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comments/comment4.xml" ContentType="application/vnd.openxmlformats-officedocument.spreadsheetml.comments+xml"/>
  <Override PartName="/xl/worksheets/sheet10.xml" ContentType="application/vnd.openxmlformats-officedocument.spreadsheetml.worksheet+xml"/>
  <Override PartName="/xl/comments/comment5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6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omments/comment7.xml" ContentType="application/vnd.openxmlformats-officedocument.spreadsheetml.comments+xml"/>
  <Override PartName="/xl/worksheets/sheet20.xml" ContentType="application/vnd.openxmlformats-officedocument.spreadsheetml.worksheet+xml"/>
  <Override PartName="/xl/drawings/drawing1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Tong quan" sheetId="1" state="visible" r:id="rId1"/>
    <sheet name="Ke hoach baseline" sheetId="2" state="visible" r:id="rId2"/>
    <sheet name="KPI va Gate" sheetId="3" state="visible" r:id="rId3"/>
    <sheet name="Snapshot" sheetId="4" state="visible" r:id="rId4"/>
    <sheet name="Quy trinh 8 buoc" sheetId="5" state="visible" r:id="rId5"/>
    <sheet name="Metrics" sheetId="6" state="visible" r:id="rId6"/>
    <sheet name="Kiem tra du lieu" sheetId="7" state="visible" r:id="rId7"/>
    <sheet name="Ablation" sheetId="8" state="visible" r:id="rId8"/>
    <sheet name="Bao cao category" sheetId="9" state="visible" r:id="rId9"/>
    <sheet name="Bieu do can ve" sheetId="10" state="visible" r:id="rId10"/>
    <sheet name="Parity" sheetId="11" state="visible" r:id="rId11"/>
    <sheet name="Performance" sheetId="12" state="visible" r:id="rId12"/>
    <sheet name="Bien va timestamp" sheetId="13" state="visible" r:id="rId13"/>
    <sheet name="File dai va batch" sheetId="14" state="visible" r:id="rId14"/>
    <sheet name="Robustness" sheetId="15" state="visible" r:id="rId15"/>
    <sheet name="Test chuc nang" sheetId="16" state="visible" r:id="rId16"/>
    <sheet name="Hop sweep" sheetId="17" state="visible" r:id="rId17"/>
    <sheet name="Tich hop decode" sheetId="18" state="visible" r:id="rId18"/>
    <sheet name="KQ du lieu that" sheetId="19" state="visible" r:id="rId19"/>
    <sheet name="Hinh du lieu that" sheetId="20" state="visible" r:id="rId20"/>
    <sheet name="DL quet nguong" sheetId="21" state="visible" r:id="rId21"/>
    <sheet name="DL ROC" sheetId="22" state="visible" r:id="rId22"/>
    <sheet name="DL theo file" sheetId="23" state="visible" r:id="rId23"/>
    <sheet name="DL nhan va phan bo" sheetId="24" state="visible" r:id="rId24"/>
    <sheet name="DL do lech bien" sheetId="25" state="visible" r:id="rId25"/>
    <sheet name="Dac trung tap danh gia" sheetId="26" state="visible" r:id="rId2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1">
    <numFmt numFmtId="164" formatCode="dd/mm/yyyy"/>
    <numFmt numFmtId="165" formatCode="0.000"/>
    <numFmt numFmtId="166" formatCode="\+0.0%;\-0.0%;0.0%"/>
    <numFmt numFmtId="167" formatCode="0.0%"/>
    <numFmt numFmtId="168" formatCode="0.0000"/>
    <numFmt numFmtId="169" formatCode="0.0"/>
    <numFmt numFmtId="170" formatCode="#,##0.0"/>
    <numFmt numFmtId="171" formatCode="0.0E+00"/>
    <numFmt numFmtId="172" formatCode="\+0;\-0;0"/>
    <numFmt numFmtId="173" formatCode="\+0.000;\-0.000;0.000"/>
    <numFmt numFmtId="174" formatCode="0.00000"/>
  </numFmts>
  <fonts count="2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8"/>
      <sz val="14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i val="1"/>
      <sz val="9"/>
    </font>
    <font>
      <name val="Arial"/>
      <charset val="1"/>
      <family val="0"/>
      <b val="1"/>
      <color rgb="FF1F4E78"/>
      <sz val="11"/>
    </font>
    <font>
      <name val="Arial"/>
      <family val="2"/>
      <sz val="10"/>
    </font>
    <font>
      <name val="Arial"/>
      <b val="1"/>
      <color rgb="001F4E78"/>
      <sz val="14"/>
    </font>
    <font>
      <name val="Arial"/>
      <color rgb="00595959"/>
      <sz val="9"/>
    </font>
    <font>
      <name val="Arial"/>
      <b val="1"/>
      <color rgb="00FFFFFF"/>
      <sz val="10"/>
    </font>
    <font>
      <name val="Arial"/>
      <color rgb="000000FF"/>
      <sz val="10"/>
    </font>
    <font>
      <name val="Arial"/>
      <sz val="10"/>
    </font>
    <font>
      <name val="Arial"/>
      <b val="1"/>
      <color rgb="001F4E78"/>
      <sz val="11"/>
    </font>
    <font>
      <name val="Arial"/>
      <i val="1"/>
      <color rgb="00595959"/>
      <sz val="9"/>
    </font>
    <font>
      <name val="Arial"/>
      <b val="1"/>
      <sz val="10"/>
    </font>
    <font>
      <name val="Arial"/>
      <b val="1"/>
      <color rgb="00FFFFFF"/>
      <sz val="11"/>
    </font>
    <font>
      <name val="Arial"/>
      <b val="1"/>
      <sz val="11"/>
    </font>
    <font>
      <name val="Arial"/>
      <sz val="11"/>
    </font>
  </fonts>
  <fills count="8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DDEBF7"/>
        <bgColor rgb="FFF2F2F2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/>
    </xf>
    <xf numFmtId="0" fontId="8" fillId="3" borderId="0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9" fontId="8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6" fillId="2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general" vertical="top" wrapText="1"/>
    </xf>
    <xf numFmtId="0" fontId="9" fillId="4" borderId="1" applyAlignment="1" pivotButton="0" quotePrefix="0" xfId="0">
      <alignment horizontal="center" vertical="top" wrapText="1"/>
    </xf>
    <xf numFmtId="164" fontId="9" fillId="4" borderId="1" applyAlignment="1" pivotButton="0" quotePrefix="0" xfId="0">
      <alignment horizontal="center" vertical="top" wrapText="1"/>
    </xf>
    <xf numFmtId="164" fontId="9" fillId="3" borderId="1" applyAlignment="1" pivotButton="0" quotePrefix="0" xfId="0">
      <alignment horizontal="center" vertical="top" wrapText="1"/>
    </xf>
    <xf numFmtId="0" fontId="9" fillId="3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general" vertical="top" wrapText="1"/>
    </xf>
    <xf numFmtId="9" fontId="9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top" wrapText="1"/>
    </xf>
    <xf numFmtId="9" fontId="10" fillId="0" borderId="1" applyAlignment="1" pivotButton="0" quotePrefix="0" xfId="0">
      <alignment horizontal="center" vertical="top" wrapText="1"/>
    </xf>
    <xf numFmtId="165" fontId="9" fillId="0" borderId="1" applyAlignment="1" pivotButton="0" quotePrefix="0" xfId="0">
      <alignment horizontal="center" vertical="top" wrapText="1"/>
    </xf>
    <xf numFmtId="165" fontId="9" fillId="3" borderId="1" applyAlignment="1" pivotButton="0" quotePrefix="0" xfId="0">
      <alignment horizontal="center" vertical="top" wrapText="1"/>
    </xf>
    <xf numFmtId="166" fontId="9" fillId="0" borderId="1" applyAlignment="1" pivotButton="0" quotePrefix="0" xfId="0">
      <alignment horizontal="center" vertical="top" wrapText="1"/>
    </xf>
    <xf numFmtId="165" fontId="9" fillId="4" borderId="1" applyAlignment="1" pivotButton="0" quotePrefix="0" xfId="0">
      <alignment horizontal="center" vertical="top" wrapText="1"/>
    </xf>
    <xf numFmtId="167" fontId="9" fillId="0" borderId="1" applyAlignment="1" pivotButton="0" quotePrefix="0" xfId="0">
      <alignment horizontal="center" vertical="top" wrapText="1"/>
    </xf>
    <xf numFmtId="167" fontId="9" fillId="3" borderId="1" applyAlignment="1" pivotButton="0" quotePrefix="0" xfId="0">
      <alignment horizontal="center" vertical="top" wrapText="1"/>
    </xf>
    <xf numFmtId="167" fontId="9" fillId="4" borderId="1" applyAlignment="1" pivotButton="0" quotePrefix="0" xfId="0">
      <alignment horizontal="center" vertical="top" wrapText="1"/>
    </xf>
    <xf numFmtId="168" fontId="9" fillId="3" borderId="1" applyAlignment="1" pivotButton="0" quotePrefix="0" xfId="0">
      <alignment horizontal="center" vertical="top" wrapText="1"/>
    </xf>
    <xf numFmtId="168" fontId="9" fillId="0" borderId="1" applyAlignment="1" pivotButton="0" quotePrefix="0" xfId="0">
      <alignment horizontal="center" vertical="top" wrapText="1"/>
    </xf>
    <xf numFmtId="168" fontId="9" fillId="4" borderId="1" applyAlignment="1" pivotButton="0" quotePrefix="0" xfId="0">
      <alignment horizontal="center" vertical="top" wrapText="1"/>
    </xf>
    <xf numFmtId="1" fontId="9" fillId="0" borderId="1" applyAlignment="1" pivotButton="0" quotePrefix="0" xfId="0">
      <alignment horizontal="center" vertical="top" wrapText="1"/>
    </xf>
    <xf numFmtId="1" fontId="9" fillId="3" borderId="1" applyAlignment="1" pivotButton="0" quotePrefix="0" xfId="0">
      <alignment horizontal="center" vertical="top" wrapText="1"/>
    </xf>
    <xf numFmtId="1" fontId="9" fillId="4" borderId="1" applyAlignment="1" pivotButton="0" quotePrefix="0" xfId="0">
      <alignment horizontal="center" vertical="top" wrapText="1"/>
    </xf>
    <xf numFmtId="2" fontId="9" fillId="0" borderId="1" applyAlignment="1" pivotButton="0" quotePrefix="0" xfId="0">
      <alignment horizontal="center" vertical="top" wrapText="1"/>
    </xf>
    <xf numFmtId="2" fontId="9" fillId="3" borderId="1" applyAlignment="1" pivotButton="0" quotePrefix="0" xfId="0">
      <alignment horizontal="center" vertical="top" wrapText="1"/>
    </xf>
    <xf numFmtId="2" fontId="9" fillId="4" borderId="1" applyAlignment="1" pivotButton="0" quotePrefix="0" xfId="0">
      <alignment horizontal="center" vertical="top" wrapText="1"/>
    </xf>
    <xf numFmtId="10" fontId="9" fillId="0" borderId="1" applyAlignment="1" pivotButton="0" quotePrefix="0" xfId="0">
      <alignment horizontal="center" vertical="top" wrapText="1"/>
    </xf>
    <xf numFmtId="10" fontId="9" fillId="3" borderId="1" applyAlignment="1" pivotButton="0" quotePrefix="0" xfId="0">
      <alignment horizontal="center" vertical="top" wrapText="1"/>
    </xf>
    <xf numFmtId="10" fontId="9" fillId="4" borderId="1" applyAlignment="1" pivotButton="0" quotePrefix="0" xfId="0">
      <alignment horizontal="center" vertical="top" wrapText="1"/>
    </xf>
    <xf numFmtId="169" fontId="9" fillId="0" borderId="1" applyAlignment="1" pivotButton="0" quotePrefix="0" xfId="0">
      <alignment horizontal="center" vertical="top" wrapText="1"/>
    </xf>
    <xf numFmtId="169" fontId="9" fillId="3" borderId="1" applyAlignment="1" pivotButton="0" quotePrefix="0" xfId="0">
      <alignment horizontal="center" vertical="top" wrapText="1"/>
    </xf>
    <xf numFmtId="169" fontId="9" fillId="4" borderId="1" applyAlignment="1" pivotButton="0" quotePrefix="0" xfId="0">
      <alignment horizontal="center" vertical="top" wrapText="1"/>
    </xf>
    <xf numFmtId="170" fontId="9" fillId="0" borderId="1" applyAlignment="1" pivotButton="0" quotePrefix="0" xfId="0">
      <alignment horizontal="center" vertical="top" wrapText="1"/>
    </xf>
    <xf numFmtId="170" fontId="9" fillId="3" borderId="1" applyAlignment="1" pivotButton="0" quotePrefix="0" xfId="0">
      <alignment horizontal="center" vertical="top" wrapText="1"/>
    </xf>
    <xf numFmtId="170" fontId="9" fillId="4" borderId="1" applyAlignment="1" pivotButton="0" quotePrefix="0" xfId="0">
      <alignment horizontal="center" vertical="top" wrapText="1"/>
    </xf>
    <xf numFmtId="3" fontId="9" fillId="0" borderId="1" applyAlignment="1" pivotButton="0" quotePrefix="0" xfId="0">
      <alignment horizontal="center" vertical="top" wrapText="1"/>
    </xf>
    <xf numFmtId="3" fontId="9" fillId="3" borderId="1" applyAlignment="1" pivotButton="0" quotePrefix="0" xfId="0">
      <alignment horizontal="center" vertical="top" wrapText="1"/>
    </xf>
    <xf numFmtId="3" fontId="9" fillId="4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top" wrapText="1"/>
    </xf>
    <xf numFmtId="0" fontId="11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9" fontId="7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9" fillId="4" borderId="1" applyAlignment="1" pivotButton="0" quotePrefix="0" xfId="0">
      <alignment horizontal="general" vertical="top" wrapText="1"/>
    </xf>
    <xf numFmtId="167" fontId="7" fillId="5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left" vertical="top" wrapText="1"/>
    </xf>
    <xf numFmtId="171" fontId="9" fillId="4" borderId="1" applyAlignment="1" pivotButton="0" quotePrefix="0" xfId="0">
      <alignment horizontal="center" vertical="top" wrapText="1"/>
    </xf>
    <xf numFmtId="171" fontId="9" fillId="3" borderId="1" applyAlignment="1" pivotButton="0" quotePrefix="0" xfId="0">
      <alignment horizontal="center" vertical="top" wrapText="1"/>
    </xf>
    <xf numFmtId="170" fontId="10" fillId="0" borderId="1" applyAlignment="1" pivotButton="0" quotePrefix="0" xfId="0">
      <alignment horizontal="center" vertical="top" wrapText="1"/>
    </xf>
    <xf numFmtId="172" fontId="9" fillId="0" borderId="1" applyAlignment="1" pivotButton="0" quotePrefix="0" xfId="0">
      <alignment horizontal="center" vertical="top" wrapText="1"/>
    </xf>
    <xf numFmtId="169" fontId="10" fillId="0" borderId="1" applyAlignment="1" pivotButton="0" quotePrefix="0" xfId="0">
      <alignment horizontal="center" vertical="top" wrapText="1"/>
    </xf>
    <xf numFmtId="1" fontId="10" fillId="0" borderId="1" applyAlignment="1" pivotButton="0" quotePrefix="0" xfId="0">
      <alignment horizontal="center" vertical="top" wrapText="1"/>
    </xf>
    <xf numFmtId="2" fontId="10" fillId="0" borderId="1" applyAlignment="1" pivotButton="0" quotePrefix="0" xfId="0">
      <alignment horizontal="center" vertical="top" wrapText="1"/>
    </xf>
    <xf numFmtId="10" fontId="10" fillId="0" borderId="1" applyAlignment="1" pivotButton="0" quotePrefix="0" xfId="0">
      <alignment horizontal="center" vertical="top" wrapText="1"/>
    </xf>
    <xf numFmtId="173" fontId="9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/>
    </xf>
    <xf numFmtId="0" fontId="8" fillId="3" borderId="0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9" fontId="8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22" fillId="6" borderId="0" pivotButton="0" quotePrefix="0" xfId="0"/>
    <xf numFmtId="0" fontId="23" fillId="0" borderId="0" pivotButton="0" quotePrefix="0" xfId="0"/>
    <xf numFmtId="0" fontId="24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general" vertical="top" wrapText="1"/>
    </xf>
    <xf numFmtId="0" fontId="9" fillId="4" borderId="1" applyAlignment="1" pivotButton="0" quotePrefix="0" xfId="0">
      <alignment horizontal="center" vertical="top" wrapText="1"/>
    </xf>
    <xf numFmtId="164" fontId="9" fillId="4" borderId="1" applyAlignment="1" pivotButton="0" quotePrefix="0" xfId="0">
      <alignment horizontal="center" vertical="top" wrapText="1"/>
    </xf>
    <xf numFmtId="164" fontId="9" fillId="3" borderId="1" applyAlignment="1" pivotButton="0" quotePrefix="0" xfId="0">
      <alignment horizontal="center" vertical="top" wrapText="1"/>
    </xf>
    <xf numFmtId="0" fontId="9" fillId="3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general" vertical="top" wrapText="1"/>
    </xf>
    <xf numFmtId="9" fontId="9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top" wrapText="1"/>
    </xf>
    <xf numFmtId="9" fontId="10" fillId="0" borderId="1" applyAlignment="1" pivotButton="0" quotePrefix="0" xfId="0">
      <alignment horizontal="center" vertical="top" wrapText="1"/>
    </xf>
    <xf numFmtId="165" fontId="9" fillId="0" borderId="1" applyAlignment="1" pivotButton="0" quotePrefix="0" xfId="0">
      <alignment horizontal="center" vertical="top" wrapText="1"/>
    </xf>
    <xf numFmtId="165" fontId="9" fillId="3" borderId="1" applyAlignment="1" pivotButton="0" quotePrefix="0" xfId="0">
      <alignment horizontal="center" vertical="top" wrapText="1"/>
    </xf>
    <xf numFmtId="166" fontId="9" fillId="0" borderId="1" applyAlignment="1" pivotButton="0" quotePrefix="0" xfId="0">
      <alignment horizontal="center" vertical="top" wrapText="1"/>
    </xf>
    <xf numFmtId="165" fontId="9" fillId="4" borderId="1" applyAlignment="1" pivotButton="0" quotePrefix="0" xfId="0">
      <alignment horizontal="center" vertical="top" wrapText="1"/>
    </xf>
    <xf numFmtId="167" fontId="9" fillId="0" borderId="1" applyAlignment="1" pivotButton="0" quotePrefix="0" xfId="0">
      <alignment horizontal="center" vertical="top" wrapText="1"/>
    </xf>
    <xf numFmtId="167" fontId="9" fillId="3" borderId="1" applyAlignment="1" pivotButton="0" quotePrefix="0" xfId="0">
      <alignment horizontal="center" vertical="top" wrapText="1"/>
    </xf>
    <xf numFmtId="167" fontId="9" fillId="4" borderId="1" applyAlignment="1" pivotButton="0" quotePrefix="0" xfId="0">
      <alignment horizontal="center" vertical="top" wrapText="1"/>
    </xf>
    <xf numFmtId="168" fontId="9" fillId="3" borderId="1" applyAlignment="1" pivotButton="0" quotePrefix="0" xfId="0">
      <alignment horizontal="center" vertical="top" wrapText="1"/>
    </xf>
    <xf numFmtId="168" fontId="9" fillId="0" borderId="1" applyAlignment="1" pivotButton="0" quotePrefix="0" xfId="0">
      <alignment horizontal="center" vertical="top" wrapText="1"/>
    </xf>
    <xf numFmtId="168" fontId="9" fillId="4" borderId="1" applyAlignment="1" pivotButton="0" quotePrefix="0" xfId="0">
      <alignment horizontal="center" vertical="top" wrapText="1"/>
    </xf>
    <xf numFmtId="1" fontId="9" fillId="0" borderId="1" applyAlignment="1" pivotButton="0" quotePrefix="0" xfId="0">
      <alignment horizontal="center" vertical="top" wrapText="1"/>
    </xf>
    <xf numFmtId="1" fontId="9" fillId="3" borderId="1" applyAlignment="1" pivotButton="0" quotePrefix="0" xfId="0">
      <alignment horizontal="center" vertical="top" wrapText="1"/>
    </xf>
    <xf numFmtId="1" fontId="9" fillId="4" borderId="1" applyAlignment="1" pivotButton="0" quotePrefix="0" xfId="0">
      <alignment horizontal="center" vertical="top" wrapText="1"/>
    </xf>
    <xf numFmtId="2" fontId="9" fillId="0" borderId="1" applyAlignment="1" pivotButton="0" quotePrefix="0" xfId="0">
      <alignment horizontal="center" vertical="top" wrapText="1"/>
    </xf>
    <xf numFmtId="2" fontId="9" fillId="3" borderId="1" applyAlignment="1" pivotButton="0" quotePrefix="0" xfId="0">
      <alignment horizontal="center" vertical="top" wrapText="1"/>
    </xf>
    <xf numFmtId="2" fontId="9" fillId="4" borderId="1" applyAlignment="1" pivotButton="0" quotePrefix="0" xfId="0">
      <alignment horizontal="center" vertical="top" wrapText="1"/>
    </xf>
    <xf numFmtId="10" fontId="9" fillId="0" borderId="1" applyAlignment="1" pivotButton="0" quotePrefix="0" xfId="0">
      <alignment horizontal="center" vertical="top" wrapText="1"/>
    </xf>
    <xf numFmtId="10" fontId="9" fillId="3" borderId="1" applyAlignment="1" pivotButton="0" quotePrefix="0" xfId="0">
      <alignment horizontal="center" vertical="top" wrapText="1"/>
    </xf>
    <xf numFmtId="10" fontId="9" fillId="4" borderId="1" applyAlignment="1" pivotButton="0" quotePrefix="0" xfId="0">
      <alignment horizontal="center" vertical="top" wrapText="1"/>
    </xf>
    <xf numFmtId="169" fontId="9" fillId="0" borderId="1" applyAlignment="1" pivotButton="0" quotePrefix="0" xfId="0">
      <alignment horizontal="center" vertical="top" wrapText="1"/>
    </xf>
    <xf numFmtId="169" fontId="9" fillId="3" borderId="1" applyAlignment="1" pivotButton="0" quotePrefix="0" xfId="0">
      <alignment horizontal="center" vertical="top" wrapText="1"/>
    </xf>
    <xf numFmtId="169" fontId="9" fillId="4" borderId="1" applyAlignment="1" pivotButton="0" quotePrefix="0" xfId="0">
      <alignment horizontal="center" vertical="top" wrapText="1"/>
    </xf>
    <xf numFmtId="170" fontId="9" fillId="0" borderId="1" applyAlignment="1" pivotButton="0" quotePrefix="0" xfId="0">
      <alignment horizontal="center" vertical="top" wrapText="1"/>
    </xf>
    <xf numFmtId="170" fontId="9" fillId="3" borderId="1" applyAlignment="1" pivotButton="0" quotePrefix="0" xfId="0">
      <alignment horizontal="center" vertical="top" wrapText="1"/>
    </xf>
    <xf numFmtId="170" fontId="9" fillId="4" borderId="1" applyAlignment="1" pivotButton="0" quotePrefix="0" xfId="0">
      <alignment horizontal="center" vertical="top" wrapText="1"/>
    </xf>
    <xf numFmtId="3" fontId="9" fillId="0" borderId="1" applyAlignment="1" pivotButton="0" quotePrefix="0" xfId="0">
      <alignment horizontal="center" vertical="top" wrapText="1"/>
    </xf>
    <xf numFmtId="3" fontId="9" fillId="3" borderId="1" applyAlignment="1" pivotButton="0" quotePrefix="0" xfId="0">
      <alignment horizontal="center" vertical="top" wrapText="1"/>
    </xf>
    <xf numFmtId="3" fontId="9" fillId="4" borderId="1" applyAlignment="1" pivotButton="0" quotePrefix="0" xfId="0">
      <alignment horizontal="center" vertical="top" wrapText="1"/>
    </xf>
    <xf numFmtId="0" fontId="0" fillId="0" borderId="4" pivotButton="0" quotePrefix="0" xfId="0"/>
    <xf numFmtId="0" fontId="0" fillId="0" borderId="5" pivotButton="0" quotePrefix="0" xfId="0"/>
    <xf numFmtId="0" fontId="11" fillId="0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9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7" fontId="9" fillId="7" borderId="1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general" vertical="bottom"/>
    </xf>
    <xf numFmtId="2" fontId="9" fillId="7" borderId="1" applyAlignment="1" pivotButton="0" quotePrefix="0" xfId="0">
      <alignment horizontal="center" vertical="top" wrapText="1"/>
    </xf>
    <xf numFmtId="0" fontId="9" fillId="7" borderId="1" applyAlignment="1" pivotButton="0" quotePrefix="0" xfId="0">
      <alignment horizontal="general" vertical="top" wrapText="1"/>
    </xf>
    <xf numFmtId="0" fontId="9" fillId="7" borderId="1" applyAlignment="1" pivotButton="0" quotePrefix="0" xfId="0">
      <alignment horizontal="center" vertical="top" wrapText="1"/>
    </xf>
    <xf numFmtId="167" fontId="7" fillId="5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left" vertical="top" wrapText="1"/>
    </xf>
    <xf numFmtId="171" fontId="9" fillId="4" borderId="1" applyAlignment="1" pivotButton="0" quotePrefix="0" xfId="0">
      <alignment horizontal="center" vertical="top" wrapText="1"/>
    </xf>
    <xf numFmtId="171" fontId="9" fillId="3" borderId="1" applyAlignment="1" pivotButton="0" quotePrefix="0" xfId="0">
      <alignment horizontal="center" vertical="top" wrapText="1"/>
    </xf>
    <xf numFmtId="170" fontId="10" fillId="0" borderId="1" applyAlignment="1" pivotButton="0" quotePrefix="0" xfId="0">
      <alignment horizontal="center" vertical="top" wrapText="1"/>
    </xf>
    <xf numFmtId="172" fontId="9" fillId="0" borderId="1" applyAlignment="1" pivotButton="0" quotePrefix="0" xfId="0">
      <alignment horizontal="center" vertical="top" wrapText="1"/>
    </xf>
    <xf numFmtId="1" fontId="9" fillId="7" borderId="1" applyAlignment="1" pivotButton="0" quotePrefix="0" xfId="0">
      <alignment horizontal="center" vertical="top" wrapText="1"/>
    </xf>
    <xf numFmtId="169" fontId="10" fillId="0" borderId="1" applyAlignment="1" pivotButton="0" quotePrefix="0" xfId="0">
      <alignment horizontal="center" vertical="top" wrapText="1"/>
    </xf>
    <xf numFmtId="1" fontId="10" fillId="0" borderId="1" applyAlignment="1" pivotButton="0" quotePrefix="0" xfId="0">
      <alignment horizontal="center" vertical="top" wrapText="1"/>
    </xf>
    <xf numFmtId="2" fontId="10" fillId="0" borderId="1" applyAlignment="1" pivotButton="0" quotePrefix="0" xfId="0">
      <alignment horizontal="center" vertical="top" wrapText="1"/>
    </xf>
    <xf numFmtId="10" fontId="10" fillId="0" borderId="1" applyAlignment="1" pivotButton="0" quotePrefix="0" xfId="0">
      <alignment horizontal="center" vertical="top" wrapText="1"/>
    </xf>
    <xf numFmtId="173" fontId="9" fillId="0" borderId="1" applyAlignment="1" pivotButton="0" quotePrefix="0" xfId="0">
      <alignment horizontal="center" vertical="top" wrapText="1"/>
    </xf>
    <xf numFmtId="0" fontId="14" fillId="0" borderId="0" pivotButton="0" quotePrefix="0" xfId="0"/>
    <xf numFmtId="0" fontId="15" fillId="0" borderId="0" pivotButton="0" quotePrefix="0" xfId="0"/>
    <xf numFmtId="0" fontId="20" fillId="0" borderId="0" pivotButton="0" quotePrefix="0" xfId="0"/>
    <xf numFmtId="0" fontId="19" fillId="0" borderId="0" pivotButton="0" quotePrefix="0" xfId="0"/>
    <xf numFmtId="0" fontId="18" fillId="0" borderId="6" applyAlignment="1" pivotButton="0" quotePrefix="0" xfId="0">
      <alignment horizontal="left" vertical="top" wrapText="1"/>
    </xf>
    <xf numFmtId="2" fontId="18" fillId="7" borderId="6" applyAlignment="1" pivotButton="0" quotePrefix="0" xfId="0">
      <alignment horizontal="center" vertical="top"/>
    </xf>
    <xf numFmtId="0" fontId="18" fillId="7" borderId="6" applyAlignment="1" pivotButton="0" quotePrefix="0" xfId="0">
      <alignment horizontal="center" vertical="top"/>
    </xf>
    <xf numFmtId="167" fontId="18" fillId="7" borderId="6" applyAlignment="1" pivotButton="0" quotePrefix="0" xfId="0">
      <alignment horizontal="center" vertical="top"/>
    </xf>
    <xf numFmtId="0" fontId="21" fillId="0" borderId="6" applyAlignment="1" pivotButton="0" quotePrefix="0" xfId="0">
      <alignment horizontal="left" vertical="top" wrapText="1"/>
    </xf>
    <xf numFmtId="2" fontId="21" fillId="0" borderId="6" applyAlignment="1" pivotButton="0" quotePrefix="0" xfId="0">
      <alignment horizontal="center" vertical="top"/>
    </xf>
    <xf numFmtId="2" fontId="17" fillId="0" borderId="6" applyAlignment="1" pivotButton="0" quotePrefix="0" xfId="0">
      <alignment horizontal="center" vertical="top"/>
    </xf>
    <xf numFmtId="0" fontId="16" fillId="6" borderId="6" applyAlignment="1" pivotButton="0" quotePrefix="0" xfId="0">
      <alignment horizontal="center" vertical="center" wrapText="1"/>
    </xf>
    <xf numFmtId="0" fontId="18" fillId="0" borderId="6" applyAlignment="1" pivotButton="0" quotePrefix="0" xfId="0">
      <alignment horizontal="center" vertical="top"/>
    </xf>
    <xf numFmtId="2" fontId="18" fillId="0" borderId="6" applyAlignment="1" pivotButton="0" quotePrefix="0" xfId="0">
      <alignment horizontal="center" vertical="top"/>
    </xf>
    <xf numFmtId="165" fontId="18" fillId="0" borderId="6" applyAlignment="1" pivotButton="0" quotePrefix="0" xfId="0">
      <alignment horizontal="center" vertical="top"/>
    </xf>
    <xf numFmtId="165" fontId="17" fillId="0" borderId="6" applyAlignment="1" pivotButton="0" quotePrefix="0" xfId="0">
      <alignment horizontal="center" vertical="top"/>
    </xf>
    <xf numFmtId="167" fontId="18" fillId="0" borderId="6" applyAlignment="1" pivotButton="0" quotePrefix="0" xfId="0">
      <alignment horizontal="center" vertical="top"/>
    </xf>
    <xf numFmtId="0" fontId="17" fillId="0" borderId="6" applyAlignment="1" pivotButton="0" quotePrefix="0" xfId="0">
      <alignment horizontal="center" vertical="top"/>
    </xf>
    <xf numFmtId="168" fontId="18" fillId="0" borderId="6" applyAlignment="1" pivotButton="0" quotePrefix="0" xfId="0">
      <alignment horizontal="center" vertical="top"/>
    </xf>
    <xf numFmtId="168" fontId="17" fillId="0" borderId="6" applyAlignment="1" pivotButton="0" quotePrefix="0" xfId="0">
      <alignment horizontal="center" vertical="top"/>
    </xf>
    <xf numFmtId="169" fontId="18" fillId="0" borderId="6" applyAlignment="1" pivotButton="0" quotePrefix="0" xfId="0">
      <alignment horizontal="center" vertical="top"/>
    </xf>
    <xf numFmtId="0" fontId="17" fillId="0" borderId="6" applyAlignment="1" pivotButton="0" quotePrefix="0" xfId="0">
      <alignment horizontal="left" vertical="top" wrapText="1"/>
    </xf>
    <xf numFmtId="169" fontId="17" fillId="0" borderId="6" applyAlignment="1" pivotButton="0" quotePrefix="0" xfId="0">
      <alignment horizontal="center" vertical="top"/>
    </xf>
    <xf numFmtId="0" fontId="17" fillId="0" borderId="0" pivotButton="0" quotePrefix="0" xfId="0"/>
    <xf numFmtId="2" fontId="17" fillId="0" borderId="0" pivotButton="0" quotePrefix="0" xfId="0"/>
    <xf numFmtId="167" fontId="18" fillId="0" borderId="0" pivotButton="0" quotePrefix="0" xfId="0"/>
    <xf numFmtId="165" fontId="18" fillId="0" borderId="0" pivotButton="0" quotePrefix="0" xfId="0"/>
    <xf numFmtId="174" fontId="17" fillId="0" borderId="0" pivotButton="0" quotePrefix="0" xfId="0"/>
    <xf numFmtId="0" fontId="18" fillId="0" borderId="0" pivotButton="0" quotePrefix="0" xfId="0"/>
    <xf numFmtId="169" fontId="17" fillId="0" borderId="0" pivotButton="0" quotePrefix="0" xfId="0"/>
    <xf numFmtId="167" fontId="17" fillId="0" borderId="0" pivotButton="0" quotePrefix="0" xfId="0"/>
    <xf numFmtId="165" fontId="17" fillId="0" borderId="0" pivotButton="0" quotePrefix="0" xfId="0"/>
    <xf numFmtId="168" fontId="17" fillId="0" borderId="0" pivotButton="0" quotePrefix="0" xfId="0"/>
    <xf numFmtId="168" fontId="18" fillId="0" borderId="0" pivotButton="0" quotePrefix="0" xfId="0"/>
    <xf numFmtId="1" fontId="17" fillId="0" borderId="6" applyAlignment="1" pivotButton="0" quotePrefix="0" xfId="0">
      <alignment horizontal="center" vertical="top"/>
    </xf>
    <xf numFmtId="167" fontId="17" fillId="0" borderId="6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ont>
        <name val="Arial"/>
        <b val="1"/>
        <color rgb="00C00000"/>
        <sz val="1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comments/comment1.xml><?xml version="1.0" encoding="utf-8"?>
<comments xmlns="http://schemas.openxmlformats.org/spreadsheetml/2006/main">
  <authors>
    <author>make_excel_real.py</author>
  </authors>
  <commentList>
    <comment ref="F11" authorId="0" shapeId="0">
      <text>
        <t>Python: event-F1 ở ngưỡng 0.02 (KQ du lieu that, mục I).</t>
      </text>
    </comment>
  </commentList>
</comments>
</file>

<file path=xl/comments/comment2.xml><?xml version="1.0" encoding="utf-8"?>
<comments xmlns="http://schemas.openxmlformats.org/spreadsheetml/2006/main">
  <authors>
    <author>make_excel_real.py</author>
  </authors>
  <commentList>
    <comment ref="C24" authorId="0" shapeId="0">
      <text>
        <t>Công thức = KQ du lieu that!B11 (tiêu chí ở B8, trọng số DCF ở B6). Cần chốt tiêu chí trước khi đóng băng.</t>
      </text>
    </comment>
  </commentList>
</comments>
</file>

<file path=xl/comments/comment3.xml><?xml version="1.0" encoding="utf-8"?>
<comments xmlns="http://schemas.openxmlformats.org/spreadsheetml/2006/main">
  <authors>
    <author>Unknown Author</author>
    <author>make_excel_real.py</author>
  </authors>
  <commentList>
    <comment ref="G5" authorId="0" shapeId="0">
      <text>
        <t>Số minh họa, không phải kết quả thật. Ghi đè bằng kết quả của bạn.</t>
      </text>
    </comment>
    <comment ref="F24" authorId="1" shapeId="0">
      <text>
        <t>Python: 937 đoạn dự đoán / 777 đoạn GT ở ngưỡng 0.02.</t>
      </text>
    </comment>
    <comment ref="F32" authorId="1" shapeId="0">
      <text>
        <t>Python: 937 đoạn dự đoán / 777 đoạn GT ở ngưỡng 0.02.</t>
      </text>
    </comment>
  </commentList>
</comments>
</file>

<file path=xl/comments/comment4.xml><?xml version="1.0" encoding="utf-8"?>
<comments xmlns="http://schemas.openxmlformats.org/spreadsheetml/2006/main">
  <authors>
    <author>Unknown Author</author>
    <author>make_excel_real.py</author>
  </authors>
  <commentList>
    <comment ref="F4" authorId="0" shapeId="0">
      <text>
        <t>FEC, MSC, OVER, NDS: số bin lỗi mỗi loại.</t>
      </text>
    </comment>
    <comment ref="P4" authorId="0" shapeId="0">
      <text>
        <t>% lỗi thật = (MSC+NDS)/(FEC+MSC+OVER+NDS).</t>
      </text>
    </comment>
    <comment ref="A5" authorId="1" shapeId="0">
      <text>
        <t>Công thức lấy từ KQ du lieu that, mục C (test, cấu hình KQ!B7, ngưỡng KQ!B11). CI là số Python ở ngưỡng 0.02. Nguồn: results_test/ (evaluate_real.py, 29/09/2026). 144 file; Nhãn trong C:/Users/leuhu/OneDrive/Máy tính/test/data/AAA/Ground_truth. Python reference, chưa phải output lib.</t>
      </text>
    </comment>
  </commentList>
</comments>
</file>

<file path=xl/comments/comment5.xml><?xml version="1.0" encoding="utf-8"?>
<comments xmlns="http://schemas.openxmlformats.org/spreadsheetml/2006/main">
  <authors>
    <author>make_excel_real.py</author>
  </authors>
  <commentList>
    <comment ref="E5" authorId="0" shapeId="0">
      <text>
        <t>Hinh du lieu that – hình 2</t>
      </text>
    </comment>
    <comment ref="E6" authorId="0" shapeId="0">
      <text>
        <t>Hinh du lieu that – hình 2</t>
      </text>
    </comment>
    <comment ref="E8" authorId="0" shapeId="0">
      <text>
        <t>Hinh du lieu that – hình 3 – chỉ sau hậu xử lý A4, dev vs val tổng hợp</t>
      </text>
    </comment>
    <comment ref="E9" authorId="0" shapeId="0">
      <text>
        <t>Hinh du lieu that – hình 3</t>
      </text>
    </comment>
    <comment ref="E10" authorId="0" shapeId="0">
      <text>
        <t>Hinh du lieu that – hình 3</t>
      </text>
    </comment>
    <comment ref="E11" authorId="0" shapeId="0">
      <text>
        <t>Hinh du lieu that – hình 3 – heatmap DCF (không phải F1)</t>
      </text>
    </comment>
    <comment ref="E13" authorId="0" shapeId="0">
      <text>
        <t>Hinh du lieu that – hình 1 – chấm theo category thay histogram + boxplot</t>
      </text>
    </comment>
    <comment ref="E15" authorId="0" shapeId="0">
      <text>
        <t>Hinh du lieu that – hình 1 – chưa có F1 theo ngưỡng</t>
      </text>
    </comment>
    <comment ref="E16" authorId="0" shapeId="0">
      <text>
        <t>Hinh du lieu that – hình 1 – ΔAUC theo shift + histogram lag</t>
      </text>
    </comment>
    <comment ref="E17" authorId="0" shapeId="0">
      <text>
        <t>Hinh du lieu that – hình 4</t>
      </text>
    </comment>
  </commentList>
</comments>
</file>

<file path=xl/comments/comment6.xml><?xml version="1.0" encoding="utf-8"?>
<comments xmlns="http://schemas.openxmlformats.org/spreadsheetml/2006/main">
  <authors>
    <author>make_excel_real.py</author>
  </authors>
  <commentList>
    <comment ref="C24" authorId="0" shapeId="0">
      <text>
        <t>Python: quét F1 (thr 0.5) trên nhãn chính, đỉnh +80 ms. Theo AUC trên nhãn chính xác (val tổng hợp): đỉnh +0 ms. AUC trên nhãn chính tăng 0.0010 nếu dịch tới đỉnh.</t>
      </text>
    </comment>
    <comment ref="C25" authorId="0" shapeId="0">
      <text>
        <t>Python: số cửa sổ = floor((N_mẫu − 15600)/1280) + 1. Đo trên output model, chưa phải lib.</t>
      </text>
    </comment>
  </commentList>
</comments>
</file>

<file path=xl/comments/comment7.xml><?xml version="1.0" encoding="utf-8"?>
<comments xmlns="http://schemas.openxmlformats.org/spreadsheetml/2006/main">
  <authors>
    <author>make_excel_real.py</author>
  </authors>
  <commentList>
    <comment ref="N26" authorId="0" shapeId="0">
      <text>
        <t>Bootstrap 1000 lần theo file, ở ngưỡng Python 0.02 và A4 (xem B12, B13).</t>
      </text>
    </comment>
    <comment ref="X32" authorId="0" shapeId="0">
      <text>
        <t>CI 95% bootstrap theo file (500 lần) ở ngưỡng Python 0.02, A4.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_rels/drawing2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0477500" cy="59340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0477500" cy="32099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10477500" cy="72485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101</row>
      <rowOff>0</rowOff>
    </from>
    <ext cx="10477500" cy="85248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149</row>
      <rowOff>0</rowOff>
    </from>
    <ext cx="10477500" cy="67341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188</row>
      <rowOff>0</rowOff>
    </from>
    <ext cx="10477500" cy="43624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84</row>
      <rowOff>0</rowOff>
    </from>
    <ext cx="10477500" cy="436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5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73" min="1" max="1"/>
    <col width="80" customWidth="1" style="73" min="2" max="2"/>
  </cols>
  <sheetData>
    <row r="1" ht="17.25" customHeight="1" s="74">
      <c r="A1" s="75" t="inlineStr">
        <is>
          <t>Bảng tổng hợp đánh giá VAD – YAMNet, bin 0.5s</t>
        </is>
      </c>
    </row>
    <row r="2" ht="15" customHeight="1" s="74">
      <c r="A2" s="76" t="inlineStr">
        <is>
          <t>Pipeline: file mp3/mp4 → decode (app) → PCM → lib: resample, downmix → cửa sổ 0.96 s / hop 0.08 s → model → gộp overlap → padding, drop, merge → segment. Xử lý theo file, không streaming.</t>
        </is>
      </c>
    </row>
    <row r="4" ht="15.75" customHeight="1" s="74">
      <c r="A4" s="77" t="inlineStr">
        <is>
          <t>Cách dùng</t>
        </is>
      </c>
      <c r="B4" s="78" t="n"/>
    </row>
    <row r="5" ht="15.75" customHeight="1" s="74">
      <c r="A5" s="79" t="inlineStr">
        <is>
          <t>Ô nền vàng</t>
        </is>
      </c>
      <c r="B5" s="80" t="inlineStr">
        <is>
          <t>Ô bạn điền (trạng thái, kết quả đo, số liệu).</t>
        </is>
      </c>
    </row>
    <row r="6" ht="15.75" customHeight="1" s="74">
      <c r="A6" s="79" t="inlineStr">
        <is>
          <t>Ô nền xám</t>
        </is>
      </c>
      <c r="B6" s="81" t="inlineStr">
        <is>
          <t>Số liệu ví dụ minh họa — ghi đè bằng kết quả thật.</t>
        </is>
      </c>
    </row>
    <row r="7" ht="15.75" customHeight="1" s="74">
      <c r="A7" s="79" t="inlineStr">
        <is>
          <t>Ô chữ đen không nền</t>
        </is>
      </c>
      <c r="B7" s="82" t="inlineStr">
        <is>
          <t>Công thức tự tính, không cần sửa.</t>
        </is>
      </c>
    </row>
    <row r="8" ht="15.75" customHeight="1" s="74">
      <c r="A8" s="77" t="inlineStr">
        <is>
          <t>Các sheet</t>
        </is>
      </c>
      <c r="B8" s="78" t="n"/>
    </row>
    <row r="9" ht="28.5" customHeight="1" s="74">
      <c r="A9" s="79" t="inlineStr">
        <is>
          <t>Ke hoach baseline</t>
        </is>
      </c>
      <c r="B9" s="82" t="inlineStr">
        <is>
          <t>Kế hoạch và theo dõi từng bước xây baseline: phụ trách, hạn, trạng thái, bằng chứng; tiến độ theo nhóm.</t>
        </is>
      </c>
    </row>
    <row r="10" ht="28.5" customHeight="1" s="74">
      <c r="A10" s="79" t="inlineStr">
        <is>
          <t>KPI va Gate</t>
        </is>
      </c>
      <c r="B10" s="82" t="inlineStr">
        <is>
          <t>KPI của lib, baseline vs candidate: target, dung sai, CI Δ, kết luận đạt / không đạt.</t>
        </is>
      </c>
    </row>
    <row r="11" ht="28.5" customHeight="1" s="74">
      <c r="A11" s="79" t="inlineStr">
        <is>
          <t>Snapshot</t>
        </is>
      </c>
      <c r="B11" s="82" t="inlineStr">
        <is>
          <t>Cấu hình được đóng băng (input lib, tiền xử lý, gộp overlap, hậu xử lý…); tự đánh dấu mục thay đổi.</t>
        </is>
      </c>
    </row>
    <row r="12" ht="15.75" customHeight="1" s="74">
      <c r="A12" s="79" t="inlineStr">
        <is>
          <t>Quy trinh 8 buoc</t>
        </is>
      </c>
      <c r="B12" s="82" t="inlineStr">
        <is>
          <t>8 bước đánh giá, đầu ra và công cụ; theo dõi tiến độ.</t>
        </is>
      </c>
    </row>
    <row r="13" ht="28.5" customHeight="1" s="74">
      <c r="A13" s="79" t="inlineStr">
        <is>
          <t>Metrics</t>
        </is>
      </c>
      <c r="B13" s="82" t="inlineStr">
        <is>
          <t>Định nghĩa metric tầng A, B, C (hiệu năng lib), S (biên, file, parity), I (tích hợp decode).</t>
        </is>
      </c>
    </row>
    <row r="14" ht="15.75" customHeight="1" s="74">
      <c r="A14" s="79" t="inlineStr">
        <is>
          <t>Kiem tra du lieu</t>
        </is>
      </c>
      <c r="B14" s="82" t="inlineStr">
        <is>
          <t>Checklist 18 mục kiểm tra chất lượng dữ liệu (Bước 8).</t>
        </is>
      </c>
    </row>
    <row r="15" ht="15.75" customHeight="1" s="74">
      <c r="A15" s="79" t="inlineStr">
        <is>
          <t>Ablation</t>
        </is>
      </c>
      <c r="B15" s="82" t="inlineStr">
        <is>
          <t>Hậu xử lý A0–A4, cách gộp overlap, drop, thứ tự hậu xử lý; DCF tự tính.</t>
        </is>
      </c>
    </row>
    <row r="16" ht="28.5" customHeight="1" s="74">
      <c r="A16" s="79" t="inlineStr">
        <is>
          <t>Bao cao category</t>
        </is>
      </c>
      <c r="B16" s="82" t="inlineStr">
        <is>
          <t>Mẫu báo cáo theo category: MR, FAR, loại lỗi, F1, DCF. Baseline chính thức điền bằng output của lib.</t>
        </is>
      </c>
    </row>
    <row r="17" ht="15.75" customHeight="1" s="74">
      <c r="A17" s="79" t="inlineStr">
        <is>
          <t>Bieu do can ve</t>
        </is>
      </c>
      <c r="B17" s="82" t="inlineStr">
        <is>
          <t>Danh sách biểu đồ nên có.</t>
        </is>
      </c>
    </row>
    <row r="18" ht="28.5" customHeight="1" s="74">
      <c r="A18" s="79" t="inlineStr">
        <is>
          <t>Parity</t>
        </is>
      </c>
      <c r="B18" s="82" t="inlineStr">
        <is>
          <t>So khớp Python reference ↔ lib theo thứ tự pipeline: waveform, log-mel, score, overlap, quyết định, segment.</t>
        </is>
      </c>
    </row>
    <row r="19" ht="28.5" customHeight="1" s="74">
      <c r="A19" s="79" t="inlineStr">
        <is>
          <t>Performance</t>
        </is>
      </c>
      <c r="B19" s="82" t="inlineStr">
        <is>
          <t>Thời gian theo stage (ms / phút audio), RTF, CPU, năng lượng, bộ nhớ cố định, kích thước.</t>
        </is>
      </c>
    </row>
    <row r="20" ht="28.5" customHeight="1" s="74">
      <c r="A20" s="79" t="inlineStr">
        <is>
          <t>Bien va timestamp</t>
        </is>
      </c>
      <c r="B20" s="82" t="inlineStr">
        <is>
          <t>Độ chính xác biên trên nhãn mịn, chất lượng theo vị trí trong file, căn chỉnh thời gian.</t>
        </is>
      </c>
    </row>
    <row r="21" ht="28.5" customHeight="1" s="74">
      <c r="A21" s="79" t="inlineStr">
        <is>
          <t>File dai va batch</t>
        </is>
      </c>
      <c r="B21" s="82" t="inlineStr">
        <is>
          <t>RAM và thời gian theo độ dài file, rò rỉ khi xử lý nhiều file, FA/giờ trên audio không lời.</t>
        </is>
      </c>
    </row>
    <row r="22" ht="15.75" customHeight="1" s="74">
      <c r="A22" s="79" t="inlineStr">
        <is>
          <t>Robustness</t>
        </is>
      </c>
      <c r="B22" s="82" t="inlineStr">
        <is>
          <t>Chất lượng theo gain, nhiễu, vang, sample rate, số kênh, codec mp3/AAC.</t>
        </is>
      </c>
    </row>
    <row r="23" ht="28.5" customHeight="1" s="74">
      <c r="A23" s="79" t="inlineStr">
        <is>
          <t>Test chuc nang</t>
        </is>
      </c>
      <c r="B23" s="82" t="inlineStr">
        <is>
          <t>Test chức năng của lib: input biên, định dạng input, hợp đồng output, API, tài nguyên, build.</t>
        </is>
      </c>
    </row>
    <row r="24" ht="15.75" customHeight="1" s="74">
      <c r="A24" s="79" t="inlineStr">
        <is>
          <t>Hop sweep</t>
        </is>
      </c>
      <c r="B24" s="82" t="inlineStr">
        <is>
          <t>Đường cong chất lượng – chi phí theo hop (tùy chọn).</t>
        </is>
      </c>
    </row>
    <row r="25" ht="28.5" customHeight="1" s="74">
      <c r="A25" s="79" t="inlineStr">
        <is>
          <t>Tich hop decode</t>
        </is>
      </c>
      <c r="B25" s="82" t="inlineStr">
        <is>
          <t>Decode mp3/mp4 phía app (ngoài lib): lệch timestamp, định dạng, file lỗi. Không tính vào gate của lib.</t>
        </is>
      </c>
    </row>
    <row r="26" ht="15.75" customHeight="1" s="74">
      <c r="A26" s="77" t="inlineStr">
        <is>
          <t>Tiến độ</t>
        </is>
      </c>
      <c r="B26" s="78" t="n"/>
    </row>
    <row r="27" ht="15.75" customHeight="1" s="74">
      <c r="A27" s="79" t="inlineStr">
        <is>
          <t>Tiến độ quy trình</t>
        </is>
      </c>
      <c r="B27" s="83">
        <f>'Quy trinh 8 buoc'!B14</f>
        <v/>
      </c>
    </row>
    <row r="28" ht="15.75" customHeight="1" s="74">
      <c r="A28" s="79" t="inlineStr">
        <is>
          <t>Checklist dữ liệu đã xong</t>
        </is>
      </c>
      <c r="B28" s="83">
        <f>'Kiem tra du lieu'!C30</f>
        <v/>
      </c>
    </row>
    <row r="29" ht="15.75" customHeight="1" s="74">
      <c r="A29" s="79" t="inlineStr">
        <is>
          <t>Số mục dữ liệu 'Không đạt'</t>
        </is>
      </c>
      <c r="B29" s="84">
        <f>'Kiem tra du lieu'!C26</f>
        <v/>
      </c>
    </row>
    <row r="30" ht="15.75" customHeight="1" s="74">
      <c r="A30" s="79" t="inlineStr">
        <is>
          <t>Tiến độ kế hoạch baseline</t>
        </is>
      </c>
      <c r="B30" s="83">
        <f>'Ke hoach baseline'!I50</f>
        <v/>
      </c>
    </row>
    <row r="31" ht="15.75" customHeight="1" s="74">
      <c r="A31" s="79" t="inlineStr">
        <is>
          <t>Số bước đang trễ hạn</t>
        </is>
      </c>
      <c r="B31" s="84">
        <f>'Ke hoach baseline'!D51</f>
        <v/>
      </c>
    </row>
    <row r="32" ht="15.75" customHeight="1" s="74">
      <c r="A32" s="79" t="inlineStr">
        <is>
          <t>KPI: Đạt / Không đạt / Chưa đo</t>
        </is>
      </c>
      <c r="B32" s="84">
        <f>'KPI va Gate'!D32&amp;" / "&amp;'KPI va Gate'!D33&amp;" / "&amp;'KPI va Gate'!D34</f>
        <v/>
      </c>
    </row>
    <row r="33" ht="15.75" customHeight="1" s="74">
      <c r="A33" s="79" t="inlineStr">
        <is>
          <t>Kết luận gate của lib</t>
        </is>
      </c>
      <c r="B33" s="84">
        <f>'KPI va Gate'!D36</f>
        <v/>
      </c>
    </row>
    <row r="34" ht="15.75" customHeight="1" s="74">
      <c r="A34" s="79" t="inlineStr">
        <is>
          <t>Parity lib baseline: không đạt / chưa đo</t>
        </is>
      </c>
      <c r="B34" s="84">
        <f>Parity!F25&amp;" / "&amp;Parity!F26</f>
        <v/>
      </c>
    </row>
    <row r="35" ht="15.75" customHeight="1" s="74">
      <c r="A35" s="79" t="inlineStr">
        <is>
          <t>Test chức năng baseline: không đạt / chưa chạy</t>
        </is>
      </c>
      <c r="B35" s="84">
        <f>'Test chuc nang'!F38&amp;" / "&amp;'Test chuc nang'!F39</f>
        <v/>
      </c>
    </row>
    <row r="36" ht="15.75" customHeight="1" s="74">
      <c r="A36" s="79" t="inlineStr">
        <is>
          <t>Tích hợp decode: không đạt / chưa chạy</t>
        </is>
      </c>
      <c r="B36" s="84">
        <f>'Tich hop decode'!C46+'Tich hop decode'!D46&amp;" / "&amp;'Tich hop decode'!C47+'Tich hop decode'!D47</f>
        <v/>
      </c>
    </row>
    <row r="37" ht="15.75" customHeight="1" s="74">
      <c r="A37" s="77" t="inlineStr">
        <is>
          <t>Lưu ý chính</t>
        </is>
      </c>
      <c r="B37" s="78" t="n"/>
    </row>
    <row r="38" ht="28.5" customHeight="1" s="74">
      <c r="A38" s="79" t="inlineStr">
        <is>
          <t>1</t>
        </is>
      </c>
      <c r="B38" s="82" t="inlineStr">
        <is>
          <t>AUC gộp trên dữ liệu thiết kế dễ bị thổi phồng — kiểm tra rò rỉ, file suy biến, alignment trước.</t>
        </is>
      </c>
    </row>
    <row r="39" ht="15.75" customHeight="1" s="74">
      <c r="A39" s="79" t="inlineStr">
        <is>
          <t>2</t>
        </is>
      </c>
      <c r="B39" s="82" t="inlineStr">
        <is>
          <t>Chọn ngưỡng trên dev qua toàn pipeline, không chọn trên test.</t>
        </is>
      </c>
    </row>
    <row r="40" ht="15.75" customHeight="1" s="74">
      <c r="A40" s="79" t="inlineStr">
        <is>
          <t>3</t>
        </is>
      </c>
      <c r="B40" s="82" t="inlineStr">
        <is>
          <t>CI bootstrap theo file / bản ghi gốc, không theo bin.</t>
        </is>
      </c>
    </row>
    <row r="41" ht="15.75" customHeight="1" s="74">
      <c r="A41" s="79" t="inlineStr">
        <is>
          <t>4</t>
        </is>
      </c>
      <c r="B41" s="82" t="inlineStr">
        <is>
          <t>Ngưỡng cảnh báo là ngưỡng thực hành, cần hiệu chỉnh theo dữ liệu của bạn.</t>
        </is>
      </c>
    </row>
    <row r="42" ht="28.5" customHeight="1" s="74">
      <c r="A42" s="79" t="inlineStr">
        <is>
          <t>5</t>
        </is>
      </c>
      <c r="B42" s="82" t="inlineStr">
        <is>
          <t>Baseline chính thức là số của lib.so, không phải của Python – Parity phải Đạt trước, bắt đầu từ waveform sau resample/downmix.</t>
        </is>
      </c>
    </row>
    <row r="43" ht="28.5" customHeight="1" s="74">
      <c r="A43" s="79" t="inlineStr">
        <is>
          <t>6</t>
        </is>
      </c>
      <c r="B43" s="82" t="inlineStr">
        <is>
          <t>Đo hiệu năng trên thiết bị đích, môi trường cố định; quy về mỗi phút audio; báo mean và p95.</t>
        </is>
      </c>
    </row>
    <row r="44" ht="15.75" customHeight="1" s="74">
      <c r="A44" s="79" t="inlineStr">
        <is>
          <t>7</t>
        </is>
      </c>
      <c r="B44" s="82" t="inlineStr">
        <is>
          <t>Mọi tối ưu của lib phải qua Parity và KPI va Gate trước khi merge.</t>
        </is>
      </c>
    </row>
    <row r="45" ht="28.5" customHeight="1" s="74">
      <c r="A45" s="79" t="inlineStr">
        <is>
          <t>8</t>
        </is>
      </c>
      <c r="B45" s="82" t="inlineStr">
        <is>
          <t>Decode nằm ngoài lib: kiểm tra ở Tich hop decode. Không tính vào gate của lib nhưng lệch timestamp ở đây làm lệch mọi segment.</t>
        </is>
      </c>
    </row>
    <row r="47">
      <c r="A47" s="85" t="inlineStr">
        <is>
          <t>Số liệu đã điền (29/09/2026)</t>
        </is>
      </c>
    </row>
    <row r="48">
      <c r="A48" s="86" t="inlineStr">
        <is>
          <t>Model</t>
        </is>
      </c>
      <c r="B48" s="87" t="inlineStr">
        <is>
          <t>Output model: C:/Users/leuhu/OneDrive/Máy tính/test/Model</t>
        </is>
      </c>
    </row>
    <row r="49">
      <c r="A49" s="86" t="inlineStr">
        <is>
          <t>Dữ liệu</t>
        </is>
      </c>
      <c r="B49" s="87" t="inlineStr">
        <is>
          <t>144 file (4.61 giờ), 5 category: Asm, Babble, Clean, Music, Noise; dev 43 / test 101 file; thư mục C:\Users\leuhu\OneDrive\Máy tính\test</t>
        </is>
      </c>
    </row>
    <row r="50">
      <c r="A50" s="86" t="inlineStr">
        <is>
          <t>Nhãn</t>
        </is>
      </c>
      <c r="B50" s="87" t="inlineStr">
        <is>
          <t>Nhãn trong C:/Users/leuhu/OneDrive/Máy tính/test/data/AAA/Ground_truth</t>
        </is>
      </c>
    </row>
    <row r="51">
      <c r="A51" s="86" t="inlineStr">
        <is>
          <t>Người gán nhãn 2</t>
        </is>
      </c>
      <c r="B51" s="87" t="inlineStr">
        <is>
          <t>Không có – bỏ qua phần đồng thuận nhãn</t>
        </is>
      </c>
    </row>
    <row r="52">
      <c r="A52" s="86" t="inlineStr">
        <is>
          <t>Val tổng hợp</t>
        </is>
      </c>
      <c r="B52" s="87" t="inlineStr">
        <is>
          <t>500 file syn_val</t>
        </is>
      </c>
    </row>
    <row r="53">
      <c r="A53" s="86" t="inlineStr">
        <is>
          <t>Loại số liệu</t>
        </is>
      </c>
      <c r="B53" s="87" t="inlineStr">
        <is>
          <t>Python reference – CHƯA phải output lib.so; Parity, hiệu năng, robustness chưa đo</t>
        </is>
      </c>
    </row>
    <row r="54">
      <c r="A54" s="86" t="inlineStr">
        <is>
          <t>Ngưỡng dùng</t>
        </is>
      </c>
      <c r="B54" s="87">
        <f>FIXED('KQ du lieu that'!$B$11,2)&amp;" ("&amp;'KQ du lieu that'!$B$8&amp;" trên dev, "&amp;'KQ du lieu that'!$B$7&amp;") – chỉnh ở KQ du lieu that, mục Tham số"</f>
        <v/>
      </c>
    </row>
    <row r="55">
      <c r="A55" s="86" t="inlineStr">
        <is>
          <t>Sheet thêm</t>
        </is>
      </c>
      <c r="B55" s="87" t="inlineStr">
        <is>
          <t>KQ du lieu that (chỉ số = công thức), Hinh du lieu that (hình Python), DL … (số đếm thô từ Python, chữ xanh), Dac trung tap danh gia (đặc trưng tập theo độ phân giải model)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P5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73" min="1" max="1"/>
    <col width="17" customWidth="1" style="73" min="2" max="2"/>
    <col width="26" customWidth="1" style="73" min="3" max="3"/>
    <col width="44" customWidth="1" style="73" min="4" max="4"/>
    <col width="28" customWidth="1" style="73" min="5" max="5"/>
    <col width="34" customWidth="1" style="73" min="6" max="6"/>
    <col width="16" customWidth="1" style="73" min="7" max="7"/>
    <col width="11" customWidth="1" style="73" min="8" max="8"/>
    <col width="13" customWidth="1" style="73" min="9" max="9"/>
    <col width="11" customWidth="1" style="73" min="10" max="12"/>
    <col width="13" customWidth="1" style="73" min="13" max="13"/>
    <col width="16" customWidth="1" style="73" min="14" max="14"/>
    <col width="22" customWidth="1" style="73" min="15" max="15"/>
    <col width="24" customWidth="1" style="73" min="16" max="16"/>
  </cols>
  <sheetData>
    <row r="1" ht="17.25" customHeight="1" s="74">
      <c r="A1" s="75" t="inlineStr">
        <is>
          <t>Kế hoạch xây baseline – chất lượng + hiệu năng lib.so</t>
        </is>
      </c>
    </row>
    <row r="2" ht="15" customHeight="1" s="74">
      <c r="A2" s="76" t="inlineStr">
        <is>
          <t>Theo dõi từng bước. Vàng = bạn điền; trạng thái nhóm Q tự lấy từ sheet 'Quy trinh 8 buoc'. Cột 'Tiến độ hạn' tự tính.</t>
        </is>
      </c>
    </row>
    <row r="4" ht="28.5" customHeight="1" s="74">
      <c r="A4" s="88" t="inlineStr">
        <is>
          <t>Mã</t>
        </is>
      </c>
      <c r="B4" s="88" t="inlineStr">
        <is>
          <t>Nhóm</t>
        </is>
      </c>
      <c r="C4" s="88" t="inlineStr">
        <is>
          <t>Bước</t>
        </is>
      </c>
      <c r="D4" s="88" t="inlineStr">
        <is>
          <t>Việc cần làm</t>
        </is>
      </c>
      <c r="E4" s="88" t="inlineStr">
        <is>
          <t>Đầu ra</t>
        </is>
      </c>
      <c r="F4" s="88" t="inlineStr">
        <is>
          <t>Tiêu chí hoàn thành</t>
        </is>
      </c>
      <c r="G4" s="88" t="inlineStr">
        <is>
          <t>Sheet chi tiết</t>
        </is>
      </c>
      <c r="H4" s="88" t="inlineStr">
        <is>
          <t>Phụ thuộc</t>
        </is>
      </c>
      <c r="I4" s="88" t="inlineStr">
        <is>
          <t>Phụ trách</t>
        </is>
      </c>
      <c r="J4" s="88" t="inlineStr">
        <is>
          <t>Bắt đầu</t>
        </is>
      </c>
      <c r="K4" s="88" t="inlineStr">
        <is>
          <t>Hạn</t>
        </is>
      </c>
      <c r="L4" s="88" t="inlineStr">
        <is>
          <t>Hoàn thành</t>
        </is>
      </c>
      <c r="M4" s="88" t="inlineStr">
        <is>
          <t>Trạng thái</t>
        </is>
      </c>
      <c r="N4" s="88" t="inlineStr">
        <is>
          <t>Tiến độ hạn</t>
        </is>
      </c>
      <c r="O4" s="88" t="inlineStr">
        <is>
          <t>Bằng chứng (link / file)</t>
        </is>
      </c>
      <c r="P4" s="88" t="inlineStr">
        <is>
          <t>Ghi chú</t>
        </is>
      </c>
    </row>
    <row r="5" ht="28.5" customHeight="1" s="74">
      <c r="A5" s="89" t="inlineStr">
        <is>
          <t>0.1</t>
        </is>
      </c>
      <c r="B5" s="89" t="inlineStr">
        <is>
          <t>0. Chuẩn bị</t>
        </is>
      </c>
      <c r="C5" s="90" t="inlineStr">
        <is>
          <t>Chốt target &amp; KPI</t>
        </is>
      </c>
      <c r="D5" s="90" t="inlineStr">
        <is>
          <t>Chọn thiết bị/SoC đích, độ dài file điển hình và lớn nhất; đặt target cho từng KPI</t>
        </is>
      </c>
      <c r="E5" s="90" t="inlineStr">
        <is>
          <t>Cột Target trong KPI va Gate</t>
        </is>
      </c>
      <c r="F5" s="90" t="inlineStr">
        <is>
          <t>Mọi KPI có target hoặc ghi rõ "không đặt target"</t>
        </is>
      </c>
      <c r="G5" s="89" t="inlineStr">
        <is>
          <t>KPI va Gate</t>
        </is>
      </c>
      <c r="H5" s="89" t="inlineStr">
        <is>
          <t>–</t>
        </is>
      </c>
      <c r="I5" s="91" t="inlineStr">
        <is>
          <t>(tên)</t>
        </is>
      </c>
      <c r="J5" s="92" t="n">
        <v>46293</v>
      </c>
      <c r="K5" s="92" t="n">
        <v>46297</v>
      </c>
      <c r="L5" s="93" t="n"/>
      <c r="M5" s="94" t="inlineStr">
        <is>
          <t>Chưa làm</t>
        </is>
      </c>
      <c r="N5" s="89">
        <f>IF(K5="","",IF(L5&lt;&gt;"",IF(L5&gt;K5,"Xong trễ "&amp;(L5-K5)&amp;" ngày","Đúng hạn"),IF(OR(M5="Đạt",M5="Không áp dụng"),"",IF(TODAY()&gt;K5,"Trễ "&amp;(TODAY()-K5)&amp;" ngày","Còn "&amp;(K5-TODAY())&amp;" ngày"))))</f>
        <v/>
      </c>
      <c r="O5" s="94" t="n"/>
      <c r="P5" s="94" t="n"/>
    </row>
    <row r="6" ht="41.25" customHeight="1" s="74">
      <c r="A6" s="89" t="inlineStr">
        <is>
          <t>0.2</t>
        </is>
      </c>
      <c r="B6" s="89" t="inlineStr">
        <is>
          <t>0. Chuẩn bị</t>
        </is>
      </c>
      <c r="C6" s="90" t="inlineStr">
        <is>
          <t>Freeze baseline</t>
        </is>
      </c>
      <c r="D6" s="90" t="inlineStr">
        <is>
          <t>Ghi hash model, commit lib, resampler, downmix, cách gộp overlap, tham số và thứ tự hậu xử lý, version dữ liệu và script; gắn git tag</t>
        </is>
      </c>
      <c r="E6" s="90" t="inlineStr">
        <is>
          <t>Snapshot (cột Baseline)</t>
        </is>
      </c>
      <c r="F6" s="90" t="inlineStr">
        <is>
          <t>Mọi mục Snapshot có giá trị; có git tag</t>
        </is>
      </c>
      <c r="G6" s="89" t="inlineStr">
        <is>
          <t>Snapshot</t>
        </is>
      </c>
      <c r="H6" s="89" t="inlineStr">
        <is>
          <t>0.1</t>
        </is>
      </c>
      <c r="I6" s="94" t="n"/>
      <c r="J6" s="93" t="n"/>
      <c r="K6" s="93" t="n"/>
      <c r="L6" s="93" t="n"/>
      <c r="M6" s="94" t="inlineStr">
        <is>
          <t>Chưa làm</t>
        </is>
      </c>
      <c r="N6" s="89">
        <f>IF(K6="","",IF(L6&lt;&gt;"",IF(L6&gt;K6,"Xong trễ "&amp;(L6-K6)&amp;" ngày","Đúng hạn"),IF(OR(M6="Đạt",M6="Không áp dụng"),"",IF(TODAY()&gt;K6,"Trễ "&amp;(TODAY()-K6)&amp;" ngày","Còn "&amp;(K6-TODAY())&amp;" ngày"))))</f>
        <v/>
      </c>
      <c r="O6" s="94" t="n"/>
      <c r="P6" s="94" t="n"/>
    </row>
    <row r="7" ht="28.5" customHeight="1" s="74">
      <c r="A7" s="89" t="inlineStr">
        <is>
          <t>0.3</t>
        </is>
      </c>
      <c r="B7" s="89" t="inlineStr">
        <is>
          <t>0. Chuẩn bị</t>
        </is>
      </c>
      <c r="C7" s="90" t="inlineStr">
        <is>
          <t>Hợp đồng input app ↔ lib</t>
        </is>
      </c>
      <c r="D7" s="90" t="inlineStr">
        <is>
          <t>Chốt sample rate, số kênh, kiểu mẫu và độ dài tối đa lib nhận; ai chịu trách nhiệm downmix</t>
        </is>
      </c>
      <c r="E7" s="90" t="inlineStr">
        <is>
          <t>Mục Input lib trong Snapshot</t>
        </is>
      </c>
      <c r="F7" s="90" t="inlineStr">
        <is>
          <t>App và lib cùng xác nhận</t>
        </is>
      </c>
      <c r="G7" s="89" t="inlineStr">
        <is>
          <t>Snapshot</t>
        </is>
      </c>
      <c r="H7" s="89" t="inlineStr">
        <is>
          <t>0.1</t>
        </is>
      </c>
      <c r="I7" s="94" t="n"/>
      <c r="J7" s="93" t="n"/>
      <c r="K7" s="93" t="n"/>
      <c r="L7" s="93" t="n"/>
      <c r="M7" s="94" t="inlineStr">
        <is>
          <t>Chưa làm</t>
        </is>
      </c>
      <c r="N7" s="89">
        <f>IF(K7="","",IF(L7&lt;&gt;"",IF(L7&gt;K7,"Xong trễ "&amp;(L7-K7)&amp;" ngày","Đúng hạn"),IF(OR(M7="Đạt",M7="Không áp dụng"),"",IF(TODAY()&gt;K7,"Trễ "&amp;(TODAY()-K7)&amp;" ngày","Còn "&amp;(K7-TODAY())&amp;" ngày"))))</f>
        <v/>
      </c>
      <c r="O7" s="94" t="n"/>
      <c r="P7" s="94" t="n"/>
    </row>
    <row r="8" ht="41.25" customHeight="1" s="74">
      <c r="A8" s="89" t="inlineStr">
        <is>
          <t>Q1</t>
        </is>
      </c>
      <c r="B8" s="89" t="inlineStr">
        <is>
          <t>Q. Chất lượng offline</t>
        </is>
      </c>
      <c r="C8" s="90">
        <f>'Quy trinh 8 buoc'!B5</f>
        <v/>
      </c>
      <c r="D8" s="90">
        <f>'Quy trinh 8 buoc'!D5</f>
        <v/>
      </c>
      <c r="E8" s="90">
        <f>'Quy trinh 8 buoc'!E5</f>
        <v/>
      </c>
      <c r="F8" s="90" t="inlineStr">
        <is>
          <t>0 nhóm vắt qua dev/test (mục 2a)</t>
        </is>
      </c>
      <c r="G8" s="89" t="inlineStr">
        <is>
          <t>Quy trinh 8 buoc</t>
        </is>
      </c>
      <c r="H8" s="89" t="inlineStr">
        <is>
          <t>0.2</t>
        </is>
      </c>
      <c r="I8" s="94" t="n"/>
      <c r="J8" s="93" t="n"/>
      <c r="K8" s="93" t="n"/>
      <c r="L8" s="93" t="n"/>
      <c r="M8" s="89">
        <f>'Quy trinh 8 buoc'!G5</f>
        <v/>
      </c>
      <c r="N8" s="89">
        <f>IF(K8="","",IF(L8&lt;&gt;"",IF(L8&gt;K8,"Xong trễ "&amp;(L8-K8)&amp;" ngày","Đúng hạn"),IF(OR(M8="Đạt",M8="Không áp dụng"),"",IF(TODAY()&gt;K8,"Trễ "&amp;(TODAY()-K8)&amp;" ngày","Còn "&amp;(K8-TODAY())&amp;" ngày"))))</f>
        <v/>
      </c>
      <c r="O8" s="94" t="inlineStr">
        <is>
          <t>DL theo file (cột Tập)</t>
        </is>
      </c>
      <c r="P8" s="94" t="n"/>
    </row>
    <row r="9" ht="54" customHeight="1" s="74">
      <c r="A9" s="89" t="inlineStr">
        <is>
          <t>Q2</t>
        </is>
      </c>
      <c r="B9" s="89" t="inlineStr">
        <is>
          <t>Q. Chất lượng offline</t>
        </is>
      </c>
      <c r="C9" s="90">
        <f>'Quy trinh 8 buoc'!B6</f>
        <v/>
      </c>
      <c r="D9" s="90">
        <f>'Quy trinh 8 buoc'!D6</f>
        <v/>
      </c>
      <c r="E9" s="90">
        <f>'Quy trinh 8 buoc'!E6</f>
        <v/>
      </c>
      <c r="F9" s="90" t="inlineStr">
        <is>
          <t>Bảng bin có đủ cột is_boundary, is_ambiguous, metadata</t>
        </is>
      </c>
      <c r="G9" s="89" t="inlineStr">
        <is>
          <t>Quy trinh 8 buoc</t>
        </is>
      </c>
      <c r="H9" s="89" t="inlineStr">
        <is>
          <t>Q1</t>
        </is>
      </c>
      <c r="I9" s="94" t="n"/>
      <c r="J9" s="93" t="n"/>
      <c r="K9" s="93" t="n"/>
      <c r="L9" s="93" t="n"/>
      <c r="M9" s="89">
        <f>'Quy trinh 8 buoc'!G6</f>
        <v/>
      </c>
      <c r="N9" s="89">
        <f>IF(K9="","",IF(L9&lt;&gt;"",IF(L9&gt;K9,"Xong trễ "&amp;(L9-K9)&amp;" ngày","Đúng hạn"),IF(OR(M9="Đạt",M9="Không áp dụng"),"",IF(TODAY()&gt;K9,"Trễ "&amp;(TODAY()-K9)&amp;" ngày","Còn "&amp;(K9-TODAY())&amp;" ngày"))))</f>
        <v/>
      </c>
      <c r="O9" s="94" t="inlineStr">
        <is>
          <t>DL theo file, DL nhan va phan bo</t>
        </is>
      </c>
      <c r="P9" s="94" t="n"/>
    </row>
    <row r="10" ht="41.25" customHeight="1" s="74">
      <c r="A10" s="89" t="inlineStr">
        <is>
          <t>Q3</t>
        </is>
      </c>
      <c r="B10" s="89" t="inlineStr">
        <is>
          <t>Q. Chất lượng offline</t>
        </is>
      </c>
      <c r="C10" s="90">
        <f>'Quy trinh 8 buoc'!B7</f>
        <v/>
      </c>
      <c r="D10" s="90">
        <f>'Quy trinh 8 buoc'!D7</f>
        <v/>
      </c>
      <c r="E10" s="90">
        <f>'Quy trinh 8 buoc'!E7</f>
        <v/>
      </c>
      <c r="F10" s="90" t="inlineStr">
        <is>
          <t>Các mục 5a–5e, 2a–2c Đạt</t>
        </is>
      </c>
      <c r="G10" s="89" t="inlineStr">
        <is>
          <t>Kiem tra du lieu</t>
        </is>
      </c>
      <c r="H10" s="89" t="inlineStr">
        <is>
          <t>Q2</t>
        </is>
      </c>
      <c r="I10" s="94" t="n"/>
      <c r="J10" s="93" t="n"/>
      <c r="K10" s="93" t="n"/>
      <c r="L10" s="93" t="n"/>
      <c r="M10" s="89">
        <f>'Quy trinh 8 buoc'!G7</f>
        <v/>
      </c>
      <c r="N10" s="89">
        <f>IF(K10="","",IF(L10&lt;&gt;"",IF(L10&gt;K10,"Xong trễ "&amp;(L10-K10)&amp;" ngày","Đúng hạn"),IF(OR(M10="Đạt",M10="Không áp dụng"),"",IF(TODAY()&gt;K10,"Trễ "&amp;(TODAY()-K10)&amp;" ngày","Còn "&amp;(K10-TODAY())&amp;" ngày"))))</f>
        <v/>
      </c>
      <c r="O10" s="94" t="inlineStr">
        <is>
          <t>KQ du lieu that mục H; DL nhan va phan bo mục b; Hinh du lieu that, hình 1</t>
        </is>
      </c>
      <c r="P10" s="94" t="n"/>
    </row>
    <row r="11" ht="41.25" customHeight="1" s="74">
      <c r="A11" s="89" t="inlineStr">
        <is>
          <t>Q4</t>
        </is>
      </c>
      <c r="B11" s="89" t="inlineStr">
        <is>
          <t>Q. Chất lượng offline</t>
        </is>
      </c>
      <c r="C11" s="90">
        <f>'Quy trinh 8 buoc'!B8</f>
        <v/>
      </c>
      <c r="D11" s="90">
        <f>'Quy trinh 8 buoc'!D8</f>
        <v/>
      </c>
      <c r="E11" s="90">
        <f>'Quy trinh 8 buoc'!E8</f>
        <v/>
      </c>
      <c r="F11" s="90" t="inlineStr">
        <is>
          <t>AUC, PR-AUC, DET có CI; báo trên 3 tập bin</t>
        </is>
      </c>
      <c r="G11" s="89" t="inlineStr">
        <is>
          <t>Quy trinh 8 buoc</t>
        </is>
      </c>
      <c r="H11" s="89" t="inlineStr">
        <is>
          <t>Q3</t>
        </is>
      </c>
      <c r="I11" s="94" t="n"/>
      <c r="J11" s="93" t="n"/>
      <c r="K11" s="93" t="n"/>
      <c r="L11" s="93" t="n"/>
      <c r="M11" s="89">
        <f>'Quy trinh 8 buoc'!G8</f>
        <v/>
      </c>
      <c r="N11" s="89">
        <f>IF(K11="","",IF(L11&lt;&gt;"",IF(L11&gt;K11,"Xong trễ "&amp;(L11-K11)&amp;" ngày","Đúng hạn"),IF(OR(M11="Đạt",M11="Không áp dụng"),"",IF(TODAY()&gt;K11,"Trễ "&amp;(TODAY()-K11)&amp;" ngày","Còn "&amp;(K11-TODAY())&amp;" ngày"))))</f>
        <v/>
      </c>
      <c r="O11" s="94" t="inlineStr">
        <is>
          <t>KQ du lieu that mục F; DL ROC</t>
        </is>
      </c>
      <c r="P11" s="94" t="n"/>
    </row>
    <row r="12" ht="41.25" customHeight="1" s="74">
      <c r="A12" s="89" t="inlineStr">
        <is>
          <t>Q5</t>
        </is>
      </c>
      <c r="B12" s="89" t="inlineStr">
        <is>
          <t>Q. Chất lượng offline</t>
        </is>
      </c>
      <c r="C12" s="90">
        <f>'Quy trinh 8 buoc'!B9</f>
        <v/>
      </c>
      <c r="D12" s="90">
        <f>'Quy trinh 8 buoc'!D9</f>
        <v/>
      </c>
      <c r="E12" s="90">
        <f>'Quy trinh 8 buoc'!E9</f>
        <v/>
      </c>
      <c r="F12" s="90" t="inlineStr">
        <is>
          <t>Ngưỡng cố định + CI, ghi vào Snapshot</t>
        </is>
      </c>
      <c r="G12" s="89" t="inlineStr">
        <is>
          <t>Quy trinh 8 buoc</t>
        </is>
      </c>
      <c r="H12" s="89" t="inlineStr">
        <is>
          <t>Q4</t>
        </is>
      </c>
      <c r="I12" s="94" t="n"/>
      <c r="J12" s="93" t="n"/>
      <c r="K12" s="93" t="n"/>
      <c r="L12" s="93" t="n"/>
      <c r="M12" s="89">
        <f>'Quy trinh 8 buoc'!G9</f>
        <v/>
      </c>
      <c r="N12" s="89">
        <f>IF(K12="","",IF(L12&lt;&gt;"",IF(L12&gt;K12,"Xong trễ "&amp;(L12-K12)&amp;" ngày","Đúng hạn"),IF(OR(M12="Đạt",M12="Không áp dụng"),"",IF(TODAY()&gt;K12,"Trễ "&amp;(TODAY()-K12)&amp;" ngày","Còn "&amp;(K12-TODAY())&amp;" ngày"))))</f>
        <v/>
      </c>
      <c r="O12" s="94" t="inlineStr">
        <is>
          <t>KQ du lieu that mục A, E; DL quet nguong</t>
        </is>
      </c>
      <c r="P12" s="94" t="n"/>
    </row>
    <row r="13" ht="54" customHeight="1" s="74">
      <c r="A13" s="89" t="inlineStr">
        <is>
          <t>Q6</t>
        </is>
      </c>
      <c r="B13" s="89" t="inlineStr">
        <is>
          <t>Q. Chất lượng offline</t>
        </is>
      </c>
      <c r="C13" s="90">
        <f>'Quy trinh 8 buoc'!B10</f>
        <v/>
      </c>
      <c r="D13" s="90">
        <f>'Quy trinh 8 buoc'!D10</f>
        <v/>
      </c>
      <c r="E13" s="90">
        <f>'Quy trinh 8 buoc'!E10</f>
        <v/>
      </c>
      <c r="F13" s="90" t="inlineStr">
        <is>
          <t>Bao cao category điền đủ, có CI</t>
        </is>
      </c>
      <c r="G13" s="89" t="inlineStr">
        <is>
          <t>Bao cao category</t>
        </is>
      </c>
      <c r="H13" s="89" t="inlineStr">
        <is>
          <t>Q5</t>
        </is>
      </c>
      <c r="I13" s="94" t="n"/>
      <c r="J13" s="93" t="n"/>
      <c r="K13" s="93" t="n"/>
      <c r="L13" s="93" t="n"/>
      <c r="M13" s="89">
        <f>'Quy trinh 8 buoc'!G10</f>
        <v/>
      </c>
      <c r="N13" s="89">
        <f>IF(K13="","",IF(L13&lt;&gt;"",IF(L13&gt;K13,"Xong trễ "&amp;(L13-K13)&amp;" ngày","Đúng hạn"),IF(OR(M13="Đạt",M13="Không áp dụng"),"",IF(TODAY()&gt;K13,"Trễ "&amp;(TODAY()-K13)&amp;" ngày","Còn "&amp;(K13-TODAY())&amp;" ngày"))))</f>
        <v/>
      </c>
      <c r="O13" s="94" t="inlineStr">
        <is>
          <t>KQ du lieu that mục B, C, I</t>
        </is>
      </c>
      <c r="P13" s="94" t="n"/>
    </row>
    <row r="14" ht="28.5" customHeight="1" s="74">
      <c r="A14" s="89" t="inlineStr">
        <is>
          <t>Q7</t>
        </is>
      </c>
      <c r="B14" s="89" t="inlineStr">
        <is>
          <t>Q. Chất lượng offline</t>
        </is>
      </c>
      <c r="C14" s="90">
        <f>'Quy trinh 8 buoc'!B11</f>
        <v/>
      </c>
      <c r="D14" s="90">
        <f>'Quy trinh 8 buoc'!D11</f>
        <v/>
      </c>
      <c r="E14" s="90">
        <f>'Quy trinh 8 buoc'!E11</f>
        <v/>
      </c>
      <c r="F14" s="90" t="inlineStr">
        <is>
          <t>Bảng A0–A4 + heatmap F1(pad, merge)</t>
        </is>
      </c>
      <c r="G14" s="89" t="inlineStr">
        <is>
          <t>Ablation</t>
        </is>
      </c>
      <c r="H14" s="89" t="inlineStr">
        <is>
          <t>Q5</t>
        </is>
      </c>
      <c r="I14" s="94" t="n"/>
      <c r="J14" s="93" t="n"/>
      <c r="K14" s="93" t="n"/>
      <c r="L14" s="93" t="n"/>
      <c r="M14" s="89">
        <f>'Quy trinh 8 buoc'!G11</f>
        <v/>
      </c>
      <c r="N14" s="89">
        <f>IF(K14="","",IF(L14&lt;&gt;"",IF(L14&gt;K14,"Xong trễ "&amp;(L14-K14)&amp;" ngày","Đúng hạn"),IF(OR(M14="Đạt",M14="Không áp dụng"),"",IF(TODAY()&gt;K14,"Trễ "&amp;(TODAY()-K14)&amp;" ngày","Còn "&amp;(K14-TODAY())&amp;" ngày"))))</f>
        <v/>
      </c>
      <c r="O14" s="94" t="inlineStr">
        <is>
          <t>KQ du lieu that mục D; DL nhan va phan bo mục c; hình 3</t>
        </is>
      </c>
      <c r="P14" s="94" t="n"/>
    </row>
    <row r="15" ht="54" customHeight="1" s="74">
      <c r="A15" s="89" t="inlineStr">
        <is>
          <t>Q8</t>
        </is>
      </c>
      <c r="B15" s="89" t="inlineStr">
        <is>
          <t>Q. Chất lượng offline</t>
        </is>
      </c>
      <c r="C15" s="90">
        <f>'Quy trinh 8 buoc'!B12</f>
        <v/>
      </c>
      <c r="D15" s="90">
        <f>'Quy trinh 8 buoc'!D12</f>
        <v/>
      </c>
      <c r="E15" s="90">
        <f>'Quy trinh 8 buoc'!E12</f>
        <v/>
      </c>
      <c r="F15" s="90" t="inlineStr">
        <is>
          <t>Có CI, per-category, top-K lỗi đã nghe</t>
        </is>
      </c>
      <c r="G15" s="89" t="inlineStr">
        <is>
          <t>Quy trinh 8 buoc</t>
        </is>
      </c>
      <c r="H15" s="89" t="inlineStr">
        <is>
          <t>Q6, Q7</t>
        </is>
      </c>
      <c r="I15" s="94" t="n"/>
      <c r="J15" s="93" t="n"/>
      <c r="K15" s="93" t="n"/>
      <c r="L15" s="93" t="n"/>
      <c r="M15" s="89">
        <f>'Quy trinh 8 buoc'!G12</f>
        <v/>
      </c>
      <c r="N15" s="89">
        <f>IF(K15="","",IF(L15&lt;&gt;"",IF(L15&gt;K15,"Xong trễ "&amp;(L15-K15)&amp;" ngày","Đúng hạn"),IF(OR(M15="Đạt",M15="Không áp dụng"),"",IF(TODAY()&gt;K15,"Trễ "&amp;(TODAY()-K15)&amp;" ngày","Còn "&amp;(K15-TODAY())&amp;" ngày"))))</f>
        <v/>
      </c>
      <c r="O15" s="94" t="inlineStr">
        <is>
          <t>KQ du lieu that; Hinh du lieu that; results_test/</t>
        </is>
      </c>
      <c r="P15" s="94" t="n"/>
    </row>
    <row r="16" ht="28.5" customHeight="1" s="74">
      <c r="A16" s="89" t="inlineStr">
        <is>
          <t>1.1</t>
        </is>
      </c>
      <c r="B16" s="89" t="inlineStr">
        <is>
          <t>1. Chất lượng trên lib</t>
        </is>
      </c>
      <c r="C16" s="90" t="inlineStr">
        <is>
          <t>Parity Python ↔ lib</t>
        </is>
      </c>
      <c r="D16" s="90" t="inlineStr">
        <is>
          <t>Đưa cùng PCM vào Python reference và lib; so từ waveform sau resample/downmix đến F1</t>
        </is>
      </c>
      <c r="E16" s="90" t="inlineStr">
        <is>
          <t>Parity mục B + danh sách file lệch</t>
        </is>
      </c>
      <c r="F16" s="90" t="inlineStr">
        <is>
          <t>Mọi mục PA Đạt với lib baseline</t>
        </is>
      </c>
      <c r="G16" s="89" t="inlineStr">
        <is>
          <t>Parity</t>
        </is>
      </c>
      <c r="H16" s="89" t="inlineStr">
        <is>
          <t>0.2</t>
        </is>
      </c>
      <c r="I16" s="94" t="n"/>
      <c r="J16" s="93" t="n"/>
      <c r="K16" s="93" t="n"/>
      <c r="L16" s="93" t="n"/>
      <c r="M16" s="94" t="inlineStr">
        <is>
          <t>Chưa làm</t>
        </is>
      </c>
      <c r="N16" s="89">
        <f>IF(K16="","",IF(L16&lt;&gt;"",IF(L16&gt;K16,"Xong trễ "&amp;(L16-K16)&amp;" ngày","Đúng hạn"),IF(OR(M16="Đạt",M16="Không áp dụng"),"",IF(TODAY()&gt;K16,"Trễ "&amp;(TODAY()-K16)&amp;" ngày","Còn "&amp;(K16-TODAY())&amp;" ngày"))))</f>
        <v/>
      </c>
      <c r="O16" s="94" t="n"/>
      <c r="P16" s="94" t="n"/>
    </row>
    <row r="17" ht="28.5" customHeight="1" s="74">
      <c r="A17" s="89" t="inlineStr">
        <is>
          <t>1.2</t>
        </is>
      </c>
      <c r="B17" s="89" t="inlineStr">
        <is>
          <t>1. Chất lượng trên lib</t>
        </is>
      </c>
      <c r="C17" s="90" t="inlineStr">
        <is>
          <t>Tầng B trên output lib</t>
        </is>
      </c>
      <c r="D17" s="90" t="inlineStr">
        <is>
          <t>Chạy lại Bước 4–6 bằng output của lib; cập nhật Bao cao category – đây là số baseline chính thức</t>
        </is>
      </c>
      <c r="E17" s="90" t="inlineStr">
        <is>
          <t>Bao cao category (nguồn = lib)</t>
        </is>
      </c>
      <c r="F17" s="90" t="inlineStr">
        <is>
          <t>K01–K07 trong KPI va Gate lấy từ output lib</t>
        </is>
      </c>
      <c r="G17" s="89" t="inlineStr">
        <is>
          <t>Bao cao category</t>
        </is>
      </c>
      <c r="H17" s="89" t="inlineStr">
        <is>
          <t>1.1, Q5</t>
        </is>
      </c>
      <c r="I17" s="94" t="n"/>
      <c r="J17" s="93" t="n"/>
      <c r="K17" s="93" t="n"/>
      <c r="L17" s="93" t="n"/>
      <c r="M17" s="94" t="inlineStr">
        <is>
          <t>Chưa làm</t>
        </is>
      </c>
      <c r="N17" s="89">
        <f>IF(K17="","",IF(L17&lt;&gt;"",IF(L17&gt;K17,"Xong trễ "&amp;(L17-K17)&amp;" ngày","Đúng hạn"),IF(OR(M17="Đạt",M17="Không áp dụng"),"",IF(TODAY()&gt;K17,"Trễ "&amp;(TODAY()-K17)&amp;" ngày","Còn "&amp;(K17-TODAY())&amp;" ngày"))))</f>
        <v/>
      </c>
      <c r="O17" s="94" t="n"/>
      <c r="P17" s="94" t="n"/>
    </row>
    <row r="18" ht="28.5" customHeight="1" s="74">
      <c r="A18" s="89" t="inlineStr">
        <is>
          <t>1.3</t>
        </is>
      </c>
      <c r="B18" s="89" t="inlineStr">
        <is>
          <t>1. Chất lượng trên lib</t>
        </is>
      </c>
      <c r="C18" s="90" t="inlineStr">
        <is>
          <t>Ablation gộp overlap, drop, thứ tự</t>
        </is>
      </c>
      <c r="D18" s="90" t="inlineStr">
        <is>
          <t>So các cách gộp score, quét drop, so thứ tự hậu xử lý; chọn cấu hình trên dev</t>
        </is>
      </c>
      <c r="E18" s="90" t="inlineStr">
        <is>
          <t>Ablation mục B, C, D</t>
        </is>
      </c>
      <c r="F18" s="90" t="inlineStr">
        <is>
          <t>Đã chọn và ghi vào Snapshot</t>
        </is>
      </c>
      <c r="G18" s="89" t="inlineStr">
        <is>
          <t>Ablation</t>
        </is>
      </c>
      <c r="H18" s="89" t="inlineStr">
        <is>
          <t>1.2</t>
        </is>
      </c>
      <c r="I18" s="94" t="n"/>
      <c r="J18" s="93" t="n"/>
      <c r="K18" s="93" t="n"/>
      <c r="L18" s="93" t="n"/>
      <c r="M18" s="94" t="inlineStr">
        <is>
          <t>Chưa làm</t>
        </is>
      </c>
      <c r="N18" s="89">
        <f>IF(K18="","",IF(L18&lt;&gt;"",IF(L18&gt;K18,"Xong trễ "&amp;(L18-K18)&amp;" ngày","Đúng hạn"),IF(OR(M18="Đạt",M18="Không áp dụng"),"",IF(TODAY()&gt;K18,"Trễ "&amp;(TODAY()-K18)&amp;" ngày","Còn "&amp;(K18-TODAY())&amp;" ngày"))))</f>
        <v/>
      </c>
      <c r="O18" s="94" t="n"/>
      <c r="P18" s="94" t="n"/>
    </row>
    <row r="19" ht="28.5" customHeight="1" s="74">
      <c r="A19" s="89" t="inlineStr">
        <is>
          <t>2.1</t>
        </is>
      </c>
      <c r="B19" s="89" t="inlineStr">
        <is>
          <t>2. Hiệu năng</t>
        </is>
      </c>
      <c r="C19" s="90" t="inlineStr">
        <is>
          <t>Benchmark harness</t>
        </is>
      </c>
      <c r="D19" s="90" t="inlineStr">
        <is>
          <t>Tool C/C++ đọc PCM đã decode, gọi API lib, đo thời gian theo stage, xuất CSV</t>
        </is>
      </c>
      <c r="E19" s="90" t="inlineStr">
        <is>
          <t>Tool + script chạy lặp</t>
        </is>
      </c>
      <c r="F19" s="90" t="inlineStr">
        <is>
          <t>Hai lần chạy liên tiếp lệch &lt; 5%</t>
        </is>
      </c>
      <c r="G19" s="89" t="inlineStr">
        <is>
          <t>Performance</t>
        </is>
      </c>
      <c r="H19" s="89" t="inlineStr">
        <is>
          <t>0.2</t>
        </is>
      </c>
      <c r="I19" s="94" t="n"/>
      <c r="J19" s="93" t="n"/>
      <c r="K19" s="93" t="n"/>
      <c r="L19" s="93" t="n"/>
      <c r="M19" s="94" t="inlineStr">
        <is>
          <t>Chưa làm</t>
        </is>
      </c>
      <c r="N19" s="89">
        <f>IF(K19="","",IF(L19&lt;&gt;"",IF(L19&gt;K19,"Xong trễ "&amp;(L19-K19)&amp;" ngày","Đúng hạn"),IF(OR(M19="Đạt",M19="Không áp dụng"),"",IF(TODAY()&gt;K19,"Trễ "&amp;(TODAY()-K19)&amp;" ngày","Còn "&amp;(K19-TODAY())&amp;" ngày"))))</f>
        <v/>
      </c>
      <c r="O19" s="94" t="n"/>
      <c r="P19" s="94" t="n"/>
    </row>
    <row r="20" ht="28.5" customHeight="1" s="74">
      <c r="A20" s="89" t="inlineStr">
        <is>
          <t>2.2</t>
        </is>
      </c>
      <c r="B20" s="89" t="inlineStr">
        <is>
          <t>2. Hiệu năng</t>
        </is>
      </c>
      <c r="C20" s="90" t="inlineStr">
        <is>
          <t>Chuẩn hóa môi trường đo</t>
        </is>
      </c>
      <c r="D20" s="90" t="inlineStr">
        <is>
          <t>Cố định governor/tần số, core, số thread; định dạng PCM và tập file đo; warm-up; kiểm soát nhiệt</t>
        </is>
      </c>
      <c r="E20" s="90" t="inlineStr">
        <is>
          <t>Performance mục A</t>
        </is>
      </c>
      <c r="F20" s="90" t="inlineStr">
        <is>
          <t>Điền đủ mục A cho baseline</t>
        </is>
      </c>
      <c r="G20" s="89" t="inlineStr">
        <is>
          <t>Performance</t>
        </is>
      </c>
      <c r="H20" s="89" t="inlineStr">
        <is>
          <t>2.1</t>
        </is>
      </c>
      <c r="I20" s="94" t="n"/>
      <c r="J20" s="93" t="n"/>
      <c r="K20" s="93" t="n"/>
      <c r="L20" s="93" t="n"/>
      <c r="M20" s="94" t="inlineStr">
        <is>
          <t>Chưa làm</t>
        </is>
      </c>
      <c r="N20" s="89">
        <f>IF(K20="","",IF(L20&lt;&gt;"",IF(L20&gt;K20,"Xong trễ "&amp;(L20-K20)&amp;" ngày","Đúng hạn"),IF(OR(M20="Đạt",M20="Không áp dụng"),"",IF(TODAY()&gt;K20,"Trễ "&amp;(TODAY()-K20)&amp;" ngày","Còn "&amp;(K20-TODAY())&amp;" ngày"))))</f>
        <v/>
      </c>
      <c r="O20" s="94" t="n"/>
      <c r="P20" s="94" t="n"/>
    </row>
    <row r="21" ht="28.5" customHeight="1" s="74">
      <c r="A21" s="89" t="inlineStr">
        <is>
          <t>2.3</t>
        </is>
      </c>
      <c r="B21" s="89" t="inlineStr">
        <is>
          <t>2. Hiệu năng</t>
        </is>
      </c>
      <c r="C21" s="90" t="inlineStr">
        <is>
          <t>Đo thời gian theo stage</t>
        </is>
      </c>
      <c r="D21" s="90" t="inlineStr">
        <is>
          <t>Downmix, resample, log-mel, inference, gộp overlap, hậu xử lý – ms cho mỗi phút audio; RTF; init</t>
        </is>
      </c>
      <c r="E21" s="90" t="inlineStr">
        <is>
          <t>Performance mục B, C</t>
        </is>
      </c>
      <c r="F21" s="90" t="inlineStr">
        <is>
          <t>Có số liệu đủ các stage và tổng</t>
        </is>
      </c>
      <c r="G21" s="89" t="inlineStr">
        <is>
          <t>Performance</t>
        </is>
      </c>
      <c r="H21" s="89" t="inlineStr">
        <is>
          <t>2.2</t>
        </is>
      </c>
      <c r="I21" s="94" t="n"/>
      <c r="J21" s="93" t="n"/>
      <c r="K21" s="93" t="n"/>
      <c r="L21" s="93" t="n"/>
      <c r="M21" s="94" t="inlineStr">
        <is>
          <t>Chưa làm</t>
        </is>
      </c>
      <c r="N21" s="89">
        <f>IF(K21="","",IF(L21&lt;&gt;"",IF(L21&gt;K21,"Xong trễ "&amp;(L21-K21)&amp;" ngày","Đúng hạn"),IF(OR(M21="Đạt",M21="Không áp dụng"),"",IF(TODAY()&gt;K21,"Trễ "&amp;(TODAY()-K21)&amp;" ngày","Còn "&amp;(K21-TODAY())&amp;" ngày"))))</f>
        <v/>
      </c>
      <c r="O21" s="94" t="n"/>
      <c r="P21" s="94" t="n"/>
    </row>
    <row r="22" ht="28.5" customHeight="1" s="74">
      <c r="A22" s="89" t="inlineStr">
        <is>
          <t>2.4</t>
        </is>
      </c>
      <c r="B22" s="89" t="inlineStr">
        <is>
          <t>2. Hiệu năng</t>
        </is>
      </c>
      <c r="C22" s="90" t="inlineStr">
        <is>
          <t>Đo CPU &amp; năng lượng</t>
        </is>
      </c>
      <c r="D22" s="90" t="inlineStr">
        <is>
          <t>Thời gian CPU / phút audio; công suất khi chạy và idle; rút sạc khi đo</t>
        </is>
      </c>
      <c r="E22" s="90" t="inlineStr">
        <is>
          <t>Performance mục D</t>
        </is>
      </c>
      <c r="F22" s="90" t="inlineStr">
        <is>
          <t>Hệ số biến thiên giữa các lần đo &lt; 10%</t>
        </is>
      </c>
      <c r="G22" s="89" t="inlineStr">
        <is>
          <t>Performance</t>
        </is>
      </c>
      <c r="H22" s="89" t="inlineStr">
        <is>
          <t>2.2</t>
        </is>
      </c>
      <c r="I22" s="94" t="n"/>
      <c r="J22" s="93" t="n"/>
      <c r="K22" s="93" t="n"/>
      <c r="L22" s="93" t="n"/>
      <c r="M22" s="94" t="inlineStr">
        <is>
          <t>Chưa làm</t>
        </is>
      </c>
      <c r="N22" s="89">
        <f>IF(K22="","",IF(L22&lt;&gt;"",IF(L22&gt;K22,"Xong trễ "&amp;(L22-K22)&amp;" ngày","Đúng hạn"),IF(OR(M22="Đạt",M22="Không áp dụng"),"",IF(TODAY()&gt;K22,"Trễ "&amp;(TODAY()-K22)&amp;" ngày","Còn "&amp;(K22-TODAY())&amp;" ngày"))))</f>
        <v/>
      </c>
      <c r="O22" s="94" t="n"/>
      <c r="P22" s="94" t="n"/>
    </row>
    <row r="23" ht="28.5" customHeight="1" s="74">
      <c r="A23" s="89" t="inlineStr">
        <is>
          <t>2.5</t>
        </is>
      </c>
      <c r="B23" s="89" t="inlineStr">
        <is>
          <t>2. Hiệu năng</t>
        </is>
      </c>
      <c r="C23" s="90" t="inlineStr">
        <is>
          <t>Đo bộ nhớ cố định &amp; kích thước</t>
        </is>
      </c>
      <c r="D23" s="90" t="inlineStr">
        <is>
          <t>RSS do init, arena, kích thước model và .so</t>
        </is>
      </c>
      <c r="E23" s="90" t="inlineStr">
        <is>
          <t>Performance mục E</t>
        </is>
      </c>
      <c r="F23" s="90" t="inlineStr">
        <is>
          <t>Có số liệu đủ mục E</t>
        </is>
      </c>
      <c r="G23" s="89" t="inlineStr">
        <is>
          <t>Performance</t>
        </is>
      </c>
      <c r="H23" s="89" t="inlineStr">
        <is>
          <t>2.2</t>
        </is>
      </c>
      <c r="I23" s="94" t="n"/>
      <c r="J23" s="93" t="n"/>
      <c r="K23" s="93" t="n"/>
      <c r="L23" s="93" t="n"/>
      <c r="M23" s="94" t="inlineStr">
        <is>
          <t>Chưa làm</t>
        </is>
      </c>
      <c r="N23" s="89">
        <f>IF(K23="","",IF(L23&lt;&gt;"",IF(L23&gt;K23,"Xong trễ "&amp;(L23-K23)&amp;" ngày","Đúng hạn"),IF(OR(M23="Đạt",M23="Không áp dụng"),"",IF(TODAY()&gt;K23,"Trễ "&amp;(TODAY()-K23)&amp;" ngày","Còn "&amp;(K23-TODAY())&amp;" ngày"))))</f>
        <v/>
      </c>
      <c r="O23" s="94" t="n"/>
      <c r="P23" s="94" t="n"/>
    </row>
    <row r="24" ht="28.5" customHeight="1" s="74">
      <c r="A24" s="89" t="inlineStr">
        <is>
          <t>3.1</t>
        </is>
      </c>
      <c r="B24" s="89" t="inlineStr">
        <is>
          <t>3. Biên, file dài &amp; batch</t>
        </is>
      </c>
      <c r="C24" s="90" t="inlineStr">
        <is>
          <t>Nhãn mịn &amp; độ chính xác biên</t>
        </is>
      </c>
      <c r="D24" s="90" t="inlineStr">
        <is>
          <t>Gán nhãn 10–20 ms cho tập con ~30–60 phút, đủ category; đo Δonset/Δoffset</t>
        </is>
      </c>
      <c r="E24" s="90" t="inlineStr">
        <is>
          <t>Tập nhãn mịn + Bien va timestamp mục A</t>
        </is>
      </c>
      <c r="F24" s="90" t="inlineStr">
        <is>
          <t>Có median và p95 cho Δonset, Δoffset</t>
        </is>
      </c>
      <c r="G24" s="89" t="inlineStr">
        <is>
          <t>Bien va timestamp</t>
        </is>
      </c>
      <c r="H24" s="89" t="inlineStr">
        <is>
          <t>Q2</t>
        </is>
      </c>
      <c r="I24" s="94" t="n"/>
      <c r="J24" s="93" t="n"/>
      <c r="K24" s="93" t="n"/>
      <c r="L24" s="93" t="n"/>
      <c r="M24" s="94" t="inlineStr">
        <is>
          <t>Chưa làm</t>
        </is>
      </c>
      <c r="N24" s="89">
        <f>IF(K24="","",IF(L24&lt;&gt;"",IF(L24&gt;K24,"Xong trễ "&amp;(L24-K24)&amp;" ngày","Đúng hạn"),IF(OR(M24="Đạt",M24="Không áp dụng"),"",IF(TODAY()&gt;K24,"Trễ "&amp;(TODAY()-K24)&amp;" ngày","Còn "&amp;(K24-TODAY())&amp;" ngày"))))</f>
        <v/>
      </c>
      <c r="O24" s="94" t="n"/>
      <c r="P24" s="94" t="n"/>
    </row>
    <row r="25" ht="28.5" customHeight="1" s="74">
      <c r="A25" s="89" t="inlineStr">
        <is>
          <t>3.2</t>
        </is>
      </c>
      <c r="B25" s="89" t="inlineStr">
        <is>
          <t>3. Biên, file dài &amp; batch</t>
        </is>
      </c>
      <c r="C25" s="90" t="inlineStr">
        <is>
          <t>Vùng biên file &amp; cửa sổ cuối</t>
        </is>
      </c>
      <c r="D25" s="90" t="inlineStr">
        <is>
          <t>Đo recall/FAR ở đầu, giữa, cuối file và phần dư &lt; 0.96 s</t>
        </is>
      </c>
      <c r="E25" s="90" t="inlineStr">
        <is>
          <t>Bien va timestamp mục B</t>
        </is>
      </c>
      <c r="F25" s="90" t="inlineStr">
        <is>
          <t>Biết lib có mất speech ở cuối file không</t>
        </is>
      </c>
      <c r="G25" s="89" t="inlineStr">
        <is>
          <t>Bien va timestamp</t>
        </is>
      </c>
      <c r="H25" s="89" t="inlineStr">
        <is>
          <t>1.2</t>
        </is>
      </c>
      <c r="I25" s="94" t="n"/>
      <c r="J25" s="93" t="n"/>
      <c r="K25" s="93" t="n"/>
      <c r="L25" s="93" t="n"/>
      <c r="M25" s="94" t="inlineStr">
        <is>
          <t>Chưa làm</t>
        </is>
      </c>
      <c r="N25" s="89">
        <f>IF(K25="","",IF(L25&lt;&gt;"",IF(L25&gt;K25,"Xong trễ "&amp;(L25-K25)&amp;" ngày","Đúng hạn"),IF(OR(M25="Đạt",M25="Không áp dụng"),"",IF(TODAY()&gt;K25,"Trễ "&amp;(TODAY()-K25)&amp;" ngày","Còn "&amp;(K25-TODAY())&amp;" ngày"))))</f>
        <v/>
      </c>
      <c r="O25" s="94" t="n"/>
      <c r="P25" s="94" t="n"/>
    </row>
    <row r="26" ht="28.5" customHeight="1" s="74">
      <c r="A26" s="89" t="inlineStr">
        <is>
          <t>3.3</t>
        </is>
      </c>
      <c r="B26" s="89" t="inlineStr">
        <is>
          <t>3. Biên, file dài &amp; batch</t>
        </is>
      </c>
      <c r="C26" s="90" t="inlineStr">
        <is>
          <t>Căn chỉnh thời gian của lib</t>
        </is>
      </c>
      <c r="D26" s="90" t="inlineStr">
        <is>
          <t>Quét shift ±1 s trên output lib; kiểm số cửa sổ và segment trong biên file</t>
        </is>
      </c>
      <c r="E26" s="90" t="inlineStr">
        <is>
          <t>Bien va timestamp mục C</t>
        </is>
      </c>
      <c r="F26" s="90" t="inlineStr">
        <is>
          <t>Lệch đỉnh F1 = 0; 0 segment vượt biên</t>
        </is>
      </c>
      <c r="G26" s="89" t="inlineStr">
        <is>
          <t>Bien va timestamp</t>
        </is>
      </c>
      <c r="H26" s="89" t="inlineStr">
        <is>
          <t>1.1</t>
        </is>
      </c>
      <c r="I26" s="94" t="n"/>
      <c r="J26" s="93" t="n"/>
      <c r="K26" s="93" t="n"/>
      <c r="L26" s="93" t="n"/>
      <c r="M26" s="94" t="inlineStr">
        <is>
          <t>Chưa làm</t>
        </is>
      </c>
      <c r="N26" s="89">
        <f>IF(K26="","",IF(L26&lt;&gt;"",IF(L26&gt;K26,"Xong trễ "&amp;(L26-K26)&amp;" ngày","Đúng hạn"),IF(OR(M26="Đạt",M26="Không áp dụng"),"",IF(TODAY()&gt;K26,"Trễ "&amp;(TODAY()-K26)&amp;" ngày","Còn "&amp;(K26-TODAY())&amp;" ngày"))))</f>
        <v/>
      </c>
      <c r="O26" s="94" t="n"/>
      <c r="P26" s="94" t="n"/>
    </row>
    <row r="27" ht="28.5" customHeight="1" s="74">
      <c r="A27" s="89" t="inlineStr">
        <is>
          <t>3.4</t>
        </is>
      </c>
      <c r="B27" s="89" t="inlineStr">
        <is>
          <t>3. Biên, file dài &amp; batch</t>
        </is>
      </c>
      <c r="C27" s="90" t="inlineStr">
        <is>
          <t>Theo độ dài file</t>
        </is>
      </c>
      <c r="D27" s="90" t="inlineStr">
        <is>
          <t>Chạy file 1, 10, 60, 180, 480 phút; ghi thời gian và peak RSS</t>
        </is>
      </c>
      <c r="E27" s="90" t="inlineStr">
        <is>
          <t>File dai va batch mục A</t>
        </is>
      </c>
      <c r="F27" s="90" t="inlineStr">
        <is>
          <t>Biết độ dài tối đa chạy được và độ dốc RAM</t>
        </is>
      </c>
      <c r="G27" s="89" t="inlineStr">
        <is>
          <t>File dai va batch</t>
        </is>
      </c>
      <c r="H27" s="89" t="inlineStr">
        <is>
          <t>2.1</t>
        </is>
      </c>
      <c r="I27" s="94" t="n"/>
      <c r="J27" s="93" t="n"/>
      <c r="K27" s="93" t="n"/>
      <c r="L27" s="93" t="n"/>
      <c r="M27" s="94" t="inlineStr">
        <is>
          <t>Chưa làm</t>
        </is>
      </c>
      <c r="N27" s="89">
        <f>IF(K27="","",IF(L27&lt;&gt;"",IF(L27&gt;K27,"Xong trễ "&amp;(L27-K27)&amp;" ngày","Đúng hạn"),IF(OR(M27="Đạt",M27="Không áp dụng"),"",IF(TODAY()&gt;K27,"Trễ "&amp;(TODAY()-K27)&amp;" ngày","Còn "&amp;(K27-TODAY())&amp;" ngày"))))</f>
        <v/>
      </c>
      <c r="O27" s="94" t="n"/>
      <c r="P27" s="94" t="n"/>
    </row>
    <row r="28" ht="28.5" customHeight="1" s="74">
      <c r="A28" s="89" t="inlineStr">
        <is>
          <t>3.5</t>
        </is>
      </c>
      <c r="B28" s="89" t="inlineStr">
        <is>
          <t>3. Biên, file dài &amp; batch</t>
        </is>
      </c>
      <c r="C28" s="90" t="inlineStr">
        <is>
          <t>Batch nhiều file liên tiếp</t>
        </is>
      </c>
      <c r="D28" s="90" t="inlineStr">
        <is>
          <t>Chạy 1000 file trên cùng instance; ghi RSS theo mốc</t>
        </is>
      </c>
      <c r="E28" s="90" t="inlineStr">
        <is>
          <t>File dai va batch mục B</t>
        </is>
      </c>
      <c r="F28" s="90" t="inlineStr">
        <is>
          <t>RSS tăng mỗi 100 file trong ngưỡng</t>
        </is>
      </c>
      <c r="G28" s="89" t="inlineStr">
        <is>
          <t>File dai va batch</t>
        </is>
      </c>
      <c r="H28" s="89" t="inlineStr">
        <is>
          <t>2.1</t>
        </is>
      </c>
      <c r="I28" s="94" t="n"/>
      <c r="J28" s="93" t="n"/>
      <c r="K28" s="93" t="n"/>
      <c r="L28" s="93" t="n"/>
      <c r="M28" s="94" t="inlineStr">
        <is>
          <t>Chưa làm</t>
        </is>
      </c>
      <c r="N28" s="89">
        <f>IF(K28="","",IF(L28&lt;&gt;"",IF(L28&gt;K28,"Xong trễ "&amp;(L28-K28)&amp;" ngày","Đúng hạn"),IF(OR(M28="Đạt",M28="Không áp dụng"),"",IF(TODAY()&gt;K28,"Trễ "&amp;(TODAY()-K28)&amp;" ngày","Còn "&amp;(K28-TODAY())&amp;" ngày"))))</f>
        <v/>
      </c>
      <c r="O28" s="94" t="n"/>
      <c r="P28" s="94" t="n"/>
    </row>
    <row r="29" ht="28.5" customHeight="1" s="74">
      <c r="A29" s="89" t="inlineStr">
        <is>
          <t>3.6</t>
        </is>
      </c>
      <c r="B29" s="89" t="inlineStr">
        <is>
          <t>3. Biên, file dài &amp; batch</t>
        </is>
      </c>
      <c r="C29" s="90" t="inlineStr">
        <is>
          <t>FA/giờ trên audio không lời</t>
        </is>
      </c>
      <c r="D29" s="90" t="inlineStr">
        <is>
          <t>Chạy trên các loại non-speech dài; đếm segment FA</t>
        </is>
      </c>
      <c r="E29" s="90" t="inlineStr">
        <is>
          <t>File dai va batch mục D</t>
        </is>
      </c>
      <c r="F29" s="90" t="inlineStr">
        <is>
          <t>Đủ các loại audio, tổng thời lượng đạt mức đã chốt</t>
        </is>
      </c>
      <c r="G29" s="89" t="inlineStr">
        <is>
          <t>File dai va batch</t>
        </is>
      </c>
      <c r="H29" s="89" t="inlineStr">
        <is>
          <t>1.2</t>
        </is>
      </c>
      <c r="I29" s="94" t="n"/>
      <c r="J29" s="93" t="n"/>
      <c r="K29" s="93" t="n"/>
      <c r="L29" s="93" t="n"/>
      <c r="M29" s="94" t="inlineStr">
        <is>
          <t>Chưa làm</t>
        </is>
      </c>
      <c r="N29" s="89">
        <f>IF(K29="","",IF(L29&lt;&gt;"",IF(L29&gt;K29,"Xong trễ "&amp;(L29-K29)&amp;" ngày","Đúng hạn"),IF(OR(M29="Đạt",M29="Không áp dụng"),"",IF(TODAY()&gt;K29,"Trễ "&amp;(TODAY()-K29)&amp;" ngày","Còn "&amp;(K29-TODAY())&amp;" ngày"))))</f>
        <v/>
      </c>
      <c r="O29" s="94" t="n"/>
      <c r="P29" s="94" t="n"/>
    </row>
    <row r="30" ht="28.5" customHeight="1" s="74">
      <c r="A30" s="89" t="inlineStr">
        <is>
          <t>4.1</t>
        </is>
      </c>
      <c r="B30" s="89" t="inlineStr">
        <is>
          <t>4. Độ bền &amp; chức năng</t>
        </is>
      </c>
      <c r="C30" s="90" t="inlineStr">
        <is>
          <t>Robustness sweep</t>
        </is>
      </c>
      <c r="D30" s="90" t="inlineStr">
        <is>
          <t>Gain, clipping, DC, SNR, vang, sample rate, số kênh, codec mp3/AAC từ tập test</t>
        </is>
      </c>
      <c r="E30" s="90" t="inlineStr">
        <is>
          <t>Robustness</t>
        </is>
      </c>
      <c r="F30" s="90" t="inlineStr">
        <is>
          <t>Có số liệu mọi dòng; xác định điều kiện tệ nhất</t>
        </is>
      </c>
      <c r="G30" s="89" t="inlineStr">
        <is>
          <t>Robustness</t>
        </is>
      </c>
      <c r="H30" s="89" t="inlineStr">
        <is>
          <t>1.2</t>
        </is>
      </c>
      <c r="I30" s="94" t="n"/>
      <c r="J30" s="93" t="n"/>
      <c r="K30" s="93" t="n"/>
      <c r="L30" s="93" t="n"/>
      <c r="M30" s="94" t="inlineStr">
        <is>
          <t>Chưa làm</t>
        </is>
      </c>
      <c r="N30" s="89">
        <f>IF(K30="","",IF(L30&lt;&gt;"",IF(L30&gt;K30,"Xong trễ "&amp;(L30-K30)&amp;" ngày","Đúng hạn"),IF(OR(M30="Đạt",M30="Không áp dụng"),"",IF(TODAY()&gt;K30,"Trễ "&amp;(TODAY()-K30)&amp;" ngày","Còn "&amp;(K30-TODAY())&amp;" ngày"))))</f>
        <v/>
      </c>
      <c r="O30" s="94" t="n"/>
      <c r="P30" s="94" t="n"/>
    </row>
    <row r="31" ht="28.5" customHeight="1" s="74">
      <c r="A31" s="89" t="inlineStr">
        <is>
          <t>4.2</t>
        </is>
      </c>
      <c r="B31" s="89" t="inlineStr">
        <is>
          <t>4. Độ bền &amp; chức năng</t>
        </is>
      </c>
      <c r="C31" s="90" t="inlineStr">
        <is>
          <t>Test chức năng</t>
        </is>
      </c>
      <c r="D31" s="90" t="inlineStr">
        <is>
          <t>Input biên, định dạng input, hợp đồng output, API, đa luồng, tài nguyên, build</t>
        </is>
      </c>
      <c r="E31" s="90" t="inlineStr">
        <is>
          <t>Test chuc nang</t>
        </is>
      </c>
      <c r="F31" s="90" t="inlineStr">
        <is>
          <t>0 test Không đạt, hoặc mỗi lỗi có ticket</t>
        </is>
      </c>
      <c r="G31" s="89" t="inlineStr">
        <is>
          <t>Test chuc nang</t>
        </is>
      </c>
      <c r="H31" s="89" t="inlineStr">
        <is>
          <t>2.1</t>
        </is>
      </c>
      <c r="I31" s="94" t="n"/>
      <c r="J31" s="93" t="n"/>
      <c r="K31" s="93" t="n"/>
      <c r="L31" s="93" t="n"/>
      <c r="M31" s="94" t="inlineStr">
        <is>
          <t>Chưa làm</t>
        </is>
      </c>
      <c r="N31" s="89">
        <f>IF(K31="","",IF(L31&lt;&gt;"",IF(L31&gt;K31,"Xong trễ "&amp;(L31-K31)&amp;" ngày","Đúng hạn"),IF(OR(M31="Đạt",M31="Không áp dụng"),"",IF(TODAY()&gt;K31,"Trễ "&amp;(TODAY()-K31)&amp;" ngày","Còn "&amp;(K31-TODAY())&amp;" ngày"))))</f>
        <v/>
      </c>
      <c r="O31" s="94" t="n"/>
      <c r="P31" s="94" t="n"/>
    </row>
    <row r="32" ht="15.75" customHeight="1" s="74">
      <c r="A32" s="89" t="inlineStr">
        <is>
          <t>5.1</t>
        </is>
      </c>
      <c r="B32" s="89" t="inlineStr">
        <is>
          <t>5. So sánh &amp; chốt</t>
        </is>
      </c>
      <c r="C32" s="90" t="inlineStr">
        <is>
          <t>Acceptance criteria</t>
        </is>
      </c>
      <c r="D32" s="90" t="inlineStr">
        <is>
          <t>Điền dung sai cho từng KPI; thống nhất với team</t>
        </is>
      </c>
      <c r="E32" s="90" t="inlineStr">
        <is>
          <t>KPI va Gate cột Dung sai</t>
        </is>
      </c>
      <c r="F32" s="90" t="inlineStr">
        <is>
          <t>Mọi KPI có dung sai</t>
        </is>
      </c>
      <c r="G32" s="89" t="inlineStr">
        <is>
          <t>KPI va Gate</t>
        </is>
      </c>
      <c r="H32" s="89" t="inlineStr">
        <is>
          <t>0.1</t>
        </is>
      </c>
      <c r="I32" s="94" t="n"/>
      <c r="J32" s="93" t="n"/>
      <c r="K32" s="93" t="n"/>
      <c r="L32" s="93" t="n"/>
      <c r="M32" s="94" t="inlineStr">
        <is>
          <t>Chưa làm</t>
        </is>
      </c>
      <c r="N32" s="89">
        <f>IF(K32="","",IF(L32&lt;&gt;"",IF(L32&gt;K32,"Xong trễ "&amp;(L32-K32)&amp;" ngày","Đúng hạn"),IF(OR(M32="Đạt",M32="Không áp dụng"),"",IF(TODAY()&gt;K32,"Trễ "&amp;(TODAY()-K32)&amp;" ngày","Còn "&amp;(K32-TODAY())&amp;" ngày"))))</f>
        <v/>
      </c>
      <c r="O32" s="94" t="n"/>
      <c r="P32" s="94" t="n"/>
    </row>
    <row r="33" ht="28.5" customHeight="1" s="74">
      <c r="A33" s="89" t="inlineStr">
        <is>
          <t>5.2</t>
        </is>
      </c>
      <c r="B33" s="89" t="inlineStr">
        <is>
          <t>5. So sánh &amp; chốt</t>
        </is>
      </c>
      <c r="C33" s="90" t="inlineStr">
        <is>
          <t>Paired bootstrap</t>
        </is>
      </c>
      <c r="D33" s="90" t="inlineStr">
        <is>
          <t>Script bootstrap theo file trên chênh lệch candidate − baseline</t>
        </is>
      </c>
      <c r="E33" s="90" t="inlineStr">
        <is>
          <t>Script + cột CI Δ</t>
        </is>
      </c>
      <c r="F33" s="90" t="inlineStr">
        <is>
          <t>Chạy thử được trên 1 candidate (vd int8)</t>
        </is>
      </c>
      <c r="G33" s="89" t="inlineStr">
        <is>
          <t>KPI va Gate</t>
        </is>
      </c>
      <c r="H33" s="89" t="inlineStr">
        <is>
          <t>1.2</t>
        </is>
      </c>
      <c r="I33" s="94" t="n"/>
      <c r="J33" s="93" t="n"/>
      <c r="K33" s="93" t="n"/>
      <c r="L33" s="93" t="n"/>
      <c r="M33" s="94" t="inlineStr">
        <is>
          <t>Chưa làm</t>
        </is>
      </c>
      <c r="N33" s="89">
        <f>IF(K33="","",IF(L33&lt;&gt;"",IF(L33&gt;K33,"Xong trễ "&amp;(L33-K33)&amp;" ngày","Đúng hạn"),IF(OR(M33="Đạt",M33="Không áp dụng"),"",IF(TODAY()&gt;K33,"Trễ "&amp;(TODAY()-K33)&amp;" ngày","Còn "&amp;(K33-TODAY())&amp;" ngày"))))</f>
        <v/>
      </c>
      <c r="O33" s="94" t="n"/>
      <c r="P33" s="94" t="n"/>
    </row>
    <row r="34" ht="28.5" customHeight="1" s="74">
      <c r="A34" s="89" t="inlineStr">
        <is>
          <t>5.3</t>
        </is>
      </c>
      <c r="B34" s="89" t="inlineStr">
        <is>
          <t>5. So sánh &amp; chốt</t>
        </is>
      </c>
      <c r="C34" s="90" t="inlineStr">
        <is>
          <t>Chất lượng – chi phí theo hop (tùy chọn)</t>
        </is>
      </c>
      <c r="D34" s="90" t="inlineStr">
        <is>
          <t>Quét hop 0.08–0.96 s; tune lại hậu xử lý cho mỗi hop</t>
        </is>
      </c>
      <c r="E34" s="90" t="inlineStr">
        <is>
          <t>Hop sweep</t>
        </is>
      </c>
      <c r="F34" s="90" t="inlineStr">
        <is>
          <t>Có ít nhất 3 mức hop</t>
        </is>
      </c>
      <c r="G34" s="89" t="inlineStr">
        <is>
          <t>Hop sweep</t>
        </is>
      </c>
      <c r="H34" s="89" t="inlineStr">
        <is>
          <t>2.3, 1.2</t>
        </is>
      </c>
      <c r="I34" s="94" t="n"/>
      <c r="J34" s="93" t="n"/>
      <c r="K34" s="93" t="n"/>
      <c r="L34" s="93" t="n"/>
      <c r="M34" s="94" t="inlineStr">
        <is>
          <t>Chưa làm</t>
        </is>
      </c>
      <c r="N34" s="89">
        <f>IF(K34="","",IF(L34&lt;&gt;"",IF(L34&gt;K34,"Xong trễ "&amp;(L34-K34)&amp;" ngày","Đúng hạn"),IF(OR(M34="Đạt",M34="Không áp dụng"),"",IF(TODAY()&gt;K34,"Trễ "&amp;(TODAY()-K34)&amp;" ngày","Còn "&amp;(K34-TODAY())&amp;" ngày"))))</f>
        <v/>
      </c>
      <c r="O34" s="94" t="n"/>
      <c r="P34" s="94" t="n"/>
    </row>
    <row r="35" ht="28.5" customHeight="1" s="74">
      <c r="A35" s="89" t="inlineStr">
        <is>
          <t>5.4</t>
        </is>
      </c>
      <c r="B35" s="89" t="inlineStr">
        <is>
          <t>5. So sánh &amp; chốt</t>
        </is>
      </c>
      <c r="C35" s="90" t="inlineStr">
        <is>
          <t>Chốt baseline &amp; báo cáo</t>
        </is>
      </c>
      <c r="D35" s="90" t="inlineStr">
        <is>
          <t>Review toàn bộ số liệu; ký chốt; lưu báo cáo cùng Snapshot</t>
        </is>
      </c>
      <c r="E35" s="90" t="inlineStr">
        <is>
          <t>Báo cáo baseline</t>
        </is>
      </c>
      <c r="F35" s="90" t="inlineStr">
        <is>
          <t>Mọi bước nhóm 0–5 Đạt hoặc Không áp dụng</t>
        </is>
      </c>
      <c r="G35" s="89" t="inlineStr">
        <is>
          <t>Tong quan</t>
        </is>
      </c>
      <c r="H35" s="89" t="inlineStr">
        <is>
          <t>Tất cả</t>
        </is>
      </c>
      <c r="I35" s="94" t="n"/>
      <c r="J35" s="93" t="n"/>
      <c r="K35" s="93" t="n"/>
      <c r="L35" s="93" t="n"/>
      <c r="M35" s="94" t="inlineStr">
        <is>
          <t>Chưa làm</t>
        </is>
      </c>
      <c r="N35" s="89">
        <f>IF(K35="","",IF(L35&lt;&gt;"",IF(L35&gt;K35,"Xong trễ "&amp;(L35-K35)&amp;" ngày","Đúng hạn"),IF(OR(M35="Đạt",M35="Không áp dụng"),"",IF(TODAY()&gt;K35,"Trễ "&amp;(TODAY()-K35)&amp;" ngày","Còn "&amp;(K35-TODAY())&amp;" ngày"))))</f>
        <v/>
      </c>
      <c r="O35" s="94" t="n"/>
      <c r="P35" s="94" t="n"/>
    </row>
    <row r="36" ht="28.5" customHeight="1" s="74">
      <c r="A36" s="89" t="inlineStr">
        <is>
          <t>6.1</t>
        </is>
      </c>
      <c r="B36" s="89" t="inlineStr">
        <is>
          <t>6. Tích hợp decode (ngoài lib)</t>
        </is>
      </c>
      <c r="C36" s="90" t="inlineStr">
        <is>
          <t>Độ lệch timestamp do codec</t>
        </is>
      </c>
      <c r="D36" s="90" t="inlineStr">
        <is>
          <t>Nén từ wav gốc, decode bằng decoder của app, đo lệch đầu và chênh thời lượng</t>
        </is>
      </c>
      <c r="E36" s="90" t="inlineStr">
        <is>
          <t>Tich hop decode mục B</t>
        </is>
      </c>
      <c r="F36" s="90" t="inlineStr">
        <is>
          <t>Mọi định dạng Đạt, hoặc đã bù lệch</t>
        </is>
      </c>
      <c r="G36" s="89" t="inlineStr">
        <is>
          <t>Tich hop decode</t>
        </is>
      </c>
      <c r="H36" s="89" t="inlineStr">
        <is>
          <t>0.3</t>
        </is>
      </c>
      <c r="I36" s="94" t="n"/>
      <c r="J36" s="93" t="n"/>
      <c r="K36" s="93" t="n"/>
      <c r="L36" s="93" t="n"/>
      <c r="M36" s="94" t="inlineStr">
        <is>
          <t>Chưa làm</t>
        </is>
      </c>
      <c r="N36" s="89">
        <f>IF(K36="","",IF(L36&lt;&gt;"",IF(L36&gt;K36,"Xong trễ "&amp;(L36-K36)&amp;" ngày","Đúng hạn"),IF(OR(M36="Đạt",M36="Không áp dụng"),"",IF(TODAY()&gt;K36,"Trễ "&amp;(TODAY()-K36)&amp;" ngày","Còn "&amp;(K36-TODAY())&amp;" ngày"))))</f>
        <v/>
      </c>
      <c r="O36" s="94" t="n"/>
      <c r="P36" s="94" t="n"/>
    </row>
    <row r="37" ht="28.5" customHeight="1" s="74">
      <c r="A37" s="89" t="inlineStr">
        <is>
          <t>6.2</t>
        </is>
      </c>
      <c r="B37" s="89" t="inlineStr">
        <is>
          <t>6. Tích hợp decode (ngoài lib)</t>
        </is>
      </c>
      <c r="C37" s="90" t="inlineStr">
        <is>
          <t>Định dạng &amp; file lỗi</t>
        </is>
      </c>
      <c r="D37" s="90" t="inlineStr">
        <is>
          <t>Checklist kênh, sample rate, VBR, nhiều track, file hỏng, file rất dài</t>
        </is>
      </c>
      <c r="E37" s="90" t="inlineStr">
        <is>
          <t>Tich hop decode mục C</t>
        </is>
      </c>
      <c r="F37" s="90" t="inlineStr">
        <is>
          <t>0 mục Không đạt</t>
        </is>
      </c>
      <c r="G37" s="89" t="inlineStr">
        <is>
          <t>Tich hop decode</t>
        </is>
      </c>
      <c r="H37" s="89" t="inlineStr">
        <is>
          <t>0.3</t>
        </is>
      </c>
      <c r="I37" s="94" t="n"/>
      <c r="J37" s="93" t="n"/>
      <c r="K37" s="93" t="n"/>
      <c r="L37" s="93" t="n"/>
      <c r="M37" s="94" t="inlineStr">
        <is>
          <t>Chưa làm</t>
        </is>
      </c>
      <c r="N37" s="89">
        <f>IF(K37="","",IF(L37&lt;&gt;"",IF(L37&gt;K37,"Xong trễ "&amp;(L37-K37)&amp;" ngày","Đúng hạn"),IF(OR(M37="Đạt",M37="Không áp dụng"),"",IF(TODAY()&gt;K37,"Trễ "&amp;(TODAY()-K37)&amp;" ngày","Còn "&amp;(K37-TODAY())&amp;" ngày"))))</f>
        <v/>
      </c>
      <c r="O37" s="94" t="n"/>
      <c r="P37" s="94" t="n"/>
    </row>
    <row r="38" ht="28.5" customHeight="1" s="74">
      <c r="A38" s="89" t="inlineStr">
        <is>
          <t>6.3</t>
        </is>
      </c>
      <c r="B38" s="89" t="inlineStr">
        <is>
          <t>6. Tích hợp decode (ngoài lib)</t>
        </is>
      </c>
      <c r="C38" s="90" t="inlineStr">
        <is>
          <t>Chi phí decode (tùy chọn)</t>
        </is>
      </c>
      <c r="D38" s="90" t="inlineStr">
        <is>
          <t>Thời gian và RAM decode so với thời gian lib</t>
        </is>
      </c>
      <c r="E38" s="90" t="inlineStr">
        <is>
          <t>Tich hop decode mục D</t>
        </is>
      </c>
      <c r="F38" s="90" t="inlineStr">
        <is>
          <t>Có số liệu</t>
        </is>
      </c>
      <c r="G38" s="89" t="inlineStr">
        <is>
          <t>Tich hop decode</t>
        </is>
      </c>
      <c r="H38" s="89" t="inlineStr">
        <is>
          <t>2.3</t>
        </is>
      </c>
      <c r="I38" s="94" t="n"/>
      <c r="J38" s="93" t="n"/>
      <c r="K38" s="93" t="n"/>
      <c r="L38" s="93" t="n"/>
      <c r="M38" s="94" t="inlineStr">
        <is>
          <t>Chưa làm</t>
        </is>
      </c>
      <c r="N38" s="89">
        <f>IF(K38="","",IF(L38&lt;&gt;"",IF(L38&gt;K38,"Xong trễ "&amp;(L38-K38)&amp;" ngày","Đúng hạn"),IF(OR(M38="Đạt",M38="Không áp dụng"),"",IF(TODAY()&gt;K38,"Trễ "&amp;(TODAY()-K38)&amp;" ngày","Còn "&amp;(K38-TODAY())&amp;" ngày"))))</f>
        <v/>
      </c>
      <c r="O38" s="94" t="n"/>
      <c r="P38" s="94" t="n"/>
    </row>
    <row r="40" ht="15" customHeight="1" s="74">
      <c r="C40" s="95" t="inlineStr">
        <is>
          <t>Tiến độ theo nhóm</t>
        </is>
      </c>
    </row>
    <row r="41" ht="28.5" customHeight="1" s="74">
      <c r="C41" s="88" t="inlineStr">
        <is>
          <t>Nhóm</t>
        </is>
      </c>
      <c r="D41" s="88" t="inlineStr">
        <is>
          <t>Số bước</t>
        </is>
      </c>
      <c r="E41" s="88" t="inlineStr">
        <is>
          <t>Đạt</t>
        </is>
      </c>
      <c r="F41" s="88" t="inlineStr">
        <is>
          <t>Đang làm</t>
        </is>
      </c>
      <c r="G41" s="88" t="inlineStr">
        <is>
          <t>Không đạt</t>
        </is>
      </c>
      <c r="H41" s="88" t="inlineStr">
        <is>
          <t>Không áp dụng</t>
        </is>
      </c>
      <c r="I41" s="88" t="inlineStr">
        <is>
          <t>Tiến độ</t>
        </is>
      </c>
    </row>
    <row r="42" ht="15.75" customHeight="1" s="74">
      <c r="C42" s="90" t="inlineStr">
        <is>
          <t>0. Chuẩn bị</t>
        </is>
      </c>
      <c r="D42" s="89">
        <f>COUNTIF($B$5:$B$38,C42)</f>
        <v/>
      </c>
      <c r="E42" s="89">
        <f>COUNTIFS($B$5:$B$38,$C42,$M$5:$M$38,"Đạt")</f>
        <v/>
      </c>
      <c r="F42" s="89">
        <f>COUNTIFS($B$5:$B$38,$C42,$M$5:$M$38,"Đang làm")</f>
        <v/>
      </c>
      <c r="G42" s="89">
        <f>COUNTIFS($B$5:$B$38,$C42,$M$5:$M$38,"Không đạt")</f>
        <v/>
      </c>
      <c r="H42" s="89">
        <f>COUNTIFS($B$5:$B$38,$C42,$M$5:$M$38,"Không áp dụng")</f>
        <v/>
      </c>
      <c r="I42" s="96">
        <f>IFERROR(E42/(D42-H42),0)</f>
        <v/>
      </c>
    </row>
    <row r="43" ht="15.75" customHeight="1" s="74">
      <c r="C43" s="90" t="inlineStr">
        <is>
          <t>Q. Chất lượng offline</t>
        </is>
      </c>
      <c r="D43" s="89">
        <f>COUNTIF($B$5:$B$38,C43)</f>
        <v/>
      </c>
      <c r="E43" s="89">
        <f>COUNTIFS($B$5:$B$38,$C43,$M$5:$M$38,"Đạt")</f>
        <v/>
      </c>
      <c r="F43" s="89">
        <f>COUNTIFS($B$5:$B$38,$C43,$M$5:$M$38,"Đang làm")</f>
        <v/>
      </c>
      <c r="G43" s="89">
        <f>COUNTIFS($B$5:$B$38,$C43,$M$5:$M$38,"Không đạt")</f>
        <v/>
      </c>
      <c r="H43" s="89">
        <f>COUNTIFS($B$5:$B$38,$C43,$M$5:$M$38,"Không áp dụng")</f>
        <v/>
      </c>
      <c r="I43" s="96">
        <f>IFERROR(E43/(D43-H43),0)</f>
        <v/>
      </c>
    </row>
    <row r="44" ht="15.75" customHeight="1" s="74">
      <c r="C44" s="90" t="inlineStr">
        <is>
          <t>1. Chất lượng trên lib</t>
        </is>
      </c>
      <c r="D44" s="89">
        <f>COUNTIF($B$5:$B$38,C44)</f>
        <v/>
      </c>
      <c r="E44" s="89">
        <f>COUNTIFS($B$5:$B$38,$C44,$M$5:$M$38,"Đạt")</f>
        <v/>
      </c>
      <c r="F44" s="89">
        <f>COUNTIFS($B$5:$B$38,$C44,$M$5:$M$38,"Đang làm")</f>
        <v/>
      </c>
      <c r="G44" s="89">
        <f>COUNTIFS($B$5:$B$38,$C44,$M$5:$M$38,"Không đạt")</f>
        <v/>
      </c>
      <c r="H44" s="89">
        <f>COUNTIFS($B$5:$B$38,$C44,$M$5:$M$38,"Không áp dụng")</f>
        <v/>
      </c>
      <c r="I44" s="96">
        <f>IFERROR(E44/(D44-H44),0)</f>
        <v/>
      </c>
    </row>
    <row r="45" ht="15.75" customHeight="1" s="74">
      <c r="C45" s="90" t="inlineStr">
        <is>
          <t>2. Hiệu năng</t>
        </is>
      </c>
      <c r="D45" s="89">
        <f>COUNTIF($B$5:$B$38,C45)</f>
        <v/>
      </c>
      <c r="E45" s="89">
        <f>COUNTIFS($B$5:$B$38,$C45,$M$5:$M$38,"Đạt")</f>
        <v/>
      </c>
      <c r="F45" s="89">
        <f>COUNTIFS($B$5:$B$38,$C45,$M$5:$M$38,"Đang làm")</f>
        <v/>
      </c>
      <c r="G45" s="89">
        <f>COUNTIFS($B$5:$B$38,$C45,$M$5:$M$38,"Không đạt")</f>
        <v/>
      </c>
      <c r="H45" s="89">
        <f>COUNTIFS($B$5:$B$38,$C45,$M$5:$M$38,"Không áp dụng")</f>
        <v/>
      </c>
      <c r="I45" s="96">
        <f>IFERROR(E45/(D45-H45),0)</f>
        <v/>
      </c>
    </row>
    <row r="46" ht="15.75" customHeight="1" s="74">
      <c r="C46" s="90" t="inlineStr">
        <is>
          <t>3. Biên, file dài &amp; batch</t>
        </is>
      </c>
      <c r="D46" s="89">
        <f>COUNTIF($B$5:$B$38,C46)</f>
        <v/>
      </c>
      <c r="E46" s="89">
        <f>COUNTIFS($B$5:$B$38,$C46,$M$5:$M$38,"Đạt")</f>
        <v/>
      </c>
      <c r="F46" s="89">
        <f>COUNTIFS($B$5:$B$38,$C46,$M$5:$M$38,"Đang làm")</f>
        <v/>
      </c>
      <c r="G46" s="89">
        <f>COUNTIFS($B$5:$B$38,$C46,$M$5:$M$38,"Không đạt")</f>
        <v/>
      </c>
      <c r="H46" s="89">
        <f>COUNTIFS($B$5:$B$38,$C46,$M$5:$M$38,"Không áp dụng")</f>
        <v/>
      </c>
      <c r="I46" s="96">
        <f>IFERROR(E46/(D46-H46),0)</f>
        <v/>
      </c>
    </row>
    <row r="47" ht="15.75" customHeight="1" s="74">
      <c r="C47" s="90" t="inlineStr">
        <is>
          <t>4. Độ bền &amp; chức năng</t>
        </is>
      </c>
      <c r="D47" s="89">
        <f>COUNTIF($B$5:$B$38,C47)</f>
        <v/>
      </c>
      <c r="E47" s="89">
        <f>COUNTIFS($B$5:$B$38,$C47,$M$5:$M$38,"Đạt")</f>
        <v/>
      </c>
      <c r="F47" s="89">
        <f>COUNTIFS($B$5:$B$38,$C47,$M$5:$M$38,"Đang làm")</f>
        <v/>
      </c>
      <c r="G47" s="89">
        <f>COUNTIFS($B$5:$B$38,$C47,$M$5:$M$38,"Không đạt")</f>
        <v/>
      </c>
      <c r="H47" s="89">
        <f>COUNTIFS($B$5:$B$38,$C47,$M$5:$M$38,"Không áp dụng")</f>
        <v/>
      </c>
      <c r="I47" s="96">
        <f>IFERROR(E47/(D47-H47),0)</f>
        <v/>
      </c>
    </row>
    <row r="48" ht="15.75" customHeight="1" s="74">
      <c r="C48" s="90" t="inlineStr">
        <is>
          <t>5. So sánh &amp; chốt</t>
        </is>
      </c>
      <c r="D48" s="89">
        <f>COUNTIF($B$5:$B$38,C48)</f>
        <v/>
      </c>
      <c r="E48" s="89">
        <f>COUNTIFS($B$5:$B$38,$C48,$M$5:$M$38,"Đạt")</f>
        <v/>
      </c>
      <c r="F48" s="89">
        <f>COUNTIFS($B$5:$B$38,$C48,$M$5:$M$38,"Đang làm")</f>
        <v/>
      </c>
      <c r="G48" s="89">
        <f>COUNTIFS($B$5:$B$38,$C48,$M$5:$M$38,"Không đạt")</f>
        <v/>
      </c>
      <c r="H48" s="89">
        <f>COUNTIFS($B$5:$B$38,$C48,$M$5:$M$38,"Không áp dụng")</f>
        <v/>
      </c>
      <c r="I48" s="96">
        <f>IFERROR(E48/(D48-H48),0)</f>
        <v/>
      </c>
    </row>
    <row r="49" ht="28.5" customHeight="1" s="74">
      <c r="C49" s="90" t="inlineStr">
        <is>
          <t>6. Tích hợp decode (ngoài lib)</t>
        </is>
      </c>
      <c r="D49" s="89">
        <f>COUNTIF($B$5:$B$38,C49)</f>
        <v/>
      </c>
      <c r="E49" s="89">
        <f>COUNTIFS($B$5:$B$38,$C49,$M$5:$M$38,"Đạt")</f>
        <v/>
      </c>
      <c r="F49" s="89">
        <f>COUNTIFS($B$5:$B$38,$C49,$M$5:$M$38,"Đang làm")</f>
        <v/>
      </c>
      <c r="G49" s="89">
        <f>COUNTIFS($B$5:$B$38,$C49,$M$5:$M$38,"Không đạt")</f>
        <v/>
      </c>
      <c r="H49" s="89">
        <f>COUNTIFS($B$5:$B$38,$C49,$M$5:$M$38,"Không áp dụng")</f>
        <v/>
      </c>
      <c r="I49" s="96">
        <f>IFERROR(E49/(D49-H49),0)</f>
        <v/>
      </c>
    </row>
    <row r="50" ht="15.75" customHeight="1" s="74">
      <c r="C50" s="95" t="inlineStr">
        <is>
          <t>Tổng</t>
        </is>
      </c>
      <c r="D50" s="97">
        <f>SUM(D42:D49)</f>
        <v/>
      </c>
      <c r="E50" s="97">
        <f>SUM(E42:E49)</f>
        <v/>
      </c>
      <c r="F50" s="97">
        <f>SUM(F42:F49)</f>
        <v/>
      </c>
      <c r="G50" s="97">
        <f>SUM(G42:G49)</f>
        <v/>
      </c>
      <c r="H50" s="97">
        <f>SUM(H42:H49)</f>
        <v/>
      </c>
      <c r="I50" s="98">
        <f>IFERROR(E50/(D50-H50),0)</f>
        <v/>
      </c>
    </row>
    <row r="51" ht="15.75" customHeight="1" s="74">
      <c r="C51" s="95" t="inlineStr">
        <is>
          <t>Số bước đang trễ hạn</t>
        </is>
      </c>
      <c r="D51" s="97">
        <f>COUNTIF(N5:N38,"Trễ *")</f>
        <v/>
      </c>
    </row>
  </sheetData>
  <conditionalFormatting sqref="M5:M38">
    <cfRule type="cellIs" rank="0" priority="2" equalAverage="0" operator="equal" aboveAverage="0" dxfId="0" text="" percent="0" bottom="0">
      <formula>"Đạt"</formula>
    </cfRule>
    <cfRule type="cellIs" rank="0" priority="3" equalAverage="0" operator="equal" aboveAverage="0" dxfId="1" text="" percent="0" bottom="0">
      <formula>"Không đạt"</formula>
    </cfRule>
    <cfRule type="cellIs" rank="0" priority="4" equalAverage="0" operator="equal" aboveAverage="0" dxfId="2" text="" percent="0" bottom="0">
      <formula>"Đang làm"</formula>
    </cfRule>
  </conditionalFormatting>
  <conditionalFormatting sqref="N5:N38">
    <cfRule type="expression" rank="0" priority="5" equalAverage="0" aboveAverage="0" dxfId="1" text="" percent="0" bottom="0">
      <formula>LEFT(N5,4)="Trễ "</formula>
    </cfRule>
    <cfRule type="expression" rank="0" priority="6" equalAverage="0" aboveAverage="0" dxfId="2" text="" percent="0" bottom="0">
      <formula>LEFT(N5,4)="Xong"</formula>
    </cfRule>
  </conditionalFormatting>
  <dataValidations count="1">
    <dataValidation sqref="M5:M7 M16:M38" showDropDown="0" showInputMessage="0" showErrorMessage="0" allowBlank="1" type="list" errorStyle="stop" operator="between">
      <formula1>"Chưa làm,Đang làm,Đạt,Không đạt,Không áp dụng"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S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73" min="1" max="1"/>
    <col width="13" customWidth="1" style="73" min="2" max="2"/>
    <col width="40" customWidth="1" style="73" min="3" max="3"/>
    <col width="9" customWidth="1" style="73" min="4" max="4"/>
    <col width="8" customWidth="1" style="73" min="5" max="5"/>
    <col width="11" customWidth="1" style="73" min="6" max="8"/>
    <col width="10" customWidth="1" style="73" min="9" max="12"/>
    <col width="11" customWidth="1" style="73" min="13" max="13"/>
    <col width="14" customWidth="1" style="73" min="14" max="14"/>
    <col width="10" customWidth="1" style="73" min="15" max="17"/>
    <col width="18" customWidth="1" style="73" min="18" max="18"/>
    <col width="30" customWidth="1" style="73" min="19" max="19"/>
  </cols>
  <sheetData>
    <row r="1" ht="17.25" customHeight="1" s="74">
      <c r="A1" s="75" t="inlineStr">
        <is>
          <t>KPI và regression gate của lib – baseline vs candidate</t>
        </is>
      </c>
    </row>
    <row r="2" ht="15" customHeight="1" s="74">
      <c r="A2" s="76" t="inlineStr">
        <is>
          <t>Baseline/candidate tự lấy từ sheet nguồn (chữ đen) hoặc bạn điền (vàng). Hướng tốt: Cao = càng cao càng tốt. Dung sai = mức xấu đi tối đa so với baseline, cùng đơn vị. Decode không tính vào gate.</t>
        </is>
      </c>
    </row>
    <row r="4" ht="28.5" customHeight="1" s="74">
      <c r="A4" s="88" t="inlineStr">
        <is>
          <t>Mã</t>
        </is>
      </c>
      <c r="B4" s="88" t="inlineStr">
        <is>
          <t>Nhóm</t>
        </is>
      </c>
      <c r="C4" s="88" t="inlineStr">
        <is>
          <t>KPI</t>
        </is>
      </c>
      <c r="D4" s="88" t="inlineStr">
        <is>
          <t>Đơn vị</t>
        </is>
      </c>
      <c r="E4" s="88" t="inlineStr">
        <is>
          <t>Hướng tốt</t>
        </is>
      </c>
      <c r="F4" s="88" t="inlineStr">
        <is>
          <t>Baseline</t>
        </is>
      </c>
      <c r="G4" s="88" t="inlineStr">
        <is>
          <t>Candidate</t>
        </is>
      </c>
      <c r="H4" s="88" t="inlineStr">
        <is>
          <t>Δ</t>
        </is>
      </c>
      <c r="I4" s="88" t="inlineStr">
        <is>
          <t>Δ %</t>
        </is>
      </c>
      <c r="J4" s="88" t="inlineStr">
        <is>
          <t>Target</t>
        </is>
      </c>
      <c r="K4" s="88" t="inlineStr">
        <is>
          <t>Dung sai</t>
        </is>
      </c>
      <c r="L4" s="88" t="inlineStr">
        <is>
          <t>Đạt target?</t>
        </is>
      </c>
      <c r="M4" s="88" t="inlineStr">
        <is>
          <t>Không thụt lùi?</t>
        </is>
      </c>
      <c r="N4" s="88" t="inlineStr">
        <is>
          <t>Kết luận</t>
        </is>
      </c>
      <c r="O4" s="88" t="inlineStr">
        <is>
          <t>CI Δ thấp</t>
        </is>
      </c>
      <c r="P4" s="88" t="inlineStr">
        <is>
          <t>CI Δ cao</t>
        </is>
      </c>
      <c r="Q4" s="88" t="inlineStr">
        <is>
          <t>Δ có ý nghĩa?</t>
        </is>
      </c>
      <c r="R4" s="88" t="inlineStr">
        <is>
          <t>Nguồn</t>
        </is>
      </c>
      <c r="S4" s="88" t="inlineStr">
        <is>
          <t>Ghi chú</t>
        </is>
      </c>
    </row>
    <row r="5" ht="15.75" customHeight="1" s="74">
      <c r="A5" s="89" t="inlineStr">
        <is>
          <t>K01</t>
        </is>
      </c>
      <c r="B5" s="89" t="inlineStr">
        <is>
          <t>Chất lượng</t>
        </is>
      </c>
      <c r="C5" s="90" t="inlineStr">
        <is>
          <t>F1 strict (macro, output lib)</t>
        </is>
      </c>
      <c r="D5" s="89" t="inlineStr">
        <is>
          <t>–</t>
        </is>
      </c>
      <c r="E5" s="89" t="inlineStr">
        <is>
          <t>Cao</t>
        </is>
      </c>
      <c r="F5" s="99">
        <f>IF('Bao cao category'!J15="","",'Bao cao category'!J15)</f>
        <v/>
      </c>
      <c r="G5" s="100" t="n"/>
      <c r="H5" s="99">
        <f>IF(OR(F5="",G5=""),"",G5-F5)</f>
        <v/>
      </c>
      <c r="I5" s="101">
        <f>IF(OR(F5="",G5=""),"",IFERROR((G5-F5)/ABS(F5),""))</f>
        <v/>
      </c>
      <c r="J5" s="100" t="n"/>
      <c r="K5" s="102" t="n">
        <v>0.005</v>
      </c>
      <c r="L5" s="89">
        <f>IF(OR(G5="",J5=""),"",IF(E5="Thấp",IF(G5&lt;=J5,"Có","Không"),IF(G5&gt;=J5,"Có","Không")))</f>
        <v/>
      </c>
      <c r="M5" s="89">
        <f>IF(OR(F5="",G5="",K5=""),"",IF(E5="Thấp",IF(G5&lt;=F5+K5,"Có","Không"),IF(G5&gt;=F5-K5,"Có","Không")))</f>
        <v/>
      </c>
      <c r="N5" s="89">
        <f>IF(G5="","Chưa đo",IF(OR(L5="Không",M5="Không"),"Không đạt",IF(AND(L5="",M5=""),"Chưa có tiêu chí","Đạt")))</f>
        <v/>
      </c>
      <c r="O5" s="100" t="n"/>
      <c r="P5" s="100" t="n"/>
      <c r="Q5" s="89">
        <f>IF(OR(O5="",P5=""),"",IF(OR(O5&gt;0,P5&lt;0),"Có","Không"))</f>
        <v/>
      </c>
      <c r="R5" s="89" t="inlineStr">
        <is>
          <t>Bao cao category</t>
        </is>
      </c>
      <c r="S5" s="94">
        <f>"F1 gộp toàn test = "&amp;FIXED('KQ du lieu that'!$S$37,3)&amp;"; ô Baseline = TB 5 category. Ngưỡng "&amp;FIXED('KQ du lieu that'!$B$11,2)&amp;" ("&amp;'KQ du lieu that'!$B$8&amp;" dev, "&amp;'KQ du lieu that'!$B$7&amp;")"</f>
        <v/>
      </c>
    </row>
    <row r="6" ht="15.75" customHeight="1" s="74">
      <c r="A6" s="89" t="inlineStr">
        <is>
          <t>K02</t>
        </is>
      </c>
      <c r="B6" s="89" t="inlineStr">
        <is>
          <t>Chất lượng</t>
        </is>
      </c>
      <c r="C6" s="90" t="inlineStr">
        <is>
          <t>F1 ±1 bin (macro)</t>
        </is>
      </c>
      <c r="D6" s="89" t="inlineStr">
        <is>
          <t>–</t>
        </is>
      </c>
      <c r="E6" s="89" t="inlineStr">
        <is>
          <t>Cao</t>
        </is>
      </c>
      <c r="F6" s="99">
        <f>IF('Bao cao category'!K15="","",'Bao cao category'!K15)</f>
        <v/>
      </c>
      <c r="G6" s="100" t="n"/>
      <c r="H6" s="99">
        <f>IF(OR(F6="",G6=""),"",G6-F6)</f>
        <v/>
      </c>
      <c r="I6" s="101">
        <f>IF(OR(F6="",G6=""),"",IFERROR((G6-F6)/ABS(F6),""))</f>
        <v/>
      </c>
      <c r="J6" s="100" t="n"/>
      <c r="K6" s="102" t="n">
        <v>0.005</v>
      </c>
      <c r="L6" s="89">
        <f>IF(OR(G6="",J6=""),"",IF(E6="Thấp",IF(G6&lt;=J6,"Có","Không"),IF(G6&gt;=J6,"Có","Không")))</f>
        <v/>
      </c>
      <c r="M6" s="89">
        <f>IF(OR(F6="",G6="",K6=""),"",IF(E6="Thấp",IF(G6&lt;=F6+K6,"Có","Không"),IF(G6&gt;=F6-K6,"Có","Không")))</f>
        <v/>
      </c>
      <c r="N6" s="89">
        <f>IF(G6="","Chưa đo",IF(OR(L6="Không",M6="Không"),"Không đạt",IF(AND(L6="",M6=""),"Chưa có tiêu chí","Đạt")))</f>
        <v/>
      </c>
      <c r="O6" s="100" t="n"/>
      <c r="P6" s="100" t="n"/>
      <c r="Q6" s="89">
        <f>IF(OR(O6="",P6=""),"",IF(OR(O6&gt;0,P6&lt;0),"Có","Không"))</f>
        <v/>
      </c>
      <c r="R6" s="89" t="inlineStr">
        <is>
          <t>Bao cao category</t>
        </is>
      </c>
      <c r="S6" s="94">
        <f>"F1 ±1 bin gộp = "&amp;FIXED('KQ du lieu that'!$T$37,3)</f>
        <v/>
      </c>
    </row>
    <row r="7" ht="15.75" customHeight="1" s="74">
      <c r="A7" s="89" t="inlineStr">
        <is>
          <t>K03</t>
        </is>
      </c>
      <c r="B7" s="89" t="inlineStr">
        <is>
          <t>Chất lượng</t>
        </is>
      </c>
      <c r="C7" s="90" t="inlineStr">
        <is>
          <t>DCF (macro)</t>
        </is>
      </c>
      <c r="D7" s="89" t="inlineStr">
        <is>
          <t>–</t>
        </is>
      </c>
      <c r="E7" s="89" t="inlineStr">
        <is>
          <t>Thấp</t>
        </is>
      </c>
      <c r="F7" s="99">
        <f>IF('Bao cao category'!N15="","",'Bao cao category'!N15)</f>
        <v/>
      </c>
      <c r="G7" s="100" t="n"/>
      <c r="H7" s="99">
        <f>IF(OR(F7="",G7=""),"",G7-F7)</f>
        <v/>
      </c>
      <c r="I7" s="101">
        <f>IF(OR(F7="",G7=""),"",IFERROR((G7-F7)/ABS(F7),""))</f>
        <v/>
      </c>
      <c r="J7" s="100" t="n"/>
      <c r="K7" s="102" t="n">
        <v>0.005</v>
      </c>
      <c r="L7" s="89">
        <f>IF(OR(G7="",J7=""),"",IF(E7="Thấp",IF(G7&lt;=J7,"Có","Không"),IF(G7&gt;=J7,"Có","Không")))</f>
        <v/>
      </c>
      <c r="M7" s="89">
        <f>IF(OR(F7="",G7="",K7=""),"",IF(E7="Thấp",IF(G7&lt;=F7+K7,"Có","Không"),IF(G7&gt;=F7-K7,"Có","Không")))</f>
        <v/>
      </c>
      <c r="N7" s="89">
        <f>IF(G7="","Chưa đo",IF(OR(L7="Không",M7="Không"),"Không đạt",IF(AND(L7="",M7=""),"Chưa có tiêu chí","Đạt")))</f>
        <v/>
      </c>
      <c r="O7" s="100" t="n"/>
      <c r="P7" s="100" t="n"/>
      <c r="Q7" s="89">
        <f>IF(OR(O7="",P7=""),"",IF(OR(O7&gt;0,P7&lt;0),"Có","Không"))</f>
        <v/>
      </c>
      <c r="R7" s="89" t="inlineStr">
        <is>
          <t>Bao cao category</t>
        </is>
      </c>
      <c r="S7" s="94">
        <f>"DCF gộp = "&amp;FIXED('KQ du lieu that'!$U$37,3)&amp;" (trọng số miss "&amp;FIXED('KQ du lieu that'!$B$6,2)&amp;")"</f>
        <v/>
      </c>
    </row>
    <row r="8" ht="15.75" customHeight="1" s="74">
      <c r="A8" s="89" t="inlineStr">
        <is>
          <t>K04</t>
        </is>
      </c>
      <c r="B8" s="89" t="inlineStr">
        <is>
          <t>Chất lượng</t>
        </is>
      </c>
      <c r="C8" s="90" t="inlineStr">
        <is>
          <t>Miss rate (macro)</t>
        </is>
      </c>
      <c r="D8" s="89" t="inlineStr">
        <is>
          <t>%</t>
        </is>
      </c>
      <c r="E8" s="89" t="inlineStr">
        <is>
          <t>Thấp</t>
        </is>
      </c>
      <c r="F8" s="103">
        <f>IF('Bao cao category'!D15="","",'Bao cao category'!D15)</f>
        <v/>
      </c>
      <c r="G8" s="104" t="n"/>
      <c r="H8" s="101">
        <f>IF(OR(F8="",G8=""),"",G8-F8)</f>
        <v/>
      </c>
      <c r="I8" s="101">
        <f>IF(OR(F8="",G8=""),"",IFERROR((G8-F8)/ABS(F8),""))</f>
        <v/>
      </c>
      <c r="J8" s="104" t="n"/>
      <c r="K8" s="105" t="n">
        <v>0.01</v>
      </c>
      <c r="L8" s="89">
        <f>IF(OR(G8="",J8=""),"",IF(E8="Thấp",IF(G8&lt;=J8,"Có","Không"),IF(G8&gt;=J8,"Có","Không")))</f>
        <v/>
      </c>
      <c r="M8" s="89">
        <f>IF(OR(F8="",G8="",K8=""),"",IF(E8="Thấp",IF(G8&lt;=F8+K8,"Có","Không"),IF(G8&gt;=F8-K8,"Có","Không")))</f>
        <v/>
      </c>
      <c r="N8" s="89">
        <f>IF(G8="","Chưa đo",IF(OR(L8="Không",M8="Không"),"Không đạt",IF(AND(L8="",M8=""),"Chưa có tiêu chí","Đạt")))</f>
        <v/>
      </c>
      <c r="O8" s="104" t="n"/>
      <c r="P8" s="104" t="n"/>
      <c r="Q8" s="89">
        <f>IF(OR(O8="",P8=""),"",IF(OR(O8&gt;0,P8&lt;0),"Có","Không"))</f>
        <v/>
      </c>
      <c r="R8" s="89" t="inlineStr">
        <is>
          <t>Bao cao category</t>
        </is>
      </c>
      <c r="S8" s="94">
        <f>"MR gộp = "&amp;FIXED('KQ du lieu that'!$P$37*100,1)&amp;"%"</f>
        <v/>
      </c>
    </row>
    <row r="9" ht="15.75" customHeight="1" s="74">
      <c r="A9" s="89" t="inlineStr">
        <is>
          <t>K05</t>
        </is>
      </c>
      <c r="B9" s="89" t="inlineStr">
        <is>
          <t>Chất lượng</t>
        </is>
      </c>
      <c r="C9" s="90" t="inlineStr">
        <is>
          <t>False alarm rate (macro)</t>
        </is>
      </c>
      <c r="D9" s="89" t="inlineStr">
        <is>
          <t>%</t>
        </is>
      </c>
      <c r="E9" s="89" t="inlineStr">
        <is>
          <t>Thấp</t>
        </is>
      </c>
      <c r="F9" s="103">
        <f>IF('Bao cao category'!E15="","",'Bao cao category'!E15)</f>
        <v/>
      </c>
      <c r="G9" s="104" t="n"/>
      <c r="H9" s="101">
        <f>IF(OR(F9="",G9=""),"",G9-F9)</f>
        <v/>
      </c>
      <c r="I9" s="101">
        <f>IF(OR(F9="",G9=""),"",IFERROR((G9-F9)/ABS(F9),""))</f>
        <v/>
      </c>
      <c r="J9" s="104" t="n"/>
      <c r="K9" s="105" t="n">
        <v>0.01</v>
      </c>
      <c r="L9" s="89">
        <f>IF(OR(G9="",J9=""),"",IF(E9="Thấp",IF(G9&lt;=J9,"Có","Không"),IF(G9&gt;=J9,"Có","Không")))</f>
        <v/>
      </c>
      <c r="M9" s="89">
        <f>IF(OR(F9="",G9="",K9=""),"",IF(E9="Thấp",IF(G9&lt;=F9+K9,"Có","Không"),IF(G9&gt;=F9-K9,"Có","Không")))</f>
        <v/>
      </c>
      <c r="N9" s="89">
        <f>IF(G9="","Chưa đo",IF(OR(L9="Không",M9="Không"),"Không đạt",IF(AND(L9="",M9=""),"Chưa có tiêu chí","Đạt")))</f>
        <v/>
      </c>
      <c r="O9" s="104" t="n"/>
      <c r="P9" s="104" t="n"/>
      <c r="Q9" s="89">
        <f>IF(OR(O9="",P9=""),"",IF(OR(O9&gt;0,P9&lt;0),"Có","Không"))</f>
        <v/>
      </c>
      <c r="R9" s="89" t="inlineStr">
        <is>
          <t>Bao cao category</t>
        </is>
      </c>
      <c r="S9" s="94">
        <f>"FAR gộp = "&amp;FIXED('KQ du lieu that'!$Q$37*100,1)&amp;"%"</f>
        <v/>
      </c>
    </row>
    <row r="10" ht="15.75" customHeight="1" s="74">
      <c r="A10" s="89" t="inlineStr">
        <is>
          <t>K06</t>
        </is>
      </c>
      <c r="B10" s="89" t="inlineStr">
        <is>
          <t>Chất lượng</t>
        </is>
      </c>
      <c r="C10" s="90" t="inlineStr">
        <is>
          <t>ROC-AUC tầng A (output lib)</t>
        </is>
      </c>
      <c r="D10" s="89" t="inlineStr">
        <is>
          <t>–</t>
        </is>
      </c>
      <c r="E10" s="89" t="inlineStr">
        <is>
          <t>Cao</t>
        </is>
      </c>
      <c r="F10" s="106">
        <f>'KQ du lieu that'!$D$59</f>
        <v/>
      </c>
      <c r="G10" s="106" t="n"/>
      <c r="H10" s="107">
        <f>IF(OR(F10="",G10=""),"",G10-F10)</f>
        <v/>
      </c>
      <c r="I10" s="101">
        <f>IF(OR(F10="",G10=""),"",IFERROR((G10-F10)/ABS(F10),""))</f>
        <v/>
      </c>
      <c r="J10" s="106" t="n"/>
      <c r="K10" s="108" t="n">
        <v>0.002</v>
      </c>
      <c r="L10" s="89">
        <f>IF(OR(G10="",J10=""),"",IF(E10="Thấp",IF(G10&lt;=J10,"Có","Không"),IF(G10&gt;=J10,"Có","Không")))</f>
        <v/>
      </c>
      <c r="M10" s="89">
        <f>IF(OR(F10="",G10="",K10=""),"",IF(E10="Thấp",IF(G10&lt;=F10+K10,"Có","Không"),IF(G10&gt;=F10-K10,"Có","Không")))</f>
        <v/>
      </c>
      <c r="N10" s="89">
        <f>IF(G10="","Chưa đo",IF(OR(L10="Không",M10="Không"),"Không đạt",IF(AND(L10="",M10=""),"Chưa có tiêu chí","Đạt")))</f>
        <v/>
      </c>
      <c r="O10" s="106" t="n"/>
      <c r="P10" s="106" t="n"/>
      <c r="Q10" s="89">
        <f>IF(OR(O10="",P10=""),"",IF(OR(O10&gt;0,P10&lt;0),"Có","Không"))</f>
        <v/>
      </c>
      <c r="R10" s="89" t="inlineStr">
        <is>
          <t>Bước 4</t>
        </is>
      </c>
      <c r="S10" s="94">
        <f>"AUC hình thang (công thức); Python chính xác = "&amp;FIXED('KQ du lieu that'!$E$59,3)&amp;", CI95 "&amp;FIXED('KQ du lieu that'!$B$67,3)&amp;"–"&amp;FIXED('KQ du lieu that'!$C$67,3)</f>
        <v/>
      </c>
    </row>
    <row r="11" ht="28.5" customHeight="1" s="74">
      <c r="A11" s="89" t="inlineStr">
        <is>
          <t>K07</t>
        </is>
      </c>
      <c r="B11" s="89" t="inlineStr">
        <is>
          <t>Chất lượng</t>
        </is>
      </c>
      <c r="C11" s="90" t="inlineStr">
        <is>
          <t>Event-F1 (collar 0.5 s) – output cuối là segment</t>
        </is>
      </c>
      <c r="D11" s="89" t="inlineStr">
        <is>
          <t>–</t>
        </is>
      </c>
      <c r="E11" s="89" t="inlineStr">
        <is>
          <t>Cao</t>
        </is>
      </c>
      <c r="F11" s="100">
        <f>'KQ du lieu that'!$C$92</f>
        <v/>
      </c>
      <c r="G11" s="100" t="n"/>
      <c r="H11" s="99">
        <f>IF(OR(F11="",G11=""),"",G11-F11)</f>
        <v/>
      </c>
      <c r="I11" s="101">
        <f>IF(OR(F11="",G11=""),"",IFERROR((G11-F11)/ABS(F11),""))</f>
        <v/>
      </c>
      <c r="J11" s="100" t="n"/>
      <c r="K11" s="102" t="n">
        <v>0.01</v>
      </c>
      <c r="L11" s="89">
        <f>IF(OR(G11="",J11=""),"",IF(E11="Thấp",IF(G11&lt;=J11,"Có","Không"),IF(G11&gt;=J11,"Có","Không")))</f>
        <v/>
      </c>
      <c r="M11" s="89">
        <f>IF(OR(F11="",G11="",K11=""),"",IF(E11="Thấp",IF(G11&lt;=F11+K11,"Có","Không"),IF(G11&gt;=F11-K11,"Có","Không")))</f>
        <v/>
      </c>
      <c r="N11" s="89">
        <f>IF(G11="","Chưa đo",IF(OR(L11="Không",M11="Không"),"Không đạt",IF(AND(L11="",M11=""),"Chưa có tiêu chí","Đạt")))</f>
        <v/>
      </c>
      <c r="O11" s="100" t="n"/>
      <c r="P11" s="100" t="n"/>
      <c r="Q11" s="89">
        <f>IF(OR(O11="",P11=""),"",IF(OR(O11&gt;0,P11&lt;0),"Có","Không"))</f>
        <v/>
      </c>
      <c r="R11" s="89" t="inlineStr">
        <is>
          <t>Bước 6</t>
        </is>
      </c>
      <c r="S11" s="94">
        <f>"Python ở ngưỡng "&amp;FIXED('KQ du lieu that'!$B$12,2)&amp;"; phụ thuộc cách nhãn cắt đoạn"</f>
        <v/>
      </c>
    </row>
    <row r="12" ht="15.75" customHeight="1" s="74">
      <c r="A12" s="89" t="inlineStr">
        <is>
          <t>K08</t>
        </is>
      </c>
      <c r="B12" s="89" t="inlineStr">
        <is>
          <t>Biên &amp; file</t>
        </is>
      </c>
      <c r="C12" s="90" t="inlineStr">
        <is>
          <t>|Δonset| p95 trên nhãn mịn</t>
        </is>
      </c>
      <c r="D12" s="89" t="inlineStr">
        <is>
          <t>ms</t>
        </is>
      </c>
      <c r="E12" s="89" t="inlineStr">
        <is>
          <t>Thấp</t>
        </is>
      </c>
      <c r="F12" s="109">
        <f>IF('Bien va timestamp'!C9="","",'Bien va timestamp'!C9)</f>
        <v/>
      </c>
      <c r="G12" s="109">
        <f>IF('Bien va timestamp'!D9="","",'Bien va timestamp'!D9)</f>
        <v/>
      </c>
      <c r="H12" s="109">
        <f>IF(OR(F12="",G12=""),"",G12-F12)</f>
        <v/>
      </c>
      <c r="I12" s="101">
        <f>IF(OR(F12="",G12=""),"",IFERROR((G12-F12)/ABS(F12),""))</f>
        <v/>
      </c>
      <c r="J12" s="110" t="n"/>
      <c r="K12" s="111" t="n">
        <v>20</v>
      </c>
      <c r="L12" s="89">
        <f>IF(OR(G12="",J12=""),"",IF(E12="Thấp",IF(G12&lt;=J12,"Có","Không"),IF(G12&gt;=J12,"Có","Không")))</f>
        <v/>
      </c>
      <c r="M12" s="89">
        <f>IF(OR(F12="",G12="",K12=""),"",IF(E12="Thấp",IF(G12&lt;=F12+K12,"Có","Không"),IF(G12&gt;=F12-K12,"Có","Không")))</f>
        <v/>
      </c>
      <c r="N12" s="89">
        <f>IF(G12="","Chưa đo",IF(OR(L12="Không",M12="Không"),"Không đạt",IF(AND(L12="",M12=""),"Chưa có tiêu chí","Đạt")))</f>
        <v/>
      </c>
      <c r="O12" s="110" t="n"/>
      <c r="P12" s="110" t="n"/>
      <c r="Q12" s="89">
        <f>IF(OR(O12="",P12=""),"",IF(OR(O12&gt;0,P12&lt;0),"Có","Không"))</f>
        <v/>
      </c>
      <c r="R12" s="89" t="inlineStr">
        <is>
          <t>Bien va timestamp</t>
        </is>
      </c>
      <c r="S12" s="94" t="n"/>
    </row>
    <row r="13" ht="15.75" customHeight="1" s="74">
      <c r="A13" s="89" t="inlineStr">
        <is>
          <t>K09</t>
        </is>
      </c>
      <c r="B13" s="89" t="inlineStr">
        <is>
          <t>Biên &amp; file</t>
        </is>
      </c>
      <c r="C13" s="90" t="inlineStr">
        <is>
          <t>|Δoffset| p95 trên nhãn mịn</t>
        </is>
      </c>
      <c r="D13" s="89" t="inlineStr">
        <is>
          <t>ms</t>
        </is>
      </c>
      <c r="E13" s="89" t="inlineStr">
        <is>
          <t>Thấp</t>
        </is>
      </c>
      <c r="F13" s="109">
        <f>IF('Bien va timestamp'!C11="","",'Bien va timestamp'!C11)</f>
        <v/>
      </c>
      <c r="G13" s="109">
        <f>IF('Bien va timestamp'!D11="","",'Bien va timestamp'!D11)</f>
        <v/>
      </c>
      <c r="H13" s="109">
        <f>IF(OR(F13="",G13=""),"",G13-F13)</f>
        <v/>
      </c>
      <c r="I13" s="101">
        <f>IF(OR(F13="",G13=""),"",IFERROR((G13-F13)/ABS(F13),""))</f>
        <v/>
      </c>
      <c r="J13" s="110" t="n"/>
      <c r="K13" s="111" t="n">
        <v>20</v>
      </c>
      <c r="L13" s="89">
        <f>IF(OR(G13="",J13=""),"",IF(E13="Thấp",IF(G13&lt;=J13,"Có","Không"),IF(G13&gt;=J13,"Có","Không")))</f>
        <v/>
      </c>
      <c r="M13" s="89">
        <f>IF(OR(F13="",G13="",K13=""),"",IF(E13="Thấp",IF(G13&lt;=F13+K13,"Có","Không"),IF(G13&gt;=F13-K13,"Có","Không")))</f>
        <v/>
      </c>
      <c r="N13" s="89">
        <f>IF(G13="","Chưa đo",IF(OR(L13="Không",M13="Không"),"Không đạt",IF(AND(L13="",M13=""),"Chưa có tiêu chí","Đạt")))</f>
        <v/>
      </c>
      <c r="O13" s="110" t="n"/>
      <c r="P13" s="110" t="n"/>
      <c r="Q13" s="89">
        <f>IF(OR(O13="",P13=""),"",IF(OR(O13&gt;0,P13&lt;0),"Có","Không"))</f>
        <v/>
      </c>
      <c r="R13" s="89" t="inlineStr">
        <is>
          <t>Bien va timestamp</t>
        </is>
      </c>
      <c r="S13" s="94" t="n"/>
    </row>
    <row r="14" ht="15.75" customHeight="1" s="74">
      <c r="A14" s="89" t="inlineStr">
        <is>
          <t>K10</t>
        </is>
      </c>
      <c r="B14" s="89" t="inlineStr">
        <is>
          <t>Biên &amp; file</t>
        </is>
      </c>
      <c r="C14" s="90" t="inlineStr">
        <is>
          <t>Recall 1 s cuối file</t>
        </is>
      </c>
      <c r="D14" s="89" t="inlineStr">
        <is>
          <t>%</t>
        </is>
      </c>
      <c r="E14" s="89" t="inlineStr">
        <is>
          <t>Cao</t>
        </is>
      </c>
      <c r="F14" s="103">
        <f>IF('Bien va timestamp'!B18="","",'Bien va timestamp'!B18)</f>
        <v/>
      </c>
      <c r="G14" s="103">
        <f>IF('Bien va timestamp'!D18="","",'Bien va timestamp'!D18)</f>
        <v/>
      </c>
      <c r="H14" s="101">
        <f>IF(OR(F14="",G14=""),"",G14-F14)</f>
        <v/>
      </c>
      <c r="I14" s="101">
        <f>IF(OR(F14="",G14=""),"",IFERROR((G14-F14)/ABS(F14),""))</f>
        <v/>
      </c>
      <c r="J14" s="104" t="n"/>
      <c r="K14" s="105" t="n">
        <v>0.02</v>
      </c>
      <c r="L14" s="89">
        <f>IF(OR(G14="",J14=""),"",IF(E14="Thấp",IF(G14&lt;=J14,"Có","Không"),IF(G14&gt;=J14,"Có","Không")))</f>
        <v/>
      </c>
      <c r="M14" s="89">
        <f>IF(OR(F14="",G14="",K14=""),"",IF(E14="Thấp",IF(G14&lt;=F14+K14,"Có","Không"),IF(G14&gt;=F14-K14,"Có","Không")))</f>
        <v/>
      </c>
      <c r="N14" s="89">
        <f>IF(G14="","Chưa đo",IF(OR(L14="Không",M14="Không"),"Không đạt",IF(AND(L14="",M14=""),"Chưa có tiêu chí","Đạt")))</f>
        <v/>
      </c>
      <c r="O14" s="104" t="n"/>
      <c r="P14" s="104" t="n"/>
      <c r="Q14" s="89">
        <f>IF(OR(O14="",P14=""),"",IF(OR(O14&gt;0,P14&lt;0),"Có","Không"))</f>
        <v/>
      </c>
      <c r="R14" s="89" t="inlineStr">
        <is>
          <t>Bien va timestamp</t>
        </is>
      </c>
      <c r="S14" s="94" t="n"/>
    </row>
    <row r="15" ht="15.75" customHeight="1" s="74">
      <c r="A15" s="89" t="inlineStr">
        <is>
          <t>K11</t>
        </is>
      </c>
      <c r="B15" s="89" t="inlineStr">
        <is>
          <t>Biên &amp; file</t>
        </is>
      </c>
      <c r="C15" s="90" t="inlineStr">
        <is>
          <t>Lệch đỉnh F1 khi quét shift</t>
        </is>
      </c>
      <c r="D15" s="89" t="inlineStr">
        <is>
          <t>ms</t>
        </is>
      </c>
      <c r="E15" s="89" t="inlineStr">
        <is>
          <t>Thấp</t>
        </is>
      </c>
      <c r="F15" s="109">
        <f>IF('Bien va timestamp'!C24="","",'Bien va timestamp'!C24)</f>
        <v/>
      </c>
      <c r="G15" s="109">
        <f>IF('Bien va timestamp'!D24="","",'Bien va timestamp'!D24)</f>
        <v/>
      </c>
      <c r="H15" s="109">
        <f>IF(OR(F15="",G15=""),"",G15-F15)</f>
        <v/>
      </c>
      <c r="I15" s="101">
        <f>IF(OR(F15="",G15=""),"",IFERROR((G15-F15)/ABS(F15),""))</f>
        <v/>
      </c>
      <c r="J15" s="110" t="n"/>
      <c r="K15" s="111" t="n">
        <v>0</v>
      </c>
      <c r="L15" s="89">
        <f>IF(OR(G15="",J15=""),"",IF(E15="Thấp",IF(G15&lt;=J15,"Có","Không"),IF(G15&gt;=J15,"Có","Không")))</f>
        <v/>
      </c>
      <c r="M15" s="89">
        <f>IF(OR(F15="",G15="",K15=""),"",IF(E15="Thấp",IF(G15&lt;=F15+K15,"Có","Không"),IF(G15&gt;=F15-K15,"Có","Không")))</f>
        <v/>
      </c>
      <c r="N15" s="89">
        <f>IF(G15="","Chưa đo",IF(OR(L15="Không",M15="Không"),"Không đạt",IF(AND(L15="",M15=""),"Chưa có tiêu chí","Đạt")))</f>
        <v/>
      </c>
      <c r="O15" s="110" t="n"/>
      <c r="P15" s="110" t="n"/>
      <c r="Q15" s="89">
        <f>IF(OR(O15="",P15=""),"",IF(OR(O15&gt;0,P15&lt;0),"Có","Không"))</f>
        <v/>
      </c>
      <c r="R15" s="89" t="inlineStr">
        <is>
          <t>Bien va timestamp</t>
        </is>
      </c>
      <c r="S15" s="94" t="inlineStr">
        <is>
          <t>Đo trên output Python; xem comment Bien va timestamp!C24.</t>
        </is>
      </c>
    </row>
    <row r="16" ht="15.75" customHeight="1" s="74">
      <c r="A16" s="89" t="inlineStr">
        <is>
          <t>K12</t>
        </is>
      </c>
      <c r="B16" s="89" t="inlineStr">
        <is>
          <t>Biên &amp; file</t>
        </is>
      </c>
      <c r="C16" s="90" t="inlineStr">
        <is>
          <t>FA/giờ trên audio không lời</t>
        </is>
      </c>
      <c r="D16" s="89" t="inlineStr">
        <is>
          <t>lần/giờ</t>
        </is>
      </c>
      <c r="E16" s="89" t="inlineStr">
        <is>
          <t>Thấp</t>
        </is>
      </c>
      <c r="F16" s="112">
        <f>IF('File dai va batch'!D37="","",'File dai va batch'!D37)</f>
        <v/>
      </c>
      <c r="G16" s="112">
        <f>IF('File dai va batch'!F37="","",'File dai va batch'!F37)</f>
        <v/>
      </c>
      <c r="H16" s="112">
        <f>IF(OR(F16="",G16=""),"",G16-F16)</f>
        <v/>
      </c>
      <c r="I16" s="101">
        <f>IF(OR(F16="",G16=""),"",IFERROR((G16-F16)/ABS(F16),""))</f>
        <v/>
      </c>
      <c r="J16" s="113" t="n"/>
      <c r="K16" s="114" t="n">
        <v>0.5</v>
      </c>
      <c r="L16" s="89">
        <f>IF(OR(G16="",J16=""),"",IF(E16="Thấp",IF(G16&lt;=J16,"Có","Không"),IF(G16&gt;=J16,"Có","Không")))</f>
        <v/>
      </c>
      <c r="M16" s="89">
        <f>IF(OR(F16="",G16="",K16=""),"",IF(E16="Thấp",IF(G16&lt;=F16+K16,"Có","Không"),IF(G16&gt;=F16-K16,"Có","Không")))</f>
        <v/>
      </c>
      <c r="N16" s="89">
        <f>IF(G16="","Chưa đo",IF(OR(L16="Không",M16="Không"),"Không đạt",IF(AND(L16="",M16=""),"Chưa có tiêu chí","Đạt")))</f>
        <v/>
      </c>
      <c r="O16" s="113" t="n"/>
      <c r="P16" s="113" t="n"/>
      <c r="Q16" s="89">
        <f>IF(OR(O16="",P16=""),"",IF(OR(O16&gt;0,P16&lt;0),"Có","Không"))</f>
        <v/>
      </c>
      <c r="R16" s="89" t="inlineStr">
        <is>
          <t>File dai va batch</t>
        </is>
      </c>
      <c r="S16" s="94" t="n"/>
    </row>
    <row r="17" ht="15.75" customHeight="1" s="74">
      <c r="A17" s="89" t="inlineStr">
        <is>
          <t>K13</t>
        </is>
      </c>
      <c r="B17" s="89" t="inlineStr">
        <is>
          <t>Độ bền</t>
        </is>
      </c>
      <c r="C17" s="90" t="inlineStr">
        <is>
          <t>F1 thấp nhất trong robustness sweep</t>
        </is>
      </c>
      <c r="D17" s="89" t="inlineStr">
        <is>
          <t>–</t>
        </is>
      </c>
      <c r="E17" s="89" t="inlineStr">
        <is>
          <t>Cao</t>
        </is>
      </c>
      <c r="F17" s="99">
        <f>Robustness!C31</f>
        <v/>
      </c>
      <c r="G17" s="99">
        <f>Robustness!C32</f>
        <v/>
      </c>
      <c r="H17" s="99">
        <f>IF(OR(F17="",G17=""),"",G17-F17)</f>
        <v/>
      </c>
      <c r="I17" s="101">
        <f>IF(OR(F17="",G17=""),"",IFERROR((G17-F17)/ABS(F17),""))</f>
        <v/>
      </c>
      <c r="J17" s="100" t="n"/>
      <c r="K17" s="102" t="n">
        <v>0.01</v>
      </c>
      <c r="L17" s="89">
        <f>IF(OR(G17="",J17=""),"",IF(E17="Thấp",IF(G17&lt;=J17,"Có","Không"),IF(G17&gt;=J17,"Có","Không")))</f>
        <v/>
      </c>
      <c r="M17" s="89">
        <f>IF(OR(F17="",G17="",K17=""),"",IF(E17="Thấp",IF(G17&lt;=F17+K17,"Có","Không"),IF(G17&gt;=F17-K17,"Có","Không")))</f>
        <v/>
      </c>
      <c r="N17" s="89">
        <f>IF(G17="","Chưa đo",IF(OR(L17="Không",M17="Không"),"Không đạt",IF(AND(L17="",M17=""),"Chưa có tiêu chí","Đạt")))</f>
        <v/>
      </c>
      <c r="O17" s="100" t="n"/>
      <c r="P17" s="100" t="n"/>
      <c r="Q17" s="89">
        <f>IF(OR(O17="",P17=""),"",IF(OR(O17&gt;0,P17&lt;0),"Có","Không"))</f>
        <v/>
      </c>
      <c r="R17" s="89" t="inlineStr">
        <is>
          <t>Robustness</t>
        </is>
      </c>
      <c r="S17" s="94" t="n"/>
    </row>
    <row r="18" ht="15.75" customHeight="1" s="74">
      <c r="A18" s="89" t="inlineStr">
        <is>
          <t>K14</t>
        </is>
      </c>
      <c r="B18" s="89" t="inlineStr">
        <is>
          <t>Độ bền</t>
        </is>
      </c>
      <c r="C18" s="90" t="inlineStr">
        <is>
          <t>Parity: % bin khác Python sau hậu xử lý</t>
        </is>
      </c>
      <c r="D18" s="89" t="inlineStr">
        <is>
          <t>%</t>
        </is>
      </c>
      <c r="E18" s="89" t="inlineStr">
        <is>
          <t>Thấp</t>
        </is>
      </c>
      <c r="F18" s="115">
        <f>IF(Parity!F20="","",Parity!F20)</f>
        <v/>
      </c>
      <c r="G18" s="115">
        <f>IF(Parity!H20="","",Parity!H20)</f>
        <v/>
      </c>
      <c r="H18" s="101">
        <f>IF(OR(F18="",G18=""),"",G18-F18)</f>
        <v/>
      </c>
      <c r="I18" s="101">
        <f>IF(OR(F18="",G18=""),"",IFERROR((G18-F18)/ABS(F18),""))</f>
        <v/>
      </c>
      <c r="J18" s="116" t="n"/>
      <c r="K18" s="117" t="n">
        <v>0.001</v>
      </c>
      <c r="L18" s="89">
        <f>IF(OR(G18="",J18=""),"",IF(E18="Thấp",IF(G18&lt;=J18,"Có","Không"),IF(G18&gt;=J18,"Có","Không")))</f>
        <v/>
      </c>
      <c r="M18" s="89">
        <f>IF(OR(F18="",G18="",K18=""),"",IF(E18="Thấp",IF(G18&lt;=F18+K18,"Có","Không"),IF(G18&gt;=F18-K18,"Có","Không")))</f>
        <v/>
      </c>
      <c r="N18" s="89">
        <f>IF(G18="","Chưa đo",IF(OR(L18="Không",M18="Không"),"Không đạt",IF(AND(L18="",M18=""),"Chưa có tiêu chí","Đạt")))</f>
        <v/>
      </c>
      <c r="O18" s="116" t="n"/>
      <c r="P18" s="116" t="n"/>
      <c r="Q18" s="89">
        <f>IF(OR(O18="",P18=""),"",IF(OR(O18&gt;0,P18&lt;0),"Có","Không"))</f>
        <v/>
      </c>
      <c r="R18" s="89" t="inlineStr">
        <is>
          <t>Parity</t>
        </is>
      </c>
      <c r="S18" s="94" t="n"/>
    </row>
    <row r="19" ht="15.75" customHeight="1" s="74">
      <c r="A19" s="89" t="inlineStr">
        <is>
          <t>K15</t>
        </is>
      </c>
      <c r="B19" s="89" t="inlineStr">
        <is>
          <t>Độ bền</t>
        </is>
      </c>
      <c r="C19" s="90" t="inlineStr">
        <is>
          <t>Test chức năng Không đạt (khi đã chạy hết)</t>
        </is>
      </c>
      <c r="D19" s="89" t="inlineStr">
        <is>
          <t>test</t>
        </is>
      </c>
      <c r="E19" s="89" t="inlineStr">
        <is>
          <t>Thấp</t>
        </is>
      </c>
      <c r="F19" s="109">
        <f>IF('Test chuc nang'!F39&gt;0,"",'Test chuc nang'!F38)</f>
        <v/>
      </c>
      <c r="G19" s="109">
        <f>IF('Test chuc nang'!G39&gt;0,"",'Test chuc nang'!G38)</f>
        <v/>
      </c>
      <c r="H19" s="109">
        <f>IF(OR(F19="",G19=""),"",G19-F19)</f>
        <v/>
      </c>
      <c r="I19" s="101">
        <f>IF(OR(F19="",G19=""),"",IFERROR((G19-F19)/ABS(F19),""))</f>
        <v/>
      </c>
      <c r="J19" s="110" t="n"/>
      <c r="K19" s="111" t="n">
        <v>0</v>
      </c>
      <c r="L19" s="89">
        <f>IF(OR(G19="",J19=""),"",IF(E19="Thấp",IF(G19&lt;=J19,"Có","Không"),IF(G19&gt;=J19,"Có","Không")))</f>
        <v/>
      </c>
      <c r="M19" s="89">
        <f>IF(OR(F19="",G19="",K19=""),"",IF(E19="Thấp",IF(G19&lt;=F19+K19,"Có","Không"),IF(G19&gt;=F19-K19,"Có","Không")))</f>
        <v/>
      </c>
      <c r="N19" s="89">
        <f>IF(G19="","Chưa đo",IF(OR(L19="Không",M19="Không"),"Không đạt",IF(AND(L19="",M19=""),"Chưa có tiêu chí","Đạt")))</f>
        <v/>
      </c>
      <c r="O19" s="110" t="n"/>
      <c r="P19" s="110" t="n"/>
      <c r="Q19" s="89">
        <f>IF(OR(O19="",P19=""),"",IF(OR(O19&gt;0,P19&lt;0),"Có","Không"))</f>
        <v/>
      </c>
      <c r="R19" s="89" t="inlineStr">
        <is>
          <t>Test chuc nang</t>
        </is>
      </c>
      <c r="S19" s="94" t="n"/>
    </row>
    <row r="20" ht="15.75" customHeight="1" s="74">
      <c r="A20" s="89" t="inlineStr">
        <is>
          <t>K16</t>
        </is>
      </c>
      <c r="B20" s="89" t="inlineStr">
        <is>
          <t>Hiệu năng</t>
        </is>
      </c>
      <c r="C20" s="90" t="inlineStr">
        <is>
          <t>RTF mean</t>
        </is>
      </c>
      <c r="D20" s="89" t="inlineStr">
        <is>
          <t>–</t>
        </is>
      </c>
      <c r="E20" s="89" t="inlineStr">
        <is>
          <t>Thấp</t>
        </is>
      </c>
      <c r="F20" s="99">
        <f>IF(Performance!C36="","",Performance!C36)</f>
        <v/>
      </c>
      <c r="G20" s="99">
        <f>IF(Performance!F36="","",Performance!F36)</f>
        <v/>
      </c>
      <c r="H20" s="99">
        <f>IF(OR(F20="",G20=""),"",G20-F20)</f>
        <v/>
      </c>
      <c r="I20" s="101">
        <f>IF(OR(F20="",G20=""),"",IFERROR((G20-F20)/ABS(F20),""))</f>
        <v/>
      </c>
      <c r="J20" s="100" t="n"/>
      <c r="K20" s="102" t="n">
        <v>0.005</v>
      </c>
      <c r="L20" s="89">
        <f>IF(OR(G20="",J20=""),"",IF(E20="Thấp",IF(G20&lt;=J20,"Có","Không"),IF(G20&gt;=J20,"Có","Không")))</f>
        <v/>
      </c>
      <c r="M20" s="89">
        <f>IF(OR(F20="",G20="",K20=""),"",IF(E20="Thấp",IF(G20&lt;=F20+K20,"Có","Không"),IF(G20&gt;=F20-K20,"Có","Không")))</f>
        <v/>
      </c>
      <c r="N20" s="89">
        <f>IF(G20="","Chưa đo",IF(OR(L20="Không",M20="Không"),"Không đạt",IF(AND(L20="",M20=""),"Chưa có tiêu chí","Đạt")))</f>
        <v/>
      </c>
      <c r="O20" s="100" t="n"/>
      <c r="P20" s="100" t="n"/>
      <c r="Q20" s="89">
        <f>IF(OR(O20="",P20=""),"",IF(OR(O20&gt;0,P20&lt;0),"Có","Không"))</f>
        <v/>
      </c>
      <c r="R20" s="89" t="inlineStr">
        <is>
          <t>Performance</t>
        </is>
      </c>
      <c r="S20" s="94" t="n"/>
    </row>
    <row r="21" ht="15.75" customHeight="1" s="74">
      <c r="A21" s="89" t="inlineStr">
        <is>
          <t>K17</t>
        </is>
      </c>
      <c r="B21" s="89" t="inlineStr">
        <is>
          <t>Hiệu năng</t>
        </is>
      </c>
      <c r="C21" s="90" t="inlineStr">
        <is>
          <t>RTF p95</t>
        </is>
      </c>
      <c r="D21" s="89" t="inlineStr">
        <is>
          <t>–</t>
        </is>
      </c>
      <c r="E21" s="89" t="inlineStr">
        <is>
          <t>Thấp</t>
        </is>
      </c>
      <c r="F21" s="99">
        <f>IF(Performance!C37="","",Performance!C37)</f>
        <v/>
      </c>
      <c r="G21" s="99">
        <f>IF(Performance!F37="","",Performance!F37)</f>
        <v/>
      </c>
      <c r="H21" s="99">
        <f>IF(OR(F21="",G21=""),"",G21-F21)</f>
        <v/>
      </c>
      <c r="I21" s="101">
        <f>IF(OR(F21="",G21=""),"",IFERROR((G21-F21)/ABS(F21),""))</f>
        <v/>
      </c>
      <c r="J21" s="100" t="n"/>
      <c r="K21" s="102" t="n">
        <v>0.005</v>
      </c>
      <c r="L21" s="89">
        <f>IF(OR(G21="",J21=""),"",IF(E21="Thấp",IF(G21&lt;=J21,"Có","Không"),IF(G21&gt;=J21,"Có","Không")))</f>
        <v/>
      </c>
      <c r="M21" s="89">
        <f>IF(OR(F21="",G21="",K21=""),"",IF(E21="Thấp",IF(G21&lt;=F21+K21,"Có","Không"),IF(G21&gt;=F21-K21,"Có","Không")))</f>
        <v/>
      </c>
      <c r="N21" s="89">
        <f>IF(G21="","Chưa đo",IF(OR(L21="Không",M21="Không"),"Không đạt",IF(AND(L21="",M21=""),"Chưa có tiêu chí","Đạt")))</f>
        <v/>
      </c>
      <c r="O21" s="100" t="n"/>
      <c r="P21" s="100" t="n"/>
      <c r="Q21" s="89">
        <f>IF(OR(O21="",P21=""),"",IF(OR(O21&gt;0,P21&lt;0),"Có","Không"))</f>
        <v/>
      </c>
      <c r="R21" s="89" t="inlineStr">
        <is>
          <t>Performance</t>
        </is>
      </c>
      <c r="S21" s="94" t="n"/>
    </row>
    <row r="22" ht="15.75" customHeight="1" s="74">
      <c r="A22" s="89" t="inlineStr">
        <is>
          <t>K18</t>
        </is>
      </c>
      <c r="B22" s="89" t="inlineStr">
        <is>
          <t>Hiệu năng</t>
        </is>
      </c>
      <c r="C22" s="90" t="inlineStr">
        <is>
          <t>Thời gian CPU cho 1 phút audio</t>
        </is>
      </c>
      <c r="D22" s="89" t="inlineStr">
        <is>
          <t>s</t>
        </is>
      </c>
      <c r="E22" s="89" t="inlineStr">
        <is>
          <t>Thấp</t>
        </is>
      </c>
      <c r="F22" s="112">
        <f>IF(Performance!C46="","",Performance!C46)</f>
        <v/>
      </c>
      <c r="G22" s="112">
        <f>IF(Performance!F46="","",Performance!F46)</f>
        <v/>
      </c>
      <c r="H22" s="112">
        <f>IF(OR(F22="",G22=""),"",G22-F22)</f>
        <v/>
      </c>
      <c r="I22" s="101">
        <f>IF(OR(F22="",G22=""),"",IFERROR((G22-F22)/ABS(F22),""))</f>
        <v/>
      </c>
      <c r="J22" s="113" t="n"/>
      <c r="K22" s="114" t="n">
        <v>0.2</v>
      </c>
      <c r="L22" s="89">
        <f>IF(OR(G22="",J22=""),"",IF(E22="Thấp",IF(G22&lt;=J22,"Có","Không"),IF(G22&gt;=J22,"Có","Không")))</f>
        <v/>
      </c>
      <c r="M22" s="89">
        <f>IF(OR(F22="",G22="",K22=""),"",IF(E22="Thấp",IF(G22&lt;=F22+K22,"Có","Không"),IF(G22&gt;=F22-K22,"Có","Không")))</f>
        <v/>
      </c>
      <c r="N22" s="89">
        <f>IF(G22="","Chưa đo",IF(OR(L22="Không",M22="Không"),"Không đạt",IF(AND(L22="",M22=""),"Chưa có tiêu chí","Đạt")))</f>
        <v/>
      </c>
      <c r="O22" s="113" t="n"/>
      <c r="P22" s="113" t="n"/>
      <c r="Q22" s="89">
        <f>IF(OR(O22="",P22=""),"",IF(OR(O22&gt;0,P22&lt;0),"Có","Không"))</f>
        <v/>
      </c>
      <c r="R22" s="89" t="inlineStr">
        <is>
          <t>Performance</t>
        </is>
      </c>
      <c r="S22" s="94" t="n"/>
    </row>
    <row r="23" ht="15.75" customHeight="1" s="74">
      <c r="A23" s="89" t="inlineStr">
        <is>
          <t>K19</t>
        </is>
      </c>
      <c r="B23" s="89" t="inlineStr">
        <is>
          <t>Hiệu năng</t>
        </is>
      </c>
      <c r="C23" s="90" t="inlineStr">
        <is>
          <t>Năng lượng cho 1 phút audio</t>
        </is>
      </c>
      <c r="D23" s="89" t="inlineStr">
        <is>
          <t>J</t>
        </is>
      </c>
      <c r="E23" s="89" t="inlineStr">
        <is>
          <t>Thấp</t>
        </is>
      </c>
      <c r="F23" s="118">
        <f>IF(Performance!C51="","",Performance!C51)</f>
        <v/>
      </c>
      <c r="G23" s="118">
        <f>IF(Performance!F51="","",Performance!F51)</f>
        <v/>
      </c>
      <c r="H23" s="118">
        <f>IF(OR(F23="",G23=""),"",G23-F23)</f>
        <v/>
      </c>
      <c r="I23" s="101">
        <f>IF(OR(F23="",G23=""),"",IFERROR((G23-F23)/ABS(F23),""))</f>
        <v/>
      </c>
      <c r="J23" s="119" t="n"/>
      <c r="K23" s="120" t="n">
        <v>0.5</v>
      </c>
      <c r="L23" s="89">
        <f>IF(OR(G23="",J23=""),"",IF(E23="Thấp",IF(G23&lt;=J23,"Có","Không"),IF(G23&gt;=J23,"Có","Không")))</f>
        <v/>
      </c>
      <c r="M23" s="89">
        <f>IF(OR(F23="",G23="",K23=""),"",IF(E23="Thấp",IF(G23&lt;=F23+K23,"Có","Không"),IF(G23&gt;=F23-K23,"Có","Không")))</f>
        <v/>
      </c>
      <c r="N23" s="89">
        <f>IF(G23="","Chưa đo",IF(OR(L23="Không",M23="Không"),"Không đạt",IF(AND(L23="",M23=""),"Chưa có tiêu chí","Đạt")))</f>
        <v/>
      </c>
      <c r="O23" s="119" t="n"/>
      <c r="P23" s="119" t="n"/>
      <c r="Q23" s="89">
        <f>IF(OR(O23="",P23=""),"",IF(OR(O23&gt;0,P23&lt;0),"Có","Không"))</f>
        <v/>
      </c>
      <c r="R23" s="89" t="inlineStr">
        <is>
          <t>Performance</t>
        </is>
      </c>
      <c r="S23" s="94" t="n"/>
    </row>
    <row r="24" ht="15.75" customHeight="1" s="74">
      <c r="A24" s="89" t="inlineStr">
        <is>
          <t>K20</t>
        </is>
      </c>
      <c r="B24" s="89" t="inlineStr">
        <is>
          <t>Hiệu năng</t>
        </is>
      </c>
      <c r="C24" s="90" t="inlineStr">
        <is>
          <t>Peak RSS với file 60 phút</t>
        </is>
      </c>
      <c r="D24" s="89" t="inlineStr">
        <is>
          <t>MB</t>
        </is>
      </c>
      <c r="E24" s="89" t="inlineStr">
        <is>
          <t>Thấp</t>
        </is>
      </c>
      <c r="F24" s="121">
        <f>IF('File dai va batch'!C23="","",'File dai va batch'!C23)</f>
        <v/>
      </c>
      <c r="G24" s="121">
        <f>IF('File dai va batch'!D23="","",'File dai va batch'!D23)</f>
        <v/>
      </c>
      <c r="H24" s="121">
        <f>IF(OR(F24="",G24=""),"",G24-F24)</f>
        <v/>
      </c>
      <c r="I24" s="101">
        <f>IF(OR(F24="",G24=""),"",IFERROR((G24-F24)/ABS(F24),""))</f>
        <v/>
      </c>
      <c r="J24" s="122" t="n"/>
      <c r="K24" s="123" t="n">
        <v>5</v>
      </c>
      <c r="L24" s="89">
        <f>IF(OR(G24="",J24=""),"",IF(E24="Thấp",IF(G24&lt;=J24,"Có","Không"),IF(G24&gt;=J24,"Có","Không")))</f>
        <v/>
      </c>
      <c r="M24" s="89">
        <f>IF(OR(F24="",G24="",K24=""),"",IF(E24="Thấp",IF(G24&lt;=F24+K24,"Có","Không"),IF(G24&gt;=F24-K24,"Có","Không")))</f>
        <v/>
      </c>
      <c r="N24" s="89">
        <f>IF(G24="","Chưa đo",IF(OR(L24="Không",M24="Không"),"Không đạt",IF(AND(L24="",M24=""),"Chưa có tiêu chí","Đạt")))</f>
        <v/>
      </c>
      <c r="O24" s="122" t="n"/>
      <c r="P24" s="122" t="n"/>
      <c r="Q24" s="89">
        <f>IF(OR(O24="",P24=""),"",IF(OR(O24&gt;0,P24&lt;0),"Có","Không"))</f>
        <v/>
      </c>
      <c r="R24" s="89" t="inlineStr">
        <is>
          <t>File dai va batch</t>
        </is>
      </c>
      <c r="S24" s="94" t="n"/>
    </row>
    <row r="25" ht="15.75" customHeight="1" s="74">
      <c r="A25" s="89" t="inlineStr">
        <is>
          <t>K21</t>
        </is>
      </c>
      <c r="B25" s="89" t="inlineStr">
        <is>
          <t>Hiệu năng</t>
        </is>
      </c>
      <c r="C25" s="90" t="inlineStr">
        <is>
          <t>RSS tăng theo độ dài file</t>
        </is>
      </c>
      <c r="D25" s="89" t="inlineStr">
        <is>
          <t>MB/phút</t>
        </is>
      </c>
      <c r="E25" s="89" t="inlineStr">
        <is>
          <t>Thấp</t>
        </is>
      </c>
      <c r="F25" s="112">
        <f>IF('File dai va batch'!C22="","",'File dai va batch'!C22)</f>
        <v/>
      </c>
      <c r="G25" s="112">
        <f>IF('File dai va batch'!D22="","",'File dai va batch'!D22)</f>
        <v/>
      </c>
      <c r="H25" s="112">
        <f>IF(OR(F25="",G25=""),"",G25-F25)</f>
        <v/>
      </c>
      <c r="I25" s="101">
        <f>IF(OR(F25="",G25=""),"",IFERROR((G25-F25)/ABS(F25),""))</f>
        <v/>
      </c>
      <c r="J25" s="113" t="n"/>
      <c r="K25" s="114" t="n">
        <v>0.1</v>
      </c>
      <c r="L25" s="89">
        <f>IF(OR(G25="",J25=""),"",IF(E25="Thấp",IF(G25&lt;=J25,"Có","Không"),IF(G25&gt;=J25,"Có","Không")))</f>
        <v/>
      </c>
      <c r="M25" s="89">
        <f>IF(OR(F25="",G25="",K25=""),"",IF(E25="Thấp",IF(G25&lt;=F25+K25,"Có","Không"),IF(G25&gt;=F25-K25,"Có","Không")))</f>
        <v/>
      </c>
      <c r="N25" s="89">
        <f>IF(G25="","Chưa đo",IF(OR(L25="Không",M25="Không"),"Không đạt",IF(AND(L25="",M25=""),"Chưa có tiêu chí","Đạt")))</f>
        <v/>
      </c>
      <c r="O25" s="113" t="n"/>
      <c r="P25" s="113" t="n"/>
      <c r="Q25" s="89">
        <f>IF(OR(O25="",P25=""),"",IF(OR(O25&gt;0,P25&lt;0),"Có","Không"))</f>
        <v/>
      </c>
      <c r="R25" s="89" t="inlineStr">
        <is>
          <t>File dai va batch</t>
        </is>
      </c>
      <c r="S25" s="94" t="n"/>
    </row>
    <row r="26" ht="15.75" customHeight="1" s="74">
      <c r="A26" s="89" t="inlineStr">
        <is>
          <t>K22</t>
        </is>
      </c>
      <c r="B26" s="89" t="inlineStr">
        <is>
          <t>Hiệu năng</t>
        </is>
      </c>
      <c r="C26" s="90" t="inlineStr">
        <is>
          <t>RSS tăng mỗi 100 file</t>
        </is>
      </c>
      <c r="D26" s="89" t="inlineStr">
        <is>
          <t>MB</t>
        </is>
      </c>
      <c r="E26" s="89" t="inlineStr">
        <is>
          <t>Thấp</t>
        </is>
      </c>
      <c r="F26" s="112">
        <f>IF('File dai va batch'!C25="","",'File dai va batch'!C25)</f>
        <v/>
      </c>
      <c r="G26" s="112">
        <f>IF('File dai va batch'!D25="","",'File dai va batch'!D25)</f>
        <v/>
      </c>
      <c r="H26" s="112">
        <f>IF(OR(F26="",G26=""),"",G26-F26)</f>
        <v/>
      </c>
      <c r="I26" s="101">
        <f>IF(OR(F26="",G26=""),"",IFERROR((G26-F26)/ABS(F26),""))</f>
        <v/>
      </c>
      <c r="J26" s="113" t="n"/>
      <c r="K26" s="114" t="n">
        <v>0.5</v>
      </c>
      <c r="L26" s="89">
        <f>IF(OR(G26="",J26=""),"",IF(E26="Thấp",IF(G26&lt;=J26,"Có","Không"),IF(G26&gt;=J26,"Có","Không")))</f>
        <v/>
      </c>
      <c r="M26" s="89">
        <f>IF(OR(F26="",G26="",K26=""),"",IF(E26="Thấp",IF(G26&lt;=F26+K26,"Có","Không"),IF(G26&gt;=F26-K26,"Có","Không")))</f>
        <v/>
      </c>
      <c r="N26" s="89">
        <f>IF(G26="","Chưa đo",IF(OR(L26="Không",M26="Không"),"Không đạt",IF(AND(L26="",M26=""),"Chưa có tiêu chí","Đạt")))</f>
        <v/>
      </c>
      <c r="O26" s="113" t="n"/>
      <c r="P26" s="113" t="n"/>
      <c r="Q26" s="89">
        <f>IF(OR(O26="",P26=""),"",IF(OR(O26&gt;0,P26&lt;0),"Có","Không"))</f>
        <v/>
      </c>
      <c r="R26" s="89" t="inlineStr">
        <is>
          <t>File dai va batch</t>
        </is>
      </c>
      <c r="S26" s="94" t="n"/>
    </row>
    <row r="27" ht="15.75" customHeight="1" s="74">
      <c r="A27" s="89" t="inlineStr">
        <is>
          <t>K23</t>
        </is>
      </c>
      <c r="B27" s="89" t="inlineStr">
        <is>
          <t>Hiệu năng</t>
        </is>
      </c>
      <c r="C27" s="90" t="inlineStr">
        <is>
          <t>Kích thước lib.so</t>
        </is>
      </c>
      <c r="D27" s="89" t="inlineStr">
        <is>
          <t>KB</t>
        </is>
      </c>
      <c r="E27" s="89" t="inlineStr">
        <is>
          <t>Thấp</t>
        </is>
      </c>
      <c r="F27" s="124">
        <f>IF(Performance!C61="","",Performance!C61)</f>
        <v/>
      </c>
      <c r="G27" s="124">
        <f>IF(Performance!F61="","",Performance!F61)</f>
        <v/>
      </c>
      <c r="H27" s="124">
        <f>IF(OR(F27="",G27=""),"",G27-F27)</f>
        <v/>
      </c>
      <c r="I27" s="101">
        <f>IF(OR(F27="",G27=""),"",IFERROR((G27-F27)/ABS(F27),""))</f>
        <v/>
      </c>
      <c r="J27" s="125" t="n"/>
      <c r="K27" s="126" t="n">
        <v>0</v>
      </c>
      <c r="L27" s="89">
        <f>IF(OR(G27="",J27=""),"",IF(E27="Thấp",IF(G27&lt;=J27,"Có","Không"),IF(G27&gt;=J27,"Có","Không")))</f>
        <v/>
      </c>
      <c r="M27" s="89">
        <f>IF(OR(F27="",G27="",K27=""),"",IF(E27="Thấp",IF(G27&lt;=F27+K27,"Có","Không"),IF(G27&gt;=F27-K27,"Có","Không")))</f>
        <v/>
      </c>
      <c r="N27" s="89">
        <f>IF(G27="","Chưa đo",IF(OR(L27="Không",M27="Không"),"Không đạt",IF(AND(L27="",M27=""),"Chưa có tiêu chí","Đạt")))</f>
        <v/>
      </c>
      <c r="O27" s="125" t="n"/>
      <c r="P27" s="125" t="n"/>
      <c r="Q27" s="89">
        <f>IF(OR(O27="",P27=""),"",IF(OR(O27&gt;0,P27&lt;0),"Có","Không"))</f>
        <v/>
      </c>
      <c r="R27" s="89" t="inlineStr">
        <is>
          <t>Performance</t>
        </is>
      </c>
      <c r="S27" s="94" t="n"/>
    </row>
    <row r="28" ht="15.75" customHeight="1" s="74">
      <c r="A28" s="89" t="inlineStr">
        <is>
          <t>K24</t>
        </is>
      </c>
      <c r="B28" s="89" t="inlineStr">
        <is>
          <t>Hiệu năng</t>
        </is>
      </c>
      <c r="C28" s="90" t="inlineStr">
        <is>
          <t>Kích thước model</t>
        </is>
      </c>
      <c r="D28" s="89" t="inlineStr">
        <is>
          <t>KB</t>
        </is>
      </c>
      <c r="E28" s="89" t="inlineStr">
        <is>
          <t>Thấp</t>
        </is>
      </c>
      <c r="F28" s="124">
        <f>IF(Performance!C60="","",Performance!C60)</f>
        <v/>
      </c>
      <c r="G28" s="124">
        <f>IF(Performance!F60="","",Performance!F60)</f>
        <v/>
      </c>
      <c r="H28" s="124">
        <f>IF(OR(F28="",G28=""),"",G28-F28)</f>
        <v/>
      </c>
      <c r="I28" s="101">
        <f>IF(OR(F28="",G28=""),"",IFERROR((G28-F28)/ABS(F28),""))</f>
        <v/>
      </c>
      <c r="J28" s="125" t="n"/>
      <c r="K28" s="126" t="n">
        <v>0</v>
      </c>
      <c r="L28" s="89">
        <f>IF(OR(G28="",J28=""),"",IF(E28="Thấp",IF(G28&lt;=J28,"Có","Không"),IF(G28&gt;=J28,"Có","Không")))</f>
        <v/>
      </c>
      <c r="M28" s="89">
        <f>IF(OR(F28="",G28="",K28=""),"",IF(E28="Thấp",IF(G28&lt;=F28+K28,"Có","Không"),IF(G28&gt;=F28-K28,"Có","Không")))</f>
        <v/>
      </c>
      <c r="N28" s="89">
        <f>IF(G28="","Chưa đo",IF(OR(L28="Không",M28="Không"),"Không đạt",IF(AND(L28="",M28=""),"Chưa có tiêu chí","Đạt")))</f>
        <v/>
      </c>
      <c r="O28" s="125" t="n"/>
      <c r="P28" s="125" t="n"/>
      <c r="Q28" s="89">
        <f>IF(OR(O28="",P28=""),"",IF(OR(O28&gt;0,P28&lt;0),"Có","Không"))</f>
        <v/>
      </c>
      <c r="R28" s="89" t="inlineStr">
        <is>
          <t>Performance</t>
        </is>
      </c>
      <c r="S28" s="94" t="n"/>
    </row>
    <row r="29" ht="15.75" customHeight="1" s="74">
      <c r="A29" s="89" t="inlineStr">
        <is>
          <t>K25</t>
        </is>
      </c>
      <c r="B29" s="89" t="inlineStr">
        <is>
          <t>Hiệu năng</t>
        </is>
      </c>
      <c r="C29" s="90" t="inlineStr">
        <is>
          <t>Thời gian init</t>
        </is>
      </c>
      <c r="D29" s="89" t="inlineStr">
        <is>
          <t>ms</t>
        </is>
      </c>
      <c r="E29" s="89" t="inlineStr">
        <is>
          <t>Thấp</t>
        </is>
      </c>
      <c r="F29" s="109">
        <f>IF(Performance!C40="","",Performance!C40)</f>
        <v/>
      </c>
      <c r="G29" s="109">
        <f>IF(Performance!F40="","",Performance!F40)</f>
        <v/>
      </c>
      <c r="H29" s="109">
        <f>IF(OR(F29="",G29=""),"",G29-F29)</f>
        <v/>
      </c>
      <c r="I29" s="101">
        <f>IF(OR(F29="",G29=""),"",IFERROR((G29-F29)/ABS(F29),""))</f>
        <v/>
      </c>
      <c r="J29" s="110" t="n"/>
      <c r="K29" s="111" t="n">
        <v>10</v>
      </c>
      <c r="L29" s="89">
        <f>IF(OR(G29="",J29=""),"",IF(E29="Thấp",IF(G29&lt;=J29,"Có","Không"),IF(G29&gt;=J29,"Có","Không")))</f>
        <v/>
      </c>
      <c r="M29" s="89">
        <f>IF(OR(F29="",G29="",K29=""),"",IF(E29="Thấp",IF(G29&lt;=F29+K29,"Có","Không"),IF(G29&gt;=F29-K29,"Có","Không")))</f>
        <v/>
      </c>
      <c r="N29" s="89">
        <f>IF(G29="","Chưa đo",IF(OR(L29="Không",M29="Không"),"Không đạt",IF(AND(L29="",M29=""),"Chưa có tiêu chí","Đạt")))</f>
        <v/>
      </c>
      <c r="O29" s="110" t="n"/>
      <c r="P29" s="110" t="n"/>
      <c r="Q29" s="89">
        <f>IF(OR(O29="",P29=""),"",IF(OR(O29&gt;0,P29&lt;0),"Có","Không"))</f>
        <v/>
      </c>
      <c r="R29" s="89" t="inlineStr">
        <is>
          <t>Performance</t>
        </is>
      </c>
      <c r="S29" s="94" t="n"/>
    </row>
    <row r="31" ht="15" customHeight="1" s="74">
      <c r="C31" s="95" t="inlineStr">
        <is>
          <t>Tổng hợp gate</t>
        </is>
      </c>
    </row>
    <row r="32" ht="15" customHeight="1" s="74">
      <c r="C32" s="90" t="inlineStr">
        <is>
          <t>Đạt</t>
        </is>
      </c>
      <c r="D32" s="89">
        <f>COUNTIF($N$5:$N$29,"Đạt")</f>
        <v/>
      </c>
    </row>
    <row r="33" ht="15" customHeight="1" s="74">
      <c r="C33" s="90" t="inlineStr">
        <is>
          <t>Không đạt</t>
        </is>
      </c>
      <c r="D33" s="89">
        <f>COUNTIF($N$5:$N$29,"Không đạt")</f>
        <v/>
      </c>
    </row>
    <row r="34" ht="15" customHeight="1" s="74">
      <c r="C34" s="90" t="inlineStr">
        <is>
          <t>Chưa đo</t>
        </is>
      </c>
      <c r="D34" s="89">
        <f>COUNTIF($N$5:$N$29,"Chưa đo")</f>
        <v/>
      </c>
    </row>
    <row r="35" ht="15" customHeight="1" s="74">
      <c r="C35" s="90" t="inlineStr">
        <is>
          <t>Chưa có tiêu chí</t>
        </is>
      </c>
      <c r="D35" s="89">
        <f>COUNTIF($N$5:$N$29,"Chưa có tiêu chí")</f>
        <v/>
      </c>
    </row>
    <row r="36" ht="15" customHeight="1" s="74">
      <c r="C36" s="95" t="inlineStr">
        <is>
          <t>Kết luận chung</t>
        </is>
      </c>
      <c r="D36" s="97">
        <f>IF(D33&gt;0,"KHÔNG ĐẠT",IF(D34+D35&gt;0,"CHƯA ĐỦ DỮ LIỆU","ĐẠT"))</f>
        <v/>
      </c>
      <c r="E36" s="127" t="n"/>
      <c r="F36" s="128" t="n"/>
    </row>
    <row r="38" ht="15" customHeight="1" s="74">
      <c r="A38" s="129" t="inlineStr">
        <is>
          <t>CI Δ = khoảng tin cậy 95% của (candidate − baseline) từ paired bootstrap theo file. "Có ý nghĩa" khi khoảng không chứa 0.</t>
        </is>
      </c>
    </row>
  </sheetData>
  <mergeCells count="1">
    <mergeCell ref="D36:F36"/>
  </mergeCells>
  <conditionalFormatting sqref="N5:N29">
    <cfRule type="cellIs" rank="0" priority="2" equalAverage="0" operator="equal" aboveAverage="0" dxfId="0" text="" percent="0" bottom="0">
      <formula>"Đạt"</formula>
    </cfRule>
    <cfRule type="cellIs" rank="0" priority="3" equalAverage="0" operator="equal" aboveAverage="0" dxfId="1" text="" percent="0" bottom="0">
      <formula>"Không đạt"</formula>
    </cfRule>
    <cfRule type="cellIs" rank="0" priority="4" equalAverage="0" operator="equal" aboveAverage="0" dxfId="2" text="" percent="0" bottom="0">
      <formula>"Chưa có tiêu chí"</formula>
    </cfRule>
  </conditionalFormatting>
  <conditionalFormatting sqref="L5:M29">
    <cfRule type="cellIs" rank="0" priority="5" equalAverage="0" operator="equal" aboveAverage="0" dxfId="0" text="" percent="0" bottom="0">
      <formula>"Có"</formula>
    </cfRule>
    <cfRule type="cellIs" rank="0" priority="6" equalAverage="0" operator="equal" aboveAverage="0" dxfId="1" text="" percent="0" bottom="0">
      <formula>"Không"</formula>
    </cfRule>
  </conditionalFormatting>
  <conditionalFormatting sqref="D36">
    <cfRule type="cellIs" rank="0" priority="7" equalAverage="0" operator="equal" aboveAverage="0" dxfId="0" text="" percent="0" bottom="0">
      <formula>"ĐẠT"</formula>
    </cfRule>
    <cfRule type="cellIs" rank="0" priority="8" equalAverage="0" operator="equal" aboveAverage="0" dxfId="1" text="" percent="0" bottom="0">
      <formula>"KHÔNG ĐẠT"</formula>
    </cfRule>
    <cfRule type="cellIs" rank="0" priority="9" equalAverage="0" operator="equal" aboveAverage="0" dxfId="2" text="" percent="0" bottom="0">
      <formula>"CHƯA ĐỦ DỮ LIỆU"</formula>
    </cfRule>
  </conditionalFormatting>
  <dataValidations count="1">
    <dataValidation sqref="E5:E29" showDropDown="0" showInputMessage="0" showErrorMessage="0" allowBlank="1" type="list" errorStyle="stop" operator="between">
      <formula1>"Cao,Thấp"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73" min="1" max="1"/>
    <col width="40" customWidth="1" style="73" min="2" max="2"/>
    <col width="26" customWidth="1" style="73" min="3" max="4"/>
    <col width="11" customWidth="1" style="73" min="5" max="5"/>
    <col width="52" customWidth="1" style="73" min="6" max="6"/>
  </cols>
  <sheetData>
    <row r="1" ht="17.25" customHeight="1" s="74">
      <c r="A1" s="75" t="inlineStr">
        <is>
          <t>Snapshot baseline – cấu hình được đóng băng</t>
        </is>
      </c>
    </row>
    <row r="2" ht="15" customHeight="1" s="74">
      <c r="A2" s="76" t="inlineStr">
        <is>
          <t>Mọi số liệu baseline phải truy được về đúng cấu hình này. Cột vàng = bạn điền; cột 'Thay đổi?' tự đánh dấu mục candidate khác baseline.</t>
        </is>
      </c>
    </row>
    <row r="4" ht="15.75" customHeight="1" s="74">
      <c r="A4" s="88" t="inlineStr">
        <is>
          <t>Nhóm</t>
        </is>
      </c>
      <c r="B4" s="88" t="inlineStr">
        <is>
          <t>Hạng mục</t>
        </is>
      </c>
      <c r="C4" s="88" t="inlineStr">
        <is>
          <t>Baseline</t>
        </is>
      </c>
      <c r="D4" s="88" t="inlineStr">
        <is>
          <t>Candidate</t>
        </is>
      </c>
      <c r="E4" s="88" t="inlineStr">
        <is>
          <t>Thay đổi?</t>
        </is>
      </c>
      <c r="F4" s="88" t="inlineStr">
        <is>
          <t>Ghi chú</t>
        </is>
      </c>
    </row>
    <row r="5" ht="15.75" customHeight="1" s="74">
      <c r="A5" s="89" t="inlineStr">
        <is>
          <t>Chung</t>
        </is>
      </c>
      <c r="B5" s="90" t="inlineStr">
        <is>
          <t>Tên phiên bản / git tag</t>
        </is>
      </c>
      <c r="C5" s="94" t="n"/>
      <c r="D5" s="94" t="n"/>
      <c r="E5" s="89">
        <f>IF(D5="","",IF(D5=C5,"","Đổi"))</f>
        <v/>
      </c>
      <c r="F5" s="90" t="n"/>
    </row>
    <row r="6" ht="15.75" customHeight="1" s="74">
      <c r="A6" s="89" t="inlineStr">
        <is>
          <t>Chung</t>
        </is>
      </c>
      <c r="B6" s="90" t="inlineStr">
        <is>
          <t>Ngày chốt</t>
        </is>
      </c>
      <c r="C6" s="93" t="n"/>
      <c r="D6" s="93" t="n"/>
      <c r="E6" s="89">
        <f>IF(D6="","",IF(D6=C6,"","Đổi"))</f>
        <v/>
      </c>
      <c r="F6" s="90" t="inlineStr">
        <is>
          <t>Định dạng dd/mm/yyyy</t>
        </is>
      </c>
    </row>
    <row r="7" ht="15.75" customHeight="1" s="74">
      <c r="A7" s="89" t="inlineStr">
        <is>
          <t>Chung</t>
        </is>
      </c>
      <c r="B7" s="90" t="inlineStr">
        <is>
          <t>Người chốt</t>
        </is>
      </c>
      <c r="C7" s="94" t="n"/>
      <c r="D7" s="94" t="n"/>
      <c r="E7" s="89">
        <f>IF(D7="","",IF(D7=C7,"","Đổi"))</f>
        <v/>
      </c>
      <c r="F7" s="90" t="n"/>
    </row>
    <row r="8" ht="15.75" customHeight="1" s="74">
      <c r="A8" s="89" t="inlineStr">
        <is>
          <t>Model</t>
        </is>
      </c>
      <c r="B8" s="90" t="inlineStr">
        <is>
          <t>File model</t>
        </is>
      </c>
      <c r="C8" s="94" t="n"/>
      <c r="D8" s="94" t="n"/>
      <c r="E8" s="89">
        <f>IF(D8="","",IF(D8=C8,"","Đổi"))</f>
        <v/>
      </c>
      <c r="F8" s="90" t="n"/>
    </row>
    <row r="9" ht="15.75" customHeight="1" s="74">
      <c r="A9" s="89" t="inlineStr">
        <is>
          <t>Model</t>
        </is>
      </c>
      <c r="B9" s="90" t="inlineStr">
        <is>
          <t>SHA256 file model</t>
        </is>
      </c>
      <c r="C9" s="94" t="n"/>
      <c r="D9" s="94" t="n"/>
      <c r="E9" s="89">
        <f>IF(D9="","",IF(D9=C9,"","Đổi"))</f>
        <v/>
      </c>
      <c r="F9" s="90" t="inlineStr">
        <is>
          <t>sha256sum &lt;model&gt;</t>
        </is>
      </c>
    </row>
    <row r="10" ht="28.5" customHeight="1" s="74">
      <c r="A10" s="89" t="inlineStr">
        <is>
          <t>Model</t>
        </is>
      </c>
      <c r="B10" s="90" t="inlineStr">
        <is>
          <t>Kiến trúc</t>
        </is>
      </c>
      <c r="C10" s="94" t="inlineStr">
        <is>
          <t>YAMNet transfer learning, 2 lớp</t>
        </is>
      </c>
      <c r="D10" s="94" t="n"/>
      <c r="E10" s="89">
        <f>IF(D10="","",IF(D10=C10,"","Đổi"))</f>
        <v/>
      </c>
      <c r="F10" s="90" t="inlineStr">
        <is>
          <t>Theo cấu hình hiện tại</t>
        </is>
      </c>
    </row>
    <row r="11" ht="15.75" customHeight="1" s="74">
      <c r="A11" s="89" t="inlineStr">
        <is>
          <t>Model</t>
        </is>
      </c>
      <c r="B11" s="90" t="inlineStr">
        <is>
          <t>Kiểu số (float32 / fp16 / int8)</t>
        </is>
      </c>
      <c r="C11" s="94" t="n"/>
      <c r="D11" s="94" t="n"/>
      <c r="E11" s="89">
        <f>IF(D11="","",IF(D11=C11,"","Đổi"))</f>
        <v/>
      </c>
      <c r="F11" s="90" t="n"/>
    </row>
    <row r="12" ht="15.75" customHeight="1" s="74">
      <c r="A12" s="89" t="inlineStr">
        <is>
          <t>Lib</t>
        </is>
      </c>
      <c r="B12" s="90" t="inlineStr">
        <is>
          <t>Commit lib.so</t>
        </is>
      </c>
      <c r="C12" s="94" t="n"/>
      <c r="D12" s="94" t="n"/>
      <c r="E12" s="89">
        <f>IF(D12="","",IF(D12=C12,"","Đổi"))</f>
        <v/>
      </c>
      <c r="F12" s="90" t="n"/>
    </row>
    <row r="13" ht="15.75" customHeight="1" s="74">
      <c r="A13" s="89" t="inlineStr">
        <is>
          <t>Lib</t>
        </is>
      </c>
      <c r="B13" s="90" t="inlineStr">
        <is>
          <t>Compiler &amp; build flags</t>
        </is>
      </c>
      <c r="C13" s="94" t="n"/>
      <c r="D13" s="94" t="n"/>
      <c r="E13" s="89">
        <f>IF(D13="","",IF(D13=C13,"","Đổi"))</f>
        <v/>
      </c>
      <c r="F13" s="90" t="inlineStr">
        <is>
          <t>vd clang, -O3, LTO, strip</t>
        </is>
      </c>
    </row>
    <row r="14" ht="15.75" customHeight="1" s="74">
      <c r="A14" s="89" t="inlineStr">
        <is>
          <t>Lib</t>
        </is>
      </c>
      <c r="B14" s="90" t="inlineStr">
        <is>
          <t>Runtime &amp; version (TFLite / ONNX, delegate)</t>
        </is>
      </c>
      <c r="C14" s="94" t="n"/>
      <c r="D14" s="94" t="n"/>
      <c r="E14" s="89">
        <f>IF(D14="","",IF(D14=C14,"","Đổi"))</f>
        <v/>
      </c>
      <c r="F14" s="90" t="n"/>
    </row>
    <row r="15" ht="28.5" customHeight="1" s="74">
      <c r="A15" s="89" t="inlineStr">
        <is>
          <t>Input lib</t>
        </is>
      </c>
      <c r="B15" s="90" t="inlineStr">
        <is>
          <t>Input PCM chấp nhận (sample rate, số kênh, kiểu mẫu)</t>
        </is>
      </c>
      <c r="C15" s="94" t="n"/>
      <c r="D15" s="94" t="n"/>
      <c r="E15" s="89">
        <f>IF(D15="","",IF(D15=C15,"","Đổi"))</f>
        <v/>
      </c>
      <c r="F15" s="90" t="inlineStr">
        <is>
          <t>Hợp đồng giữa app và lib; decode nằm ngoài lib</t>
        </is>
      </c>
    </row>
    <row r="16" ht="15.75" customHeight="1" s="74">
      <c r="A16" s="89" t="inlineStr">
        <is>
          <t>Input lib</t>
        </is>
      </c>
      <c r="B16" s="90" t="inlineStr">
        <is>
          <t>Độ dài input tối đa</t>
        </is>
      </c>
      <c r="C16" s="94" t="n"/>
      <c r="D16" s="94" t="n"/>
      <c r="E16" s="89">
        <f>IF(D16="","",IF(D16=C16,"","Đổi"))</f>
        <v/>
      </c>
      <c r="F16" s="90" t="inlineStr">
        <is>
          <t>Giới hạn theo RAM, xem File dai va batch</t>
        </is>
      </c>
    </row>
    <row r="17" ht="15.75" customHeight="1" s="74">
      <c r="A17" s="89" t="inlineStr">
        <is>
          <t>Tiền xử lý</t>
        </is>
      </c>
      <c r="B17" s="90" t="inlineStr">
        <is>
          <t>Resampler (thư viện, chất lượng)</t>
        </is>
      </c>
      <c r="C17" s="94" t="n"/>
      <c r="D17" s="94" t="n"/>
      <c r="E17" s="89">
        <f>IF(D17="","",IF(D17=C17,"","Đổi"))</f>
        <v/>
      </c>
      <c r="F17" s="90" t="inlineStr">
        <is>
          <t>Phải khớp tiền xử lý lúc train</t>
        </is>
      </c>
    </row>
    <row r="18" ht="15.75" customHeight="1" s="74">
      <c r="A18" s="89" t="inlineStr">
        <is>
          <t>Tiền xử lý</t>
        </is>
      </c>
      <c r="B18" s="90" t="inlineStr">
        <is>
          <t>Cách downmix</t>
        </is>
      </c>
      <c r="C18" s="94" t="n"/>
      <c r="D18" s="94" t="n"/>
      <c r="E18" s="89">
        <f>IF(D18="","",IF(D18=C18,"","Đổi"))</f>
        <v/>
      </c>
      <c r="F18" s="90" t="inlineStr">
        <is>
          <t>vd trung bình các kênh / lấy kênh 0</t>
        </is>
      </c>
    </row>
    <row r="19" ht="15.75" customHeight="1" s="74">
      <c r="A19" s="89" t="inlineStr">
        <is>
          <t>Tham số</t>
        </is>
      </c>
      <c r="B19" s="90" t="inlineStr">
        <is>
          <t>Sample rate model (Hz)</t>
        </is>
      </c>
      <c r="C19" s="94" t="n">
        <v>16000</v>
      </c>
      <c r="D19" s="94" t="n"/>
      <c r="E19" s="89">
        <f>IF(D19="","",IF(D19=C19,"","Đổi"))</f>
        <v/>
      </c>
      <c r="F19" s="90" t="inlineStr">
        <is>
          <t>Theo checklist mục 5c</t>
        </is>
      </c>
    </row>
    <row r="20" ht="15.75" customHeight="1" s="74">
      <c r="A20" s="89" t="inlineStr">
        <is>
          <t>Tham số</t>
        </is>
      </c>
      <c r="B20" s="90" t="inlineStr">
        <is>
          <t>Window (s)</t>
        </is>
      </c>
      <c r="C20" s="94" t="n">
        <v>0.96</v>
      </c>
      <c r="D20" s="94" t="n"/>
      <c r="E20" s="89">
        <f>IF(D20="","",IF(D20=C20,"","Đổi"))</f>
        <v/>
      </c>
      <c r="F20" s="90" t="inlineStr">
        <is>
          <t>YAMNet</t>
        </is>
      </c>
    </row>
    <row r="21" ht="15.75" customHeight="1" s="74">
      <c r="A21" s="89" t="inlineStr">
        <is>
          <t>Tham số</t>
        </is>
      </c>
      <c r="B21" s="90" t="inlineStr">
        <is>
          <t>Hop (s)</t>
        </is>
      </c>
      <c r="C21" s="94" t="n">
        <v>0.08</v>
      </c>
      <c r="D21" s="94" t="n"/>
      <c r="E21" s="89">
        <f>IF(D21="","",IF(D21=C21,"","Đổi"))</f>
        <v/>
      </c>
      <c r="F21" s="90" t="n"/>
    </row>
    <row r="22" ht="15.75" customHeight="1" s="74">
      <c r="A22" s="89" t="inlineStr">
        <is>
          <t>Tham số</t>
        </is>
      </c>
      <c r="B22" s="90" t="inlineStr">
        <is>
          <t>Xử lý cửa sổ cuối (&lt; 0.96 s)</t>
        </is>
      </c>
      <c r="C22" s="94" t="inlineStr">
        <is>
          <t>Bỏ phần dư (chỉ cửa sổ đủ 15 600 mẫu)</t>
        </is>
      </c>
      <c r="D22" s="94" t="n"/>
      <c r="E22" s="89">
        <f>IF(D22="","",IF(D22=C22,"","Đổi"))</f>
        <v/>
      </c>
      <c r="F22" s="90" t="inlineStr">
        <is>
          <t>Pad 0 / bỏ / cửa sổ lùi về cuối file</t>
        </is>
      </c>
    </row>
    <row r="23" ht="15.75" customHeight="1" s="74">
      <c r="A23" s="89" t="inlineStr">
        <is>
          <t>Tham số</t>
        </is>
      </c>
      <c r="B23" s="90" t="inlineStr">
        <is>
          <t>Cách gộp score overlap</t>
        </is>
      </c>
      <c r="C23" s="94" t="inlineStr">
        <is>
          <t>trọng số tam giác theo tâm cửa sổ + làm mượt trung bình 5 hop</t>
        </is>
      </c>
      <c r="D23" s="94" t="n"/>
      <c r="E23" s="89">
        <f>IF(D23="","",IF(D23=C23,"","Đổi"))</f>
        <v/>
      </c>
      <c r="F23" s="90" t="inlineStr">
        <is>
          <t>Mean / max / median / trọng số – xem Ablation mục B</t>
        </is>
      </c>
    </row>
    <row r="24" ht="28.5" customHeight="1" s="74">
      <c r="A24" s="89" t="inlineStr">
        <is>
          <t>Tham số</t>
        </is>
      </c>
      <c r="B24" s="90" t="inlineStr">
        <is>
          <t>Ngưỡng quyết định</t>
        </is>
      </c>
      <c r="C24" s="94">
        <f>'KQ du lieu that'!$B$11</f>
        <v/>
      </c>
      <c r="D24" s="94" t="n"/>
      <c r="E24" s="89">
        <f>IF(D24="","",IF(D24=C24,"","Đổi"))</f>
        <v/>
      </c>
      <c r="F24" s="90" t="inlineStr">
        <is>
          <t>Youden trên dữ liệu thiết kế – thay bằng ngưỡng chọn trên dev (Bước 5)</t>
        </is>
      </c>
    </row>
    <row r="25" ht="15.75" customHeight="1" s="74">
      <c r="A25" s="89" t="inlineStr">
        <is>
          <t>Tham số</t>
        </is>
      </c>
      <c r="B25" s="90" t="inlineStr">
        <is>
          <t>Pad trước (ms)</t>
        </is>
      </c>
      <c r="C25" s="94" t="n">
        <v>100</v>
      </c>
      <c r="D25" s="94" t="n"/>
      <c r="E25" s="89">
        <f>IF(D25="","",IF(D25=C25,"","Đổi"))</f>
        <v/>
      </c>
      <c r="F25" s="90" t="inlineStr">
        <is>
          <t>Cấu hình A4</t>
        </is>
      </c>
    </row>
    <row r="26" ht="15.75" customHeight="1" s="74">
      <c r="A26" s="89" t="inlineStr">
        <is>
          <t>Tham số</t>
        </is>
      </c>
      <c r="B26" s="90" t="inlineStr">
        <is>
          <t>Pad sau (ms)</t>
        </is>
      </c>
      <c r="C26" s="94" t="n">
        <v>120</v>
      </c>
      <c r="D26" s="94" t="n"/>
      <c r="E26" s="89">
        <f>IF(D26="","",IF(D26=C26,"","Đổi"))</f>
        <v/>
      </c>
      <c r="F26" s="90" t="inlineStr">
        <is>
          <t>Cấu hình A4</t>
        </is>
      </c>
    </row>
    <row r="27" ht="15.75" customHeight="1" s="74">
      <c r="A27" s="89" t="inlineStr">
        <is>
          <t>Tham số</t>
        </is>
      </c>
      <c r="B27" s="90" t="inlineStr">
        <is>
          <t>Drop: độ dài segment tối thiểu (ms)</t>
        </is>
      </c>
      <c r="C27" s="94" t="n">
        <v>0</v>
      </c>
      <c r="D27" s="94" t="n"/>
      <c r="E27" s="89">
        <f>IF(D27="","",IF(D27=C27,"","Đổi"))</f>
        <v/>
      </c>
      <c r="F27" s="90" t="inlineStr">
        <is>
          <t>Xem Ablation mục C</t>
        </is>
      </c>
    </row>
    <row r="28" ht="15.75" customHeight="1" s="74">
      <c r="A28" s="89" t="inlineStr">
        <is>
          <t>Tham số</t>
        </is>
      </c>
      <c r="B28" s="90" t="inlineStr">
        <is>
          <t>Merge gap (ms)</t>
        </is>
      </c>
      <c r="C28" s="94" t="n">
        <v>500</v>
      </c>
      <c r="D28" s="94" t="n"/>
      <c r="E28" s="89">
        <f>IF(D28="","",IF(D28=C28,"","Đổi"))</f>
        <v/>
      </c>
      <c r="F28" s="90" t="inlineStr">
        <is>
          <t>Cấu hình A4</t>
        </is>
      </c>
    </row>
    <row r="29" ht="15.75" customHeight="1" s="74">
      <c r="A29" s="89" t="inlineStr">
        <is>
          <t>Tham số</t>
        </is>
      </c>
      <c r="B29" s="90" t="inlineStr">
        <is>
          <t>Thứ tự hậu xử lý</t>
        </is>
      </c>
      <c r="C29" s="94" t="inlineStr">
        <is>
          <t>padding → drop → merge</t>
        </is>
      </c>
      <c r="D29" s="94" t="n"/>
      <c r="E29" s="89">
        <f>IF(D29="","",IF(D29=C29,"","Đổi"))</f>
        <v/>
      </c>
      <c r="F29" s="90" t="inlineStr">
        <is>
          <t>Theo mô tả pipeline – kiểm tra lại; xem Ablation mục D</t>
        </is>
      </c>
    </row>
    <row r="30" ht="15.75" customHeight="1" s="74">
      <c r="A30" s="89" t="inlineStr">
        <is>
          <t>Tham số</t>
        </is>
      </c>
      <c r="B30" s="90" t="inlineStr">
        <is>
          <t>Rebin để so GT (s)</t>
        </is>
      </c>
      <c r="C30" s="94" t="n">
        <v>0.5</v>
      </c>
      <c r="D30" s="94" t="n"/>
      <c r="E30" s="89">
        <f>IF(D30="","",IF(D30=C30,"","Đổi"))</f>
        <v/>
      </c>
      <c r="F30" s="90" t="n"/>
    </row>
    <row r="31" ht="15.75" customHeight="1" s="74">
      <c r="A31" s="89" t="inlineStr">
        <is>
          <t>Dữ liệu</t>
        </is>
      </c>
      <c r="B31" s="90" t="inlineStr">
        <is>
          <t>Version tập dev</t>
        </is>
      </c>
      <c r="C31" s="94" t="inlineStr">
        <is>
          <t>Nhãn trong C:/Users/leuhu/OneDrive/Máy tính/test/data/AAA/Ground_truth; chia theo file, phân tầng category, seed 3</t>
        </is>
      </c>
      <c r="D31" s="94" t="n"/>
      <c r="E31" s="89">
        <f>IF(D31="","",IF(D31=C31,"","Đổi"))</f>
        <v/>
      </c>
      <c r="F31" s="90" t="n"/>
    </row>
    <row r="32" ht="15.75" customHeight="1" s="74">
      <c r="A32" s="89" t="inlineStr">
        <is>
          <t>Dữ liệu</t>
        </is>
      </c>
      <c r="B32" s="90" t="inlineStr">
        <is>
          <t>Version tập test</t>
        </is>
      </c>
      <c r="C32" s="94" t="inlineStr">
        <is>
          <t>Nhãn trong C:/Users/leuhu/OneDrive/Máy tính/test/data/AAA/Ground_truth; chia theo file, phân tầng category, seed 3</t>
        </is>
      </c>
      <c r="D32" s="94" t="n"/>
      <c r="E32" s="89">
        <f>IF(D32="","",IF(D32=C32,"","Đổi"))</f>
        <v/>
      </c>
      <c r="F32" s="90" t="n"/>
    </row>
    <row r="33" ht="15.75" customHeight="1" s="74">
      <c r="A33" s="89" t="inlineStr">
        <is>
          <t>Dữ liệu</t>
        </is>
      </c>
      <c r="B33" s="90" t="inlineStr">
        <is>
          <t>Số file dev / test</t>
        </is>
      </c>
      <c r="C33" s="94">
        <f>COUNTIFS('DL theo file'!$C$5:$C$148,"dev")&amp;" / "&amp;COUNTIFS('DL theo file'!$C$5:$C$148,"test")</f>
        <v/>
      </c>
      <c r="D33" s="94" t="n"/>
      <c r="E33" s="89">
        <f>IF(D33="","",IF(D33=C33,"","Đổi"))</f>
        <v/>
      </c>
      <c r="F33" s="90" t="n"/>
    </row>
    <row r="34" ht="15.75" customHeight="1" s="74">
      <c r="A34" s="89" t="inlineStr">
        <is>
          <t>Dữ liệu</t>
        </is>
      </c>
      <c r="B34" s="90" t="inlineStr">
        <is>
          <t>Tổng giờ audio test</t>
        </is>
      </c>
      <c r="C34" s="113">
        <f>SUMIFS('DL theo file'!$D$5:$D$148,'DL theo file'!$C$5:$C$148,"test")/3600</f>
        <v/>
      </c>
      <c r="D34" s="94" t="n"/>
      <c r="E34" s="89">
        <f>IF(D34="","",IF(D34=C34,"","Đổi"))</f>
        <v/>
      </c>
      <c r="F34" s="90" t="n"/>
    </row>
    <row r="35" ht="15.75" customHeight="1" s="74">
      <c r="A35" s="89" t="inlineStr">
        <is>
          <t>Dữ liệu</t>
        </is>
      </c>
      <c r="B35" s="90" t="inlineStr">
        <is>
          <t>Version tập nhãn mịn (10–20 ms)</t>
        </is>
      </c>
      <c r="C35" s="94" t="n"/>
      <c r="D35" s="94" t="n"/>
      <c r="E35" s="89">
        <f>IF(D35="","",IF(D35=C35,"","Đổi"))</f>
        <v/>
      </c>
      <c r="F35" s="90" t="inlineStr">
        <is>
          <t>Dùng cho sheet Bien va timestamp</t>
        </is>
      </c>
    </row>
    <row r="36" ht="15.75" customHeight="1" s="74">
      <c r="A36" s="89" t="inlineStr">
        <is>
          <t>Dữ liệu</t>
        </is>
      </c>
      <c r="B36" s="90" t="inlineStr">
        <is>
          <t>Version tập non-speech dài</t>
        </is>
      </c>
      <c r="C36" s="94" t="n"/>
      <c r="D36" s="94" t="n"/>
      <c r="E36" s="89">
        <f>IF(D36="","",IF(D36=C36,"","Đổi"))</f>
        <v/>
      </c>
      <c r="F36" s="90" t="inlineStr">
        <is>
          <t>Dùng cho sheet File dai va batch</t>
        </is>
      </c>
    </row>
    <row r="37" ht="15.75" customHeight="1" s="74">
      <c r="A37" s="89" t="inlineStr">
        <is>
          <t>Đánh giá</t>
        </is>
      </c>
      <c r="B37" s="90" t="inlineStr">
        <is>
          <t>Commit script đánh giá</t>
        </is>
      </c>
      <c r="C37" s="94" t="inlineStr">
        <is>
          <t>evaluate_real.py + make_excel_real.py (vad_demo)</t>
        </is>
      </c>
      <c r="D37" s="94" t="n"/>
      <c r="E37" s="89">
        <f>IF(D37="","",IF(D37=C37,"","Đổi"))</f>
        <v/>
      </c>
      <c r="F37" s="90" t="n"/>
    </row>
    <row r="38" ht="15.75" customHeight="1" s="74">
      <c r="A38" s="89" t="inlineStr">
        <is>
          <t>Đánh giá</t>
        </is>
      </c>
      <c r="B38" s="90" t="inlineStr">
        <is>
          <t>Bootstrap: seed / số lần lặp</t>
        </is>
      </c>
      <c r="C38" s="94" t="inlineStr">
        <is>
          <t>0 / 1000</t>
        </is>
      </c>
      <c r="D38" s="94" t="n"/>
      <c r="E38" s="89">
        <f>IF(D38="","",IF(D38=C38,"","Đổi"))</f>
        <v/>
      </c>
      <c r="F38" s="90" t="inlineStr">
        <is>
          <t>vd 42 / 1000</t>
        </is>
      </c>
    </row>
    <row r="39" ht="15.75" customHeight="1" s="74">
      <c r="A39" s="89" t="inlineStr">
        <is>
          <t>Đánh giá</t>
        </is>
      </c>
      <c r="B39" s="90" t="inlineStr">
        <is>
          <t>Thiết bị đo hiệu năng</t>
        </is>
      </c>
      <c r="C39" s="94" t="n"/>
      <c r="D39" s="94" t="n"/>
      <c r="E39" s="89">
        <f>IF(D39="","",IF(D39=C39,"","Đổi"))</f>
        <v/>
      </c>
      <c r="F39" s="90" t="inlineStr">
        <is>
          <t>Chi tiết ở sheet Performance, mục A</t>
        </is>
      </c>
    </row>
    <row r="40" ht="15.75" customHeight="1" s="74">
      <c r="A40" s="89" t="inlineStr">
        <is>
          <t>Tích hợp</t>
        </is>
      </c>
      <c r="B40" s="90" t="inlineStr">
        <is>
          <t>Decoder phía app &amp; version</t>
        </is>
      </c>
      <c r="C40" s="94" t="n"/>
      <c r="D40" s="94" t="n"/>
      <c r="E40" s="89">
        <f>IF(D40="","",IF(D40=C40,"","Đổi"))</f>
        <v/>
      </c>
      <c r="F40" s="90" t="inlineStr">
        <is>
          <t>ffmpeg / MediaCodec / AVFoundation / minimp3…</t>
        </is>
      </c>
    </row>
    <row r="41" ht="28.5" customHeight="1" s="74">
      <c r="A41" s="89" t="inlineStr">
        <is>
          <t>Tích hợp</t>
        </is>
      </c>
      <c r="B41" s="90" t="inlineStr">
        <is>
          <t>Có bù encoder delay / priming (gapless) không</t>
        </is>
      </c>
      <c r="C41" s="94" t="n"/>
      <c r="D41" s="94" t="n"/>
      <c r="E41" s="89">
        <f>IF(D41="","",IF(D41=C41,"","Đổi"))</f>
        <v/>
      </c>
      <c r="F41" s="90" t="inlineStr">
        <is>
          <t>Xem Tich hop decode mục B</t>
        </is>
      </c>
    </row>
  </sheetData>
  <conditionalFormatting sqref="E5:E41">
    <cfRule type="cellIs" rank="0" priority="2" equalAverage="0" operator="equal" aboveAverage="0" dxfId="2" text="" percent="0" bottom="0">
      <formula>"Đổi"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7" customWidth="1" style="73" min="1" max="1"/>
    <col width="22" customWidth="1" style="73" min="2" max="2"/>
    <col width="32" customWidth="1" style="73" min="3" max="3"/>
    <col width="55" customWidth="1" style="73" min="4" max="4"/>
    <col width="34" customWidth="1" style="73" min="5" max="5"/>
    <col width="24" customWidth="1" style="73" min="6" max="6"/>
    <col width="14" customWidth="1" style="73" min="7" max="7"/>
    <col width="30" customWidth="1" style="73" min="8" max="8"/>
  </cols>
  <sheetData>
    <row r="1" ht="17.25" customHeight="1" s="74">
      <c r="A1" s="75" t="inlineStr">
        <is>
          <t>Quy trình đánh giá VAD (bin 0.5s, có hậu xử lý)</t>
        </is>
      </c>
    </row>
    <row r="2" ht="15" customHeight="1" s="74">
      <c r="A2" s="76" t="inlineStr">
        <is>
          <t>Cột vàng = bạn điền. Trạng thái chọn từ danh sách.</t>
        </is>
      </c>
    </row>
    <row r="4" ht="15" customHeight="1" s="74">
      <c r="A4" s="88" t="inlineStr">
        <is>
          <t>Bước</t>
        </is>
      </c>
      <c r="B4" s="88" t="inlineStr">
        <is>
          <t>Tên bước</t>
        </is>
      </c>
      <c r="C4" s="88" t="inlineStr">
        <is>
          <t>Mục tiêu</t>
        </is>
      </c>
      <c r="D4" s="88" t="inlineStr">
        <is>
          <t>Việc cần làm</t>
        </is>
      </c>
      <c r="E4" s="88" t="inlineStr">
        <is>
          <t>Đầu ra</t>
        </is>
      </c>
      <c r="F4" s="88" t="inlineStr">
        <is>
          <t>Công cụ</t>
        </is>
      </c>
      <c r="G4" s="88" t="inlineStr">
        <is>
          <t>Trạng thái</t>
        </is>
      </c>
      <c r="H4" s="88" t="inlineStr">
        <is>
          <t>Ghi chú</t>
        </is>
      </c>
    </row>
    <row r="5" ht="34.5" customHeight="1" s="74">
      <c r="A5" s="89" t="n">
        <v>1</v>
      </c>
      <c r="B5" s="90" t="inlineStr">
        <is>
          <t>Chia dữ liệu</t>
        </is>
      </c>
      <c r="C5" s="90" t="inlineStr">
        <is>
          <t>Tránh rò rỉ, đánh giá trung thực</t>
        </is>
      </c>
      <c r="D5" s="90" t="inlineStr">
        <is>
          <t>Chia dev ~30% / test ~70% theo nguồn gốc bản ghi (không theo clip); phân tầng theo category; bổ sung tập thật/khó (tự thu hoặc AVA-Speech).</t>
        </is>
      </c>
      <c r="E5" s="90" t="inlineStr">
        <is>
          <t>Danh sách file dev/test + cột group</t>
        </is>
      </c>
      <c r="F5" s="90" t="inlineStr">
        <is>
          <t>sklearn StratifiedGroupKFold, GroupShuffleSplit</t>
        </is>
      </c>
      <c r="G5" s="94" t="inlineStr">
        <is>
          <t>Đạt</t>
        </is>
      </c>
      <c r="H5" s="130" t="inlineStr">
        <is>
          <t>Dev 43 / test 101 file, chia theo file, phân tầng category (seed 3). Không có metadata nguồn để chia theo nhóm.</t>
        </is>
      </c>
    </row>
    <row r="6" ht="34.5" customHeight="1" s="74">
      <c r="A6" s="89" t="n">
        <v>2</v>
      </c>
      <c r="B6" s="90" t="inlineStr">
        <is>
          <t>Chuẩn hóa GT</t>
        </is>
      </c>
      <c r="C6" s="90" t="inlineStr">
        <is>
          <t>Nhãn bin 0.5s rõ ràng, có cờ biên</t>
        </is>
      </c>
      <c r="D6" s="90" t="inlineStr">
        <is>
          <t>Tính frac_speech mỗi bin; gắn cờ bin biên (±1 bin) và bin mơ hồ; quy tắc rebin model trùng quy tắc tạo GT; gắn metadata (category, SNR, loại nền, loại giọng).</t>
        </is>
      </c>
      <c r="E6" s="90" t="inlineStr">
        <is>
          <t>Bảng bin: file, bin, y, frac, is_boundary, is_ambiguous, metadata</t>
        </is>
      </c>
      <c r="F6" s="90" t="inlineStr">
        <is>
          <t>numpy, pandas</t>
        </is>
      </c>
      <c r="G6" s="94" t="inlineStr">
        <is>
          <t>Đạt</t>
        </is>
      </c>
      <c r="H6" s="130" t="inlineStr">
        <is>
          <t>Bin 0.5 s từ nhãn chính; cờ biên ±1 bin.</t>
        </is>
      </c>
    </row>
    <row r="7" ht="23.25" customHeight="1" s="74">
      <c r="A7" s="89" t="n">
        <v>3</v>
      </c>
      <c r="B7" s="90" t="inlineStr">
        <is>
          <t>Kiểm tra alignment &amp; rò rỉ</t>
        </is>
      </c>
      <c r="C7" s="90" t="inlineStr">
        <is>
          <t>Loại lỗi pipeline trước khi đo</t>
        </is>
      </c>
      <c r="D7" s="90" t="inlineStr">
        <is>
          <t>Chạy sheet 'Kiem tra du lieu' (mục 5a–5e, 2a–2c): ghép file, thời lượng, 16 kHz mono, offset +0.48s, quét shift ±1s.</t>
        </is>
      </c>
      <c r="E7" s="90" t="inlineStr">
        <is>
          <t>Bảng cờ theo file; đồ thị F1 theo shift</t>
        </is>
      </c>
      <c r="F7" s="90" t="inlineStr">
        <is>
          <t>vadqc.py, soundfile, librosa</t>
        </is>
      </c>
      <c r="G7" s="94" t="inlineStr">
        <is>
          <t>Đang làm</t>
        </is>
      </c>
      <c r="H7" s="130" t="inlineStr">
        <is>
          <t>Alignment 5a–5e xong. Rò rỉ 2a–2c chưa làm (thiếu metadata).</t>
        </is>
      </c>
    </row>
    <row r="8" ht="34.5" customHeight="1" s="74">
      <c r="A8" s="89" t="n">
        <v>4</v>
      </c>
      <c r="B8" s="90" t="inlineStr">
        <is>
          <t>Tầng A – điểm thô</t>
        </is>
      </c>
      <c r="C8" s="90" t="inlineStr">
        <is>
          <t>Đo khả năng phân biệt nội tại</t>
        </is>
      </c>
      <c r="D8" s="90" t="inlineStr">
        <is>
          <t>ROC-AUC, PR-AUC, DET, TPR@FPR=1%/5%, reliability diagram; micro + macro theo file/category; trên 3 tập bin: tất cả / không biên / rõ ràng.</t>
        </is>
      </c>
      <c r="E8" s="90" t="inlineStr">
        <is>
          <t>Bảng metric tầng A + ROC/PR/DET</t>
        </is>
      </c>
      <c r="F8" s="90" t="inlineStr">
        <is>
          <t>sklearn.metrics</t>
        </is>
      </c>
      <c r="G8" s="94" t="inlineStr">
        <is>
          <t>Đạt</t>
        </is>
      </c>
      <c r="H8" s="130" t="inlineStr">
        <is>
          <t>KQ du lieu that mục F: AUC, PR-AUC, TPR@FPR bằng công thức; tất cả / không biên. Chưa vẽ reliability diagram.</t>
        </is>
      </c>
    </row>
    <row r="9" ht="34.5" customHeight="1" s="74">
      <c r="A9" s="89" t="n">
        <v>5</v>
      </c>
      <c r="B9" s="90" t="inlineStr">
        <is>
          <t>Chọn ngưỡng trên dev</t>
        </is>
      </c>
      <c r="C9" s="90" t="inlineStr">
        <is>
          <t>Điểm vận hành phù hợp ứng dụng</t>
        </is>
      </c>
      <c r="D9" s="90" t="inlineStr">
        <is>
          <t>Quét ngưỡng qua TOÀN pipeline trên dev; tối thiểu DCF hoặc cố định FAR; ghi lại ngưỡng Youden tầng A để so sánh; bootstrap CI của ngưỡng.</t>
        </is>
      </c>
      <c r="E9" s="90" t="inlineStr">
        <is>
          <t>Ngưỡng cố định cho test + CI</t>
        </is>
      </c>
      <c r="F9" s="90" t="inlineStr">
        <is>
          <t>numpy, sklearn</t>
        </is>
      </c>
      <c r="G9" s="94" t="inlineStr">
        <is>
          <t>Đang làm</t>
        </is>
      </c>
      <c r="H9" s="130" t="inlineStr">
        <is>
          <t>KQ du lieu that mục A, E: ngưỡng chọn bằng công thức theo tiêu chí ở B8. Cần chốt tiêu chí (DCF hay FAR cố định).</t>
        </is>
      </c>
    </row>
    <row r="10" ht="34.5" customHeight="1" s="74">
      <c r="A10" s="89" t="n">
        <v>6</v>
      </c>
      <c r="B10" s="90" t="inlineStr">
        <is>
          <t>Tầng B – đầu ra cuối (test)</t>
        </is>
      </c>
      <c r="C10" s="90" t="inlineStr">
        <is>
          <t>Đo hiệu năng người dùng cảm nhận</t>
        </is>
      </c>
      <c r="D10" s="90" t="inlineStr">
        <is>
          <t>MR, FAR, F1, DCF, DetER ở 3 chế độ (strict / ±1 bin / chỉ biên); tách FEC/MSC/OVER/NDS; event-F1 (t_collar=0.5s); fragmentation/over-merge; histogram Δonset/Δoffset.</t>
        </is>
      </c>
      <c r="E10" s="90" t="inlineStr">
        <is>
          <t>Sheet 'Bao cao category' + đồ thị</t>
        </is>
      </c>
      <c r="F10" s="90" t="inlineStr">
        <is>
          <t>pyannote.metrics, sed_eval</t>
        </is>
      </c>
      <c r="G10" s="94" t="inlineStr">
        <is>
          <t>Đạt</t>
        </is>
      </c>
      <c r="H10" s="130" t="inlineStr">
        <is>
          <t>KQ du lieu that mục B, C, I: MR/FAR/F1/DCF 3 chế độ, FEC/MSC/OVER/NDS, event-F1, Δbiên. Chưa tính DetER.</t>
        </is>
      </c>
    </row>
    <row r="11" ht="23.25" customHeight="1" s="74">
      <c r="A11" s="89" t="n">
        <v>7</v>
      </c>
      <c r="B11" s="90" t="inlineStr">
        <is>
          <t>Ablation hậu xử lý</t>
        </is>
      </c>
      <c r="C11" s="90" t="inlineStr">
        <is>
          <t>Quy trách nhiệm lỗi model vs hậu xử lý</t>
        </is>
      </c>
      <c r="D11" s="90" t="inlineStr">
        <is>
          <t>Chạy A0–A4 và lưới quét pad/merge (sheet 'Ablation'); đếm riêng gap GT ≤1s bị lấp.</t>
        </is>
      </c>
      <c r="E11" s="90" t="inlineStr">
        <is>
          <t>Bảng ablation + heatmap F1(pad, merge)</t>
        </is>
      </c>
      <c r="F11" s="90" t="inlineStr">
        <is>
          <t>script nội bộ</t>
        </is>
      </c>
      <c r="G11" s="94" t="inlineStr">
        <is>
          <t>Đạt</t>
        </is>
      </c>
      <c r="H11" s="130" t="inlineStr">
        <is>
          <t>KQ du lieu that mục D + heatmap DCF (Hinh du lieu that, hình 3).</t>
        </is>
      </c>
    </row>
    <row r="12" ht="34.5" customHeight="1" s="74">
      <c r="A12" s="89" t="n">
        <v>8</v>
      </c>
      <c r="B12" s="90" t="inlineStr">
        <is>
          <t>Báo cáo</t>
        </is>
      </c>
      <c r="C12" s="90" t="inlineStr">
        <is>
          <t>Kết quả có CI, phân tầng, có giải thích</t>
        </is>
      </c>
      <c r="D12" s="90" t="inlineStr">
        <is>
          <t>Mỗi metric kèm CI 95% bootstrap theo file; bảng per-category; top-K file lỗi đã nghe kiểm tra kèm nguyên nhân; báo cả số tổng hợp và số dữ liệu thật.</t>
        </is>
      </c>
      <c r="E12" s="90" t="inlineStr">
        <is>
          <t>Báo cáo cuối</t>
        </is>
      </c>
      <c r="F12" s="90" t="inlineStr">
        <is>
          <t>matplotlib</t>
        </is>
      </c>
      <c r="G12" s="94" t="inlineStr">
        <is>
          <t>Đang làm</t>
        </is>
      </c>
      <c r="H12" s="130" t="inlineStr">
        <is>
          <t>Có CI + per-category. Chưa nghe kiểm tra top-K (mục J).</t>
        </is>
      </c>
    </row>
    <row r="14" ht="15" customHeight="1" s="74">
      <c r="A14" s="131" t="inlineStr">
        <is>
          <t>Tiến độ</t>
        </is>
      </c>
      <c r="B14" s="132">
        <f>COUNTIF(G5:G12,"Đạt")/(COUNTA(G5:G12)-COUNTIF(G5:G12,"Không áp dụng"))</f>
        <v/>
      </c>
      <c r="C14" s="129" t="inlineStr">
        <is>
          <t>Tỷ lệ = số bước 'Đạt' / số bước áp dụng</t>
        </is>
      </c>
    </row>
  </sheetData>
  <conditionalFormatting sqref="G5:G12">
    <cfRule type="cellIs" rank="0" priority="2" equalAverage="0" operator="equal" aboveAverage="0" dxfId="0" text="" percent="0" bottom="0">
      <formula>"Đạt"</formula>
    </cfRule>
    <cfRule type="cellIs" rank="0" priority="3" equalAverage="0" operator="equal" aboveAverage="0" dxfId="1" text="" percent="0" bottom="0">
      <formula>"Không đạt"</formula>
    </cfRule>
    <cfRule type="cellIs" rank="0" priority="4" equalAverage="0" operator="equal" aboveAverage="0" dxfId="2" text="" percent="0" bottom="0">
      <formula>"Đang làm"</formula>
    </cfRule>
  </conditionalFormatting>
  <dataValidations count="1">
    <dataValidation sqref="G5:G12" showDropDown="0" showInputMessage="0" showErrorMessage="0" allowBlank="1" type="list" errorStyle="stop" operator="between">
      <formula1>"Chưa làm,Đang làm,Đạt,Không đạt,Không áp dụng"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73" min="1" max="1"/>
    <col width="26" customWidth="1" style="73" min="2" max="2"/>
    <col width="44" customWidth="1" style="73" min="3" max="3"/>
    <col width="40" customWidth="1" style="73" min="4" max="4"/>
    <col width="30" customWidth="1" style="73" min="5" max="6"/>
  </cols>
  <sheetData>
    <row r="1" ht="17.25" customHeight="1" s="74">
      <c r="A1" s="75" t="inlineStr">
        <is>
          <t>Danh mục metric</t>
        </is>
      </c>
    </row>
    <row r="2" ht="15" customHeight="1" s="74">
      <c r="A2" s="76" t="inlineStr">
        <is>
          <t>Tầng A = điểm thô trước hậu xử lý; Tầng B = đầu ra nhị phân sau hậu xử lý. Tầng C = hiệu năng lib; tầng S = biên, file, parity; tầng I = tích hợp decode (ngoài lib).</t>
        </is>
      </c>
    </row>
    <row r="4" ht="15" customHeight="1" s="74">
      <c r="A4" s="88" t="inlineStr">
        <is>
          <t>Tầng</t>
        </is>
      </c>
      <c r="B4" s="88" t="inlineStr">
        <is>
          <t>Metric</t>
        </is>
      </c>
      <c r="C4" s="88" t="inlineStr">
        <is>
          <t>Định nghĩa / công thức</t>
        </is>
      </c>
      <c r="D4" s="88" t="inlineStr">
        <is>
          <t>Ý nghĩa</t>
        </is>
      </c>
      <c r="E4" s="88" t="inlineStr">
        <is>
          <t>Công cụ</t>
        </is>
      </c>
      <c r="F4" s="88" t="inlineStr">
        <is>
          <t>Chế độ báo cáo</t>
        </is>
      </c>
    </row>
    <row r="5" ht="23.25" customHeight="1" s="74">
      <c r="A5" s="89" t="inlineStr">
        <is>
          <t>A</t>
        </is>
      </c>
      <c r="B5" s="90" t="inlineStr">
        <is>
          <t>ROC-AUC</t>
        </is>
      </c>
      <c r="C5" s="90" t="inlineStr">
        <is>
          <t>Diện tích dưới đường ROC</t>
        </is>
      </c>
      <c r="D5" s="90" t="inlineStr">
        <is>
          <t>Khả năng xếp hạng speech &gt; non-speech</t>
        </is>
      </c>
      <c r="E5" s="90" t="inlineStr">
        <is>
          <t>roc_auc_score</t>
        </is>
      </c>
      <c r="F5" s="90" t="inlineStr">
        <is>
          <t>micro + macro; tất cả / không biên / rõ ràng</t>
        </is>
      </c>
    </row>
    <row r="6" ht="15" customHeight="1" s="74">
      <c r="A6" s="89" t="inlineStr">
        <is>
          <t>A</t>
        </is>
      </c>
      <c r="B6" s="90" t="inlineStr">
        <is>
          <t>PR-AUC (AP)</t>
        </is>
      </c>
      <c r="C6" s="90" t="inlineStr">
        <is>
          <t>Diện tích dưới đường Precision-Recall</t>
        </is>
      </c>
      <c r="D6" s="90" t="inlineStr">
        <is>
          <t>Phản ánh đúng hơn khi mất cân bằng lớp</t>
        </is>
      </c>
      <c r="E6" s="90" t="inlineStr">
        <is>
          <t>average_precision_score</t>
        </is>
      </c>
      <c r="F6" s="90" t="inlineStr">
        <is>
          <t>micro + macro</t>
        </is>
      </c>
    </row>
    <row r="7" ht="15" customHeight="1" s="74">
      <c r="A7" s="89" t="inlineStr">
        <is>
          <t>A</t>
        </is>
      </c>
      <c r="B7" s="90" t="inlineStr">
        <is>
          <t>DET curve</t>
        </is>
      </c>
      <c r="C7" s="90" t="inlineStr">
        <is>
          <t>FNR vs FPR trên trục normal deviate</t>
        </is>
      </c>
      <c r="D7" s="90" t="inlineStr">
        <is>
          <t>Chuẩn ngành speech, rõ vùng FAR thấp</t>
        </is>
      </c>
      <c r="E7" s="90" t="inlineStr">
        <is>
          <t>det_curve, DetCurveDisplay</t>
        </is>
      </c>
      <c r="F7" s="90" t="inlineStr">
        <is>
          <t>micro</t>
        </is>
      </c>
    </row>
    <row r="8" ht="15" customHeight="1" s="74">
      <c r="A8" s="89" t="inlineStr">
        <is>
          <t>A</t>
        </is>
      </c>
      <c r="B8" s="90" t="inlineStr">
        <is>
          <t>TPR @ FPR cố định</t>
        </is>
      </c>
      <c r="C8" s="90" t="inlineStr">
        <is>
          <t>TPR khi FPR = 1% / 5%</t>
        </is>
      </c>
      <c r="D8" s="90" t="inlineStr">
        <is>
          <t>Điểm vận hành thực tế</t>
        </is>
      </c>
      <c r="E8" s="90" t="inlineStr">
        <is>
          <t>roc_curve</t>
        </is>
      </c>
      <c r="F8" s="90" t="inlineStr">
        <is>
          <t>micro</t>
        </is>
      </c>
    </row>
    <row r="9" ht="15" customHeight="1" s="74">
      <c r="A9" s="89" t="inlineStr">
        <is>
          <t>A</t>
        </is>
      </c>
      <c r="B9" s="90" t="inlineStr">
        <is>
          <t>Calibration (ECE, Brier)</t>
        </is>
      </c>
      <c r="C9" s="90" t="inlineStr">
        <is>
          <t>Reliability diagram; Brier = mean((p−y)²)</t>
        </is>
      </c>
      <c r="D9" s="90" t="inlineStr">
        <is>
          <t>Score có dùng như xác suất được không</t>
        </is>
      </c>
      <c r="E9" s="90" t="inlineStr">
        <is>
          <t>calibration_curve, brier_score_loss</t>
        </is>
      </c>
      <c r="F9" s="90" t="inlineStr">
        <is>
          <t>micro</t>
        </is>
      </c>
    </row>
    <row r="10" ht="15" customHeight="1" s="74">
      <c r="A10" s="89" t="inlineStr">
        <is>
          <t>B</t>
        </is>
      </c>
      <c r="B10" s="90" t="inlineStr">
        <is>
          <t>Miss rate (MR)</t>
        </is>
      </c>
      <c r="C10" s="90" t="inlineStr">
        <is>
          <t>FN / tổng bin speech GT</t>
        </is>
      </c>
      <c r="D10" s="90" t="inlineStr">
        <is>
          <t>Bỏ sót speech</t>
        </is>
      </c>
      <c r="E10" s="90" t="inlineStr">
        <is>
          <t>tự tính / pyannote</t>
        </is>
      </c>
      <c r="F10" s="90" t="inlineStr">
        <is>
          <t>strict / ±1 bin / chỉ biên</t>
        </is>
      </c>
    </row>
    <row r="11" ht="15" customHeight="1" s="74">
      <c r="A11" s="89" t="inlineStr">
        <is>
          <t>B</t>
        </is>
      </c>
      <c r="B11" s="90" t="inlineStr">
        <is>
          <t>False alarm rate (FAR)</t>
        </is>
      </c>
      <c r="C11" s="90" t="inlineStr">
        <is>
          <t>FP / tổng bin non-speech GT</t>
        </is>
      </c>
      <c r="D11" s="90" t="inlineStr">
        <is>
          <t>Báo nhầm speech</t>
        </is>
      </c>
      <c r="E11" s="90" t="inlineStr">
        <is>
          <t>tự tính / pyannote</t>
        </is>
      </c>
      <c r="F11" s="90" t="inlineStr">
        <is>
          <t>strict / ±1 bin / chỉ biên</t>
        </is>
      </c>
    </row>
    <row r="12" ht="15" customHeight="1" s="74">
      <c r="A12" s="89" t="inlineStr">
        <is>
          <t>B</t>
        </is>
      </c>
      <c r="B12" s="90" t="inlineStr">
        <is>
          <t>Precision / Recall / F1</t>
        </is>
      </c>
      <c r="C12" s="90" t="inlineStr">
        <is>
          <t>Theo bin, lớp speech</t>
        </is>
      </c>
      <c r="D12" s="90" t="inlineStr">
        <is>
          <t>Chất lượng tổng thể</t>
        </is>
      </c>
      <c r="E12" s="90" t="inlineStr">
        <is>
          <t>sklearn</t>
        </is>
      </c>
      <c r="F12" s="90" t="inlineStr">
        <is>
          <t>strict / ±1 bin</t>
        </is>
      </c>
    </row>
    <row r="13" ht="15" customHeight="1" s="74">
      <c r="A13" s="89" t="inlineStr">
        <is>
          <t>B</t>
        </is>
      </c>
      <c r="B13" s="90" t="inlineStr">
        <is>
          <t>Specificity, Balanced acc.</t>
        </is>
      </c>
      <c r="C13" s="90" t="inlineStr">
        <is>
          <t>TN/(TN+FP); (TPR+TNR)/2</t>
        </is>
      </c>
      <c r="D13" s="90" t="inlineStr">
        <is>
          <t>Ít phụ thuộc tỉ lệ lớp</t>
        </is>
      </c>
      <c r="E13" s="90" t="inlineStr">
        <is>
          <t>sklearn</t>
        </is>
      </c>
      <c r="F13" s="90" t="inlineStr">
        <is>
          <t>strict / ±1 bin</t>
        </is>
      </c>
    </row>
    <row r="14" ht="23.25" customHeight="1" s="74">
      <c r="A14" s="89" t="inlineStr">
        <is>
          <t>B</t>
        </is>
      </c>
      <c r="B14" s="90" t="inlineStr">
        <is>
          <t>Detection Error Rate</t>
        </is>
      </c>
      <c r="C14" s="90" t="inlineStr">
        <is>
          <t>(FA + Miss) / tổng speech</t>
        </is>
      </c>
      <c r="D14" s="90" t="inlineStr">
        <is>
          <t>Chuẩn pyannote</t>
        </is>
      </c>
      <c r="E14" s="90" t="inlineStr">
        <is>
          <t>pyannote DetectionErrorRate(collar=1.0)</t>
        </is>
      </c>
      <c r="F14" s="90" t="inlineStr">
        <is>
          <t>strict / collar</t>
        </is>
      </c>
    </row>
    <row r="15" ht="15" customHeight="1" s="74">
      <c r="A15" s="89" t="inlineStr">
        <is>
          <t>B</t>
        </is>
      </c>
      <c r="B15" s="90" t="inlineStr">
        <is>
          <t>DCF</t>
        </is>
      </c>
      <c r="C15" s="90" t="inlineStr">
        <is>
          <t>0.75·MR + 0.25·FAR</t>
        </is>
      </c>
      <c r="D15" s="90" t="inlineStr">
        <is>
          <t>Chuẩn NIST OpenSAT, phạt miss nặng hơn</t>
        </is>
      </c>
      <c r="E15" s="90" t="inlineStr">
        <is>
          <t>pyannote DetectionCostFunction</t>
        </is>
      </c>
      <c r="F15" s="90" t="inlineStr">
        <is>
          <t>strict / ±1 bin</t>
        </is>
      </c>
    </row>
    <row r="16" ht="23.25" customHeight="1" s="74">
      <c r="A16" s="89" t="inlineStr">
        <is>
          <t>B</t>
        </is>
      </c>
      <c r="B16" s="90" t="inlineStr">
        <is>
          <t>FEC / MSC / OVER / NDS</t>
        </is>
      </c>
      <c r="C16" s="90" t="inlineStr">
        <is>
          <t>Cắt đầu / cắt giữa / kéo dài sau / nhiễu thành speech</t>
        </is>
      </c>
      <c r="D16" s="90" t="inlineStr">
        <is>
          <t>Tách lỗi biên (FEC, OVER) và lỗi thật (MSC, NDS)</t>
        </is>
      </c>
      <c r="E16" s="90" t="inlineStr">
        <is>
          <t>tự tính</t>
        </is>
      </c>
      <c r="F16" s="90" t="inlineStr">
        <is>
          <t>theo category</t>
        </is>
      </c>
    </row>
    <row r="17" ht="23.25" customHeight="1" s="74">
      <c r="A17" s="89" t="inlineStr">
        <is>
          <t>B</t>
        </is>
      </c>
      <c r="B17" s="90" t="inlineStr">
        <is>
          <t>Event-F1</t>
        </is>
      </c>
      <c r="C17" s="90" t="inlineStr">
        <is>
          <t>sed_eval EventBasedMetrics(t_collar=0.5, percentage_of_length=0.5)</t>
        </is>
      </c>
      <c r="D17" s="90" t="inlineStr">
        <is>
          <t>Chất lượng theo đoạn</t>
        </is>
      </c>
      <c r="E17" s="90" t="inlineStr">
        <is>
          <t>sed_eval</t>
        </is>
      </c>
      <c r="F17" s="90" t="inlineStr">
        <is>
          <t>onset+offset; onset-only</t>
        </is>
      </c>
    </row>
    <row r="18" ht="23.25" customHeight="1" s="74">
      <c r="A18" s="89" t="inlineStr">
        <is>
          <t>B</t>
        </is>
      </c>
      <c r="B18" s="90" t="inlineStr">
        <is>
          <t>Fragmentation / over-merge</t>
        </is>
      </c>
      <c r="C18" s="90" t="inlineStr">
        <is>
          <t>#đoạn dự đoán / #đoạn GT; purity, coverage</t>
        </is>
      </c>
      <c r="D18" s="90" t="inlineStr">
        <is>
          <t>Phân mảnh hay gộp quá tay</t>
        </is>
      </c>
      <c r="E18" s="90" t="inlineStr">
        <is>
          <t>pyannote SegmentationPurity/Coverage</t>
        </is>
      </c>
      <c r="F18" s="90" t="inlineStr">
        <is>
          <t>theo category</t>
        </is>
      </c>
    </row>
    <row r="19" ht="15" customHeight="1" s="74">
      <c r="A19" s="89" t="inlineStr">
        <is>
          <t>B</t>
        </is>
      </c>
      <c r="B19" s="90" t="inlineStr">
        <is>
          <t>Δonset / Δoffset</t>
        </is>
      </c>
      <c r="C19" s="90" t="inlineStr">
        <is>
          <t>onset_pred − onset_gt (tương tự offset)</t>
        </is>
      </c>
      <c r="D19" s="90" t="inlineStr">
        <is>
          <t>Độ lệch biên có hệ thống (do pad/merge)</t>
        </is>
      </c>
      <c r="E19" s="90" t="inlineStr">
        <is>
          <t>tự tính</t>
        </is>
      </c>
      <c r="F19" s="90" t="inlineStr">
        <is>
          <t>histogram</t>
        </is>
      </c>
    </row>
    <row r="20" ht="28.5" customHeight="1" s="74">
      <c r="A20" s="89" t="inlineStr">
        <is>
          <t>C</t>
        </is>
      </c>
      <c r="B20" s="90" t="inlineStr">
        <is>
          <t>RTF</t>
        </is>
      </c>
      <c r="C20" s="90" t="inlineStr">
        <is>
          <t>Thời gian xử lý / thời lượng audio</t>
        </is>
      </c>
      <c r="D20" s="90" t="inlineStr">
        <is>
          <t>&lt; 1 là nhanh hơn thời gian thực; càng nhỏ càng tốt</t>
        </is>
      </c>
      <c r="E20" s="90" t="inlineStr">
        <is>
          <t>benchmark harness</t>
        </is>
      </c>
      <c r="F20" s="90" t="inlineStr">
        <is>
          <t>mean, p95</t>
        </is>
      </c>
    </row>
    <row r="21" ht="15.75" customHeight="1" s="74">
      <c r="A21" s="89" t="inlineStr">
        <is>
          <t>C</t>
        </is>
      </c>
      <c r="B21" s="90" t="inlineStr">
        <is>
          <t>Thời gian theo stage</t>
        </is>
      </c>
      <c r="C21" s="90" t="inlineStr">
        <is>
          <t>ms cho mỗi phút audio, từng stage của pipeline</t>
        </is>
      </c>
      <c r="D21" s="90" t="inlineStr">
        <is>
          <t>Biết stage nào cần tối ưu</t>
        </is>
      </c>
      <c r="E21" s="90" t="inlineStr">
        <is>
          <t>harness, simpleperf / perf</t>
        </is>
      </c>
      <c r="F21" s="90" t="inlineStr">
        <is>
          <t>mean, p95</t>
        </is>
      </c>
    </row>
    <row r="22" ht="28.5" customHeight="1" s="74">
      <c r="A22" s="89" t="inlineStr">
        <is>
          <t>C</t>
        </is>
      </c>
      <c r="B22" s="90" t="inlineStr">
        <is>
          <t>Thời gian CPU</t>
        </is>
      </c>
      <c r="C22" s="90" t="inlineStr">
        <is>
          <t>user + sys cho 1 phút audio, cộng mọi thread</t>
        </is>
      </c>
      <c r="D22" s="90" t="inlineStr">
        <is>
          <t>Chi phí tính toán thật khi chạy nhiều thread</t>
        </is>
      </c>
      <c r="E22" s="90" t="inlineStr">
        <is>
          <t>getrusage, /proc/&lt;pid&gt;/stat</t>
        </is>
      </c>
      <c r="F22" s="90" t="inlineStr">
        <is>
          <t>giây / phút audio</t>
        </is>
      </c>
    </row>
    <row r="23" ht="28.5" customHeight="1" s="74">
      <c r="A23" s="89" t="inlineStr">
        <is>
          <t>C</t>
        </is>
      </c>
      <c r="B23" s="90" t="inlineStr">
        <is>
          <t>Năng lượng</t>
        </is>
      </c>
      <c r="C23" s="90" t="inlineStr">
        <is>
          <t>(P_chạy − P_idle) × thời gian xử lý</t>
        </is>
      </c>
      <c r="D23" s="90" t="inlineStr">
        <is>
          <t>Tiêu thụ pin</t>
        </is>
      </c>
      <c r="E23" s="90" t="inlineStr">
        <is>
          <t>Battery Historian, power monitor, RAPL</t>
        </is>
      </c>
      <c r="F23" s="90" t="inlineStr">
        <is>
          <t>J / phút audio; J / giờ</t>
        </is>
      </c>
    </row>
    <row r="24" ht="15.75" customHeight="1" s="74">
      <c r="A24" s="89" t="inlineStr">
        <is>
          <t>C</t>
        </is>
      </c>
      <c r="B24" s="90" t="inlineStr">
        <is>
          <t>Peak RSS theo độ dài file</t>
        </is>
      </c>
      <c r="C24" s="90" t="inlineStr">
        <is>
          <t>VmHWM với file 1 / 10 / 60 / 180 phút</t>
        </is>
      </c>
      <c r="D24" s="90" t="inlineStr">
        <is>
          <t>Độ dài tối đa chạy được; độ dốc MB/phút</t>
        </is>
      </c>
      <c r="E24" s="90" t="inlineStr">
        <is>
          <t>/proc/&lt;pid&gt;/status, heaptrack</t>
        </is>
      </c>
      <c r="F24" s="90" t="inlineStr">
        <is>
          <t>MB; MB/phút</t>
        </is>
      </c>
    </row>
    <row r="25" ht="15.75" customHeight="1" s="74">
      <c r="A25" s="89" t="inlineStr">
        <is>
          <t>C</t>
        </is>
      </c>
      <c r="B25" s="90" t="inlineStr">
        <is>
          <t>Rò rỉ theo batch</t>
        </is>
      </c>
      <c r="C25" s="90" t="inlineStr">
        <is>
          <t>RSS sau N file trên cùng instance</t>
        </is>
      </c>
      <c r="D25" s="90" t="inlineStr">
        <is>
          <t>Bộ nhớ không được tăng dần giữa các file</t>
        </is>
      </c>
      <c r="E25" s="90" t="inlineStr">
        <is>
          <t>harness</t>
        </is>
      </c>
      <c r="F25" s="90" t="inlineStr">
        <is>
          <t>MB / 100 file</t>
        </is>
      </c>
    </row>
    <row r="26" ht="15.75" customHeight="1" s="74">
      <c r="A26" s="89" t="inlineStr">
        <is>
          <t>C</t>
        </is>
      </c>
      <c r="B26" s="90" t="inlineStr">
        <is>
          <t>Kích thước</t>
        </is>
      </c>
      <c r="C26" s="90" t="inlineStr">
        <is>
          <t>File model + lib.so (stripped)</t>
        </is>
      </c>
      <c r="D26" s="90" t="inlineStr">
        <is>
          <t>Dung lượng ứng dụng</t>
        </is>
      </c>
      <c r="E26" s="90" t="inlineStr">
        <is>
          <t>ls -l, bloaty</t>
        </is>
      </c>
      <c r="F26" s="90" t="inlineStr">
        <is>
          <t>KB</t>
        </is>
      </c>
    </row>
    <row r="27" ht="28.5" customHeight="1" s="74">
      <c r="A27" s="89" t="inlineStr">
        <is>
          <t>S</t>
        </is>
      </c>
      <c r="B27" s="90" t="inlineStr">
        <is>
          <t>Δonset / Δoffset (nhãn mịn)</t>
        </is>
      </c>
      <c r="C27" s="90" t="inlineStr">
        <is>
          <t>Biên dự đoán − biên GT trên nhãn 10–20 ms</t>
        </is>
      </c>
      <c r="D27" s="90" t="inlineStr">
        <is>
          <t>Độ chính xác biên thật, không bị bin 0.5 s che</t>
        </is>
      </c>
      <c r="E27" s="90" t="inlineStr">
        <is>
          <t>tự tính</t>
        </is>
      </c>
      <c r="F27" s="90" t="inlineStr">
        <is>
          <t>median, |Δ| p95</t>
        </is>
      </c>
    </row>
    <row r="28" ht="15.75" customHeight="1" s="74">
      <c r="A28" s="89" t="inlineStr">
        <is>
          <t>S</t>
        </is>
      </c>
      <c r="B28" s="90" t="inlineStr">
        <is>
          <t>Chất lượng theo vị trí</t>
        </is>
      </c>
      <c r="C28" s="90" t="inlineStr">
        <is>
          <t>Recall/FAR ở đầu, giữa, cuối file</t>
        </is>
      </c>
      <c r="D28" s="90" t="inlineStr">
        <is>
          <t>Vùng biên có ít cửa sổ phủ hơn</t>
        </is>
      </c>
      <c r="E28" s="90" t="inlineStr">
        <is>
          <t>tự tính</t>
        </is>
      </c>
      <c r="F28" s="90" t="inlineStr">
        <is>
          <t>theo vị trí</t>
        </is>
      </c>
    </row>
    <row r="29" ht="28.5" customHeight="1" s="74">
      <c r="A29" s="89" t="inlineStr">
        <is>
          <t>S</t>
        </is>
      </c>
      <c r="B29" s="90" t="inlineStr">
        <is>
          <t>FA/giờ</t>
        </is>
      </c>
      <c r="C29" s="90" t="inlineStr">
        <is>
          <t>Số segment FA / số giờ audio không lời</t>
        </is>
      </c>
      <c r="D29" s="90" t="inlineStr">
        <is>
          <t>Báo nhầm trên nội dung dài</t>
        </is>
      </c>
      <c r="E29" s="90" t="inlineStr">
        <is>
          <t>tự tính</t>
        </is>
      </c>
      <c r="F29" s="90" t="inlineStr">
        <is>
          <t>theo loại audio + tổng</t>
        </is>
      </c>
    </row>
    <row r="30" ht="28.5" customHeight="1" s="74">
      <c r="A30" s="89" t="inlineStr">
        <is>
          <t>S</t>
        </is>
      </c>
      <c r="B30" s="90" t="inlineStr">
        <is>
          <t>Parity</t>
        </is>
      </c>
      <c r="C30" s="90" t="inlineStr">
        <is>
          <t>Chênh lệch lib so với Python, từ waveform đến F1</t>
        </is>
      </c>
      <c r="D30" s="90" t="inlineStr">
        <is>
          <t>Bảo đảm lib khớp model đã đánh giá</t>
        </is>
      </c>
      <c r="E30" s="90" t="inlineStr">
        <is>
          <t>script so sánh</t>
        </is>
      </c>
      <c r="F30" s="90" t="inlineStr">
        <is>
          <t>max/mean |Δ|, % bin khác</t>
        </is>
      </c>
    </row>
    <row r="31" ht="28.5" customHeight="1" s="74">
      <c r="A31" s="89" t="inlineStr">
        <is>
          <t>I</t>
        </is>
      </c>
      <c r="B31" s="90" t="inlineStr">
        <is>
          <t>Lệch timestamp decode</t>
        </is>
      </c>
      <c r="C31" s="90" t="inlineStr">
        <is>
          <t>Lag cross-correlation giữa PCM decode và wav gốc</t>
        </is>
      </c>
      <c r="D31" s="90" t="inlineStr">
        <is>
          <t>Encoder delay / priming làm lệch mọi segment</t>
        </is>
      </c>
      <c r="E31" s="90" t="inlineStr">
        <is>
          <t>script, ffmpeg</t>
        </is>
      </c>
      <c r="F31" s="90" t="inlineStr">
        <is>
          <t>ms theo định dạng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73" min="1" max="1"/>
    <col width="16" customWidth="1" style="73" min="2" max="2"/>
    <col width="24" customWidth="1" style="73" min="3" max="3"/>
    <col width="38" customWidth="1" style="73" min="4" max="4"/>
    <col width="26" customWidth="1" style="73" min="5" max="5"/>
    <col width="36" customWidth="1" style="73" min="6" max="6"/>
    <col width="16" customWidth="1" style="73" min="7" max="7"/>
    <col width="14" customWidth="1" style="73" min="8" max="8"/>
    <col width="26" customWidth="1" style="73" min="9" max="9"/>
  </cols>
  <sheetData>
    <row r="1" ht="17.25" customHeight="1" s="74">
      <c r="A1" s="75" t="inlineStr">
        <is>
          <t>Checklist kiểm tra chất lượng dữ liệu (Bước 8)</t>
        </is>
      </c>
    </row>
    <row r="2" ht="15" customHeight="1" s="74">
      <c r="A2" s="76" t="inlineStr">
        <is>
          <t>Thứ tự khuyến nghị: 5 → 1 → 2 → 3 → 4. Ngưỡng là ngưỡng thực hành, hãy tự hiệu chỉnh. Cột vàng = bạn điền.</t>
        </is>
      </c>
    </row>
    <row r="4" ht="15" customHeight="1" s="74">
      <c r="A4" s="88" t="inlineStr">
        <is>
          <t>Mã</t>
        </is>
      </c>
      <c r="B4" s="88" t="inlineStr">
        <is>
          <t>Nhóm</t>
        </is>
      </c>
      <c r="C4" s="88" t="inlineStr">
        <is>
          <t>Kiểm tra</t>
        </is>
      </c>
      <c r="D4" s="88" t="inlineStr">
        <is>
          <t>Cách đo</t>
        </is>
      </c>
      <c r="E4" s="88" t="inlineStr">
        <is>
          <t>Ngưỡng cảnh báo</t>
        </is>
      </c>
      <c r="F4" s="88" t="inlineStr">
        <is>
          <t>Hành động khi bị gắn cờ</t>
        </is>
      </c>
      <c r="G4" s="88" t="inlineStr">
        <is>
          <t>Kết quả đo</t>
        </is>
      </c>
      <c r="H4" s="88" t="inlineStr">
        <is>
          <t>Trạng thái</t>
        </is>
      </c>
      <c r="I4" s="88" t="inlineStr">
        <is>
          <t>Ghi chú</t>
        </is>
      </c>
    </row>
    <row r="5" ht="15" customHeight="1" s="74">
      <c r="A5" s="89" t="inlineStr">
        <is>
          <t>5a</t>
        </is>
      </c>
      <c r="B5" s="90" t="inlineStr">
        <is>
          <t>Căn chỉnh</t>
        </is>
      </c>
      <c r="C5" s="90" t="inlineStr">
        <is>
          <t>Ghép file Model↔GT</t>
        </is>
      </c>
      <c r="D5" s="90" t="inlineStr">
        <is>
          <t>pair_files: thiếu, dư, sai category</t>
        </is>
      </c>
      <c r="E5" s="90" t="inlineStr">
        <is>
          <t>Bất kỳ lỗi nào</t>
        </is>
      </c>
      <c r="F5" s="90" t="inlineStr">
        <is>
          <t>Sửa tên/đường dẫn trước mọi bước khác</t>
        </is>
      </c>
      <c r="G5" s="130" t="inlineStr">
        <is>
          <t>144 file ghép đủ output model ↔ nhãn ↔ audio; 0 vấn đề</t>
        </is>
      </c>
      <c r="H5" s="94" t="inlineStr">
        <is>
          <t>Đạt</t>
        </is>
      </c>
      <c r="I5" s="130" t="n"/>
    </row>
    <row r="6" ht="15" customHeight="1" s="74">
      <c r="A6" s="89" t="inlineStr">
        <is>
          <t>5b</t>
        </is>
      </c>
      <c r="B6" s="90" t="inlineStr">
        <is>
          <t>Căn chỉnh</t>
        </is>
      </c>
      <c r="C6" s="90" t="inlineStr">
        <is>
          <t>Thời lượng / số bin</t>
        </is>
      </c>
      <c r="D6" s="90" t="inlineStr">
        <is>
          <t>wav_dur vs n_bins×0.5; last_end của model</t>
        </is>
      </c>
      <c r="E6" s="90" t="inlineStr">
        <is>
          <t>Lệch &gt; 1 bin</t>
        </is>
      </c>
      <c r="F6" s="90" t="inlineStr">
        <is>
          <t>Kiểm tra cắt clip, padding cuối file</t>
        </is>
      </c>
      <c r="G6" s="130" t="inlineStr">
        <is>
          <t>0 file lệch số bin / số cửa sổ / thời lượng</t>
        </is>
      </c>
      <c r="H6" s="94" t="inlineStr">
        <is>
          <t>Đạt</t>
        </is>
      </c>
      <c r="I6" s="130" t="inlineStr">
        <is>
          <t>n_bins = floor(thời lượng / 0.5)</t>
        </is>
      </c>
    </row>
    <row r="7" ht="15" customHeight="1" s="74">
      <c r="A7" s="89" t="inlineStr">
        <is>
          <t>5c</t>
        </is>
      </c>
      <c r="B7" s="90" t="inlineStr">
        <is>
          <t>Căn chỉnh</t>
        </is>
      </c>
      <c r="C7" s="90" t="inlineStr">
        <is>
          <t>Định dạng audio</t>
        </is>
      </c>
      <c r="D7" s="90" t="inlineStr">
        <is>
          <t>sr = 16000, mono, biên độ [-1,1]</t>
        </is>
      </c>
      <c r="E7" s="90" t="inlineStr">
        <is>
          <t>Khác</t>
        </is>
      </c>
      <c r="F7" s="90" t="inlineStr">
        <is>
          <t>Resample (librosa), chạy lại YAMNet</t>
        </is>
      </c>
      <c r="G7" s="130" t="inlineStr">
        <is>
          <t>144/144 file 16 kHz mono</t>
        </is>
      </c>
      <c r="H7" s="94" t="inlineStr">
        <is>
          <t>Đạt</t>
        </is>
      </c>
      <c r="I7" s="130" t="n"/>
    </row>
    <row r="8" ht="15" customHeight="1" s="74">
      <c r="A8" s="89" t="inlineStr">
        <is>
          <t>5d</t>
        </is>
      </c>
      <c r="B8" s="90" t="inlineStr">
        <is>
          <t>Căn chỉnh</t>
        </is>
      </c>
      <c r="C8" s="90" t="inlineStr">
        <is>
          <t>Hop / cửa sổ</t>
        </is>
      </c>
      <c r="D8" s="90" t="inlineStr">
        <is>
          <t>diff(start) = 0.08; end − start = 0.96</t>
        </is>
      </c>
      <c r="E8" s="90" t="inlineStr">
        <is>
          <t>Sai</t>
        </is>
      </c>
      <c r="F8" s="90" t="inlineStr">
        <is>
          <t>Sửa script xuất file</t>
        </is>
      </c>
      <c r="G8" s="130" t="inlineStr">
        <is>
          <t>hop sai 0, cửa sổ sai 0, score ngoài [0,1] 0</t>
        </is>
      </c>
      <c r="H8" s="94" t="inlineStr">
        <is>
          <t>Đạt</t>
        </is>
      </c>
      <c r="I8" s="130" t="n"/>
    </row>
    <row r="9" ht="23.25" customHeight="1" s="74">
      <c r="A9" s="89" t="inlineStr">
        <is>
          <t>5e</t>
        </is>
      </c>
      <c r="B9" s="90" t="inlineStr">
        <is>
          <t>Căn chỉnh</t>
        </is>
      </c>
      <c r="C9" s="90" t="inlineStr">
        <is>
          <t>Offset tâm cửa sổ</t>
        </is>
      </c>
      <c r="D9" s="90" t="inlineStr">
        <is>
          <t>Quét shift ±1s, bước 0.08s; cross-correlation theo file</t>
        </is>
      </c>
      <c r="E9" s="90" t="inlineStr">
        <is>
          <t>Đỉnh F1 lệch 0 quá ±0.08s</t>
        </is>
      </c>
      <c r="F9" s="90" t="inlineStr">
        <is>
          <t>Cộng +0.48s; đánh giá lại</t>
        </is>
      </c>
      <c r="G9" s="130" t="inlineStr">
        <is>
          <t>Đỉnh F1 (thr 0.5) +80 ms trên nhãn chính; đỉnh AUC trên nhãn chính xác (val tổng hợp) +0 ms</t>
        </is>
      </c>
      <c r="H9" s="94" t="inlineStr">
        <is>
          <t>Đạt</t>
        </is>
      </c>
      <c r="I9" s="130" t="inlineStr">
        <is>
          <t>Dùng val tổng hợp (nhãn chính xác) làm mốc; AUC trên nhãn chính tăng 0.0010 nếu dịch; 46 file |lag| ≥ 0.4 s (xem tương quan đỉnh).</t>
        </is>
      </c>
    </row>
    <row r="10" ht="15" customHeight="1" s="74">
      <c r="A10" s="89" t="inlineStr">
        <is>
          <t>1a</t>
        </is>
      </c>
      <c r="B10" s="90" t="inlineStr">
        <is>
          <t>Phân bố</t>
        </is>
      </c>
      <c r="C10" s="90" t="inlineStr">
        <is>
          <t>File suy biến</t>
        </is>
      </c>
      <c r="D10" s="90" t="inlineStr">
        <is>
          <t>Tỉ lệ speech = 0 hoặc 1</t>
        </is>
      </c>
      <c r="E10" s="90" t="inlineStr">
        <is>
          <t>&gt; 5–10% số file</t>
        </is>
      </c>
      <c r="F10" s="90" t="inlineStr">
        <is>
          <t>Loại khỏi chỉ số per-file; báo riêng</t>
        </is>
      </c>
      <c r="G10" s="130">
        <f>'KQ du lieu that'!$B$75&amp;"/"&amp;'KQ du lieu that'!$B$73&amp;" file ("&amp;FIXED('KQ du lieu that'!$B$76*100,1)&amp;"%) chỉ có 1 lớp"</f>
        <v/>
      </c>
      <c r="H10" s="94">
        <f>IF('KQ du lieu that'!$B$76&gt;0.1,"Không đạt","Đạt")</f>
        <v/>
      </c>
      <c r="I10" s="130" t="inlineStr">
        <is>
          <t>Loại khỏi AUC theo file; giữ trong chỉ số gộp. Quy tắc: &gt; 10% -&gt; Không đạt.</t>
        </is>
      </c>
    </row>
    <row r="11" ht="15" customHeight="1" s="74">
      <c r="A11" s="89" t="inlineStr">
        <is>
          <t>1b</t>
        </is>
      </c>
      <c r="B11" s="90" t="inlineStr">
        <is>
          <t>Phân bố</t>
        </is>
      </c>
      <c r="C11" s="90" t="inlineStr">
        <is>
          <t>File cực đoan</t>
        </is>
      </c>
      <c r="D11" s="90" t="inlineStr">
        <is>
          <t>Tỉ lệ speech &lt; 0.1 hoặc &gt; 0.9</t>
        </is>
      </c>
      <c r="E11" s="90" t="inlineStr">
        <is>
          <t>&gt; 30% số file</t>
        </is>
      </c>
      <c r="F11" s="90" t="inlineStr">
        <is>
          <t>Cân bằng lại khi sinh dữ liệu</t>
        </is>
      </c>
      <c r="G11" s="130">
        <f>FIXED('KQ du lieu that'!$B$77*100,1)&amp;"% file có tỉ lệ speech &lt; 0.1 hoặc &gt; 0.9"</f>
        <v/>
      </c>
      <c r="H11" s="94">
        <f>IF('KQ du lieu that'!$B$77&gt;0.3,"Không đạt","Đạt")</f>
        <v/>
      </c>
      <c r="I11" s="130" t="n"/>
    </row>
    <row r="12" ht="15" customHeight="1" s="74">
      <c r="A12" s="89" t="inlineStr">
        <is>
          <t>1c</t>
        </is>
      </c>
      <c r="B12" s="90" t="inlineStr">
        <is>
          <t>Phân bố</t>
        </is>
      </c>
      <c r="C12" s="90" t="inlineStr">
        <is>
          <t>Độ phức tạp thời gian</t>
        </is>
      </c>
      <c r="D12" s="90" t="inlineStr">
        <is>
          <t>#transitions, độ dài đoạn, % bin biên</t>
        </is>
      </c>
      <c r="E12" s="90" t="inlineStr">
        <is>
          <t>Trung vị transitions ≤ 1</t>
        </is>
      </c>
      <c r="F12" s="90" t="inlineStr">
        <is>
          <t>Thêm clip nhiều chuyển trạng thái</t>
        </is>
      </c>
      <c r="G12" s="130">
        <f>"Trung vị "&amp;FIXED('KQ du lieu that'!$B$78,1)&amp;" lần chuyển trạng thái / file"</f>
        <v/>
      </c>
      <c r="H12" s="94">
        <f>IF('KQ du lieu that'!$B$78&lt;=1,"Không đạt","Đạt")</f>
        <v/>
      </c>
      <c r="I12" s="130" t="n"/>
    </row>
    <row r="13" ht="15" customHeight="1" s="74">
      <c r="A13" s="89" t="inlineStr">
        <is>
          <t>1d</t>
        </is>
      </c>
      <c r="B13" s="90" t="inlineStr">
        <is>
          <t>Phân bố</t>
        </is>
      </c>
      <c r="C13" s="90" t="inlineStr">
        <is>
          <t>AUC pooled vs theo file</t>
        </is>
      </c>
      <c r="D13" s="90" t="inlineStr">
        <is>
          <t>Chênh lệch; AUC file tệ nhất</t>
        </is>
      </c>
      <c r="E13" s="90" t="inlineStr">
        <is>
          <t>Chênh &gt; 0.005; file &lt; 0.9</t>
        </is>
      </c>
      <c r="F13" s="90" t="inlineStr">
        <is>
          <t>Xem timeline các file tệ</t>
        </is>
      </c>
      <c r="G13" s="130">
        <f>"AUC gộp "&amp;FIXED('KQ du lieu that'!$B$79,3)&amp;" vs macro theo file "&amp;FIXED('KQ du lieu that'!$B$80,3)&amp;"; "&amp;'KQ du lieu that'!$B$83&amp;" file &lt; 0.9, tệ nhất "&amp;FIXED('KQ du lieu that'!$B$85,3)&amp;" ("&amp;'KQ du lieu that'!$B$86&amp;")"</f>
        <v/>
      </c>
      <c r="H13" s="94">
        <f>IF(OR(ABS('KQ du lieu that'!$B$82)&gt;0.005,'KQ du lieu that'!$B$83&gt;0),"Không đạt","Đạt")</f>
        <v/>
      </c>
      <c r="I13" s="130" t="inlineStr">
        <is>
          <t>Xem Hinh du lieu that, hình 1 và 4.</t>
        </is>
      </c>
    </row>
    <row r="14" ht="23.25" customHeight="1" s="74">
      <c r="A14" s="89" t="inlineStr">
        <is>
          <t>2a</t>
        </is>
      </c>
      <c r="B14" s="90" t="inlineStr">
        <is>
          <t>Rò rỉ</t>
        </is>
      </c>
      <c r="C14" s="90" t="inlineStr">
        <is>
          <t>Rò rỉ theo metadata</t>
        </is>
      </c>
      <c r="D14" s="90" t="inlineStr">
        <is>
          <t>Union-find trên speech_src/noise_src/speaker; #nhóm vắt qua 2 phía</t>
        </is>
      </c>
      <c r="E14" s="90" t="inlineStr">
        <is>
          <t>&gt; 0</t>
        </is>
      </c>
      <c r="F14" s="90" t="inlineStr">
        <is>
          <t>Chia lại bằng StratifiedGroupKFold</t>
        </is>
      </c>
      <c r="G14" s="130" t="inlineStr">
        <is>
          <t>Chưa có metadata nguồn / người nói; dev/test chia theo file, phân tầng category</t>
        </is>
      </c>
      <c r="H14" s="94" t="inlineStr">
        <is>
          <t>Chưa làm</t>
        </is>
      </c>
      <c r="I14" s="130" t="n"/>
    </row>
    <row r="15" ht="23.25" customHeight="1" s="74">
      <c r="A15" s="89" t="inlineStr">
        <is>
          <t>2b</t>
        </is>
      </c>
      <c r="B15" s="90" t="inlineStr">
        <is>
          <t>Rò rỉ</t>
        </is>
      </c>
      <c r="C15" s="90" t="inlineStr">
        <is>
          <t>Trùng / gần trùng</t>
        </is>
      </c>
      <c r="D15" s="90" t="inlineStr">
        <is>
          <t>MD5, Chromaprint, cosine embedding YAMNet</t>
        </is>
      </c>
      <c r="E15" s="90" t="inlineStr">
        <is>
          <t>Vượt τ đã hiệu chỉnh</t>
        </is>
      </c>
      <c r="F15" s="90" t="inlineStr">
        <is>
          <t>Gộp nhóm hoặc bỏ khỏi test</t>
        </is>
      </c>
      <c r="G15" s="130" t="n"/>
      <c r="H15" s="94" t="inlineStr">
        <is>
          <t>Chưa làm</t>
        </is>
      </c>
      <c r="I15" s="130" t="n"/>
    </row>
    <row r="16" ht="23.25" customHeight="1" s="74">
      <c r="A16" s="89" t="inlineStr">
        <is>
          <t>2c</t>
        </is>
      </c>
      <c r="B16" s="90" t="inlineStr">
        <is>
          <t>Rò rỉ</t>
        </is>
      </c>
      <c r="C16" s="90" t="inlineStr">
        <is>
          <t>Tác động của rò rỉ</t>
        </is>
      </c>
      <c r="D16" s="90" t="inlineStr">
        <is>
          <t>AUC nhóm 'đã thấy' vs 'mới'; retrain theo nhóm</t>
        </is>
      </c>
      <c r="E16" s="90" t="inlineStr">
        <is>
          <t>ΔAUC ≥ 0.01</t>
        </is>
      </c>
      <c r="F16" s="90" t="inlineStr">
        <is>
          <t>Báo con số sau khi chia theo nhóm</t>
        </is>
      </c>
      <c r="G16" s="130" t="inlineStr">
        <is>
          <t>Cần danh sách nguồn dữ liệu train để đối chiếu</t>
        </is>
      </c>
      <c r="H16" s="94" t="inlineStr">
        <is>
          <t>Chưa làm</t>
        </is>
      </c>
      <c r="I16" s="130" t="n"/>
    </row>
    <row r="17" ht="23.25" customHeight="1" s="74">
      <c r="A17" s="89" t="inlineStr">
        <is>
          <t>3a</t>
        </is>
      </c>
      <c r="B17" s="90" t="inlineStr">
        <is>
          <t>Nhãn</t>
        </is>
      </c>
      <c r="C17" s="90" t="inlineStr">
        <is>
          <t>Đồng thuận nhãn</t>
        </is>
      </c>
      <c r="D17" s="90" t="inlineStr">
        <is>
          <t>Cohen/Fleiss κ (biên vs trong), PABAK, lệch biên (ms)</t>
        </is>
      </c>
      <c r="E17" s="90" t="inlineStr">
        <is>
          <t>κ trong &lt; 0.9; median lệch &gt; 250ms</t>
        </is>
      </c>
      <c r="F17" s="90" t="inlineStr">
        <is>
          <t>Viết lại hướng dẫn, gán nhãn lại</t>
        </is>
      </c>
      <c r="G17" s="130" t="inlineStr">
        <is>
          <t>Không có người gán nhãn thứ 2</t>
        </is>
      </c>
      <c r="H17" s="94" t="inlineStr">
        <is>
          <t>Chưa làm</t>
        </is>
      </c>
      <c r="I17" s="130" t="inlineStr">
        <is>
          <t>Thêm --label2 (nhãn người gán 2) khi chạy evaluate_real.py</t>
        </is>
      </c>
    </row>
    <row r="18" ht="15" customHeight="1" s="74">
      <c r="A18" s="89" t="inlineStr">
        <is>
          <t>3b</t>
        </is>
      </c>
      <c r="B18" s="90" t="inlineStr">
        <is>
          <t>Nhãn</t>
        </is>
      </c>
      <c r="C18" s="90" t="inlineStr">
        <is>
          <t>Nhãn đáng ngờ</t>
        </is>
      </c>
      <c r="D18" s="90" t="inlineStr">
        <is>
          <t>cleanlab (out-of-fold) + quy tắc tự tin</t>
        </is>
      </c>
      <c r="E18" s="90" t="inlineStr">
        <is>
          <t>—</t>
        </is>
      </c>
      <c r="F18" s="90" t="inlineStr">
        <is>
          <t>Nghe lại 30–50 bin đầu danh sách</t>
        </is>
      </c>
      <c r="G18" s="130" t="inlineStr">
        <is>
          <t>994 đoạn / 2843 bin điểm trái ngược mạnh với nhãn</t>
        </is>
      </c>
      <c r="H18" s="94" t="inlineStr">
        <is>
          <t>Đang làm</t>
        </is>
      </c>
      <c r="I18" s="130" t="inlineStr">
        <is>
          <t>KQ du lieu that mục J; đủ danh sách: results_test/suspicious.csv</t>
        </is>
      </c>
    </row>
    <row r="19" ht="15" customHeight="1" s="74">
      <c r="A19" s="89" t="inlineStr">
        <is>
          <t>4a</t>
        </is>
      </c>
      <c r="B19" s="90" t="inlineStr">
        <is>
          <t>Độ khó</t>
        </is>
      </c>
      <c r="C19" s="90" t="inlineStr">
        <is>
          <t>Độ tách điểm số</t>
        </is>
      </c>
      <c r="D19" s="90" t="inlineStr">
        <is>
          <t>% bin 0.1&lt;p&lt;0.9; đường F1 theo ngưỡng</t>
        </is>
      </c>
      <c r="E19" s="90" t="inlineStr">
        <is>
          <t>&lt; 2% và F1 phẳng</t>
        </is>
      </c>
      <c r="F19" s="90" t="inlineStr">
        <is>
          <t>Thêm hard negative / SNR thấp</t>
        </is>
      </c>
      <c r="G19" s="130" t="inlineStr">
        <is>
          <t>23.9% bin có 0.1&lt;p&lt;0.9; F1 thay đổi 0.011 trong ngưỡng 0.2–0.9</t>
        </is>
      </c>
      <c r="H19" s="94" t="inlineStr">
        <is>
          <t>Đạt</t>
        </is>
      </c>
      <c r="I19" s="130" t="n"/>
    </row>
    <row r="20" ht="15" customHeight="1" s="74">
      <c r="A20" s="89" t="inlineStr">
        <is>
          <t>4b</t>
        </is>
      </c>
      <c r="B20" s="90" t="inlineStr">
        <is>
          <t>Độ khó</t>
        </is>
      </c>
      <c r="C20" s="90" t="inlineStr">
        <is>
          <t>Hard negative</t>
        </is>
      </c>
      <c r="D20" s="90" t="inlineStr">
        <is>
          <t>Số giây theo loại non-speech</t>
        </is>
      </c>
      <c r="E20" s="90" t="inlineStr">
        <is>
          <t>Không có nhạc có lời/TV/cười</t>
        </is>
      </c>
      <c r="F20" s="90" t="inlineStr">
        <is>
          <t>Bổ sung (vd. MUSAN có vocal)</t>
        </is>
      </c>
      <c r="G20" s="130" t="inlineStr">
        <is>
          <t>Category: Asm, Babble, Clean, Music, Noise</t>
        </is>
      </c>
      <c r="H20" s="94" t="inlineStr">
        <is>
          <t>Đang làm</t>
        </is>
      </c>
      <c r="I20" s="130" t="inlineStr">
        <is>
          <t>Kiểm tra thủ công có đủ nền khó: nhạc có lời, đám đông, TV, tiếng cười</t>
        </is>
      </c>
    </row>
    <row r="21" ht="15" customHeight="1" s="74">
      <c r="A21" s="89" t="inlineStr">
        <is>
          <t>4c</t>
        </is>
      </c>
      <c r="B21" s="90" t="inlineStr">
        <is>
          <t>Độ khó</t>
        </is>
      </c>
      <c r="C21" s="90" t="inlineStr">
        <is>
          <t>Phân bố SNR</t>
        </is>
      </c>
      <c r="D21" s="90" t="inlineStr">
        <is>
          <t>Histogram SNR; AUC theo bucket</t>
        </is>
      </c>
      <c r="E21" s="90" t="inlineStr">
        <is>
          <t>&gt; 80% ở trên 15 dB</t>
        </is>
      </c>
      <c r="F21" s="90" t="inlineStr">
        <is>
          <t>Sinh thêm dữ liệu 0–10 dB</t>
        </is>
      </c>
      <c r="G21" s="130" t="inlineStr">
        <is>
          <t>Không có metadata SNR</t>
        </is>
      </c>
      <c r="H21" s="94" t="inlineStr">
        <is>
          <t>Chưa làm</t>
        </is>
      </c>
      <c r="I21" s="130" t="n"/>
    </row>
    <row r="22" ht="23.25" customHeight="1" s="74">
      <c r="A22" s="89" t="inlineStr">
        <is>
          <t>4d</t>
        </is>
      </c>
      <c r="B22" s="90" t="inlineStr">
        <is>
          <t>Độ khó</t>
        </is>
      </c>
      <c r="C22" s="90" t="inlineStr">
        <is>
          <t>Kiểm chứng thực tế</t>
        </is>
      </c>
      <c r="D22" s="90" t="inlineStr">
        <is>
          <t>Đánh giá trên bộ test thật</t>
        </is>
      </c>
      <c r="E22" s="90" t="inlineStr">
        <is>
          <t>Chênh lớn so với dữ liệu tổng hợp</t>
        </is>
      </c>
      <c r="F22" s="90" t="inlineStr">
        <is>
          <t>Báo cả hai; ưu tiên số thực</t>
        </is>
      </c>
      <c r="G22" s="130">
        <f>"AUC val tổng hợp "&amp;FIXED('KQ du lieu that'!$B$68,3)&amp;" vs test "&amp;FIXED('KQ du lieu that'!$D$59,3)</f>
        <v/>
      </c>
      <c r="H22" s="94" t="inlineStr">
        <is>
          <t>Đạt</t>
        </is>
      </c>
      <c r="I22" s="130" t="inlineStr">
        <is>
          <t>Báo cả hai; ưu tiên số thật</t>
        </is>
      </c>
    </row>
    <row r="24" ht="15" customHeight="1" s="74">
      <c r="B24" s="131" t="inlineStr">
        <is>
          <t>Tổng hợp</t>
        </is>
      </c>
    </row>
    <row r="25" ht="15" customHeight="1" s="74">
      <c r="B25" s="133" t="inlineStr">
        <is>
          <t>Đạt</t>
        </is>
      </c>
      <c r="C25" s="133">
        <f>COUNTIF($H$5:$H$22,B25)</f>
        <v/>
      </c>
    </row>
    <row r="26" ht="15" customHeight="1" s="74">
      <c r="B26" s="133" t="inlineStr">
        <is>
          <t>Không đạt</t>
        </is>
      </c>
      <c r="C26" s="133">
        <f>COUNTIF($H$5:$H$22,B26)</f>
        <v/>
      </c>
    </row>
    <row r="27" ht="15" customHeight="1" s="74">
      <c r="B27" s="133" t="inlineStr">
        <is>
          <t>Đang làm</t>
        </is>
      </c>
      <c r="C27" s="133">
        <f>COUNTIF($H$5:$H$22,B27)</f>
        <v/>
      </c>
    </row>
    <row r="28" ht="15" customHeight="1" s="74">
      <c r="B28" s="133" t="inlineStr">
        <is>
          <t>Chưa làm</t>
        </is>
      </c>
      <c r="C28" s="133">
        <f>COUNTIF($H$5:$H$22,B28)</f>
        <v/>
      </c>
    </row>
    <row r="29" ht="15" customHeight="1" s="74">
      <c r="B29" s="133" t="inlineStr">
        <is>
          <t>Không áp dụng</t>
        </is>
      </c>
      <c r="C29" s="133">
        <f>COUNTIF($H$5:$H$22,B29)</f>
        <v/>
      </c>
    </row>
    <row r="30" ht="15" customHeight="1" s="74">
      <c r="B30" s="131" t="inlineStr">
        <is>
          <t>% hoàn thành</t>
        </is>
      </c>
      <c r="C30" s="132">
        <f>IFERROR((C25+C26)/(COUNTA(H5:H22)-C29),0)</f>
        <v/>
      </c>
    </row>
  </sheetData>
  <conditionalFormatting sqref="H5:H22">
    <cfRule type="cellIs" rank="0" priority="2" equalAverage="0" operator="equal" aboveAverage="0" dxfId="0" text="" percent="0" bottom="0">
      <formula>"Đạt"</formula>
    </cfRule>
    <cfRule type="cellIs" rank="0" priority="3" equalAverage="0" operator="equal" aboveAverage="0" dxfId="1" text="" percent="0" bottom="0">
      <formula>"Không đạt"</formula>
    </cfRule>
    <cfRule type="cellIs" rank="0" priority="4" equalAverage="0" operator="equal" aboveAverage="0" dxfId="2" text="" percent="0" bottom="0">
      <formula>"Đang làm"</formula>
    </cfRule>
  </conditionalFormatting>
  <dataValidations count="1">
    <dataValidation sqref="H5:H22" showDropDown="0" showInputMessage="0" showErrorMessage="0" allowBlank="1" type="list" errorStyle="stop" operator="between">
      <formula1>"Chưa làm,Đang làm,Đạt,Không đạt,Không áp dụng"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M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73" min="1" max="1"/>
    <col width="9" customWidth="1" style="73" min="2" max="2"/>
    <col width="11" customWidth="1" style="73" min="3" max="5"/>
    <col width="16" customWidth="1" style="73" min="6" max="6"/>
    <col width="9" customWidth="1" style="73" min="7" max="8"/>
    <col width="10" customWidth="1" style="73" min="9" max="10"/>
    <col width="9" customWidth="1" style="73" min="11" max="11"/>
    <col width="12" customWidth="1" style="73" min="12" max="12"/>
    <col width="30" customWidth="1" style="73" min="13" max="13"/>
  </cols>
  <sheetData>
    <row r="1" ht="17.25" customHeight="1" s="74">
      <c r="A1" s="75" t="inlineStr">
        <is>
          <t>Ablation hậu xử lý</t>
        </is>
      </c>
    </row>
    <row r="2" ht="15" customHeight="1" s="74">
      <c r="A2" s="76" t="inlineStr">
        <is>
          <t>Điền MR, FAR, F1 (dạng thập phân, vd 0.05 = 5%). DCF và Δ được tính tự động. Hàng xám = ví dụ minh họa, hãy ghi đè.</t>
        </is>
      </c>
    </row>
    <row r="4" ht="26.25" customHeight="1" s="74">
      <c r="A4" s="88" t="inlineStr">
        <is>
          <t>Cấu hình</t>
        </is>
      </c>
      <c r="B4" s="88" t="inlineStr">
        <is>
          <t>Rescore</t>
        </is>
      </c>
      <c r="C4" s="88" t="inlineStr">
        <is>
          <t>Pad trước (ms)</t>
        </is>
      </c>
      <c r="D4" s="88" t="inlineStr">
        <is>
          <t>Pad sau (ms)</t>
        </is>
      </c>
      <c r="E4" s="88" t="inlineStr">
        <is>
          <t>Merge gap (ms)</t>
        </is>
      </c>
      <c r="F4" s="88" t="inlineStr">
        <is>
          <t>Rebin</t>
        </is>
      </c>
      <c r="G4" s="88" t="inlineStr">
        <is>
          <t>MR</t>
        </is>
      </c>
      <c r="H4" s="88" t="inlineStr">
        <is>
          <t>FAR</t>
        </is>
      </c>
      <c r="I4" s="88" t="inlineStr">
        <is>
          <t>F1 strict</t>
        </is>
      </c>
      <c r="J4" s="88" t="inlineStr">
        <is>
          <t>F1 ±1 bin</t>
        </is>
      </c>
      <c r="K4" s="88" t="inlineStr">
        <is>
          <t>DCF</t>
        </is>
      </c>
      <c r="L4" s="88" t="inlineStr">
        <is>
          <t>ΔDCF so với A0</t>
        </is>
      </c>
      <c r="M4" s="88" t="inlineStr">
        <is>
          <t>Ghi chú</t>
        </is>
      </c>
    </row>
    <row r="5" ht="15" customHeight="1" s="74">
      <c r="A5" s="90" t="inlineStr">
        <is>
          <t>A0 – thô</t>
        </is>
      </c>
      <c r="B5" s="89" t="inlineStr">
        <is>
          <t>–</t>
        </is>
      </c>
      <c r="C5" s="94" t="n">
        <v>0</v>
      </c>
      <c r="D5" s="94" t="n">
        <v>0</v>
      </c>
      <c r="E5" s="94" t="n">
        <v>0</v>
      </c>
      <c r="F5" s="89" t="inlineStr">
        <is>
          <t>midpoint → bin</t>
        </is>
      </c>
      <c r="G5" s="134">
        <f>'KQ du lieu that'!P42</f>
        <v/>
      </c>
      <c r="H5" s="134">
        <f>'KQ du lieu that'!Q42</f>
        <v/>
      </c>
      <c r="I5" s="134">
        <f>'KQ du lieu that'!R42</f>
        <v/>
      </c>
      <c r="J5" s="134">
        <f>'KQ du lieu that'!S42</f>
        <v/>
      </c>
      <c r="K5" s="103">
        <f>0.75*G5+0.25*H5</f>
        <v/>
      </c>
      <c r="L5" s="101">
        <f>K5-$K$5</f>
        <v/>
      </c>
      <c r="M5" s="130">
        <f>"Ngưỡng "&amp;'KQ du lieu that'!$B$8&amp;" trên dev = "&amp;FIXED('KQ du lieu that'!C42,2)</f>
        <v/>
      </c>
    </row>
    <row r="6" ht="15" customHeight="1" s="74">
      <c r="A6" s="90" t="inlineStr">
        <is>
          <t>A1</t>
        </is>
      </c>
      <c r="B6" s="89" t="inlineStr">
        <is>
          <t>✓</t>
        </is>
      </c>
      <c r="C6" s="94" t="n">
        <v>0</v>
      </c>
      <c r="D6" s="94" t="n">
        <v>0</v>
      </c>
      <c r="E6" s="94" t="n">
        <v>0</v>
      </c>
      <c r="F6" s="89" t="inlineStr">
        <is>
          <t>✓</t>
        </is>
      </c>
      <c r="G6" s="134">
        <f>'KQ du lieu that'!P43</f>
        <v/>
      </c>
      <c r="H6" s="134">
        <f>'KQ du lieu that'!Q43</f>
        <v/>
      </c>
      <c r="I6" s="134">
        <f>'KQ du lieu that'!R43</f>
        <v/>
      </c>
      <c r="J6" s="134">
        <f>'KQ du lieu that'!S43</f>
        <v/>
      </c>
      <c r="K6" s="103">
        <f>0.75*G6+0.25*H6</f>
        <v/>
      </c>
      <c r="L6" s="101">
        <f>K6-$K$5</f>
        <v/>
      </c>
      <c r="M6" s="130">
        <f>"Ngưỡng "&amp;'KQ du lieu that'!$B$8&amp;" trên dev = "&amp;FIXED('KQ du lieu that'!C43,2)</f>
        <v/>
      </c>
    </row>
    <row r="7" ht="15" customHeight="1" s="74">
      <c r="A7" s="90" t="inlineStr">
        <is>
          <t>A2</t>
        </is>
      </c>
      <c r="B7" s="89" t="inlineStr">
        <is>
          <t>✓</t>
        </is>
      </c>
      <c r="C7" s="94" t="n">
        <v>100</v>
      </c>
      <c r="D7" s="94" t="n">
        <v>120</v>
      </c>
      <c r="E7" s="94" t="n">
        <v>0</v>
      </c>
      <c r="F7" s="89" t="inlineStr">
        <is>
          <t>✓</t>
        </is>
      </c>
      <c r="G7" s="134">
        <f>'KQ du lieu that'!P44</f>
        <v/>
      </c>
      <c r="H7" s="134">
        <f>'KQ du lieu that'!Q44</f>
        <v/>
      </c>
      <c r="I7" s="134">
        <f>'KQ du lieu that'!R44</f>
        <v/>
      </c>
      <c r="J7" s="134">
        <f>'KQ du lieu that'!S44</f>
        <v/>
      </c>
      <c r="K7" s="103">
        <f>0.75*G7+0.25*H7</f>
        <v/>
      </c>
      <c r="L7" s="101">
        <f>K7-$K$5</f>
        <v/>
      </c>
      <c r="M7" s="130">
        <f>"Ngưỡng "&amp;'KQ du lieu that'!$B$8&amp;" trên dev = "&amp;FIXED('KQ du lieu that'!C44,2)</f>
        <v/>
      </c>
    </row>
    <row r="8" ht="15" customHeight="1" s="74">
      <c r="A8" s="90" t="inlineStr">
        <is>
          <t>A3</t>
        </is>
      </c>
      <c r="B8" s="89" t="inlineStr">
        <is>
          <t>✓</t>
        </is>
      </c>
      <c r="C8" s="94" t="n">
        <v>0</v>
      </c>
      <c r="D8" s="94" t="n">
        <v>0</v>
      </c>
      <c r="E8" s="94" t="n">
        <v>500</v>
      </c>
      <c r="F8" s="89" t="inlineStr">
        <is>
          <t>✓</t>
        </is>
      </c>
      <c r="G8" s="134">
        <f>'KQ du lieu that'!P45</f>
        <v/>
      </c>
      <c r="H8" s="134">
        <f>'KQ du lieu that'!Q45</f>
        <v/>
      </c>
      <c r="I8" s="134">
        <f>'KQ du lieu that'!R45</f>
        <v/>
      </c>
      <c r="J8" s="134">
        <f>'KQ du lieu that'!S45</f>
        <v/>
      </c>
      <c r="K8" s="103">
        <f>0.75*G8+0.25*H8</f>
        <v/>
      </c>
      <c r="L8" s="101">
        <f>K8-$K$5</f>
        <v/>
      </c>
      <c r="M8" s="130">
        <f>"Ngưỡng "&amp;'KQ du lieu that'!$B$8&amp;" trên dev = "&amp;FIXED('KQ du lieu that'!C45,2)</f>
        <v/>
      </c>
    </row>
    <row r="9" ht="15" customHeight="1" s="74">
      <c r="A9" s="90" t="inlineStr">
        <is>
          <t>A4 – hiện tại</t>
        </is>
      </c>
      <c r="B9" s="89" t="inlineStr">
        <is>
          <t>✓</t>
        </is>
      </c>
      <c r="C9" s="94" t="n">
        <v>100</v>
      </c>
      <c r="D9" s="94" t="n">
        <v>120</v>
      </c>
      <c r="E9" s="94" t="n">
        <v>500</v>
      </c>
      <c r="F9" s="89" t="inlineStr">
        <is>
          <t>✓</t>
        </is>
      </c>
      <c r="G9" s="134">
        <f>'KQ du lieu that'!P46</f>
        <v/>
      </c>
      <c r="H9" s="134">
        <f>'KQ du lieu that'!Q46</f>
        <v/>
      </c>
      <c r="I9" s="134">
        <f>'KQ du lieu that'!R46</f>
        <v/>
      </c>
      <c r="J9" s="134">
        <f>'KQ du lieu that'!S46</f>
        <v/>
      </c>
      <c r="K9" s="103">
        <f>0.75*G9+0.25*H9</f>
        <v/>
      </c>
      <c r="L9" s="101">
        <f>K9-$K$5</f>
        <v/>
      </c>
      <c r="M9" s="130">
        <f>"Ngưỡng "&amp;'KQ du lieu that'!$B$8&amp;" trên dev = "&amp;FIXED('KQ du lieu that'!C46,2)</f>
        <v/>
      </c>
    </row>
    <row r="11" ht="15" customHeight="1" s="74">
      <c r="A11" s="129" t="inlineStr">
        <is>
          <t>Lưới quét đề xuất: pad trước {0, 50, 100, 200} ms × pad sau {0, 60, 120, 240} ms × merge gap {0, 250, 500, 750, 1000} ms × drop {0, 100, 250, 500} ms.</t>
        </is>
      </c>
    </row>
    <row r="12" ht="15" customHeight="1" s="74">
      <c r="A12" s="129" t="inlineStr">
        <is>
          <t>Đọc kết quả: MSC/NDS cao từ A0 → lỗi model. FAR tăng từ A2→A4, tập trung ở offset → do pad/merge. Merge &lt; 500ms dễ lấp khoảng lặng dài 1 bin.</t>
        </is>
      </c>
    </row>
    <row r="14" ht="15.75" customHeight="1" s="74">
      <c r="A14" s="135" t="inlineStr">
        <is>
          <t>B. Cách gộp score overlap (hậu xử lý giữ như A4)</t>
        </is>
      </c>
    </row>
    <row r="15" ht="28.5" customHeight="1" s="74">
      <c r="A15" s="88" t="inlineStr">
        <is>
          <t>Mã</t>
        </is>
      </c>
      <c r="B15" s="88" t="inlineStr">
        <is>
          <t>Cách gộp score cho mỗi hop</t>
        </is>
      </c>
      <c r="C15" s="127" t="n"/>
      <c r="D15" s="127" t="n"/>
      <c r="E15" s="128" t="n"/>
      <c r="F15" s="88" t="inlineStr">
        <is>
          <t>Recall 1 s cuối file</t>
        </is>
      </c>
      <c r="G15" s="88" t="inlineStr">
        <is>
          <t>MR</t>
        </is>
      </c>
      <c r="H15" s="88" t="inlineStr">
        <is>
          <t>FAR</t>
        </is>
      </c>
      <c r="I15" s="88" t="inlineStr">
        <is>
          <t>F1 strict</t>
        </is>
      </c>
      <c r="J15" s="88" t="inlineStr">
        <is>
          <t>F1 ±1 bin</t>
        </is>
      </c>
      <c r="K15" s="88" t="inlineStr">
        <is>
          <t>DCF</t>
        </is>
      </c>
      <c r="L15" s="88" t="inlineStr">
        <is>
          <t>ΔDCF so với dòng đầu</t>
        </is>
      </c>
      <c r="M15" s="88" t="inlineStr">
        <is>
          <t>Ghi chú</t>
        </is>
      </c>
    </row>
    <row r="16" ht="15.75" customHeight="1" s="74">
      <c r="A16" s="89" t="inlineStr">
        <is>
          <t>O0</t>
        </is>
      </c>
      <c r="B16" s="90" t="inlineStr">
        <is>
          <t>Chỉ cửa sổ có tâm gần hop nhất (không gộp)</t>
        </is>
      </c>
      <c r="C16" s="127" t="n"/>
      <c r="D16" s="127" t="n"/>
      <c r="E16" s="128" t="n"/>
      <c r="F16" s="136" t="n"/>
      <c r="G16" s="134" t="n"/>
      <c r="H16" s="134" t="n"/>
      <c r="I16" s="134" t="n"/>
      <c r="J16" s="134" t="n"/>
      <c r="K16" s="103">
        <f>IF(OR(G16="",H16=""),"",0.75*G16+0.25*H16)</f>
        <v/>
      </c>
      <c r="L16" s="101">
        <f>IF(OR(K16="",$K$16=""),"",K16-$K$16)</f>
        <v/>
      </c>
      <c r="M16" s="94" t="inlineStr">
        <is>
          <t>Chưa đo</t>
        </is>
      </c>
    </row>
    <row r="17" ht="15.75" customHeight="1" s="74">
      <c r="A17" s="89" t="inlineStr">
        <is>
          <t>O1</t>
        </is>
      </c>
      <c r="B17" s="90" t="inlineStr">
        <is>
          <t>Mean các cửa sổ phủ hop</t>
        </is>
      </c>
      <c r="C17" s="127" t="n"/>
      <c r="D17" s="127" t="n"/>
      <c r="E17" s="128" t="n"/>
      <c r="F17" s="113" t="n"/>
      <c r="G17" s="104" t="n"/>
      <c r="H17" s="104" t="n"/>
      <c r="I17" s="104" t="n"/>
      <c r="J17" s="104" t="n"/>
      <c r="K17" s="103">
        <f>IF(OR(G17="",H17=""),"",0.75*G17+0.25*H17)</f>
        <v/>
      </c>
      <c r="L17" s="101">
        <f>IF(OR(K17="",$K$16=""),"",K17-$K$16)</f>
        <v/>
      </c>
      <c r="M17" s="94" t="n"/>
    </row>
    <row r="18" ht="15.75" customHeight="1" s="74">
      <c r="A18" s="89" t="inlineStr">
        <is>
          <t>O2</t>
        </is>
      </c>
      <c r="B18" s="90" t="inlineStr">
        <is>
          <t>Max các cửa sổ phủ hop</t>
        </is>
      </c>
      <c r="C18" s="127" t="n"/>
      <c r="D18" s="127" t="n"/>
      <c r="E18" s="128" t="n"/>
      <c r="F18" s="113" t="n"/>
      <c r="G18" s="104" t="n"/>
      <c r="H18" s="104" t="n"/>
      <c r="I18" s="104" t="n"/>
      <c r="J18" s="104" t="n"/>
      <c r="K18" s="103">
        <f>IF(OR(G18="",H18=""),"",0.75*G18+0.25*H18)</f>
        <v/>
      </c>
      <c r="L18" s="101">
        <f>IF(OR(K18="",$K$16=""),"",K18-$K$16)</f>
        <v/>
      </c>
      <c r="M18" s="94" t="n"/>
    </row>
    <row r="19" ht="15.75" customHeight="1" s="74">
      <c r="A19" s="89" t="inlineStr">
        <is>
          <t>O3</t>
        </is>
      </c>
      <c r="B19" s="90" t="inlineStr">
        <is>
          <t>Median các cửa sổ phủ hop</t>
        </is>
      </c>
      <c r="C19" s="127" t="n"/>
      <c r="D19" s="127" t="n"/>
      <c r="E19" s="128" t="n"/>
      <c r="F19" s="113" t="n"/>
      <c r="G19" s="104" t="n"/>
      <c r="H19" s="104" t="n"/>
      <c r="I19" s="104" t="n"/>
      <c r="J19" s="104" t="n"/>
      <c r="K19" s="103">
        <f>IF(OR(G19="",H19=""),"",0.75*G19+0.25*H19)</f>
        <v/>
      </c>
      <c r="L19" s="101">
        <f>IF(OR(K19="",$K$16=""),"",K19-$K$16)</f>
        <v/>
      </c>
      <c r="M19" s="94" t="n"/>
    </row>
    <row r="20" ht="28.5" customHeight="1" s="74">
      <c r="A20" s="89" t="inlineStr">
        <is>
          <t>O4</t>
        </is>
      </c>
      <c r="B20" s="90" t="inlineStr">
        <is>
          <t>Trung bình trọng số theo khoảng cách tới tâm cửa sổ</t>
        </is>
      </c>
      <c r="C20" s="127" t="n"/>
      <c r="D20" s="127" t="n"/>
      <c r="E20" s="128" t="n"/>
      <c r="F20" s="113" t="n"/>
      <c r="G20" s="134">
        <f>'KQ du lieu that'!P46</f>
        <v/>
      </c>
      <c r="H20" s="134">
        <f>'KQ du lieu that'!Q46</f>
        <v/>
      </c>
      <c r="I20" s="134">
        <f>'KQ du lieu that'!R46</f>
        <v/>
      </c>
      <c r="J20" s="134">
        <f>'KQ du lieu that'!S46</f>
        <v/>
      </c>
      <c r="K20" s="103">
        <f>IF(OR(G20="",H20=""),"",0.75*G20+0.25*H20)</f>
        <v/>
      </c>
      <c r="L20" s="101">
        <f>IF(OR(K20="",$K$16=""),"",K20-$K$16)</f>
        <v/>
      </c>
      <c r="M20" s="94" t="inlineStr">
        <is>
          <t>Giống A4 (trọng số tam giác theo tâm cửa sổ + làm mượt trung bình 5 hop)</t>
        </is>
      </c>
    </row>
    <row r="21" ht="15.75" customHeight="1" s="74"/>
    <row r="22" ht="15.75" customHeight="1" s="74">
      <c r="A22" s="135" t="inlineStr">
        <is>
          <t>C. Drop – độ dài segment tối thiểu (pad / merge giữ như A4)</t>
        </is>
      </c>
    </row>
    <row r="23" ht="28.5" customHeight="1" s="74">
      <c r="A23" s="88" t="inlineStr">
        <is>
          <t>Mã</t>
        </is>
      </c>
      <c r="B23" s="88" t="inlineStr">
        <is>
          <t>Pad trước (ms)</t>
        </is>
      </c>
      <c r="C23" s="88" t="inlineStr">
        <is>
          <t>Pad sau (ms)</t>
        </is>
      </c>
      <c r="D23" s="88" t="inlineStr">
        <is>
          <t>Merge gap (ms)</t>
        </is>
      </c>
      <c r="E23" s="88" t="inlineStr">
        <is>
          <t>Drop (ms)</t>
        </is>
      </c>
      <c r="F23" s="88" t="inlineStr">
        <is>
          <t>#segment dự đoán / #GT</t>
        </is>
      </c>
      <c r="G23" s="88" t="inlineStr">
        <is>
          <t>MR</t>
        </is>
      </c>
      <c r="H23" s="88" t="inlineStr">
        <is>
          <t>FAR</t>
        </is>
      </c>
      <c r="I23" s="88" t="inlineStr">
        <is>
          <t>F1 strict</t>
        </is>
      </c>
      <c r="J23" s="88" t="inlineStr">
        <is>
          <t>F1 ±1 bin</t>
        </is>
      </c>
      <c r="K23" s="88" t="inlineStr">
        <is>
          <t>DCF</t>
        </is>
      </c>
      <c r="L23" s="88" t="inlineStr">
        <is>
          <t>ΔDCF so với dòng đầu</t>
        </is>
      </c>
      <c r="M23" s="88" t="inlineStr">
        <is>
          <t>Ghi chú</t>
        </is>
      </c>
    </row>
    <row r="24" ht="15.75" customHeight="1" s="74">
      <c r="A24" s="89" t="inlineStr">
        <is>
          <t>C0</t>
        </is>
      </c>
      <c r="B24" s="110" t="n">
        <v>100</v>
      </c>
      <c r="C24" s="110" t="n">
        <v>120</v>
      </c>
      <c r="D24" s="110" t="n">
        <v>500</v>
      </c>
      <c r="E24" s="110" t="n">
        <v>0</v>
      </c>
      <c r="F24" s="136" t="n">
        <v>1.205920205920206</v>
      </c>
      <c r="G24" s="134">
        <f>'KQ du lieu that'!P46</f>
        <v/>
      </c>
      <c r="H24" s="134">
        <f>'KQ du lieu that'!Q46</f>
        <v/>
      </c>
      <c r="I24" s="134">
        <f>'KQ du lieu that'!R46</f>
        <v/>
      </c>
      <c r="J24" s="134">
        <f>'KQ du lieu that'!S46</f>
        <v/>
      </c>
      <c r="K24" s="103">
        <f>IF(OR(G24="",H24=""),"",0.75*G24+0.25*H24)</f>
        <v/>
      </c>
      <c r="L24" s="101">
        <f>IF(OR(K24="",$K$24=""),"",K24-$K$24)</f>
        <v/>
      </c>
      <c r="M24" s="94" t="inlineStr">
        <is>
          <t>Giống A4 (không drop)</t>
        </is>
      </c>
    </row>
    <row r="25" ht="15.75" customHeight="1" s="74">
      <c r="A25" s="89" t="inlineStr">
        <is>
          <t>C1</t>
        </is>
      </c>
      <c r="B25" s="110" t="n">
        <v>100</v>
      </c>
      <c r="C25" s="110" t="n">
        <v>120</v>
      </c>
      <c r="D25" s="110" t="n">
        <v>500</v>
      </c>
      <c r="E25" s="110" t="n">
        <v>100</v>
      </c>
      <c r="F25" s="113" t="n"/>
      <c r="G25" s="104" t="n"/>
      <c r="H25" s="104" t="n"/>
      <c r="I25" s="104" t="n"/>
      <c r="J25" s="104" t="n"/>
      <c r="K25" s="103">
        <f>IF(OR(G25="",H25=""),"",0.75*G25+0.25*H25)</f>
        <v/>
      </c>
      <c r="L25" s="101">
        <f>IF(OR(K25="",$K$24=""),"",K25-$K$24)</f>
        <v/>
      </c>
      <c r="M25" s="94" t="n"/>
    </row>
    <row r="26" ht="15.75" customHeight="1" s="74">
      <c r="A26" s="89" t="inlineStr">
        <is>
          <t>C2</t>
        </is>
      </c>
      <c r="B26" s="110" t="n">
        <v>100</v>
      </c>
      <c r="C26" s="110" t="n">
        <v>120</v>
      </c>
      <c r="D26" s="110" t="n">
        <v>500</v>
      </c>
      <c r="E26" s="110" t="n">
        <v>250</v>
      </c>
      <c r="F26" s="113" t="n"/>
      <c r="G26" s="104" t="n"/>
      <c r="H26" s="104" t="n"/>
      <c r="I26" s="104" t="n"/>
      <c r="J26" s="104" t="n"/>
      <c r="K26" s="103">
        <f>IF(OR(G26="",H26=""),"",0.75*G26+0.25*H26)</f>
        <v/>
      </c>
      <c r="L26" s="101">
        <f>IF(OR(K26="",$K$24=""),"",K26-$K$24)</f>
        <v/>
      </c>
      <c r="M26" s="94" t="n"/>
    </row>
    <row r="27" ht="15.75" customHeight="1" s="74">
      <c r="A27" s="89" t="inlineStr">
        <is>
          <t>C3</t>
        </is>
      </c>
      <c r="B27" s="110" t="n">
        <v>100</v>
      </c>
      <c r="C27" s="110" t="n">
        <v>120</v>
      </c>
      <c r="D27" s="110" t="n">
        <v>500</v>
      </c>
      <c r="E27" s="110" t="n">
        <v>500</v>
      </c>
      <c r="F27" s="113" t="n"/>
      <c r="G27" s="104" t="n"/>
      <c r="H27" s="104" t="n"/>
      <c r="I27" s="104" t="n"/>
      <c r="J27" s="104" t="n"/>
      <c r="K27" s="103">
        <f>IF(OR(G27="",H27=""),"",0.75*G27+0.25*H27)</f>
        <v/>
      </c>
      <c r="L27" s="101">
        <f>IF(OR(K27="",$K$24=""),"",K27-$K$24)</f>
        <v/>
      </c>
      <c r="M27" s="94" t="n"/>
    </row>
    <row r="28" ht="15.75" customHeight="1" s="74">
      <c r="A28" s="89" t="inlineStr">
        <is>
          <t>C4</t>
        </is>
      </c>
      <c r="B28" s="110" t="n">
        <v>100</v>
      </c>
      <c r="C28" s="110" t="n">
        <v>120</v>
      </c>
      <c r="D28" s="110" t="n">
        <v>500</v>
      </c>
      <c r="E28" s="110" t="n">
        <v>750</v>
      </c>
      <c r="F28" s="113" t="n"/>
      <c r="G28" s="104" t="n"/>
      <c r="H28" s="104" t="n"/>
      <c r="I28" s="104" t="n"/>
      <c r="J28" s="104" t="n"/>
      <c r="K28" s="103">
        <f>IF(OR(G28="",H28=""),"",0.75*G28+0.25*H28)</f>
        <v/>
      </c>
      <c r="L28" s="101">
        <f>IF(OR(K28="",$K$24=""),"",K28-$K$24)</f>
        <v/>
      </c>
      <c r="M28" s="94" t="n"/>
    </row>
    <row r="29" ht="15.75" customHeight="1" s="74"/>
    <row r="30" ht="15.75" customHeight="1" s="74">
      <c r="A30" s="135" t="inlineStr">
        <is>
          <t>D. Thứ tự hậu xử lý (tham số giữ như A4 + drop đã chọn)</t>
        </is>
      </c>
    </row>
    <row r="31" ht="28.5" customHeight="1" s="74">
      <c r="A31" s="88" t="inlineStr">
        <is>
          <t>Mã</t>
        </is>
      </c>
      <c r="B31" s="88" t="inlineStr">
        <is>
          <t>Thứ tự</t>
        </is>
      </c>
      <c r="C31" s="127" t="n"/>
      <c r="D31" s="127" t="n"/>
      <c r="E31" s="128" t="n"/>
      <c r="F31" s="88" t="inlineStr">
        <is>
          <t>#segment dự đoán / #GT</t>
        </is>
      </c>
      <c r="G31" s="88" t="inlineStr">
        <is>
          <t>MR</t>
        </is>
      </c>
      <c r="H31" s="88" t="inlineStr">
        <is>
          <t>FAR</t>
        </is>
      </c>
      <c r="I31" s="88" t="inlineStr">
        <is>
          <t>F1 strict</t>
        </is>
      </c>
      <c r="J31" s="88" t="inlineStr">
        <is>
          <t>F1 ±1 bin</t>
        </is>
      </c>
      <c r="K31" s="88" t="inlineStr">
        <is>
          <t>DCF</t>
        </is>
      </c>
      <c r="L31" s="88" t="inlineStr">
        <is>
          <t>ΔDCF so với dòng đầu</t>
        </is>
      </c>
      <c r="M31" s="88" t="inlineStr">
        <is>
          <t>Ghi chú</t>
        </is>
      </c>
    </row>
    <row r="32" ht="15.75" customHeight="1" s="74">
      <c r="A32" s="89" t="inlineStr">
        <is>
          <t>P1</t>
        </is>
      </c>
      <c r="B32" s="90" t="inlineStr">
        <is>
          <t>padding → drop → merge (hiện tại)</t>
        </is>
      </c>
      <c r="C32" s="127" t="n"/>
      <c r="D32" s="127" t="n"/>
      <c r="E32" s="128" t="n"/>
      <c r="F32" s="136" t="n">
        <v>1.205920205920206</v>
      </c>
      <c r="G32" s="134">
        <f>'KQ du lieu that'!P46</f>
        <v/>
      </c>
      <c r="H32" s="134">
        <f>'KQ du lieu that'!Q46</f>
        <v/>
      </c>
      <c r="I32" s="134">
        <f>'KQ du lieu that'!R46</f>
        <v/>
      </c>
      <c r="J32" s="134">
        <f>'KQ du lieu that'!S46</f>
        <v/>
      </c>
      <c r="K32" s="103">
        <f>IF(OR(G32="",H32=""),"",0.75*G32+0.25*H32)</f>
        <v/>
      </c>
      <c r="L32" s="101">
        <f>IF(OR(K32="",$K$32=""),"",K32-$K$32)</f>
        <v/>
      </c>
      <c r="M32" s="94" t="inlineStr">
        <is>
          <t>Giống A4: padding → merge, drop = 0</t>
        </is>
      </c>
    </row>
    <row r="33" ht="15.75" customHeight="1" s="74">
      <c r="A33" s="89" t="inlineStr">
        <is>
          <t>P2</t>
        </is>
      </c>
      <c r="B33" s="90" t="inlineStr">
        <is>
          <t>padding → merge → drop</t>
        </is>
      </c>
      <c r="C33" s="127" t="n"/>
      <c r="D33" s="127" t="n"/>
      <c r="E33" s="128" t="n"/>
      <c r="F33" s="113" t="n"/>
      <c r="G33" s="104" t="n"/>
      <c r="H33" s="104" t="n"/>
      <c r="I33" s="104" t="n"/>
      <c r="J33" s="104" t="n"/>
      <c r="K33" s="103">
        <f>IF(OR(G33="",H33=""),"",0.75*G33+0.25*H33)</f>
        <v/>
      </c>
      <c r="L33" s="101">
        <f>IF(OR(K33="",$K$32=""),"",K33-$K$32)</f>
        <v/>
      </c>
      <c r="M33" s="94" t="n"/>
    </row>
    <row r="34" ht="15.75" customHeight="1" s="74">
      <c r="A34" s="89" t="inlineStr">
        <is>
          <t>P3</t>
        </is>
      </c>
      <c r="B34" s="90" t="inlineStr">
        <is>
          <t>merge → drop → padding</t>
        </is>
      </c>
      <c r="C34" s="127" t="n"/>
      <c r="D34" s="127" t="n"/>
      <c r="E34" s="128" t="n"/>
      <c r="F34" s="113" t="n"/>
      <c r="G34" s="104" t="n"/>
      <c r="H34" s="104" t="n"/>
      <c r="I34" s="104" t="n"/>
      <c r="J34" s="104" t="n"/>
      <c r="K34" s="103">
        <f>IF(OR(G34="",H34=""),"",0.75*G34+0.25*H34)</f>
        <v/>
      </c>
      <c r="L34" s="101">
        <f>IF(OR(K34="",$K$32=""),"",K34-$K$32)</f>
        <v/>
      </c>
      <c r="M34" s="94" t="n"/>
    </row>
    <row r="35" ht="15.75" customHeight="1" s="74">
      <c r="A35" s="89" t="inlineStr">
        <is>
          <t>P4</t>
        </is>
      </c>
      <c r="B35" s="90" t="inlineStr">
        <is>
          <t>drop → merge → padding</t>
        </is>
      </c>
      <c r="C35" s="127" t="n"/>
      <c r="D35" s="127" t="n"/>
      <c r="E35" s="128" t="n"/>
      <c r="F35" s="113" t="n"/>
      <c r="G35" s="104" t="n"/>
      <c r="H35" s="104" t="n"/>
      <c r="I35" s="104" t="n"/>
      <c r="J35" s="104" t="n"/>
      <c r="K35" s="103">
        <f>IF(OR(G35="",H35=""),"",0.75*G35+0.25*H35)</f>
        <v/>
      </c>
      <c r="L35" s="101">
        <f>IF(OR(K35="",$K$32=""),"",K35-$K$32)</f>
        <v/>
      </c>
      <c r="M35" s="94" t="n"/>
    </row>
    <row r="36" ht="15" customHeight="1" s="74">
      <c r="A36" s="129" t="inlineStr">
        <is>
          <t>Chọn xong cách gộp, drop và thứ tự thì ghi vào Snapshot. #segment dự đoán / #GT &gt; 1 = phân mảnh; &lt; 1 = gộp quá tay.</t>
        </is>
      </c>
    </row>
  </sheetData>
  <mergeCells count="11">
    <mergeCell ref="B20:E20"/>
    <mergeCell ref="B31:E31"/>
    <mergeCell ref="B17:E17"/>
    <mergeCell ref="B18:E18"/>
    <mergeCell ref="B35:E35"/>
    <mergeCell ref="B16:E16"/>
    <mergeCell ref="B15:E15"/>
    <mergeCell ref="B33:E33"/>
    <mergeCell ref="B19:E19"/>
    <mergeCell ref="B34:E34"/>
    <mergeCell ref="B32:E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P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4" customWidth="1" style="73" min="1" max="1"/>
    <col width="7" customWidth="1" style="73" min="2" max="2"/>
    <col width="9" customWidth="1" style="73" min="3" max="3"/>
    <col width="8" customWidth="1" style="73" min="4" max="5"/>
    <col width="7" customWidth="1" style="73" min="6" max="9"/>
    <col width="9" customWidth="1" style="73" min="10" max="13"/>
    <col width="8" customWidth="1" style="73" min="14" max="14"/>
    <col width="12" customWidth="1" style="73" min="15" max="15"/>
    <col width="10" customWidth="1" style="73" min="16" max="16"/>
  </cols>
  <sheetData>
    <row r="1" ht="17.25" customHeight="1" s="74">
      <c r="A1" s="75" t="inlineStr">
        <is>
          <t>Báo cáo theo category (tầng B, trên test)</t>
        </is>
      </c>
    </row>
    <row r="2" ht="15" customHeight="1" s="74">
      <c r="A2" s="76" t="inlineStr">
        <is>
          <t>Điền số liệu theo category. DCF, lỗi biên tính tự động. Hàng xám = ví dụ minh họa.</t>
        </is>
      </c>
    </row>
    <row r="4" ht="39" customHeight="1" s="74">
      <c r="A4" s="88" t="inlineStr">
        <is>
          <t>Category</t>
        </is>
      </c>
      <c r="B4" s="88" t="inlineStr">
        <is>
          <t>#file</t>
        </is>
      </c>
      <c r="C4" s="88" t="inlineStr">
        <is>
          <t>% speech</t>
        </is>
      </c>
      <c r="D4" s="88" t="inlineStr">
        <is>
          <t>MR</t>
        </is>
      </c>
      <c r="E4" s="88" t="inlineStr">
        <is>
          <t>FAR</t>
        </is>
      </c>
      <c r="F4" s="88" t="inlineStr">
        <is>
          <t>FEC</t>
        </is>
      </c>
      <c r="G4" s="88" t="inlineStr">
        <is>
          <t>MSC</t>
        </is>
      </c>
      <c r="H4" s="88" t="inlineStr">
        <is>
          <t>OVER</t>
        </is>
      </c>
      <c r="I4" s="88" t="inlineStr">
        <is>
          <t>NDS</t>
        </is>
      </c>
      <c r="J4" s="88" t="inlineStr">
        <is>
          <t>F1 strict</t>
        </is>
      </c>
      <c r="K4" s="88" t="inlineStr">
        <is>
          <t>F1 ±1 bin</t>
        </is>
      </c>
      <c r="L4" s="88" t="inlineStr">
        <is>
          <t>F1 CI thấp</t>
        </is>
      </c>
      <c r="M4" s="88" t="inlineStr">
        <is>
          <t>F1 CI cao</t>
        </is>
      </c>
      <c r="N4" s="88" t="inlineStr">
        <is>
          <t>DCF</t>
        </is>
      </c>
      <c r="O4" s="88" t="inlineStr">
        <is>
          <t>Phần F1 mất do biên</t>
        </is>
      </c>
      <c r="P4" s="88" t="inlineStr">
        <is>
          <t>% lỗi thật</t>
        </is>
      </c>
    </row>
    <row r="5" ht="15" customHeight="1" s="74">
      <c r="A5" s="137" t="inlineStr">
        <is>
          <t>Asm</t>
        </is>
      </c>
      <c r="B5" s="138">
        <f>'KQ du lieu that'!B32</f>
        <v/>
      </c>
      <c r="C5" s="134">
        <f>'KQ du lieu that'!O32</f>
        <v/>
      </c>
      <c r="D5" s="134">
        <f>'KQ du lieu that'!P32</f>
        <v/>
      </c>
      <c r="E5" s="134">
        <f>'KQ du lieu that'!Q32</f>
        <v/>
      </c>
      <c r="F5" s="138">
        <f>'KQ du lieu that'!G32</f>
        <v/>
      </c>
      <c r="G5" s="138">
        <f>'KQ du lieu that'!H32</f>
        <v/>
      </c>
      <c r="H5" s="138">
        <f>'KQ du lieu that'!I32</f>
        <v/>
      </c>
      <c r="I5" s="138">
        <f>'KQ du lieu that'!J32</f>
        <v/>
      </c>
      <c r="J5" s="134">
        <f>'KQ du lieu that'!S32</f>
        <v/>
      </c>
      <c r="K5" s="134">
        <f>'KQ du lieu that'!T32</f>
        <v/>
      </c>
      <c r="L5" s="134">
        <f>'KQ du lieu that'!X32</f>
        <v/>
      </c>
      <c r="M5" s="134">
        <f>'KQ du lieu that'!Y32</f>
        <v/>
      </c>
      <c r="N5" s="103">
        <f>IF(D5="","",0.75*D5+0.25*E5)</f>
        <v/>
      </c>
      <c r="O5" s="103">
        <f>IF(J5="","",K5-J5)</f>
        <v/>
      </c>
      <c r="P5" s="96">
        <f>IF(SUM(F5:I5)=0,"",(G5+I5)/SUM(F5:I5))</f>
        <v/>
      </c>
    </row>
    <row r="6" ht="15" customHeight="1" s="74">
      <c r="A6" s="130" t="inlineStr">
        <is>
          <t>Babble</t>
        </is>
      </c>
      <c r="B6" s="94">
        <f>'KQ du lieu that'!B33</f>
        <v/>
      </c>
      <c r="C6" s="104">
        <f>'KQ du lieu that'!O33</f>
        <v/>
      </c>
      <c r="D6" s="104">
        <f>'KQ du lieu that'!P33</f>
        <v/>
      </c>
      <c r="E6" s="104">
        <f>'KQ du lieu that'!Q33</f>
        <v/>
      </c>
      <c r="F6" s="94">
        <f>'KQ du lieu that'!G33</f>
        <v/>
      </c>
      <c r="G6" s="94">
        <f>'KQ du lieu that'!H33</f>
        <v/>
      </c>
      <c r="H6" s="94">
        <f>'KQ du lieu that'!I33</f>
        <v/>
      </c>
      <c r="I6" s="94">
        <f>'KQ du lieu that'!J33</f>
        <v/>
      </c>
      <c r="J6" s="104">
        <f>'KQ du lieu that'!S33</f>
        <v/>
      </c>
      <c r="K6" s="104">
        <f>'KQ du lieu that'!T33</f>
        <v/>
      </c>
      <c r="L6" s="104">
        <f>'KQ du lieu that'!X33</f>
        <v/>
      </c>
      <c r="M6" s="104">
        <f>'KQ du lieu that'!Y33</f>
        <v/>
      </c>
      <c r="N6" s="103">
        <f>IF(D6="","",0.75*D6+0.25*E6)</f>
        <v/>
      </c>
      <c r="O6" s="103">
        <f>IF(J6="","",K6-J6)</f>
        <v/>
      </c>
      <c r="P6" s="96">
        <f>IF(SUM(F6:I6)=0,"",(G6+I6)/SUM(F6:I6))</f>
        <v/>
      </c>
    </row>
    <row r="7" ht="15" customHeight="1" s="74">
      <c r="A7" s="130" t="inlineStr">
        <is>
          <t>Clean</t>
        </is>
      </c>
      <c r="B7" s="94">
        <f>'KQ du lieu that'!B34</f>
        <v/>
      </c>
      <c r="C7" s="104">
        <f>'KQ du lieu that'!O34</f>
        <v/>
      </c>
      <c r="D7" s="104">
        <f>'KQ du lieu that'!P34</f>
        <v/>
      </c>
      <c r="E7" s="104">
        <f>'KQ du lieu that'!Q34</f>
        <v/>
      </c>
      <c r="F7" s="94">
        <f>'KQ du lieu that'!G34</f>
        <v/>
      </c>
      <c r="G7" s="94">
        <f>'KQ du lieu that'!H34</f>
        <v/>
      </c>
      <c r="H7" s="94">
        <f>'KQ du lieu that'!I34</f>
        <v/>
      </c>
      <c r="I7" s="94">
        <f>'KQ du lieu that'!J34</f>
        <v/>
      </c>
      <c r="J7" s="104">
        <f>'KQ du lieu that'!S34</f>
        <v/>
      </c>
      <c r="K7" s="104">
        <f>'KQ du lieu that'!T34</f>
        <v/>
      </c>
      <c r="L7" s="104">
        <f>'KQ du lieu that'!X34</f>
        <v/>
      </c>
      <c r="M7" s="104">
        <f>'KQ du lieu that'!Y34</f>
        <v/>
      </c>
      <c r="N7" s="103">
        <f>IF(D7="","",0.75*D7+0.25*E7)</f>
        <v/>
      </c>
      <c r="O7" s="103">
        <f>IF(J7="","",K7-J7)</f>
        <v/>
      </c>
      <c r="P7" s="96">
        <f>IF(SUM(F7:I7)=0,"",(G7+I7)/SUM(F7:I7))</f>
        <v/>
      </c>
    </row>
    <row r="8" ht="15" customHeight="1" s="74">
      <c r="A8" s="130" t="inlineStr">
        <is>
          <t>Music</t>
        </is>
      </c>
      <c r="B8" s="94">
        <f>'KQ du lieu that'!B35</f>
        <v/>
      </c>
      <c r="C8" s="104">
        <f>'KQ du lieu that'!O35</f>
        <v/>
      </c>
      <c r="D8" s="104">
        <f>'KQ du lieu that'!P35</f>
        <v/>
      </c>
      <c r="E8" s="104">
        <f>'KQ du lieu that'!Q35</f>
        <v/>
      </c>
      <c r="F8" s="94">
        <f>'KQ du lieu that'!G35</f>
        <v/>
      </c>
      <c r="G8" s="94">
        <f>'KQ du lieu that'!H35</f>
        <v/>
      </c>
      <c r="H8" s="94">
        <f>'KQ du lieu that'!I35</f>
        <v/>
      </c>
      <c r="I8" s="94">
        <f>'KQ du lieu that'!J35</f>
        <v/>
      </c>
      <c r="J8" s="104">
        <f>'KQ du lieu that'!S35</f>
        <v/>
      </c>
      <c r="K8" s="104">
        <f>'KQ du lieu that'!T35</f>
        <v/>
      </c>
      <c r="L8" s="104">
        <f>'KQ du lieu that'!X35</f>
        <v/>
      </c>
      <c r="M8" s="104">
        <f>'KQ du lieu that'!Y35</f>
        <v/>
      </c>
      <c r="N8" s="103">
        <f>IF(D8="","",0.75*D8+0.25*E8)</f>
        <v/>
      </c>
      <c r="O8" s="103">
        <f>IF(J8="","",K8-J8)</f>
        <v/>
      </c>
      <c r="P8" s="96">
        <f>IF(SUM(F8:I8)=0,"",(G8+I8)/SUM(F8:I8))</f>
        <v/>
      </c>
    </row>
    <row r="9" ht="15" customHeight="1" s="74">
      <c r="A9" s="130" t="inlineStr">
        <is>
          <t>Noise</t>
        </is>
      </c>
      <c r="B9" s="94">
        <f>'KQ du lieu that'!B36</f>
        <v/>
      </c>
      <c r="C9" s="104">
        <f>'KQ du lieu that'!O36</f>
        <v/>
      </c>
      <c r="D9" s="104">
        <f>'KQ du lieu that'!P36</f>
        <v/>
      </c>
      <c r="E9" s="104">
        <f>'KQ du lieu that'!Q36</f>
        <v/>
      </c>
      <c r="F9" s="94">
        <f>'KQ du lieu that'!G36</f>
        <v/>
      </c>
      <c r="G9" s="94">
        <f>'KQ du lieu that'!H36</f>
        <v/>
      </c>
      <c r="H9" s="94">
        <f>'KQ du lieu that'!I36</f>
        <v/>
      </c>
      <c r="I9" s="94">
        <f>'KQ du lieu that'!J36</f>
        <v/>
      </c>
      <c r="J9" s="104">
        <f>'KQ du lieu that'!S36</f>
        <v/>
      </c>
      <c r="K9" s="104">
        <f>'KQ du lieu that'!T36</f>
        <v/>
      </c>
      <c r="L9" s="104">
        <f>'KQ du lieu that'!X36</f>
        <v/>
      </c>
      <c r="M9" s="104">
        <f>'KQ du lieu that'!Y36</f>
        <v/>
      </c>
      <c r="N9" s="103">
        <f>IF(D9="","",0.75*D9+0.25*E9)</f>
        <v/>
      </c>
      <c r="O9" s="103">
        <f>IF(J9="","",K9-J9)</f>
        <v/>
      </c>
      <c r="P9" s="96">
        <f>IF(SUM(F9:I9)=0,"",(G9+I9)/SUM(F9:I9))</f>
        <v/>
      </c>
    </row>
    <row r="10" ht="15" customHeight="1" s="74">
      <c r="A10" s="130" t="n"/>
      <c r="B10" s="94" t="n"/>
      <c r="C10" s="104" t="n"/>
      <c r="D10" s="104" t="n"/>
      <c r="E10" s="104" t="n"/>
      <c r="F10" s="94" t="n"/>
      <c r="G10" s="94" t="n"/>
      <c r="H10" s="94" t="n"/>
      <c r="I10" s="94" t="n"/>
      <c r="J10" s="104" t="n"/>
      <c r="K10" s="104" t="n"/>
      <c r="L10" s="104" t="n"/>
      <c r="M10" s="104" t="n"/>
      <c r="N10" s="103">
        <f>IF(D10="","",0.75*D10+0.25*E10)</f>
        <v/>
      </c>
      <c r="O10" s="103">
        <f>IF(J10="","",K10-J10)</f>
        <v/>
      </c>
      <c r="P10" s="96">
        <f>IF(SUM(F10:I10)=0,"",(G10+I10)/SUM(F10:I10))</f>
        <v/>
      </c>
    </row>
    <row r="11" ht="15" customHeight="1" s="74">
      <c r="A11" s="130" t="n"/>
      <c r="B11" s="94" t="n"/>
      <c r="C11" s="104" t="n"/>
      <c r="D11" s="104" t="n"/>
      <c r="E11" s="104" t="n"/>
      <c r="F11" s="94" t="n"/>
      <c r="G11" s="94" t="n"/>
      <c r="H11" s="94" t="n"/>
      <c r="I11" s="94" t="n"/>
      <c r="J11" s="104" t="n"/>
      <c r="K11" s="104" t="n"/>
      <c r="L11" s="104" t="n"/>
      <c r="M11" s="104" t="n"/>
      <c r="N11" s="103">
        <f>IF(D11="","",0.75*D11+0.25*E11)</f>
        <v/>
      </c>
      <c r="O11" s="103">
        <f>IF(J11="","",K11-J11)</f>
        <v/>
      </c>
      <c r="P11" s="96">
        <f>IF(SUM(F11:I11)=0,"",(G11+I11)/SUM(F11:I11))</f>
        <v/>
      </c>
    </row>
    <row r="12" ht="15" customHeight="1" s="74">
      <c r="A12" s="130" t="n"/>
      <c r="B12" s="94" t="n"/>
      <c r="C12" s="104" t="n"/>
      <c r="D12" s="104" t="n"/>
      <c r="E12" s="104" t="n"/>
      <c r="F12" s="94" t="n"/>
      <c r="G12" s="94" t="n"/>
      <c r="H12" s="94" t="n"/>
      <c r="I12" s="94" t="n"/>
      <c r="J12" s="104" t="n"/>
      <c r="K12" s="104" t="n"/>
      <c r="L12" s="104" t="n"/>
      <c r="M12" s="104" t="n"/>
      <c r="N12" s="103">
        <f>IF(D12="","",0.75*D12+0.25*E12)</f>
        <v/>
      </c>
      <c r="O12" s="103">
        <f>IF(J12="","",K12-J12)</f>
        <v/>
      </c>
      <c r="P12" s="96">
        <f>IF(SUM(F12:I12)=0,"",(G12+I12)/SUM(F12:I12))</f>
        <v/>
      </c>
    </row>
    <row r="13" ht="15" customHeight="1" s="74">
      <c r="A13" s="130" t="n"/>
      <c r="B13" s="94" t="n"/>
      <c r="C13" s="104" t="n"/>
      <c r="D13" s="104" t="n"/>
      <c r="E13" s="104" t="n"/>
      <c r="F13" s="94" t="n"/>
      <c r="G13" s="94" t="n"/>
      <c r="H13" s="94" t="n"/>
      <c r="I13" s="94" t="n"/>
      <c r="J13" s="104" t="n"/>
      <c r="K13" s="104" t="n"/>
      <c r="L13" s="104" t="n"/>
      <c r="M13" s="104" t="n"/>
      <c r="N13" s="103">
        <f>IF(D13="","",0.75*D13+0.25*E13)</f>
        <v/>
      </c>
      <c r="O13" s="103">
        <f>IF(J13="","",K13-J13)</f>
        <v/>
      </c>
      <c r="P13" s="96">
        <f>IF(SUM(F13:I13)=0,"",(G13+I13)/SUM(F13:I13))</f>
        <v/>
      </c>
    </row>
    <row r="14" ht="15" customHeight="1" s="74">
      <c r="A14" s="130" t="n"/>
      <c r="B14" s="94" t="n"/>
      <c r="C14" s="104" t="n"/>
      <c r="D14" s="104" t="n"/>
      <c r="E14" s="104" t="n"/>
      <c r="F14" s="94" t="n"/>
      <c r="G14" s="94" t="n"/>
      <c r="H14" s="94" t="n"/>
      <c r="I14" s="94" t="n"/>
      <c r="J14" s="104" t="n"/>
      <c r="K14" s="104" t="n"/>
      <c r="L14" s="104" t="n"/>
      <c r="M14" s="104" t="n"/>
      <c r="N14" s="103">
        <f>IF(D14="","",0.75*D14+0.25*E14)</f>
        <v/>
      </c>
      <c r="O14" s="103">
        <f>IF(J14="","",K14-J14)</f>
        <v/>
      </c>
      <c r="P14" s="96">
        <f>IF(SUM(F14:I14)=0,"",(G14+I14)/SUM(F14:I14))</f>
        <v/>
      </c>
    </row>
    <row r="15" ht="15" customHeight="1" s="74">
      <c r="A15" s="131" t="inlineStr">
        <is>
          <t>Macro (TB)</t>
        </is>
      </c>
      <c r="B15" s="131">
        <f>SUM(B5:B14)</f>
        <v/>
      </c>
      <c r="D15" s="139">
        <f>IFERROR(AVERAGE(D5:D14),"")</f>
        <v/>
      </c>
      <c r="E15" s="139">
        <f>IFERROR(AVERAGE(E5:E14),"")</f>
        <v/>
      </c>
      <c r="J15" s="139">
        <f>IFERROR(AVERAGE(J5:J14),"")</f>
        <v/>
      </c>
      <c r="K15" s="139">
        <f>IFERROR(AVERAGE(K5:K14),"")</f>
        <v/>
      </c>
      <c r="N15" s="139">
        <f>IFERROR(AVERAGE(N5:N14),"")</f>
        <v/>
      </c>
    </row>
    <row r="17" ht="15" customHeight="1" s="74">
      <c r="A17" s="129" t="inlineStr">
        <is>
          <t>Tô vàng 'Phần F1 mất do biên' &gt; 3 điểm: phần lớn lỗi nằm ở định vị biên, không phải phân loại.</t>
        </is>
      </c>
    </row>
  </sheetData>
  <conditionalFormatting sqref="O5:O14">
    <cfRule type="expression" rank="0" priority="2" equalAverage="0" aboveAverage="0" dxfId="2" text="" percent="0" bottom="0">
      <formula>AND(ISNUMBER(O5),O5&gt;0.03)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73" min="1" max="1"/>
    <col width="38" customWidth="1" style="73" min="2" max="2"/>
    <col width="14" customWidth="1" style="73" min="3" max="3"/>
    <col width="50" customWidth="1" style="73" min="4" max="4"/>
    <col width="10" customWidth="1" style="73" min="5" max="5"/>
  </cols>
  <sheetData>
    <row r="1" ht="17.25" customHeight="1" s="74">
      <c r="A1" s="75" t="inlineStr">
        <is>
          <t>Danh sách biểu đồ nên có</t>
        </is>
      </c>
    </row>
    <row r="4" ht="15" customHeight="1" s="74">
      <c r="A4" s="88" t="inlineStr">
        <is>
          <t>#</t>
        </is>
      </c>
      <c r="B4" s="88" t="inlineStr">
        <is>
          <t>Biểu đồ</t>
        </is>
      </c>
      <c r="C4" s="88" t="inlineStr">
        <is>
          <t>Thuộc bước</t>
        </is>
      </c>
      <c r="D4" s="88" t="inlineStr">
        <is>
          <t>Mục đích</t>
        </is>
      </c>
      <c r="E4" s="88" t="inlineStr">
        <is>
          <t>Đã vẽ?</t>
        </is>
      </c>
    </row>
    <row r="5" ht="15" customHeight="1" s="74">
      <c r="A5" s="89" t="n">
        <v>1</v>
      </c>
      <c r="B5" s="90" t="inlineStr">
        <is>
          <t>ROC &amp; PR chồng theo category</t>
        </is>
      </c>
      <c r="C5" s="89" t="inlineStr">
        <is>
          <t>4</t>
        </is>
      </c>
      <c r="D5" s="90" t="inlineStr">
        <is>
          <t>So sánh khả năng phân biệt giữa category</t>
        </is>
      </c>
      <c r="E5" s="94" t="inlineStr">
        <is>
          <t>Rồi</t>
        </is>
      </c>
    </row>
    <row r="6" ht="15" customHeight="1" s="74">
      <c r="A6" s="89" t="n">
        <v>2</v>
      </c>
      <c r="B6" s="90" t="inlineStr">
        <is>
          <t>DET curve (trục normal deviate)</t>
        </is>
      </c>
      <c r="C6" s="89" t="inlineStr">
        <is>
          <t>4</t>
        </is>
      </c>
      <c r="D6" s="90" t="inlineStr">
        <is>
          <t>Xem vùng FAR thấp</t>
        </is>
      </c>
      <c r="E6" s="94" t="inlineStr">
        <is>
          <t>Rồi</t>
        </is>
      </c>
    </row>
    <row r="7" ht="15" customHeight="1" s="74">
      <c r="A7" s="89" t="n">
        <v>3</v>
      </c>
      <c r="B7" s="90" t="inlineStr">
        <is>
          <t>Reliability diagram</t>
        </is>
      </c>
      <c r="C7" s="89" t="inlineStr">
        <is>
          <t>4</t>
        </is>
      </c>
      <c r="D7" s="90" t="inlineStr">
        <is>
          <t>Kiểm tra hiệu chỉnh score</t>
        </is>
      </c>
      <c r="E7" s="94" t="inlineStr">
        <is>
          <t>Chưa</t>
        </is>
      </c>
    </row>
    <row r="8" ht="15" customHeight="1" s="74">
      <c r="A8" s="89" t="n">
        <v>4</v>
      </c>
      <c r="B8" s="90" t="inlineStr">
        <is>
          <t>MR/FAR theo ngưỡng (trước &amp; sau hậu xử lý)</t>
        </is>
      </c>
      <c r="C8" s="89" t="inlineStr">
        <is>
          <t>5</t>
        </is>
      </c>
      <c r="D8" s="90" t="inlineStr">
        <is>
          <t>Thấy hậu xử lý dịch điểm vận hành</t>
        </is>
      </c>
      <c r="E8" s="94" t="inlineStr">
        <is>
          <t>Rồi</t>
        </is>
      </c>
    </row>
    <row r="9" ht="15" customHeight="1" s="74">
      <c r="A9" s="89" t="n">
        <v>5</v>
      </c>
      <c r="B9" s="90" t="inlineStr">
        <is>
          <t>Bar lỗi biên vs lỗi thật theo category</t>
        </is>
      </c>
      <c r="C9" s="89" t="inlineStr">
        <is>
          <t>6</t>
        </is>
      </c>
      <c r="D9" s="90" t="inlineStr">
        <is>
          <t>Tách nguồn lỗi</t>
        </is>
      </c>
      <c r="E9" s="94" t="inlineStr">
        <is>
          <t>Rồi</t>
        </is>
      </c>
    </row>
    <row r="10" ht="15" customHeight="1" s="74">
      <c r="A10" s="89" t="n">
        <v>6</v>
      </c>
      <c r="B10" s="90" t="inlineStr">
        <is>
          <t>Histogram Δonset / Δoffset</t>
        </is>
      </c>
      <c r="C10" s="89" t="inlineStr">
        <is>
          <t>6</t>
        </is>
      </c>
      <c r="D10" s="90" t="inlineStr">
        <is>
          <t>Phát hiện lệch biên có hệ thống</t>
        </is>
      </c>
      <c r="E10" s="94" t="inlineStr">
        <is>
          <t>Rồi</t>
        </is>
      </c>
    </row>
    <row r="11" ht="15" customHeight="1" s="74">
      <c r="A11" s="89" t="n">
        <v>7</v>
      </c>
      <c r="B11" s="90" t="inlineStr">
        <is>
          <t>Heatmap F1 theo (pad, merge gap)</t>
        </is>
      </c>
      <c r="C11" s="89" t="inlineStr">
        <is>
          <t>7</t>
        </is>
      </c>
      <c r="D11" s="90" t="inlineStr">
        <is>
          <t>Chọn tham số hậu xử lý</t>
        </is>
      </c>
      <c r="E11" s="94" t="inlineStr">
        <is>
          <t>Rồi</t>
        </is>
      </c>
    </row>
    <row r="12" ht="15" customHeight="1" s="74">
      <c r="A12" s="89" t="n">
        <v>8</v>
      </c>
      <c r="B12" s="90" t="inlineStr">
        <is>
          <t>Forest plot metric theo category kèm CI</t>
        </is>
      </c>
      <c r="C12" s="89" t="inlineStr">
        <is>
          <t>8</t>
        </is>
      </c>
      <c r="D12" s="90" t="inlineStr">
        <is>
          <t>Báo cáo có độ bất định</t>
        </is>
      </c>
      <c r="E12" s="94" t="inlineStr">
        <is>
          <t>Chưa</t>
        </is>
      </c>
    </row>
    <row r="13" ht="23.25" customHeight="1" s="74">
      <c r="A13" s="89" t="n">
        <v>9</v>
      </c>
      <c r="B13" s="90" t="inlineStr">
        <is>
          <t>Histogram tỉ lệ speech mỗi file + boxplot category</t>
        </is>
      </c>
      <c r="C13" s="89" t="inlineStr">
        <is>
          <t>8 (1a–1c)</t>
        </is>
      </c>
      <c r="D13" s="90" t="inlineStr">
        <is>
          <t>Phát hiện file suy biến</t>
        </is>
      </c>
      <c r="E13" s="94" t="inlineStr">
        <is>
          <t>Rồi</t>
        </is>
      </c>
    </row>
    <row r="14" ht="15" customHeight="1" s="74">
      <c r="A14" s="89" t="n">
        <v>10</v>
      </c>
      <c r="B14" s="90" t="inlineStr">
        <is>
          <t>Histogram max-cosine test→train + heatmap</t>
        </is>
      </c>
      <c r="C14" s="89" t="inlineStr">
        <is>
          <t>8 (2b)</t>
        </is>
      </c>
      <c r="D14" s="90" t="inlineStr">
        <is>
          <t>Phát hiện rò rỉ</t>
        </is>
      </c>
      <c r="E14" s="94" t="inlineStr">
        <is>
          <t>Chưa</t>
        </is>
      </c>
    </row>
    <row r="15" ht="23.25" customHeight="1" s="74">
      <c r="A15" s="89" t="n">
        <v>11</v>
      </c>
      <c r="B15" s="90" t="inlineStr">
        <is>
          <t>Histogram điểm theo lớp (log) + F1 theo ngưỡng</t>
        </is>
      </c>
      <c r="C15" s="89" t="inlineStr">
        <is>
          <t>8 (4a)</t>
        </is>
      </c>
      <c r="D15" s="90" t="inlineStr">
        <is>
          <t>Chẩn đoán dữ liệu quá dễ</t>
        </is>
      </c>
      <c r="E15" s="94" t="inlineStr">
        <is>
          <t>Rồi</t>
        </is>
      </c>
    </row>
    <row r="16" ht="15" customHeight="1" s="74">
      <c r="A16" s="89" t="n">
        <v>12</v>
      </c>
      <c r="B16" s="90" t="inlineStr">
        <is>
          <t>F1/AUC theo shift + histogram lag theo file</t>
        </is>
      </c>
      <c r="C16" s="89" t="inlineStr">
        <is>
          <t>8 (5e)</t>
        </is>
      </c>
      <c r="D16" s="90" t="inlineStr">
        <is>
          <t>Phát hiện lệch thời gian</t>
        </is>
      </c>
      <c r="E16" s="94" t="inlineStr">
        <is>
          <t>Rồi</t>
        </is>
      </c>
    </row>
    <row r="17" ht="15" customHeight="1" s="74">
      <c r="A17" s="89" t="n">
        <v>13</v>
      </c>
      <c r="B17" s="90" t="inlineStr">
        <is>
          <t>Timeline score vs GT cho file tốt/tệ/bị gắn cờ</t>
        </is>
      </c>
      <c r="C17" s="89" t="inlineStr">
        <is>
          <t>8 (3b, 5e)</t>
        </is>
      </c>
      <c r="D17" s="90" t="inlineStr">
        <is>
          <t>Kiểm tra trực quan từng file</t>
        </is>
      </c>
      <c r="E17" s="94" t="inlineStr">
        <is>
          <t>Rồi</t>
        </is>
      </c>
    </row>
    <row r="18" ht="15" customHeight="1" s="74">
      <c r="A18" s="89" t="n">
        <v>14</v>
      </c>
      <c r="B18" s="90" t="inlineStr">
        <is>
          <t>Heatmap tổng quan file × bin</t>
        </is>
      </c>
      <c r="C18" s="89" t="inlineStr">
        <is>
          <t>8</t>
        </is>
      </c>
      <c r="D18" s="90" t="inlineStr">
        <is>
          <t>Nhìn lướt lệch pha, ghép nhầm</t>
        </is>
      </c>
      <c r="E18" s="94" t="inlineStr">
        <is>
          <t>Chưa</t>
        </is>
      </c>
    </row>
    <row r="19" ht="15" customHeight="1" s="74">
      <c r="A19" s="89" t="n">
        <v>15</v>
      </c>
      <c r="B19" s="90" t="inlineStr">
        <is>
          <t>Stacked bar thời gian theo stage (baseline vs candidate)</t>
        </is>
      </c>
      <c r="C19" s="89" t="inlineStr">
        <is>
          <t>KH 2.3</t>
        </is>
      </c>
      <c r="D19" s="90" t="inlineStr">
        <is>
          <t>Thấy stage nào tốn nhất</t>
        </is>
      </c>
      <c r="E19" s="94" t="inlineStr">
        <is>
          <t>Chưa</t>
        </is>
      </c>
    </row>
    <row r="20" ht="15" customHeight="1" s="74">
      <c r="A20" s="89" t="n">
        <v>16</v>
      </c>
      <c r="B20" s="90" t="inlineStr">
        <is>
          <t>Recall theo vị trí trong file (đầu / giữa / cuối)</t>
        </is>
      </c>
      <c r="C20" s="89" t="inlineStr">
        <is>
          <t>KH 3.2</t>
        </is>
      </c>
      <c r="D20" s="90" t="inlineStr">
        <is>
          <t>Phát hiện mất speech ở biên file</t>
        </is>
      </c>
      <c r="E20" s="94" t="inlineStr">
        <is>
          <t>Chưa</t>
        </is>
      </c>
    </row>
    <row r="21" ht="15" customHeight="1" s="74">
      <c r="A21" s="89" t="n">
        <v>17</v>
      </c>
      <c r="B21" s="90" t="inlineStr">
        <is>
          <t>Peak RSS và thời gian theo độ dài file</t>
        </is>
      </c>
      <c r="C21" s="89" t="inlineStr">
        <is>
          <t>KH 3.4</t>
        </is>
      </c>
      <c r="D21" s="90" t="inlineStr">
        <is>
          <t>Độ dài tối đa, tuyến tính hay không</t>
        </is>
      </c>
      <c r="E21" s="94" t="inlineStr">
        <is>
          <t>Chưa</t>
        </is>
      </c>
    </row>
    <row r="22" ht="15" customHeight="1" s="74">
      <c r="A22" s="89" t="n">
        <v>18</v>
      </c>
      <c r="B22" s="90" t="inlineStr">
        <is>
          <t>RSS theo số file đã xử lý</t>
        </is>
      </c>
      <c r="C22" s="89" t="inlineStr">
        <is>
          <t>KH 3.5</t>
        </is>
      </c>
      <c r="D22" s="90" t="inlineStr">
        <is>
          <t>Phát hiện rò rỉ giữa các file</t>
        </is>
      </c>
      <c r="E22" s="94" t="inlineStr">
        <is>
          <t>Chưa</t>
        </is>
      </c>
    </row>
    <row r="23" ht="15" customHeight="1" s="74">
      <c r="A23" s="89" t="n">
        <v>19</v>
      </c>
      <c r="B23" s="90" t="inlineStr">
        <is>
          <t>Bar FA/giờ theo loại audio</t>
        </is>
      </c>
      <c r="C23" s="89" t="inlineStr">
        <is>
          <t>KH 3.6</t>
        </is>
      </c>
      <c r="D23" s="90" t="inlineStr">
        <is>
          <t>Loại nền gây báo nhầm nhiều nhất</t>
        </is>
      </c>
      <c r="E23" s="94" t="inlineStr">
        <is>
          <t>Chưa</t>
        </is>
      </c>
    </row>
    <row r="24" ht="15" customHeight="1" s="74">
      <c r="A24" s="89" t="n">
        <v>20</v>
      </c>
      <c r="B24" s="90" t="inlineStr">
        <is>
          <t>Bar F1 theo điều kiện robustness</t>
        </is>
      </c>
      <c r="C24" s="89" t="inlineStr">
        <is>
          <t>KH 4.1</t>
        </is>
      </c>
      <c r="D24" s="90" t="inlineStr">
        <is>
          <t>Điều kiện làm model suy giảm</t>
        </is>
      </c>
      <c r="E24" s="94" t="inlineStr">
        <is>
          <t>Chưa</t>
        </is>
      </c>
    </row>
    <row r="25" ht="15" customHeight="1" s="74">
      <c r="A25" s="89" t="n">
        <v>21</v>
      </c>
      <c r="B25" s="90" t="inlineStr">
        <is>
          <t>Scatter F1 vs RTF theo hop</t>
        </is>
      </c>
      <c r="C25" s="89" t="inlineStr">
        <is>
          <t>KH 5.3</t>
        </is>
      </c>
      <c r="D25" s="90" t="inlineStr">
        <is>
          <t>Chọn điểm cân bằng chất lượng – chi phí</t>
        </is>
      </c>
      <c r="E25" s="94" t="inlineStr">
        <is>
          <t>Chưa</t>
        </is>
      </c>
    </row>
    <row r="26" ht="15" customHeight="1" s="74">
      <c r="A26" s="89" t="n">
        <v>22</v>
      </c>
      <c r="B26" s="90" t="inlineStr">
        <is>
          <t>Bar lệch timestamp theo định dạng</t>
        </is>
      </c>
      <c r="C26" s="89" t="inlineStr">
        <is>
          <t>KH 6.1</t>
        </is>
      </c>
      <c r="D26" s="90" t="inlineStr">
        <is>
          <t>Định dạng nào cần bù encoder delay</t>
        </is>
      </c>
      <c r="E26" s="94" t="inlineStr">
        <is>
          <t>Chưa</t>
        </is>
      </c>
    </row>
    <row r="28" ht="15" customHeight="1" s="74">
      <c r="A28" s="129" t="inlineStr">
        <is>
          <t>Cột 'Thuộc bước': số 1–8 = Quy trinh 8 buoc; 'KH x.y' = bước trong Ke hoach baseline.</t>
        </is>
      </c>
    </row>
  </sheetData>
  <dataValidations count="1">
    <dataValidation sqref="E5:E26" showDropDown="0" showInputMessage="0" showErrorMessage="0" allowBlank="1" type="list" errorStyle="stop" operator="between">
      <formula1>"Chưa,Rồi"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J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7" customWidth="1" style="73" min="1" max="1"/>
    <col width="40" customWidth="1" style="73" min="2" max="2"/>
    <col width="42" customWidth="1" style="73" min="3" max="3"/>
    <col width="9" customWidth="1" style="73" min="4" max="4"/>
    <col width="12" customWidth="1" style="73" min="5" max="5"/>
    <col width="13" customWidth="1" style="73" min="6" max="6"/>
    <col width="12" customWidth="1" style="73" min="7" max="7"/>
    <col width="13" customWidth="1" style="73" min="8" max="8"/>
    <col width="12" customWidth="1" style="73" min="9" max="9"/>
    <col width="38" customWidth="1" style="73" min="10" max="10"/>
  </cols>
  <sheetData>
    <row r="1" ht="17.25" customHeight="1" s="74">
      <c r="A1" s="75" t="inlineStr">
        <is>
          <t>Parity – Python reference ↔ lib.so (theo thứ tự pipeline)</t>
        </is>
      </c>
    </row>
    <row r="2" ht="15" customHeight="1" s="74">
      <c r="A2" s="76" t="inlineStr">
        <is>
          <t>Đưa cùng PCM đã decode vào cả hai, so từng tầng từ waveform đến F1. Ngưỡng xám là gợi ý cho float32 – nới cho int8. Vàng = bạn điền.</t>
        </is>
      </c>
    </row>
    <row r="4" ht="15.75" customHeight="1" s="74">
      <c r="A4" s="135" t="inlineStr">
        <is>
          <t>A. Thiết lập</t>
        </is>
      </c>
    </row>
    <row r="5" ht="15.75" customHeight="1" s="74">
      <c r="B5" s="90" t="inlineStr">
        <is>
          <t>Python reference (commit / version)</t>
        </is>
      </c>
      <c r="C5" s="130" t="n"/>
    </row>
    <row r="6" ht="15.75" customHeight="1" s="74">
      <c r="B6" s="90" t="inlineStr">
        <is>
          <t>Lib baseline (commit)</t>
        </is>
      </c>
      <c r="C6" s="130" t="n"/>
    </row>
    <row r="7" ht="15.75" customHeight="1" s="74">
      <c r="B7" s="90" t="inlineStr">
        <is>
          <t>Lib candidate (commit)</t>
        </is>
      </c>
      <c r="C7" s="130" t="n"/>
    </row>
    <row r="8" ht="28.5" customHeight="1" s="74">
      <c r="B8" s="90" t="inlineStr">
        <is>
          <t>Tập dữ liệu parity (số file / giờ / định dạng PCM)</t>
        </is>
      </c>
      <c r="C8" s="130" t="n"/>
    </row>
    <row r="9" ht="15.75" customHeight="1" s="74">
      <c r="B9" s="90" t="inlineStr">
        <is>
          <t>Ngưỡng quyết định dùng khi so</t>
        </is>
      </c>
      <c r="C9" s="140">
        <f>IF(Snapshot!C24="","",Snapshot!C24)</f>
        <v/>
      </c>
    </row>
    <row r="10" ht="15.75" customHeight="1" s="74"/>
    <row r="11" ht="15.75" customHeight="1" s="74">
      <c r="A11" s="135" t="inlineStr">
        <is>
          <t>B. Kiểm tra parity (đạt khi giá trị ≤ ngưỡng)</t>
        </is>
      </c>
    </row>
    <row r="12" ht="28.5" customHeight="1" s="74">
      <c r="A12" s="88" t="inlineStr">
        <is>
          <t>Mã</t>
        </is>
      </c>
      <c r="B12" s="88" t="inlineStr">
        <is>
          <t>Kiểm tra</t>
        </is>
      </c>
      <c r="C12" s="88" t="inlineStr">
        <is>
          <t>Cách đo</t>
        </is>
      </c>
      <c r="D12" s="88" t="inlineStr">
        <is>
          <t>Đơn vị</t>
        </is>
      </c>
      <c r="E12" s="88" t="inlineStr">
        <is>
          <t>Ngưỡng (≤)</t>
        </is>
      </c>
      <c r="F12" s="88" t="inlineStr">
        <is>
          <t>Baseline lib</t>
        </is>
      </c>
      <c r="G12" s="88" t="inlineStr">
        <is>
          <t>Kết luận</t>
        </is>
      </c>
      <c r="H12" s="88" t="inlineStr">
        <is>
          <t>Candidate lib</t>
        </is>
      </c>
      <c r="I12" s="88" t="inlineStr">
        <is>
          <t>Kết luận</t>
        </is>
      </c>
      <c r="J12" s="88" t="inlineStr">
        <is>
          <t>Ghi chú</t>
        </is>
      </c>
    </row>
    <row r="13" ht="28.5" customHeight="1" s="74">
      <c r="A13" s="89" t="inlineStr">
        <is>
          <t>PA01</t>
        </is>
      </c>
      <c r="B13" s="90" t="inlineStr">
        <is>
          <t>Waveform sau downmix + resample: max |Δ|</t>
        </is>
      </c>
      <c r="C13" s="90" t="inlineStr">
        <is>
          <t>So PCM 16 kHz mono của lib với Python trên cùng input</t>
        </is>
      </c>
      <c r="D13" s="89" t="inlineStr">
        <is>
          <t>–</t>
        </is>
      </c>
      <c r="E13" s="141" t="n">
        <v>0.001</v>
      </c>
      <c r="F13" s="141" t="n">
        <v>0.00031</v>
      </c>
      <c r="G13" s="89">
        <f>IF(OR(F13="",E13=""),"",IF(F13&lt;=E13,"Đạt","Không đạt"))</f>
        <v/>
      </c>
      <c r="H13" s="142" t="n"/>
      <c r="I13" s="89">
        <f>IF(OR(H13="",E13=""),"",IF(H13&lt;=E13,"Đạt","Không đạt"))</f>
        <v/>
      </c>
      <c r="J13" s="90" t="inlineStr">
        <is>
          <t>Lớn = resampler/downmix khác lúc train (lệch train/serve)</t>
        </is>
      </c>
    </row>
    <row r="14" ht="15.75" customHeight="1" s="74">
      <c r="A14" s="89" t="inlineStr">
        <is>
          <t>PA02</t>
        </is>
      </c>
      <c r="B14" s="90" t="inlineStr">
        <is>
          <t>Waveform: lệch thời gian</t>
        </is>
      </c>
      <c r="C14" s="90" t="inlineStr">
        <is>
          <t>Cross-correlation giữa hai waveform</t>
        </is>
      </c>
      <c r="D14" s="89" t="inlineStr">
        <is>
          <t>mẫu</t>
        </is>
      </c>
      <c r="E14" s="111" t="n">
        <v>0</v>
      </c>
      <c r="F14" s="110" t="n"/>
      <c r="G14" s="89">
        <f>IF(OR(F14="",E14=""),"",IF(F14&lt;=E14,"Đạt","Không đạt"))</f>
        <v/>
      </c>
      <c r="H14" s="110" t="n"/>
      <c r="I14" s="89">
        <f>IF(OR(H14="",E14=""),"",IF(H14&lt;=E14,"Đạt","Không đạt"))</f>
        <v/>
      </c>
      <c r="J14" s="90" t="inlineStr">
        <is>
          <t>Resampler khác nhau có thể trễ vài mẫu</t>
        </is>
      </c>
    </row>
    <row r="15" ht="15.75" customHeight="1" s="74">
      <c r="A15" s="89" t="inlineStr">
        <is>
          <t>PA03</t>
        </is>
      </c>
      <c r="B15" s="90" t="inlineStr">
        <is>
          <t>Log-mel: max |Δ|</t>
        </is>
      </c>
      <c r="C15" s="90" t="inlineStr">
        <is>
          <t>So feature log-mel từng cửa sổ</t>
        </is>
      </c>
      <c r="D15" s="89" t="inlineStr">
        <is>
          <t>–</t>
        </is>
      </c>
      <c r="E15" s="141" t="n">
        <v>0.001</v>
      </c>
      <c r="F15" s="142" t="n"/>
      <c r="G15" s="89">
        <f>IF(OR(F15="",E15=""),"",IF(F15&lt;=E15,"Đạt","Không đạt"))</f>
        <v/>
      </c>
      <c r="H15" s="142" t="n"/>
      <c r="I15" s="89">
        <f>IF(OR(H15="",E15=""),"",IF(H15&lt;=E15,"Đạt","Không đạt"))</f>
        <v/>
      </c>
      <c r="J15" s="90" t="n"/>
    </row>
    <row r="16" ht="15.75" customHeight="1" s="74">
      <c r="A16" s="89" t="inlineStr">
        <is>
          <t>PA04</t>
        </is>
      </c>
      <c r="B16" s="90" t="inlineStr">
        <is>
          <t>Score thô: max |Δ|</t>
        </is>
      </c>
      <c r="C16" s="90" t="inlineStr">
        <is>
          <t>So output model từng cửa sổ</t>
        </is>
      </c>
      <c r="D16" s="89" t="inlineStr">
        <is>
          <t>–</t>
        </is>
      </c>
      <c r="E16" s="141" t="n">
        <v>0.0001</v>
      </c>
      <c r="F16" s="142" t="n"/>
      <c r="G16" s="89">
        <f>IF(OR(F16="",E16=""),"",IF(F16&lt;=E16,"Đạt","Không đạt"))</f>
        <v/>
      </c>
      <c r="H16" s="142" t="n"/>
      <c r="I16" s="89">
        <f>IF(OR(H16="",E16=""),"",IF(H16&lt;=E16,"Đạt","Không đạt"))</f>
        <v/>
      </c>
      <c r="J16" s="90" t="inlineStr">
        <is>
          <t>Với int8 nới ngưỡng, vd 0.02</t>
        </is>
      </c>
    </row>
    <row r="17" ht="15.75" customHeight="1" s="74">
      <c r="A17" s="89" t="inlineStr">
        <is>
          <t>PA05</t>
        </is>
      </c>
      <c r="B17" s="90" t="inlineStr">
        <is>
          <t>Score thô: mean |Δ|</t>
        </is>
      </c>
      <c r="C17" s="90" t="inlineStr">
        <is>
          <t>Trung bình trên toàn tập</t>
        </is>
      </c>
      <c r="D17" s="89" t="inlineStr">
        <is>
          <t>–</t>
        </is>
      </c>
      <c r="E17" s="141" t="n">
        <v>1e-05</v>
      </c>
      <c r="F17" s="142" t="n"/>
      <c r="G17" s="89">
        <f>IF(OR(F17="",E17=""),"",IF(F17&lt;=E17,"Đạt","Không đạt"))</f>
        <v/>
      </c>
      <c r="H17" s="142" t="n"/>
      <c r="I17" s="89">
        <f>IF(OR(H17="",E17=""),"",IF(H17&lt;=E17,"Đạt","Không đạt"))</f>
        <v/>
      </c>
      <c r="J17" s="90" t="n"/>
    </row>
    <row r="18" ht="15.75" customHeight="1" s="74">
      <c r="A18" s="89" t="inlineStr">
        <is>
          <t>PA06</t>
        </is>
      </c>
      <c r="B18" s="90" t="inlineStr">
        <is>
          <t>Score sau xử lý overlap: max |Δ|</t>
        </is>
      </c>
      <c r="C18" s="90" t="inlineStr">
        <is>
          <t>So score đã gộp cho từng hop</t>
        </is>
      </c>
      <c r="D18" s="89" t="inlineStr">
        <is>
          <t>–</t>
        </is>
      </c>
      <c r="E18" s="141" t="n">
        <v>0.0001</v>
      </c>
      <c r="F18" s="142" t="n"/>
      <c r="G18" s="89">
        <f>IF(OR(F18="",E18=""),"",IF(F18&lt;=E18,"Đạt","Không đạt"))</f>
        <v/>
      </c>
      <c r="H18" s="142" t="n"/>
      <c r="I18" s="89">
        <f>IF(OR(H18="",E18=""),"",IF(H18&lt;=E18,"Đạt","Không đạt"))</f>
        <v/>
      </c>
      <c r="J18" s="90" t="n"/>
    </row>
    <row r="19" ht="15.75" customHeight="1" s="74">
      <c r="A19" s="89" t="inlineStr">
        <is>
          <t>PA07</t>
        </is>
      </c>
      <c r="B19" s="90" t="inlineStr">
        <is>
          <t>% hop đổi quyết định tại ngưỡng</t>
        </is>
      </c>
      <c r="C19" s="90" t="inlineStr">
        <is>
          <t>So (score ≥ ngưỡng) giữa hai bên</t>
        </is>
      </c>
      <c r="D19" s="89" t="inlineStr">
        <is>
          <t>%</t>
        </is>
      </c>
      <c r="E19" s="117" t="n">
        <v>0.001</v>
      </c>
      <c r="F19" s="116" t="n"/>
      <c r="G19" s="89">
        <f>IF(OR(F19="",E19=""),"",IF(F19&lt;=E19,"Đạt","Không đạt"))</f>
        <v/>
      </c>
      <c r="H19" s="116" t="n"/>
      <c r="I19" s="89">
        <f>IF(OR(H19="",E19=""),"",IF(H19&lt;=E19,"Đạt","Không đạt"))</f>
        <v/>
      </c>
      <c r="J19" s="90" t="n"/>
    </row>
    <row r="20" ht="15.75" customHeight="1" s="74">
      <c r="A20" s="89" t="inlineStr">
        <is>
          <t>PA08</t>
        </is>
      </c>
      <c r="B20" s="90" t="inlineStr">
        <is>
          <t>% bin 0.5 s khác sau hậu xử lý</t>
        </is>
      </c>
      <c r="C20" s="90" t="inlineStr">
        <is>
          <t>So đầu ra cuối đã rebin</t>
        </is>
      </c>
      <c r="D20" s="89" t="inlineStr">
        <is>
          <t>%</t>
        </is>
      </c>
      <c r="E20" s="117" t="n">
        <v>0.001</v>
      </c>
      <c r="F20" s="116" t="n"/>
      <c r="G20" s="89">
        <f>IF(OR(F20="",E20=""),"",IF(F20&lt;=E20,"Đạt","Không đạt"))</f>
        <v/>
      </c>
      <c r="H20" s="116" t="n"/>
      <c r="I20" s="89">
        <f>IF(OR(H20="",E20=""),"",IF(H20&lt;=E20,"Đạt","Không đạt"))</f>
        <v/>
      </c>
      <c r="J20" s="90" t="n"/>
    </row>
    <row r="21" ht="15.75" customHeight="1" s="74">
      <c r="A21" s="89" t="inlineStr">
        <is>
          <t>PA09</t>
        </is>
      </c>
      <c r="B21" s="90" t="inlineStr">
        <is>
          <t>Số segment khác (thêm / mất)</t>
        </is>
      </c>
      <c r="C21" s="90" t="inlineStr">
        <is>
          <t>Ghép segment theo overlap</t>
        </is>
      </c>
      <c r="D21" s="89" t="inlineStr">
        <is>
          <t>cái</t>
        </is>
      </c>
      <c r="E21" s="111" t="n">
        <v>0</v>
      </c>
      <c r="F21" s="110" t="n"/>
      <c r="G21" s="89">
        <f>IF(OR(F21="",E21=""),"",IF(F21&lt;=E21,"Đạt","Không đạt"))</f>
        <v/>
      </c>
      <c r="H21" s="110" t="n"/>
      <c r="I21" s="89">
        <f>IF(OR(H21="",E21=""),"",IF(H21&lt;=E21,"Đạt","Không đạt"))</f>
        <v/>
      </c>
      <c r="J21" s="90" t="n"/>
    </row>
    <row r="22" ht="15.75" customHeight="1" s="74">
      <c r="A22" s="89" t="inlineStr">
        <is>
          <t>PA10</t>
        </is>
      </c>
      <c r="B22" s="90" t="inlineStr">
        <is>
          <t>Lệch biên segment max</t>
        </is>
      </c>
      <c r="C22" s="90" t="inlineStr">
        <is>
          <t>Trên các segment ghép được</t>
        </is>
      </c>
      <c r="D22" s="89" t="inlineStr">
        <is>
          <t>ms</t>
        </is>
      </c>
      <c r="E22" s="111" t="n">
        <v>80</v>
      </c>
      <c r="F22" s="110" t="n"/>
      <c r="G22" s="89">
        <f>IF(OR(F22="",E22=""),"",IF(F22&lt;=E22,"Đạt","Không đạt"))</f>
        <v/>
      </c>
      <c r="H22" s="110" t="n"/>
      <c r="I22" s="89">
        <f>IF(OR(H22="",E22=""),"",IF(H22&lt;=E22,"Đạt","Không đạt"))</f>
        <v/>
      </c>
      <c r="J22" s="90" t="inlineStr">
        <is>
          <t>≤ 1 hop</t>
        </is>
      </c>
    </row>
    <row r="23" ht="15.75" customHeight="1" s="74">
      <c r="A23" s="89" t="inlineStr">
        <is>
          <t>PA11</t>
        </is>
      </c>
      <c r="B23" s="90" t="inlineStr">
        <is>
          <t>Số file có khác biệt</t>
        </is>
      </c>
      <c r="C23" s="90" t="inlineStr">
        <is>
          <t>File có ít nhất 1 bin khác</t>
        </is>
      </c>
      <c r="D23" s="89" t="inlineStr">
        <is>
          <t>file</t>
        </is>
      </c>
      <c r="E23" s="111" t="n">
        <v>0</v>
      </c>
      <c r="F23" s="110" t="n"/>
      <c r="G23" s="89">
        <f>IF(OR(F23="",E23=""),"",IF(F23&lt;=E23,"Đạt","Không đạt"))</f>
        <v/>
      </c>
      <c r="H23" s="110" t="n"/>
      <c r="I23" s="89">
        <f>IF(OR(H23="",E23=""),"",IF(H23&lt;=E23,"Đạt","Không đạt"))</f>
        <v/>
      </c>
      <c r="J23" s="90" t="n"/>
    </row>
    <row r="24" ht="15.75" customHeight="1" s="74">
      <c r="A24" s="89" t="inlineStr">
        <is>
          <t>PA12</t>
        </is>
      </c>
      <c r="B24" s="90" t="inlineStr">
        <is>
          <t>|Chênh F1 strict| (lib − Python)</t>
        </is>
      </c>
      <c r="C24" s="90" t="inlineStr">
        <is>
          <t>Tính F1 tầng B cho cả hai</t>
        </is>
      </c>
      <c r="D24" s="89" t="inlineStr">
        <is>
          <t>–</t>
        </is>
      </c>
      <c r="E24" s="102" t="n">
        <v>0.001</v>
      </c>
      <c r="F24" s="100" t="n"/>
      <c r="G24" s="89">
        <f>IF(OR(F24="",E24=""),"",IF(F24&lt;=E24,"Đạt","Không đạt"))</f>
        <v/>
      </c>
      <c r="H24" s="100" t="n"/>
      <c r="I24" s="89">
        <f>IF(OR(H24="",E24=""),"",IF(H24&lt;=E24,"Đạt","Không đạt"))</f>
        <v/>
      </c>
      <c r="J24" s="90" t="n"/>
    </row>
    <row r="25" ht="15.75" customHeight="1" s="74">
      <c r="B25" s="95" t="inlineStr">
        <is>
          <t>Số mục Không đạt</t>
        </is>
      </c>
      <c r="F25" s="97">
        <f>COUNTIF(G13:G24,"Không đạt")</f>
        <v/>
      </c>
      <c r="H25" s="97">
        <f>COUNTIF(I13:I24,"Không đạt")</f>
        <v/>
      </c>
    </row>
    <row r="26" ht="15.75" customHeight="1" s="74">
      <c r="B26" s="95" t="inlineStr">
        <is>
          <t>Số mục chưa đo</t>
        </is>
      </c>
      <c r="F26" s="97">
        <f>COUNTBLANK(F13:F24)</f>
        <v/>
      </c>
      <c r="H26" s="97">
        <f>COUNTBLANK(H13:H24)</f>
        <v/>
      </c>
    </row>
    <row r="27" ht="15.75" customHeight="1" s="74">
      <c r="A27" s="129" t="inlineStr">
        <is>
          <t>Khi một tầng không đạt, các tầng sau thường cũng lệch – sửa từ tầng đầu tiên không đạt.</t>
        </is>
      </c>
    </row>
    <row r="28" ht="15.75" customHeight="1" s="74"/>
    <row r="29" ht="15.75" customHeight="1" s="74">
      <c r="A29" s="135" t="inlineStr">
        <is>
          <t>C. File lệch nhiều nhất (nghe / kiểm tra lại)</t>
        </is>
      </c>
    </row>
    <row r="30" ht="28.5" customHeight="1" s="74">
      <c r="A30" s="88" t="inlineStr">
        <is>
          <t>#</t>
        </is>
      </c>
      <c r="B30" s="88" t="inlineStr">
        <is>
          <t>File</t>
        </is>
      </c>
      <c r="C30" s="88" t="inlineStr">
        <is>
          <t>Tầng lệch đầu tiên (PA..)</t>
        </is>
      </c>
      <c r="D30" s="88" t="inlineStr">
        <is>
          <t>#bin khác</t>
        </is>
      </c>
      <c r="E30" s="88" t="inlineStr">
        <is>
          <t>Lệch biên max (ms)</t>
        </is>
      </c>
      <c r="F30" s="88" t="inlineStr">
        <is>
          <t>Nguyên nhân nghi ngờ</t>
        </is>
      </c>
      <c r="G30" s="127" t="n"/>
      <c r="H30" s="127" t="n"/>
      <c r="I30" s="127" t="n"/>
      <c r="J30" s="128" t="n"/>
    </row>
    <row r="31" ht="15.75" customHeight="1" s="74">
      <c r="A31" s="89" t="n">
        <v>1</v>
      </c>
      <c r="B31" s="94" t="n"/>
      <c r="C31" s="94" t="n"/>
      <c r="D31" s="110" t="n"/>
      <c r="E31" s="110" t="n"/>
      <c r="F31" s="94" t="n"/>
      <c r="G31" s="127" t="n"/>
      <c r="H31" s="127" t="n"/>
      <c r="I31" s="127" t="n"/>
      <c r="J31" s="128" t="n"/>
    </row>
    <row r="32" ht="15.75" customHeight="1" s="74">
      <c r="A32" s="89" t="n">
        <v>2</v>
      </c>
      <c r="B32" s="94" t="n"/>
      <c r="C32" s="94" t="n"/>
      <c r="D32" s="110" t="n"/>
      <c r="E32" s="110" t="n"/>
      <c r="F32" s="94" t="n"/>
      <c r="G32" s="127" t="n"/>
      <c r="H32" s="127" t="n"/>
      <c r="I32" s="127" t="n"/>
      <c r="J32" s="128" t="n"/>
    </row>
    <row r="33" ht="15.75" customHeight="1" s="74">
      <c r="A33" s="89" t="n">
        <v>3</v>
      </c>
      <c r="B33" s="94" t="n"/>
      <c r="C33" s="94" t="n"/>
      <c r="D33" s="110" t="n"/>
      <c r="E33" s="110" t="n"/>
      <c r="F33" s="94" t="n"/>
      <c r="G33" s="127" t="n"/>
      <c r="H33" s="127" t="n"/>
      <c r="I33" s="127" t="n"/>
      <c r="J33" s="128" t="n"/>
    </row>
    <row r="34" ht="15.75" customHeight="1" s="74">
      <c r="A34" s="89" t="n">
        <v>4</v>
      </c>
      <c r="B34" s="94" t="n"/>
      <c r="C34" s="94" t="n"/>
      <c r="D34" s="110" t="n"/>
      <c r="E34" s="110" t="n"/>
      <c r="F34" s="94" t="n"/>
      <c r="G34" s="127" t="n"/>
      <c r="H34" s="127" t="n"/>
      <c r="I34" s="127" t="n"/>
      <c r="J34" s="128" t="n"/>
    </row>
    <row r="35" ht="15.75" customHeight="1" s="74">
      <c r="A35" s="89" t="n">
        <v>5</v>
      </c>
      <c r="B35" s="94" t="n"/>
      <c r="C35" s="94" t="n"/>
      <c r="D35" s="110" t="n"/>
      <c r="E35" s="110" t="n"/>
      <c r="F35" s="94" t="n"/>
      <c r="G35" s="127" t="n"/>
      <c r="H35" s="127" t="n"/>
      <c r="I35" s="127" t="n"/>
      <c r="J35" s="128" t="n"/>
    </row>
  </sheetData>
  <mergeCells count="6">
    <mergeCell ref="F30:J30"/>
    <mergeCell ref="F34:J34"/>
    <mergeCell ref="F33:J33"/>
    <mergeCell ref="F31:J31"/>
    <mergeCell ref="F35:J35"/>
    <mergeCell ref="F32:J32"/>
  </mergeCells>
  <conditionalFormatting sqref="G13:G24">
    <cfRule type="cellIs" rank="0" priority="2" equalAverage="0" operator="equal" aboveAverage="0" dxfId="0" text="" percent="0" bottom="0">
      <formula>"Đạt"</formula>
    </cfRule>
    <cfRule type="cellIs" rank="0" priority="3" equalAverage="0" operator="equal" aboveAverage="0" dxfId="1" text="" percent="0" bottom="0">
      <formula>"Không đạt"</formula>
    </cfRule>
  </conditionalFormatting>
  <conditionalFormatting sqref="I13:I24">
    <cfRule type="cellIs" rank="0" priority="4" equalAverage="0" operator="equal" aboveAverage="0" dxfId="0" text="" percent="0" bottom="0">
      <formula>"Đạt"</formula>
    </cfRule>
    <cfRule type="cellIs" rank="0" priority="5" equalAverage="0" operator="equal" aboveAverage="0" dxfId="1" text="" percent="0" bottom="0">
      <formula>"Không đạt"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I6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42" customWidth="1" style="73" min="1" max="1"/>
    <col width="9" customWidth="1" style="73" min="2" max="2"/>
    <col width="13" customWidth="1" style="73" min="3" max="4"/>
    <col width="10" customWidth="1" style="73" min="5" max="5"/>
    <col width="13" customWidth="1" style="73" min="6" max="7"/>
    <col width="11" customWidth="1" style="73" min="8" max="8"/>
    <col width="50" customWidth="1" style="73" min="9" max="9"/>
  </cols>
  <sheetData>
    <row r="1" ht="17.25" customHeight="1" s="74">
      <c r="A1" s="75" t="inlineStr">
        <is>
          <t>Baseline hiệu năng lib.so (xử lý theo file, không tính decode)</t>
        </is>
      </c>
    </row>
    <row r="2" ht="15" customHeight="1" s="74">
      <c r="A2" s="76" t="inlineStr">
        <is>
          <t>Đo trên thiết bị đích, cùng môi trường và cùng tập file cho baseline và candidate. Vàng = bạn điền; xám = ví dụ minh họa; chữ đen = công thức.</t>
        </is>
      </c>
    </row>
    <row r="4" ht="15.75" customHeight="1" s="74">
      <c r="A4" s="135" t="inlineStr">
        <is>
          <t>A. Môi trường đo</t>
        </is>
      </c>
    </row>
    <row r="5" ht="15.75" customHeight="1" s="74">
      <c r="A5" s="88" t="inlineStr">
        <is>
          <t>Hạng mục</t>
        </is>
      </c>
      <c r="B5" s="128" t="n"/>
      <c r="C5" s="88" t="inlineStr">
        <is>
          <t>Baseline</t>
        </is>
      </c>
      <c r="D5" s="127" t="n"/>
      <c r="E5" s="128" t="n"/>
      <c r="F5" s="88" t="inlineStr">
        <is>
          <t>Candidate</t>
        </is>
      </c>
      <c r="G5" s="127" t="n"/>
      <c r="H5" s="128" t="n"/>
      <c r="I5" s="88" t="inlineStr">
        <is>
          <t>Ghi chú</t>
        </is>
      </c>
    </row>
    <row r="6" ht="15.75" customHeight="1" s="74">
      <c r="A6" s="90" t="inlineStr">
        <is>
          <t>Thiết bị / SoC</t>
        </is>
      </c>
      <c r="B6" s="128" t="n"/>
      <c r="C6" s="94" t="n"/>
      <c r="D6" s="127" t="n"/>
      <c r="E6" s="128" t="n"/>
      <c r="F6" s="94" t="n"/>
      <c r="G6" s="127" t="n"/>
      <c r="H6" s="128" t="n"/>
      <c r="I6" s="90" t="inlineStr">
        <is>
          <t>vd tên máy / chip</t>
        </is>
      </c>
    </row>
    <row r="7" ht="15.75" customHeight="1" s="74">
      <c r="A7" s="90" t="inlineStr">
        <is>
          <t>ABI / kiến trúc</t>
        </is>
      </c>
      <c r="B7" s="128" t="n"/>
      <c r="C7" s="94" t="n"/>
      <c r="D7" s="127" t="n"/>
      <c r="E7" s="128" t="n"/>
      <c r="F7" s="94" t="n"/>
      <c r="G7" s="127" t="n"/>
      <c r="H7" s="128" t="n"/>
      <c r="I7" s="90" t="inlineStr">
        <is>
          <t>arm64-v8a, armeabi-v7a, x86_64…</t>
        </is>
      </c>
    </row>
    <row r="8" ht="15.75" customHeight="1" s="74">
      <c r="A8" s="90" t="inlineStr">
        <is>
          <t>Core được dùng (CPU affinity)</t>
        </is>
      </c>
      <c r="B8" s="128" t="n"/>
      <c r="C8" s="94" t="n"/>
      <c r="D8" s="127" t="n"/>
      <c r="E8" s="128" t="n"/>
      <c r="F8" s="94" t="n"/>
      <c r="G8" s="127" t="n"/>
      <c r="H8" s="128" t="n"/>
      <c r="I8" s="90" t="inlineStr">
        <is>
          <t>Ghim core cố định; ghi rõ big / little</t>
        </is>
      </c>
    </row>
    <row r="9" ht="15.75" customHeight="1" s="74">
      <c r="A9" s="90" t="inlineStr">
        <is>
          <t>CPU governor &amp; tần số</t>
        </is>
      </c>
      <c r="B9" s="128" t="n"/>
      <c r="C9" s="94" t="n"/>
      <c r="D9" s="127" t="n"/>
      <c r="E9" s="128" t="n"/>
      <c r="F9" s="94" t="n"/>
      <c r="G9" s="127" t="n"/>
      <c r="H9" s="128" t="n"/>
      <c r="I9" s="90" t="inlineStr">
        <is>
          <t>performance hoặc tần số cố định</t>
        </is>
      </c>
    </row>
    <row r="10" ht="15.75" customHeight="1" s="74">
      <c r="A10" s="90" t="inlineStr">
        <is>
          <t>OS / kernel</t>
        </is>
      </c>
      <c r="B10" s="128" t="n"/>
      <c r="C10" s="94" t="n"/>
      <c r="D10" s="127" t="n"/>
      <c r="E10" s="128" t="n"/>
      <c r="F10" s="94" t="n"/>
      <c r="G10" s="127" t="n"/>
      <c r="H10" s="128" t="n"/>
      <c r="I10" s="90" t="n"/>
    </row>
    <row r="11" ht="15.75" customHeight="1" s="74">
      <c r="A11" s="90" t="inlineStr">
        <is>
          <t>Runtime &amp; delegate</t>
        </is>
      </c>
      <c r="B11" s="128" t="n"/>
      <c r="C11" s="94" t="n"/>
      <c r="D11" s="127" t="n"/>
      <c r="E11" s="128" t="n"/>
      <c r="F11" s="94" t="n"/>
      <c r="G11" s="127" t="n"/>
      <c r="H11" s="128" t="n"/>
      <c r="I11" s="90" t="inlineStr">
        <is>
          <t>Khớp với Snapshot</t>
        </is>
      </c>
    </row>
    <row r="12" ht="15.75" customHeight="1" s="74">
      <c r="A12" s="90" t="inlineStr">
        <is>
          <t>Số thread</t>
        </is>
      </c>
      <c r="B12" s="128" t="n"/>
      <c r="C12" s="94" t="n"/>
      <c r="D12" s="127" t="n"/>
      <c r="E12" s="128" t="n"/>
      <c r="F12" s="94" t="n"/>
      <c r="G12" s="127" t="n"/>
      <c r="H12" s="128" t="n"/>
      <c r="I12" s="90" t="n"/>
    </row>
    <row r="13" ht="28.5" customHeight="1" s="74">
      <c r="A13" s="90" t="inlineStr">
        <is>
          <t>Định dạng PCM đưa vào lib khi đo</t>
        </is>
      </c>
      <c r="B13" s="128" t="n"/>
      <c r="C13" s="94" t="n"/>
      <c r="D13" s="127" t="n"/>
      <c r="E13" s="128" t="n"/>
      <c r="F13" s="94" t="n"/>
      <c r="G13" s="127" t="n"/>
      <c r="H13" s="128" t="n"/>
      <c r="I13" s="90" t="inlineStr">
        <is>
          <t>vd 44.1 kHz stereo int16 – resample/downmix tốn thời gian khác nhau theo định dạng</t>
        </is>
      </c>
    </row>
    <row r="14" ht="15.75" customHeight="1" s="74">
      <c r="A14" s="90" t="inlineStr">
        <is>
          <t>Tập file đo (số file, tổng thời lượng)</t>
        </is>
      </c>
      <c r="B14" s="128" t="n"/>
      <c r="C14" s="94" t="n"/>
      <c r="D14" s="127" t="n"/>
      <c r="E14" s="128" t="n"/>
      <c r="F14" s="94" t="n"/>
      <c r="G14" s="127" t="n"/>
      <c r="H14" s="128" t="n"/>
      <c r="I14" s="90" t="inlineStr">
        <is>
          <t>Cùng bộ cho baseline và candidate; PCM đã decode sẵn</t>
        </is>
      </c>
    </row>
    <row r="15" ht="15.75" customHeight="1" s="74">
      <c r="A15" s="90" t="inlineStr">
        <is>
          <t>Chế độ nguồn khi đo điện</t>
        </is>
      </c>
      <c r="B15" s="128" t="n"/>
      <c r="C15" s="94" t="n"/>
      <c r="D15" s="127" t="n"/>
      <c r="E15" s="128" t="n"/>
      <c r="F15" s="94" t="n"/>
      <c r="G15" s="127" t="n"/>
      <c r="H15" s="128" t="n"/>
      <c r="I15" s="90" t="inlineStr">
        <is>
          <t>Rút sạc, tắt màn hình, chế độ máy bay</t>
        </is>
      </c>
    </row>
    <row r="16" ht="15.75" customHeight="1" s="74">
      <c r="A16" s="90" t="inlineStr">
        <is>
          <t>Nhiệt độ lúc bắt đầu (°C)</t>
        </is>
      </c>
      <c r="B16" s="128" t="n"/>
      <c r="C16" s="94" t="n"/>
      <c r="D16" s="127" t="n"/>
      <c r="E16" s="128" t="n"/>
      <c r="F16" s="94" t="n"/>
      <c r="G16" s="127" t="n"/>
      <c r="H16" s="128" t="n"/>
      <c r="I16" s="90" t="inlineStr">
        <is>
          <t>Chờ máy nguội giữa các lần đo</t>
        </is>
      </c>
    </row>
    <row r="17" ht="15.75" customHeight="1" s="74">
      <c r="A17" s="90" t="inlineStr">
        <is>
          <t>Số lần warm-up / số lần lặp</t>
        </is>
      </c>
      <c r="B17" s="128" t="n"/>
      <c r="C17" s="94" t="n"/>
      <c r="D17" s="127" t="n"/>
      <c r="E17" s="128" t="n"/>
      <c r="F17" s="94" t="n"/>
      <c r="G17" s="127" t="n"/>
      <c r="H17" s="128" t="n"/>
      <c r="I17" s="90" t="inlineStr">
        <is>
          <t>vd 3 / 20; báo mean và p95</t>
        </is>
      </c>
    </row>
    <row r="18" ht="15.75" customHeight="1" s="74"/>
    <row r="19" ht="15.75" customHeight="1" s="74">
      <c r="A19" s="135" t="inlineStr">
        <is>
          <t>B. Thời gian theo stage (ms cho mỗi phút audio)</t>
        </is>
      </c>
    </row>
    <row r="20" ht="28.5" customHeight="1" s="74">
      <c r="A20" s="88" t="inlineStr">
        <is>
          <t>Stage</t>
        </is>
      </c>
      <c r="B20" s="88" t="inlineStr">
        <is>
          <t>Đơn vị</t>
        </is>
      </c>
      <c r="C20" s="88" t="inlineStr">
        <is>
          <t>Baseline mean</t>
        </is>
      </c>
      <c r="D20" s="88" t="inlineStr">
        <is>
          <t>Baseline p95</t>
        </is>
      </c>
      <c r="E20" s="88" t="inlineStr">
        <is>
          <t>% tổng</t>
        </is>
      </c>
      <c r="F20" s="88" t="inlineStr">
        <is>
          <t>Candidate mean</t>
        </is>
      </c>
      <c r="G20" s="88" t="inlineStr">
        <is>
          <t>Candidate p95</t>
        </is>
      </c>
      <c r="H20" s="88" t="inlineStr">
        <is>
          <t>Δ mean %</t>
        </is>
      </c>
      <c r="I20" s="88" t="inlineStr">
        <is>
          <t>Ghi chú / cách đo</t>
        </is>
      </c>
    </row>
    <row r="21" ht="15.75" customHeight="1" s="74">
      <c r="A21" s="90" t="inlineStr">
        <is>
          <t>Nhận input (copy, int16 → float)</t>
        </is>
      </c>
      <c r="B21" s="89" t="inlineStr">
        <is>
          <t>ms</t>
        </is>
      </c>
      <c r="C21" s="123" t="n">
        <v>5</v>
      </c>
      <c r="D21" s="123" t="n">
        <v>6</v>
      </c>
      <c r="E21" s="103">
        <f>IF(OR(C21="",$C$29="",$C$29=0),"",C21/$C$29)</f>
        <v/>
      </c>
      <c r="F21" s="122" t="n"/>
      <c r="G21" s="122" t="n"/>
      <c r="H21" s="101">
        <f>IF(OR(C21="",F21=""),"",IFERROR((F21-C21)/C21,""))</f>
        <v/>
      </c>
      <c r="I21" s="90" t="n"/>
    </row>
    <row r="22" ht="15.75" customHeight="1" s="74">
      <c r="A22" s="90" t="inlineStr">
        <is>
          <t>Downmix</t>
        </is>
      </c>
      <c r="B22" s="89" t="inlineStr">
        <is>
          <t>ms</t>
        </is>
      </c>
      <c r="C22" s="123" t="n">
        <v>2</v>
      </c>
      <c r="D22" s="123" t="n">
        <v>3</v>
      </c>
      <c r="E22" s="103">
        <f>IF(OR(C22="",$C$29="",$C$29=0),"",C22/$C$29)</f>
        <v/>
      </c>
      <c r="F22" s="122" t="n"/>
      <c r="G22" s="122" t="n"/>
      <c r="H22" s="101">
        <f>IF(OR(C22="",F22=""),"",IFERROR((F22-C22)/C22,""))</f>
        <v/>
      </c>
      <c r="I22" s="90" t="n"/>
    </row>
    <row r="23" ht="15.75" customHeight="1" s="74">
      <c r="A23" s="90" t="inlineStr">
        <is>
          <t>Resample</t>
        </is>
      </c>
      <c r="B23" s="89" t="inlineStr">
        <is>
          <t>ms</t>
        </is>
      </c>
      <c r="C23" s="123" t="n">
        <v>60</v>
      </c>
      <c r="D23" s="123" t="n">
        <v>70</v>
      </c>
      <c r="E23" s="103">
        <f>IF(OR(C23="",$C$29="",$C$29=0),"",C23/$C$29)</f>
        <v/>
      </c>
      <c r="F23" s="122" t="n"/>
      <c r="G23" s="122" t="n"/>
      <c r="H23" s="101">
        <f>IF(OR(C23="",F23=""),"",IFERROR((F23-C23)/C23,""))</f>
        <v/>
      </c>
      <c r="I23" s="90" t="inlineStr">
        <is>
          <t>0 nếu input đã là 16 kHz</t>
        </is>
      </c>
    </row>
    <row r="24" ht="28.5" customHeight="1" s="74">
      <c r="A24" s="90" t="inlineStr">
        <is>
          <t>Chia cửa sổ + log-mel</t>
        </is>
      </c>
      <c r="B24" s="89" t="inlineStr">
        <is>
          <t>ms</t>
        </is>
      </c>
      <c r="C24" s="123" t="n">
        <v>900</v>
      </c>
      <c r="D24" s="123" t="n">
        <v>980</v>
      </c>
      <c r="E24" s="103">
        <f>IF(OR(C24="",$C$29="",$C$29=0),"",C24/$C$29)</f>
        <v/>
      </c>
      <c r="F24" s="122" t="n"/>
      <c r="G24" s="122" t="n"/>
      <c r="H24" s="101">
        <f>IF(OR(C24="",F24=""),"",IFERROR((F24-C24)/C24,""))</f>
        <v/>
      </c>
      <c r="I24" s="90" t="inlineStr">
        <is>
          <t>Offline: tính log-mel một lần cho cả file rồi cắt cửa sổ, tránh tính lại ~12 lần</t>
        </is>
      </c>
    </row>
    <row r="25" ht="15.75" customHeight="1" s="74">
      <c r="A25" s="90" t="inlineStr">
        <is>
          <t>Inference</t>
        </is>
      </c>
      <c r="B25" s="89" t="inlineStr">
        <is>
          <t>ms</t>
        </is>
      </c>
      <c r="C25" s="123" t="n">
        <v>8600</v>
      </c>
      <c r="D25" s="123" t="n">
        <v>9300</v>
      </c>
      <c r="E25" s="103">
        <f>IF(OR(C25="",$C$29="",$C$29=0),"",C25/$C$29)</f>
        <v/>
      </c>
      <c r="F25" s="122" t="n"/>
      <c r="G25" s="122" t="n"/>
      <c r="H25" s="101">
        <f>IF(OR(C25="",F25=""),"",IFERROR((F25-C25)/C25,""))</f>
        <v/>
      </c>
      <c r="I25" s="90" t="inlineStr">
        <is>
          <t>Thường chiếm phần lớn thời gian</t>
        </is>
      </c>
    </row>
    <row r="26" ht="15.75" customHeight="1" s="74">
      <c r="A26" s="90" t="inlineStr">
        <is>
          <t>Xử lý overlap (gộp score)</t>
        </is>
      </c>
      <c r="B26" s="89" t="inlineStr">
        <is>
          <t>ms</t>
        </is>
      </c>
      <c r="C26" s="123" t="n">
        <v>5</v>
      </c>
      <c r="D26" s="123" t="n">
        <v>6</v>
      </c>
      <c r="E26" s="103">
        <f>IF(OR(C26="",$C$29="",$C$29=0),"",C26/$C$29)</f>
        <v/>
      </c>
      <c r="F26" s="122" t="n"/>
      <c r="G26" s="122" t="n"/>
      <c r="H26" s="101">
        <f>IF(OR(C26="",F26=""),"",IFERROR((F26-C26)/C26,""))</f>
        <v/>
      </c>
      <c r="I26" s="90" t="n"/>
    </row>
    <row r="27" ht="15.75" customHeight="1" s="74">
      <c r="A27" s="90" t="inlineStr">
        <is>
          <t>Hậu xử lý (padding, drop, merge)</t>
        </is>
      </c>
      <c r="B27" s="89" t="inlineStr">
        <is>
          <t>ms</t>
        </is>
      </c>
      <c r="C27" s="123" t="n">
        <v>1</v>
      </c>
      <c r="D27" s="123" t="n">
        <v>2</v>
      </c>
      <c r="E27" s="103">
        <f>IF(OR(C27="",$C$29="",$C$29=0),"",C27/$C$29)</f>
        <v/>
      </c>
      <c r="F27" s="122" t="n"/>
      <c r="G27" s="122" t="n"/>
      <c r="H27" s="101">
        <f>IF(OR(C27="",F27=""),"",IFERROR((F27-C27)/C27,""))</f>
        <v/>
      </c>
      <c r="I27" s="90" t="n"/>
    </row>
    <row r="28" ht="15.75" customHeight="1" s="74">
      <c r="A28" s="90" t="inlineStr">
        <is>
          <t>Overhead khác (cấp phát, trả kết quả)</t>
        </is>
      </c>
      <c r="B28" s="89" t="inlineStr">
        <is>
          <t>ms</t>
        </is>
      </c>
      <c r="C28" s="123" t="n">
        <v>30</v>
      </c>
      <c r="D28" s="123" t="n">
        <v>40</v>
      </c>
      <c r="E28" s="103">
        <f>IF(OR(C28="",$C$29="",$C$29=0),"",C28/$C$29)</f>
        <v/>
      </c>
      <c r="F28" s="122" t="n"/>
      <c r="G28" s="122" t="n"/>
      <c r="H28" s="101">
        <f>IF(OR(C28="",F28=""),"",IFERROR((F28-C28)/C28,""))</f>
        <v/>
      </c>
      <c r="I28" s="90" t="n"/>
    </row>
    <row r="29" ht="28.5" customHeight="1" s="74">
      <c r="A29" s="95" t="inlineStr">
        <is>
          <t>Tổng (mean cộng dồn; p95 đo trực tiếp)</t>
        </is>
      </c>
      <c r="B29" s="89" t="inlineStr">
        <is>
          <t>ms</t>
        </is>
      </c>
      <c r="C29" s="143">
        <f>IF(COUNT(C21:C28)=0,"",SUM(C21:C28))</f>
        <v/>
      </c>
      <c r="D29" s="123" t="n">
        <v>10300</v>
      </c>
      <c r="E29" s="103">
        <f>IF(C29="","",SUM(E21:E28))</f>
        <v/>
      </c>
      <c r="F29" s="143">
        <f>IF(COUNT(F21:F28)=0,"",SUM(F21:F28))</f>
        <v/>
      </c>
      <c r="G29" s="122" t="n"/>
      <c r="H29" s="101">
        <f>IF(OR(C29="",F29=""),"",IFERROR((F29-C29)/C29,""))</f>
        <v/>
      </c>
      <c r="I29" s="90" t="inlineStr">
        <is>
          <t>p95 của tổng phải đo trực tiếp, không cộng p95 từng stage</t>
        </is>
      </c>
    </row>
    <row r="30" ht="15.75" customHeight="1" s="74"/>
    <row r="31" ht="15.75" customHeight="1" s="74">
      <c r="A31" s="135" t="inlineStr">
        <is>
          <t>C. Tổng hợp runtime</t>
        </is>
      </c>
    </row>
    <row r="32" ht="15.75" customHeight="1" s="74">
      <c r="A32" s="88" t="inlineStr">
        <is>
          <t>Chỉ số</t>
        </is>
      </c>
      <c r="B32" s="88" t="inlineStr">
        <is>
          <t>Đơn vị</t>
        </is>
      </c>
      <c r="C32" s="88" t="inlineStr">
        <is>
          <t>Baseline</t>
        </is>
      </c>
      <c r="D32" s="127" t="n"/>
      <c r="E32" s="128" t="n"/>
      <c r="F32" s="88" t="inlineStr">
        <is>
          <t>Candidate</t>
        </is>
      </c>
      <c r="G32" s="128" t="n"/>
      <c r="H32" s="88" t="inlineStr">
        <is>
          <t>Δ %</t>
        </is>
      </c>
      <c r="I32" s="88" t="inlineStr">
        <is>
          <t>Ghi chú / cách đo</t>
        </is>
      </c>
    </row>
    <row r="33" ht="15.75" customHeight="1" s="74">
      <c r="A33" s="90" t="inlineStr">
        <is>
          <t>Hop</t>
        </is>
      </c>
      <c r="B33" s="89" t="inlineStr">
        <is>
          <t>s</t>
        </is>
      </c>
      <c r="C33" s="112">
        <f>IF(Snapshot!C21="","",Snapshot!C21)</f>
        <v/>
      </c>
      <c r="D33" s="127" t="n"/>
      <c r="E33" s="128" t="n"/>
      <c r="F33" s="112">
        <f>IF(Snapshot!D21="","",Snapshot!D21)</f>
        <v/>
      </c>
      <c r="G33" s="128" t="n"/>
      <c r="H33" s="101">
        <f>IF(OR(C33="",F33=""),"",IFERROR((F33-C33)/C33,""))</f>
        <v/>
      </c>
      <c r="I33" s="90" t="inlineStr">
        <is>
          <t>Lấy từ Snapshot</t>
        </is>
      </c>
    </row>
    <row r="34" ht="15.75" customHeight="1" s="74">
      <c r="A34" s="90" t="inlineStr">
        <is>
          <t>Thời gian xử lý 1 phút audio – mean</t>
        </is>
      </c>
      <c r="B34" s="89" t="inlineStr">
        <is>
          <t>ms</t>
        </is>
      </c>
      <c r="C34" s="124">
        <f>C29</f>
        <v/>
      </c>
      <c r="D34" s="127" t="n"/>
      <c r="E34" s="128" t="n"/>
      <c r="F34" s="124">
        <f>F29</f>
        <v/>
      </c>
      <c r="G34" s="128" t="n"/>
      <c r="H34" s="101">
        <f>IF(OR(C34="",F34=""),"",IFERROR((F34-C34)/C34,""))</f>
        <v/>
      </c>
      <c r="I34" s="90" t="inlineStr">
        <is>
          <t>Từ mục B</t>
        </is>
      </c>
    </row>
    <row r="35" ht="15.75" customHeight="1" s="74">
      <c r="A35" s="90" t="inlineStr">
        <is>
          <t>Thời gian xử lý 1 phút audio – p95</t>
        </is>
      </c>
      <c r="B35" s="89" t="inlineStr">
        <is>
          <t>ms</t>
        </is>
      </c>
      <c r="C35" s="124">
        <f>IF(D29="","",D29)</f>
        <v/>
      </c>
      <c r="D35" s="127" t="n"/>
      <c r="E35" s="128" t="n"/>
      <c r="F35" s="124">
        <f>IF(G29="","",G29)</f>
        <v/>
      </c>
      <c r="G35" s="128" t="n"/>
      <c r="H35" s="101">
        <f>IF(OR(C35="",F35=""),"",IFERROR((F35-C35)/C35,""))</f>
        <v/>
      </c>
      <c r="I35" s="90" t="inlineStr">
        <is>
          <t>Từ mục B</t>
        </is>
      </c>
    </row>
    <row r="36" ht="15.75" customHeight="1" s="74">
      <c r="A36" s="90" t="inlineStr">
        <is>
          <t>RTF mean (thời gian xử lý / thời lượng audio)</t>
        </is>
      </c>
      <c r="B36" s="89" t="inlineStr">
        <is>
          <t>–</t>
        </is>
      </c>
      <c r="C36" s="99">
        <f>IF(C34="","",C34/60000)</f>
        <v/>
      </c>
      <c r="D36" s="127" t="n"/>
      <c r="E36" s="128" t="n"/>
      <c r="F36" s="99">
        <f>IF(F34="","",F34/60000)</f>
        <v/>
      </c>
      <c r="G36" s="128" t="n"/>
      <c r="H36" s="101">
        <f>IF(OR(C36="",F36=""),"",IFERROR((F36-C36)/C36,""))</f>
        <v/>
      </c>
      <c r="I36" s="90" t="n"/>
    </row>
    <row r="37" ht="15.75" customHeight="1" s="74">
      <c r="A37" s="90" t="inlineStr">
        <is>
          <t>RTF p95</t>
        </is>
      </c>
      <c r="B37" s="89" t="inlineStr">
        <is>
          <t>–</t>
        </is>
      </c>
      <c r="C37" s="99">
        <f>IF(C35="","",C35/60000)</f>
        <v/>
      </c>
      <c r="D37" s="127" t="n"/>
      <c r="E37" s="128" t="n"/>
      <c r="F37" s="99">
        <f>IF(F35="","",F35/60000)</f>
        <v/>
      </c>
      <c r="G37" s="128" t="n"/>
      <c r="H37" s="101">
        <f>IF(OR(C37="",F37=""),"",IFERROR((F37-C37)/C37,""))</f>
        <v/>
      </c>
      <c r="I37" s="90" t="n"/>
    </row>
    <row r="38" ht="15.75" customHeight="1" s="74">
      <c r="A38" s="90" t="inlineStr">
        <is>
          <t>Tốc độ so với thời gian thực</t>
        </is>
      </c>
      <c r="B38" s="89" t="inlineStr">
        <is>
          <t>x</t>
        </is>
      </c>
      <c r="C38" s="118">
        <f>IF(OR(C36="",C36=0),"",1/C36)</f>
        <v/>
      </c>
      <c r="D38" s="127" t="n"/>
      <c r="E38" s="128" t="n"/>
      <c r="F38" s="118">
        <f>IF(OR(F36="",F36=0),"",1/F36)</f>
        <v/>
      </c>
      <c r="G38" s="128" t="n"/>
      <c r="H38" s="101">
        <f>IF(OR(C38="",F38=""),"",IFERROR((F38-C38)/C38,""))</f>
        <v/>
      </c>
      <c r="I38" s="90" t="inlineStr">
        <is>
          <t>vd 6.2 = xử lý nhanh gấp 6.2 lần thời lượng audio</t>
        </is>
      </c>
    </row>
    <row r="39" ht="15.75" customHeight="1" s="74">
      <c r="A39" s="90" t="inlineStr">
        <is>
          <t>Số inference cho 1 phút audio</t>
        </is>
      </c>
      <c r="B39" s="89" t="inlineStr">
        <is>
          <t>lần</t>
        </is>
      </c>
      <c r="C39" s="124">
        <f>IF(OR(C33="",C33=0),"",60/C33)</f>
        <v/>
      </c>
      <c r="D39" s="127" t="n"/>
      <c r="E39" s="128" t="n"/>
      <c r="F39" s="124">
        <f>IF(OR(F33="",F33=0),"",60/F33)</f>
        <v/>
      </c>
      <c r="G39" s="128" t="n"/>
      <c r="H39" s="101">
        <f>IF(OR(C39="",F39=""),"",IFERROR((F39-C39)/C39,""))</f>
        <v/>
      </c>
      <c r="I39" s="90" t="inlineStr">
        <is>
          <t>Bằng 60 / hop</t>
        </is>
      </c>
    </row>
    <row r="40" ht="15.75" customHeight="1" s="74">
      <c r="A40" s="90" t="inlineStr">
        <is>
          <t>Thời gian init (load model + cấp phát)</t>
        </is>
      </c>
      <c r="B40" s="89" t="inlineStr">
        <is>
          <t>ms</t>
        </is>
      </c>
      <c r="C40" s="111" t="n">
        <v>85</v>
      </c>
      <c r="D40" s="127" t="n"/>
      <c r="E40" s="128" t="n"/>
      <c r="F40" s="110" t="n"/>
      <c r="G40" s="128" t="n"/>
      <c r="H40" s="101">
        <f>IF(OR(C40="",F40=""),"",IFERROR((F40-C40)/C40,""))</f>
        <v/>
      </c>
      <c r="I40" s="90" t="n"/>
    </row>
    <row r="41" ht="15.75" customHeight="1" s="74">
      <c r="A41" s="90" t="inlineStr">
        <is>
          <t>Ước tính thời gian xử lý file 1 giờ</t>
        </is>
      </c>
      <c r="B41" s="89" t="inlineStr">
        <is>
          <t>s</t>
        </is>
      </c>
      <c r="C41" s="109">
        <f>IF(C36="","",C36*3600)</f>
        <v/>
      </c>
      <c r="D41" s="127" t="n"/>
      <c r="E41" s="128" t="n"/>
      <c r="F41" s="109">
        <f>IF(F36="","",F36*3600)</f>
        <v/>
      </c>
      <c r="G41" s="128" t="n"/>
      <c r="H41" s="101">
        <f>IF(OR(C41="",F41=""),"",IFERROR((F41-C41)/C41,""))</f>
        <v/>
      </c>
      <c r="I41" s="90" t="inlineStr">
        <is>
          <t>Số đo thật ở sheet File dai va batch</t>
        </is>
      </c>
    </row>
    <row r="42" ht="15.75" customHeight="1" s="74"/>
    <row r="43" ht="15.75" customHeight="1" s="74">
      <c r="A43" s="135" t="inlineStr">
        <is>
          <t>D. CPU &amp; năng lượng</t>
        </is>
      </c>
    </row>
    <row r="44" ht="15.75" customHeight="1" s="74">
      <c r="A44" s="88" t="inlineStr">
        <is>
          <t>Chỉ số</t>
        </is>
      </c>
      <c r="B44" s="88" t="inlineStr">
        <is>
          <t>Đơn vị</t>
        </is>
      </c>
      <c r="C44" s="88" t="inlineStr">
        <is>
          <t>Baseline</t>
        </is>
      </c>
      <c r="D44" s="127" t="n"/>
      <c r="E44" s="128" t="n"/>
      <c r="F44" s="88" t="inlineStr">
        <is>
          <t>Candidate</t>
        </is>
      </c>
      <c r="G44" s="128" t="n"/>
      <c r="H44" s="88" t="inlineStr">
        <is>
          <t>Δ %</t>
        </is>
      </c>
      <c r="I44" s="88" t="inlineStr">
        <is>
          <t>Ghi chú / cách đo</t>
        </is>
      </c>
    </row>
    <row r="45" ht="15.75" customHeight="1" s="74">
      <c r="A45" s="90" t="inlineStr">
        <is>
          <t>CPU trung bình trong lúc xử lý (% của 1 core)</t>
        </is>
      </c>
      <c r="B45" s="89" t="inlineStr">
        <is>
          <t>%</t>
        </is>
      </c>
      <c r="C45" s="105" t="n">
        <v>0.98</v>
      </c>
      <c r="D45" s="127" t="n"/>
      <c r="E45" s="128" t="n"/>
      <c r="F45" s="104" t="n"/>
      <c r="G45" s="128" t="n"/>
      <c r="H45" s="101">
        <f>IF(OR(C45="",F45=""),"",IFERROR((F45-C45)/C45,""))</f>
        <v/>
      </c>
      <c r="I45" s="90" t="inlineStr">
        <is>
          <t>Nhiều thread có thể &gt; 100%</t>
        </is>
      </c>
    </row>
    <row r="46" ht="28.5" customHeight="1" s="74">
      <c r="A46" s="90" t="inlineStr">
        <is>
          <t>Thời gian CPU cho 1 phút audio (cộng mọi thread)</t>
        </is>
      </c>
      <c r="B46" s="89" t="inlineStr">
        <is>
          <t>s</t>
        </is>
      </c>
      <c r="C46" s="114" t="n">
        <v>9.800000000000001</v>
      </c>
      <c r="D46" s="127" t="n"/>
      <c r="E46" s="128" t="n"/>
      <c r="F46" s="113" t="n"/>
      <c r="G46" s="128" t="n"/>
      <c r="H46" s="101">
        <f>IF(OR(C46="",F46=""),"",IFERROR((F46-C46)/C46,""))</f>
        <v/>
      </c>
      <c r="I46" s="90" t="inlineStr">
        <is>
          <t>user + sys từ /proc/&lt;pid&gt;/stat hoặc getrusage</t>
        </is>
      </c>
    </row>
    <row r="47" ht="15.75" customHeight="1" s="74">
      <c r="A47" s="90" t="inlineStr">
        <is>
          <t>Công suất khi đang xử lý</t>
        </is>
      </c>
      <c r="B47" s="89" t="inlineStr">
        <is>
          <t>mW</t>
        </is>
      </c>
      <c r="C47" s="126" t="n">
        <v>1450</v>
      </c>
      <c r="D47" s="127" t="n"/>
      <c r="E47" s="128" t="n"/>
      <c r="F47" s="125" t="n"/>
      <c r="G47" s="128" t="n"/>
      <c r="H47" s="101">
        <f>IF(OR(C47="",F47=""),"",IFERROR((F47-C47)/C47,""))</f>
        <v/>
      </c>
      <c r="I47" s="90" t="inlineStr">
        <is>
          <t>Power monitor / Battery Historian</t>
        </is>
      </c>
    </row>
    <row r="48" ht="15.75" customHeight="1" s="74">
      <c r="A48" s="90" t="inlineStr">
        <is>
          <t>Công suất idle (cùng điều kiện)</t>
        </is>
      </c>
      <c r="B48" s="89" t="inlineStr">
        <is>
          <t>mW</t>
        </is>
      </c>
      <c r="C48" s="126" t="n">
        <v>250</v>
      </c>
      <c r="D48" s="127" t="n"/>
      <c r="E48" s="128" t="n"/>
      <c r="F48" s="125" t="n"/>
      <c r="G48" s="128" t="n"/>
      <c r="H48" s="101">
        <f>IF(OR(C48="",F48=""),"",IFERROR((F48-C48)/C48,""))</f>
        <v/>
      </c>
      <c r="I48" s="90" t="inlineStr">
        <is>
          <t>Đo ngay trước/sau lần chạy</t>
        </is>
      </c>
    </row>
    <row r="49" ht="15.75" customHeight="1" s="74">
      <c r="A49" s="90" t="inlineStr">
        <is>
          <t>Công suất tăng thêm do lib</t>
        </is>
      </c>
      <c r="B49" s="89" t="inlineStr">
        <is>
          <t>mW</t>
        </is>
      </c>
      <c r="C49" s="124">
        <f>IF(OR(C47="",C48=""),"",C47-C48)</f>
        <v/>
      </c>
      <c r="D49" s="127" t="n"/>
      <c r="E49" s="128" t="n"/>
      <c r="F49" s="124">
        <f>IF(OR(F47="",F48=""),"",F47-F48)</f>
        <v/>
      </c>
      <c r="G49" s="128" t="n"/>
      <c r="H49" s="101">
        <f>IF(OR(C49="",F49=""),"",IFERROR((F49-C49)/C49,""))</f>
        <v/>
      </c>
      <c r="I49" s="90" t="n"/>
    </row>
    <row r="50" ht="15.75" customHeight="1" s="74">
      <c r="A50" s="90" t="inlineStr">
        <is>
          <t>Thời gian xử lý 1 phút audio</t>
        </is>
      </c>
      <c r="B50" s="89" t="inlineStr">
        <is>
          <t>s</t>
        </is>
      </c>
      <c r="C50" s="112">
        <f>IF(C34="","",C34/1000)</f>
        <v/>
      </c>
      <c r="D50" s="127" t="n"/>
      <c r="E50" s="128" t="n"/>
      <c r="F50" s="112">
        <f>IF(F34="","",F34/1000)</f>
        <v/>
      </c>
      <c r="G50" s="128" t="n"/>
      <c r="H50" s="101">
        <f>IF(OR(C50="",F50=""),"",IFERROR((F50-C50)/C50,""))</f>
        <v/>
      </c>
      <c r="I50" s="90" t="inlineStr">
        <is>
          <t>Từ mục C</t>
        </is>
      </c>
    </row>
    <row r="51" ht="15.75" customHeight="1" s="74">
      <c r="A51" s="90" t="inlineStr">
        <is>
          <t>Năng lượng cho 1 phút audio</t>
        </is>
      </c>
      <c r="B51" s="89" t="inlineStr">
        <is>
          <t>J</t>
        </is>
      </c>
      <c r="C51" s="118">
        <f>IF(OR(C49="",C50=""),"",C49/1000*C50)</f>
        <v/>
      </c>
      <c r="D51" s="127" t="n"/>
      <c r="E51" s="128" t="n"/>
      <c r="F51" s="118">
        <f>IF(OR(F49="",F50=""),"",F49/1000*F50)</f>
        <v/>
      </c>
      <c r="G51" s="128" t="n"/>
      <c r="H51" s="101">
        <f>IF(OR(C51="",F51=""),"",IFERROR((F51-C51)/C51,""))</f>
        <v/>
      </c>
      <c r="I51" s="90" t="inlineStr">
        <is>
          <t>Công suất tăng thêm × thời gian xử lý</t>
        </is>
      </c>
    </row>
    <row r="52" ht="15.75" customHeight="1" s="74">
      <c r="A52" s="90" t="inlineStr">
        <is>
          <t>Năng lượng cho 1 giờ audio</t>
        </is>
      </c>
      <c r="B52" s="89" t="inlineStr">
        <is>
          <t>J</t>
        </is>
      </c>
      <c r="C52" s="124">
        <f>IF(C51="","",C51*60)</f>
        <v/>
      </c>
      <c r="D52" s="127" t="n"/>
      <c r="E52" s="128" t="n"/>
      <c r="F52" s="124">
        <f>IF(F51="","",F51*60)</f>
        <v/>
      </c>
      <c r="G52" s="128" t="n"/>
      <c r="H52" s="101">
        <f>IF(OR(C52="",F52=""),"",IFERROR((F52-C52)/C52,""))</f>
        <v/>
      </c>
      <c r="I52" s="90" t="n"/>
    </row>
    <row r="53" ht="15.75" customHeight="1" s="74"/>
    <row r="54" ht="15.75" customHeight="1" s="74">
      <c r="A54" s="135" t="inlineStr">
        <is>
          <t>E. Bộ nhớ cố định &amp; kích thước</t>
        </is>
      </c>
    </row>
    <row r="55" ht="15.75" customHeight="1" s="74">
      <c r="A55" s="88" t="inlineStr">
        <is>
          <t>Chỉ số</t>
        </is>
      </c>
      <c r="B55" s="88" t="inlineStr">
        <is>
          <t>Đơn vị</t>
        </is>
      </c>
      <c r="C55" s="88" t="inlineStr">
        <is>
          <t>Baseline</t>
        </is>
      </c>
      <c r="D55" s="127" t="n"/>
      <c r="E55" s="128" t="n"/>
      <c r="F55" s="88" t="inlineStr">
        <is>
          <t>Candidate</t>
        </is>
      </c>
      <c r="G55" s="128" t="n"/>
      <c r="H55" s="88" t="inlineStr">
        <is>
          <t>Δ %</t>
        </is>
      </c>
      <c r="I55" s="88" t="inlineStr">
        <is>
          <t>Ghi chú / cách đo</t>
        </is>
      </c>
    </row>
    <row r="56" ht="15.75" customHeight="1" s="74">
      <c r="A56" s="90" t="inlineStr">
        <is>
          <t>RSS trước khi init</t>
        </is>
      </c>
      <c r="B56" s="89" t="inlineStr">
        <is>
          <t>MB</t>
        </is>
      </c>
      <c r="C56" s="120" t="n">
        <v>22</v>
      </c>
      <c r="D56" s="127" t="n"/>
      <c r="E56" s="128" t="n"/>
      <c r="F56" s="119" t="n"/>
      <c r="G56" s="128" t="n"/>
      <c r="H56" s="101">
        <f>IF(OR(C56="",F56=""),"",IFERROR((F56-C56)/C56,""))</f>
        <v/>
      </c>
      <c r="I56" s="90" t="inlineStr">
        <is>
          <t>/proc/&lt;pid&gt;/status (VmRSS)</t>
        </is>
      </c>
    </row>
    <row r="57" ht="15.75" customHeight="1" s="74">
      <c r="A57" s="90" t="inlineStr">
        <is>
          <t>RSS sau init (model đã load)</t>
        </is>
      </c>
      <c r="B57" s="89" t="inlineStr">
        <is>
          <t>MB</t>
        </is>
      </c>
      <c r="C57" s="120" t="n">
        <v>40</v>
      </c>
      <c r="D57" s="127" t="n"/>
      <c r="E57" s="128" t="n"/>
      <c r="F57" s="119" t="n"/>
      <c r="G57" s="128" t="n"/>
      <c r="H57" s="101">
        <f>IF(OR(C57="",F57=""),"",IFERROR((F57-C57)/C57,""))</f>
        <v/>
      </c>
      <c r="I57" s="90" t="n"/>
    </row>
    <row r="58" ht="15.75" customHeight="1" s="74">
      <c r="A58" s="90" t="inlineStr">
        <is>
          <t>RSS do init</t>
        </is>
      </c>
      <c r="B58" s="89" t="inlineStr">
        <is>
          <t>MB</t>
        </is>
      </c>
      <c r="C58" s="118">
        <f>IF(OR(C56="",C57=""),"",C57-C56)</f>
        <v/>
      </c>
      <c r="D58" s="127" t="n"/>
      <c r="E58" s="128" t="n"/>
      <c r="F58" s="118">
        <f>IF(OR(F56="",F57=""),"",F57-F56)</f>
        <v/>
      </c>
      <c r="G58" s="128" t="n"/>
      <c r="H58" s="101">
        <f>IF(OR(C58="",F58=""),"",IFERROR((F58-C58)/C58,""))</f>
        <v/>
      </c>
      <c r="I58" s="90" t="inlineStr">
        <is>
          <t>Phần cố định, không phụ thuộc độ dài file</t>
        </is>
      </c>
    </row>
    <row r="59" ht="15.75" customHeight="1" s="74">
      <c r="A59" s="90" t="inlineStr">
        <is>
          <t>Bộ nhớ runtime / tensor arena</t>
        </is>
      </c>
      <c r="B59" s="89" t="inlineStr">
        <is>
          <t>KB</t>
        </is>
      </c>
      <c r="C59" s="126" t="n">
        <v>2500</v>
      </c>
      <c r="D59" s="127" t="n"/>
      <c r="E59" s="128" t="n"/>
      <c r="F59" s="125" t="n"/>
      <c r="G59" s="128" t="n"/>
      <c r="H59" s="101">
        <f>IF(OR(C59="",F59=""),"",IFERROR((F59-C59)/C59,""))</f>
        <v/>
      </c>
      <c r="I59" s="90" t="n"/>
    </row>
    <row r="60" ht="15.75" customHeight="1" s="74">
      <c r="A60" s="90" t="inlineStr">
        <is>
          <t>Kích thước file model</t>
        </is>
      </c>
      <c r="B60" s="89" t="inlineStr">
        <is>
          <t>KB</t>
        </is>
      </c>
      <c r="C60" s="126" t="n">
        <v>15100</v>
      </c>
      <c r="D60" s="127" t="n"/>
      <c r="E60" s="128" t="n"/>
      <c r="F60" s="125" t="n"/>
      <c r="G60" s="128" t="n"/>
      <c r="H60" s="101">
        <f>IF(OR(C60="",F60=""),"",IFERROR((F60-C60)/C60,""))</f>
        <v/>
      </c>
      <c r="I60" s="90" t="n"/>
    </row>
    <row r="61" ht="15.75" customHeight="1" s="74">
      <c r="A61" s="90" t="inlineStr">
        <is>
          <t>Kích thước lib.so (stripped)</t>
        </is>
      </c>
      <c r="B61" s="89" t="inlineStr">
        <is>
          <t>KB</t>
        </is>
      </c>
      <c r="C61" s="126" t="n">
        <v>3200</v>
      </c>
      <c r="D61" s="127" t="n"/>
      <c r="E61" s="128" t="n"/>
      <c r="F61" s="125" t="n"/>
      <c r="G61" s="128" t="n"/>
      <c r="H61" s="101">
        <f>IF(OR(C61="",F61=""),"",IFERROR((F61-C61)/C61,""))</f>
        <v/>
      </c>
      <c r="I61" s="90" t="inlineStr">
        <is>
          <t>bloaty để xem phần nào chiếm dung lượng</t>
        </is>
      </c>
    </row>
    <row r="62" ht="15" customHeight="1" s="74">
      <c r="A62" s="129" t="inlineStr">
        <is>
          <t>Peak RSS theo độ dài file và theo số file đã xử lý: xem sheet File dai va batch.</t>
        </is>
      </c>
    </row>
  </sheetData>
  <mergeCells count="91">
    <mergeCell ref="C44:E44"/>
    <mergeCell ref="F5:H5"/>
    <mergeCell ref="A15:B15"/>
    <mergeCell ref="C40:E40"/>
    <mergeCell ref="F8:H8"/>
    <mergeCell ref="F17:H17"/>
    <mergeCell ref="C51:E51"/>
    <mergeCell ref="C60:E60"/>
    <mergeCell ref="A7:B7"/>
    <mergeCell ref="F9:H9"/>
    <mergeCell ref="C7:E7"/>
    <mergeCell ref="F14:H14"/>
    <mergeCell ref="C57:E57"/>
    <mergeCell ref="C49:E49"/>
    <mergeCell ref="A17:B17"/>
    <mergeCell ref="F56:G56"/>
    <mergeCell ref="C34:E34"/>
    <mergeCell ref="F12:H12"/>
    <mergeCell ref="F7:H7"/>
    <mergeCell ref="A9:B9"/>
    <mergeCell ref="F57:G57"/>
    <mergeCell ref="A11:B11"/>
    <mergeCell ref="F34:G34"/>
    <mergeCell ref="C59:E59"/>
    <mergeCell ref="C12:E12"/>
    <mergeCell ref="C46:E46"/>
    <mergeCell ref="C52:E52"/>
    <mergeCell ref="C61:E61"/>
    <mergeCell ref="C39:E39"/>
    <mergeCell ref="F33:G33"/>
    <mergeCell ref="F45:G45"/>
    <mergeCell ref="C48:E48"/>
    <mergeCell ref="C32:E32"/>
    <mergeCell ref="C38:E38"/>
    <mergeCell ref="F47:G47"/>
    <mergeCell ref="C13:E13"/>
    <mergeCell ref="F46:G46"/>
    <mergeCell ref="A8:B8"/>
    <mergeCell ref="C15:E15"/>
    <mergeCell ref="F11:H11"/>
    <mergeCell ref="F61:G61"/>
    <mergeCell ref="F39:G39"/>
    <mergeCell ref="C33:E33"/>
    <mergeCell ref="F48:G48"/>
    <mergeCell ref="A10:B10"/>
    <mergeCell ref="C35:E35"/>
    <mergeCell ref="F15:H15"/>
    <mergeCell ref="C10:E10"/>
    <mergeCell ref="C16:E16"/>
    <mergeCell ref="C50:E50"/>
    <mergeCell ref="C55:E55"/>
    <mergeCell ref="C9:E9"/>
    <mergeCell ref="C36:E36"/>
    <mergeCell ref="C11:E11"/>
    <mergeCell ref="F13:H13"/>
    <mergeCell ref="F36:G36"/>
    <mergeCell ref="F50:G50"/>
    <mergeCell ref="A12:B12"/>
    <mergeCell ref="C37:E37"/>
    <mergeCell ref="A5:B5"/>
    <mergeCell ref="A14:B14"/>
    <mergeCell ref="C6:E6"/>
    <mergeCell ref="F16:H16"/>
    <mergeCell ref="C14:E14"/>
    <mergeCell ref="F6:H6"/>
    <mergeCell ref="F49:G49"/>
    <mergeCell ref="C41:E41"/>
    <mergeCell ref="C56:E56"/>
    <mergeCell ref="F40:G40"/>
    <mergeCell ref="A6:B6"/>
    <mergeCell ref="F59:G59"/>
    <mergeCell ref="F55:G55"/>
    <mergeCell ref="A16:B16"/>
    <mergeCell ref="F51:G51"/>
    <mergeCell ref="C8:E8"/>
    <mergeCell ref="C17:E17"/>
    <mergeCell ref="F32:G32"/>
    <mergeCell ref="F41:G41"/>
    <mergeCell ref="F35:G35"/>
    <mergeCell ref="F38:G38"/>
    <mergeCell ref="F58:G58"/>
    <mergeCell ref="F52:G52"/>
    <mergeCell ref="C58:E58"/>
    <mergeCell ref="F10:H10"/>
    <mergeCell ref="F37:G37"/>
    <mergeCell ref="C5:E5"/>
    <mergeCell ref="C45:E45"/>
    <mergeCell ref="F60:G60"/>
    <mergeCell ref="A13:B13"/>
    <mergeCell ref="F44:G44"/>
    <mergeCell ref="C47:E4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F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44" customWidth="1" style="73" min="1" max="1"/>
    <col width="12" customWidth="1" style="73" min="2" max="2"/>
    <col width="13" customWidth="1" style="73" min="3" max="5"/>
    <col width="50" customWidth="1" style="73" min="6" max="6"/>
  </cols>
  <sheetData>
    <row r="1" ht="17.25" customHeight="1" s="74">
      <c r="A1" s="75" t="inlineStr">
        <is>
          <t>Biên segment &amp; timestamp</t>
        </is>
      </c>
    </row>
    <row r="2" ht="15" customHeight="1" s="74">
      <c r="A2" s="76" t="inlineStr">
        <is>
          <t>Chạy lib trên PCM đã decode. Vàng = bạn điền; xám = ví dụ minh họa; chữ đen = công thức.</t>
        </is>
      </c>
    </row>
    <row r="4" ht="15.75" customHeight="1" s="74">
      <c r="A4" s="135" t="inlineStr">
        <is>
          <t>A. Độ chính xác biên trên tập nhãn mịn (10–20 ms)</t>
        </is>
      </c>
    </row>
    <row r="5" ht="15.75" customHeight="1" s="74">
      <c r="A5" s="88" t="inlineStr">
        <is>
          <t>Chỉ số</t>
        </is>
      </c>
      <c r="B5" s="88" t="inlineStr">
        <is>
          <t>Đơn vị</t>
        </is>
      </c>
      <c r="C5" s="88" t="inlineStr">
        <is>
          <t>Baseline</t>
        </is>
      </c>
      <c r="D5" s="88" t="inlineStr">
        <is>
          <t>Candidate</t>
        </is>
      </c>
      <c r="E5" s="88" t="inlineStr">
        <is>
          <t>Δ</t>
        </is>
      </c>
      <c r="F5" s="88" t="inlineStr">
        <is>
          <t>Ghi chú / cách đo</t>
        </is>
      </c>
    </row>
    <row r="6" ht="15.75" customHeight="1" s="74">
      <c r="A6" s="90" t="inlineStr">
        <is>
          <t>Thời lượng tập nhãn mịn</t>
        </is>
      </c>
      <c r="B6" s="89" t="inlineStr">
        <is>
          <t>phút</t>
        </is>
      </c>
      <c r="C6" s="111" t="n">
        <v>45</v>
      </c>
      <c r="D6" s="110" t="n"/>
      <c r="E6" s="144">
        <f>IF(OR(C6="",D6=""),"",D6-C6)</f>
        <v/>
      </c>
      <c r="F6" s="90" t="inlineStr">
        <is>
          <t>Khoảng 30–60 phút, đủ category</t>
        </is>
      </c>
    </row>
    <row r="7" ht="15.75" customHeight="1" s="74">
      <c r="A7" s="90" t="inlineStr">
        <is>
          <t>Số segment</t>
        </is>
      </c>
      <c r="B7" s="89" t="inlineStr">
        <is>
          <t>cái</t>
        </is>
      </c>
      <c r="C7" s="110" t="n"/>
      <c r="D7" s="110" t="n"/>
      <c r="E7" s="144">
        <f>IF(OR(C7="",D7=""),"",D7-C7)</f>
        <v/>
      </c>
      <c r="F7" s="90" t="inlineStr">
        <is>
          <t>Nên ≥ 200</t>
        </is>
      </c>
    </row>
    <row r="8" ht="15.75" customHeight="1" s="74">
      <c r="A8" s="90" t="inlineStr">
        <is>
          <t>Δonset median (âm = sớm)</t>
        </is>
      </c>
      <c r="B8" s="89" t="inlineStr">
        <is>
          <t>ms</t>
        </is>
      </c>
      <c r="C8" s="110" t="n"/>
      <c r="D8" s="110" t="n"/>
      <c r="E8" s="144">
        <f>IF(OR(C8="",D8=""),"",D8-C8)</f>
        <v/>
      </c>
      <c r="F8" s="90" t="inlineStr">
        <is>
          <t>Biên dự đoán − biên GT</t>
        </is>
      </c>
    </row>
    <row r="9" ht="15.75" customHeight="1" s="74">
      <c r="A9" s="90" t="inlineStr">
        <is>
          <t>|Δonset| p95</t>
        </is>
      </c>
      <c r="B9" s="89" t="inlineStr">
        <is>
          <t>ms</t>
        </is>
      </c>
      <c r="C9" s="110" t="n"/>
      <c r="D9" s="110" t="n"/>
      <c r="E9" s="144">
        <f>IF(OR(C9="",D9=""),"",D9-C9)</f>
        <v/>
      </c>
      <c r="F9" s="90" t="n"/>
    </row>
    <row r="10" ht="15.75" customHeight="1" s="74">
      <c r="A10" s="90" t="inlineStr">
        <is>
          <t>Δoffset median (dương = trễ)</t>
        </is>
      </c>
      <c r="B10" s="89" t="inlineStr">
        <is>
          <t>ms</t>
        </is>
      </c>
      <c r="C10" s="110" t="n"/>
      <c r="D10" s="110" t="n"/>
      <c r="E10" s="144">
        <f>IF(OR(C10="",D10=""),"",D10-C10)</f>
        <v/>
      </c>
      <c r="F10" s="90" t="inlineStr">
        <is>
          <t>Pad sau và merge gap đẩy offset về dương</t>
        </is>
      </c>
    </row>
    <row r="11" ht="15.75" customHeight="1" s="74">
      <c r="A11" s="90" t="inlineStr">
        <is>
          <t>|Δoffset| p95</t>
        </is>
      </c>
      <c r="B11" s="89" t="inlineStr">
        <is>
          <t>ms</t>
        </is>
      </c>
      <c r="C11" s="110" t="n"/>
      <c r="D11" s="110" t="n"/>
      <c r="E11" s="144">
        <f>IF(OR(C11="",D11=""),"",D11-C11)</f>
        <v/>
      </c>
      <c r="F11" s="90" t="n"/>
    </row>
    <row r="12" ht="15.75" customHeight="1" s="74">
      <c r="A12" s="90" t="inlineStr">
        <is>
          <t>Tỉ lệ biên có |Δ| ≤ 100 ms</t>
        </is>
      </c>
      <c r="B12" s="89" t="inlineStr">
        <is>
          <t>%</t>
        </is>
      </c>
      <c r="C12" s="104" t="n"/>
      <c r="D12" s="104" t="n"/>
      <c r="E12" s="101">
        <f>IF(OR(C12="",D12=""),"",D12-C12)</f>
        <v/>
      </c>
      <c r="F12" s="90" t="n"/>
    </row>
    <row r="13" ht="15.75" customHeight="1" s="74"/>
    <row r="14" ht="15.75" customHeight="1" s="74">
      <c r="A14" s="135" t="inlineStr">
        <is>
          <t>B. Chất lượng theo vị trí trong file (vùng biên có ít cửa sổ phủ hơn)</t>
        </is>
      </c>
    </row>
    <row r="15" ht="28.5" customHeight="1" s="74">
      <c r="A15" s="88" t="inlineStr">
        <is>
          <t>Vị trí</t>
        </is>
      </c>
      <c r="B15" s="88" t="inlineStr">
        <is>
          <t>Recall baseline</t>
        </is>
      </c>
      <c r="C15" s="88" t="inlineStr">
        <is>
          <t>FAR baseline</t>
        </is>
      </c>
      <c r="D15" s="88" t="inlineStr">
        <is>
          <t>Recall candidate</t>
        </is>
      </c>
      <c r="E15" s="88" t="inlineStr">
        <is>
          <t>FAR candidate</t>
        </is>
      </c>
      <c r="F15" s="88" t="inlineStr">
        <is>
          <t>Ghi chú</t>
        </is>
      </c>
    </row>
    <row r="16" ht="15.75" customHeight="1" s="74">
      <c r="A16" s="90" t="inlineStr">
        <is>
          <t>Đầu file (0–1 s)</t>
        </is>
      </c>
      <c r="B16" s="104" t="n"/>
      <c r="C16" s="104" t="n"/>
      <c r="D16" s="104" t="n"/>
      <c r="E16" s="104" t="n"/>
      <c r="F16" s="90" t="inlineStr">
        <is>
          <t>Khoảng 0.44 s đầu có ít cửa sổ phủ</t>
        </is>
      </c>
    </row>
    <row r="17" ht="15.75" customHeight="1" s="74">
      <c r="A17" s="90" t="inlineStr">
        <is>
          <t>Giữa file</t>
        </is>
      </c>
      <c r="B17" s="105" t="n">
        <v>0.97</v>
      </c>
      <c r="C17" s="105" t="n">
        <v>0.07000000000000001</v>
      </c>
      <c r="D17" s="104" t="n"/>
      <c r="E17" s="104" t="n"/>
      <c r="F17" s="90" t="inlineStr">
        <is>
          <t>Tham chiếu</t>
        </is>
      </c>
    </row>
    <row r="18" ht="15.75" customHeight="1" s="74">
      <c r="A18" s="90" t="inlineStr">
        <is>
          <t>Cuối file (1 s cuối)</t>
        </is>
      </c>
      <c r="B18" s="104" t="n"/>
      <c r="C18" s="104" t="n"/>
      <c r="D18" s="104" t="n"/>
      <c r="E18" s="104" t="n"/>
      <c r="F18" s="90" t="n"/>
    </row>
    <row r="19" ht="15.75" customHeight="1" s="74">
      <c r="A19" s="90" t="inlineStr">
        <is>
          <t>Phần dư cuối file (&lt; 0.96 s, không đủ 1 cửa sổ)</t>
        </is>
      </c>
      <c r="B19" s="104" t="n"/>
      <c r="C19" s="104" t="n"/>
      <c r="D19" s="104" t="n"/>
      <c r="E19" s="104" t="n"/>
      <c r="F19" s="90" t="inlineStr">
        <is>
          <t>Phụ thuộc cách xử lý cửa sổ cuối trong Snapshot</t>
        </is>
      </c>
    </row>
    <row r="20" ht="15.75" customHeight="1" s="74">
      <c r="A20" s="95" t="inlineStr">
        <is>
          <t>Chênh recall cuối file so với giữa file</t>
        </is>
      </c>
      <c r="B20" s="101">
        <f>IF(OR(B18="",B17=""),"",B18-B17)</f>
        <v/>
      </c>
      <c r="C20" s="89" t="n"/>
      <c r="D20" s="101">
        <f>IF(OR(D18="",D17=""),"",D18-D17)</f>
        <v/>
      </c>
      <c r="E20" s="89" t="n"/>
      <c r="F20" s="90" t="inlineStr">
        <is>
          <t>Âm nhiều = mất speech ở cuối file</t>
        </is>
      </c>
    </row>
    <row r="21" ht="15.75" customHeight="1" s="74"/>
    <row r="22" ht="15.75" customHeight="1" s="74">
      <c r="A22" s="135" t="inlineStr">
        <is>
          <t>C. Căn chỉnh thời gian của lib</t>
        </is>
      </c>
    </row>
    <row r="23" ht="15.75" customHeight="1" s="74">
      <c r="A23" s="88" t="inlineStr">
        <is>
          <t>Chỉ số</t>
        </is>
      </c>
      <c r="B23" s="88" t="inlineStr">
        <is>
          <t>Đơn vị</t>
        </is>
      </c>
      <c r="C23" s="88" t="inlineStr">
        <is>
          <t>Baseline</t>
        </is>
      </c>
      <c r="D23" s="88" t="inlineStr">
        <is>
          <t>Candidate</t>
        </is>
      </c>
      <c r="E23" s="88" t="inlineStr">
        <is>
          <t>Δ</t>
        </is>
      </c>
      <c r="F23" s="88" t="inlineStr">
        <is>
          <t>Ghi chú / cách đo</t>
        </is>
      </c>
    </row>
    <row r="24" ht="28.5" customHeight="1" s="74">
      <c r="A24" s="90" t="inlineStr">
        <is>
          <t>Lệch đỉnh F1 khi quét shift ±1 s (bước 0.08 s)</t>
        </is>
      </c>
      <c r="B24" s="89" t="inlineStr">
        <is>
          <t>ms</t>
        </is>
      </c>
      <c r="C24" s="145" t="n">
        <v>80</v>
      </c>
      <c r="D24" s="110" t="n"/>
      <c r="E24" s="144">
        <f>IF(OR(C24="",D24=""),"",D24-C24)</f>
        <v/>
      </c>
      <c r="F24" s="90" t="inlineStr">
        <is>
          <t>Như mục 5e của Kiem tra du lieu, nhưng chạy trên output lib</t>
        </is>
      </c>
    </row>
    <row r="25" ht="15.75" customHeight="1" s="74">
      <c r="A25" s="90" t="inlineStr">
        <is>
          <t>Số file có số cửa sổ khác công thức</t>
        </is>
      </c>
      <c r="B25" s="89" t="inlineStr">
        <is>
          <t>file</t>
        </is>
      </c>
      <c r="C25" s="110" t="n">
        <v>0</v>
      </c>
      <c r="D25" s="110" t="n"/>
      <c r="E25" s="144">
        <f>IF(OR(C25="",D25=""),"",D25-C25)</f>
        <v/>
      </c>
      <c r="F25" s="90" t="inlineStr">
        <is>
          <t>Kỳ vọng 0; công thức theo cách xử lý cửa sổ cuối</t>
        </is>
      </c>
    </row>
    <row r="26" ht="15.75" customHeight="1" s="74">
      <c r="A26" s="90" t="inlineStr">
        <is>
          <t>Số segment vượt [0, thời lượng file]</t>
        </is>
      </c>
      <c r="B26" s="89" t="inlineStr">
        <is>
          <t>cái</t>
        </is>
      </c>
      <c r="C26" s="110" t="n"/>
      <c r="D26" s="110" t="n"/>
      <c r="E26" s="144">
        <f>IF(OR(C26="",D26=""),"",D26-C26)</f>
        <v/>
      </c>
      <c r="F26" s="90" t="inlineStr">
        <is>
          <t>Kỳ vọng 0; pad phải bị cắt tại biên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H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36" customWidth="1" style="73" min="1" max="1"/>
    <col width="13" customWidth="1" style="73" min="2" max="7"/>
    <col width="40" customWidth="1" style="73" min="8" max="8"/>
  </cols>
  <sheetData>
    <row r="1" ht="17.25" customHeight="1" s="74">
      <c r="A1" s="75" t="inlineStr">
        <is>
          <t>File dài, batch nhiều file và false alarm theo giờ</t>
        </is>
      </c>
    </row>
    <row r="2" ht="15" customHeight="1" s="74">
      <c r="A2" s="76" t="inlineStr">
        <is>
          <t>Điền liên tục từ trên xuống, không bỏ dòng (công thức lấy dòng cuối có số liệu). Vàng = bạn điền; xám = ví dụ minh họa.</t>
        </is>
      </c>
    </row>
    <row r="4" ht="15.75" customHeight="1" s="74">
      <c r="A4" s="135" t="inlineStr">
        <is>
          <t>A. Theo độ dài file</t>
        </is>
      </c>
    </row>
    <row r="5" ht="41.25" customHeight="1" s="74">
      <c r="A5" s="88" t="inlineStr">
        <is>
          <t>Độ dài file (phút)</t>
        </is>
      </c>
      <c r="B5" s="88" t="inlineStr">
        <is>
          <t>Thời gian xử lý baseline (s)</t>
        </is>
      </c>
      <c r="C5" s="88" t="inlineStr">
        <is>
          <t>RTF baseline</t>
        </is>
      </c>
      <c r="D5" s="88" t="inlineStr">
        <is>
          <t>Peak RSS baseline (MB)</t>
        </is>
      </c>
      <c r="E5" s="88" t="inlineStr">
        <is>
          <t>Thời gian xử lý candidate (s)</t>
        </is>
      </c>
      <c r="F5" s="88" t="inlineStr">
        <is>
          <t>RTF candidate</t>
        </is>
      </c>
      <c r="G5" s="88" t="inlineStr">
        <is>
          <t>Peak RSS candidate (MB)</t>
        </is>
      </c>
      <c r="H5" s="88" t="inlineStr">
        <is>
          <t>Ghi chú</t>
        </is>
      </c>
    </row>
    <row r="6" ht="15.75" customHeight="1" s="74">
      <c r="A6" s="110" t="n">
        <v>1</v>
      </c>
      <c r="B6" s="123" t="n">
        <v>10</v>
      </c>
      <c r="C6" s="99">
        <f>IF(OR(A6="",B6="",A6=0),"",B6/(A6*60))</f>
        <v/>
      </c>
      <c r="D6" s="123" t="n">
        <v>44</v>
      </c>
      <c r="E6" s="122" t="n"/>
      <c r="F6" s="99">
        <f>IF(OR(A6="",E6="",A6=0),"",E6/(A6*60))</f>
        <v/>
      </c>
      <c r="G6" s="122" t="n"/>
      <c r="H6" s="94" t="n"/>
    </row>
    <row r="7" ht="15.75" customHeight="1" s="74">
      <c r="A7" s="110" t="n">
        <v>10</v>
      </c>
      <c r="B7" s="122" t="n"/>
      <c r="C7" s="99">
        <f>IF(OR(A7="",B7="",A7=0),"",B7/(A7*60))</f>
        <v/>
      </c>
      <c r="D7" s="122" t="n"/>
      <c r="E7" s="122" t="n"/>
      <c r="F7" s="99">
        <f>IF(OR(A7="",E7="",A7=0),"",E7/(A7*60))</f>
        <v/>
      </c>
      <c r="G7" s="122" t="n"/>
      <c r="H7" s="94" t="n"/>
    </row>
    <row r="8" ht="15.75" customHeight="1" s="74">
      <c r="A8" s="110" t="n">
        <v>60</v>
      </c>
      <c r="B8" s="122" t="n"/>
      <c r="C8" s="99">
        <f>IF(OR(A8="",B8="",A8=0),"",B8/(A8*60))</f>
        <v/>
      </c>
      <c r="D8" s="122" t="n"/>
      <c r="E8" s="122" t="n"/>
      <c r="F8" s="99">
        <f>IF(OR(A8="",E8="",A8=0),"",E8/(A8*60))</f>
        <v/>
      </c>
      <c r="G8" s="122" t="n"/>
      <c r="H8" s="94" t="n"/>
    </row>
    <row r="9" ht="15.75" customHeight="1" s="74">
      <c r="A9" s="110" t="n">
        <v>180</v>
      </c>
      <c r="B9" s="122" t="n"/>
      <c r="C9" s="99">
        <f>IF(OR(A9="",B9="",A9=0),"",B9/(A9*60))</f>
        <v/>
      </c>
      <c r="D9" s="122" t="n"/>
      <c r="E9" s="122" t="n"/>
      <c r="F9" s="99">
        <f>IF(OR(A9="",E9="",A9=0),"",E9/(A9*60))</f>
        <v/>
      </c>
      <c r="G9" s="122" t="n"/>
      <c r="H9" s="94" t="n"/>
    </row>
    <row r="10" ht="15.75" customHeight="1" s="74">
      <c r="A10" s="110" t="n">
        <v>480</v>
      </c>
      <c r="B10" s="122" t="n"/>
      <c r="C10" s="99">
        <f>IF(OR(A10="",B10="",A10=0),"",B10/(A10*60))</f>
        <v/>
      </c>
      <c r="D10" s="122" t="n"/>
      <c r="E10" s="122" t="n"/>
      <c r="F10" s="99">
        <f>IF(OR(A10="",E10="",A10=0),"",E10/(A10*60))</f>
        <v/>
      </c>
      <c r="G10" s="122" t="n"/>
      <c r="H10" s="94" t="inlineStr">
        <is>
          <t>Có đủ RAM không? Có lỗi không?</t>
        </is>
      </c>
    </row>
    <row r="11" ht="15.75" customHeight="1" s="74"/>
    <row r="12" ht="15.75" customHeight="1" s="74">
      <c r="A12" s="135" t="inlineStr">
        <is>
          <t>B. Batch nhiều file liên tiếp trên cùng instance</t>
        </is>
      </c>
    </row>
    <row r="13" ht="41.25" customHeight="1" s="74">
      <c r="A13" s="88" t="inlineStr">
        <is>
          <t>Sau N file</t>
        </is>
      </c>
      <c r="B13" s="88" t="inlineStr">
        <is>
          <t>RSS baseline (MB)</t>
        </is>
      </c>
      <c r="C13" s="88" t="inlineStr">
        <is>
          <t>Thời gian TB/file baseline (s)</t>
        </is>
      </c>
      <c r="D13" s="88" t="inlineStr">
        <is>
          <t>Số file lỗi baseline</t>
        </is>
      </c>
      <c r="E13" s="88" t="inlineStr">
        <is>
          <t>RSS candidate (MB)</t>
        </is>
      </c>
      <c r="F13" s="88" t="inlineStr">
        <is>
          <t>Thời gian TB/file candidate (s)</t>
        </is>
      </c>
      <c r="G13" s="88" t="inlineStr">
        <is>
          <t>Số file lỗi candidate</t>
        </is>
      </c>
      <c r="H13" s="88" t="inlineStr">
        <is>
          <t>Ghi chú</t>
        </is>
      </c>
    </row>
    <row r="14" ht="15.75" customHeight="1" s="74">
      <c r="A14" s="125" t="n">
        <v>0</v>
      </c>
      <c r="B14" s="120" t="n">
        <v>40</v>
      </c>
      <c r="C14" s="113" t="n"/>
      <c r="D14" s="110" t="n"/>
      <c r="E14" s="119" t="n"/>
      <c r="F14" s="113" t="n"/>
      <c r="G14" s="110" t="n"/>
      <c r="H14" s="90" t="inlineStr">
        <is>
          <t>Sau init, chưa xử lý file</t>
        </is>
      </c>
    </row>
    <row r="15" ht="15.75" customHeight="1" s="74">
      <c r="A15" s="125" t="n">
        <v>1</v>
      </c>
      <c r="B15" s="119" t="n"/>
      <c r="C15" s="113" t="n"/>
      <c r="D15" s="110" t="n"/>
      <c r="E15" s="119" t="n"/>
      <c r="F15" s="113" t="n"/>
      <c r="G15" s="110" t="n"/>
      <c r="H15" s="94" t="n"/>
    </row>
    <row r="16" ht="15.75" customHeight="1" s="74">
      <c r="A16" s="125" t="n">
        <v>10</v>
      </c>
      <c r="B16" s="119" t="n"/>
      <c r="C16" s="113" t="n"/>
      <c r="D16" s="110" t="n"/>
      <c r="E16" s="119" t="n"/>
      <c r="F16" s="113" t="n"/>
      <c r="G16" s="110" t="n"/>
      <c r="H16" s="94" t="n"/>
    </row>
    <row r="17" ht="15.75" customHeight="1" s="74">
      <c r="A17" s="125" t="n">
        <v>100</v>
      </c>
      <c r="B17" s="119" t="n"/>
      <c r="C17" s="113" t="n"/>
      <c r="D17" s="110" t="n"/>
      <c r="E17" s="119" t="n"/>
      <c r="F17" s="113" t="n"/>
      <c r="G17" s="110" t="n"/>
      <c r="H17" s="94" t="n"/>
    </row>
    <row r="18" ht="15.75" customHeight="1" s="74">
      <c r="A18" s="125" t="n">
        <v>1000</v>
      </c>
      <c r="B18" s="119" t="n"/>
      <c r="C18" s="113" t="n"/>
      <c r="D18" s="110" t="n"/>
      <c r="E18" s="119" t="n"/>
      <c r="F18" s="113" t="n"/>
      <c r="G18" s="110" t="n"/>
      <c r="H18" s="94" t="n"/>
    </row>
    <row r="19" ht="15.75" customHeight="1" s="74"/>
    <row r="20" ht="15.75" customHeight="1" s="74">
      <c r="A20" s="135" t="inlineStr">
        <is>
          <t>C. Tổng hợp (tự tính từ mục A, B)</t>
        </is>
      </c>
    </row>
    <row r="21" ht="28.5" customHeight="1" s="74">
      <c r="A21" s="88" t="inlineStr">
        <is>
          <t>Chỉ số</t>
        </is>
      </c>
      <c r="B21" s="88" t="inlineStr">
        <is>
          <t>Đơn vị</t>
        </is>
      </c>
      <c r="C21" s="88" t="inlineStr">
        <is>
          <t>Baseline</t>
        </is>
      </c>
      <c r="D21" s="88" t="inlineStr">
        <is>
          <t>Candidate</t>
        </is>
      </c>
      <c r="E21" s="88" t="inlineStr">
        <is>
          <t>Ngưỡng (≤)</t>
        </is>
      </c>
      <c r="F21" s="88" t="inlineStr">
        <is>
          <t>KL baseline</t>
        </is>
      </c>
      <c r="G21" s="88" t="inlineStr">
        <is>
          <t>KL candidate</t>
        </is>
      </c>
      <c r="H21" s="88" t="inlineStr">
        <is>
          <t>Ghi chú</t>
        </is>
      </c>
    </row>
    <row r="22" ht="41.25" customHeight="1" s="74">
      <c r="A22" s="90" t="inlineStr">
        <is>
          <t>RSS tăng theo độ dài file</t>
        </is>
      </c>
      <c r="B22" s="89" t="inlineStr">
        <is>
          <t>MB/phút</t>
        </is>
      </c>
      <c r="C22" s="112">
        <f>IF(COUNT(D6:D10)&lt;2,"",(INDEX(D6:D10,COUNT(D6:D10))-D6)/(INDEX(A6:A10,COUNT(D6:D10))-A6))</f>
        <v/>
      </c>
      <c r="D22" s="112">
        <f>IF(COUNT(G6:G10)&lt;2,"",(INDEX(G6:G10,COUNT(G6:G10))-G6)/(INDEX(A6:A10,COUNT(G6:G10))-A6))</f>
        <v/>
      </c>
      <c r="E22" s="114" t="n">
        <v>4</v>
      </c>
      <c r="F22" s="89">
        <f>IF(OR(C22="",E22=""),"",IF(C22&lt;=E22,"Đạt","Không đạt"))</f>
        <v/>
      </c>
      <c r="G22" s="89">
        <f>IF(OR(D22="",E22=""),"",IF(D22&lt;=E22,"Đạt","Không đạt"))</f>
        <v/>
      </c>
      <c r="H22" s="90" t="inlineStr">
        <is>
          <t>PCM 16 kHz mono float32 ≈ 3.84 MB/phút; cao hơn nhiều = giữ cả input gốc hoặc bản sao thừa</t>
        </is>
      </c>
    </row>
    <row r="23" ht="15.75" customHeight="1" s="74">
      <c r="A23" s="90" t="inlineStr">
        <is>
          <t>Peak RSS với file 60 phút</t>
        </is>
      </c>
      <c r="B23" s="89" t="inlineStr">
        <is>
          <t>MB</t>
        </is>
      </c>
      <c r="C23" s="121">
        <f>IFERROR(IF(INDEX(D6:D10,MATCH(60,A6:A10,0))="","",INDEX(D6:D10,MATCH(60,A6:A10,0))),"")</f>
        <v/>
      </c>
      <c r="D23" s="121">
        <f>IFERROR(IF(INDEX(G6:G10,MATCH(60,A6:A10,0))="","",INDEX(G6:G10,MATCH(60,A6:A10,0))),"")</f>
        <v/>
      </c>
      <c r="E23" s="122" t="n"/>
      <c r="F23" s="89">
        <f>IF(OR(C23="",E23=""),"",IF(C23&lt;=E23,"Đạt","Không đạt"))</f>
        <v/>
      </c>
      <c r="G23" s="89">
        <f>IF(OR(D23="",E23=""),"",IF(D23&lt;=E23,"Đạt","Không đạt"))</f>
        <v/>
      </c>
      <c r="H23" s="90" t="inlineStr">
        <is>
          <t>Lấy dòng có độ dài = 60</t>
        </is>
      </c>
    </row>
    <row r="24" ht="15.75" customHeight="1" s="74">
      <c r="A24" s="90" t="inlineStr">
        <is>
          <t>RTF file dài nhất / RTF file 1 phút</t>
        </is>
      </c>
      <c r="B24" s="89" t="inlineStr">
        <is>
          <t>x</t>
        </is>
      </c>
      <c r="C24" s="112">
        <f>IF(COUNT(C6:C10)&lt;2,"",IFERROR(INDEX(C6:C10,COUNT(C6:C10))/C6,""))</f>
        <v/>
      </c>
      <c r="D24" s="112">
        <f>IF(COUNT(F6:F10)&lt;2,"",IFERROR(INDEX(F6:F10,COUNT(F6:F10))/F6,""))</f>
        <v/>
      </c>
      <c r="E24" s="114" t="n">
        <v>1.1</v>
      </c>
      <c r="F24" s="89">
        <f>IF(OR(C24="",E24=""),"",IF(C24&lt;=E24,"Đạt","Không đạt"))</f>
        <v/>
      </c>
      <c r="G24" s="89">
        <f>IF(OR(D24="",E24=""),"",IF(D24&lt;=E24,"Đạt","Không đạt"))</f>
        <v/>
      </c>
      <c r="H24" s="90" t="inlineStr">
        <is>
          <t>&gt; 1 = thời gian tăng nhanh hơn tuyến tính</t>
        </is>
      </c>
    </row>
    <row r="25" ht="28.5" customHeight="1" s="74">
      <c r="A25" s="90" t="inlineStr">
        <is>
          <t>RSS tăng mỗi 100 file (từ sau file thứ 1)</t>
        </is>
      </c>
      <c r="B25" s="89" t="inlineStr">
        <is>
          <t>MB</t>
        </is>
      </c>
      <c r="C25" s="112">
        <f>IF(COUNT(B14:B18)&lt;3,"",(INDEX(B14:B18,COUNT(B14:B18))-B15)/(INDEX(A14:A18,COUNT(B14:B18))-A15)*100)</f>
        <v/>
      </c>
      <c r="D25" s="112">
        <f>IF(COUNT(E14:E18)&lt;3,"",(INDEX(E14:E18,COUNT(E14:E18))-E15)/(INDEX(A14:A18,COUNT(E14:E18))-A15)*100)</f>
        <v/>
      </c>
      <c r="E25" s="114" t="n">
        <v>1</v>
      </c>
      <c r="F25" s="89">
        <f>IF(OR(C25="",E25=""),"",IF(C25&lt;=E25,"Đạt","Không đạt"))</f>
        <v/>
      </c>
      <c r="G25" s="89">
        <f>IF(OR(D25="",E25=""),"",IF(D25&lt;=E25,"Đạt","Không đạt"))</f>
        <v/>
      </c>
      <c r="H25" s="90" t="inlineStr">
        <is>
          <t>Dương kéo dài = nghi rò rỉ giữa các file</t>
        </is>
      </c>
    </row>
    <row r="26" ht="15.75" customHeight="1" s="74">
      <c r="A26" s="90" t="inlineStr">
        <is>
          <t>Số file lỗi sau toàn bộ batch</t>
        </is>
      </c>
      <c r="B26" s="89" t="inlineStr">
        <is>
          <t>file</t>
        </is>
      </c>
      <c r="C26" s="109">
        <f>IF(COUNT(D14:D18)=0,"",INDEX(D14:D18,COUNT(D14:D18)))</f>
        <v/>
      </c>
      <c r="D26" s="109">
        <f>IF(COUNT(G14:G18)=0,"",INDEX(G14:G18,COUNT(G14:G18)))</f>
        <v/>
      </c>
      <c r="E26" s="111" t="n">
        <v>0</v>
      </c>
      <c r="F26" s="89">
        <f>IF(OR(C26="",E26=""),"",IF(C26&lt;=E26,"Đạt","Không đạt"))</f>
        <v/>
      </c>
      <c r="G26" s="89">
        <f>IF(OR(D26="",E26=""),"",IF(D26&lt;=E26,"Đạt","Không đạt"))</f>
        <v/>
      </c>
      <c r="H26" s="90" t="n"/>
    </row>
    <row r="27" ht="15.75" customHeight="1" s="74"/>
    <row r="28" ht="15.75" customHeight="1" s="74">
      <c r="A28" s="135" t="inlineStr">
        <is>
          <t>D. False alarm trên audio không lời dài</t>
        </is>
      </c>
    </row>
    <row r="29" ht="41.25" customHeight="1" s="74">
      <c r="A29" s="88" t="inlineStr">
        <is>
          <t>Loại audio</t>
        </is>
      </c>
      <c r="B29" s="88" t="inlineStr">
        <is>
          <t>Thời lượng (giờ)</t>
        </is>
      </c>
      <c r="C29" s="88" t="inlineStr">
        <is>
          <t>#FA baseline</t>
        </is>
      </c>
      <c r="D29" s="88" t="inlineStr">
        <is>
          <t>FA/giờ baseline</t>
        </is>
      </c>
      <c r="E29" s="88" t="inlineStr">
        <is>
          <t>#FA candidate</t>
        </is>
      </c>
      <c r="F29" s="88" t="inlineStr">
        <is>
          <t>FA/giờ candidate</t>
        </is>
      </c>
      <c r="G29" s="88" t="inlineStr">
        <is>
          <t>Thời lượng FA baseline (s)</t>
        </is>
      </c>
      <c r="H29" s="88" t="inlineStr">
        <is>
          <t>% thời gian FA baseline</t>
        </is>
      </c>
    </row>
    <row r="30" ht="15.75" customHeight="1" s="74">
      <c r="A30" s="90" t="inlineStr">
        <is>
          <t>Nhạc có lời (hát)</t>
        </is>
      </c>
      <c r="B30" s="120" t="n">
        <v>2</v>
      </c>
      <c r="C30" s="111" t="n">
        <v>3</v>
      </c>
      <c r="D30" s="112">
        <f>IF(OR(B30="",C30="",B30=0),"",C30/B30)</f>
        <v/>
      </c>
      <c r="E30" s="110" t="n"/>
      <c r="F30" s="112">
        <f>IF(OR(B30="",E30="",B30=0),"",E30/B30)</f>
        <v/>
      </c>
      <c r="G30" s="120" t="n">
        <v>4.5</v>
      </c>
      <c r="H30" s="115">
        <f>IF(OR(B30="",G30="",B30=0),"",G30/(B30*3600))</f>
        <v/>
      </c>
    </row>
    <row r="31" ht="15.75" customHeight="1" s="74">
      <c r="A31" s="90" t="inlineStr">
        <is>
          <t>Nhạc không lời</t>
        </is>
      </c>
      <c r="B31" s="119" t="n"/>
      <c r="C31" s="110" t="n"/>
      <c r="D31" s="112">
        <f>IF(OR(B31="",C31="",B31=0),"",C31/B31)</f>
        <v/>
      </c>
      <c r="E31" s="110" t="n"/>
      <c r="F31" s="112">
        <f>IF(OR(B31="",E31="",B31=0),"",E31/B31)</f>
        <v/>
      </c>
      <c r="G31" s="119" t="n"/>
      <c r="H31" s="115">
        <f>IF(OR(B31="",G31="",B31=0),"",G31/(B31*3600))</f>
        <v/>
      </c>
    </row>
    <row r="32" ht="15.75" customHeight="1" s="74">
      <c r="A32" s="90" t="inlineStr">
        <is>
          <t>Tiếng cười / vỗ tay / đám đông</t>
        </is>
      </c>
      <c r="B32" s="119" t="n"/>
      <c r="C32" s="110" t="n"/>
      <c r="D32" s="112">
        <f>IF(OR(B32="",C32="",B32=0),"",C32/B32)</f>
        <v/>
      </c>
      <c r="E32" s="110" t="n"/>
      <c r="F32" s="112">
        <f>IF(OR(B32="",E32="",B32=0),"",E32/B32)</f>
        <v/>
      </c>
      <c r="G32" s="119" t="n"/>
      <c r="H32" s="115">
        <f>IF(OR(B32="",G32="",B32=0),"",G32/(B32*3600))</f>
        <v/>
      </c>
    </row>
    <row r="33" ht="15.75" customHeight="1" s="74">
      <c r="A33" s="90" t="inlineStr">
        <is>
          <t>Giao thông / đường phố</t>
        </is>
      </c>
      <c r="B33" s="119" t="n"/>
      <c r="C33" s="110" t="n"/>
      <c r="D33" s="112">
        <f>IF(OR(B33="",C33="",B33=0),"",C33/B33)</f>
        <v/>
      </c>
      <c r="E33" s="110" t="n"/>
      <c r="F33" s="112">
        <f>IF(OR(B33="",E33="",B33=0),"",E33/B33)</f>
        <v/>
      </c>
      <c r="G33" s="119" t="n"/>
      <c r="H33" s="115">
        <f>IF(OR(B33="",G33="",B33=0),"",G33/(B33*3600))</f>
        <v/>
      </c>
    </row>
    <row r="34" ht="15.75" customHeight="1" s="74">
      <c r="A34" s="90" t="inlineStr">
        <is>
          <t>Văn phòng / quạt / điều hòa</t>
        </is>
      </c>
      <c r="B34" s="119" t="n"/>
      <c r="C34" s="110" t="n"/>
      <c r="D34" s="112">
        <f>IF(OR(B34="",C34="",B34=0),"",C34/B34)</f>
        <v/>
      </c>
      <c r="E34" s="110" t="n"/>
      <c r="F34" s="112">
        <f>IF(OR(B34="",E34="",B34=0),"",E34/B34)</f>
        <v/>
      </c>
      <c r="G34" s="119" t="n"/>
      <c r="H34" s="115">
        <f>IF(OR(B34="",G34="",B34=0),"",G34/(B34*3600))</f>
        <v/>
      </c>
    </row>
    <row r="35" ht="15.75" customHeight="1" s="74">
      <c r="A35" s="90" t="inlineStr">
        <is>
          <t>Bếp / nước chảy / va chạm</t>
        </is>
      </c>
      <c r="B35" s="119" t="n"/>
      <c r="C35" s="110" t="n"/>
      <c r="D35" s="112">
        <f>IF(OR(B35="",C35="",B35=0),"",C35/B35)</f>
        <v/>
      </c>
      <c r="E35" s="110" t="n"/>
      <c r="F35" s="112">
        <f>IF(OR(B35="",E35="",B35=0),"",E35/B35)</f>
        <v/>
      </c>
      <c r="G35" s="119" t="n"/>
      <c r="H35" s="115">
        <f>IF(OR(B35="",G35="",B35=0),"",G35/(B35*3600))</f>
        <v/>
      </c>
    </row>
    <row r="36" ht="15.75" customHeight="1" s="74">
      <c r="A36" s="90" t="inlineStr">
        <is>
          <t>Im lặng số / nhiễu nền thấp</t>
        </is>
      </c>
      <c r="B36" s="119" t="n"/>
      <c r="C36" s="110" t="n"/>
      <c r="D36" s="112">
        <f>IF(OR(B36="",C36="",B36=0),"",C36/B36)</f>
        <v/>
      </c>
      <c r="E36" s="110" t="n"/>
      <c r="F36" s="112">
        <f>IF(OR(B36="",E36="",B36=0),"",E36/B36)</f>
        <v/>
      </c>
      <c r="G36" s="119" t="n"/>
      <c r="H36" s="115">
        <f>IF(OR(B36="",G36="",B36=0),"",G36/(B36*3600))</f>
        <v/>
      </c>
    </row>
    <row r="37" ht="15.75" customHeight="1" s="74">
      <c r="A37" s="95" t="inlineStr">
        <is>
          <t>Tổng</t>
        </is>
      </c>
      <c r="B37" s="146">
        <f>SUM(B30:B36)</f>
        <v/>
      </c>
      <c r="C37" s="147">
        <f>IF(COUNT(C30:C36)=0,"",SUM(C30:C36))</f>
        <v/>
      </c>
      <c r="D37" s="148">
        <f>IF(OR(C37="",B37=0),"",C37/B37)</f>
        <v/>
      </c>
      <c r="E37" s="147">
        <f>IF(COUNT(E30:E36)=0,"",SUM(E30:E36))</f>
        <v/>
      </c>
      <c r="F37" s="148">
        <f>IF(OR(E37="",B37=0),"",E37/B37)</f>
        <v/>
      </c>
      <c r="G37" s="146">
        <f>IF(COUNT(G30:G36)=0,"",SUM(G30:G36))</f>
        <v/>
      </c>
      <c r="H37" s="149">
        <f>IF(OR(G37="",B37=0),"",G37/(B37*3600))</f>
        <v/>
      </c>
    </row>
    <row r="38" ht="15" customHeight="1" s="74">
      <c r="A38" s="129" t="inlineStr">
        <is>
          <t>Hát có tính là speech hay không tùy định nghĩa của bạn – ghi rõ để FA/giờ so sánh được giữa các lần đo.</t>
        </is>
      </c>
    </row>
  </sheetData>
  <conditionalFormatting sqref="F22:G26">
    <cfRule type="cellIs" rank="0" priority="2" equalAverage="0" operator="equal" aboveAverage="0" dxfId="0" text="" percent="0" bottom="0">
      <formula>"Đạt"</formula>
    </cfRule>
    <cfRule type="cellIs" rank="0" priority="3" equalAverage="0" operator="equal" aboveAverage="0" dxfId="1" text="" percent="0" bottom="0">
      <formula>"Không đạt"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L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4" customWidth="1" style="73" min="1" max="1"/>
    <col width="30" customWidth="1" style="73" min="2" max="2"/>
    <col width="13" customWidth="1" style="73" min="3" max="3"/>
    <col width="10" customWidth="1" style="73" min="4" max="6"/>
    <col width="12" customWidth="1" style="73" min="7" max="7"/>
    <col width="10" customWidth="1" style="73" min="8" max="10"/>
    <col width="12" customWidth="1" style="73" min="11" max="11"/>
    <col width="36" customWidth="1" style="73" min="12" max="12"/>
  </cols>
  <sheetData>
    <row r="1" ht="17.25" customHeight="1" s="74">
      <c r="A1" s="75" t="inlineStr">
        <is>
          <t>Robustness – chất lượng theo biến đổi input</t>
        </is>
      </c>
    </row>
    <row r="2" ht="15" customHeight="1" s="74">
      <c r="A2" s="76" t="inlineStr">
        <is>
          <t>Sinh biến thể từ tập test (không dùng dev). Nhóm Codec: nén bằng encoder, decode bằng decoder của app, rồi đưa PCM vào lib. Vàng = bạn điền; xám = ví dụ.</t>
        </is>
      </c>
    </row>
    <row r="4" ht="41.25" customHeight="1" s="74">
      <c r="A4" s="88" t="inlineStr">
        <is>
          <t>Nhóm</t>
        </is>
      </c>
      <c r="B4" s="88" t="inlineStr">
        <is>
          <t>Biến đổi</t>
        </is>
      </c>
      <c r="C4" s="88" t="inlineStr">
        <is>
          <t>Mức</t>
        </is>
      </c>
      <c r="D4" s="88" t="inlineStr">
        <is>
          <t>F1 baseline</t>
        </is>
      </c>
      <c r="E4" s="88" t="inlineStr">
        <is>
          <t>FAR baseline</t>
        </is>
      </c>
      <c r="F4" s="88" t="inlineStr">
        <is>
          <t>MR baseline</t>
        </is>
      </c>
      <c r="G4" s="88" t="inlineStr">
        <is>
          <t>Suy giảm F1 so với gốc</t>
        </is>
      </c>
      <c r="H4" s="88" t="inlineStr">
        <is>
          <t>F1 candidate</t>
        </is>
      </c>
      <c r="I4" s="88" t="inlineStr">
        <is>
          <t>FAR candidate</t>
        </is>
      </c>
      <c r="J4" s="88" t="inlineStr">
        <is>
          <t>MR candidate</t>
        </is>
      </c>
      <c r="K4" s="88" t="inlineStr">
        <is>
          <t>ΔF1 (cand − base)</t>
        </is>
      </c>
      <c r="L4" s="88" t="inlineStr">
        <is>
          <t>Ghi chú</t>
        </is>
      </c>
    </row>
    <row r="5" ht="15.75" customHeight="1" s="74">
      <c r="A5" s="89" t="inlineStr">
        <is>
          <t>Gốc</t>
        </is>
      </c>
      <c r="B5" s="90" t="inlineStr">
        <is>
          <t>Không biến đổi</t>
        </is>
      </c>
      <c r="C5" s="89" t="inlineStr">
        <is>
          <t>–</t>
        </is>
      </c>
      <c r="D5" s="102" t="n">
        <v>0.9360000000000001</v>
      </c>
      <c r="E5" s="105" t="n">
        <v>0.075</v>
      </c>
      <c r="F5" s="105" t="n">
        <v>0.03</v>
      </c>
      <c r="G5" s="150">
        <f>IF(OR(D5="",$D$5=""),"",$D$5-D5)</f>
        <v/>
      </c>
      <c r="H5" s="100" t="n"/>
      <c r="I5" s="104" t="n"/>
      <c r="J5" s="104" t="n"/>
      <c r="K5" s="150">
        <f>IF(OR(D5="",H5=""),"",H5-D5)</f>
        <v/>
      </c>
      <c r="L5" s="90" t="n"/>
    </row>
    <row r="6" ht="15.75" customHeight="1" s="74">
      <c r="A6" s="89" t="inlineStr">
        <is>
          <t>Mức tín hiệu</t>
        </is>
      </c>
      <c r="B6" s="90" t="inlineStr">
        <is>
          <t>Gain</t>
        </is>
      </c>
      <c r="C6" s="89" t="inlineStr">
        <is>
          <t>-30 dB</t>
        </is>
      </c>
      <c r="D6" s="100" t="n"/>
      <c r="E6" s="104" t="n"/>
      <c r="F6" s="104" t="n"/>
      <c r="G6" s="150">
        <f>IF(OR(D6="",$D$5=""),"",$D$5-D6)</f>
        <v/>
      </c>
      <c r="H6" s="100" t="n"/>
      <c r="I6" s="104" t="n"/>
      <c r="J6" s="104" t="n"/>
      <c r="K6" s="150">
        <f>IF(OR(D6="",H6=""),"",H6-D6)</f>
        <v/>
      </c>
      <c r="L6" s="90" t="n"/>
    </row>
    <row r="7" ht="15.75" customHeight="1" s="74">
      <c r="A7" s="89" t="inlineStr">
        <is>
          <t>Mức tín hiệu</t>
        </is>
      </c>
      <c r="B7" s="90" t="inlineStr">
        <is>
          <t>Gain</t>
        </is>
      </c>
      <c r="C7" s="89" t="inlineStr">
        <is>
          <t>-20 dB</t>
        </is>
      </c>
      <c r="D7" s="100" t="n"/>
      <c r="E7" s="104" t="n"/>
      <c r="F7" s="104" t="n"/>
      <c r="G7" s="150">
        <f>IF(OR(D7="",$D$5=""),"",$D$5-D7)</f>
        <v/>
      </c>
      <c r="H7" s="100" t="n"/>
      <c r="I7" s="104" t="n"/>
      <c r="J7" s="104" t="n"/>
      <c r="K7" s="150">
        <f>IF(OR(D7="",H7=""),"",H7-D7)</f>
        <v/>
      </c>
      <c r="L7" s="90" t="n"/>
    </row>
    <row r="8" ht="15.75" customHeight="1" s="74">
      <c r="A8" s="89" t="inlineStr">
        <is>
          <t>Mức tín hiệu</t>
        </is>
      </c>
      <c r="B8" s="90" t="inlineStr">
        <is>
          <t>Gain</t>
        </is>
      </c>
      <c r="C8" s="89" t="inlineStr">
        <is>
          <t>-10 dB</t>
        </is>
      </c>
      <c r="D8" s="100" t="n"/>
      <c r="E8" s="104" t="n"/>
      <c r="F8" s="104" t="n"/>
      <c r="G8" s="150">
        <f>IF(OR(D8="",$D$5=""),"",$D$5-D8)</f>
        <v/>
      </c>
      <c r="H8" s="100" t="n"/>
      <c r="I8" s="104" t="n"/>
      <c r="J8" s="104" t="n"/>
      <c r="K8" s="150">
        <f>IF(OR(D8="",H8=""),"",H8-D8)</f>
        <v/>
      </c>
      <c r="L8" s="90" t="n"/>
    </row>
    <row r="9" ht="15.75" customHeight="1" s="74">
      <c r="A9" s="89" t="inlineStr">
        <is>
          <t>Mức tín hiệu</t>
        </is>
      </c>
      <c r="B9" s="90" t="inlineStr">
        <is>
          <t>Gain (có clipping)</t>
        </is>
      </c>
      <c r="C9" s="89" t="inlineStr">
        <is>
          <t>+12 dB</t>
        </is>
      </c>
      <c r="D9" s="100" t="n"/>
      <c r="E9" s="104" t="n"/>
      <c r="F9" s="104" t="n"/>
      <c r="G9" s="150">
        <f>IF(OR(D9="",$D$5=""),"",$D$5-D9)</f>
        <v/>
      </c>
      <c r="H9" s="100" t="n"/>
      <c r="I9" s="104" t="n"/>
      <c r="J9" s="104" t="n"/>
      <c r="K9" s="150">
        <f>IF(OR(D9="",H9=""),"",H9-D9)</f>
        <v/>
      </c>
      <c r="L9" s="90" t="n"/>
    </row>
    <row r="10" ht="15.75" customHeight="1" s="74">
      <c r="A10" s="89" t="inlineStr">
        <is>
          <t>Mức tín hiệu</t>
        </is>
      </c>
      <c r="B10" s="90" t="inlineStr">
        <is>
          <t>DC offset</t>
        </is>
      </c>
      <c r="C10" s="89" t="inlineStr">
        <is>
          <t>+0.1</t>
        </is>
      </c>
      <c r="D10" s="100" t="n"/>
      <c r="E10" s="104" t="n"/>
      <c r="F10" s="104" t="n"/>
      <c r="G10" s="150">
        <f>IF(OR(D10="",$D$5=""),"",$D$5-D10)</f>
        <v/>
      </c>
      <c r="H10" s="100" t="n"/>
      <c r="I10" s="104" t="n"/>
      <c r="J10" s="104" t="n"/>
      <c r="K10" s="150">
        <f>IF(OR(D10="",H10=""),"",H10-D10)</f>
        <v/>
      </c>
      <c r="L10" s="90" t="n"/>
    </row>
    <row r="11" ht="15.75" customHeight="1" s="74">
      <c r="A11" s="89" t="inlineStr">
        <is>
          <t>Nhiễu</t>
        </is>
      </c>
      <c r="B11" s="90" t="inlineStr">
        <is>
          <t>Nhiễu cộng (SNR)</t>
        </is>
      </c>
      <c r="C11" s="89" t="inlineStr">
        <is>
          <t>20 dB</t>
        </is>
      </c>
      <c r="D11" s="100" t="n"/>
      <c r="E11" s="104" t="n"/>
      <c r="F11" s="104" t="n"/>
      <c r="G11" s="150">
        <f>IF(OR(D11="",$D$5=""),"",$D$5-D11)</f>
        <v/>
      </c>
      <c r="H11" s="100" t="n"/>
      <c r="I11" s="104" t="n"/>
      <c r="J11" s="104" t="n"/>
      <c r="K11" s="150">
        <f>IF(OR(D11="",H11=""),"",H11-D11)</f>
        <v/>
      </c>
      <c r="L11" s="90" t="n"/>
    </row>
    <row r="12" ht="15.75" customHeight="1" s="74">
      <c r="A12" s="89" t="inlineStr">
        <is>
          <t>Nhiễu</t>
        </is>
      </c>
      <c r="B12" s="90" t="inlineStr">
        <is>
          <t>Nhiễu cộng (SNR)</t>
        </is>
      </c>
      <c r="C12" s="89" t="inlineStr">
        <is>
          <t>10 dB</t>
        </is>
      </c>
      <c r="D12" s="100" t="n"/>
      <c r="E12" s="104" t="n"/>
      <c r="F12" s="104" t="n"/>
      <c r="G12" s="150">
        <f>IF(OR(D12="",$D$5=""),"",$D$5-D12)</f>
        <v/>
      </c>
      <c r="H12" s="100" t="n"/>
      <c r="I12" s="104" t="n"/>
      <c r="J12" s="104" t="n"/>
      <c r="K12" s="150">
        <f>IF(OR(D12="",H12=""),"",H12-D12)</f>
        <v/>
      </c>
      <c r="L12" s="90" t="n"/>
    </row>
    <row r="13" ht="15.75" customHeight="1" s="74">
      <c r="A13" s="89" t="inlineStr">
        <is>
          <t>Nhiễu</t>
        </is>
      </c>
      <c r="B13" s="90" t="inlineStr">
        <is>
          <t>Nhiễu cộng (SNR)</t>
        </is>
      </c>
      <c r="C13" s="89" t="inlineStr">
        <is>
          <t>5 dB</t>
        </is>
      </c>
      <c r="D13" s="100" t="n"/>
      <c r="E13" s="104" t="n"/>
      <c r="F13" s="104" t="n"/>
      <c r="G13" s="150">
        <f>IF(OR(D13="",$D$5=""),"",$D$5-D13)</f>
        <v/>
      </c>
      <c r="H13" s="100" t="n"/>
      <c r="I13" s="104" t="n"/>
      <c r="J13" s="104" t="n"/>
      <c r="K13" s="150">
        <f>IF(OR(D13="",H13=""),"",H13-D13)</f>
        <v/>
      </c>
      <c r="L13" s="90" t="n"/>
    </row>
    <row r="14" ht="15.75" customHeight="1" s="74">
      <c r="A14" s="89" t="inlineStr">
        <is>
          <t>Nhiễu</t>
        </is>
      </c>
      <c r="B14" s="90" t="inlineStr">
        <is>
          <t>Nhiễu cộng (SNR)</t>
        </is>
      </c>
      <c r="C14" s="89" t="inlineStr">
        <is>
          <t>0 dB</t>
        </is>
      </c>
      <c r="D14" s="100" t="n"/>
      <c r="E14" s="104" t="n"/>
      <c r="F14" s="104" t="n"/>
      <c r="G14" s="150">
        <f>IF(OR(D14="",$D$5=""),"",$D$5-D14)</f>
        <v/>
      </c>
      <c r="H14" s="100" t="n"/>
      <c r="I14" s="104" t="n"/>
      <c r="J14" s="104" t="n"/>
      <c r="K14" s="150">
        <f>IF(OR(D14="",H14=""),"",H14-D14)</f>
        <v/>
      </c>
      <c r="L14" s="90" t="n"/>
    </row>
    <row r="15" ht="15.75" customHeight="1" s="74">
      <c r="A15" s="89" t="inlineStr">
        <is>
          <t>Kênh truyền</t>
        </is>
      </c>
      <c r="B15" s="90" t="inlineStr">
        <is>
          <t>Vang phòng (RT60)</t>
        </is>
      </c>
      <c r="C15" s="89" t="inlineStr">
        <is>
          <t>0.3 s</t>
        </is>
      </c>
      <c r="D15" s="100" t="n"/>
      <c r="E15" s="104" t="n"/>
      <c r="F15" s="104" t="n"/>
      <c r="G15" s="150">
        <f>IF(OR(D15="",$D$5=""),"",$D$5-D15)</f>
        <v/>
      </c>
      <c r="H15" s="100" t="n"/>
      <c r="I15" s="104" t="n"/>
      <c r="J15" s="104" t="n"/>
      <c r="K15" s="150">
        <f>IF(OR(D15="",H15=""),"",H15-D15)</f>
        <v/>
      </c>
      <c r="L15" s="90" t="n"/>
    </row>
    <row r="16" ht="15.75" customHeight="1" s="74">
      <c r="A16" s="89" t="inlineStr">
        <is>
          <t>Kênh truyền</t>
        </is>
      </c>
      <c r="B16" s="90" t="inlineStr">
        <is>
          <t>Vang phòng (RT60)</t>
        </is>
      </c>
      <c r="C16" s="89" t="inlineStr">
        <is>
          <t>0.8 s</t>
        </is>
      </c>
      <c r="D16" s="100" t="n"/>
      <c r="E16" s="104" t="n"/>
      <c r="F16" s="104" t="n"/>
      <c r="G16" s="150">
        <f>IF(OR(D16="",$D$5=""),"",$D$5-D16)</f>
        <v/>
      </c>
      <c r="H16" s="100" t="n"/>
      <c r="I16" s="104" t="n"/>
      <c r="J16" s="104" t="n"/>
      <c r="K16" s="150">
        <f>IF(OR(D16="",H16=""),"",H16-D16)</f>
        <v/>
      </c>
      <c r="L16" s="90" t="n"/>
    </row>
    <row r="17" ht="15.75" customHeight="1" s="74">
      <c r="A17" s="89" t="inlineStr">
        <is>
          <t>Kênh truyền</t>
        </is>
      </c>
      <c r="B17" s="90" t="inlineStr">
        <is>
          <t>Far-field</t>
        </is>
      </c>
      <c r="C17" s="89" t="inlineStr">
        <is>
          <t>~2 m</t>
        </is>
      </c>
      <c r="D17" s="100" t="n"/>
      <c r="E17" s="104" t="n"/>
      <c r="F17" s="104" t="n"/>
      <c r="G17" s="150">
        <f>IF(OR(D17="",$D$5=""),"",$D$5-D17)</f>
        <v/>
      </c>
      <c r="H17" s="100" t="n"/>
      <c r="I17" s="104" t="n"/>
      <c r="J17" s="104" t="n"/>
      <c r="K17" s="150">
        <f>IF(OR(D17="",H17=""),"",H17-D17)</f>
        <v/>
      </c>
      <c r="L17" s="90" t="n"/>
    </row>
    <row r="18" ht="28.5" customHeight="1" s="74">
      <c r="A18" s="89" t="inlineStr">
        <is>
          <t>Sample rate</t>
        </is>
      </c>
      <c r="B18" s="90" t="inlineStr">
        <is>
          <t>Sample rate đầu vào (lib tự resample)</t>
        </is>
      </c>
      <c r="C18" s="89" t="inlineStr">
        <is>
          <t>8 kHz</t>
        </is>
      </c>
      <c r="D18" s="100" t="n"/>
      <c r="E18" s="104" t="n"/>
      <c r="F18" s="104" t="n"/>
      <c r="G18" s="150">
        <f>IF(OR(D18="",$D$5=""),"",$D$5-D18)</f>
        <v/>
      </c>
      <c r="H18" s="100" t="n"/>
      <c r="I18" s="104" t="n"/>
      <c r="J18" s="104" t="n"/>
      <c r="K18" s="150">
        <f>IF(OR(D18="",H18=""),"",H18-D18)</f>
        <v/>
      </c>
      <c r="L18" s="90" t="n"/>
    </row>
    <row r="19" ht="15.75" customHeight="1" s="74">
      <c r="A19" s="89" t="inlineStr">
        <is>
          <t>Sample rate</t>
        </is>
      </c>
      <c r="B19" s="90" t="inlineStr">
        <is>
          <t>Sample rate đầu vào</t>
        </is>
      </c>
      <c r="C19" s="89" t="inlineStr">
        <is>
          <t>22.05 kHz</t>
        </is>
      </c>
      <c r="D19" s="100" t="n"/>
      <c r="E19" s="104" t="n"/>
      <c r="F19" s="104" t="n"/>
      <c r="G19" s="150">
        <f>IF(OR(D19="",$D$5=""),"",$D$5-D19)</f>
        <v/>
      </c>
      <c r="H19" s="100" t="n"/>
      <c r="I19" s="104" t="n"/>
      <c r="J19" s="104" t="n"/>
      <c r="K19" s="150">
        <f>IF(OR(D19="",H19=""),"",H19-D19)</f>
        <v/>
      </c>
      <c r="L19" s="90" t="n"/>
    </row>
    <row r="20" ht="15.75" customHeight="1" s="74">
      <c r="A20" s="89" t="inlineStr">
        <is>
          <t>Sample rate</t>
        </is>
      </c>
      <c r="B20" s="90" t="inlineStr">
        <is>
          <t>Sample rate đầu vào</t>
        </is>
      </c>
      <c r="C20" s="89" t="inlineStr">
        <is>
          <t>44.1 kHz</t>
        </is>
      </c>
      <c r="D20" s="100" t="n"/>
      <c r="E20" s="104" t="n"/>
      <c r="F20" s="104" t="n"/>
      <c r="G20" s="150">
        <f>IF(OR(D20="",$D$5=""),"",$D$5-D20)</f>
        <v/>
      </c>
      <c r="H20" s="100" t="n"/>
      <c r="I20" s="104" t="n"/>
      <c r="J20" s="104" t="n"/>
      <c r="K20" s="150">
        <f>IF(OR(D20="",H20=""),"",H20-D20)</f>
        <v/>
      </c>
      <c r="L20" s="90" t="n"/>
    </row>
    <row r="21" ht="15.75" customHeight="1" s="74">
      <c r="A21" s="89" t="inlineStr">
        <is>
          <t>Sample rate</t>
        </is>
      </c>
      <c r="B21" s="90" t="inlineStr">
        <is>
          <t>Sample rate đầu vào</t>
        </is>
      </c>
      <c r="C21" s="89" t="inlineStr">
        <is>
          <t>48 kHz</t>
        </is>
      </c>
      <c r="D21" s="100" t="n"/>
      <c r="E21" s="104" t="n"/>
      <c r="F21" s="104" t="n"/>
      <c r="G21" s="150">
        <f>IF(OR(D21="",$D$5=""),"",$D$5-D21)</f>
        <v/>
      </c>
      <c r="H21" s="100" t="n"/>
      <c r="I21" s="104" t="n"/>
      <c r="J21" s="104" t="n"/>
      <c r="K21" s="150">
        <f>IF(OR(D21="",H21=""),"",H21-D21)</f>
        <v/>
      </c>
      <c r="L21" s="90" t="n"/>
    </row>
    <row r="22" ht="15.75" customHeight="1" s="74">
      <c r="A22" s="89" t="inlineStr">
        <is>
          <t>Số kênh</t>
        </is>
      </c>
      <c r="B22" s="90" t="inlineStr">
        <is>
          <t>Stereo, lời chỉ ở một kênh</t>
        </is>
      </c>
      <c r="C22" s="89" t="inlineStr">
        <is>
          <t>–</t>
        </is>
      </c>
      <c r="D22" s="100" t="n"/>
      <c r="E22" s="104" t="n"/>
      <c r="F22" s="104" t="n"/>
      <c r="G22" s="150">
        <f>IF(OR(D22="",$D$5=""),"",$D$5-D22)</f>
        <v/>
      </c>
      <c r="H22" s="100" t="n"/>
      <c r="I22" s="104" t="n"/>
      <c r="J22" s="104" t="n"/>
      <c r="K22" s="150">
        <f>IF(OR(D22="",H22=""),"",H22-D22)</f>
        <v/>
      </c>
      <c r="L22" s="90" t="inlineStr">
        <is>
          <t>Kiểm tra downmix không làm mất lời</t>
        </is>
      </c>
    </row>
    <row r="23" ht="15.75" customHeight="1" s="74">
      <c r="A23" s="89" t="inlineStr">
        <is>
          <t>Số kênh</t>
        </is>
      </c>
      <c r="B23" s="90" t="inlineStr">
        <is>
          <t>Stereo, kênh có lời thấp hơn</t>
        </is>
      </c>
      <c r="C23" s="89" t="inlineStr">
        <is>
          <t>-12 dB</t>
        </is>
      </c>
      <c r="D23" s="100" t="n"/>
      <c r="E23" s="104" t="n"/>
      <c r="F23" s="104" t="n"/>
      <c r="G23" s="150">
        <f>IF(OR(D23="",$D$5=""),"",$D$5-D23)</f>
        <v/>
      </c>
      <c r="H23" s="100" t="n"/>
      <c r="I23" s="104" t="n"/>
      <c r="J23" s="104" t="n"/>
      <c r="K23" s="150">
        <f>IF(OR(D23="",H23=""),"",H23-D23)</f>
        <v/>
      </c>
      <c r="L23" s="90" t="n"/>
    </row>
    <row r="24" ht="15.75" customHeight="1" s="74">
      <c r="A24" s="89" t="inlineStr">
        <is>
          <t>Codec</t>
        </is>
      </c>
      <c r="B24" s="90" t="inlineStr">
        <is>
          <t>MP3</t>
        </is>
      </c>
      <c r="C24" s="89" t="inlineStr">
        <is>
          <t>128 kbps</t>
        </is>
      </c>
      <c r="D24" s="100" t="n"/>
      <c r="E24" s="104" t="n"/>
      <c r="F24" s="104" t="n"/>
      <c r="G24" s="150">
        <f>IF(OR(D24="",$D$5=""),"",$D$5-D24)</f>
        <v/>
      </c>
      <c r="H24" s="100" t="n"/>
      <c r="I24" s="104" t="n"/>
      <c r="J24" s="104" t="n"/>
      <c r="K24" s="150">
        <f>IF(OR(D24="",H24=""),"",H24-D24)</f>
        <v/>
      </c>
      <c r="L24" s="90" t="n"/>
    </row>
    <row r="25" ht="15.75" customHeight="1" s="74">
      <c r="A25" s="89" t="inlineStr">
        <is>
          <t>Codec</t>
        </is>
      </c>
      <c r="B25" s="90" t="inlineStr">
        <is>
          <t>MP3</t>
        </is>
      </c>
      <c r="C25" s="89" t="inlineStr">
        <is>
          <t>64 kbps</t>
        </is>
      </c>
      <c r="D25" s="100" t="n"/>
      <c r="E25" s="104" t="n"/>
      <c r="F25" s="104" t="n"/>
      <c r="G25" s="150">
        <f>IF(OR(D25="",$D$5=""),"",$D$5-D25)</f>
        <v/>
      </c>
      <c r="H25" s="100" t="n"/>
      <c r="I25" s="104" t="n"/>
      <c r="J25" s="104" t="n"/>
      <c r="K25" s="150">
        <f>IF(OR(D25="",H25=""),"",H25-D25)</f>
        <v/>
      </c>
      <c r="L25" s="90" t="n"/>
    </row>
    <row r="26" ht="15.75" customHeight="1" s="74">
      <c r="A26" s="89" t="inlineStr">
        <is>
          <t>Codec</t>
        </is>
      </c>
      <c r="B26" s="90" t="inlineStr">
        <is>
          <t>MP3</t>
        </is>
      </c>
      <c r="C26" s="89" t="inlineStr">
        <is>
          <t>32 kbps</t>
        </is>
      </c>
      <c r="D26" s="100" t="n"/>
      <c r="E26" s="104" t="n"/>
      <c r="F26" s="104" t="n"/>
      <c r="G26" s="150">
        <f>IF(OR(D26="",$D$5=""),"",$D$5-D26)</f>
        <v/>
      </c>
      <c r="H26" s="100" t="n"/>
      <c r="I26" s="104" t="n"/>
      <c r="J26" s="104" t="n"/>
      <c r="K26" s="150">
        <f>IF(OR(D26="",H26=""),"",H26-D26)</f>
        <v/>
      </c>
      <c r="L26" s="90" t="n"/>
    </row>
    <row r="27" ht="15.75" customHeight="1" s="74">
      <c r="A27" s="89" t="inlineStr">
        <is>
          <t>Codec</t>
        </is>
      </c>
      <c r="B27" s="90" t="inlineStr">
        <is>
          <t>AAC-LC trong mp4</t>
        </is>
      </c>
      <c r="C27" s="89" t="inlineStr">
        <is>
          <t>128 kbps</t>
        </is>
      </c>
      <c r="D27" s="100" t="n"/>
      <c r="E27" s="104" t="n"/>
      <c r="F27" s="104" t="n"/>
      <c r="G27" s="150">
        <f>IF(OR(D27="",$D$5=""),"",$D$5-D27)</f>
        <v/>
      </c>
      <c r="H27" s="100" t="n"/>
      <c r="I27" s="104" t="n"/>
      <c r="J27" s="104" t="n"/>
      <c r="K27" s="150">
        <f>IF(OR(D27="",H27=""),"",H27-D27)</f>
        <v/>
      </c>
      <c r="L27" s="90" t="n"/>
    </row>
    <row r="28" ht="15.75" customHeight="1" s="74">
      <c r="A28" s="89" t="inlineStr">
        <is>
          <t>Codec</t>
        </is>
      </c>
      <c r="B28" s="90" t="inlineStr">
        <is>
          <t>HE-AAC trong mp4</t>
        </is>
      </c>
      <c r="C28" s="89" t="inlineStr">
        <is>
          <t>48 kbps</t>
        </is>
      </c>
      <c r="D28" s="100" t="n"/>
      <c r="E28" s="104" t="n"/>
      <c r="F28" s="104" t="n"/>
      <c r="G28" s="150">
        <f>IF(OR(D28="",$D$5=""),"",$D$5-D28)</f>
        <v/>
      </c>
      <c r="H28" s="100" t="n"/>
      <c r="I28" s="104" t="n"/>
      <c r="J28" s="104" t="n"/>
      <c r="K28" s="150">
        <f>IF(OR(D28="",H28=""),"",H28-D28)</f>
        <v/>
      </c>
      <c r="L28" s="90" t="n"/>
    </row>
    <row r="29" ht="15.75" customHeight="1" s="74">
      <c r="A29" s="89" t="inlineStr">
        <is>
          <t>Đặc biệt</t>
        </is>
      </c>
      <c r="B29" s="90" t="inlineStr">
        <is>
          <t>Digital silence</t>
        </is>
      </c>
      <c r="C29" s="89" t="inlineStr">
        <is>
          <t>toàn 0</t>
        </is>
      </c>
      <c r="D29" s="100" t="n"/>
      <c r="E29" s="104" t="n"/>
      <c r="F29" s="104" t="n"/>
      <c r="G29" s="150">
        <f>IF(OR(D29="",$D$5=""),"",$D$5-D29)</f>
        <v/>
      </c>
      <c r="H29" s="100" t="n"/>
      <c r="I29" s="104" t="n"/>
      <c r="J29" s="104" t="n"/>
      <c r="K29" s="150">
        <f>IF(OR(D29="",H29=""),"",H29-D29)</f>
        <v/>
      </c>
      <c r="L29" s="90" t="inlineStr">
        <is>
          <t>Chỉ xét FAR (không có speech)</t>
        </is>
      </c>
    </row>
    <row r="30" ht="15.75" customHeight="1" s="74"/>
    <row r="31" ht="15.75" customHeight="1" s="74">
      <c r="B31" s="95" t="inlineStr">
        <is>
          <t>F1 thấp nhất – baseline</t>
        </is>
      </c>
      <c r="C31" s="99">
        <f>IF(COUNT(D5:D29)=0,"",MIN(D5:D29))</f>
        <v/>
      </c>
      <c r="D31" s="128" t="n"/>
      <c r="E31" s="95" t="inlineStr">
        <is>
          <t>Điều kiện</t>
        </is>
      </c>
      <c r="F31" s="128" t="n"/>
      <c r="G31" s="90">
        <f>IF(COUNT(D5:D29)=0,"",INDEX(B5:B29,MATCH(MIN(D5:D29),D5:D29,0))&amp;" "&amp;INDEX(C5:C29,MATCH(MIN(D5:D29),D5:D29,0)))</f>
        <v/>
      </c>
      <c r="H31" s="127" t="n"/>
      <c r="I31" s="127" t="n"/>
      <c r="J31" s="127" t="n"/>
      <c r="K31" s="128" t="n"/>
    </row>
    <row r="32" ht="15.75" customHeight="1" s="74">
      <c r="B32" s="95" t="inlineStr">
        <is>
          <t>F1 thấp nhất – candidate</t>
        </is>
      </c>
      <c r="C32" s="99">
        <f>IF(COUNT(H5:H29)=0,"",MIN(H5:H29))</f>
        <v/>
      </c>
      <c r="D32" s="128" t="n"/>
      <c r="E32" s="95" t="inlineStr">
        <is>
          <t>Điều kiện</t>
        </is>
      </c>
      <c r="F32" s="128" t="n"/>
      <c r="G32" s="90">
        <f>IF(COUNT(H5:H29)=0,"",INDEX(B5:B29,MATCH(MIN(H5:H29),H5:H29,0))&amp;" "&amp;INDEX(C5:C29,MATCH(MIN(H5:H29),H5:H29,0)))</f>
        <v/>
      </c>
      <c r="H32" s="127" t="n"/>
      <c r="I32" s="127" t="n"/>
      <c r="J32" s="127" t="n"/>
      <c r="K32" s="128" t="n"/>
    </row>
    <row r="33" ht="15" customHeight="1" s="74">
      <c r="A33" s="129" t="inlineStr">
        <is>
          <t>Tô vàng: suy giảm F1 so với gốc &gt; 0.05. Tô đỏ: candidate kém baseline hơn 0.01 F1.</t>
        </is>
      </c>
    </row>
  </sheetData>
  <mergeCells count="6">
    <mergeCell ref="C32:D32"/>
    <mergeCell ref="E32:F32"/>
    <mergeCell ref="G32:K32"/>
    <mergeCell ref="G31:K31"/>
    <mergeCell ref="C31:D31"/>
    <mergeCell ref="E31:F31"/>
  </mergeCells>
  <conditionalFormatting sqref="G5:G29">
    <cfRule type="expression" rank="0" priority="2" equalAverage="0" aboveAverage="0" dxfId="2" text="" percent="0" bottom="0">
      <formula>AND(ISNUMBER(G5),G5&gt;0.05)</formula>
    </cfRule>
  </conditionalFormatting>
  <conditionalFormatting sqref="K5:K29">
    <cfRule type="expression" rank="0" priority="3" equalAverage="0" aboveAverage="0" dxfId="1" text="" percent="0" bottom="0">
      <formula>AND(ISNUMBER(K5),K5&lt;-0.01)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H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73" min="1" max="1"/>
    <col width="16" customWidth="1" style="73" min="2" max="2"/>
    <col width="38" customWidth="1" style="73" min="3" max="3"/>
    <col width="34" customWidth="1" style="73" min="4" max="4"/>
    <col width="42" customWidth="1" style="73" min="5" max="5"/>
    <col width="13" customWidth="1" style="73" min="6" max="7"/>
    <col width="30" customWidth="1" style="73" min="8" max="8"/>
  </cols>
  <sheetData>
    <row r="1" ht="17.25" customHeight="1" s="74">
      <c r="A1" s="75" t="inlineStr">
        <is>
          <t>Test chức năng lib.so (input là PCM đã decode)</t>
        </is>
      </c>
    </row>
    <row r="2" ht="15" customHeight="1" s="74">
      <c r="A2" s="76" t="inlineStr">
        <is>
          <t>Chạy cho mỗi build. Kết quả chọn từ danh sách. Vàng = bạn điền.</t>
        </is>
      </c>
    </row>
    <row r="4" ht="15.75" customHeight="1" s="74">
      <c r="A4" s="88" t="inlineStr">
        <is>
          <t>Mã</t>
        </is>
      </c>
      <c r="B4" s="88" t="inlineStr">
        <is>
          <t>Nhóm</t>
        </is>
      </c>
      <c r="C4" s="88" t="inlineStr">
        <is>
          <t>Test</t>
        </is>
      </c>
      <c r="D4" s="88" t="inlineStr">
        <is>
          <t>Cách chạy / input</t>
        </is>
      </c>
      <c r="E4" s="88" t="inlineStr">
        <is>
          <t>Kỳ vọng</t>
        </is>
      </c>
      <c r="F4" s="88" t="inlineStr">
        <is>
          <t>Baseline</t>
        </is>
      </c>
      <c r="G4" s="88" t="inlineStr">
        <is>
          <t>Candidate</t>
        </is>
      </c>
      <c r="H4" s="88" t="inlineStr">
        <is>
          <t>Ticket / ghi chú</t>
        </is>
      </c>
    </row>
    <row r="5" ht="15.75" customHeight="1" s="74">
      <c r="A5" s="89" t="inlineStr">
        <is>
          <t>T01</t>
        </is>
      </c>
      <c r="B5" s="89" t="inlineStr">
        <is>
          <t>Input biên</t>
        </is>
      </c>
      <c r="C5" s="90" t="inlineStr">
        <is>
          <t>Buffer rỗng (0 mẫu)</t>
        </is>
      </c>
      <c r="D5" s="90" t="n"/>
      <c r="E5" s="90" t="inlineStr">
        <is>
          <t>Trả mã lỗi hoặc 0 segment, không crash</t>
        </is>
      </c>
      <c r="F5" s="94" t="inlineStr">
        <is>
          <t>Chưa chạy</t>
        </is>
      </c>
      <c r="G5" s="94" t="inlineStr">
        <is>
          <t>Chưa chạy</t>
        </is>
      </c>
      <c r="H5" s="94" t="n"/>
    </row>
    <row r="6" ht="28.5" customHeight="1" s="74">
      <c r="A6" s="89" t="inlineStr">
        <is>
          <t>T02</t>
        </is>
      </c>
      <c r="B6" s="89" t="inlineStr">
        <is>
          <t>Input biên</t>
        </is>
      </c>
      <c r="C6" s="90" t="inlineStr">
        <is>
          <t>Audio ngắn hơn 1 cửa sổ</t>
        </is>
      </c>
      <c r="D6" s="90" t="inlineStr">
        <is>
          <t>0.5 s có tiếng nói</t>
        </is>
      </c>
      <c r="E6" s="90" t="inlineStr">
        <is>
          <t>Đúng hành vi đã tài liệu hóa (pad rồi chạy, hoặc trả rỗng)</t>
        </is>
      </c>
      <c r="F6" s="94" t="inlineStr">
        <is>
          <t>Chưa chạy</t>
        </is>
      </c>
      <c r="G6" s="94" t="inlineStr">
        <is>
          <t>Chưa chạy</t>
        </is>
      </c>
      <c r="H6" s="94" t="n"/>
    </row>
    <row r="7" ht="15.75" customHeight="1" s="74">
      <c r="A7" s="89" t="inlineStr">
        <is>
          <t>T03</t>
        </is>
      </c>
      <c r="B7" s="89" t="inlineStr">
        <is>
          <t>Input biên</t>
        </is>
      </c>
      <c r="C7" s="90" t="inlineStr">
        <is>
          <t>Audio dài đúng 0.96 s</t>
        </is>
      </c>
      <c r="D7" s="90" t="inlineStr">
        <is>
          <t>15 360 mẫu ở 16 kHz</t>
        </is>
      </c>
      <c r="E7" s="90" t="inlineStr">
        <is>
          <t>Đúng 1 cửa sổ, timestamp không lệch</t>
        </is>
      </c>
      <c r="F7" s="94" t="inlineStr">
        <is>
          <t>Chưa chạy</t>
        </is>
      </c>
      <c r="G7" s="94" t="inlineStr">
        <is>
          <t>Chưa chạy</t>
        </is>
      </c>
      <c r="H7" s="94" t="n"/>
    </row>
    <row r="8" ht="28.5" customHeight="1" s="74">
      <c r="A8" s="89" t="inlineStr">
        <is>
          <t>T04</t>
        </is>
      </c>
      <c r="B8" s="89" t="inlineStr">
        <is>
          <t>Input biên</t>
        </is>
      </c>
      <c r="C8" s="90" t="inlineStr">
        <is>
          <t>Cửa sổ cuối không đủ 0.96 s</t>
        </is>
      </c>
      <c r="D8" s="90" t="inlineStr">
        <is>
          <t>File 10.5 s, tiếng nói ở 10.1–10.5 s</t>
        </is>
      </c>
      <c r="E8" s="90" t="inlineStr">
        <is>
          <t>Tiếng nói cuối được phát hiện, hoặc hành vi đúng như tài liệu</t>
        </is>
      </c>
      <c r="F8" s="94" t="inlineStr">
        <is>
          <t>Chưa chạy</t>
        </is>
      </c>
      <c r="G8" s="94" t="inlineStr">
        <is>
          <t>Chưa chạy</t>
        </is>
      </c>
      <c r="H8" s="94" t="n"/>
    </row>
    <row r="9" ht="15.75" customHeight="1" s="74">
      <c r="A9" s="89" t="inlineStr">
        <is>
          <t>T05</t>
        </is>
      </c>
      <c r="B9" s="89" t="inlineStr">
        <is>
          <t>Input biên</t>
        </is>
      </c>
      <c r="C9" s="90" t="inlineStr">
        <is>
          <t>Số cửa sổ đúng công thức</t>
        </is>
      </c>
      <c r="D9" s="90" t="inlineStr">
        <is>
          <t>Nhiều độ dài ngẫu nhiên</t>
        </is>
      </c>
      <c r="E9" s="90" t="inlineStr">
        <is>
          <t>Khớp công thức theo cách xử lý cửa sổ cuối</t>
        </is>
      </c>
      <c r="F9" s="94" t="inlineStr">
        <is>
          <t>Chưa chạy</t>
        </is>
      </c>
      <c r="G9" s="94" t="inlineStr">
        <is>
          <t>Chưa chạy</t>
        </is>
      </c>
      <c r="H9" s="94" t="n"/>
    </row>
    <row r="10" ht="15.75" customHeight="1" s="74">
      <c r="A10" s="89" t="inlineStr">
        <is>
          <t>T06</t>
        </is>
      </c>
      <c r="B10" s="89" t="inlineStr">
        <is>
          <t>Input biên</t>
        </is>
      </c>
      <c r="C10" s="90" t="inlineStr">
        <is>
          <t>NaN / Inf trong input</t>
        </is>
      </c>
      <c r="D10" s="90" t="inlineStr">
        <is>
          <t>Chèn NaN vào giữa file</t>
        </is>
      </c>
      <c r="E10" s="90" t="inlineStr">
        <is>
          <t>Không crash; báo lỗi hoặc thay 0</t>
        </is>
      </c>
      <c r="F10" s="94" t="inlineStr">
        <is>
          <t>Chưa chạy</t>
        </is>
      </c>
      <c r="G10" s="94" t="inlineStr">
        <is>
          <t>Chưa chạy</t>
        </is>
      </c>
      <c r="H10" s="94" t="n"/>
    </row>
    <row r="11" ht="15.75" customHeight="1" s="74">
      <c r="A11" s="89" t="inlineStr">
        <is>
          <t>T07</t>
        </is>
      </c>
      <c r="B11" s="89" t="inlineStr">
        <is>
          <t>Input biên</t>
        </is>
      </c>
      <c r="C11" s="90" t="inlineStr">
        <is>
          <t>Biên độ ngoài [-1, 1] / int16 full scale</t>
        </is>
      </c>
      <c r="D11" s="90" t="inlineStr">
        <is>
          <t>Sóng vuông full scale</t>
        </is>
      </c>
      <c r="E11" s="90" t="inlineStr">
        <is>
          <t>Được clip/chuẩn hóa, không tràn số</t>
        </is>
      </c>
      <c r="F11" s="94" t="inlineStr">
        <is>
          <t>Chưa chạy</t>
        </is>
      </c>
      <c r="G11" s="94" t="inlineStr">
        <is>
          <t>Chưa chạy</t>
        </is>
      </c>
      <c r="H11" s="94" t="n"/>
    </row>
    <row r="12" ht="15.75" customHeight="1" s="74">
      <c r="A12" s="89" t="inlineStr">
        <is>
          <t>T08</t>
        </is>
      </c>
      <c r="B12" s="89" t="inlineStr">
        <is>
          <t>Input biên</t>
        </is>
      </c>
      <c r="C12" s="90" t="inlineStr">
        <is>
          <t>Digital silence dài</t>
        </is>
      </c>
      <c r="D12" s="90" t="inlineStr">
        <is>
          <t>1 giờ toàn 0</t>
        </is>
      </c>
      <c r="E12" s="90" t="inlineStr">
        <is>
          <t>0 segment</t>
        </is>
      </c>
      <c r="F12" s="94" t="inlineStr">
        <is>
          <t>Chưa chạy</t>
        </is>
      </c>
      <c r="G12" s="94" t="inlineStr">
        <is>
          <t>Chưa chạy</t>
        </is>
      </c>
      <c r="H12" s="94" t="n"/>
    </row>
    <row r="13" ht="28.5" customHeight="1" s="74">
      <c r="A13" s="89" t="inlineStr">
        <is>
          <t>T09</t>
        </is>
      </c>
      <c r="B13" s="89" t="inlineStr">
        <is>
          <t>Định dạng input</t>
        </is>
      </c>
      <c r="C13" s="90" t="inlineStr">
        <is>
          <t>Các sample rate hỗ trợ</t>
        </is>
      </c>
      <c r="D13" s="90" t="inlineStr">
        <is>
          <t>8; 11.025; 16; 22.05; 32; 44.1; 48 kHz</t>
        </is>
      </c>
      <c r="E13" s="90" t="inlineStr">
        <is>
          <t>Chạy đúng; timestamp tính theo thời gian thật</t>
        </is>
      </c>
      <c r="F13" s="94" t="inlineStr">
        <is>
          <t>Chưa chạy</t>
        </is>
      </c>
      <c r="G13" s="94" t="inlineStr">
        <is>
          <t>Chưa chạy</t>
        </is>
      </c>
      <c r="H13" s="94" t="n"/>
    </row>
    <row r="14" ht="15.75" customHeight="1" s="74">
      <c r="A14" s="89" t="inlineStr">
        <is>
          <t>T10</t>
        </is>
      </c>
      <c r="B14" s="89" t="inlineStr">
        <is>
          <t>Định dạng input</t>
        </is>
      </c>
      <c r="C14" s="90" t="inlineStr">
        <is>
          <t>Sample rate không hỗ trợ</t>
        </is>
      </c>
      <c r="D14" s="90" t="inlineStr">
        <is>
          <t>vd 7 kHz, 192 kHz</t>
        </is>
      </c>
      <c r="E14" s="90" t="inlineStr">
        <is>
          <t>Trả mã lỗi rõ ràng</t>
        </is>
      </c>
      <c r="F14" s="94" t="inlineStr">
        <is>
          <t>Chưa chạy</t>
        </is>
      </c>
      <c r="G14" s="94" t="inlineStr">
        <is>
          <t>Chưa chạy</t>
        </is>
      </c>
      <c r="H14" s="94" t="n"/>
    </row>
    <row r="15" ht="15.75" customHeight="1" s="74">
      <c r="A15" s="89" t="inlineStr">
        <is>
          <t>T11</t>
        </is>
      </c>
      <c r="B15" s="89" t="inlineStr">
        <is>
          <t>Định dạng input</t>
        </is>
      </c>
      <c r="C15" s="90" t="inlineStr">
        <is>
          <t>Stereo hai kênh giống nhau</t>
        </is>
      </c>
      <c r="D15" s="90" t="n"/>
      <c r="E15" s="90" t="inlineStr">
        <is>
          <t>Kết quả giống hệt input mono</t>
        </is>
      </c>
      <c r="F15" s="94" t="inlineStr">
        <is>
          <t>Chưa chạy</t>
        </is>
      </c>
      <c r="G15" s="94" t="inlineStr">
        <is>
          <t>Chưa chạy</t>
        </is>
      </c>
      <c r="H15" s="94" t="n"/>
    </row>
    <row r="16" ht="15.75" customHeight="1" s="74">
      <c r="A16" s="89" t="inlineStr">
        <is>
          <t>T12</t>
        </is>
      </c>
      <c r="B16" s="89" t="inlineStr">
        <is>
          <t>Định dạng input</t>
        </is>
      </c>
      <c r="C16" s="90" t="inlineStr">
        <is>
          <t>Lời chỉ ở một kênh</t>
        </is>
      </c>
      <c r="D16" s="90" t="inlineStr">
        <is>
          <t>Kênh còn lại im lặng</t>
        </is>
      </c>
      <c r="E16" s="90" t="inlineStr">
        <is>
          <t>Vẫn phát hiện tiếng nói</t>
        </is>
      </c>
      <c r="F16" s="94" t="inlineStr">
        <is>
          <t>Chưa chạy</t>
        </is>
      </c>
      <c r="G16" s="94" t="inlineStr">
        <is>
          <t>Chưa chạy</t>
        </is>
      </c>
      <c r="H16" s="94" t="n"/>
    </row>
    <row r="17" ht="28.5" customHeight="1" s="74">
      <c r="A17" s="89" t="inlineStr">
        <is>
          <t>T13</t>
        </is>
      </c>
      <c r="B17" s="89" t="inlineStr">
        <is>
          <t>Định dạng input</t>
        </is>
      </c>
      <c r="C17" s="90" t="inlineStr">
        <is>
          <t>Hai kênh ngược pha (L = −R)</t>
        </is>
      </c>
      <c r="D17" s="90" t="n"/>
      <c r="E17" s="90" t="inlineStr">
        <is>
          <t>Ghi nhận hành vi: trung bình cộng triệt tiêu → cần quyết định có xử lý không</t>
        </is>
      </c>
      <c r="F17" s="94" t="inlineStr">
        <is>
          <t>Chưa chạy</t>
        </is>
      </c>
      <c r="G17" s="94" t="inlineStr">
        <is>
          <t>Chưa chạy</t>
        </is>
      </c>
      <c r="H17" s="94" t="n"/>
    </row>
    <row r="18" ht="15.75" customHeight="1" s="74">
      <c r="A18" s="89" t="inlineStr">
        <is>
          <t>T14</t>
        </is>
      </c>
      <c r="B18" s="89" t="inlineStr">
        <is>
          <t>Định dạng input</t>
        </is>
      </c>
      <c r="C18" s="90" t="inlineStr">
        <is>
          <t>Đa kênh (5.1)</t>
        </is>
      </c>
      <c r="D18" s="90" t="inlineStr">
        <is>
          <t>Nếu API cho phép</t>
        </is>
      </c>
      <c r="E18" s="90" t="inlineStr">
        <is>
          <t>Downmix đúng quy tắc, hoặc báo lỗi rõ ràng</t>
        </is>
      </c>
      <c r="F18" s="94" t="inlineStr">
        <is>
          <t>Chưa chạy</t>
        </is>
      </c>
      <c r="G18" s="94" t="inlineStr">
        <is>
          <t>Chưa chạy</t>
        </is>
      </c>
      <c r="H18" s="94" t="n"/>
    </row>
    <row r="19" ht="15.75" customHeight="1" s="74">
      <c r="A19" s="89" t="inlineStr">
        <is>
          <t>T15</t>
        </is>
      </c>
      <c r="B19" s="89" t="inlineStr">
        <is>
          <t>Định dạng input</t>
        </is>
      </c>
      <c r="C19" s="90" t="inlineStr">
        <is>
          <t>Kiểu mẫu int16 và float32</t>
        </is>
      </c>
      <c r="D19" s="90" t="inlineStr">
        <is>
          <t>Nếu API hỗ trợ cả hai</t>
        </is>
      </c>
      <c r="E19" s="90" t="inlineStr">
        <is>
          <t>Kết quả như nhau</t>
        </is>
      </c>
      <c r="F19" s="94" t="inlineStr">
        <is>
          <t>Chưa chạy</t>
        </is>
      </c>
      <c r="G19" s="94" t="inlineStr">
        <is>
          <t>Chưa chạy</t>
        </is>
      </c>
      <c r="H19" s="94" t="n"/>
    </row>
    <row r="20" ht="15.75" customHeight="1" s="74">
      <c r="A20" s="89" t="inlineStr">
        <is>
          <t>T16</t>
        </is>
      </c>
      <c r="B20" s="89" t="inlineStr">
        <is>
          <t>Hợp đồng output</t>
        </is>
      </c>
      <c r="C20" s="90" t="inlineStr">
        <is>
          <t>Segment sắp xếp, không chồng nhau</t>
        </is>
      </c>
      <c r="D20" s="90" t="inlineStr">
        <is>
          <t>Toàn bộ test set</t>
        </is>
      </c>
      <c r="E20" s="90" t="inlineStr">
        <is>
          <t>Luôn đúng</t>
        </is>
      </c>
      <c r="F20" s="94" t="inlineStr">
        <is>
          <t>Chưa chạy</t>
        </is>
      </c>
      <c r="G20" s="94" t="inlineStr">
        <is>
          <t>Chưa chạy</t>
        </is>
      </c>
      <c r="H20" s="94" t="n"/>
    </row>
    <row r="21" ht="15.75" customHeight="1" s="74">
      <c r="A21" s="89" t="inlineStr">
        <is>
          <t>T17</t>
        </is>
      </c>
      <c r="B21" s="89" t="inlineStr">
        <is>
          <t>Hợp đồng output</t>
        </is>
      </c>
      <c r="C21" s="90" t="inlineStr">
        <is>
          <t>Segment nằm trong [0, thời lượng]</t>
        </is>
      </c>
      <c r="D21" s="90" t="inlineStr">
        <is>
          <t>Tiếng nói sát đầu và cuối file</t>
        </is>
      </c>
      <c r="E21" s="90" t="inlineStr">
        <is>
          <t>Pad bị cắt tại biên; không âm, không vượt</t>
        </is>
      </c>
      <c r="F21" s="94" t="inlineStr">
        <is>
          <t>Chưa chạy</t>
        </is>
      </c>
      <c r="G21" s="94" t="inlineStr">
        <is>
          <t>Chưa chạy</t>
        </is>
      </c>
      <c r="H21" s="94" t="n"/>
    </row>
    <row r="22" ht="15.75" customHeight="1" s="74">
      <c r="A22" s="89" t="inlineStr">
        <is>
          <t>T18</t>
        </is>
      </c>
      <c r="B22" s="89" t="inlineStr">
        <is>
          <t>Hợp đồng output</t>
        </is>
      </c>
      <c r="C22" s="90" t="inlineStr">
        <is>
          <t>Không còn segment ngắn hơn ngưỡng drop</t>
        </is>
      </c>
      <c r="D22" s="90" t="inlineStr">
        <is>
          <t>Sau toàn bộ hậu xử lý</t>
        </is>
      </c>
      <c r="E22" s="90" t="inlineStr">
        <is>
          <t>Đúng theo thứ tự hậu xử lý đã chốt</t>
        </is>
      </c>
      <c r="F22" s="94" t="inlineStr">
        <is>
          <t>Chưa chạy</t>
        </is>
      </c>
      <c r="G22" s="94" t="inlineStr">
        <is>
          <t>Chưa chạy</t>
        </is>
      </c>
      <c r="H22" s="94" t="n"/>
    </row>
    <row r="23" ht="15.75" customHeight="1" s="74">
      <c r="A23" s="89" t="inlineStr">
        <is>
          <t>T19</t>
        </is>
      </c>
      <c r="B23" s="89" t="inlineStr">
        <is>
          <t>Hợp đồng output</t>
        </is>
      </c>
      <c r="C23" s="90" t="inlineStr">
        <is>
          <t>Kết quả tất định</t>
        </is>
      </c>
      <c r="D23" s="90" t="inlineStr">
        <is>
          <t>Chạy 2 lần; đổi số thread</t>
        </is>
      </c>
      <c r="E23" s="90" t="inlineStr">
        <is>
          <t>Giống hệt</t>
        </is>
      </c>
      <c r="F23" s="94" t="inlineStr">
        <is>
          <t>Chưa chạy</t>
        </is>
      </c>
      <c r="G23" s="94" t="inlineStr">
        <is>
          <t>Chưa chạy</t>
        </is>
      </c>
      <c r="H23" s="94" t="n"/>
    </row>
    <row r="24" ht="15.75" customHeight="1" s="74">
      <c r="A24" s="89" t="inlineStr">
        <is>
          <t>T20</t>
        </is>
      </c>
      <c r="B24" s="89" t="inlineStr">
        <is>
          <t>API</t>
        </is>
      </c>
      <c r="C24" s="90" t="inlineStr">
        <is>
          <t>Gọi process trước init / sau deinit</t>
        </is>
      </c>
      <c r="D24" s="90" t="n"/>
      <c r="E24" s="90" t="inlineStr">
        <is>
          <t>Trả mã lỗi, không crash</t>
        </is>
      </c>
      <c r="F24" s="94" t="inlineStr">
        <is>
          <t>Chưa chạy</t>
        </is>
      </c>
      <c r="G24" s="94" t="inlineStr">
        <is>
          <t>Chưa chạy</t>
        </is>
      </c>
      <c r="H24" s="94" t="n"/>
    </row>
    <row r="25" ht="15.75" customHeight="1" s="74">
      <c r="A25" s="89" t="inlineStr">
        <is>
          <t>T21</t>
        </is>
      </c>
      <c r="B25" s="89" t="inlineStr">
        <is>
          <t>API</t>
        </is>
      </c>
      <c r="C25" s="90" t="inlineStr">
        <is>
          <t>Tham số sai (NULL, độ dài âm)</t>
        </is>
      </c>
      <c r="D25" s="90" t="n"/>
      <c r="E25" s="90" t="inlineStr">
        <is>
          <t>Trả mã lỗi rõ ràng</t>
        </is>
      </c>
      <c r="F25" s="94" t="inlineStr">
        <is>
          <t>Chưa chạy</t>
        </is>
      </c>
      <c r="G25" s="94" t="inlineStr">
        <is>
          <t>Chưa chạy</t>
        </is>
      </c>
      <c r="H25" s="94" t="n"/>
    </row>
    <row r="26" ht="15.75" customHeight="1" s="74">
      <c r="A26" s="89" t="inlineStr">
        <is>
          <t>T22</t>
        </is>
      </c>
      <c r="B26" s="89" t="inlineStr">
        <is>
          <t>API</t>
        </is>
      </c>
      <c r="C26" s="90" t="inlineStr">
        <is>
          <t>Nhiều file liên tiếp trên cùng instance</t>
        </is>
      </c>
      <c r="D26" s="90" t="inlineStr">
        <is>
          <t>Đảo thứ tự file</t>
        </is>
      </c>
      <c r="E26" s="90" t="inlineStr">
        <is>
          <t>Kết quả mỗi file không phụ thuộc file trước</t>
        </is>
      </c>
      <c r="F26" s="94" t="inlineStr">
        <is>
          <t>Chưa chạy</t>
        </is>
      </c>
      <c r="G26" s="94" t="inlineStr">
        <is>
          <t>Chưa chạy</t>
        </is>
      </c>
      <c r="H26" s="94" t="n"/>
    </row>
    <row r="27" ht="15.75" customHeight="1" s="74">
      <c r="A27" s="89" t="inlineStr">
        <is>
          <t>T23</t>
        </is>
      </c>
      <c r="B27" s="89" t="inlineStr">
        <is>
          <t>API</t>
        </is>
      </c>
      <c r="C27" s="90" t="inlineStr">
        <is>
          <t>Init/deinit lặp 1000 lần</t>
        </is>
      </c>
      <c r="D27" s="90" t="n"/>
      <c r="E27" s="90" t="inlineStr">
        <is>
          <t>RSS không tăng; ASan/valgrind sạch</t>
        </is>
      </c>
      <c r="F27" s="94" t="inlineStr">
        <is>
          <t>Chưa chạy</t>
        </is>
      </c>
      <c r="G27" s="94" t="inlineStr">
        <is>
          <t>Chưa chạy</t>
        </is>
      </c>
      <c r="H27" s="94" t="n"/>
    </row>
    <row r="28" ht="15.75" customHeight="1" s="74">
      <c r="A28" s="89" t="inlineStr">
        <is>
          <t>T24</t>
        </is>
      </c>
      <c r="B28" s="89" t="inlineStr">
        <is>
          <t>Đa luồng</t>
        </is>
      </c>
      <c r="C28" s="90" t="inlineStr">
        <is>
          <t>N instance song song trên N thread</t>
        </is>
      </c>
      <c r="D28" s="90" t="inlineStr">
        <is>
          <t>N = số core</t>
        </is>
      </c>
      <c r="E28" s="90" t="inlineStr">
        <is>
          <t>Kết quả mỗi instance giống chạy đơn</t>
        </is>
      </c>
      <c r="F28" s="94" t="inlineStr">
        <is>
          <t>Chưa chạy</t>
        </is>
      </c>
      <c r="G28" s="94" t="inlineStr">
        <is>
          <t>Chưa chạy</t>
        </is>
      </c>
      <c r="H28" s="94" t="n"/>
    </row>
    <row r="29" ht="15.75" customHeight="1" s="74">
      <c r="A29" s="89" t="inlineStr">
        <is>
          <t>T25</t>
        </is>
      </c>
      <c r="B29" s="89" t="inlineStr">
        <is>
          <t>Tài nguyên</t>
        </is>
      </c>
      <c r="C29" s="90" t="inlineStr">
        <is>
          <t>ASan / UBSan trên toàn bộ test set</t>
        </is>
      </c>
      <c r="D29" s="90" t="n"/>
      <c r="E29" s="90" t="inlineStr">
        <is>
          <t>0 lỗi</t>
        </is>
      </c>
      <c r="F29" s="94" t="inlineStr">
        <is>
          <t>Chưa chạy</t>
        </is>
      </c>
      <c r="G29" s="94" t="inlineStr">
        <is>
          <t>Chưa chạy</t>
        </is>
      </c>
      <c r="H29" s="94" t="n"/>
    </row>
    <row r="30" ht="15.75" customHeight="1" s="74">
      <c r="A30" s="89" t="inlineStr">
        <is>
          <t>T26</t>
        </is>
      </c>
      <c r="B30" s="89" t="inlineStr">
        <is>
          <t>Tài nguyên</t>
        </is>
      </c>
      <c r="C30" s="90" t="inlineStr">
        <is>
          <t>Bộ nhớ trả lại sau mỗi file</t>
        </is>
      </c>
      <c r="D30" s="90" t="inlineStr">
        <is>
          <t>heaptrack</t>
        </is>
      </c>
      <c r="E30" s="90" t="inlineStr">
        <is>
          <t>RSS quay về mức sau init</t>
        </is>
      </c>
      <c r="F30" s="94" t="inlineStr">
        <is>
          <t>Chưa chạy</t>
        </is>
      </c>
      <c r="G30" s="94" t="inlineStr">
        <is>
          <t>Chưa chạy</t>
        </is>
      </c>
      <c r="H30" s="94" t="n"/>
    </row>
    <row r="31" ht="15.75" customHeight="1" s="74">
      <c r="A31" s="89" t="inlineStr">
        <is>
          <t>T27</t>
        </is>
      </c>
      <c r="B31" s="89" t="inlineStr">
        <is>
          <t>Tài nguyên</t>
        </is>
      </c>
      <c r="C31" s="90" t="inlineStr">
        <is>
          <t>File dài nhất theo hợp đồng input</t>
        </is>
      </c>
      <c r="D31" s="90" t="inlineStr">
        <is>
          <t>Độ dài tối đa trong Snapshot</t>
        </is>
      </c>
      <c r="E31" s="90" t="inlineStr">
        <is>
          <t>Chạy xong, không tràn RAM</t>
        </is>
      </c>
      <c r="F31" s="94" t="inlineStr">
        <is>
          <t>Chưa chạy</t>
        </is>
      </c>
      <c r="G31" s="94" t="inlineStr">
        <is>
          <t>Chưa chạy</t>
        </is>
      </c>
      <c r="H31" s="94" t="n"/>
    </row>
    <row r="32" ht="15.75" customHeight="1" s="74">
      <c r="A32" s="89" t="inlineStr">
        <is>
          <t>T28</t>
        </is>
      </c>
      <c r="B32" s="89" t="inlineStr">
        <is>
          <t>Build</t>
        </is>
      </c>
      <c r="C32" s="90" t="inlineStr">
        <is>
          <t>Symbol export chỉ gồm API public</t>
        </is>
      </c>
      <c r="D32" s="90" t="inlineStr">
        <is>
          <t>nm -D lib.so</t>
        </is>
      </c>
      <c r="E32" s="90" t="inlineStr">
        <is>
          <t>Chỉ các hàm API</t>
        </is>
      </c>
      <c r="F32" s="94" t="inlineStr">
        <is>
          <t>Chưa chạy</t>
        </is>
      </c>
      <c r="G32" s="94" t="inlineStr">
        <is>
          <t>Chưa chạy</t>
        </is>
      </c>
      <c r="H32" s="94" t="n"/>
    </row>
    <row r="33" ht="15.75" customHeight="1" s="74">
      <c r="A33" s="89" t="inlineStr">
        <is>
          <t>T29</t>
        </is>
      </c>
      <c r="B33" s="89" t="inlineStr">
        <is>
          <t>Build</t>
        </is>
      </c>
      <c r="C33" s="90" t="inlineStr">
        <is>
          <t>Build &amp; test đủ ABI đích</t>
        </is>
      </c>
      <c r="D33" s="90" t="inlineStr">
        <is>
          <t>arm64-v8a, armeabi-v7a, x86_64</t>
        </is>
      </c>
      <c r="E33" s="90" t="inlineStr">
        <is>
          <t>Pass trên mọi ABI</t>
        </is>
      </c>
      <c r="F33" s="94" t="inlineStr">
        <is>
          <t>Chưa chạy</t>
        </is>
      </c>
      <c r="G33" s="94" t="inlineStr">
        <is>
          <t>Chưa chạy</t>
        </is>
      </c>
      <c r="H33" s="94" t="n"/>
    </row>
    <row r="34" ht="15.75" customHeight="1" s="74">
      <c r="A34" s="89" t="inlineStr">
        <is>
          <t>T30</t>
        </is>
      </c>
      <c r="B34" s="89" t="inlineStr">
        <is>
          <t>Build</t>
        </is>
      </c>
      <c r="C34" s="90" t="inlineStr">
        <is>
          <t>Tương thích API/ABI với bản trước</t>
        </is>
      </c>
      <c r="D34" s="90" t="inlineStr">
        <is>
          <t>abi-compliance-checker</t>
        </is>
      </c>
      <c r="E34" s="90" t="inlineStr">
        <is>
          <t>Không vỡ ABI, hoặc tăng major version</t>
        </is>
      </c>
      <c r="F34" s="94" t="inlineStr">
        <is>
          <t>Chưa chạy</t>
        </is>
      </c>
      <c r="G34" s="94" t="inlineStr">
        <is>
          <t>Chưa chạy</t>
        </is>
      </c>
      <c r="H34" s="94" t="n"/>
    </row>
    <row r="35" ht="15.75" customHeight="1" s="74"/>
    <row r="36" ht="15.75" customHeight="1" s="74">
      <c r="E36" s="95" t="inlineStr">
        <is>
          <t>Tổng hợp</t>
        </is>
      </c>
      <c r="F36" s="95" t="inlineStr">
        <is>
          <t>Baseline</t>
        </is>
      </c>
      <c r="G36" s="95" t="inlineStr">
        <is>
          <t>Candidate</t>
        </is>
      </c>
    </row>
    <row r="37" ht="15.75" customHeight="1" s="74">
      <c r="E37" s="90" t="inlineStr">
        <is>
          <t>Đạt</t>
        </is>
      </c>
      <c r="F37" s="89">
        <f>COUNTIF(F$5:F$34,"Đạt")</f>
        <v/>
      </c>
      <c r="G37" s="89">
        <f>COUNTIF(G$5:G$34,"Đạt")</f>
        <v/>
      </c>
    </row>
    <row r="38" ht="15.75" customHeight="1" s="74">
      <c r="E38" s="90" t="inlineStr">
        <is>
          <t>Không đạt</t>
        </is>
      </c>
      <c r="F38" s="89">
        <f>COUNTIF(F$5:F$34,"Không đạt")</f>
        <v/>
      </c>
      <c r="G38" s="89">
        <f>COUNTIF(G$5:G$34,"Không đạt")</f>
        <v/>
      </c>
    </row>
    <row r="39" ht="15.75" customHeight="1" s="74">
      <c r="E39" s="90" t="inlineStr">
        <is>
          <t>Chưa chạy</t>
        </is>
      </c>
      <c r="F39" s="89">
        <f>COUNTIF(F$5:F$34,"Chưa chạy")</f>
        <v/>
      </c>
      <c r="G39" s="89">
        <f>COUNTIF(G$5:G$34,"Chưa chạy")</f>
        <v/>
      </c>
    </row>
    <row r="40" ht="15.75" customHeight="1" s="74">
      <c r="E40" s="90" t="inlineStr">
        <is>
          <t>Không áp dụng</t>
        </is>
      </c>
      <c r="F40" s="89">
        <f>COUNTIF(F$5:F$34,"Không áp dụng")</f>
        <v/>
      </c>
      <c r="G40" s="89">
        <f>COUNTIF(G$5:G$34,"Không áp dụng")</f>
        <v/>
      </c>
    </row>
  </sheetData>
  <conditionalFormatting sqref="F5:G34">
    <cfRule type="cellIs" rank="0" priority="2" equalAverage="0" operator="equal" aboveAverage="0" dxfId="0" text="" percent="0" bottom="0">
      <formula>"Đạt"</formula>
    </cfRule>
    <cfRule type="cellIs" rank="0" priority="3" equalAverage="0" operator="equal" aboveAverage="0" dxfId="1" text="" percent="0" bottom="0">
      <formula>"Không đạt"</formula>
    </cfRule>
  </conditionalFormatting>
  <dataValidations count="1">
    <dataValidation sqref="F5:G34" showDropDown="0" showInputMessage="0" showErrorMessage="0" allowBlank="1" type="list" errorStyle="stop" operator="between">
      <formula1>"Chưa chạy,Đạt,Không đạt,Không áp dụng"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N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baseColWidth="8" defaultColWidth="8.6796875" defaultRowHeight="15" zeroHeight="0" outlineLevelRow="0"/>
  <cols>
    <col width="14" customWidth="1" style="73" min="1" max="1"/>
    <col width="9" customWidth="1" style="73" min="2" max="2"/>
    <col width="12" customWidth="1" style="73" min="3" max="3"/>
    <col width="10" customWidth="1" style="73" min="4" max="4"/>
    <col width="12" customWidth="1" style="73" min="5" max="5"/>
    <col width="10" customWidth="1" style="73" min="6" max="7"/>
    <col width="12" customWidth="1" style="73" min="8" max="8"/>
    <col width="9" customWidth="1" style="73" min="9" max="9"/>
    <col width="12" customWidth="1" style="73" min="10" max="13"/>
    <col width="34" customWidth="1" style="73" min="14" max="14"/>
  </cols>
  <sheetData>
    <row r="1" ht="17.25" customHeight="1" s="74">
      <c r="A1" s="75" t="inlineStr">
        <is>
          <t>Đường cong chất lượng – chi phí theo hop (tùy chọn)</t>
        </is>
      </c>
    </row>
    <row r="2" ht="15" customHeight="1" s="74">
      <c r="A2" s="76" t="inlineStr">
        <is>
          <t>Mỗi hop phải tune lại pad / drop / merge / ngưỡng trên dev trước khi đo trên test. Vàng = bạn điền; xám = ví dụ.</t>
        </is>
      </c>
    </row>
    <row r="4" ht="15" customHeight="1" s="74">
      <c r="A4" s="95" t="inlineStr">
        <is>
          <t>Window (s)</t>
        </is>
      </c>
      <c r="B4" s="112">
        <f>IF(Snapshot!C20="","",Snapshot!C20)</f>
        <v/>
      </c>
    </row>
    <row r="6" ht="41.25" customHeight="1" s="74">
      <c r="A6" s="88" t="inlineStr">
        <is>
          <t>Cấu hình</t>
        </is>
      </c>
      <c r="B6" s="88" t="inlineStr">
        <is>
          <t>Hop (s)</t>
        </is>
      </c>
      <c r="C6" s="88" t="inlineStr">
        <is>
          <t>Inference / phút audio</t>
        </is>
      </c>
      <c r="D6" s="88" t="inlineStr">
        <is>
          <t>Overlap</t>
        </is>
      </c>
      <c r="E6" s="88" t="inlineStr">
        <is>
          <t>Hậu xử lý tune lại?</t>
        </is>
      </c>
      <c r="F6" s="88" t="inlineStr">
        <is>
          <t>F1 strict</t>
        </is>
      </c>
      <c r="G6" s="88" t="inlineStr">
        <is>
          <t>DCF</t>
        </is>
      </c>
      <c r="H6" s="88" t="inlineStr">
        <is>
          <t>|Δonset| p95 (ms)</t>
        </is>
      </c>
      <c r="I6" s="88" t="inlineStr">
        <is>
          <t>RTF</t>
        </is>
      </c>
      <c r="J6" s="88" t="inlineStr">
        <is>
          <t>Thời gian CPU / phút audio (s)</t>
        </is>
      </c>
      <c r="K6" s="88" t="inlineStr">
        <is>
          <t>Năng lượng (J / phút audio)</t>
        </is>
      </c>
      <c r="L6" s="88" t="inlineStr">
        <is>
          <t>ΔF1 so với hop đầu</t>
        </is>
      </c>
      <c r="M6" s="88" t="inlineStr">
        <is>
          <t>Giảm RTF so với hop đầu</t>
        </is>
      </c>
      <c r="N6" s="88" t="inlineStr">
        <is>
          <t>Ghi chú</t>
        </is>
      </c>
    </row>
    <row r="7" ht="15.75" customHeight="1" s="74">
      <c r="A7" s="90" t="inlineStr">
        <is>
          <t>H1 – baseline</t>
        </is>
      </c>
      <c r="B7" s="113" t="n">
        <v>0.08</v>
      </c>
      <c r="C7" s="124">
        <f>IF(OR(B7="",B7=0),"",60/B7)</f>
        <v/>
      </c>
      <c r="D7" s="96">
        <f>IF(OR(B7="",$B$4=""),"",MAX(0,1-B7/$B$4))</f>
        <v/>
      </c>
      <c r="E7" s="91" t="inlineStr">
        <is>
          <t>Có</t>
        </is>
      </c>
      <c r="F7" s="102" t="n">
        <v>0.9360000000000001</v>
      </c>
      <c r="G7" s="102" t="n">
        <v>0.041</v>
      </c>
      <c r="H7" s="111" t="n">
        <v>120</v>
      </c>
      <c r="I7" s="102" t="n">
        <v>0.16</v>
      </c>
      <c r="J7" s="114" t="n">
        <v>9.800000000000001</v>
      </c>
      <c r="K7" s="120" t="n">
        <v>11.5</v>
      </c>
      <c r="L7" s="150">
        <f>IF(OR(F7="",$F$7=""),"",F7-$F$7)</f>
        <v/>
      </c>
      <c r="M7" s="101">
        <f>IF(OR(I7="",$I$7="",$I$7=0),"",1-I7/$I$7)</f>
        <v/>
      </c>
      <c r="N7" s="94" t="n"/>
    </row>
    <row r="8" ht="15.75" customHeight="1" s="74">
      <c r="A8" s="90" t="inlineStr">
        <is>
          <t>H2</t>
        </is>
      </c>
      <c r="B8" s="113" t="n">
        <v>0.16</v>
      </c>
      <c r="C8" s="124">
        <f>IF(OR(B8="",B8=0),"",60/B8)</f>
        <v/>
      </c>
      <c r="D8" s="96">
        <f>IF(OR(B8="",$B$4=""),"",MAX(0,1-B8/$B$4))</f>
        <v/>
      </c>
      <c r="E8" s="94" t="n"/>
      <c r="F8" s="100" t="n"/>
      <c r="G8" s="100" t="n"/>
      <c r="H8" s="110" t="n"/>
      <c r="I8" s="100" t="n"/>
      <c r="J8" s="113" t="n"/>
      <c r="K8" s="119" t="n"/>
      <c r="L8" s="150">
        <f>IF(OR(F8="",$F$7=""),"",F8-$F$7)</f>
        <v/>
      </c>
      <c r="M8" s="101">
        <f>IF(OR(I8="",$I$7="",$I$7=0),"",1-I8/$I$7)</f>
        <v/>
      </c>
      <c r="N8" s="94" t="n"/>
    </row>
    <row r="9" ht="15.75" customHeight="1" s="74">
      <c r="A9" s="90" t="inlineStr">
        <is>
          <t>H3</t>
        </is>
      </c>
      <c r="B9" s="113" t="n">
        <v>0.24</v>
      </c>
      <c r="C9" s="124">
        <f>IF(OR(B9="",B9=0),"",60/B9)</f>
        <v/>
      </c>
      <c r="D9" s="96">
        <f>IF(OR(B9="",$B$4=""),"",MAX(0,1-B9/$B$4))</f>
        <v/>
      </c>
      <c r="E9" s="94" t="n"/>
      <c r="F9" s="100" t="n"/>
      <c r="G9" s="100" t="n"/>
      <c r="H9" s="110" t="n"/>
      <c r="I9" s="100" t="n"/>
      <c r="J9" s="113" t="n"/>
      <c r="K9" s="119" t="n"/>
      <c r="L9" s="150">
        <f>IF(OR(F9="",$F$7=""),"",F9-$F$7)</f>
        <v/>
      </c>
      <c r="M9" s="101">
        <f>IF(OR(I9="",$I$7="",$I$7=0),"",1-I9/$I$7)</f>
        <v/>
      </c>
      <c r="N9" s="94" t="n"/>
    </row>
    <row r="10" ht="15.75" customHeight="1" s="74">
      <c r="A10" s="90" t="inlineStr">
        <is>
          <t>H4</t>
        </is>
      </c>
      <c r="B10" s="113" t="n">
        <v>0.32</v>
      </c>
      <c r="C10" s="124">
        <f>IF(OR(B10="",B10=0),"",60/B10)</f>
        <v/>
      </c>
      <c r="D10" s="96">
        <f>IF(OR(B10="",$B$4=""),"",MAX(0,1-B10/$B$4))</f>
        <v/>
      </c>
      <c r="E10" s="94" t="n"/>
      <c r="F10" s="100" t="n"/>
      <c r="G10" s="100" t="n"/>
      <c r="H10" s="110" t="n"/>
      <c r="I10" s="100" t="n"/>
      <c r="J10" s="113" t="n"/>
      <c r="K10" s="119" t="n"/>
      <c r="L10" s="150">
        <f>IF(OR(F10="",$F$7=""),"",F10-$F$7)</f>
        <v/>
      </c>
      <c r="M10" s="101">
        <f>IF(OR(I10="",$I$7="",$I$7=0),"",1-I10/$I$7)</f>
        <v/>
      </c>
      <c r="N10" s="94" t="n"/>
    </row>
    <row r="11" ht="15.75" customHeight="1" s="74">
      <c r="A11" s="90" t="inlineStr">
        <is>
          <t>H5</t>
        </is>
      </c>
      <c r="B11" s="113" t="n">
        <v>0.48</v>
      </c>
      <c r="C11" s="124">
        <f>IF(OR(B11="",B11=0),"",60/B11)</f>
        <v/>
      </c>
      <c r="D11" s="96">
        <f>IF(OR(B11="",$B$4=""),"",MAX(0,1-B11/$B$4))</f>
        <v/>
      </c>
      <c r="E11" s="94" t="n"/>
      <c r="F11" s="100" t="n"/>
      <c r="G11" s="100" t="n"/>
      <c r="H11" s="110" t="n"/>
      <c r="I11" s="100" t="n"/>
      <c r="J11" s="113" t="n"/>
      <c r="K11" s="119" t="n"/>
      <c r="L11" s="150">
        <f>IF(OR(F11="",$F$7=""),"",F11-$F$7)</f>
        <v/>
      </c>
      <c r="M11" s="101">
        <f>IF(OR(I11="",$I$7="",$I$7=0),"",1-I11/$I$7)</f>
        <v/>
      </c>
      <c r="N11" s="94" t="n"/>
    </row>
    <row r="12" ht="15.75" customHeight="1" s="74">
      <c r="A12" s="90" t="inlineStr">
        <is>
          <t>H6</t>
        </is>
      </c>
      <c r="B12" s="113" t="n">
        <v>0.96</v>
      </c>
      <c r="C12" s="124">
        <f>IF(OR(B12="",B12=0),"",60/B12)</f>
        <v/>
      </c>
      <c r="D12" s="96">
        <f>IF(OR(B12="",$B$4=""),"",MAX(0,1-B12/$B$4))</f>
        <v/>
      </c>
      <c r="E12" s="94" t="n"/>
      <c r="F12" s="100" t="n"/>
      <c r="G12" s="100" t="n"/>
      <c r="H12" s="110" t="n"/>
      <c r="I12" s="100" t="n"/>
      <c r="J12" s="113" t="n"/>
      <c r="K12" s="119" t="n"/>
      <c r="L12" s="150">
        <f>IF(OR(F12="",$F$7=""),"",F12-$F$7)</f>
        <v/>
      </c>
      <c r="M12" s="101">
        <f>IF(OR(I12="",$I$7="",$I$7=0),"",1-I12/$I$7)</f>
        <v/>
      </c>
      <c r="N12" s="94" t="n"/>
    </row>
  </sheetData>
  <dataValidations count="1">
    <dataValidation sqref="E7:E12" showDropDown="0" showInputMessage="0" showErrorMessage="0" allowBlank="1" type="list" errorStyle="stop" operator="between">
      <formula1>"Có,Không"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G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73" min="1" max="1"/>
    <col width="34" customWidth="1" style="73" min="2" max="2"/>
    <col width="24" customWidth="1" style="73" min="3" max="3"/>
    <col width="13" customWidth="1" style="73" min="4" max="6"/>
    <col width="40" customWidth="1" style="73" min="7" max="7"/>
  </cols>
  <sheetData>
    <row r="1" ht="17.25" customHeight="1" s="74">
      <c r="A1" s="75" t="inlineStr">
        <is>
          <t>Tích hợp decode mp3/mp4 (phía app, ngoài lib)</t>
        </is>
      </c>
    </row>
    <row r="2" ht="15" customHeight="1" s="74">
      <c r="A2" s="76" t="inlineStr">
        <is>
          <t>Không tính vào gate của lib, nhưng lỗi ở đây làm lệch timestamp và chất lượng end-to-end. Vàng = bạn điền; xám = ví dụ.</t>
        </is>
      </c>
    </row>
    <row r="4" ht="15.75" customHeight="1" s="74">
      <c r="A4" s="135" t="inlineStr">
        <is>
          <t>A. Thiết lập</t>
        </is>
      </c>
    </row>
    <row r="5" ht="28.5" customHeight="1" s="74">
      <c r="B5" s="90" t="inlineStr">
        <is>
          <t>Decoder &amp; version</t>
        </is>
      </c>
      <c r="C5" s="130" t="n"/>
      <c r="D5" s="127" t="n"/>
      <c r="E5" s="127" t="n"/>
      <c r="F5" s="128" t="n"/>
      <c r="G5" s="90" t="inlineStr">
        <is>
          <t>ffmpeg / MediaCodec / AVFoundation / minimp3…</t>
        </is>
      </c>
    </row>
    <row r="6" ht="28.5" customHeight="1" s="74">
      <c r="B6" s="90" t="inlineStr">
        <is>
          <t>Có bù encoder delay / priming (gapless) không</t>
        </is>
      </c>
      <c r="C6" s="130" t="n"/>
      <c r="D6" s="127" t="n"/>
      <c r="E6" s="127" t="n"/>
      <c r="F6" s="128" t="n"/>
      <c r="G6" s="90" t="inlineStr">
        <is>
          <t>MP3: LAME header; AAC: edit list / iTunSMPB</t>
        </is>
      </c>
    </row>
    <row r="7" ht="28.5" customHeight="1" s="74">
      <c r="B7" s="90" t="inlineStr">
        <is>
          <t>Quy tắc chọn track khi mp4 có nhiều track audio</t>
        </is>
      </c>
      <c r="C7" s="130" t="n"/>
      <c r="D7" s="127" t="n"/>
      <c r="E7" s="127" t="n"/>
      <c r="F7" s="128" t="n"/>
      <c r="G7" s="90" t="n"/>
    </row>
    <row r="8" ht="28.5" customHeight="1" s="74">
      <c r="B8" s="90" t="inlineStr">
        <is>
          <t>Quy ước timeline khi audio mp4 bắt đầu trễ hơn video</t>
        </is>
      </c>
      <c r="C8" s="130" t="n"/>
      <c r="D8" s="127" t="n"/>
      <c r="E8" s="127" t="n"/>
      <c r="F8" s="128" t="n"/>
      <c r="G8" s="90" t="inlineStr">
        <is>
          <t>Timestamp segment theo timeline audio hay video?</t>
        </is>
      </c>
    </row>
    <row r="9" ht="15.75" customHeight="1" s="74">
      <c r="B9" s="90" t="inlineStr">
        <is>
          <t>Định dạng PCM đưa vào lib</t>
        </is>
      </c>
      <c r="C9" s="130" t="n"/>
      <c r="D9" s="127" t="n"/>
      <c r="E9" s="127" t="n"/>
      <c r="F9" s="128" t="n"/>
      <c r="G9" s="90" t="inlineStr">
        <is>
          <t>Phải khớp hợp đồng input trong Snapshot</t>
        </is>
      </c>
    </row>
    <row r="10" ht="15.75" customHeight="1" s="74"/>
    <row r="11" ht="15.75" customHeight="1" s="74">
      <c r="A11" s="135" t="inlineStr">
        <is>
          <t>B. Độ lệch timestamp và thời lượng sau decode</t>
        </is>
      </c>
    </row>
    <row r="12" ht="15.75" customHeight="1" s="74">
      <c r="A12" s="129" t="inlineStr">
        <is>
          <t>Cách đo: nén từ wav gốc, decode bằng decoder của app, cross-correlation với wav gốc để lấy lệch đầu; so thời lượng.</t>
        </is>
      </c>
    </row>
    <row r="13" ht="15.75" customHeight="1" s="74">
      <c r="B13" s="90" t="inlineStr">
        <is>
          <t>Ngưỡng |lệch đầu| cho phép</t>
        </is>
      </c>
      <c r="C13" s="89" t="inlineStr">
        <is>
          <t>ms</t>
        </is>
      </c>
      <c r="D13" s="111" t="n">
        <v>20</v>
      </c>
    </row>
    <row r="14" ht="15.75" customHeight="1" s="74">
      <c r="B14" s="90" t="inlineStr">
        <is>
          <t>Ngưỡng |chênh thời lượng| cho phép</t>
        </is>
      </c>
      <c r="C14" s="89" t="inlineStr">
        <is>
          <t>ms</t>
        </is>
      </c>
      <c r="D14" s="111" t="n">
        <v>80</v>
      </c>
    </row>
    <row r="15" ht="28.5" customHeight="1" s="74">
      <c r="A15" s="88" t="inlineStr">
        <is>
          <t>Mã</t>
        </is>
      </c>
      <c r="B15" s="88" t="inlineStr">
        <is>
          <t>Định dạng</t>
        </is>
      </c>
      <c r="C15" s="88" t="inlineStr">
        <is>
          <t>Encoder / nguồn</t>
        </is>
      </c>
      <c r="D15" s="88" t="inlineStr">
        <is>
          <t>Lệch đầu (ms)</t>
        </is>
      </c>
      <c r="E15" s="88" t="inlineStr">
        <is>
          <t>Chênh thời lượng (ms)</t>
        </is>
      </c>
      <c r="F15" s="88" t="inlineStr">
        <is>
          <t>Kết luận</t>
        </is>
      </c>
      <c r="G15" s="88" t="inlineStr">
        <is>
          <t>Ghi chú</t>
        </is>
      </c>
    </row>
    <row r="16" ht="15.75" customHeight="1" s="74">
      <c r="A16" s="89" t="inlineStr">
        <is>
          <t>D01</t>
        </is>
      </c>
      <c r="B16" s="90" t="inlineStr">
        <is>
          <t>MP3 CBR 128 kbps</t>
        </is>
      </c>
      <c r="C16" s="130" t="inlineStr">
        <is>
          <t>LAME</t>
        </is>
      </c>
      <c r="D16" s="111" t="n">
        <v>2</v>
      </c>
      <c r="E16" s="111" t="n">
        <v>5</v>
      </c>
      <c r="F16" s="89">
        <f>IF(OR(D16="",E16=""),"",IF(AND(ABS(D16)&lt;=$D$13,ABS(E16)&lt;=$D$14),"Đạt","Không đạt"))</f>
        <v/>
      </c>
      <c r="G16" s="94" t="n"/>
    </row>
    <row r="17" ht="15.75" customHeight="1" s="74">
      <c r="A17" s="89" t="inlineStr">
        <is>
          <t>D02</t>
        </is>
      </c>
      <c r="B17" s="90" t="inlineStr">
        <is>
          <t>MP3 VBR</t>
        </is>
      </c>
      <c r="C17" s="130" t="inlineStr">
        <is>
          <t>LAME</t>
        </is>
      </c>
      <c r="D17" s="110" t="n"/>
      <c r="E17" s="110" t="n"/>
      <c r="F17" s="89">
        <f>IF(OR(D17="",E17=""),"",IF(AND(ABS(D17)&lt;=$D$13,ABS(E17)&lt;=$D$14),"Đạt","Không đạt"))</f>
        <v/>
      </c>
      <c r="G17" s="94" t="n"/>
    </row>
    <row r="18" ht="15.75" customHeight="1" s="74">
      <c r="A18" s="89" t="inlineStr">
        <is>
          <t>D03</t>
        </is>
      </c>
      <c r="B18" s="90" t="inlineStr">
        <is>
          <t>MP3 không có header gapless</t>
        </is>
      </c>
      <c r="C18" s="130" t="inlineStr">
        <is>
          <t>encoder khác</t>
        </is>
      </c>
      <c r="D18" s="110" t="n"/>
      <c r="E18" s="110" t="n"/>
      <c r="F18" s="89">
        <f>IF(OR(D18="",E18=""),"",IF(AND(ABS(D18)&lt;=$D$13,ABS(E18)&lt;=$D$14),"Đạt","Không đạt"))</f>
        <v/>
      </c>
      <c r="G18" s="94" t="n"/>
    </row>
    <row r="19" ht="15.75" customHeight="1" s="74">
      <c r="A19" s="89" t="inlineStr">
        <is>
          <t>D04</t>
        </is>
      </c>
      <c r="B19" s="90" t="inlineStr">
        <is>
          <t>AAC-LC 128 kbps trong mp4</t>
        </is>
      </c>
      <c r="C19" s="130" t="inlineStr">
        <is>
          <t>ffmpeg</t>
        </is>
      </c>
      <c r="D19" s="110" t="n"/>
      <c r="E19" s="110" t="n"/>
      <c r="F19" s="89">
        <f>IF(OR(D19="",E19=""),"",IF(AND(ABS(D19)&lt;=$D$13,ABS(E19)&lt;=$D$14),"Đạt","Không đạt"))</f>
        <v/>
      </c>
      <c r="G19" s="94" t="n"/>
    </row>
    <row r="20" ht="15.75" customHeight="1" s="74">
      <c r="A20" s="89" t="inlineStr">
        <is>
          <t>D05</t>
        </is>
      </c>
      <c r="B20" s="90" t="inlineStr">
        <is>
          <t>AAC-LC trong mp4</t>
        </is>
      </c>
      <c r="C20" s="130" t="inlineStr">
        <is>
          <t>Apple / iTunes</t>
        </is>
      </c>
      <c r="D20" s="110" t="n"/>
      <c r="E20" s="110" t="n"/>
      <c r="F20" s="89">
        <f>IF(OR(D20="",E20=""),"",IF(AND(ABS(D20)&lt;=$D$13,ABS(E20)&lt;=$D$14),"Đạt","Không đạt"))</f>
        <v/>
      </c>
      <c r="G20" s="94" t="n"/>
    </row>
    <row r="21" ht="15.75" customHeight="1" s="74">
      <c r="A21" s="89" t="inlineStr">
        <is>
          <t>D06</t>
        </is>
      </c>
      <c r="B21" s="90" t="inlineStr">
        <is>
          <t>HE-AAC 48 kbps trong mp4</t>
        </is>
      </c>
      <c r="C21" s="130" t="n"/>
      <c r="D21" s="110" t="n"/>
      <c r="E21" s="110" t="n"/>
      <c r="F21" s="89">
        <f>IF(OR(D21="",E21=""),"",IF(AND(ABS(D21)&lt;=$D$13,ABS(E21)&lt;=$D$14),"Đạt","Không đạt"))</f>
        <v/>
      </c>
      <c r="G21" s="94" t="n"/>
    </row>
    <row r="22" ht="15.75" customHeight="1" s="74">
      <c r="A22" s="89" t="inlineStr">
        <is>
          <t>D07</t>
        </is>
      </c>
      <c r="B22" s="90" t="inlineStr">
        <is>
          <t>mp4 có edit list (audio bắt đầu trễ)</t>
        </is>
      </c>
      <c r="C22" s="130" t="n"/>
      <c r="D22" s="110" t="n"/>
      <c r="E22" s="110" t="n"/>
      <c r="F22" s="89">
        <f>IF(OR(D22="",E22=""),"",IF(AND(ABS(D22)&lt;=$D$13,ABS(E22)&lt;=$D$14),"Đạt","Không đạt"))</f>
        <v/>
      </c>
      <c r="G22" s="94" t="n"/>
    </row>
    <row r="23" ht="15.75" customHeight="1" s="74">
      <c r="A23" s="89" t="inlineStr">
        <is>
          <t>D08</t>
        </is>
      </c>
      <c r="B23" s="90" t="inlineStr">
        <is>
          <t>mp4 quay từ điện thoại</t>
        </is>
      </c>
      <c r="C23" s="130" t="inlineStr">
        <is>
          <t>Android / iOS</t>
        </is>
      </c>
      <c r="D23" s="110" t="n"/>
      <c r="E23" s="110" t="n"/>
      <c r="F23" s="89">
        <f>IF(OR(D23="",E23=""),"",IF(AND(ABS(D23)&lt;=$D$13,ABS(E23)&lt;=$D$14),"Đạt","Không đạt"))</f>
        <v/>
      </c>
      <c r="G23" s="94" t="n"/>
    </row>
    <row r="24" ht="15.75" customHeight="1" s="74"/>
    <row r="25" ht="15.75" customHeight="1" s="74">
      <c r="A25" s="135" t="inlineStr">
        <is>
          <t>C. Checklist định dạng và file lỗi</t>
        </is>
      </c>
    </row>
    <row r="26" ht="15.75" customHeight="1" s="74">
      <c r="A26" s="88" t="inlineStr">
        <is>
          <t>Mã</t>
        </is>
      </c>
      <c r="B26" s="88" t="inlineStr">
        <is>
          <t>Tình huống</t>
        </is>
      </c>
      <c r="C26" s="88" t="inlineStr">
        <is>
          <t>Kỳ vọng</t>
        </is>
      </c>
      <c r="D26" s="127" t="n"/>
      <c r="E26" s="128" t="n"/>
      <c r="F26" s="88" t="inlineStr">
        <is>
          <t>Kết quả</t>
        </is>
      </c>
      <c r="G26" s="88" t="inlineStr">
        <is>
          <t>Ghi chú</t>
        </is>
      </c>
    </row>
    <row r="27" ht="15.75" customHeight="1" s="74">
      <c r="A27" s="89" t="inlineStr">
        <is>
          <t>I01</t>
        </is>
      </c>
      <c r="B27" s="90" t="inlineStr">
        <is>
          <t>Mono / stereo / 5.1</t>
        </is>
      </c>
      <c r="C27" s="90" t="inlineStr">
        <is>
          <t>Decode đúng số kênh; truyền đúng layout cho lib</t>
        </is>
      </c>
      <c r="D27" s="127" t="n"/>
      <c r="E27" s="128" t="n"/>
      <c r="F27" s="94" t="inlineStr">
        <is>
          <t>Chưa chạy</t>
        </is>
      </c>
      <c r="G27" s="94" t="n"/>
    </row>
    <row r="28" ht="15.75" customHeight="1" s="74">
      <c r="A28" s="89" t="inlineStr">
        <is>
          <t>I02</t>
        </is>
      </c>
      <c r="B28" s="90" t="inlineStr">
        <is>
          <t>Sample rate 8–48 kHz</t>
        </is>
      </c>
      <c r="C28" s="90" t="inlineStr">
        <is>
          <t>Truyền đúng sample rate cho lib</t>
        </is>
      </c>
      <c r="D28" s="127" t="n"/>
      <c r="E28" s="128" t="n"/>
      <c r="F28" s="94" t="inlineStr">
        <is>
          <t>Chưa chạy</t>
        </is>
      </c>
      <c r="G28" s="94" t="n"/>
    </row>
    <row r="29" ht="15.75" customHeight="1" s="74">
      <c r="A29" s="89" t="inlineStr">
        <is>
          <t>I03</t>
        </is>
      </c>
      <c r="B29" s="90" t="inlineStr">
        <is>
          <t>MP3 VBR (có / không có header Xing)</t>
        </is>
      </c>
      <c r="C29" s="90" t="inlineStr">
        <is>
          <t>Thời lượng đúng</t>
        </is>
      </c>
      <c r="D29" s="127" t="n"/>
      <c r="E29" s="128" t="n"/>
      <c r="F29" s="94" t="inlineStr">
        <is>
          <t>Chưa chạy</t>
        </is>
      </c>
      <c r="G29" s="94" t="n"/>
    </row>
    <row r="30" ht="15.75" customHeight="1" s="74">
      <c r="A30" s="89" t="inlineStr">
        <is>
          <t>I04</t>
        </is>
      </c>
      <c r="B30" s="90" t="inlineStr">
        <is>
          <t>mp4 nhiều track audio</t>
        </is>
      </c>
      <c r="C30" s="90" t="inlineStr">
        <is>
          <t>Chọn đúng track theo quy tắc ở mục A</t>
        </is>
      </c>
      <c r="D30" s="127" t="n"/>
      <c r="E30" s="128" t="n"/>
      <c r="F30" s="94" t="inlineStr">
        <is>
          <t>Chưa chạy</t>
        </is>
      </c>
      <c r="G30" s="94" t="n"/>
    </row>
    <row r="31" ht="15.75" customHeight="1" s="74">
      <c r="A31" s="89" t="inlineStr">
        <is>
          <t>I05</t>
        </is>
      </c>
      <c r="B31" s="90" t="inlineStr">
        <is>
          <t>mp4 không có track audio</t>
        </is>
      </c>
      <c r="C31" s="90" t="inlineStr">
        <is>
          <t>Báo lỗi rõ ràng, không gọi lib</t>
        </is>
      </c>
      <c r="D31" s="127" t="n"/>
      <c r="E31" s="128" t="n"/>
      <c r="F31" s="94" t="inlineStr">
        <is>
          <t>Chưa chạy</t>
        </is>
      </c>
      <c r="G31" s="94" t="n"/>
    </row>
    <row r="32" ht="15.75" customHeight="1" s="74">
      <c r="A32" s="89" t="inlineStr">
        <is>
          <t>I06</t>
        </is>
      </c>
      <c r="B32" s="90" t="inlineStr">
        <is>
          <t>File bị cắt cụt</t>
        </is>
      </c>
      <c r="C32" s="90" t="inlineStr">
        <is>
          <t>Decode phần còn lại, không crash</t>
        </is>
      </c>
      <c r="D32" s="127" t="n"/>
      <c r="E32" s="128" t="n"/>
      <c r="F32" s="94" t="inlineStr">
        <is>
          <t>Chưa chạy</t>
        </is>
      </c>
      <c r="G32" s="94" t="n"/>
    </row>
    <row r="33" ht="15.75" customHeight="1" s="74">
      <c r="A33" s="89" t="inlineStr">
        <is>
          <t>I07</t>
        </is>
      </c>
      <c r="B33" s="90" t="inlineStr">
        <is>
          <t>File hỏng header / không phải audio</t>
        </is>
      </c>
      <c r="C33" s="90" t="inlineStr">
        <is>
          <t>Báo lỗi rõ ràng</t>
        </is>
      </c>
      <c r="D33" s="127" t="n"/>
      <c r="E33" s="128" t="n"/>
      <c r="F33" s="94" t="inlineStr">
        <is>
          <t>Chưa chạy</t>
        </is>
      </c>
      <c r="G33" s="94" t="n"/>
    </row>
    <row r="34" ht="15.75" customHeight="1" s="74">
      <c r="A34" s="89" t="inlineStr">
        <is>
          <t>I08</t>
        </is>
      </c>
      <c r="B34" s="90" t="inlineStr">
        <is>
          <t>Tag ID3 / metadata lớn, ảnh bìa</t>
        </is>
      </c>
      <c r="C34" s="90" t="inlineStr">
        <is>
          <t>Không ảnh hưởng timestamp</t>
        </is>
      </c>
      <c r="D34" s="127" t="n"/>
      <c r="E34" s="128" t="n"/>
      <c r="F34" s="94" t="inlineStr">
        <is>
          <t>Chưa chạy</t>
        </is>
      </c>
      <c r="G34" s="94" t="n"/>
    </row>
    <row r="35" ht="15.75" customHeight="1" s="74">
      <c r="A35" s="89" t="inlineStr">
        <is>
          <t>I09</t>
        </is>
      </c>
      <c r="B35" s="90" t="inlineStr">
        <is>
          <t>File rất dài (≥ 3 giờ)</t>
        </is>
      </c>
      <c r="C35" s="90" t="inlineStr">
        <is>
          <t>Không tràn RAM khi decode và khi đưa vào lib</t>
        </is>
      </c>
      <c r="D35" s="127" t="n"/>
      <c r="E35" s="128" t="n"/>
      <c r="F35" s="94" t="inlineStr">
        <is>
          <t>Chưa chạy</t>
        </is>
      </c>
      <c r="G35" s="94" t="n"/>
    </row>
    <row r="36" ht="15.75" customHeight="1" s="74">
      <c r="A36" s="89" t="inlineStr">
        <is>
          <t>I10</t>
        </is>
      </c>
      <c r="B36" s="90" t="inlineStr">
        <is>
          <t>Audio mp4 bắt đầu trễ hơn video</t>
        </is>
      </c>
      <c r="C36" s="90" t="inlineStr">
        <is>
          <t>Timestamp đúng theo quy ước ở mục A</t>
        </is>
      </c>
      <c r="D36" s="127" t="n"/>
      <c r="E36" s="128" t="n"/>
      <c r="F36" s="94" t="inlineStr">
        <is>
          <t>Chưa chạy</t>
        </is>
      </c>
      <c r="G36" s="94" t="n"/>
    </row>
    <row r="37" ht="15.75" customHeight="1" s="74"/>
    <row r="38" ht="15.75" customHeight="1" s="74">
      <c r="A38" s="135" t="inlineStr">
        <is>
          <t>D. Chi phí decode (tùy chọn)</t>
        </is>
      </c>
    </row>
    <row r="39" ht="15.75" customHeight="1" s="74">
      <c r="A39" s="88" t="n"/>
      <c r="B39" s="88" t="inlineStr">
        <is>
          <t>Chỉ số</t>
        </is>
      </c>
      <c r="C39" s="88" t="inlineStr">
        <is>
          <t>Đơn vị</t>
        </is>
      </c>
      <c r="D39" s="88" t="inlineStr">
        <is>
          <t>Giá trị</t>
        </is>
      </c>
      <c r="E39" s="127" t="n"/>
      <c r="F39" s="128" t="n"/>
      <c r="G39" s="88" t="inlineStr">
        <is>
          <t>Ghi chú</t>
        </is>
      </c>
    </row>
    <row r="40" ht="15.75" customHeight="1" s="74">
      <c r="B40" s="90" t="inlineStr">
        <is>
          <t>Thời gian decode cho 1 phút audio</t>
        </is>
      </c>
      <c r="C40" s="89" t="inlineStr">
        <is>
          <t>ms</t>
        </is>
      </c>
      <c r="D40" s="125" t="n"/>
      <c r="E40" s="127" t="n"/>
      <c r="F40" s="128" t="n"/>
      <c r="G40" s="90" t="inlineStr">
        <is>
          <t>mp3 và mp4 đo riêng nếu khác nhiều</t>
        </is>
      </c>
    </row>
    <row r="41" ht="15.75" customHeight="1" s="74">
      <c r="B41" s="90" t="inlineStr">
        <is>
          <t>Peak RAM khi decode file 60 phút</t>
        </is>
      </c>
      <c r="C41" s="89" t="inlineStr">
        <is>
          <t>MB</t>
        </is>
      </c>
      <c r="D41" s="125" t="n"/>
      <c r="E41" s="127" t="n"/>
      <c r="F41" s="128" t="n"/>
      <c r="G41" s="90" t="n"/>
    </row>
    <row r="42" ht="15.75" customHeight="1" s="74">
      <c r="B42" s="90" t="inlineStr">
        <is>
          <t>Thời gian decode / thời gian lib</t>
        </is>
      </c>
      <c r="C42" s="89" t="inlineStr">
        <is>
          <t>%</t>
        </is>
      </c>
      <c r="D42" s="103">
        <f>IF(OR(D40="",Performance!C34="",Performance!C34=0),"",D40/Performance!C34)</f>
        <v/>
      </c>
      <c r="E42" s="127" t="n"/>
      <c r="F42" s="128" t="n"/>
      <c r="G42" s="90" t="inlineStr">
        <is>
          <t>So với Performance mục C</t>
        </is>
      </c>
    </row>
    <row r="43" ht="15.75" customHeight="1" s="74"/>
    <row r="44" ht="15.75" customHeight="1" s="74">
      <c r="B44" s="95" t="inlineStr">
        <is>
          <t>Tổng hợp</t>
        </is>
      </c>
      <c r="C44" s="95" t="inlineStr">
        <is>
          <t>Mục B</t>
        </is>
      </c>
      <c r="D44" s="95" t="inlineStr">
        <is>
          <t>Mục C</t>
        </is>
      </c>
    </row>
    <row r="45" ht="15.75" customHeight="1" s="74">
      <c r="B45" s="90" t="inlineStr">
        <is>
          <t>Đạt</t>
        </is>
      </c>
      <c r="C45" s="89">
        <f>COUNTIF(F16:F23,"Đạt")</f>
        <v/>
      </c>
      <c r="D45" s="89">
        <f>COUNTIF(F27:F36,"Đạt")</f>
        <v/>
      </c>
    </row>
    <row r="46" ht="15.75" customHeight="1" s="74">
      <c r="B46" s="90" t="inlineStr">
        <is>
          <t>Không đạt</t>
        </is>
      </c>
      <c r="C46" s="89">
        <f>COUNTIF(F16:F23,"Không đạt")</f>
        <v/>
      </c>
      <c r="D46" s="89">
        <f>COUNTIF(F27:F36,"Không đạt")</f>
        <v/>
      </c>
    </row>
    <row r="47" ht="15.75" customHeight="1" s="74">
      <c r="B47" s="90" t="inlineStr">
        <is>
          <t>Chưa chạy</t>
        </is>
      </c>
      <c r="C47" s="89">
        <f>COUNTBLANK(D16:D23)</f>
        <v/>
      </c>
      <c r="D47" s="89">
        <f>COUNTIF(F27:F36,"Chưa chạy")</f>
        <v/>
      </c>
    </row>
  </sheetData>
  <mergeCells count="20">
    <mergeCell ref="C8:F8"/>
    <mergeCell ref="D41:F41"/>
    <mergeCell ref="C31:E31"/>
    <mergeCell ref="C7:F7"/>
    <mergeCell ref="C36:E36"/>
    <mergeCell ref="C27:E27"/>
    <mergeCell ref="C6:F6"/>
    <mergeCell ref="D39:F39"/>
    <mergeCell ref="C5:F5"/>
    <mergeCell ref="C32:E32"/>
    <mergeCell ref="D42:F42"/>
    <mergeCell ref="C28:E28"/>
    <mergeCell ref="C30:E30"/>
    <mergeCell ref="C34:E34"/>
    <mergeCell ref="C9:F9"/>
    <mergeCell ref="C33:E33"/>
    <mergeCell ref="D40:F40"/>
    <mergeCell ref="C26:E26"/>
    <mergeCell ref="C29:E29"/>
    <mergeCell ref="C35:E35"/>
  </mergeCells>
  <conditionalFormatting sqref="F16:F23">
    <cfRule type="cellIs" rank="0" priority="2" equalAverage="0" operator="equal" aboveAverage="0" dxfId="0" text="" percent="0" bottom="0">
      <formula>"Đạt"</formula>
    </cfRule>
    <cfRule type="cellIs" rank="0" priority="3" equalAverage="0" operator="equal" aboveAverage="0" dxfId="1" text="" percent="0" bottom="0">
      <formula>"Không đạt"</formula>
    </cfRule>
  </conditionalFormatting>
  <conditionalFormatting sqref="F27:F36">
    <cfRule type="cellIs" rank="0" priority="4" equalAverage="0" operator="equal" aboveAverage="0" dxfId="0" text="" percent="0" bottom="0">
      <formula>"Đạt"</formula>
    </cfRule>
    <cfRule type="cellIs" rank="0" priority="5" equalAverage="0" operator="equal" aboveAverage="0" dxfId="1" text="" percent="0" bottom="0">
      <formula>"Không đạt"</formula>
    </cfRule>
  </conditionalFormatting>
  <dataValidations count="1">
    <dataValidation sqref="F27:F36" showDropDown="0" showInputMessage="0" showErrorMessage="0" allowBlank="1" type="list" errorStyle="stop" operator="between">
      <formula1>"Chưa chạy,Đạt,Không đạt,Không áp dụng"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13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style="74" min="1" max="1"/>
    <col width="12" customWidth="1" style="74" min="2" max="2"/>
    <col width="12" customWidth="1" style="74" min="3" max="3"/>
    <col width="12" customWidth="1" style="74" min="4" max="4"/>
    <col width="12" customWidth="1" style="74" min="5" max="5"/>
    <col width="12" customWidth="1" style="74" min="6" max="6"/>
    <col width="12" customWidth="1" style="74" min="7" max="7"/>
    <col width="12" customWidth="1" style="74" min="8" max="8"/>
    <col width="12" customWidth="1" style="74" min="9" max="9"/>
    <col width="12" customWidth="1" style="74" min="10" max="10"/>
    <col width="12" customWidth="1" style="74" min="11" max="11"/>
    <col width="12" customWidth="1" style="74" min="12" max="12"/>
    <col width="12" customWidth="1" style="74" min="13" max="13"/>
    <col width="12" customWidth="1" style="74" min="14" max="14"/>
    <col width="12" customWidth="1" style="74" min="15" max="15"/>
    <col width="12" customWidth="1" style="74" min="16" max="16"/>
    <col width="12" customWidth="1" style="74" min="17" max="17"/>
    <col width="12" customWidth="1" style="74" min="18" max="18"/>
    <col width="12" customWidth="1" style="74" min="19" max="19"/>
    <col width="12" customWidth="1" style="74" min="20" max="20"/>
    <col width="12" customWidth="1" style="74" min="21" max="21"/>
    <col width="12" customWidth="1" style="74" min="22" max="22"/>
    <col width="12" customWidth="1" style="74" min="23" max="23"/>
    <col width="12" customWidth="1" style="74" min="24" max="24"/>
    <col width="12" customWidth="1" style="74" min="25" max="25"/>
  </cols>
  <sheetData>
    <row r="1">
      <c r="A1" s="151" t="inlineStr">
        <is>
          <t>Kết quả đánh giá – chỉ số tính bằng công thức</t>
        </is>
      </c>
    </row>
    <row r="2">
      <c r="A2" s="152" t="inlineStr">
        <is>
          <t>Nguồn: results_test/ (evaluate_real.py, 29/09/2026). 144 file; Nhãn trong C:/Users/leuhu/OneDrive/Máy tính/test/data/AAA/Ground_truth. Python reference, chưa phải output lib.</t>
        </is>
      </c>
    </row>
    <row r="3">
      <c r="A3" s="153" t="inlineStr">
        <is>
          <t>Nền vàng = tham số bạn chỉnh (B6:B10) · chữ đen = công thức · chữ xanh = số nhập từ Python (bootstrap, event, AUC chính xác…; không tính lại trong Excel). Đổi tham số thì mọi bảng và sheet template liên kết tự tính lại; hình vẽ bằng Python thì không.</t>
        </is>
      </c>
    </row>
    <row r="5">
      <c r="A5" s="154" t="inlineStr">
        <is>
          <t>Tham số</t>
        </is>
      </c>
    </row>
    <row r="6">
      <c r="A6" s="155" t="inlineStr">
        <is>
          <t>Trọng số miss trong DCF (FA = 1 − ô này)</t>
        </is>
      </c>
      <c r="B6" s="156" t="n">
        <v>0.75</v>
      </c>
    </row>
    <row r="7">
      <c r="A7" s="155" t="inlineStr">
        <is>
          <t>Cấu hình hậu xử lý cho tầng B, category</t>
        </is>
      </c>
      <c r="B7" s="157" t="inlineStr">
        <is>
          <t>A4</t>
        </is>
      </c>
    </row>
    <row r="8">
      <c r="A8" s="155" t="inlineStr">
        <is>
          <t>Tiêu chí chọn ngưỡng trên dev</t>
        </is>
      </c>
      <c r="B8" s="157" t="inlineStr">
        <is>
          <t>DCF-min</t>
        </is>
      </c>
    </row>
    <row r="9">
      <c r="A9" s="155" t="inlineStr">
        <is>
          <t>Mốc FPR 1 (TPR@FPR)</t>
        </is>
      </c>
      <c r="B9" s="158" t="n">
        <v>0.01</v>
      </c>
    </row>
    <row r="10">
      <c r="A10" s="155" t="inlineStr">
        <is>
          <t>Mốc FPR 2 (TPR@FPR)</t>
        </is>
      </c>
      <c r="B10" s="158" t="n">
        <v>0.05</v>
      </c>
    </row>
    <row r="11">
      <c r="A11" s="159" t="inlineStr">
        <is>
          <t>Ngưỡng dùng (tự chọn trên dev theo B7, B8)</t>
        </is>
      </c>
      <c r="B11" s="160">
        <f>INDEX($I$17:$I$21,MATCH($B$7,$A$17:$A$21,0))</f>
        <v/>
      </c>
    </row>
    <row r="12">
      <c r="A12" s="155" t="inlineStr">
        <is>
          <t>Ngưỡng Python đã dùng cho số theo đoạn, CI, Δbiên, hình</t>
        </is>
      </c>
      <c r="B12" s="161" t="n">
        <v>0.02</v>
      </c>
    </row>
    <row r="13">
      <c r="A13" s="155" t="inlineStr">
        <is>
          <t>Kiểm tra</t>
        </is>
      </c>
      <c r="B13" s="155">
        <f>IF(AND(ABS(B11-B12)&lt;0.0000001,B7="A4"),"Khớp","KHÁC: số theo đoạn, CI, Δbiên, hình vẫn ở ngưỡng Python / A4")</f>
        <v/>
      </c>
    </row>
    <row r="15">
      <c r="A15" s="154" t="inlineStr">
        <is>
          <t>A. Chọn ngưỡng trên dev / val tổng hợp (qua toàn pipeline; DCF theo trọng số B6)</t>
        </is>
      </c>
    </row>
    <row r="16">
      <c r="A16" s="162" t="inlineStr">
        <is>
          <t>Cấu hình</t>
        </is>
      </c>
      <c r="B16" s="162" t="inlineStr">
        <is>
          <t>Mô tả</t>
        </is>
      </c>
      <c r="C16" s="162" t="inlineStr">
        <is>
          <t>Ngưỡng DCF-min (dev)</t>
        </is>
      </c>
      <c r="D16" s="162" t="inlineStr">
        <is>
          <t>DCF min (dev)</t>
        </is>
      </c>
      <c r="E16" s="162" t="inlineStr">
        <is>
          <t>Ngưỡng F1-max (dev)</t>
        </is>
      </c>
      <c r="F16" s="162" t="inlineStr">
        <is>
          <t>F1 max (dev)</t>
        </is>
      </c>
      <c r="G16" s="162" t="inlineStr">
        <is>
          <t>Ngưỡng DCF-min (val tổng hợp)</t>
        </is>
      </c>
      <c r="H16" s="162" t="inlineStr">
        <is>
          <t>Ngưỡng F1-max (val tổng hợp)</t>
        </is>
      </c>
      <c r="I16" s="162" t="inlineStr">
        <is>
          <t>Ngưỡng dùng (theo B8)</t>
        </is>
      </c>
    </row>
    <row r="17">
      <c r="A17" s="163" t="inlineStr">
        <is>
          <t>A0</t>
        </is>
      </c>
      <c r="B17" s="155" t="inlineStr">
        <is>
          <t>Điểm bin thô, không hậu xử lý</t>
        </is>
      </c>
      <c r="C17" s="164">
        <f>INDEX('DL quet nguong'!$E$5:$E$99,MATCH(MIN('DL quet nguong'!$R$5:$R$99),'DL quet nguong'!$R$5:$R$99,0))</f>
        <v/>
      </c>
      <c r="D17" s="165">
        <f>MIN('DL quet nguong'!$R$5:$R$99)</f>
        <v/>
      </c>
      <c r="E17" s="164">
        <f>INDEX('DL quet nguong'!$E$5:$E$99,MATCH(MAX('DL quet nguong'!$Q$5:$Q$99),'DL quet nguong'!$Q$5:$Q$99,0))</f>
        <v/>
      </c>
      <c r="F17" s="165">
        <f>MAX('DL quet nguong'!$Q$5:$Q$99)</f>
        <v/>
      </c>
      <c r="G17" s="164">
        <f>INDEX('DL quet nguong'!$E$480:$E$574,MATCH(MIN('DL quet nguong'!$R$480:$R$574),'DL quet nguong'!$R$480:$R$574,0))</f>
        <v/>
      </c>
      <c r="H17" s="164">
        <f>INDEX('DL quet nguong'!$E$480:$E$574,MATCH(MAX('DL quet nguong'!$Q$480:$Q$574),'DL quet nguong'!$Q$480:$Q$574,0))</f>
        <v/>
      </c>
      <c r="I17" s="160">
        <f>IF($B$8="F1-max",E17,C17)</f>
        <v/>
      </c>
    </row>
    <row r="18">
      <c r="A18" s="163" t="inlineStr">
        <is>
          <t>A1</t>
        </is>
      </c>
      <c r="B18" s="155" t="inlineStr">
        <is>
          <t>Rescore (trọng số tam giác theo tâm cửa sổ + làm mượt trung bình 5 hop) + rebin</t>
        </is>
      </c>
      <c r="C18" s="164">
        <f>INDEX('DL quet nguong'!$E$100:$E$194,MATCH(MIN('DL quet nguong'!$R$100:$R$194),'DL quet nguong'!$R$100:$R$194,0))</f>
        <v/>
      </c>
      <c r="D18" s="165">
        <f>MIN('DL quet nguong'!$R$100:$R$194)</f>
        <v/>
      </c>
      <c r="E18" s="164">
        <f>INDEX('DL quet nguong'!$E$100:$E$194,MATCH(MAX('DL quet nguong'!$Q$100:$Q$194),'DL quet nguong'!$Q$100:$Q$194,0))</f>
        <v/>
      </c>
      <c r="F18" s="165">
        <f>MAX('DL quet nguong'!$Q$100:$Q$194)</f>
        <v/>
      </c>
      <c r="G18" s="164">
        <f>INDEX('DL quet nguong'!$E$575:$E$669,MATCH(MIN('DL quet nguong'!$R$575:$R$669),'DL quet nguong'!$R$575:$R$669,0))</f>
        <v/>
      </c>
      <c r="H18" s="164">
        <f>INDEX('DL quet nguong'!$E$575:$E$669,MATCH(MAX('DL quet nguong'!$Q$575:$Q$669),'DL quet nguong'!$Q$575:$Q$669,0))</f>
        <v/>
      </c>
      <c r="I18" s="160">
        <f>IF($B$8="F1-max",E18,C18)</f>
        <v/>
      </c>
    </row>
    <row r="19">
      <c r="A19" s="163" t="inlineStr">
        <is>
          <t>A2</t>
        </is>
      </c>
      <c r="B19" s="155" t="inlineStr">
        <is>
          <t>+ pad 100/120 ms</t>
        </is>
      </c>
      <c r="C19" s="164">
        <f>INDEX('DL quet nguong'!$E$195:$E$289,MATCH(MIN('DL quet nguong'!$R$195:$R$289),'DL quet nguong'!$R$195:$R$289,0))</f>
        <v/>
      </c>
      <c r="D19" s="165">
        <f>MIN('DL quet nguong'!$R$195:$R$289)</f>
        <v/>
      </c>
      <c r="E19" s="164">
        <f>INDEX('DL quet nguong'!$E$195:$E$289,MATCH(MAX('DL quet nguong'!$Q$195:$Q$289),'DL quet nguong'!$Q$195:$Q$289,0))</f>
        <v/>
      </c>
      <c r="F19" s="165">
        <f>MAX('DL quet nguong'!$Q$195:$Q$289)</f>
        <v/>
      </c>
      <c r="G19" s="164">
        <f>INDEX('DL quet nguong'!$E$670:$E$764,MATCH(MIN('DL quet nguong'!$R$670:$R$764),'DL quet nguong'!$R$670:$R$764,0))</f>
        <v/>
      </c>
      <c r="H19" s="164">
        <f>INDEX('DL quet nguong'!$E$670:$E$764,MATCH(MAX('DL quet nguong'!$Q$670:$Q$764),'DL quet nguong'!$Q$670:$Q$764,0))</f>
        <v/>
      </c>
      <c r="I19" s="160">
        <f>IF($B$8="F1-max",E19,C19)</f>
        <v/>
      </c>
    </row>
    <row r="20">
      <c r="A20" s="163" t="inlineStr">
        <is>
          <t>A3</t>
        </is>
      </c>
      <c r="B20" s="155" t="inlineStr">
        <is>
          <t>+ merge &lt; 500 ms</t>
        </is>
      </c>
      <c r="C20" s="164">
        <f>INDEX('DL quet nguong'!$E$290:$E$384,MATCH(MIN('DL quet nguong'!$R$290:$R$384),'DL quet nguong'!$R$290:$R$384,0))</f>
        <v/>
      </c>
      <c r="D20" s="165">
        <f>MIN('DL quet nguong'!$R$290:$R$384)</f>
        <v/>
      </c>
      <c r="E20" s="164">
        <f>INDEX('DL quet nguong'!$E$290:$E$384,MATCH(MAX('DL quet nguong'!$Q$290:$Q$384),'DL quet nguong'!$Q$290:$Q$384,0))</f>
        <v/>
      </c>
      <c r="F20" s="165">
        <f>MAX('DL quet nguong'!$Q$290:$Q$384)</f>
        <v/>
      </c>
      <c r="G20" s="164">
        <f>INDEX('DL quet nguong'!$E$765:$E$859,MATCH(MIN('DL quet nguong'!$R$765:$R$859),'DL quet nguong'!$R$765:$R$859,0))</f>
        <v/>
      </c>
      <c r="H20" s="164">
        <f>INDEX('DL quet nguong'!$E$765:$E$859,MATCH(MAX('DL quet nguong'!$Q$765:$Q$859),'DL quet nguong'!$Q$765:$Q$859,0))</f>
        <v/>
      </c>
      <c r="I20" s="160">
        <f>IF($B$8="F1-max",E20,C20)</f>
        <v/>
      </c>
    </row>
    <row r="21">
      <c r="A21" s="163" t="inlineStr">
        <is>
          <t>A4</t>
        </is>
      </c>
      <c r="B21" s="155" t="inlineStr">
        <is>
          <t>+ pad + merge (hiện tại)</t>
        </is>
      </c>
      <c r="C21" s="164">
        <f>INDEX('DL quet nguong'!$E$385:$E$479,MATCH(MIN('DL quet nguong'!$R$385:$R$479),'DL quet nguong'!$R$385:$R$479,0))</f>
        <v/>
      </c>
      <c r="D21" s="165">
        <f>MIN('DL quet nguong'!$R$385:$R$479)</f>
        <v/>
      </c>
      <c r="E21" s="164">
        <f>INDEX('DL quet nguong'!$E$385:$E$479,MATCH(MAX('DL quet nguong'!$Q$385:$Q$479),'DL quet nguong'!$Q$385:$Q$479,0))</f>
        <v/>
      </c>
      <c r="F21" s="165">
        <f>MAX('DL quet nguong'!$Q$385:$Q$479)</f>
        <v/>
      </c>
      <c r="G21" s="164">
        <f>INDEX('DL quet nguong'!$E$860:$E$954,MATCH(MIN('DL quet nguong'!$R$860:$R$954),'DL quet nguong'!$R$860:$R$954,0))</f>
        <v/>
      </c>
      <c r="H21" s="164">
        <f>INDEX('DL quet nguong'!$E$860:$E$954,MATCH(MAX('DL quet nguong'!$Q$860:$Q$954),'DL quet nguong'!$Q$860:$Q$954,0))</f>
        <v/>
      </c>
      <c r="I21" s="160">
        <f>IF($B$8="F1-max",E21,C21)</f>
        <v/>
      </c>
    </row>
    <row r="22">
      <c r="A22" s="155" t="inlineStr">
        <is>
          <t>Tham khảo (Python): ngưỡng Youden trên điểm thô – val tổng hợp / dev</t>
        </is>
      </c>
      <c r="C22" s="166" t="n">
        <v>0.4372781666666667</v>
      </c>
      <c r="E22" s="166" t="n">
        <v>0.1438176666666666</v>
      </c>
    </row>
    <row r="24">
      <c r="A24" s="154" t="inlineStr">
        <is>
          <t>B. Tầng B trên test (cấu hình B7, ngưỡng B11)</t>
        </is>
      </c>
    </row>
    <row r="25">
      <c r="A25" s="162" t="inlineStr">
        <is>
          <t>Chế độ</t>
        </is>
      </c>
      <c r="B25" s="162" t="inlineStr">
        <is>
          <t>Vùng bin</t>
        </is>
      </c>
      <c r="C25" s="162" t="inlineStr">
        <is>
          <t>TP</t>
        </is>
      </c>
      <c r="D25" s="162" t="inlineStr">
        <is>
          <t>FN</t>
        </is>
      </c>
      <c r="E25" s="162" t="inlineStr">
        <is>
          <t>FP</t>
        </is>
      </c>
      <c r="F25" s="162" t="inlineStr">
        <is>
          <t>TN</t>
        </is>
      </c>
      <c r="G25" s="162" t="inlineStr">
        <is>
          <t>MR</t>
        </is>
      </c>
      <c r="H25" s="162" t="inlineStr">
        <is>
          <t>FAR</t>
        </is>
      </c>
      <c r="I25" s="162" t="inlineStr">
        <is>
          <t>Precision</t>
        </is>
      </c>
      <c r="J25" s="162" t="inlineStr">
        <is>
          <t>Recall</t>
        </is>
      </c>
      <c r="K25" s="162" t="inlineStr">
        <is>
          <t>F1</t>
        </is>
      </c>
      <c r="L25" s="162" t="inlineStr">
        <is>
          <t>Specificity</t>
        </is>
      </c>
      <c r="M25" s="162" t="inlineStr">
        <is>
          <t>DCF</t>
        </is>
      </c>
      <c r="N25" s="162" t="inlineStr">
        <is>
          <t>CI95 F1 (Python)</t>
        </is>
      </c>
      <c r="O25" s="162" t="inlineStr">
        <is>
          <t>CI95 DCF (Python)</t>
        </is>
      </c>
      <c r="P25" s="162" t="inlineStr">
        <is>
          <t>CI95 MR (Python)</t>
        </is>
      </c>
      <c r="Q25" s="162" t="inlineStr">
        <is>
          <t>CI95 FAR (Python)</t>
        </is>
      </c>
    </row>
    <row r="26">
      <c r="A26" s="155" t="inlineStr">
        <is>
          <t>Strict (mọi bin)</t>
        </is>
      </c>
      <c r="B26" s="163" t="inlineStr">
        <is>
          <t>all</t>
        </is>
      </c>
      <c r="C26" s="163">
        <f>SUMIFS('DL quet nguong'!$F$5:$F$8079,'DL quet nguong'!$A$5:$A$8079,"test",'DL quet nguong'!$B$5:$B$8079,$B$7,'DL quet nguong'!$D$5:$D$8079,$B26,'DL quet nguong'!$E$5:$E$8079,$B$11)</f>
        <v/>
      </c>
      <c r="D26" s="163">
        <f>SUMIFS('DL quet nguong'!$G$5:$G$8079,'DL quet nguong'!$A$5:$A$8079,"test",'DL quet nguong'!$B$5:$B$8079,$B$7,'DL quet nguong'!$D$5:$D$8079,$B26,'DL quet nguong'!$E$5:$E$8079,$B$11)</f>
        <v/>
      </c>
      <c r="E26" s="163">
        <f>SUMIFS('DL quet nguong'!$H$5:$H$8079,'DL quet nguong'!$A$5:$A$8079,"test",'DL quet nguong'!$B$5:$B$8079,$B$7,'DL quet nguong'!$D$5:$D$8079,$B26,'DL quet nguong'!$E$5:$E$8079,$B$11)</f>
        <v/>
      </c>
      <c r="F26" s="163">
        <f>SUMIFS('DL quet nguong'!$I$5:$I$8079,'DL quet nguong'!$A$5:$A$8079,"test",'DL quet nguong'!$B$5:$B$8079,$B$7,'DL quet nguong'!$D$5:$D$8079,$B26,'DL quet nguong'!$E$5:$E$8079,$B$11)</f>
        <v/>
      </c>
      <c r="G26" s="167">
        <f>IF(C26+D26=0,"",D26/(C26+D26))</f>
        <v/>
      </c>
      <c r="H26" s="167">
        <f>IF(E26+F26=0,"",E26/(E26+F26))</f>
        <v/>
      </c>
      <c r="I26" s="167">
        <f>IF(C26+E26=0,"",C26/(C26+E26))</f>
        <v/>
      </c>
      <c r="J26" s="167">
        <f>IF(C26+D26=0,"",C26/(C26+D26))</f>
        <v/>
      </c>
      <c r="K26" s="165">
        <f>IF(2*C26+D26+E26=0,"",2*C26/(2*C26+D26+E26))</f>
        <v/>
      </c>
      <c r="L26" s="167">
        <f>IF(E26+F26=0,"",F26/(E26+F26))</f>
        <v/>
      </c>
      <c r="M26" s="165">
        <f>IF(OR(G26="",H26=""),"",'KQ du lieu that'!$B$6*G26+(1-'KQ du lieu that'!$B$6)*H26)</f>
        <v/>
      </c>
      <c r="N26" s="168" t="inlineStr">
        <is>
          <t>0.489–0.662</t>
        </is>
      </c>
      <c r="O26" s="168" t="inlineStr">
        <is>
          <t>0.162–0.219</t>
        </is>
      </c>
      <c r="P26" s="168" t="inlineStr">
        <is>
          <t>2.4%–9.0%</t>
        </is>
      </c>
      <c r="Q26" s="168" t="inlineStr">
        <is>
          <t>52.5%–67.9%</t>
        </is>
      </c>
    </row>
    <row r="27">
      <c r="A27" s="155" t="inlineStr">
        <is>
          <t>Collar ±1 bin (bỏ bin biên)</t>
        </is>
      </c>
      <c r="B27" s="163" t="inlineStr">
        <is>
          <t>nb</t>
        </is>
      </c>
      <c r="C27" s="163">
        <f>SUMIFS('DL quet nguong'!$F$5:$F$8079,'DL quet nguong'!$A$5:$A$8079,"test",'DL quet nguong'!$B$5:$B$8079,$B$7,'DL quet nguong'!$D$5:$D$8079,$B27,'DL quet nguong'!$E$5:$E$8079,$B$11)</f>
        <v/>
      </c>
      <c r="D27" s="163">
        <f>SUMIFS('DL quet nguong'!$G$5:$G$8079,'DL quet nguong'!$A$5:$A$8079,"test",'DL quet nguong'!$B$5:$B$8079,$B$7,'DL quet nguong'!$D$5:$D$8079,$B27,'DL quet nguong'!$E$5:$E$8079,$B$11)</f>
        <v/>
      </c>
      <c r="E27" s="163">
        <f>SUMIFS('DL quet nguong'!$H$5:$H$8079,'DL quet nguong'!$A$5:$A$8079,"test",'DL quet nguong'!$B$5:$B$8079,$B$7,'DL quet nguong'!$D$5:$D$8079,$B27,'DL quet nguong'!$E$5:$E$8079,$B$11)</f>
        <v/>
      </c>
      <c r="F27" s="163">
        <f>SUMIFS('DL quet nguong'!$I$5:$I$8079,'DL quet nguong'!$A$5:$A$8079,"test",'DL quet nguong'!$B$5:$B$8079,$B$7,'DL quet nguong'!$D$5:$D$8079,$B27,'DL quet nguong'!$E$5:$E$8079,$B$11)</f>
        <v/>
      </c>
      <c r="G27" s="167">
        <f>IF(C27+D27=0,"",D27/(C27+D27))</f>
        <v/>
      </c>
      <c r="H27" s="167">
        <f>IF(E27+F27=0,"",E27/(E27+F27))</f>
        <v/>
      </c>
      <c r="I27" s="167">
        <f>IF(C27+E27=0,"",C27/(C27+E27))</f>
        <v/>
      </c>
      <c r="J27" s="167">
        <f>IF(C27+D27=0,"",C27/(C27+D27))</f>
        <v/>
      </c>
      <c r="K27" s="165">
        <f>IF(2*C27+D27+E27=0,"",2*C27/(2*C27+D27+E27))</f>
        <v/>
      </c>
      <c r="L27" s="167">
        <f>IF(E27+F27=0,"",F27/(E27+F27))</f>
        <v/>
      </c>
      <c r="M27" s="165">
        <f>IF(OR(G27="",H27=""),"",'KQ du lieu that'!$B$6*G27+(1-'KQ du lieu that'!$B$6)*H27)</f>
        <v/>
      </c>
      <c r="N27" s="168" t="inlineStr">
        <is>
          <t>0.447–0.667</t>
        </is>
      </c>
    </row>
    <row r="28">
      <c r="A28" s="155" t="inlineStr">
        <is>
          <t>Chỉ bin biên</t>
        </is>
      </c>
      <c r="B28" s="163" t="inlineStr">
        <is>
          <t>b</t>
        </is>
      </c>
      <c r="C28" s="163">
        <f>SUMIFS('DL quet nguong'!$F$5:$F$8079,'DL quet nguong'!$A$5:$A$8079,"test",'DL quet nguong'!$B$5:$B$8079,$B$7,'DL quet nguong'!$D$5:$D$8079,$B28,'DL quet nguong'!$E$5:$E$8079,$B$11)</f>
        <v/>
      </c>
      <c r="D28" s="163">
        <f>SUMIFS('DL quet nguong'!$G$5:$G$8079,'DL quet nguong'!$A$5:$A$8079,"test",'DL quet nguong'!$B$5:$B$8079,$B$7,'DL quet nguong'!$D$5:$D$8079,$B28,'DL quet nguong'!$E$5:$E$8079,$B$11)</f>
        <v/>
      </c>
      <c r="E28" s="163">
        <f>SUMIFS('DL quet nguong'!$H$5:$H$8079,'DL quet nguong'!$A$5:$A$8079,"test",'DL quet nguong'!$B$5:$B$8079,$B$7,'DL quet nguong'!$D$5:$D$8079,$B28,'DL quet nguong'!$E$5:$E$8079,$B$11)</f>
        <v/>
      </c>
      <c r="F28" s="163">
        <f>SUMIFS('DL quet nguong'!$I$5:$I$8079,'DL quet nguong'!$A$5:$A$8079,"test",'DL quet nguong'!$B$5:$B$8079,$B$7,'DL quet nguong'!$D$5:$D$8079,$B28,'DL quet nguong'!$E$5:$E$8079,$B$11)</f>
        <v/>
      </c>
      <c r="G28" s="167">
        <f>IF(C28+D28=0,"",D28/(C28+D28))</f>
        <v/>
      </c>
      <c r="H28" s="167">
        <f>IF(E28+F28=0,"",E28/(E28+F28))</f>
        <v/>
      </c>
      <c r="I28" s="167">
        <f>IF(C28+E28=0,"",C28/(C28+E28))</f>
        <v/>
      </c>
      <c r="J28" s="167">
        <f>IF(C28+D28=0,"",C28/(C28+D28))</f>
        <v/>
      </c>
      <c r="K28" s="165">
        <f>IF(2*C28+D28+E28=0,"",2*C28/(2*C28+D28+E28))</f>
        <v/>
      </c>
      <c r="L28" s="167">
        <f>IF(E28+F28=0,"",F28/(E28+F28))</f>
        <v/>
      </c>
      <c r="M28" s="165">
        <f>IF(OR(G28="",H28=""),"",'KQ du lieu that'!$B$6*G28+(1-'KQ du lieu that'!$B$6)*H28)</f>
        <v/>
      </c>
    </row>
    <row r="30">
      <c r="A30" s="154" t="inlineStr">
        <is>
          <t>C. Theo category (test; cấu hình B7, ngưỡng B11)</t>
        </is>
      </c>
    </row>
    <row r="31">
      <c r="A31" s="162" t="inlineStr">
        <is>
          <t>Category</t>
        </is>
      </c>
      <c r="B31" s="162" t="inlineStr">
        <is>
          <t>#file</t>
        </is>
      </c>
      <c r="C31" s="162" t="inlineStr">
        <is>
          <t>TP</t>
        </is>
      </c>
      <c r="D31" s="162" t="inlineStr">
        <is>
          <t>FN</t>
        </is>
      </c>
      <c r="E31" s="162" t="inlineStr">
        <is>
          <t>FP</t>
        </is>
      </c>
      <c r="F31" s="162" t="inlineStr">
        <is>
          <t>TN</t>
        </is>
      </c>
      <c r="G31" s="162" t="inlineStr">
        <is>
          <t>FEC</t>
        </is>
      </c>
      <c r="H31" s="162" t="inlineStr">
        <is>
          <t>MSC</t>
        </is>
      </c>
      <c r="I31" s="162" t="inlineStr">
        <is>
          <t>OVER</t>
        </is>
      </c>
      <c r="J31" s="162" t="inlineStr">
        <is>
          <t>NDS</t>
        </is>
      </c>
      <c r="K31" s="162" t="inlineStr">
        <is>
          <t>TP ±1</t>
        </is>
      </c>
      <c r="L31" s="162" t="inlineStr">
        <is>
          <t>FN ±1</t>
        </is>
      </c>
      <c r="M31" s="162" t="inlineStr">
        <is>
          <t>FP ±1</t>
        </is>
      </c>
      <c r="N31" s="162" t="inlineStr">
        <is>
          <t>TN ±1</t>
        </is>
      </c>
      <c r="O31" s="162" t="inlineStr">
        <is>
          <t>% speech</t>
        </is>
      </c>
      <c r="P31" s="162" t="inlineStr">
        <is>
          <t>MR</t>
        </is>
      </c>
      <c r="Q31" s="162" t="inlineStr">
        <is>
          <t>FAR</t>
        </is>
      </c>
      <c r="R31" s="162" t="inlineStr">
        <is>
          <t>Precision</t>
        </is>
      </c>
      <c r="S31" s="162" t="inlineStr">
        <is>
          <t>F1 strict</t>
        </is>
      </c>
      <c r="T31" s="162" t="inlineStr">
        <is>
          <t>F1 ±1 bin</t>
        </is>
      </c>
      <c r="U31" s="162" t="inlineStr">
        <is>
          <t>DCF</t>
        </is>
      </c>
      <c r="V31" s="162" t="inlineStr">
        <is>
          <t>Lỗi biên (FEC+OVER)</t>
        </is>
      </c>
      <c r="W31" s="162" t="inlineStr">
        <is>
          <t>Lỗi thật (MSC+NDS)</t>
        </is>
      </c>
      <c r="X31" s="162" t="inlineStr">
        <is>
          <t>F1 CI95 thấp (Python)</t>
        </is>
      </c>
      <c r="Y31" s="162" t="inlineStr">
        <is>
          <t>F1 CI95 cao (Python)</t>
        </is>
      </c>
    </row>
    <row r="32">
      <c r="A32" s="155" t="inlineStr">
        <is>
          <t>Asm</t>
        </is>
      </c>
      <c r="B32" s="163">
        <f>COUNTIFS('DL theo file'!$B$5:$B$148,$A32,'DL theo file'!$C$5:$C$148,"test")</f>
        <v/>
      </c>
      <c r="C32" s="163">
        <f>SUMIFS('DL quet nguong'!$F$5:$F$8079,'DL quet nguong'!$A$5:$A$8079,"test",'DL quet nguong'!$B$5:$B$8079,$B$7,'DL quet nguong'!$D$5:$D$8079,"all",'DL quet nguong'!$E$5:$E$8079,$B$11,'DL quet nguong'!$C$5:$C$8079,$A32)</f>
        <v/>
      </c>
      <c r="D32" s="163">
        <f>SUMIFS('DL quet nguong'!$G$5:$G$8079,'DL quet nguong'!$A$5:$A$8079,"test",'DL quet nguong'!$B$5:$B$8079,$B$7,'DL quet nguong'!$D$5:$D$8079,"all",'DL quet nguong'!$E$5:$E$8079,$B$11,'DL quet nguong'!$C$5:$C$8079,$A32)</f>
        <v/>
      </c>
      <c r="E32" s="163">
        <f>SUMIFS('DL quet nguong'!$H$5:$H$8079,'DL quet nguong'!$A$5:$A$8079,"test",'DL quet nguong'!$B$5:$B$8079,$B$7,'DL quet nguong'!$D$5:$D$8079,"all",'DL quet nguong'!$E$5:$E$8079,$B$11,'DL quet nguong'!$C$5:$C$8079,$A32)</f>
        <v/>
      </c>
      <c r="F32" s="163">
        <f>SUMIFS('DL quet nguong'!$I$5:$I$8079,'DL quet nguong'!$A$5:$A$8079,"test",'DL quet nguong'!$B$5:$B$8079,$B$7,'DL quet nguong'!$D$5:$D$8079,"all",'DL quet nguong'!$E$5:$E$8079,$B$11,'DL quet nguong'!$C$5:$C$8079,$A32)</f>
        <v/>
      </c>
      <c r="G32" s="163">
        <f>SUMIFS('DL quet nguong'!$J$5:$J$8079,'DL quet nguong'!$A$5:$A$8079,"test",'DL quet nguong'!$B$5:$B$8079,$B$7,'DL quet nguong'!$D$5:$D$8079,"all",'DL quet nguong'!$E$5:$E$8079,$B$11,'DL quet nguong'!$C$5:$C$8079,$A32)</f>
        <v/>
      </c>
      <c r="H32" s="163">
        <f>SUMIFS('DL quet nguong'!$K$5:$K$8079,'DL quet nguong'!$A$5:$A$8079,"test",'DL quet nguong'!$B$5:$B$8079,$B$7,'DL quet nguong'!$D$5:$D$8079,"all",'DL quet nguong'!$E$5:$E$8079,$B$11,'DL quet nguong'!$C$5:$C$8079,$A32)</f>
        <v/>
      </c>
      <c r="I32" s="163">
        <f>SUMIFS('DL quet nguong'!$L$5:$L$8079,'DL quet nguong'!$A$5:$A$8079,"test",'DL quet nguong'!$B$5:$B$8079,$B$7,'DL quet nguong'!$D$5:$D$8079,"all",'DL quet nguong'!$E$5:$E$8079,$B$11,'DL quet nguong'!$C$5:$C$8079,$A32)</f>
        <v/>
      </c>
      <c r="J32" s="163">
        <f>SUMIFS('DL quet nguong'!$M$5:$M$8079,'DL quet nguong'!$A$5:$A$8079,"test",'DL quet nguong'!$B$5:$B$8079,$B$7,'DL quet nguong'!$D$5:$D$8079,"all",'DL quet nguong'!$E$5:$E$8079,$B$11,'DL quet nguong'!$C$5:$C$8079,$A32)</f>
        <v/>
      </c>
      <c r="K32" s="163">
        <f>SUMIFS('DL quet nguong'!$F$5:$F$8079,'DL quet nguong'!$A$5:$A$8079,"test",'DL quet nguong'!$B$5:$B$8079,$B$7,'DL quet nguong'!$D$5:$D$8079,"nb",'DL quet nguong'!$E$5:$E$8079,$B$11,'DL quet nguong'!$C$5:$C$8079,$A32)</f>
        <v/>
      </c>
      <c r="L32" s="163">
        <f>SUMIFS('DL quet nguong'!$G$5:$G$8079,'DL quet nguong'!$A$5:$A$8079,"test",'DL quet nguong'!$B$5:$B$8079,$B$7,'DL quet nguong'!$D$5:$D$8079,"nb",'DL quet nguong'!$E$5:$E$8079,$B$11,'DL quet nguong'!$C$5:$C$8079,$A32)</f>
        <v/>
      </c>
      <c r="M32" s="163">
        <f>SUMIFS('DL quet nguong'!$H$5:$H$8079,'DL quet nguong'!$A$5:$A$8079,"test",'DL quet nguong'!$B$5:$B$8079,$B$7,'DL quet nguong'!$D$5:$D$8079,"nb",'DL quet nguong'!$E$5:$E$8079,$B$11,'DL quet nguong'!$C$5:$C$8079,$A32)</f>
        <v/>
      </c>
      <c r="N32" s="163">
        <f>SUMIFS('DL quet nguong'!$I$5:$I$8079,'DL quet nguong'!$A$5:$A$8079,"test",'DL quet nguong'!$B$5:$B$8079,$B$7,'DL quet nguong'!$D$5:$D$8079,"nb",'DL quet nguong'!$E$5:$E$8079,$B$11,'DL quet nguong'!$C$5:$C$8079,$A32)</f>
        <v/>
      </c>
      <c r="O32" s="167">
        <f>IF(SUM(C32:F32)=0,"",(C32+D32)/SUM(C32:F32))</f>
        <v/>
      </c>
      <c r="P32" s="167">
        <f>IF(C32+D32=0,"",D32/(C32+D32))</f>
        <v/>
      </c>
      <c r="Q32" s="167">
        <f>IF(E32+F32=0,"",E32/(E32+F32))</f>
        <v/>
      </c>
      <c r="R32" s="167">
        <f>IF(C32+E32=0,"",C32/(C32+E32))</f>
        <v/>
      </c>
      <c r="S32" s="165">
        <f>IF(2*C32+D32+E32=0,"",2*C32/(2*C32+D32+E32))</f>
        <v/>
      </c>
      <c r="T32" s="165">
        <f>IF(2*K32+L32+M32=0,"",2*K32/(2*K32+L32+M32))</f>
        <v/>
      </c>
      <c r="U32" s="165">
        <f>IF(OR(P32="",Q32=""),"",'KQ du lieu that'!$B$6*P32+(1-'KQ du lieu that'!$B$6)*Q32)</f>
        <v/>
      </c>
      <c r="V32" s="163">
        <f>G32+I32</f>
        <v/>
      </c>
      <c r="W32" s="163">
        <f>H32+J32</f>
        <v/>
      </c>
      <c r="X32" s="166" t="n">
        <v>0.4059578103027043</v>
      </c>
      <c r="Y32" s="166" t="n">
        <v>0.6814673603016885</v>
      </c>
    </row>
    <row r="33">
      <c r="A33" s="155" t="inlineStr">
        <is>
          <t>Babble</t>
        </is>
      </c>
      <c r="B33" s="163">
        <f>COUNTIFS('DL theo file'!$B$5:$B$148,$A33,'DL theo file'!$C$5:$C$148,"test")</f>
        <v/>
      </c>
      <c r="C33" s="163">
        <f>SUMIFS('DL quet nguong'!$F$5:$F$8079,'DL quet nguong'!$A$5:$A$8079,"test",'DL quet nguong'!$B$5:$B$8079,$B$7,'DL quet nguong'!$D$5:$D$8079,"all",'DL quet nguong'!$E$5:$E$8079,$B$11,'DL quet nguong'!$C$5:$C$8079,$A33)</f>
        <v/>
      </c>
      <c r="D33" s="163">
        <f>SUMIFS('DL quet nguong'!$G$5:$G$8079,'DL quet nguong'!$A$5:$A$8079,"test",'DL quet nguong'!$B$5:$B$8079,$B$7,'DL quet nguong'!$D$5:$D$8079,"all",'DL quet nguong'!$E$5:$E$8079,$B$11,'DL quet nguong'!$C$5:$C$8079,$A33)</f>
        <v/>
      </c>
      <c r="E33" s="163">
        <f>SUMIFS('DL quet nguong'!$H$5:$H$8079,'DL quet nguong'!$A$5:$A$8079,"test",'DL quet nguong'!$B$5:$B$8079,$B$7,'DL quet nguong'!$D$5:$D$8079,"all",'DL quet nguong'!$E$5:$E$8079,$B$11,'DL quet nguong'!$C$5:$C$8079,$A33)</f>
        <v/>
      </c>
      <c r="F33" s="163">
        <f>SUMIFS('DL quet nguong'!$I$5:$I$8079,'DL quet nguong'!$A$5:$A$8079,"test",'DL quet nguong'!$B$5:$B$8079,$B$7,'DL quet nguong'!$D$5:$D$8079,"all",'DL quet nguong'!$E$5:$E$8079,$B$11,'DL quet nguong'!$C$5:$C$8079,$A33)</f>
        <v/>
      </c>
      <c r="G33" s="163">
        <f>SUMIFS('DL quet nguong'!$J$5:$J$8079,'DL quet nguong'!$A$5:$A$8079,"test",'DL quet nguong'!$B$5:$B$8079,$B$7,'DL quet nguong'!$D$5:$D$8079,"all",'DL quet nguong'!$E$5:$E$8079,$B$11,'DL quet nguong'!$C$5:$C$8079,$A33)</f>
        <v/>
      </c>
      <c r="H33" s="163">
        <f>SUMIFS('DL quet nguong'!$K$5:$K$8079,'DL quet nguong'!$A$5:$A$8079,"test",'DL quet nguong'!$B$5:$B$8079,$B$7,'DL quet nguong'!$D$5:$D$8079,"all",'DL quet nguong'!$E$5:$E$8079,$B$11,'DL quet nguong'!$C$5:$C$8079,$A33)</f>
        <v/>
      </c>
      <c r="I33" s="163">
        <f>SUMIFS('DL quet nguong'!$L$5:$L$8079,'DL quet nguong'!$A$5:$A$8079,"test",'DL quet nguong'!$B$5:$B$8079,$B$7,'DL quet nguong'!$D$5:$D$8079,"all",'DL quet nguong'!$E$5:$E$8079,$B$11,'DL quet nguong'!$C$5:$C$8079,$A33)</f>
        <v/>
      </c>
      <c r="J33" s="163">
        <f>SUMIFS('DL quet nguong'!$M$5:$M$8079,'DL quet nguong'!$A$5:$A$8079,"test",'DL quet nguong'!$B$5:$B$8079,$B$7,'DL quet nguong'!$D$5:$D$8079,"all",'DL quet nguong'!$E$5:$E$8079,$B$11,'DL quet nguong'!$C$5:$C$8079,$A33)</f>
        <v/>
      </c>
      <c r="K33" s="163">
        <f>SUMIFS('DL quet nguong'!$F$5:$F$8079,'DL quet nguong'!$A$5:$A$8079,"test",'DL quet nguong'!$B$5:$B$8079,$B$7,'DL quet nguong'!$D$5:$D$8079,"nb",'DL quet nguong'!$E$5:$E$8079,$B$11,'DL quet nguong'!$C$5:$C$8079,$A33)</f>
        <v/>
      </c>
      <c r="L33" s="163">
        <f>SUMIFS('DL quet nguong'!$G$5:$G$8079,'DL quet nguong'!$A$5:$A$8079,"test",'DL quet nguong'!$B$5:$B$8079,$B$7,'DL quet nguong'!$D$5:$D$8079,"nb",'DL quet nguong'!$E$5:$E$8079,$B$11,'DL quet nguong'!$C$5:$C$8079,$A33)</f>
        <v/>
      </c>
      <c r="M33" s="163">
        <f>SUMIFS('DL quet nguong'!$H$5:$H$8079,'DL quet nguong'!$A$5:$A$8079,"test",'DL quet nguong'!$B$5:$B$8079,$B$7,'DL quet nguong'!$D$5:$D$8079,"nb",'DL quet nguong'!$E$5:$E$8079,$B$11,'DL quet nguong'!$C$5:$C$8079,$A33)</f>
        <v/>
      </c>
      <c r="N33" s="163">
        <f>SUMIFS('DL quet nguong'!$I$5:$I$8079,'DL quet nguong'!$A$5:$A$8079,"test",'DL quet nguong'!$B$5:$B$8079,$B$7,'DL quet nguong'!$D$5:$D$8079,"nb",'DL quet nguong'!$E$5:$E$8079,$B$11,'DL quet nguong'!$C$5:$C$8079,$A33)</f>
        <v/>
      </c>
      <c r="O33" s="167">
        <f>IF(SUM(C33:F33)=0,"",(C33+D33)/SUM(C33:F33))</f>
        <v/>
      </c>
      <c r="P33" s="167">
        <f>IF(C33+D33=0,"",D33/(C33+D33))</f>
        <v/>
      </c>
      <c r="Q33" s="167">
        <f>IF(E33+F33=0,"",E33/(E33+F33))</f>
        <v/>
      </c>
      <c r="R33" s="167">
        <f>IF(C33+E33=0,"",C33/(C33+E33))</f>
        <v/>
      </c>
      <c r="S33" s="165">
        <f>IF(2*C33+D33+E33=0,"",2*C33/(2*C33+D33+E33))</f>
        <v/>
      </c>
      <c r="T33" s="165">
        <f>IF(2*K33+L33+M33=0,"",2*K33/(2*K33+L33+M33))</f>
        <v/>
      </c>
      <c r="U33" s="165">
        <f>IF(OR(P33="",Q33=""),"",'KQ du lieu that'!$B$6*P33+(1-'KQ du lieu that'!$B$6)*Q33)</f>
        <v/>
      </c>
      <c r="V33" s="163">
        <f>G33+I33</f>
        <v/>
      </c>
      <c r="W33" s="163">
        <f>H33+J33</f>
        <v/>
      </c>
      <c r="X33" s="166" t="n">
        <v>0.3406505000973087</v>
      </c>
      <c r="Y33" s="166" t="n">
        <v>0.7060972488688837</v>
      </c>
    </row>
    <row r="34">
      <c r="A34" s="155" t="inlineStr">
        <is>
          <t>Clean</t>
        </is>
      </c>
      <c r="B34" s="163">
        <f>COUNTIFS('DL theo file'!$B$5:$B$148,$A34,'DL theo file'!$C$5:$C$148,"test")</f>
        <v/>
      </c>
      <c r="C34" s="163">
        <f>SUMIFS('DL quet nguong'!$F$5:$F$8079,'DL quet nguong'!$A$5:$A$8079,"test",'DL quet nguong'!$B$5:$B$8079,$B$7,'DL quet nguong'!$D$5:$D$8079,"all",'DL quet nguong'!$E$5:$E$8079,$B$11,'DL quet nguong'!$C$5:$C$8079,$A34)</f>
        <v/>
      </c>
      <c r="D34" s="163">
        <f>SUMIFS('DL quet nguong'!$G$5:$G$8079,'DL quet nguong'!$A$5:$A$8079,"test",'DL quet nguong'!$B$5:$B$8079,$B$7,'DL quet nguong'!$D$5:$D$8079,"all",'DL quet nguong'!$E$5:$E$8079,$B$11,'DL quet nguong'!$C$5:$C$8079,$A34)</f>
        <v/>
      </c>
      <c r="E34" s="163">
        <f>SUMIFS('DL quet nguong'!$H$5:$H$8079,'DL quet nguong'!$A$5:$A$8079,"test",'DL quet nguong'!$B$5:$B$8079,$B$7,'DL quet nguong'!$D$5:$D$8079,"all",'DL quet nguong'!$E$5:$E$8079,$B$11,'DL quet nguong'!$C$5:$C$8079,$A34)</f>
        <v/>
      </c>
      <c r="F34" s="163">
        <f>SUMIFS('DL quet nguong'!$I$5:$I$8079,'DL quet nguong'!$A$5:$A$8079,"test",'DL quet nguong'!$B$5:$B$8079,$B$7,'DL quet nguong'!$D$5:$D$8079,"all",'DL quet nguong'!$E$5:$E$8079,$B$11,'DL quet nguong'!$C$5:$C$8079,$A34)</f>
        <v/>
      </c>
      <c r="G34" s="163">
        <f>SUMIFS('DL quet nguong'!$J$5:$J$8079,'DL quet nguong'!$A$5:$A$8079,"test",'DL quet nguong'!$B$5:$B$8079,$B$7,'DL quet nguong'!$D$5:$D$8079,"all",'DL quet nguong'!$E$5:$E$8079,$B$11,'DL quet nguong'!$C$5:$C$8079,$A34)</f>
        <v/>
      </c>
      <c r="H34" s="163">
        <f>SUMIFS('DL quet nguong'!$K$5:$K$8079,'DL quet nguong'!$A$5:$A$8079,"test",'DL quet nguong'!$B$5:$B$8079,$B$7,'DL quet nguong'!$D$5:$D$8079,"all",'DL quet nguong'!$E$5:$E$8079,$B$11,'DL quet nguong'!$C$5:$C$8079,$A34)</f>
        <v/>
      </c>
      <c r="I34" s="163">
        <f>SUMIFS('DL quet nguong'!$L$5:$L$8079,'DL quet nguong'!$A$5:$A$8079,"test",'DL quet nguong'!$B$5:$B$8079,$B$7,'DL quet nguong'!$D$5:$D$8079,"all",'DL quet nguong'!$E$5:$E$8079,$B$11,'DL quet nguong'!$C$5:$C$8079,$A34)</f>
        <v/>
      </c>
      <c r="J34" s="163">
        <f>SUMIFS('DL quet nguong'!$M$5:$M$8079,'DL quet nguong'!$A$5:$A$8079,"test",'DL quet nguong'!$B$5:$B$8079,$B$7,'DL quet nguong'!$D$5:$D$8079,"all",'DL quet nguong'!$E$5:$E$8079,$B$11,'DL quet nguong'!$C$5:$C$8079,$A34)</f>
        <v/>
      </c>
      <c r="K34" s="163">
        <f>SUMIFS('DL quet nguong'!$F$5:$F$8079,'DL quet nguong'!$A$5:$A$8079,"test",'DL quet nguong'!$B$5:$B$8079,$B$7,'DL quet nguong'!$D$5:$D$8079,"nb",'DL quet nguong'!$E$5:$E$8079,$B$11,'DL quet nguong'!$C$5:$C$8079,$A34)</f>
        <v/>
      </c>
      <c r="L34" s="163">
        <f>SUMIFS('DL quet nguong'!$G$5:$G$8079,'DL quet nguong'!$A$5:$A$8079,"test",'DL quet nguong'!$B$5:$B$8079,$B$7,'DL quet nguong'!$D$5:$D$8079,"nb",'DL quet nguong'!$E$5:$E$8079,$B$11,'DL quet nguong'!$C$5:$C$8079,$A34)</f>
        <v/>
      </c>
      <c r="M34" s="163">
        <f>SUMIFS('DL quet nguong'!$H$5:$H$8079,'DL quet nguong'!$A$5:$A$8079,"test",'DL quet nguong'!$B$5:$B$8079,$B$7,'DL quet nguong'!$D$5:$D$8079,"nb",'DL quet nguong'!$E$5:$E$8079,$B$11,'DL quet nguong'!$C$5:$C$8079,$A34)</f>
        <v/>
      </c>
      <c r="N34" s="163">
        <f>SUMIFS('DL quet nguong'!$I$5:$I$8079,'DL quet nguong'!$A$5:$A$8079,"test",'DL quet nguong'!$B$5:$B$8079,$B$7,'DL quet nguong'!$D$5:$D$8079,"nb",'DL quet nguong'!$E$5:$E$8079,$B$11,'DL quet nguong'!$C$5:$C$8079,$A34)</f>
        <v/>
      </c>
      <c r="O34" s="167">
        <f>IF(SUM(C34:F34)=0,"",(C34+D34)/SUM(C34:F34))</f>
        <v/>
      </c>
      <c r="P34" s="167">
        <f>IF(C34+D34=0,"",D34/(C34+D34))</f>
        <v/>
      </c>
      <c r="Q34" s="167">
        <f>IF(E34+F34=0,"",E34/(E34+F34))</f>
        <v/>
      </c>
      <c r="R34" s="167">
        <f>IF(C34+E34=0,"",C34/(C34+E34))</f>
        <v/>
      </c>
      <c r="S34" s="165">
        <f>IF(2*C34+D34+E34=0,"",2*C34/(2*C34+D34+E34))</f>
        <v/>
      </c>
      <c r="T34" s="165">
        <f>IF(2*K34+L34+M34=0,"",2*K34/(2*K34+L34+M34))</f>
        <v/>
      </c>
      <c r="U34" s="165">
        <f>IF(OR(P34="",Q34=""),"",'KQ du lieu that'!$B$6*P34+(1-'KQ du lieu that'!$B$6)*Q34)</f>
        <v/>
      </c>
      <c r="V34" s="163">
        <f>G34+I34</f>
        <v/>
      </c>
      <c r="W34" s="163">
        <f>H34+J34</f>
        <v/>
      </c>
      <c r="X34" s="166" t="n">
        <v>0.9372361464775926</v>
      </c>
      <c r="Y34" s="166" t="n">
        <v>0.9677925385473736</v>
      </c>
    </row>
    <row r="35">
      <c r="A35" s="155" t="inlineStr">
        <is>
          <t>Music</t>
        </is>
      </c>
      <c r="B35" s="163">
        <f>COUNTIFS('DL theo file'!$B$5:$B$148,$A35,'DL theo file'!$C$5:$C$148,"test")</f>
        <v/>
      </c>
      <c r="C35" s="163">
        <f>SUMIFS('DL quet nguong'!$F$5:$F$8079,'DL quet nguong'!$A$5:$A$8079,"test",'DL quet nguong'!$B$5:$B$8079,$B$7,'DL quet nguong'!$D$5:$D$8079,"all",'DL quet nguong'!$E$5:$E$8079,$B$11,'DL quet nguong'!$C$5:$C$8079,$A35)</f>
        <v/>
      </c>
      <c r="D35" s="163">
        <f>SUMIFS('DL quet nguong'!$G$5:$G$8079,'DL quet nguong'!$A$5:$A$8079,"test",'DL quet nguong'!$B$5:$B$8079,$B$7,'DL quet nguong'!$D$5:$D$8079,"all",'DL quet nguong'!$E$5:$E$8079,$B$11,'DL quet nguong'!$C$5:$C$8079,$A35)</f>
        <v/>
      </c>
      <c r="E35" s="163">
        <f>SUMIFS('DL quet nguong'!$H$5:$H$8079,'DL quet nguong'!$A$5:$A$8079,"test",'DL quet nguong'!$B$5:$B$8079,$B$7,'DL quet nguong'!$D$5:$D$8079,"all",'DL quet nguong'!$E$5:$E$8079,$B$11,'DL quet nguong'!$C$5:$C$8079,$A35)</f>
        <v/>
      </c>
      <c r="F35" s="163">
        <f>SUMIFS('DL quet nguong'!$I$5:$I$8079,'DL quet nguong'!$A$5:$A$8079,"test",'DL quet nguong'!$B$5:$B$8079,$B$7,'DL quet nguong'!$D$5:$D$8079,"all",'DL quet nguong'!$E$5:$E$8079,$B$11,'DL quet nguong'!$C$5:$C$8079,$A35)</f>
        <v/>
      </c>
      <c r="G35" s="163">
        <f>SUMIFS('DL quet nguong'!$J$5:$J$8079,'DL quet nguong'!$A$5:$A$8079,"test",'DL quet nguong'!$B$5:$B$8079,$B$7,'DL quet nguong'!$D$5:$D$8079,"all",'DL quet nguong'!$E$5:$E$8079,$B$11,'DL quet nguong'!$C$5:$C$8079,$A35)</f>
        <v/>
      </c>
      <c r="H35" s="163">
        <f>SUMIFS('DL quet nguong'!$K$5:$K$8079,'DL quet nguong'!$A$5:$A$8079,"test",'DL quet nguong'!$B$5:$B$8079,$B$7,'DL quet nguong'!$D$5:$D$8079,"all",'DL quet nguong'!$E$5:$E$8079,$B$11,'DL quet nguong'!$C$5:$C$8079,$A35)</f>
        <v/>
      </c>
      <c r="I35" s="163">
        <f>SUMIFS('DL quet nguong'!$L$5:$L$8079,'DL quet nguong'!$A$5:$A$8079,"test",'DL quet nguong'!$B$5:$B$8079,$B$7,'DL quet nguong'!$D$5:$D$8079,"all",'DL quet nguong'!$E$5:$E$8079,$B$11,'DL quet nguong'!$C$5:$C$8079,$A35)</f>
        <v/>
      </c>
      <c r="J35" s="163">
        <f>SUMIFS('DL quet nguong'!$M$5:$M$8079,'DL quet nguong'!$A$5:$A$8079,"test",'DL quet nguong'!$B$5:$B$8079,$B$7,'DL quet nguong'!$D$5:$D$8079,"all",'DL quet nguong'!$E$5:$E$8079,$B$11,'DL quet nguong'!$C$5:$C$8079,$A35)</f>
        <v/>
      </c>
      <c r="K35" s="163">
        <f>SUMIFS('DL quet nguong'!$F$5:$F$8079,'DL quet nguong'!$A$5:$A$8079,"test",'DL quet nguong'!$B$5:$B$8079,$B$7,'DL quet nguong'!$D$5:$D$8079,"nb",'DL quet nguong'!$E$5:$E$8079,$B$11,'DL quet nguong'!$C$5:$C$8079,$A35)</f>
        <v/>
      </c>
      <c r="L35" s="163">
        <f>SUMIFS('DL quet nguong'!$G$5:$G$8079,'DL quet nguong'!$A$5:$A$8079,"test",'DL quet nguong'!$B$5:$B$8079,$B$7,'DL quet nguong'!$D$5:$D$8079,"nb",'DL quet nguong'!$E$5:$E$8079,$B$11,'DL quet nguong'!$C$5:$C$8079,$A35)</f>
        <v/>
      </c>
      <c r="M35" s="163">
        <f>SUMIFS('DL quet nguong'!$H$5:$H$8079,'DL quet nguong'!$A$5:$A$8079,"test",'DL quet nguong'!$B$5:$B$8079,$B$7,'DL quet nguong'!$D$5:$D$8079,"nb",'DL quet nguong'!$E$5:$E$8079,$B$11,'DL quet nguong'!$C$5:$C$8079,$A35)</f>
        <v/>
      </c>
      <c r="N35" s="163">
        <f>SUMIFS('DL quet nguong'!$I$5:$I$8079,'DL quet nguong'!$A$5:$A$8079,"test",'DL quet nguong'!$B$5:$B$8079,$B$7,'DL quet nguong'!$D$5:$D$8079,"nb",'DL quet nguong'!$E$5:$E$8079,$B$11,'DL quet nguong'!$C$5:$C$8079,$A35)</f>
        <v/>
      </c>
      <c r="O35" s="167">
        <f>IF(SUM(C35:F35)=0,"",(C35+D35)/SUM(C35:F35))</f>
        <v/>
      </c>
      <c r="P35" s="167">
        <f>IF(C35+D35=0,"",D35/(C35+D35))</f>
        <v/>
      </c>
      <c r="Q35" s="167">
        <f>IF(E35+F35=0,"",E35/(E35+F35))</f>
        <v/>
      </c>
      <c r="R35" s="167">
        <f>IF(C35+E35=0,"",C35/(C35+E35))</f>
        <v/>
      </c>
      <c r="S35" s="165">
        <f>IF(2*C35+D35+E35=0,"",2*C35/(2*C35+D35+E35))</f>
        <v/>
      </c>
      <c r="T35" s="165">
        <f>IF(2*K35+L35+M35=0,"",2*K35/(2*K35+L35+M35))</f>
        <v/>
      </c>
      <c r="U35" s="165">
        <f>IF(OR(P35="",Q35=""),"",'KQ du lieu that'!$B$6*P35+(1-'KQ du lieu that'!$B$6)*Q35)</f>
        <v/>
      </c>
      <c r="V35" s="163">
        <f>G35+I35</f>
        <v/>
      </c>
      <c r="W35" s="163">
        <f>H35+J35</f>
        <v/>
      </c>
      <c r="X35" s="166" t="n">
        <v>0.0045014592563673</v>
      </c>
      <c r="Y35" s="166" t="n">
        <v>0.0248521916422817</v>
      </c>
    </row>
    <row r="36">
      <c r="A36" s="155" t="inlineStr">
        <is>
          <t>Noise</t>
        </is>
      </c>
      <c r="B36" s="163">
        <f>COUNTIFS('DL theo file'!$B$5:$B$148,$A36,'DL theo file'!$C$5:$C$148,"test")</f>
        <v/>
      </c>
      <c r="C36" s="163">
        <f>SUMIFS('DL quet nguong'!$F$5:$F$8079,'DL quet nguong'!$A$5:$A$8079,"test",'DL quet nguong'!$B$5:$B$8079,$B$7,'DL quet nguong'!$D$5:$D$8079,"all",'DL quet nguong'!$E$5:$E$8079,$B$11,'DL quet nguong'!$C$5:$C$8079,$A36)</f>
        <v/>
      </c>
      <c r="D36" s="163">
        <f>SUMIFS('DL quet nguong'!$G$5:$G$8079,'DL quet nguong'!$A$5:$A$8079,"test",'DL quet nguong'!$B$5:$B$8079,$B$7,'DL quet nguong'!$D$5:$D$8079,"all",'DL quet nguong'!$E$5:$E$8079,$B$11,'DL quet nguong'!$C$5:$C$8079,$A36)</f>
        <v/>
      </c>
      <c r="E36" s="163">
        <f>SUMIFS('DL quet nguong'!$H$5:$H$8079,'DL quet nguong'!$A$5:$A$8079,"test",'DL quet nguong'!$B$5:$B$8079,$B$7,'DL quet nguong'!$D$5:$D$8079,"all",'DL quet nguong'!$E$5:$E$8079,$B$11,'DL quet nguong'!$C$5:$C$8079,$A36)</f>
        <v/>
      </c>
      <c r="F36" s="163">
        <f>SUMIFS('DL quet nguong'!$I$5:$I$8079,'DL quet nguong'!$A$5:$A$8079,"test",'DL quet nguong'!$B$5:$B$8079,$B$7,'DL quet nguong'!$D$5:$D$8079,"all",'DL quet nguong'!$E$5:$E$8079,$B$11,'DL quet nguong'!$C$5:$C$8079,$A36)</f>
        <v/>
      </c>
      <c r="G36" s="163">
        <f>SUMIFS('DL quet nguong'!$J$5:$J$8079,'DL quet nguong'!$A$5:$A$8079,"test",'DL quet nguong'!$B$5:$B$8079,$B$7,'DL quet nguong'!$D$5:$D$8079,"all",'DL quet nguong'!$E$5:$E$8079,$B$11,'DL quet nguong'!$C$5:$C$8079,$A36)</f>
        <v/>
      </c>
      <c r="H36" s="163">
        <f>SUMIFS('DL quet nguong'!$K$5:$K$8079,'DL quet nguong'!$A$5:$A$8079,"test",'DL quet nguong'!$B$5:$B$8079,$B$7,'DL quet nguong'!$D$5:$D$8079,"all",'DL quet nguong'!$E$5:$E$8079,$B$11,'DL quet nguong'!$C$5:$C$8079,$A36)</f>
        <v/>
      </c>
      <c r="I36" s="163">
        <f>SUMIFS('DL quet nguong'!$L$5:$L$8079,'DL quet nguong'!$A$5:$A$8079,"test",'DL quet nguong'!$B$5:$B$8079,$B$7,'DL quet nguong'!$D$5:$D$8079,"all",'DL quet nguong'!$E$5:$E$8079,$B$11,'DL quet nguong'!$C$5:$C$8079,$A36)</f>
        <v/>
      </c>
      <c r="J36" s="163">
        <f>SUMIFS('DL quet nguong'!$M$5:$M$8079,'DL quet nguong'!$A$5:$A$8079,"test",'DL quet nguong'!$B$5:$B$8079,$B$7,'DL quet nguong'!$D$5:$D$8079,"all",'DL quet nguong'!$E$5:$E$8079,$B$11,'DL quet nguong'!$C$5:$C$8079,$A36)</f>
        <v/>
      </c>
      <c r="K36" s="163">
        <f>SUMIFS('DL quet nguong'!$F$5:$F$8079,'DL quet nguong'!$A$5:$A$8079,"test",'DL quet nguong'!$B$5:$B$8079,$B$7,'DL quet nguong'!$D$5:$D$8079,"nb",'DL quet nguong'!$E$5:$E$8079,$B$11,'DL quet nguong'!$C$5:$C$8079,$A36)</f>
        <v/>
      </c>
      <c r="L36" s="163">
        <f>SUMIFS('DL quet nguong'!$G$5:$G$8079,'DL quet nguong'!$A$5:$A$8079,"test",'DL quet nguong'!$B$5:$B$8079,$B$7,'DL quet nguong'!$D$5:$D$8079,"nb",'DL quet nguong'!$E$5:$E$8079,$B$11,'DL quet nguong'!$C$5:$C$8079,$A36)</f>
        <v/>
      </c>
      <c r="M36" s="163">
        <f>SUMIFS('DL quet nguong'!$H$5:$H$8079,'DL quet nguong'!$A$5:$A$8079,"test",'DL quet nguong'!$B$5:$B$8079,$B$7,'DL quet nguong'!$D$5:$D$8079,"nb",'DL quet nguong'!$E$5:$E$8079,$B$11,'DL quet nguong'!$C$5:$C$8079,$A36)</f>
        <v/>
      </c>
      <c r="N36" s="163">
        <f>SUMIFS('DL quet nguong'!$I$5:$I$8079,'DL quet nguong'!$A$5:$A$8079,"test",'DL quet nguong'!$B$5:$B$8079,$B$7,'DL quet nguong'!$D$5:$D$8079,"nb",'DL quet nguong'!$E$5:$E$8079,$B$11,'DL quet nguong'!$C$5:$C$8079,$A36)</f>
        <v/>
      </c>
      <c r="O36" s="167">
        <f>IF(SUM(C36:F36)=0,"",(C36+D36)/SUM(C36:F36))</f>
        <v/>
      </c>
      <c r="P36" s="167">
        <f>IF(C36+D36=0,"",D36/(C36+D36))</f>
        <v/>
      </c>
      <c r="Q36" s="167">
        <f>IF(E36+F36=0,"",E36/(E36+F36))</f>
        <v/>
      </c>
      <c r="R36" s="167">
        <f>IF(C36+E36=0,"",C36/(C36+E36))</f>
        <v/>
      </c>
      <c r="S36" s="165">
        <f>IF(2*C36+D36+E36=0,"",2*C36/(2*C36+D36+E36))</f>
        <v/>
      </c>
      <c r="T36" s="165">
        <f>IF(2*K36+L36+M36=0,"",2*K36/(2*K36+L36+M36))</f>
        <v/>
      </c>
      <c r="U36" s="165">
        <f>IF(OR(P36="",Q36=""),"",'KQ du lieu that'!$B$6*P36+(1-'KQ du lieu that'!$B$6)*Q36)</f>
        <v/>
      </c>
      <c r="V36" s="163">
        <f>G36+I36</f>
        <v/>
      </c>
      <c r="W36" s="163">
        <f>H36+J36</f>
        <v/>
      </c>
      <c r="X36" s="166" t="n">
        <v>0.0501740536144638</v>
      </c>
      <c r="Y36" s="166" t="n">
        <v>0.192400589623368</v>
      </c>
    </row>
    <row r="37">
      <c r="A37" s="159" t="inlineStr">
        <is>
          <t>Tổng test (gộp)</t>
        </is>
      </c>
      <c r="B37" s="163">
        <f>SUM(B32:B36)</f>
        <v/>
      </c>
      <c r="C37" s="163">
        <f>SUM(C32:C36)</f>
        <v/>
      </c>
      <c r="D37" s="163">
        <f>SUM(D32:D36)</f>
        <v/>
      </c>
      <c r="E37" s="163">
        <f>SUM(E32:E36)</f>
        <v/>
      </c>
      <c r="F37" s="163">
        <f>SUM(F32:F36)</f>
        <v/>
      </c>
      <c r="G37" s="163">
        <f>SUM(G32:G36)</f>
        <v/>
      </c>
      <c r="H37" s="163">
        <f>SUM(H32:H36)</f>
        <v/>
      </c>
      <c r="I37" s="163">
        <f>SUM(I32:I36)</f>
        <v/>
      </c>
      <c r="J37" s="163">
        <f>SUM(J32:J36)</f>
        <v/>
      </c>
      <c r="K37" s="163">
        <f>SUM(K32:K36)</f>
        <v/>
      </c>
      <c r="L37" s="163">
        <f>SUM(L32:L36)</f>
        <v/>
      </c>
      <c r="M37" s="163">
        <f>SUM(M32:M36)</f>
        <v/>
      </c>
      <c r="N37" s="163">
        <f>SUM(N32:N36)</f>
        <v/>
      </c>
      <c r="O37" s="167">
        <f>IF(SUM(C37:F37)=0,"",(C37+D37)/SUM(C37:F37))</f>
        <v/>
      </c>
      <c r="P37" s="167">
        <f>IF(C37+D37=0,"",D37/(C37+D37))</f>
        <v/>
      </c>
      <c r="Q37" s="167">
        <f>IF(E37+F37=0,"",E37/(E37+F37))</f>
        <v/>
      </c>
      <c r="R37" s="167">
        <f>IF(C37+E37=0,"",C37/(C37+E37))</f>
        <v/>
      </c>
      <c r="S37" s="165">
        <f>IF(2*C37+D37+E37=0,"",2*C37/(2*C37+D37+E37))</f>
        <v/>
      </c>
      <c r="T37" s="165">
        <f>IF(2*K37+L37+M37=0,"",2*K37/(2*K37+L37+M37))</f>
        <v/>
      </c>
      <c r="U37" s="165">
        <f>IF(OR(P37="",Q37=""),"",'KQ du lieu that'!$B$6*P37+(1-'KQ du lieu that'!$B$6)*Q37)</f>
        <v/>
      </c>
      <c r="V37" s="163">
        <f>G37+I37</f>
        <v/>
      </c>
      <c r="W37" s="163">
        <f>H37+J37</f>
        <v/>
      </c>
      <c r="X37" s="166" t="n">
        <v>0.4890170540266534</v>
      </c>
      <c r="Y37" s="166" t="n">
        <v>0.6621860857064639</v>
      </c>
    </row>
    <row r="38">
      <c r="A38" s="159" t="inlineStr">
        <is>
          <t>Macro (TB 5 category)</t>
        </is>
      </c>
      <c r="O38" s="167">
        <f>AVERAGE(O32:O36)</f>
        <v/>
      </c>
      <c r="P38" s="167">
        <f>AVERAGE(P32:P36)</f>
        <v/>
      </c>
      <c r="Q38" s="167">
        <f>AVERAGE(Q32:Q36)</f>
        <v/>
      </c>
      <c r="R38" s="167">
        <f>AVERAGE(R32:R36)</f>
        <v/>
      </c>
      <c r="S38" s="165">
        <f>AVERAGE(S32:S36)</f>
        <v/>
      </c>
      <c r="T38" s="165">
        <f>AVERAGE(T32:T36)</f>
        <v/>
      </c>
      <c r="U38" s="165">
        <f>AVERAGE(U32:U36)</f>
        <v/>
      </c>
    </row>
    <row r="40">
      <c r="A40" s="154" t="inlineStr">
        <is>
          <t>D. Ablation hậu xử lý (test; ngưỡng chọn riêng cho từng cấu hình trên dev theo B8; rescore: trọng số tam giác theo tâm cửa sổ + làm mượt trung bình 5 hop)</t>
        </is>
      </c>
    </row>
    <row r="41">
      <c r="A41" s="162" t="inlineStr">
        <is>
          <t>Cấu hình</t>
        </is>
      </c>
      <c r="B41" s="162" t="inlineStr">
        <is>
          <t>Mô tả</t>
        </is>
      </c>
      <c r="C41" s="162" t="inlineStr">
        <is>
          <t>Ngưỡng</t>
        </is>
      </c>
      <c r="D41" s="162" t="inlineStr">
        <is>
          <t>TP</t>
        </is>
      </c>
      <c r="E41" s="162" t="inlineStr">
        <is>
          <t>FN</t>
        </is>
      </c>
      <c r="F41" s="162" t="inlineStr">
        <is>
          <t>FP</t>
        </is>
      </c>
      <c r="G41" s="162" t="inlineStr">
        <is>
          <t>TN</t>
        </is>
      </c>
      <c r="H41" s="162" t="inlineStr">
        <is>
          <t>TP ±1</t>
        </is>
      </c>
      <c r="I41" s="162" t="inlineStr">
        <is>
          <t>FN ±1</t>
        </is>
      </c>
      <c r="J41" s="162" t="inlineStr">
        <is>
          <t>FP ±1</t>
        </is>
      </c>
      <c r="K41" s="162" t="inlineStr">
        <is>
          <t>TN ±1</t>
        </is>
      </c>
      <c r="L41" s="162" t="inlineStr">
        <is>
          <t>FEC</t>
        </is>
      </c>
      <c r="M41" s="162" t="inlineStr">
        <is>
          <t>MSC</t>
        </is>
      </c>
      <c r="N41" s="162" t="inlineStr">
        <is>
          <t>OVER</t>
        </is>
      </c>
      <c r="O41" s="162" t="inlineStr">
        <is>
          <t>NDS</t>
        </is>
      </c>
      <c r="P41" s="162" t="inlineStr">
        <is>
          <t>MR</t>
        </is>
      </c>
      <c r="Q41" s="162" t="inlineStr">
        <is>
          <t>FAR</t>
        </is>
      </c>
      <c r="R41" s="162" t="inlineStr">
        <is>
          <t>F1 strict</t>
        </is>
      </c>
      <c r="S41" s="162" t="inlineStr">
        <is>
          <t>F1 ±1 bin</t>
        </is>
      </c>
      <c r="T41" s="162" t="inlineStr">
        <is>
          <t>DCF</t>
        </is>
      </c>
    </row>
    <row r="42">
      <c r="A42" s="163" t="inlineStr">
        <is>
          <t>A0</t>
        </is>
      </c>
      <c r="B42" s="155" t="inlineStr">
        <is>
          <t>Điểm bin thô, không hậu xử lý</t>
        </is>
      </c>
      <c r="C42" s="164">
        <f>$I$17</f>
        <v/>
      </c>
      <c r="D42" s="163">
        <f>SUMIFS('DL quet nguong'!$F$5:$F$8079,'DL quet nguong'!$A$5:$A$8079,"test",'DL quet nguong'!$B$5:$B$8079,$A42,'DL quet nguong'!$D$5:$D$8079,"all",'DL quet nguong'!$E$5:$E$8079,$C42)</f>
        <v/>
      </c>
      <c r="E42" s="163">
        <f>SUMIFS('DL quet nguong'!$G$5:$G$8079,'DL quet nguong'!$A$5:$A$8079,"test",'DL quet nguong'!$B$5:$B$8079,$A42,'DL quet nguong'!$D$5:$D$8079,"all",'DL quet nguong'!$E$5:$E$8079,$C42)</f>
        <v/>
      </c>
      <c r="F42" s="163">
        <f>SUMIFS('DL quet nguong'!$H$5:$H$8079,'DL quet nguong'!$A$5:$A$8079,"test",'DL quet nguong'!$B$5:$B$8079,$A42,'DL quet nguong'!$D$5:$D$8079,"all",'DL quet nguong'!$E$5:$E$8079,$C42)</f>
        <v/>
      </c>
      <c r="G42" s="163">
        <f>SUMIFS('DL quet nguong'!$I$5:$I$8079,'DL quet nguong'!$A$5:$A$8079,"test",'DL quet nguong'!$B$5:$B$8079,$A42,'DL quet nguong'!$D$5:$D$8079,"all",'DL quet nguong'!$E$5:$E$8079,$C42)</f>
        <v/>
      </c>
      <c r="H42" s="163">
        <f>SUMIFS('DL quet nguong'!$F$5:$F$8079,'DL quet nguong'!$A$5:$A$8079,"test",'DL quet nguong'!$B$5:$B$8079,$A42,'DL quet nguong'!$D$5:$D$8079,"nb",'DL quet nguong'!$E$5:$E$8079,$C42)</f>
        <v/>
      </c>
      <c r="I42" s="163">
        <f>SUMIFS('DL quet nguong'!$G$5:$G$8079,'DL quet nguong'!$A$5:$A$8079,"test",'DL quet nguong'!$B$5:$B$8079,$A42,'DL quet nguong'!$D$5:$D$8079,"nb",'DL quet nguong'!$E$5:$E$8079,$C42)</f>
        <v/>
      </c>
      <c r="J42" s="163">
        <f>SUMIFS('DL quet nguong'!$H$5:$H$8079,'DL quet nguong'!$A$5:$A$8079,"test",'DL quet nguong'!$B$5:$B$8079,$A42,'DL quet nguong'!$D$5:$D$8079,"nb",'DL quet nguong'!$E$5:$E$8079,$C42)</f>
        <v/>
      </c>
      <c r="K42" s="163">
        <f>SUMIFS('DL quet nguong'!$I$5:$I$8079,'DL quet nguong'!$A$5:$A$8079,"test",'DL quet nguong'!$B$5:$B$8079,$A42,'DL quet nguong'!$D$5:$D$8079,"nb",'DL quet nguong'!$E$5:$E$8079,$C42)</f>
        <v/>
      </c>
      <c r="L42" s="163">
        <f>SUMIFS('DL quet nguong'!$J$5:$J$8079,'DL quet nguong'!$A$5:$A$8079,"test",'DL quet nguong'!$B$5:$B$8079,$A42,'DL quet nguong'!$D$5:$D$8079,"all",'DL quet nguong'!$E$5:$E$8079,$C42)</f>
        <v/>
      </c>
      <c r="M42" s="163">
        <f>SUMIFS('DL quet nguong'!$K$5:$K$8079,'DL quet nguong'!$A$5:$A$8079,"test",'DL quet nguong'!$B$5:$B$8079,$A42,'DL quet nguong'!$D$5:$D$8079,"all",'DL quet nguong'!$E$5:$E$8079,$C42)</f>
        <v/>
      </c>
      <c r="N42" s="163">
        <f>SUMIFS('DL quet nguong'!$L$5:$L$8079,'DL quet nguong'!$A$5:$A$8079,"test",'DL quet nguong'!$B$5:$B$8079,$A42,'DL quet nguong'!$D$5:$D$8079,"all",'DL quet nguong'!$E$5:$E$8079,$C42)</f>
        <v/>
      </c>
      <c r="O42" s="163">
        <f>SUMIFS('DL quet nguong'!$M$5:$M$8079,'DL quet nguong'!$A$5:$A$8079,"test",'DL quet nguong'!$B$5:$B$8079,$A42,'DL quet nguong'!$D$5:$D$8079,"all",'DL quet nguong'!$E$5:$E$8079,$C42)</f>
        <v/>
      </c>
      <c r="P42" s="167">
        <f>IF(D42+E42=0,"",E42/(D42+E42))</f>
        <v/>
      </c>
      <c r="Q42" s="167">
        <f>IF(F42+G42=0,"",F42/(F42+G42))</f>
        <v/>
      </c>
      <c r="R42" s="165">
        <f>IF(2*D42+E42+F42=0,"",2*D42/(2*D42+E42+F42))</f>
        <v/>
      </c>
      <c r="S42" s="165">
        <f>IF(2*H42+I42+J42=0,"",2*H42/(2*H42+I42+J42))</f>
        <v/>
      </c>
      <c r="T42" s="165">
        <f>IF(OR(P42="",Q42=""),"",'KQ du lieu that'!$B$6*P42+(1-'KQ du lieu that'!$B$6)*Q42)</f>
        <v/>
      </c>
    </row>
    <row r="43">
      <c r="A43" s="163" t="inlineStr">
        <is>
          <t>A1</t>
        </is>
      </c>
      <c r="B43" s="155" t="inlineStr">
        <is>
          <t>Rescore (trọng số tam giác theo tâm cửa sổ + làm mượt trung bình 5 hop) + rebin</t>
        </is>
      </c>
      <c r="C43" s="164">
        <f>$I$18</f>
        <v/>
      </c>
      <c r="D43" s="163">
        <f>SUMIFS('DL quet nguong'!$F$5:$F$8079,'DL quet nguong'!$A$5:$A$8079,"test",'DL quet nguong'!$B$5:$B$8079,$A43,'DL quet nguong'!$D$5:$D$8079,"all",'DL quet nguong'!$E$5:$E$8079,$C43)</f>
        <v/>
      </c>
      <c r="E43" s="163">
        <f>SUMIFS('DL quet nguong'!$G$5:$G$8079,'DL quet nguong'!$A$5:$A$8079,"test",'DL quet nguong'!$B$5:$B$8079,$A43,'DL quet nguong'!$D$5:$D$8079,"all",'DL quet nguong'!$E$5:$E$8079,$C43)</f>
        <v/>
      </c>
      <c r="F43" s="163">
        <f>SUMIFS('DL quet nguong'!$H$5:$H$8079,'DL quet nguong'!$A$5:$A$8079,"test",'DL quet nguong'!$B$5:$B$8079,$A43,'DL quet nguong'!$D$5:$D$8079,"all",'DL quet nguong'!$E$5:$E$8079,$C43)</f>
        <v/>
      </c>
      <c r="G43" s="163">
        <f>SUMIFS('DL quet nguong'!$I$5:$I$8079,'DL quet nguong'!$A$5:$A$8079,"test",'DL quet nguong'!$B$5:$B$8079,$A43,'DL quet nguong'!$D$5:$D$8079,"all",'DL quet nguong'!$E$5:$E$8079,$C43)</f>
        <v/>
      </c>
      <c r="H43" s="163">
        <f>SUMIFS('DL quet nguong'!$F$5:$F$8079,'DL quet nguong'!$A$5:$A$8079,"test",'DL quet nguong'!$B$5:$B$8079,$A43,'DL quet nguong'!$D$5:$D$8079,"nb",'DL quet nguong'!$E$5:$E$8079,$C43)</f>
        <v/>
      </c>
      <c r="I43" s="163">
        <f>SUMIFS('DL quet nguong'!$G$5:$G$8079,'DL quet nguong'!$A$5:$A$8079,"test",'DL quet nguong'!$B$5:$B$8079,$A43,'DL quet nguong'!$D$5:$D$8079,"nb",'DL quet nguong'!$E$5:$E$8079,$C43)</f>
        <v/>
      </c>
      <c r="J43" s="163">
        <f>SUMIFS('DL quet nguong'!$H$5:$H$8079,'DL quet nguong'!$A$5:$A$8079,"test",'DL quet nguong'!$B$5:$B$8079,$A43,'DL quet nguong'!$D$5:$D$8079,"nb",'DL quet nguong'!$E$5:$E$8079,$C43)</f>
        <v/>
      </c>
      <c r="K43" s="163">
        <f>SUMIFS('DL quet nguong'!$I$5:$I$8079,'DL quet nguong'!$A$5:$A$8079,"test",'DL quet nguong'!$B$5:$B$8079,$A43,'DL quet nguong'!$D$5:$D$8079,"nb",'DL quet nguong'!$E$5:$E$8079,$C43)</f>
        <v/>
      </c>
      <c r="L43" s="163">
        <f>SUMIFS('DL quet nguong'!$J$5:$J$8079,'DL quet nguong'!$A$5:$A$8079,"test",'DL quet nguong'!$B$5:$B$8079,$A43,'DL quet nguong'!$D$5:$D$8079,"all",'DL quet nguong'!$E$5:$E$8079,$C43)</f>
        <v/>
      </c>
      <c r="M43" s="163">
        <f>SUMIFS('DL quet nguong'!$K$5:$K$8079,'DL quet nguong'!$A$5:$A$8079,"test",'DL quet nguong'!$B$5:$B$8079,$A43,'DL quet nguong'!$D$5:$D$8079,"all",'DL quet nguong'!$E$5:$E$8079,$C43)</f>
        <v/>
      </c>
      <c r="N43" s="163">
        <f>SUMIFS('DL quet nguong'!$L$5:$L$8079,'DL quet nguong'!$A$5:$A$8079,"test",'DL quet nguong'!$B$5:$B$8079,$A43,'DL quet nguong'!$D$5:$D$8079,"all",'DL quet nguong'!$E$5:$E$8079,$C43)</f>
        <v/>
      </c>
      <c r="O43" s="163">
        <f>SUMIFS('DL quet nguong'!$M$5:$M$8079,'DL quet nguong'!$A$5:$A$8079,"test",'DL quet nguong'!$B$5:$B$8079,$A43,'DL quet nguong'!$D$5:$D$8079,"all",'DL quet nguong'!$E$5:$E$8079,$C43)</f>
        <v/>
      </c>
      <c r="P43" s="167">
        <f>IF(D43+E43=0,"",E43/(D43+E43))</f>
        <v/>
      </c>
      <c r="Q43" s="167">
        <f>IF(F43+G43=0,"",F43/(F43+G43))</f>
        <v/>
      </c>
      <c r="R43" s="165">
        <f>IF(2*D43+E43+F43=0,"",2*D43/(2*D43+E43+F43))</f>
        <v/>
      </c>
      <c r="S43" s="165">
        <f>IF(2*H43+I43+J43=0,"",2*H43/(2*H43+I43+J43))</f>
        <v/>
      </c>
      <c r="T43" s="165">
        <f>IF(OR(P43="",Q43=""),"",'KQ du lieu that'!$B$6*P43+(1-'KQ du lieu that'!$B$6)*Q43)</f>
        <v/>
      </c>
    </row>
    <row r="44">
      <c r="A44" s="163" t="inlineStr">
        <is>
          <t>A2</t>
        </is>
      </c>
      <c r="B44" s="155" t="inlineStr">
        <is>
          <t>+ pad 100/120 ms</t>
        </is>
      </c>
      <c r="C44" s="164">
        <f>$I$19</f>
        <v/>
      </c>
      <c r="D44" s="163">
        <f>SUMIFS('DL quet nguong'!$F$5:$F$8079,'DL quet nguong'!$A$5:$A$8079,"test",'DL quet nguong'!$B$5:$B$8079,$A44,'DL quet nguong'!$D$5:$D$8079,"all",'DL quet nguong'!$E$5:$E$8079,$C44)</f>
        <v/>
      </c>
      <c r="E44" s="163">
        <f>SUMIFS('DL quet nguong'!$G$5:$G$8079,'DL quet nguong'!$A$5:$A$8079,"test",'DL quet nguong'!$B$5:$B$8079,$A44,'DL quet nguong'!$D$5:$D$8079,"all",'DL quet nguong'!$E$5:$E$8079,$C44)</f>
        <v/>
      </c>
      <c r="F44" s="163">
        <f>SUMIFS('DL quet nguong'!$H$5:$H$8079,'DL quet nguong'!$A$5:$A$8079,"test",'DL quet nguong'!$B$5:$B$8079,$A44,'DL quet nguong'!$D$5:$D$8079,"all",'DL quet nguong'!$E$5:$E$8079,$C44)</f>
        <v/>
      </c>
      <c r="G44" s="163">
        <f>SUMIFS('DL quet nguong'!$I$5:$I$8079,'DL quet nguong'!$A$5:$A$8079,"test",'DL quet nguong'!$B$5:$B$8079,$A44,'DL quet nguong'!$D$5:$D$8079,"all",'DL quet nguong'!$E$5:$E$8079,$C44)</f>
        <v/>
      </c>
      <c r="H44" s="163">
        <f>SUMIFS('DL quet nguong'!$F$5:$F$8079,'DL quet nguong'!$A$5:$A$8079,"test",'DL quet nguong'!$B$5:$B$8079,$A44,'DL quet nguong'!$D$5:$D$8079,"nb",'DL quet nguong'!$E$5:$E$8079,$C44)</f>
        <v/>
      </c>
      <c r="I44" s="163">
        <f>SUMIFS('DL quet nguong'!$G$5:$G$8079,'DL quet nguong'!$A$5:$A$8079,"test",'DL quet nguong'!$B$5:$B$8079,$A44,'DL quet nguong'!$D$5:$D$8079,"nb",'DL quet nguong'!$E$5:$E$8079,$C44)</f>
        <v/>
      </c>
      <c r="J44" s="163">
        <f>SUMIFS('DL quet nguong'!$H$5:$H$8079,'DL quet nguong'!$A$5:$A$8079,"test",'DL quet nguong'!$B$5:$B$8079,$A44,'DL quet nguong'!$D$5:$D$8079,"nb",'DL quet nguong'!$E$5:$E$8079,$C44)</f>
        <v/>
      </c>
      <c r="K44" s="163">
        <f>SUMIFS('DL quet nguong'!$I$5:$I$8079,'DL quet nguong'!$A$5:$A$8079,"test",'DL quet nguong'!$B$5:$B$8079,$A44,'DL quet nguong'!$D$5:$D$8079,"nb",'DL quet nguong'!$E$5:$E$8079,$C44)</f>
        <v/>
      </c>
      <c r="L44" s="163">
        <f>SUMIFS('DL quet nguong'!$J$5:$J$8079,'DL quet nguong'!$A$5:$A$8079,"test",'DL quet nguong'!$B$5:$B$8079,$A44,'DL quet nguong'!$D$5:$D$8079,"all",'DL quet nguong'!$E$5:$E$8079,$C44)</f>
        <v/>
      </c>
      <c r="M44" s="163">
        <f>SUMIFS('DL quet nguong'!$K$5:$K$8079,'DL quet nguong'!$A$5:$A$8079,"test",'DL quet nguong'!$B$5:$B$8079,$A44,'DL quet nguong'!$D$5:$D$8079,"all",'DL quet nguong'!$E$5:$E$8079,$C44)</f>
        <v/>
      </c>
      <c r="N44" s="163">
        <f>SUMIFS('DL quet nguong'!$L$5:$L$8079,'DL quet nguong'!$A$5:$A$8079,"test",'DL quet nguong'!$B$5:$B$8079,$A44,'DL quet nguong'!$D$5:$D$8079,"all",'DL quet nguong'!$E$5:$E$8079,$C44)</f>
        <v/>
      </c>
      <c r="O44" s="163">
        <f>SUMIFS('DL quet nguong'!$M$5:$M$8079,'DL quet nguong'!$A$5:$A$8079,"test",'DL quet nguong'!$B$5:$B$8079,$A44,'DL quet nguong'!$D$5:$D$8079,"all",'DL quet nguong'!$E$5:$E$8079,$C44)</f>
        <v/>
      </c>
      <c r="P44" s="167">
        <f>IF(D44+E44=0,"",E44/(D44+E44))</f>
        <v/>
      </c>
      <c r="Q44" s="167">
        <f>IF(F44+G44=0,"",F44/(F44+G44))</f>
        <v/>
      </c>
      <c r="R44" s="165">
        <f>IF(2*D44+E44+F44=0,"",2*D44/(2*D44+E44+F44))</f>
        <v/>
      </c>
      <c r="S44" s="165">
        <f>IF(2*H44+I44+J44=0,"",2*H44/(2*H44+I44+J44))</f>
        <v/>
      </c>
      <c r="T44" s="165">
        <f>IF(OR(P44="",Q44=""),"",'KQ du lieu that'!$B$6*P44+(1-'KQ du lieu that'!$B$6)*Q44)</f>
        <v/>
      </c>
    </row>
    <row r="45">
      <c r="A45" s="163" t="inlineStr">
        <is>
          <t>A3</t>
        </is>
      </c>
      <c r="B45" s="155" t="inlineStr">
        <is>
          <t>+ merge &lt; 500 ms</t>
        </is>
      </c>
      <c r="C45" s="164">
        <f>$I$20</f>
        <v/>
      </c>
      <c r="D45" s="163">
        <f>SUMIFS('DL quet nguong'!$F$5:$F$8079,'DL quet nguong'!$A$5:$A$8079,"test",'DL quet nguong'!$B$5:$B$8079,$A45,'DL quet nguong'!$D$5:$D$8079,"all",'DL quet nguong'!$E$5:$E$8079,$C45)</f>
        <v/>
      </c>
      <c r="E45" s="163">
        <f>SUMIFS('DL quet nguong'!$G$5:$G$8079,'DL quet nguong'!$A$5:$A$8079,"test",'DL quet nguong'!$B$5:$B$8079,$A45,'DL quet nguong'!$D$5:$D$8079,"all",'DL quet nguong'!$E$5:$E$8079,$C45)</f>
        <v/>
      </c>
      <c r="F45" s="163">
        <f>SUMIFS('DL quet nguong'!$H$5:$H$8079,'DL quet nguong'!$A$5:$A$8079,"test",'DL quet nguong'!$B$5:$B$8079,$A45,'DL quet nguong'!$D$5:$D$8079,"all",'DL quet nguong'!$E$5:$E$8079,$C45)</f>
        <v/>
      </c>
      <c r="G45" s="163">
        <f>SUMIFS('DL quet nguong'!$I$5:$I$8079,'DL quet nguong'!$A$5:$A$8079,"test",'DL quet nguong'!$B$5:$B$8079,$A45,'DL quet nguong'!$D$5:$D$8079,"all",'DL quet nguong'!$E$5:$E$8079,$C45)</f>
        <v/>
      </c>
      <c r="H45" s="163">
        <f>SUMIFS('DL quet nguong'!$F$5:$F$8079,'DL quet nguong'!$A$5:$A$8079,"test",'DL quet nguong'!$B$5:$B$8079,$A45,'DL quet nguong'!$D$5:$D$8079,"nb",'DL quet nguong'!$E$5:$E$8079,$C45)</f>
        <v/>
      </c>
      <c r="I45" s="163">
        <f>SUMIFS('DL quet nguong'!$G$5:$G$8079,'DL quet nguong'!$A$5:$A$8079,"test",'DL quet nguong'!$B$5:$B$8079,$A45,'DL quet nguong'!$D$5:$D$8079,"nb",'DL quet nguong'!$E$5:$E$8079,$C45)</f>
        <v/>
      </c>
      <c r="J45" s="163">
        <f>SUMIFS('DL quet nguong'!$H$5:$H$8079,'DL quet nguong'!$A$5:$A$8079,"test",'DL quet nguong'!$B$5:$B$8079,$A45,'DL quet nguong'!$D$5:$D$8079,"nb",'DL quet nguong'!$E$5:$E$8079,$C45)</f>
        <v/>
      </c>
      <c r="K45" s="163">
        <f>SUMIFS('DL quet nguong'!$I$5:$I$8079,'DL quet nguong'!$A$5:$A$8079,"test",'DL quet nguong'!$B$5:$B$8079,$A45,'DL quet nguong'!$D$5:$D$8079,"nb",'DL quet nguong'!$E$5:$E$8079,$C45)</f>
        <v/>
      </c>
      <c r="L45" s="163">
        <f>SUMIFS('DL quet nguong'!$J$5:$J$8079,'DL quet nguong'!$A$5:$A$8079,"test",'DL quet nguong'!$B$5:$B$8079,$A45,'DL quet nguong'!$D$5:$D$8079,"all",'DL quet nguong'!$E$5:$E$8079,$C45)</f>
        <v/>
      </c>
      <c r="M45" s="163">
        <f>SUMIFS('DL quet nguong'!$K$5:$K$8079,'DL quet nguong'!$A$5:$A$8079,"test",'DL quet nguong'!$B$5:$B$8079,$A45,'DL quet nguong'!$D$5:$D$8079,"all",'DL quet nguong'!$E$5:$E$8079,$C45)</f>
        <v/>
      </c>
      <c r="N45" s="163">
        <f>SUMIFS('DL quet nguong'!$L$5:$L$8079,'DL quet nguong'!$A$5:$A$8079,"test",'DL quet nguong'!$B$5:$B$8079,$A45,'DL quet nguong'!$D$5:$D$8079,"all",'DL quet nguong'!$E$5:$E$8079,$C45)</f>
        <v/>
      </c>
      <c r="O45" s="163">
        <f>SUMIFS('DL quet nguong'!$M$5:$M$8079,'DL quet nguong'!$A$5:$A$8079,"test",'DL quet nguong'!$B$5:$B$8079,$A45,'DL quet nguong'!$D$5:$D$8079,"all",'DL quet nguong'!$E$5:$E$8079,$C45)</f>
        <v/>
      </c>
      <c r="P45" s="167">
        <f>IF(D45+E45=0,"",E45/(D45+E45))</f>
        <v/>
      </c>
      <c r="Q45" s="167">
        <f>IF(F45+G45=0,"",F45/(F45+G45))</f>
        <v/>
      </c>
      <c r="R45" s="165">
        <f>IF(2*D45+E45+F45=0,"",2*D45/(2*D45+E45+F45))</f>
        <v/>
      </c>
      <c r="S45" s="165">
        <f>IF(2*H45+I45+J45=0,"",2*H45/(2*H45+I45+J45))</f>
        <v/>
      </c>
      <c r="T45" s="165">
        <f>IF(OR(P45="",Q45=""),"",'KQ du lieu that'!$B$6*P45+(1-'KQ du lieu that'!$B$6)*Q45)</f>
        <v/>
      </c>
    </row>
    <row r="46">
      <c r="A46" s="163" t="inlineStr">
        <is>
          <t>A4</t>
        </is>
      </c>
      <c r="B46" s="155" t="inlineStr">
        <is>
          <t>+ pad + merge (hiện tại)</t>
        </is>
      </c>
      <c r="C46" s="164">
        <f>$I$21</f>
        <v/>
      </c>
      <c r="D46" s="163">
        <f>SUMIFS('DL quet nguong'!$F$5:$F$8079,'DL quet nguong'!$A$5:$A$8079,"test",'DL quet nguong'!$B$5:$B$8079,$A46,'DL quet nguong'!$D$5:$D$8079,"all",'DL quet nguong'!$E$5:$E$8079,$C46)</f>
        <v/>
      </c>
      <c r="E46" s="163">
        <f>SUMIFS('DL quet nguong'!$G$5:$G$8079,'DL quet nguong'!$A$5:$A$8079,"test",'DL quet nguong'!$B$5:$B$8079,$A46,'DL quet nguong'!$D$5:$D$8079,"all",'DL quet nguong'!$E$5:$E$8079,$C46)</f>
        <v/>
      </c>
      <c r="F46" s="163">
        <f>SUMIFS('DL quet nguong'!$H$5:$H$8079,'DL quet nguong'!$A$5:$A$8079,"test",'DL quet nguong'!$B$5:$B$8079,$A46,'DL quet nguong'!$D$5:$D$8079,"all",'DL quet nguong'!$E$5:$E$8079,$C46)</f>
        <v/>
      </c>
      <c r="G46" s="163">
        <f>SUMIFS('DL quet nguong'!$I$5:$I$8079,'DL quet nguong'!$A$5:$A$8079,"test",'DL quet nguong'!$B$5:$B$8079,$A46,'DL quet nguong'!$D$5:$D$8079,"all",'DL quet nguong'!$E$5:$E$8079,$C46)</f>
        <v/>
      </c>
      <c r="H46" s="163">
        <f>SUMIFS('DL quet nguong'!$F$5:$F$8079,'DL quet nguong'!$A$5:$A$8079,"test",'DL quet nguong'!$B$5:$B$8079,$A46,'DL quet nguong'!$D$5:$D$8079,"nb",'DL quet nguong'!$E$5:$E$8079,$C46)</f>
        <v/>
      </c>
      <c r="I46" s="163">
        <f>SUMIFS('DL quet nguong'!$G$5:$G$8079,'DL quet nguong'!$A$5:$A$8079,"test",'DL quet nguong'!$B$5:$B$8079,$A46,'DL quet nguong'!$D$5:$D$8079,"nb",'DL quet nguong'!$E$5:$E$8079,$C46)</f>
        <v/>
      </c>
      <c r="J46" s="163">
        <f>SUMIFS('DL quet nguong'!$H$5:$H$8079,'DL quet nguong'!$A$5:$A$8079,"test",'DL quet nguong'!$B$5:$B$8079,$A46,'DL quet nguong'!$D$5:$D$8079,"nb",'DL quet nguong'!$E$5:$E$8079,$C46)</f>
        <v/>
      </c>
      <c r="K46" s="163">
        <f>SUMIFS('DL quet nguong'!$I$5:$I$8079,'DL quet nguong'!$A$5:$A$8079,"test",'DL quet nguong'!$B$5:$B$8079,$A46,'DL quet nguong'!$D$5:$D$8079,"nb",'DL quet nguong'!$E$5:$E$8079,$C46)</f>
        <v/>
      </c>
      <c r="L46" s="163">
        <f>SUMIFS('DL quet nguong'!$J$5:$J$8079,'DL quet nguong'!$A$5:$A$8079,"test",'DL quet nguong'!$B$5:$B$8079,$A46,'DL quet nguong'!$D$5:$D$8079,"all",'DL quet nguong'!$E$5:$E$8079,$C46)</f>
        <v/>
      </c>
      <c r="M46" s="163">
        <f>SUMIFS('DL quet nguong'!$K$5:$K$8079,'DL quet nguong'!$A$5:$A$8079,"test",'DL quet nguong'!$B$5:$B$8079,$A46,'DL quet nguong'!$D$5:$D$8079,"all",'DL quet nguong'!$E$5:$E$8079,$C46)</f>
        <v/>
      </c>
      <c r="N46" s="163">
        <f>SUMIFS('DL quet nguong'!$L$5:$L$8079,'DL quet nguong'!$A$5:$A$8079,"test",'DL quet nguong'!$B$5:$B$8079,$A46,'DL quet nguong'!$D$5:$D$8079,"all",'DL quet nguong'!$E$5:$E$8079,$C46)</f>
        <v/>
      </c>
      <c r="O46" s="163">
        <f>SUMIFS('DL quet nguong'!$M$5:$M$8079,'DL quet nguong'!$A$5:$A$8079,"test",'DL quet nguong'!$B$5:$B$8079,$A46,'DL quet nguong'!$D$5:$D$8079,"all",'DL quet nguong'!$E$5:$E$8079,$C46)</f>
        <v/>
      </c>
      <c r="P46" s="167">
        <f>IF(D46+E46=0,"",E46/(D46+E46))</f>
        <v/>
      </c>
      <c r="Q46" s="167">
        <f>IF(F46+G46=0,"",F46/(F46+G46))</f>
        <v/>
      </c>
      <c r="R46" s="165">
        <f>IF(2*D46+E46+F46=0,"",2*D46/(2*D46+E46+F46))</f>
        <v/>
      </c>
      <c r="S46" s="165">
        <f>IF(2*H46+I46+J46=0,"",2*H46/(2*H46+I46+J46))</f>
        <v/>
      </c>
      <c r="T46" s="165">
        <f>IF(OR(P46="",Q46=""),"",'KQ du lieu that'!$B$6*P46+(1-'KQ du lieu that'!$B$6)*Q46)</f>
        <v/>
      </c>
    </row>
    <row r="48">
      <c r="A48" s="154" t="inlineStr">
        <is>
          <t>E. Chọn ngưỡng ở đâu → kết quả trên test</t>
        </is>
      </c>
    </row>
    <row r="49">
      <c r="A49" s="162" t="inlineStr">
        <is>
          <t>Ngưỡng chọn từ</t>
        </is>
      </c>
      <c r="B49" s="162" t="inlineStr">
        <is>
          <t>Cấu hình</t>
        </is>
      </c>
      <c r="C49" s="162" t="inlineStr">
        <is>
          <t>Ngưỡng</t>
        </is>
      </c>
      <c r="D49" s="162" t="inlineStr">
        <is>
          <t>TP</t>
        </is>
      </c>
      <c r="E49" s="162" t="inlineStr">
        <is>
          <t>FN</t>
        </is>
      </c>
      <c r="F49" s="162" t="inlineStr">
        <is>
          <t>FP</t>
        </is>
      </c>
      <c r="G49" s="162" t="inlineStr">
        <is>
          <t>TN</t>
        </is>
      </c>
      <c r="H49" s="162" t="inlineStr">
        <is>
          <t>MR</t>
        </is>
      </c>
      <c r="I49" s="162" t="inlineStr">
        <is>
          <t>FAR</t>
        </is>
      </c>
      <c r="J49" s="162" t="inlineStr">
        <is>
          <t>Precision</t>
        </is>
      </c>
      <c r="K49" s="162" t="inlineStr">
        <is>
          <t>Recall</t>
        </is>
      </c>
      <c r="L49" s="162" t="inlineStr">
        <is>
          <t>F1</t>
        </is>
      </c>
      <c r="M49" s="162" t="inlineStr">
        <is>
          <t>DCF</t>
        </is>
      </c>
    </row>
    <row r="50">
      <c r="A50" s="155" t="inlineStr">
        <is>
          <t>DCF-min – val tổng hợp</t>
        </is>
      </c>
      <c r="B50" s="163" t="inlineStr">
        <is>
          <t>A0</t>
        </is>
      </c>
      <c r="C50" s="164">
        <f>$G$17</f>
        <v/>
      </c>
      <c r="D50" s="163">
        <f>SUMIFS('DL quet nguong'!$F$5:$F$8079,'DL quet nguong'!$A$5:$A$8079,"test",'DL quet nguong'!$B$5:$B$8079,$B50,'DL quet nguong'!$D$5:$D$8079,"all",'DL quet nguong'!$E$5:$E$8079,$C50)</f>
        <v/>
      </c>
      <c r="E50" s="163">
        <f>SUMIFS('DL quet nguong'!$G$5:$G$8079,'DL quet nguong'!$A$5:$A$8079,"test",'DL quet nguong'!$B$5:$B$8079,$B50,'DL quet nguong'!$D$5:$D$8079,"all",'DL quet nguong'!$E$5:$E$8079,$C50)</f>
        <v/>
      </c>
      <c r="F50" s="163">
        <f>SUMIFS('DL quet nguong'!$H$5:$H$8079,'DL quet nguong'!$A$5:$A$8079,"test",'DL quet nguong'!$B$5:$B$8079,$B50,'DL quet nguong'!$D$5:$D$8079,"all",'DL quet nguong'!$E$5:$E$8079,$C50)</f>
        <v/>
      </c>
      <c r="G50" s="163">
        <f>SUMIFS('DL quet nguong'!$I$5:$I$8079,'DL quet nguong'!$A$5:$A$8079,"test",'DL quet nguong'!$B$5:$B$8079,$B50,'DL quet nguong'!$D$5:$D$8079,"all",'DL quet nguong'!$E$5:$E$8079,$C50)</f>
        <v/>
      </c>
      <c r="H50" s="167">
        <f>IF(D50+E50=0,"",E50/(D50+E50))</f>
        <v/>
      </c>
      <c r="I50" s="167">
        <f>IF(F50+G50=0,"",F50/(F50+G50))</f>
        <v/>
      </c>
      <c r="J50" s="167">
        <f>IF(D50+F50=0,"",D50/(D50+F50))</f>
        <v/>
      </c>
      <c r="K50" s="167">
        <f>IF(D50+E50=0,"",D50/(D50+E50))</f>
        <v/>
      </c>
      <c r="L50" s="165">
        <f>IF(2*D50+E50+F50=0,"",2*D50/(2*D50+E50+F50))</f>
        <v/>
      </c>
      <c r="M50" s="165">
        <f>IF(OR(H50="",I50=""),"",'KQ du lieu that'!$B$6*H50+(1-'KQ du lieu that'!$B$6)*I50)</f>
        <v/>
      </c>
    </row>
    <row r="51">
      <c r="A51" s="155" t="inlineStr">
        <is>
          <t>DCF-min – val tổng hợp</t>
        </is>
      </c>
      <c r="B51" s="163" t="inlineStr">
        <is>
          <t>A4</t>
        </is>
      </c>
      <c r="C51" s="164">
        <f>$G$21</f>
        <v/>
      </c>
      <c r="D51" s="163">
        <f>SUMIFS('DL quet nguong'!$F$5:$F$8079,'DL quet nguong'!$A$5:$A$8079,"test",'DL quet nguong'!$B$5:$B$8079,$B51,'DL quet nguong'!$D$5:$D$8079,"all",'DL quet nguong'!$E$5:$E$8079,$C51)</f>
        <v/>
      </c>
      <c r="E51" s="163">
        <f>SUMIFS('DL quet nguong'!$G$5:$G$8079,'DL quet nguong'!$A$5:$A$8079,"test",'DL quet nguong'!$B$5:$B$8079,$B51,'DL quet nguong'!$D$5:$D$8079,"all",'DL quet nguong'!$E$5:$E$8079,$C51)</f>
        <v/>
      </c>
      <c r="F51" s="163">
        <f>SUMIFS('DL quet nguong'!$H$5:$H$8079,'DL quet nguong'!$A$5:$A$8079,"test",'DL quet nguong'!$B$5:$B$8079,$B51,'DL quet nguong'!$D$5:$D$8079,"all",'DL quet nguong'!$E$5:$E$8079,$C51)</f>
        <v/>
      </c>
      <c r="G51" s="163">
        <f>SUMIFS('DL quet nguong'!$I$5:$I$8079,'DL quet nguong'!$A$5:$A$8079,"test",'DL quet nguong'!$B$5:$B$8079,$B51,'DL quet nguong'!$D$5:$D$8079,"all",'DL quet nguong'!$E$5:$E$8079,$C51)</f>
        <v/>
      </c>
      <c r="H51" s="167">
        <f>IF(D51+E51=0,"",E51/(D51+E51))</f>
        <v/>
      </c>
      <c r="I51" s="167">
        <f>IF(F51+G51=0,"",F51/(F51+G51))</f>
        <v/>
      </c>
      <c r="J51" s="167">
        <f>IF(D51+F51=0,"",D51/(D51+F51))</f>
        <v/>
      </c>
      <c r="K51" s="167">
        <f>IF(D51+E51=0,"",D51/(D51+E51))</f>
        <v/>
      </c>
      <c r="L51" s="165">
        <f>IF(2*D51+E51+F51=0,"",2*D51/(2*D51+E51+F51))</f>
        <v/>
      </c>
      <c r="M51" s="165">
        <f>IF(OR(H51="",I51=""),"",'KQ du lieu that'!$B$6*H51+(1-'KQ du lieu that'!$B$6)*I51)</f>
        <v/>
      </c>
    </row>
    <row r="52">
      <c r="A52" s="155" t="inlineStr">
        <is>
          <t>F1-max – val tổng hợp</t>
        </is>
      </c>
      <c r="B52" s="163" t="inlineStr">
        <is>
          <t>A4</t>
        </is>
      </c>
      <c r="C52" s="164">
        <f>$H$21</f>
        <v/>
      </c>
      <c r="D52" s="163">
        <f>SUMIFS('DL quet nguong'!$F$5:$F$8079,'DL quet nguong'!$A$5:$A$8079,"test",'DL quet nguong'!$B$5:$B$8079,$B52,'DL quet nguong'!$D$5:$D$8079,"all",'DL quet nguong'!$E$5:$E$8079,$C52)</f>
        <v/>
      </c>
      <c r="E52" s="163">
        <f>SUMIFS('DL quet nguong'!$G$5:$G$8079,'DL quet nguong'!$A$5:$A$8079,"test",'DL quet nguong'!$B$5:$B$8079,$B52,'DL quet nguong'!$D$5:$D$8079,"all",'DL quet nguong'!$E$5:$E$8079,$C52)</f>
        <v/>
      </c>
      <c r="F52" s="163">
        <f>SUMIFS('DL quet nguong'!$H$5:$H$8079,'DL quet nguong'!$A$5:$A$8079,"test",'DL quet nguong'!$B$5:$B$8079,$B52,'DL quet nguong'!$D$5:$D$8079,"all",'DL quet nguong'!$E$5:$E$8079,$C52)</f>
        <v/>
      </c>
      <c r="G52" s="163">
        <f>SUMIFS('DL quet nguong'!$I$5:$I$8079,'DL quet nguong'!$A$5:$A$8079,"test",'DL quet nguong'!$B$5:$B$8079,$B52,'DL quet nguong'!$D$5:$D$8079,"all",'DL quet nguong'!$E$5:$E$8079,$C52)</f>
        <v/>
      </c>
      <c r="H52" s="167">
        <f>IF(D52+E52=0,"",E52/(D52+E52))</f>
        <v/>
      </c>
      <c r="I52" s="167">
        <f>IF(F52+G52=0,"",F52/(F52+G52))</f>
        <v/>
      </c>
      <c r="J52" s="167">
        <f>IF(D52+F52=0,"",D52/(D52+F52))</f>
        <v/>
      </c>
      <c r="K52" s="167">
        <f>IF(D52+E52=0,"",D52/(D52+E52))</f>
        <v/>
      </c>
      <c r="L52" s="165">
        <f>IF(2*D52+E52+F52=0,"",2*D52/(2*D52+E52+F52))</f>
        <v/>
      </c>
      <c r="M52" s="165">
        <f>IF(OR(H52="",I52=""),"",'KQ du lieu that'!$B$6*H52+(1-'KQ du lieu that'!$B$6)*I52)</f>
        <v/>
      </c>
    </row>
    <row r="53">
      <c r="A53" s="155" t="inlineStr">
        <is>
          <t>DCF-min – dev</t>
        </is>
      </c>
      <c r="B53" s="163" t="inlineStr">
        <is>
          <t>A0</t>
        </is>
      </c>
      <c r="C53" s="164">
        <f>$C$17</f>
        <v/>
      </c>
      <c r="D53" s="163">
        <f>SUMIFS('DL quet nguong'!$F$5:$F$8079,'DL quet nguong'!$A$5:$A$8079,"test",'DL quet nguong'!$B$5:$B$8079,$B53,'DL quet nguong'!$D$5:$D$8079,"all",'DL quet nguong'!$E$5:$E$8079,$C53)</f>
        <v/>
      </c>
      <c r="E53" s="163">
        <f>SUMIFS('DL quet nguong'!$G$5:$G$8079,'DL quet nguong'!$A$5:$A$8079,"test",'DL quet nguong'!$B$5:$B$8079,$B53,'DL quet nguong'!$D$5:$D$8079,"all",'DL quet nguong'!$E$5:$E$8079,$C53)</f>
        <v/>
      </c>
      <c r="F53" s="163">
        <f>SUMIFS('DL quet nguong'!$H$5:$H$8079,'DL quet nguong'!$A$5:$A$8079,"test",'DL quet nguong'!$B$5:$B$8079,$B53,'DL quet nguong'!$D$5:$D$8079,"all",'DL quet nguong'!$E$5:$E$8079,$C53)</f>
        <v/>
      </c>
      <c r="G53" s="163">
        <f>SUMIFS('DL quet nguong'!$I$5:$I$8079,'DL quet nguong'!$A$5:$A$8079,"test",'DL quet nguong'!$B$5:$B$8079,$B53,'DL quet nguong'!$D$5:$D$8079,"all",'DL quet nguong'!$E$5:$E$8079,$C53)</f>
        <v/>
      </c>
      <c r="H53" s="167">
        <f>IF(D53+E53=0,"",E53/(D53+E53))</f>
        <v/>
      </c>
      <c r="I53" s="167">
        <f>IF(F53+G53=0,"",F53/(F53+G53))</f>
        <v/>
      </c>
      <c r="J53" s="167">
        <f>IF(D53+F53=0,"",D53/(D53+F53))</f>
        <v/>
      </c>
      <c r="K53" s="167">
        <f>IF(D53+E53=0,"",D53/(D53+E53))</f>
        <v/>
      </c>
      <c r="L53" s="165">
        <f>IF(2*D53+E53+F53=0,"",2*D53/(2*D53+E53+F53))</f>
        <v/>
      </c>
      <c r="M53" s="165">
        <f>IF(OR(H53="",I53=""),"",'KQ du lieu that'!$B$6*H53+(1-'KQ du lieu that'!$B$6)*I53)</f>
        <v/>
      </c>
    </row>
    <row r="54">
      <c r="A54" s="155" t="inlineStr">
        <is>
          <t>F1-max – dev</t>
        </is>
      </c>
      <c r="B54" s="163" t="inlineStr">
        <is>
          <t>A4</t>
        </is>
      </c>
      <c r="C54" s="164">
        <f>$E$21</f>
        <v/>
      </c>
      <c r="D54" s="163">
        <f>SUMIFS('DL quet nguong'!$F$5:$F$8079,'DL quet nguong'!$A$5:$A$8079,"test",'DL quet nguong'!$B$5:$B$8079,$B54,'DL quet nguong'!$D$5:$D$8079,"all",'DL quet nguong'!$E$5:$E$8079,$C54)</f>
        <v/>
      </c>
      <c r="E54" s="163">
        <f>SUMIFS('DL quet nguong'!$G$5:$G$8079,'DL quet nguong'!$A$5:$A$8079,"test",'DL quet nguong'!$B$5:$B$8079,$B54,'DL quet nguong'!$D$5:$D$8079,"all",'DL quet nguong'!$E$5:$E$8079,$C54)</f>
        <v/>
      </c>
      <c r="F54" s="163">
        <f>SUMIFS('DL quet nguong'!$H$5:$H$8079,'DL quet nguong'!$A$5:$A$8079,"test",'DL quet nguong'!$B$5:$B$8079,$B54,'DL quet nguong'!$D$5:$D$8079,"all",'DL quet nguong'!$E$5:$E$8079,$C54)</f>
        <v/>
      </c>
      <c r="G54" s="163">
        <f>SUMIFS('DL quet nguong'!$I$5:$I$8079,'DL quet nguong'!$A$5:$A$8079,"test",'DL quet nguong'!$B$5:$B$8079,$B54,'DL quet nguong'!$D$5:$D$8079,"all",'DL quet nguong'!$E$5:$E$8079,$C54)</f>
        <v/>
      </c>
      <c r="H54" s="167">
        <f>IF(D54+E54=0,"",E54/(D54+E54))</f>
        <v/>
      </c>
      <c r="I54" s="167">
        <f>IF(F54+G54=0,"",F54/(F54+G54))</f>
        <v/>
      </c>
      <c r="J54" s="167">
        <f>IF(D54+F54=0,"",D54/(D54+F54))</f>
        <v/>
      </c>
      <c r="K54" s="167">
        <f>IF(D54+E54=0,"",D54/(D54+E54))</f>
        <v/>
      </c>
      <c r="L54" s="165">
        <f>IF(2*D54+E54+F54=0,"",2*D54/(2*D54+E54+F54))</f>
        <v/>
      </c>
      <c r="M54" s="165">
        <f>IF(OR(H54="",I54=""),"",'KQ du lieu that'!$B$6*H54+(1-'KQ du lieu that'!$B$6)*I54)</f>
        <v/>
      </c>
    </row>
    <row r="55">
      <c r="A55" s="155" t="inlineStr">
        <is>
          <t>DCF-min – dev</t>
        </is>
      </c>
      <c r="B55" s="163" t="inlineStr">
        <is>
          <t>A4</t>
        </is>
      </c>
      <c r="C55" s="164">
        <f>$C$21</f>
        <v/>
      </c>
      <c r="D55" s="163">
        <f>SUMIFS('DL quet nguong'!$F$5:$F$8079,'DL quet nguong'!$A$5:$A$8079,"test",'DL quet nguong'!$B$5:$B$8079,$B55,'DL quet nguong'!$D$5:$D$8079,"all",'DL quet nguong'!$E$5:$E$8079,$C55)</f>
        <v/>
      </c>
      <c r="E55" s="163">
        <f>SUMIFS('DL quet nguong'!$G$5:$G$8079,'DL quet nguong'!$A$5:$A$8079,"test",'DL quet nguong'!$B$5:$B$8079,$B55,'DL quet nguong'!$D$5:$D$8079,"all",'DL quet nguong'!$E$5:$E$8079,$C55)</f>
        <v/>
      </c>
      <c r="F55" s="163">
        <f>SUMIFS('DL quet nguong'!$H$5:$H$8079,'DL quet nguong'!$A$5:$A$8079,"test",'DL quet nguong'!$B$5:$B$8079,$B55,'DL quet nguong'!$D$5:$D$8079,"all",'DL quet nguong'!$E$5:$E$8079,$C55)</f>
        <v/>
      </c>
      <c r="G55" s="163">
        <f>SUMIFS('DL quet nguong'!$I$5:$I$8079,'DL quet nguong'!$A$5:$A$8079,"test",'DL quet nguong'!$B$5:$B$8079,$B55,'DL quet nguong'!$D$5:$D$8079,"all",'DL quet nguong'!$E$5:$E$8079,$C55)</f>
        <v/>
      </c>
      <c r="H55" s="167">
        <f>IF(D55+E55=0,"",E55/(D55+E55))</f>
        <v/>
      </c>
      <c r="I55" s="167">
        <f>IF(F55+G55=0,"",F55/(F55+G55))</f>
        <v/>
      </c>
      <c r="J55" s="167">
        <f>IF(D55+F55=0,"",D55/(D55+F55))</f>
        <v/>
      </c>
      <c r="K55" s="167">
        <f>IF(D55+E55=0,"",D55/(D55+E55))</f>
        <v/>
      </c>
      <c r="L55" s="165">
        <f>IF(2*D55+E55+F55=0,"",2*D55/(2*D55+E55+F55))</f>
        <v/>
      </c>
      <c r="M55" s="165">
        <f>IF(OR(H55="",I55=""),"",'KQ du lieu that'!$B$6*H55+(1-'KQ du lieu that'!$B$6)*I55)</f>
        <v/>
      </c>
    </row>
    <row r="57">
      <c r="A57" s="154" t="inlineStr">
        <is>
          <t>F. Tầng A – điểm thô (AUC hình thang trên 402 ngưỡng ở sheet DL ROC)</t>
        </is>
      </c>
    </row>
    <row r="58">
      <c r="A58" s="162" t="inlineStr">
        <is>
          <t>Tập</t>
        </is>
      </c>
      <c r="B58" s="162" t="inlineStr">
        <is>
          <t>#bin</t>
        </is>
      </c>
      <c r="C58" s="162" t="inlineStr">
        <is>
          <t>% speech</t>
        </is>
      </c>
      <c r="D58" s="162" t="inlineStr">
        <is>
          <t>AUC (công thức)</t>
        </is>
      </c>
      <c r="E58" s="162" t="inlineStr">
        <is>
          <t>AUC Python (chính xác)</t>
        </is>
      </c>
      <c r="F58" s="162" t="inlineStr">
        <is>
          <t>Chênh</t>
        </is>
      </c>
      <c r="G58" s="162" t="inlineStr">
        <is>
          <t>PR-AUC (công thức)</t>
        </is>
      </c>
      <c r="H58" s="162" t="inlineStr">
        <is>
          <t>TPR @ FPR mốc 1</t>
        </is>
      </c>
      <c r="I58" s="162" t="inlineStr">
        <is>
          <t>TPR @ FPR mốc 2</t>
        </is>
      </c>
      <c r="J58" s="162" t="inlineStr">
        <is>
          <t>AUC macro theo file</t>
        </is>
      </c>
      <c r="K58" s="162" t="inlineStr">
        <is>
          <t>AUC không biên (Python)</t>
        </is>
      </c>
      <c r="L58" s="162" t="inlineStr">
        <is>
          <t>AUC chỉ biên (Python)</t>
        </is>
      </c>
      <c r="M58" s="162" t="inlineStr">
        <is>
          <t>AUC nhãn chắc (Python)</t>
        </is>
      </c>
      <c r="N58" s="162" t="inlineStr">
        <is>
          <t>Brier (Python)</t>
        </is>
      </c>
    </row>
    <row r="59">
      <c r="A59" s="155" t="inlineStr">
        <is>
          <t>Test (tất cả)</t>
        </is>
      </c>
      <c r="B59" s="163">
        <f>'DL ROC'!Z5+'DL ROC'!AA5</f>
        <v/>
      </c>
      <c r="C59" s="167">
        <f>'DL ROC'!Z5/B59</f>
        <v/>
      </c>
      <c r="D59" s="169">
        <f>SUMPRODUCT(('DL ROC'!$BA$5:$BA$405-'DL ROC'!$BA$6:$BA$406)*('DL ROC'!$AZ$5:$AZ$405+'DL ROC'!$AZ$6:$AZ$406))/2</f>
        <v/>
      </c>
      <c r="E59" s="170" t="n">
        <v>0.8456959925968395</v>
      </c>
      <c r="F59" s="169">
        <f>D59-E59</f>
        <v/>
      </c>
      <c r="G59" s="165">
        <f>SUMPRODUCT(('DL ROC'!$AZ$5:$AZ$405-'DL ROC'!$AZ$6:$AZ$406)*'DL ROC'!$BB$5:$BB$405)</f>
        <v/>
      </c>
      <c r="H59" s="167">
        <f>_xlfn.MAXIFS('DL ROC'!$AZ$5:$AZ$406,'DL ROC'!$BA$5:$BA$406,"&lt;="&amp;$B$9)</f>
        <v/>
      </c>
      <c r="I59" s="167">
        <f>_xlfn.MAXIFS('DL ROC'!$AZ$5:$AZ$406,'DL ROC'!$BA$5:$BA$406,"&lt;="&amp;$B$10)</f>
        <v/>
      </c>
      <c r="J59" s="165">
        <f>AVERAGEIFS('DL theo file'!$L$5:$L$148,'DL theo file'!$C$5:$C$148,"test")</f>
        <v/>
      </c>
      <c r="K59" s="166" t="n">
        <v>0.8844739116557265</v>
      </c>
      <c r="L59" s="166" t="n">
        <v>0.5716379763124764</v>
      </c>
      <c r="M59" s="166" t="n"/>
      <c r="N59" s="166" t="n">
        <v>0.1781843424891808</v>
      </c>
    </row>
    <row r="60">
      <c r="A60" s="155" t="inlineStr">
        <is>
          <t>Asm</t>
        </is>
      </c>
      <c r="B60" s="163">
        <f>'DL ROC'!B5+'DL ROC'!C5</f>
        <v/>
      </c>
      <c r="C60" s="167">
        <f>'DL ROC'!B5/B60</f>
        <v/>
      </c>
      <c r="D60" s="169">
        <f>SUMPRODUCT(('DL ROC'!$AI$5:$AI$405-'DL ROC'!$AI$6:$AI$406)*('DL ROC'!$AH$5:$AH$405+'DL ROC'!$AH$6:$AH$406))/2</f>
        <v/>
      </c>
      <c r="E60" s="170" t="n">
        <v>0.7413477033460344</v>
      </c>
      <c r="F60" s="169">
        <f>D60-E60</f>
        <v/>
      </c>
      <c r="G60" s="165">
        <f>SUMPRODUCT(('DL ROC'!$AH$5:$AH$405-'DL ROC'!$AH$6:$AH$406)*'DL ROC'!$AJ$5:$AJ$405)</f>
        <v/>
      </c>
      <c r="H60" s="167">
        <f>_xlfn.MAXIFS('DL ROC'!$AH$5:$AH$406,'DL ROC'!$AI$5:$AI$406,"&lt;="&amp;$B$9)</f>
        <v/>
      </c>
      <c r="I60" s="167">
        <f>_xlfn.MAXIFS('DL ROC'!$AH$5:$AH$406,'DL ROC'!$AI$5:$AI$406,"&lt;="&amp;$B$10)</f>
        <v/>
      </c>
      <c r="J60" s="165">
        <f>AVERAGEIFS('DL theo file'!$L$5:$L$148,'DL theo file'!$C$5:$C$148,"test",'DL theo file'!$B$5:$B$148,"Asm")</f>
        <v/>
      </c>
      <c r="K60" s="166" t="n">
        <v>0.79077496881008</v>
      </c>
      <c r="L60" s="166" t="n">
        <v>0.5407438775803164</v>
      </c>
      <c r="M60" s="166" t="n"/>
      <c r="N60" s="166" t="n">
        <v>0.2548877345751345</v>
      </c>
    </row>
    <row r="61">
      <c r="A61" s="155" t="inlineStr">
        <is>
          <t>Babble</t>
        </is>
      </c>
      <c r="B61" s="163">
        <f>'DL ROC'!F5+'DL ROC'!G5</f>
        <v/>
      </c>
      <c r="C61" s="167">
        <f>'DL ROC'!F5/B61</f>
        <v/>
      </c>
      <c r="D61" s="169">
        <f>SUMPRODUCT(('DL ROC'!$AL$5:$AL$405-'DL ROC'!$AL$6:$AL$406)*('DL ROC'!$AK$5:$AK$405+'DL ROC'!$AK$6:$AK$406))/2</f>
        <v/>
      </c>
      <c r="E61" s="170" t="n">
        <v>0.7623869909827458</v>
      </c>
      <c r="F61" s="169">
        <f>D61-E61</f>
        <v/>
      </c>
      <c r="G61" s="165">
        <f>SUMPRODUCT(('DL ROC'!$AK$5:$AK$405-'DL ROC'!$AK$6:$AK$406)*'DL ROC'!$AM$5:$AM$405)</f>
        <v/>
      </c>
      <c r="H61" s="167">
        <f>_xlfn.MAXIFS('DL ROC'!$AK$5:$AK$406,'DL ROC'!$AL$5:$AL$406,"&lt;="&amp;$B$9)</f>
        <v/>
      </c>
      <c r="I61" s="167">
        <f>_xlfn.MAXIFS('DL ROC'!$AK$5:$AK$406,'DL ROC'!$AL$5:$AL$406,"&lt;="&amp;$B$10)</f>
        <v/>
      </c>
      <c r="J61" s="165">
        <f>AVERAGEIFS('DL theo file'!$L$5:$L$148,'DL theo file'!$C$5:$C$148,"test",'DL theo file'!$B$5:$B$148,"Babble")</f>
        <v/>
      </c>
      <c r="K61" s="166" t="n">
        <v>0.7929058586572199</v>
      </c>
      <c r="L61" s="166" t="n">
        <v>0.5172266119790097</v>
      </c>
      <c r="M61" s="166" t="n"/>
      <c r="N61" s="166" t="n">
        <v>0.2242666412054219</v>
      </c>
    </row>
    <row r="62">
      <c r="A62" s="155" t="inlineStr">
        <is>
          <t>Clean</t>
        </is>
      </c>
      <c r="B62" s="163">
        <f>'DL ROC'!J5+'DL ROC'!K5</f>
        <v/>
      </c>
      <c r="C62" s="167">
        <f>'DL ROC'!J5/B62</f>
        <v/>
      </c>
      <c r="D62" s="169">
        <f>SUMPRODUCT(('DL ROC'!$AO$5:$AO$405-'DL ROC'!$AO$6:$AO$406)*('DL ROC'!$AN$5:$AN$405+'DL ROC'!$AN$6:$AN$406))/2</f>
        <v/>
      </c>
      <c r="E62" s="170" t="n">
        <v>0.9340782917602192</v>
      </c>
      <c r="F62" s="169">
        <f>D62-E62</f>
        <v/>
      </c>
      <c r="G62" s="165">
        <f>SUMPRODUCT(('DL ROC'!$AN$5:$AN$405-'DL ROC'!$AN$6:$AN$406)*'DL ROC'!$AP$5:$AP$405)</f>
        <v/>
      </c>
      <c r="H62" s="167">
        <f>_xlfn.MAXIFS('DL ROC'!$AN$5:$AN$406,'DL ROC'!$AO$5:$AO$406,"&lt;="&amp;$B$9)</f>
        <v/>
      </c>
      <c r="I62" s="167">
        <f>_xlfn.MAXIFS('DL ROC'!$AN$5:$AN$406,'DL ROC'!$AO$5:$AO$406,"&lt;="&amp;$B$10)</f>
        <v/>
      </c>
      <c r="J62" s="165">
        <f>AVERAGEIFS('DL theo file'!$L$5:$L$148,'DL theo file'!$C$5:$C$148,"test",'DL theo file'!$B$5:$B$148,"Clean")</f>
        <v/>
      </c>
      <c r="K62" s="166" t="n">
        <v>0.9890339081368982</v>
      </c>
      <c r="L62" s="166" t="n">
        <v>0.8006049648842223</v>
      </c>
      <c r="M62" s="166" t="n"/>
      <c r="N62" s="166" t="n">
        <v>0.0394591045055574</v>
      </c>
    </row>
    <row r="63">
      <c r="A63" s="155" t="inlineStr">
        <is>
          <t>Music</t>
        </is>
      </c>
      <c r="B63" s="163">
        <f>'DL ROC'!N5+'DL ROC'!O5</f>
        <v/>
      </c>
      <c r="C63" s="167">
        <f>'DL ROC'!N5/B63</f>
        <v/>
      </c>
      <c r="D63" s="169">
        <f>SUMPRODUCT(('DL ROC'!$AR$5:$AR$405-'DL ROC'!$AR$6:$AR$406)*('DL ROC'!$AQ$5:$AQ$405+'DL ROC'!$AQ$6:$AQ$406))/2</f>
        <v/>
      </c>
      <c r="E63" s="170" t="n">
        <v>0.5223409422049539</v>
      </c>
      <c r="F63" s="169">
        <f>D63-E63</f>
        <v/>
      </c>
      <c r="G63" s="165">
        <f>SUMPRODUCT(('DL ROC'!$AQ$5:$AQ$405-'DL ROC'!$AQ$6:$AQ$406)*'DL ROC'!$AS$5:$AS$405)</f>
        <v/>
      </c>
      <c r="H63" s="167">
        <f>_xlfn.MAXIFS('DL ROC'!$AQ$5:$AQ$406,'DL ROC'!$AR$5:$AR$406,"&lt;="&amp;$B$9)</f>
        <v/>
      </c>
      <c r="I63" s="167">
        <f>_xlfn.MAXIFS('DL ROC'!$AQ$5:$AQ$406,'DL ROC'!$AR$5:$AR$406,"&lt;="&amp;$B$10)</f>
        <v/>
      </c>
      <c r="J63" s="165">
        <f>AVERAGEIFS('DL theo file'!$L$5:$L$148,'DL theo file'!$C$5:$C$148,"test",'DL theo file'!$B$5:$B$148,"Music")</f>
        <v/>
      </c>
      <c r="K63" s="166" t="n">
        <v>0.4176625481061373</v>
      </c>
      <c r="L63" s="166" t="n">
        <v>0.486013986013986</v>
      </c>
      <c r="M63" s="166" t="n"/>
      <c r="N63" s="166" t="n">
        <v>0.3255211930789867</v>
      </c>
    </row>
    <row r="64">
      <c r="A64" s="155" t="inlineStr">
        <is>
          <t>Noise</t>
        </is>
      </c>
      <c r="B64" s="163">
        <f>'DL ROC'!R5+'DL ROC'!S5</f>
        <v/>
      </c>
      <c r="C64" s="167">
        <f>'DL ROC'!R5/B64</f>
        <v/>
      </c>
      <c r="D64" s="169">
        <f>SUMPRODUCT(('DL ROC'!$AU$5:$AU$405-'DL ROC'!$AU$6:$AU$406)*('DL ROC'!$AT$5:$AT$405+'DL ROC'!$AT$6:$AT$406))/2</f>
        <v/>
      </c>
      <c r="E64" s="170" t="n">
        <v>0.6481381447041052</v>
      </c>
      <c r="F64" s="169">
        <f>D64-E64</f>
        <v/>
      </c>
      <c r="G64" s="165">
        <f>SUMPRODUCT(('DL ROC'!$AT$5:$AT$405-'DL ROC'!$AT$6:$AT$406)*'DL ROC'!$AV$5:$AV$405)</f>
        <v/>
      </c>
      <c r="H64" s="167">
        <f>_xlfn.MAXIFS('DL ROC'!$AT$5:$AT$406,'DL ROC'!$AU$5:$AU$406,"&lt;="&amp;$B$9)</f>
        <v/>
      </c>
      <c r="I64" s="167">
        <f>_xlfn.MAXIFS('DL ROC'!$AT$5:$AT$406,'DL ROC'!$AU$5:$AU$406,"&lt;="&amp;$B$10)</f>
        <v/>
      </c>
      <c r="J64" s="165">
        <f>AVERAGEIFS('DL theo file'!$L$5:$L$148,'DL theo file'!$C$5:$C$148,"test",'DL theo file'!$B$5:$B$148,"Noise")</f>
        <v/>
      </c>
      <c r="K64" s="166" t="n">
        <v>0.5783830593771445</v>
      </c>
      <c r="L64" s="166" t="n">
        <v>0.5560689310689311</v>
      </c>
      <c r="M64" s="166" t="n"/>
      <c r="N64" s="166" t="n">
        <v>0.0329466281718811</v>
      </c>
    </row>
    <row r="65">
      <c r="A65" s="155" t="inlineStr">
        <is>
          <t>Dev (tham khảo)</t>
        </is>
      </c>
      <c r="B65" s="163">
        <f>'DL ROC'!V5+'DL ROC'!W5</f>
        <v/>
      </c>
      <c r="C65" s="167">
        <f>'DL ROC'!V5/B65</f>
        <v/>
      </c>
      <c r="D65" s="169">
        <f>SUMPRODUCT(('DL ROC'!$AX$5:$AX$405-'DL ROC'!$AX$6:$AX$406)*('DL ROC'!$AW$5:$AW$405+'DL ROC'!$AW$6:$AW$406))/2</f>
        <v/>
      </c>
      <c r="E65" s="170" t="n">
        <v>0.8431147749954918</v>
      </c>
      <c r="F65" s="169">
        <f>D65-E65</f>
        <v/>
      </c>
      <c r="G65" s="165">
        <f>SUMPRODUCT(('DL ROC'!$AW$5:$AW$405-'DL ROC'!$AW$6:$AW$406)*'DL ROC'!$AY$5:$AY$405)</f>
        <v/>
      </c>
      <c r="H65" s="167">
        <f>_xlfn.MAXIFS('DL ROC'!$AW$5:$AW$406,'DL ROC'!$AX$5:$AX$406,"&lt;="&amp;$B$9)</f>
        <v/>
      </c>
      <c r="I65" s="167">
        <f>_xlfn.MAXIFS('DL ROC'!$AW$5:$AW$406,'DL ROC'!$AX$5:$AX$406,"&lt;="&amp;$B$10)</f>
        <v/>
      </c>
      <c r="J65" s="165">
        <f>AVERAGEIFS('DL theo file'!$L$5:$L$148,'DL theo file'!$C$5:$C$148,"dev")</f>
        <v/>
      </c>
      <c r="K65" s="166" t="n">
        <v>0.871610854036335</v>
      </c>
      <c r="L65" s="166" t="n">
        <v>0.5785120988311486</v>
      </c>
      <c r="M65" s="166" t="n"/>
      <c r="N65" s="166" t="n">
        <v>0.1849757349928531</v>
      </c>
    </row>
    <row r="66">
      <c r="A66" s="155" t="inlineStr">
        <is>
          <t>Cả 144 file (tham khảo)</t>
        </is>
      </c>
      <c r="B66" s="163">
        <f>'DL ROC'!AD5+'DL ROC'!AE5</f>
        <v/>
      </c>
      <c r="C66" s="167">
        <f>'DL ROC'!AD5/B66</f>
        <v/>
      </c>
      <c r="D66" s="169">
        <f>SUMPRODUCT(('DL ROC'!$BD$5:$BD$405-'DL ROC'!$BD$6:$BD$406)*('DL ROC'!$BC$5:$BC$405+'DL ROC'!$BC$6:$BC$406))/2</f>
        <v/>
      </c>
      <c r="E66" s="170" t="n">
        <v>0.8452795165428391</v>
      </c>
      <c r="F66" s="169">
        <f>D66-E66</f>
        <v/>
      </c>
      <c r="G66" s="165">
        <f>SUMPRODUCT(('DL ROC'!$BC$5:$BC$405-'DL ROC'!$BC$6:$BC$406)*'DL ROC'!$BE$5:$BE$405)</f>
        <v/>
      </c>
      <c r="H66" s="167">
        <f>_xlfn.MAXIFS('DL ROC'!$BC$5:$BC$406,'DL ROC'!$BD$5:$BD$406,"&lt;="&amp;$B$9)</f>
        <v/>
      </c>
      <c r="I66" s="167">
        <f>_xlfn.MAXIFS('DL ROC'!$BC$5:$BC$406,'DL ROC'!$BD$5:$BD$406,"&lt;="&amp;$B$10)</f>
        <v/>
      </c>
      <c r="J66" s="165">
        <f>AVERAGE('DL theo file'!$L$5:$L$148)</f>
        <v/>
      </c>
      <c r="K66" s="166" t="n">
        <v>0.8810720582300958</v>
      </c>
      <c r="L66" s="166" t="n">
        <v>0.5733050707192054</v>
      </c>
      <c r="M66" s="166" t="n"/>
      <c r="N66" s="166" t="n">
        <v>0.1801344759581424</v>
      </c>
    </row>
    <row r="67">
      <c r="A67" s="155" t="inlineStr">
        <is>
          <t>CI95 AUC test (Python, bootstrap 1000 lần theo file)</t>
        </is>
      </c>
      <c r="B67" s="166" t="n">
        <v>0.7862761608629472</v>
      </c>
      <c r="C67" s="166" t="n">
        <v>0.8966725532545878</v>
      </c>
    </row>
    <row r="68">
      <c r="A68" s="155" t="inlineStr">
        <is>
          <t>AUC val tổng hợp (500 file, Python)</t>
        </is>
      </c>
      <c r="B68" s="166" t="n">
        <v>0.9391559972634772</v>
      </c>
    </row>
    <row r="70">
      <c r="A70" s="154" t="inlineStr">
        <is>
          <t>G. Nhất quán nhãn: không có người gán nhãn thứ 2 (--label2 hoặc --silero-cache) – bỏ qua</t>
        </is>
      </c>
    </row>
    <row r="72">
      <c r="A72" s="154" t="inlineStr">
        <is>
          <t>H. Phân bố và kiểm tra theo file (từ DL theo file)</t>
        </is>
      </c>
    </row>
    <row r="73">
      <c r="A73" s="155" t="inlineStr">
        <is>
          <t>Số file</t>
        </is>
      </c>
      <c r="B73" s="163">
        <f>COUNTA('DL theo file'!$A$5:$A$148)</f>
        <v/>
      </c>
    </row>
    <row r="74">
      <c r="A74" s="155" t="inlineStr">
        <is>
          <t>Số giờ audio</t>
        </is>
      </c>
      <c r="B74" s="164">
        <f>SUM('DL theo file'!$D$5:$D$148)/3600</f>
        <v/>
      </c>
    </row>
    <row r="75">
      <c r="A75" s="155" t="inlineStr">
        <is>
          <t>Số file chỉ có 1 lớp</t>
        </is>
      </c>
      <c r="B75" s="163">
        <f>SUM('DL theo file'!$P$5:$P$148)</f>
        <v/>
      </c>
    </row>
    <row r="76">
      <c r="A76" s="155" t="inlineStr">
        <is>
          <t>% file chỉ có 1 lớp</t>
        </is>
      </c>
      <c r="B76" s="167">
        <f>B75/B73</f>
        <v/>
      </c>
    </row>
    <row r="77">
      <c r="A77" s="155" t="inlineStr">
        <is>
          <t>% file cực đoan (speech &lt; 0.1 hoặc &gt; 0.9)</t>
        </is>
      </c>
      <c r="B77" s="167">
        <f>SUM('DL theo file'!$Q$5:$Q$148)/B73</f>
        <v/>
      </c>
    </row>
    <row r="78">
      <c r="A78" s="155" t="inlineStr">
        <is>
          <t>Trung vị số lần chuyển trạng thái / file</t>
        </is>
      </c>
      <c r="B78" s="171">
        <f>MEDIAN('DL theo file'!$I$5:$I$148)</f>
        <v/>
      </c>
    </row>
    <row r="79">
      <c r="A79" s="155" t="inlineStr">
        <is>
          <t>AUC gộp 144 file (công thức, mục F)</t>
        </is>
      </c>
      <c r="B79" s="165">
        <f>D66</f>
        <v/>
      </c>
    </row>
    <row r="80">
      <c r="A80" s="155" t="inlineStr">
        <is>
          <t>AUC macro theo file</t>
        </is>
      </c>
      <c r="B80" s="165">
        <f>AVERAGE('DL theo file'!$L$5:$L$148)</f>
        <v/>
      </c>
    </row>
    <row r="81">
      <c r="A81" s="155" t="inlineStr">
        <is>
          <t>SD AUC theo file</t>
        </is>
      </c>
      <c r="B81" s="165">
        <f>STDEV('DL theo file'!$L$5:$L$148)</f>
        <v/>
      </c>
    </row>
    <row r="82">
      <c r="A82" s="155" t="inlineStr">
        <is>
          <t>Chênh AUC gộp − macro</t>
        </is>
      </c>
      <c r="B82" s="165">
        <f>B79-B80</f>
        <v/>
      </c>
    </row>
    <row r="83">
      <c r="A83" s="155" t="inlineStr">
        <is>
          <t>Số file AUC &lt; 0.9</t>
        </is>
      </c>
      <c r="B83" s="163">
        <f>COUNTIF('DL theo file'!$L$5:$L$148,"&lt;0.9")</f>
        <v/>
      </c>
    </row>
    <row r="84">
      <c r="A84" s="155" t="inlineStr">
        <is>
          <t>Số file AUC &lt; 0.7</t>
        </is>
      </c>
      <c r="B84" s="163">
        <f>COUNTIF('DL theo file'!$L$5:$L$148,"&lt;0.7")</f>
        <v/>
      </c>
    </row>
    <row r="85">
      <c r="A85" s="155" t="inlineStr">
        <is>
          <t>AUC file tệ nhất</t>
        </is>
      </c>
      <c r="B85" s="165">
        <f>MIN('DL theo file'!$L$5:$L$148)</f>
        <v/>
      </c>
    </row>
    <row r="86">
      <c r="A86" s="155" t="inlineStr">
        <is>
          <t>File tệ nhất</t>
        </is>
      </c>
      <c r="B86" s="163">
        <f>IFERROR(INDEX('DL theo file'!$A$5:$A$148,MATCH(B85,'DL theo file'!$L$5:$L$148,0)),"")</f>
        <v/>
      </c>
    </row>
    <row r="87">
      <c r="A87" s="155" t="inlineStr">
        <is>
          <t>Trung vị lag (s)</t>
        </is>
      </c>
      <c r="B87" s="164">
        <f>IFERROR(MEDIAN('DL theo file'!$M$5:$M$148),"")</f>
        <v/>
      </c>
    </row>
    <row r="88">
      <c r="A88" s="155" t="inlineStr">
        <is>
          <t>Số file |lag| ≥ 0.4 s</t>
        </is>
      </c>
      <c r="B88" s="163">
        <f>COUNTIF('DL theo file'!$M$5:$M$148,"&gt;=0.4")+COUNTIF('DL theo file'!$M$5:$M$148,"&lt;=-0.4")</f>
        <v/>
      </c>
    </row>
    <row r="90">
      <c r="A90" s="154" t="inlineStr">
        <is>
          <t>I. Chỉ số theo đoạn (Python, test, A4) – cần ghép từng đoạn nên không tính lại trong Excel</t>
        </is>
      </c>
    </row>
    <row r="91">
      <c r="A91" s="162" t="inlineStr">
        <is>
          <t>Ngưỡng</t>
        </is>
      </c>
      <c r="B91" s="162" t="inlineStr">
        <is>
          <t>Giá trị</t>
        </is>
      </c>
      <c r="C91" s="162" t="inlineStr">
        <is>
          <t>Event-F1</t>
        </is>
      </c>
      <c r="D91" s="162" t="inlineStr">
        <is>
          <t>Onset-F1</t>
        </is>
      </c>
      <c r="E91" s="162" t="inlineStr">
        <is>
          <t>#đoạn GT</t>
        </is>
      </c>
      <c r="F91" s="162" t="inlineStr">
        <is>
          <t>#đoạn dự đoán</t>
        </is>
      </c>
      <c r="G91" s="162" t="inlineStr">
        <is>
          <t>#GT bị phân mảnh</t>
        </is>
      </c>
      <c r="H91" s="162" t="inlineStr">
        <is>
          <t>#dự đoán gộp ≥2 GT</t>
        </is>
      </c>
    </row>
    <row r="92">
      <c r="A92" s="172" t="inlineStr">
        <is>
          <t>DCF-min dev (dùng chính)</t>
        </is>
      </c>
      <c r="B92" s="161" t="n">
        <v>0.02</v>
      </c>
      <c r="C92" s="166" t="n">
        <v>0.0560093348891481</v>
      </c>
      <c r="D92" s="166" t="n">
        <v>0.1400233372228704</v>
      </c>
      <c r="E92" s="168" t="n">
        <v>777</v>
      </c>
      <c r="F92" s="168" t="n">
        <v>937</v>
      </c>
      <c r="G92" s="168" t="n">
        <v>26</v>
      </c>
      <c r="H92" s="168" t="n">
        <v>112</v>
      </c>
    </row>
    <row r="93">
      <c r="A93" s="172" t="inlineStr">
        <is>
          <t>F1-max dev</t>
        </is>
      </c>
      <c r="B93" s="161" t="n">
        <v>0.29</v>
      </c>
      <c r="C93" s="166" t="n">
        <v>0.0719101123595505</v>
      </c>
      <c r="D93" s="166" t="n">
        <v>0.1752808988764045</v>
      </c>
      <c r="E93" s="168" t="n">
        <v>777</v>
      </c>
      <c r="F93" s="168" t="n">
        <v>558</v>
      </c>
      <c r="G93" s="168" t="n">
        <v>33</v>
      </c>
      <c r="H93" s="168" t="n">
        <v>48</v>
      </c>
    </row>
    <row r="94">
      <c r="A94" s="172" t="inlineStr">
        <is>
          <t>DCF-min val tổng hợp</t>
        </is>
      </c>
      <c r="B94" s="161" t="n">
        <v>0.26</v>
      </c>
      <c r="C94" s="166" t="n">
        <v>0.07754206291148499</v>
      </c>
      <c r="D94" s="166" t="n">
        <v>0.1682516459400146</v>
      </c>
      <c r="E94" s="168" t="n">
        <v>777</v>
      </c>
      <c r="F94" s="168" t="n">
        <v>590</v>
      </c>
      <c r="G94" s="168" t="n">
        <v>35</v>
      </c>
      <c r="H94" s="168" t="n">
        <v>46</v>
      </c>
    </row>
    <row r="95">
      <c r="A95" s="155" t="inlineStr">
        <is>
          <t>Δonset TB (s), ngưỡng Python</t>
        </is>
      </c>
      <c r="B95" s="164">
        <f>IFERROR(AVERAGE('DL do lech bien'!$A$5:$A$727),"")</f>
        <v/>
      </c>
    </row>
    <row r="96">
      <c r="A96" s="155" t="inlineStr">
        <is>
          <t>Δoffset TB (s), ngưỡng Python</t>
        </is>
      </c>
      <c r="B96" s="164">
        <f>IFERROR(AVERAGE('DL do lech bien'!$B$5:$B$727),"")</f>
        <v/>
      </c>
    </row>
    <row r="97">
      <c r="A97" s="155" t="inlineStr">
        <is>
          <t>Khoảng lặng GT ≤ 1 s bị lấp (Python)</t>
        </is>
      </c>
      <c r="B97" s="168" t="inlineStr">
        <is>
          <t>345/369</t>
        </is>
      </c>
    </row>
    <row r="99">
      <c r="A99" s="154" t="inlineStr">
        <is>
          <t>J. 30 đoạn nghi nhãn sai dài nhất (tổng 994 đoạn; đủ danh sách: results_test/suspicious.csv) – nghe lại</t>
        </is>
      </c>
    </row>
    <row r="100">
      <c r="A100" s="162" t="inlineStr">
        <is>
          <t>File</t>
        </is>
      </c>
      <c r="B100" s="162" t="inlineStr">
        <is>
          <t>Category</t>
        </is>
      </c>
      <c r="C100" s="162" t="inlineStr">
        <is>
          <t>Tập</t>
        </is>
      </c>
      <c r="D100" s="162" t="inlineStr">
        <is>
          <t>Bắt đầu (s)</t>
        </is>
      </c>
      <c r="E100" s="162" t="inlineStr">
        <is>
          <t>Kết thúc (s)</t>
        </is>
      </c>
      <c r="F100" s="162" t="inlineStr">
        <is>
          <t>#bin</t>
        </is>
      </c>
      <c r="G100" s="162" t="inlineStr">
        <is>
          <t>Nhãn</t>
        </is>
      </c>
      <c r="H100" s="162" t="inlineStr">
        <is>
          <t>Điểm TB</t>
        </is>
      </c>
    </row>
    <row r="101">
      <c r="A101" s="172" t="inlineStr">
        <is>
          <t>Music_rxovPkgqOXc</t>
        </is>
      </c>
      <c r="B101" s="168" t="inlineStr">
        <is>
          <t>Music</t>
        </is>
      </c>
      <c r="C101" s="168" t="inlineStr">
        <is>
          <t>test</t>
        </is>
      </c>
      <c r="D101" s="173" t="n">
        <v>13</v>
      </c>
      <c r="E101" s="173" t="n">
        <v>23.5</v>
      </c>
      <c r="F101" s="168" t="n">
        <v>21</v>
      </c>
      <c r="G101" s="168" t="inlineStr">
        <is>
          <t>non-speech</t>
        </is>
      </c>
      <c r="H101" s="166" t="n">
        <v>0.962</v>
      </c>
    </row>
    <row r="102">
      <c r="A102" s="172" t="inlineStr">
        <is>
          <t>Music_Em7vc8NWUNY</t>
        </is>
      </c>
      <c r="B102" s="168" t="inlineStr">
        <is>
          <t>Music</t>
        </is>
      </c>
      <c r="C102" s="168" t="inlineStr">
        <is>
          <t>dev</t>
        </is>
      </c>
      <c r="D102" s="173" t="n">
        <v>102</v>
      </c>
      <c r="E102" s="173" t="n">
        <v>112</v>
      </c>
      <c r="F102" s="168" t="n">
        <v>20</v>
      </c>
      <c r="G102" s="168" t="inlineStr">
        <is>
          <t>non-speech</t>
        </is>
      </c>
      <c r="H102" s="166" t="n">
        <v>0.959</v>
      </c>
    </row>
    <row r="103">
      <c r="A103" s="172" t="inlineStr">
        <is>
          <t>Music_tzGfiZ2RI10</t>
        </is>
      </c>
      <c r="B103" s="168" t="inlineStr">
        <is>
          <t>Music</t>
        </is>
      </c>
      <c r="C103" s="168" t="inlineStr">
        <is>
          <t>dev</t>
        </is>
      </c>
      <c r="D103" s="173" t="n">
        <v>9.5</v>
      </c>
      <c r="E103" s="173" t="n">
        <v>18.5</v>
      </c>
      <c r="F103" s="168" t="n">
        <v>18</v>
      </c>
      <c r="G103" s="168" t="inlineStr">
        <is>
          <t>non-speech</t>
        </is>
      </c>
      <c r="H103" s="166" t="n">
        <v>0.98</v>
      </c>
    </row>
    <row r="104">
      <c r="A104" s="172" t="inlineStr">
        <is>
          <t>Music_tzGfiZ2RI10</t>
        </is>
      </c>
      <c r="B104" s="168" t="inlineStr">
        <is>
          <t>Music</t>
        </is>
      </c>
      <c r="C104" s="168" t="inlineStr">
        <is>
          <t>dev</t>
        </is>
      </c>
      <c r="D104" s="173" t="n">
        <v>45.5</v>
      </c>
      <c r="E104" s="173" t="n">
        <v>54.5</v>
      </c>
      <c r="F104" s="168" t="n">
        <v>18</v>
      </c>
      <c r="G104" s="168" t="inlineStr">
        <is>
          <t>non-speech</t>
        </is>
      </c>
      <c r="H104" s="166" t="n">
        <v>0.977</v>
      </c>
    </row>
    <row r="105">
      <c r="A105" s="172" t="inlineStr">
        <is>
          <t>Music_X-yIEMduRXk</t>
        </is>
      </c>
      <c r="B105" s="168" t="inlineStr">
        <is>
          <t>Music</t>
        </is>
      </c>
      <c r="C105" s="168" t="inlineStr">
        <is>
          <t>test</t>
        </is>
      </c>
      <c r="D105" s="173" t="n">
        <v>70.5</v>
      </c>
      <c r="E105" s="173" t="n">
        <v>78.5</v>
      </c>
      <c r="F105" s="168" t="n">
        <v>16</v>
      </c>
      <c r="G105" s="168" t="inlineStr">
        <is>
          <t>non-speech</t>
        </is>
      </c>
      <c r="H105" s="166" t="n">
        <v>0.973</v>
      </c>
    </row>
    <row r="106">
      <c r="A106" s="172" t="inlineStr">
        <is>
          <t>Music_tzGfiZ2RI10</t>
        </is>
      </c>
      <c r="B106" s="168" t="inlineStr">
        <is>
          <t>Music</t>
        </is>
      </c>
      <c r="C106" s="168" t="inlineStr">
        <is>
          <t>dev</t>
        </is>
      </c>
      <c r="D106" s="173" t="n">
        <v>112.5</v>
      </c>
      <c r="E106" s="173" t="n">
        <v>120</v>
      </c>
      <c r="F106" s="168" t="n">
        <v>15</v>
      </c>
      <c r="G106" s="168" t="inlineStr">
        <is>
          <t>non-speech</t>
        </is>
      </c>
      <c r="H106" s="166" t="n">
        <v>0.976</v>
      </c>
    </row>
    <row r="107">
      <c r="A107" s="172" t="inlineStr">
        <is>
          <t>Music_Em7vc8NWUNY</t>
        </is>
      </c>
      <c r="B107" s="168" t="inlineStr">
        <is>
          <t>Music</t>
        </is>
      </c>
      <c r="C107" s="168" t="inlineStr">
        <is>
          <t>dev</t>
        </is>
      </c>
      <c r="D107" s="173" t="n">
        <v>3.5</v>
      </c>
      <c r="E107" s="173" t="n">
        <v>11</v>
      </c>
      <c r="F107" s="168" t="n">
        <v>15</v>
      </c>
      <c r="G107" s="168" t="inlineStr">
        <is>
          <t>non-speech</t>
        </is>
      </c>
      <c r="H107" s="166" t="n">
        <v>0.958</v>
      </c>
    </row>
    <row r="108">
      <c r="A108" s="172" t="inlineStr">
        <is>
          <t>Music_tzGfiZ2RI10</t>
        </is>
      </c>
      <c r="B108" s="168" t="inlineStr">
        <is>
          <t>Music</t>
        </is>
      </c>
      <c r="C108" s="168" t="inlineStr">
        <is>
          <t>dev</t>
        </is>
      </c>
      <c r="D108" s="173" t="n">
        <v>29.5</v>
      </c>
      <c r="E108" s="173" t="n">
        <v>37</v>
      </c>
      <c r="F108" s="168" t="n">
        <v>15</v>
      </c>
      <c r="G108" s="168" t="inlineStr">
        <is>
          <t>non-speech</t>
        </is>
      </c>
      <c r="H108" s="166" t="n">
        <v>0.968</v>
      </c>
    </row>
    <row r="109">
      <c r="A109" s="172" t="inlineStr">
        <is>
          <t>Music_hnjGqS1Doto</t>
        </is>
      </c>
      <c r="B109" s="168" t="inlineStr">
        <is>
          <t>Music</t>
        </is>
      </c>
      <c r="C109" s="168" t="inlineStr">
        <is>
          <t>dev</t>
        </is>
      </c>
      <c r="D109" s="173" t="n">
        <v>22</v>
      </c>
      <c r="E109" s="173" t="n">
        <v>29</v>
      </c>
      <c r="F109" s="168" t="n">
        <v>14</v>
      </c>
      <c r="G109" s="168" t="inlineStr">
        <is>
          <t>non-speech</t>
        </is>
      </c>
      <c r="H109" s="166" t="n">
        <v>0.964</v>
      </c>
    </row>
    <row r="110">
      <c r="A110" s="172" t="inlineStr">
        <is>
          <t>Asm_3OfnqBTIGs4</t>
        </is>
      </c>
      <c r="B110" s="168" t="inlineStr">
        <is>
          <t>Asm</t>
        </is>
      </c>
      <c r="C110" s="168" t="inlineStr">
        <is>
          <t>test</t>
        </is>
      </c>
      <c r="D110" s="173" t="n">
        <v>57.5</v>
      </c>
      <c r="E110" s="173" t="n">
        <v>64.5</v>
      </c>
      <c r="F110" s="168" t="n">
        <v>14</v>
      </c>
      <c r="G110" s="168" t="inlineStr">
        <is>
          <t>speech</t>
        </is>
      </c>
      <c r="H110" s="166" t="n">
        <v>0.012</v>
      </c>
    </row>
    <row r="111">
      <c r="A111" s="172" t="inlineStr">
        <is>
          <t>Music_rxovPkgqOXc</t>
        </is>
      </c>
      <c r="B111" s="168" t="inlineStr">
        <is>
          <t>Music</t>
        </is>
      </c>
      <c r="C111" s="168" t="inlineStr">
        <is>
          <t>test</t>
        </is>
      </c>
      <c r="D111" s="173" t="n">
        <v>56.5</v>
      </c>
      <c r="E111" s="173" t="n">
        <v>63.5</v>
      </c>
      <c r="F111" s="168" t="n">
        <v>14</v>
      </c>
      <c r="G111" s="168" t="inlineStr">
        <is>
          <t>non-speech</t>
        </is>
      </c>
      <c r="H111" s="166" t="n">
        <v>0.979</v>
      </c>
    </row>
    <row r="112">
      <c r="A112" s="172" t="inlineStr">
        <is>
          <t>Music_tzGfiZ2RI10</t>
        </is>
      </c>
      <c r="B112" s="168" t="inlineStr">
        <is>
          <t>Music</t>
        </is>
      </c>
      <c r="C112" s="168" t="inlineStr">
        <is>
          <t>dev</t>
        </is>
      </c>
      <c r="D112" s="173" t="n">
        <v>100</v>
      </c>
      <c r="E112" s="173" t="n">
        <v>107</v>
      </c>
      <c r="F112" s="168" t="n">
        <v>14</v>
      </c>
      <c r="G112" s="168" t="inlineStr">
        <is>
          <t>non-speech</t>
        </is>
      </c>
      <c r="H112" s="166" t="n">
        <v>0.963</v>
      </c>
    </row>
    <row r="113">
      <c r="A113" s="172" t="inlineStr">
        <is>
          <t>Asm_jGAaWXOnFTw</t>
        </is>
      </c>
      <c r="B113" s="168" t="inlineStr">
        <is>
          <t>Asm</t>
        </is>
      </c>
      <c r="C113" s="168" t="inlineStr">
        <is>
          <t>test</t>
        </is>
      </c>
      <c r="D113" s="173" t="n">
        <v>90.5</v>
      </c>
      <c r="E113" s="173" t="n">
        <v>97.5</v>
      </c>
      <c r="F113" s="168" t="n">
        <v>14</v>
      </c>
      <c r="G113" s="168" t="inlineStr">
        <is>
          <t>speech</t>
        </is>
      </c>
      <c r="H113" s="166" t="n">
        <v>0.021</v>
      </c>
    </row>
    <row r="114">
      <c r="A114" s="172" t="inlineStr">
        <is>
          <t>Music_X-yIEMduRXk</t>
        </is>
      </c>
      <c r="B114" s="168" t="inlineStr">
        <is>
          <t>Music</t>
        </is>
      </c>
      <c r="C114" s="168" t="inlineStr">
        <is>
          <t>test</t>
        </is>
      </c>
      <c r="D114" s="173" t="n">
        <v>36.5</v>
      </c>
      <c r="E114" s="173" t="n">
        <v>43</v>
      </c>
      <c r="F114" s="168" t="n">
        <v>13</v>
      </c>
      <c r="G114" s="168" t="inlineStr">
        <is>
          <t>non-speech</t>
        </is>
      </c>
      <c r="H114" s="166" t="n">
        <v>0.969</v>
      </c>
    </row>
    <row r="115">
      <c r="A115" s="172" t="inlineStr">
        <is>
          <t>Music_tzGfiZ2RI10</t>
        </is>
      </c>
      <c r="B115" s="168" t="inlineStr">
        <is>
          <t>Music</t>
        </is>
      </c>
      <c r="C115" s="168" t="inlineStr">
        <is>
          <t>dev</t>
        </is>
      </c>
      <c r="D115" s="173" t="n">
        <v>70</v>
      </c>
      <c r="E115" s="173" t="n">
        <v>76.5</v>
      </c>
      <c r="F115" s="168" t="n">
        <v>13</v>
      </c>
      <c r="G115" s="168" t="inlineStr">
        <is>
          <t>non-speech</t>
        </is>
      </c>
      <c r="H115" s="166" t="n">
        <v>0.964</v>
      </c>
    </row>
    <row r="116">
      <c r="A116" s="172" t="inlineStr">
        <is>
          <t>Babble_mLld3JVwxew</t>
        </is>
      </c>
      <c r="B116" s="168" t="inlineStr">
        <is>
          <t>Babble</t>
        </is>
      </c>
      <c r="C116" s="168" t="inlineStr">
        <is>
          <t>test</t>
        </is>
      </c>
      <c r="D116" s="173" t="n">
        <v>1.5</v>
      </c>
      <c r="E116" s="173" t="n">
        <v>8</v>
      </c>
      <c r="F116" s="168" t="n">
        <v>13</v>
      </c>
      <c r="G116" s="168" t="inlineStr">
        <is>
          <t>speech</t>
        </is>
      </c>
      <c r="H116" s="166" t="n">
        <v>0.064</v>
      </c>
    </row>
    <row r="117">
      <c r="A117" s="172" t="inlineStr">
        <is>
          <t>Music_HLeYvefzUFA</t>
        </is>
      </c>
      <c r="B117" s="168" t="inlineStr">
        <is>
          <t>Music</t>
        </is>
      </c>
      <c r="C117" s="168" t="inlineStr">
        <is>
          <t>test</t>
        </is>
      </c>
      <c r="D117" s="173" t="n">
        <v>56.5</v>
      </c>
      <c r="E117" s="173" t="n">
        <v>63</v>
      </c>
      <c r="F117" s="168" t="n">
        <v>13</v>
      </c>
      <c r="G117" s="168" t="inlineStr">
        <is>
          <t>non-speech</t>
        </is>
      </c>
      <c r="H117" s="166" t="n">
        <v>0.973</v>
      </c>
    </row>
    <row r="118">
      <c r="A118" s="172" t="inlineStr">
        <is>
          <t>Music_X-yIEMduRXk</t>
        </is>
      </c>
      <c r="B118" s="168" t="inlineStr">
        <is>
          <t>Music</t>
        </is>
      </c>
      <c r="C118" s="168" t="inlineStr">
        <is>
          <t>test</t>
        </is>
      </c>
      <c r="D118" s="173" t="n">
        <v>19.5</v>
      </c>
      <c r="E118" s="173" t="n">
        <v>25.5</v>
      </c>
      <c r="F118" s="168" t="n">
        <v>12</v>
      </c>
      <c r="G118" s="168" t="inlineStr">
        <is>
          <t>non-speech</t>
        </is>
      </c>
      <c r="H118" s="166" t="n">
        <v>0.978</v>
      </c>
    </row>
    <row r="119">
      <c r="A119" s="172" t="inlineStr">
        <is>
          <t>Music_Em7vc8NWUNY</t>
        </is>
      </c>
      <c r="B119" s="168" t="inlineStr">
        <is>
          <t>Music</t>
        </is>
      </c>
      <c r="C119" s="168" t="inlineStr">
        <is>
          <t>dev</t>
        </is>
      </c>
      <c r="D119" s="173" t="n">
        <v>18.5</v>
      </c>
      <c r="E119" s="173" t="n">
        <v>24.5</v>
      </c>
      <c r="F119" s="168" t="n">
        <v>12</v>
      </c>
      <c r="G119" s="168" t="inlineStr">
        <is>
          <t>non-speech</t>
        </is>
      </c>
      <c r="H119" s="166" t="n">
        <v>0.973</v>
      </c>
    </row>
    <row r="120">
      <c r="A120" s="172" t="inlineStr">
        <is>
          <t>Music_X-yIEMduRXk</t>
        </is>
      </c>
      <c r="B120" s="168" t="inlineStr">
        <is>
          <t>Music</t>
        </is>
      </c>
      <c r="C120" s="168" t="inlineStr">
        <is>
          <t>test</t>
        </is>
      </c>
      <c r="D120" s="173" t="n">
        <v>44</v>
      </c>
      <c r="E120" s="173" t="n">
        <v>50</v>
      </c>
      <c r="F120" s="168" t="n">
        <v>12</v>
      </c>
      <c r="G120" s="168" t="inlineStr">
        <is>
          <t>non-speech</t>
        </is>
      </c>
      <c r="H120" s="166" t="n">
        <v>0.972</v>
      </c>
    </row>
    <row r="121">
      <c r="A121" s="172" t="inlineStr">
        <is>
          <t>Music_X-yIEMduRXk</t>
        </is>
      </c>
      <c r="B121" s="168" t="inlineStr">
        <is>
          <t>Music</t>
        </is>
      </c>
      <c r="C121" s="168" t="inlineStr">
        <is>
          <t>test</t>
        </is>
      </c>
      <c r="D121" s="173" t="n">
        <v>94</v>
      </c>
      <c r="E121" s="173" t="n">
        <v>100</v>
      </c>
      <c r="F121" s="168" t="n">
        <v>12</v>
      </c>
      <c r="G121" s="168" t="inlineStr">
        <is>
          <t>non-speech</t>
        </is>
      </c>
      <c r="H121" s="166" t="n">
        <v>0.975</v>
      </c>
    </row>
    <row r="122">
      <c r="A122" s="172" t="inlineStr">
        <is>
          <t>Music_v8KND_z--HA</t>
        </is>
      </c>
      <c r="B122" s="168" t="inlineStr">
        <is>
          <t>Music</t>
        </is>
      </c>
      <c r="C122" s="168" t="inlineStr">
        <is>
          <t>test</t>
        </is>
      </c>
      <c r="D122" s="173" t="n">
        <v>36.5</v>
      </c>
      <c r="E122" s="173" t="n">
        <v>42.5</v>
      </c>
      <c r="F122" s="168" t="n">
        <v>12</v>
      </c>
      <c r="G122" s="168" t="inlineStr">
        <is>
          <t>non-speech</t>
        </is>
      </c>
      <c r="H122" s="166" t="n">
        <v>0.962</v>
      </c>
    </row>
    <row r="123">
      <c r="A123" s="172" t="inlineStr">
        <is>
          <t>Asm_KtEz6DSAgsc</t>
        </is>
      </c>
      <c r="B123" s="168" t="inlineStr">
        <is>
          <t>Asm</t>
        </is>
      </c>
      <c r="C123" s="168" t="inlineStr">
        <is>
          <t>test</t>
        </is>
      </c>
      <c r="D123" s="173" t="n">
        <v>38</v>
      </c>
      <c r="E123" s="173" t="n">
        <v>44</v>
      </c>
      <c r="F123" s="168" t="n">
        <v>12</v>
      </c>
      <c r="G123" s="168" t="inlineStr">
        <is>
          <t>speech</t>
        </is>
      </c>
      <c r="H123" s="166" t="n">
        <v>0.016</v>
      </c>
    </row>
    <row r="124">
      <c r="A124" s="172" t="inlineStr">
        <is>
          <t>Asm_3OfnqBTIGs4</t>
        </is>
      </c>
      <c r="B124" s="168" t="inlineStr">
        <is>
          <t>Asm</t>
        </is>
      </c>
      <c r="C124" s="168" t="inlineStr">
        <is>
          <t>test</t>
        </is>
      </c>
      <c r="D124" s="173" t="n">
        <v>107</v>
      </c>
      <c r="E124" s="173" t="n">
        <v>113</v>
      </c>
      <c r="F124" s="168" t="n">
        <v>12</v>
      </c>
      <c r="G124" s="168" t="inlineStr">
        <is>
          <t>speech</t>
        </is>
      </c>
      <c r="H124" s="166" t="n">
        <v>0.024</v>
      </c>
    </row>
    <row r="125">
      <c r="A125" s="172" t="inlineStr">
        <is>
          <t>Music_rxovPkgqOXc</t>
        </is>
      </c>
      <c r="B125" s="168" t="inlineStr">
        <is>
          <t>Music</t>
        </is>
      </c>
      <c r="C125" s="168" t="inlineStr">
        <is>
          <t>test</t>
        </is>
      </c>
      <c r="D125" s="173" t="n">
        <v>44.5</v>
      </c>
      <c r="E125" s="173" t="n">
        <v>50.5</v>
      </c>
      <c r="F125" s="168" t="n">
        <v>12</v>
      </c>
      <c r="G125" s="168" t="inlineStr">
        <is>
          <t>non-speech</t>
        </is>
      </c>
      <c r="H125" s="166" t="n">
        <v>0.962</v>
      </c>
    </row>
    <row r="126">
      <c r="A126" s="172" t="inlineStr">
        <is>
          <t>Music_X-yIEMduRXk</t>
        </is>
      </c>
      <c r="B126" s="168" t="inlineStr">
        <is>
          <t>Music</t>
        </is>
      </c>
      <c r="C126" s="168" t="inlineStr">
        <is>
          <t>test</t>
        </is>
      </c>
      <c r="D126" s="173" t="n">
        <v>13</v>
      </c>
      <c r="E126" s="173" t="n">
        <v>19</v>
      </c>
      <c r="F126" s="168" t="n">
        <v>12</v>
      </c>
      <c r="G126" s="168" t="inlineStr">
        <is>
          <t>non-speech</t>
        </is>
      </c>
      <c r="H126" s="166" t="n">
        <v>0.978</v>
      </c>
    </row>
    <row r="127">
      <c r="A127" s="172" t="inlineStr">
        <is>
          <t>Music_VikHHWrgb4Y</t>
        </is>
      </c>
      <c r="B127" s="168" t="inlineStr">
        <is>
          <t>Music</t>
        </is>
      </c>
      <c r="C127" s="168" t="inlineStr">
        <is>
          <t>dev</t>
        </is>
      </c>
      <c r="D127" s="173" t="n">
        <v>9</v>
      </c>
      <c r="E127" s="173" t="n">
        <v>14.5</v>
      </c>
      <c r="F127" s="168" t="n">
        <v>11</v>
      </c>
      <c r="G127" s="168" t="inlineStr">
        <is>
          <t>non-speech</t>
        </is>
      </c>
      <c r="H127" s="166" t="n">
        <v>0.972</v>
      </c>
    </row>
    <row r="128">
      <c r="A128" s="172" t="inlineStr">
        <is>
          <t>Music_X-yIEMduRXk</t>
        </is>
      </c>
      <c r="B128" s="168" t="inlineStr">
        <is>
          <t>Music</t>
        </is>
      </c>
      <c r="C128" s="168" t="inlineStr">
        <is>
          <t>test</t>
        </is>
      </c>
      <c r="D128" s="173" t="n">
        <v>26.5</v>
      </c>
      <c r="E128" s="173" t="n">
        <v>32</v>
      </c>
      <c r="F128" s="168" t="n">
        <v>11</v>
      </c>
      <c r="G128" s="168" t="inlineStr">
        <is>
          <t>non-speech</t>
        </is>
      </c>
      <c r="H128" s="166" t="n">
        <v>0.987</v>
      </c>
    </row>
    <row r="129">
      <c r="A129" s="172" t="inlineStr">
        <is>
          <t>Music_VikHHWrgb4Y</t>
        </is>
      </c>
      <c r="B129" s="168" t="inlineStr">
        <is>
          <t>Music</t>
        </is>
      </c>
      <c r="C129" s="168" t="inlineStr">
        <is>
          <t>dev</t>
        </is>
      </c>
      <c r="D129" s="173" t="n">
        <v>58.5</v>
      </c>
      <c r="E129" s="173" t="n">
        <v>64</v>
      </c>
      <c r="F129" s="168" t="n">
        <v>11</v>
      </c>
      <c r="G129" s="168" t="inlineStr">
        <is>
          <t>non-speech</t>
        </is>
      </c>
      <c r="H129" s="166" t="n">
        <v>0.961</v>
      </c>
    </row>
    <row r="130">
      <c r="A130" s="172" t="inlineStr">
        <is>
          <t>Asm_B3tUIst9qSk</t>
        </is>
      </c>
      <c r="B130" s="168" t="inlineStr">
        <is>
          <t>Asm</t>
        </is>
      </c>
      <c r="C130" s="168" t="inlineStr">
        <is>
          <t>test</t>
        </is>
      </c>
      <c r="D130" s="173" t="n">
        <v>109.5</v>
      </c>
      <c r="E130" s="173" t="n">
        <v>115</v>
      </c>
      <c r="F130" s="168" t="n">
        <v>11</v>
      </c>
      <c r="G130" s="168" t="inlineStr">
        <is>
          <t>speech</t>
        </is>
      </c>
      <c r="H130" s="166" t="n">
        <v>0.013</v>
      </c>
    </row>
  </sheetData>
  <dataValidations count="2">
    <dataValidation sqref="B7" showDropDown="0" showInputMessage="0" showErrorMessage="0" allowBlank="0" type="list">
      <formula1>"A0,A1,A2,A3,A4"</formula1>
    </dataValidation>
    <dataValidation sqref="B8" showDropDown="0" showInputMessage="0" showErrorMessage="0" allowBlank="0" type="list">
      <formula1>"DCF-min,F1-max"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88"/>
  <sheetViews>
    <sheetView showGridLines="0" workbookViewId="0">
      <selection activeCell="A1" sqref="A1"/>
    </sheetView>
  </sheetViews>
  <sheetFormatPr baseColWidth="8" defaultRowHeight="15"/>
  <sheetData>
    <row r="1">
      <c r="A1" s="151" t="inlineStr">
        <is>
          <t>Hình – đánh giá (vẽ bằng Python)</t>
        </is>
      </c>
    </row>
    <row r="2">
      <c r="A2" s="152" t="inlineStr">
        <is>
          <t>Nguồn: results_test/ (evaluate_real.py, 29/09/2026). 144 file; Nhãn trong C:/Users/leuhu/OneDrive/Máy tính/test/data/AAA/Ground_truth. Python reference, chưa phải output lib. Hình cố định ở ngưỡng Python 0.02 (A4); đổi tham số ở KQ du lieu that không đổi hình – chạy lại evaluate_real.py.</t>
        </is>
      </c>
    </row>
    <row r="4">
      <c r="A4" s="154" t="inlineStr">
        <is>
          <t>Hình 1. Kiểm tra dữ liệu</t>
        </is>
      </c>
    </row>
    <row r="39">
      <c r="A39" s="154" t="inlineStr">
        <is>
          <t>Hình 2. Tầng A (test)</t>
        </is>
      </c>
    </row>
    <row r="59">
      <c r="A59" s="154" t="inlineStr">
        <is>
          <t>Hình 3. Ngưỡng và tầng B</t>
        </is>
      </c>
    </row>
    <row r="101">
      <c r="A101" s="154" t="inlineStr">
        <is>
          <t>Hình 4. Timeline mẫu (test)</t>
        </is>
      </c>
    </row>
    <row r="149">
      <c r="A149" s="154" t="inlineStr">
        <is>
          <t>Hình 5. Đặc trưng tập theo độ phân giải model</t>
        </is>
      </c>
    </row>
    <row r="188">
      <c r="A188" s="154" t="inlineStr">
        <is>
          <t>Hình 6. Độ dài đoạn speech / khoảng lặng so với frame 0.5 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8079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style="74" min="1" max="1"/>
    <col width="10" customWidth="1" style="74" min="2" max="2"/>
    <col width="10" customWidth="1" style="74" min="3" max="3"/>
    <col width="10" customWidth="1" style="74" min="4" max="4"/>
    <col width="10" customWidth="1" style="74" min="5" max="5"/>
    <col width="10" customWidth="1" style="74" min="6" max="6"/>
    <col width="10" customWidth="1" style="74" min="7" max="7"/>
    <col width="10" customWidth="1" style="74" min="8" max="8"/>
    <col width="10" customWidth="1" style="74" min="9" max="9"/>
    <col width="10" customWidth="1" style="74" min="10" max="10"/>
    <col width="10" customWidth="1" style="74" min="11" max="11"/>
    <col width="10" customWidth="1" style="74" min="12" max="12"/>
    <col width="10" customWidth="1" style="74" min="13" max="13"/>
    <col width="10" customWidth="1" style="74" min="14" max="14"/>
    <col width="10" customWidth="1" style="74" min="15" max="15"/>
    <col width="10" customWidth="1" style="74" min="16" max="16"/>
    <col width="10" customWidth="1" style="74" min="17" max="17"/>
    <col width="10" customWidth="1" style="74" min="18" max="18"/>
  </cols>
  <sheetData>
    <row r="1">
      <c r="A1" s="151" t="inlineStr">
        <is>
          <t>Số đếm theo ngưỡng</t>
        </is>
      </c>
    </row>
    <row r="2">
      <c r="A2" s="152" t="inlineStr">
        <is>
          <t>Tập: dev = dev (chia từ dữ liệu), synth = val tổng hợp (nếu có), test = test theo category. Vùng bin: all = mọi bin, nb = bỏ bin biên ±1, b = chỉ bin biên. Chữ xanh = số đếm từ Python; MR…DCF (chỉ dev/synth) là công thức.</t>
        </is>
      </c>
    </row>
    <row r="4">
      <c r="A4" s="162" t="inlineStr">
        <is>
          <t>Tập</t>
        </is>
      </c>
      <c r="B4" s="162" t="inlineStr">
        <is>
          <t>Cấu hình</t>
        </is>
      </c>
      <c r="C4" s="162" t="inlineStr">
        <is>
          <t>Category</t>
        </is>
      </c>
      <c r="D4" s="162" t="inlineStr">
        <is>
          <t>Vùng bin</t>
        </is>
      </c>
      <c r="E4" s="162" t="inlineStr">
        <is>
          <t>Ngưỡng</t>
        </is>
      </c>
      <c r="F4" s="162" t="inlineStr">
        <is>
          <t>TP</t>
        </is>
      </c>
      <c r="G4" s="162" t="inlineStr">
        <is>
          <t>FN</t>
        </is>
      </c>
      <c r="H4" s="162" t="inlineStr">
        <is>
          <t>FP</t>
        </is>
      </c>
      <c r="I4" s="162" t="inlineStr">
        <is>
          <t>TN</t>
        </is>
      </c>
      <c r="J4" s="162" t="inlineStr">
        <is>
          <t>FEC</t>
        </is>
      </c>
      <c r="K4" s="162" t="inlineStr">
        <is>
          <t>MSC</t>
        </is>
      </c>
      <c r="L4" s="162" t="inlineStr">
        <is>
          <t>OVER</t>
        </is>
      </c>
      <c r="M4" s="162" t="inlineStr">
        <is>
          <t>NDS</t>
        </is>
      </c>
      <c r="N4" s="162" t="inlineStr">
        <is>
          <t>MR</t>
        </is>
      </c>
      <c r="O4" s="162" t="inlineStr">
        <is>
          <t>FAR</t>
        </is>
      </c>
      <c r="P4" s="162" t="inlineStr">
        <is>
          <t>Precision</t>
        </is>
      </c>
      <c r="Q4" s="162" t="inlineStr">
        <is>
          <t>F1</t>
        </is>
      </c>
      <c r="R4" s="162" t="inlineStr">
        <is>
          <t>DCF</t>
        </is>
      </c>
    </row>
    <row r="5">
      <c r="A5" s="174" t="inlineStr">
        <is>
          <t>dev</t>
        </is>
      </c>
      <c r="B5" s="174" t="inlineStr">
        <is>
          <t>A0</t>
        </is>
      </c>
      <c r="C5" s="174" t="inlineStr">
        <is>
          <t>Tất cả</t>
        </is>
      </c>
      <c r="D5" s="174" t="inlineStr">
        <is>
          <t>all</t>
        </is>
      </c>
      <c r="E5" s="175" t="n">
        <v>0.01</v>
      </c>
      <c r="F5" s="174" t="n">
        <v>2843</v>
      </c>
      <c r="G5" s="174" t="n">
        <v>77</v>
      </c>
      <c r="H5" s="174" t="n">
        <v>3963</v>
      </c>
      <c r="I5" s="174" t="n">
        <v>2646</v>
      </c>
      <c r="J5" s="174" t="n"/>
      <c r="K5" s="174" t="n"/>
      <c r="L5" s="174" t="n"/>
      <c r="M5" s="174" t="n"/>
      <c r="N5" s="176">
        <f>IF(F5+G5=0,"",G5/(F5+G5))</f>
        <v/>
      </c>
      <c r="O5" s="176">
        <f>IF(H5+I5=0,"",H5/(H5+I5))</f>
        <v/>
      </c>
      <c r="P5" s="176">
        <f>IF(F5+H5=0,"",F5/(F5+H5))</f>
        <v/>
      </c>
      <c r="Q5" s="177">
        <f>IF(2*F5+G5+H5=0,"",2*F5/(2*F5+G5+H5))</f>
        <v/>
      </c>
      <c r="R5" s="177">
        <f>IF(OR(N5="",O5=""),"",'KQ du lieu that'!$B$6*N5+(1-'KQ du lieu that'!$B$6)*O5)</f>
        <v/>
      </c>
    </row>
    <row r="6">
      <c r="A6" s="174" t="inlineStr">
        <is>
          <t>dev</t>
        </is>
      </c>
      <c r="B6" s="174" t="inlineStr">
        <is>
          <t>A0</t>
        </is>
      </c>
      <c r="C6" s="174" t="inlineStr">
        <is>
          <t>Tất cả</t>
        </is>
      </c>
      <c r="D6" s="174" t="inlineStr">
        <is>
          <t>all</t>
        </is>
      </c>
      <c r="E6" s="175" t="n">
        <v>0.02</v>
      </c>
      <c r="F6" s="174" t="n">
        <v>2751</v>
      </c>
      <c r="G6" s="174" t="n">
        <v>169</v>
      </c>
      <c r="H6" s="174" t="n">
        <v>3456</v>
      </c>
      <c r="I6" s="174" t="n">
        <v>3153</v>
      </c>
      <c r="J6" s="174" t="n"/>
      <c r="K6" s="174" t="n"/>
      <c r="L6" s="174" t="n"/>
      <c r="M6" s="174" t="n"/>
      <c r="N6" s="176">
        <f>IF(F6+G6=0,"",G6/(F6+G6))</f>
        <v/>
      </c>
      <c r="O6" s="176">
        <f>IF(H6+I6=0,"",H6/(H6+I6))</f>
        <v/>
      </c>
      <c r="P6" s="176">
        <f>IF(F6+H6=0,"",F6/(F6+H6))</f>
        <v/>
      </c>
      <c r="Q6" s="177">
        <f>IF(2*F6+G6+H6=0,"",2*F6/(2*F6+G6+H6))</f>
        <v/>
      </c>
      <c r="R6" s="177">
        <f>IF(OR(N6="",O6=""),"",'KQ du lieu that'!$B$6*N6+(1-'KQ du lieu that'!$B$6)*O6)</f>
        <v/>
      </c>
    </row>
    <row r="7">
      <c r="A7" s="174" t="inlineStr">
        <is>
          <t>dev</t>
        </is>
      </c>
      <c r="B7" s="174" t="inlineStr">
        <is>
          <t>A0</t>
        </is>
      </c>
      <c r="C7" s="174" t="inlineStr">
        <is>
          <t>Tất cả</t>
        </is>
      </c>
      <c r="D7" s="174" t="inlineStr">
        <is>
          <t>all</t>
        </is>
      </c>
      <c r="E7" s="175" t="n">
        <v>0.03</v>
      </c>
      <c r="F7" s="174" t="n">
        <v>2676</v>
      </c>
      <c r="G7" s="174" t="n">
        <v>244</v>
      </c>
      <c r="H7" s="174" t="n">
        <v>3140</v>
      </c>
      <c r="I7" s="174" t="n">
        <v>3469</v>
      </c>
      <c r="J7" s="174" t="n"/>
      <c r="K7" s="174" t="n"/>
      <c r="L7" s="174" t="n"/>
      <c r="M7" s="174" t="n"/>
      <c r="N7" s="176">
        <f>IF(F7+G7=0,"",G7/(F7+G7))</f>
        <v/>
      </c>
      <c r="O7" s="176">
        <f>IF(H7+I7=0,"",H7/(H7+I7))</f>
        <v/>
      </c>
      <c r="P7" s="176">
        <f>IF(F7+H7=0,"",F7/(F7+H7))</f>
        <v/>
      </c>
      <c r="Q7" s="177">
        <f>IF(2*F7+G7+H7=0,"",2*F7/(2*F7+G7+H7))</f>
        <v/>
      </c>
      <c r="R7" s="177">
        <f>IF(OR(N7="",O7=""),"",'KQ du lieu that'!$B$6*N7+(1-'KQ du lieu that'!$B$6)*O7)</f>
        <v/>
      </c>
    </row>
    <row r="8">
      <c r="A8" s="174" t="inlineStr">
        <is>
          <t>dev</t>
        </is>
      </c>
      <c r="B8" s="174" t="inlineStr">
        <is>
          <t>A0</t>
        </is>
      </c>
      <c r="C8" s="174" t="inlineStr">
        <is>
          <t>Tất cả</t>
        </is>
      </c>
      <c r="D8" s="174" t="inlineStr">
        <is>
          <t>all</t>
        </is>
      </c>
      <c r="E8" s="175" t="n">
        <v>0.04</v>
      </c>
      <c r="F8" s="174" t="n">
        <v>2611</v>
      </c>
      <c r="G8" s="174" t="n">
        <v>309</v>
      </c>
      <c r="H8" s="174" t="n">
        <v>2907</v>
      </c>
      <c r="I8" s="174" t="n">
        <v>3702</v>
      </c>
      <c r="J8" s="174" t="n"/>
      <c r="K8" s="174" t="n"/>
      <c r="L8" s="174" t="n"/>
      <c r="M8" s="174" t="n"/>
      <c r="N8" s="176">
        <f>IF(F8+G8=0,"",G8/(F8+G8))</f>
        <v/>
      </c>
      <c r="O8" s="176">
        <f>IF(H8+I8=0,"",H8/(H8+I8))</f>
        <v/>
      </c>
      <c r="P8" s="176">
        <f>IF(F8+H8=0,"",F8/(F8+H8))</f>
        <v/>
      </c>
      <c r="Q8" s="177">
        <f>IF(2*F8+G8+H8=0,"",2*F8/(2*F8+G8+H8))</f>
        <v/>
      </c>
      <c r="R8" s="177">
        <f>IF(OR(N8="",O8=""),"",'KQ du lieu that'!$B$6*N8+(1-'KQ du lieu that'!$B$6)*O8)</f>
        <v/>
      </c>
    </row>
    <row r="9">
      <c r="A9" s="174" t="inlineStr">
        <is>
          <t>dev</t>
        </is>
      </c>
      <c r="B9" s="174" t="inlineStr">
        <is>
          <t>A0</t>
        </is>
      </c>
      <c r="C9" s="174" t="inlineStr">
        <is>
          <t>Tất cả</t>
        </is>
      </c>
      <c r="D9" s="174" t="inlineStr">
        <is>
          <t>all</t>
        </is>
      </c>
      <c r="E9" s="175" t="n">
        <v>0.05</v>
      </c>
      <c r="F9" s="174" t="n">
        <v>2559</v>
      </c>
      <c r="G9" s="174" t="n">
        <v>361</v>
      </c>
      <c r="H9" s="174" t="n">
        <v>2746</v>
      </c>
      <c r="I9" s="174" t="n">
        <v>3863</v>
      </c>
      <c r="J9" s="174" t="n"/>
      <c r="K9" s="174" t="n"/>
      <c r="L9" s="174" t="n"/>
      <c r="M9" s="174" t="n"/>
      <c r="N9" s="176">
        <f>IF(F9+G9=0,"",G9/(F9+G9))</f>
        <v/>
      </c>
      <c r="O9" s="176">
        <f>IF(H9+I9=0,"",H9/(H9+I9))</f>
        <v/>
      </c>
      <c r="P9" s="176">
        <f>IF(F9+H9=0,"",F9/(F9+H9))</f>
        <v/>
      </c>
      <c r="Q9" s="177">
        <f>IF(2*F9+G9+H9=0,"",2*F9/(2*F9+G9+H9))</f>
        <v/>
      </c>
      <c r="R9" s="177">
        <f>IF(OR(N9="",O9=""),"",'KQ du lieu that'!$B$6*N9+(1-'KQ du lieu that'!$B$6)*O9)</f>
        <v/>
      </c>
    </row>
    <row r="10">
      <c r="A10" s="174" t="inlineStr">
        <is>
          <t>dev</t>
        </is>
      </c>
      <c r="B10" s="174" t="inlineStr">
        <is>
          <t>A0</t>
        </is>
      </c>
      <c r="C10" s="174" t="inlineStr">
        <is>
          <t>Tất cả</t>
        </is>
      </c>
      <c r="D10" s="174" t="inlineStr">
        <is>
          <t>all</t>
        </is>
      </c>
      <c r="E10" s="175" t="n">
        <v>0.06</v>
      </c>
      <c r="F10" s="174" t="n">
        <v>2522</v>
      </c>
      <c r="G10" s="174" t="n">
        <v>398</v>
      </c>
      <c r="H10" s="174" t="n">
        <v>2613</v>
      </c>
      <c r="I10" s="174" t="n">
        <v>3996</v>
      </c>
      <c r="J10" s="174" t="n"/>
      <c r="K10" s="174" t="n"/>
      <c r="L10" s="174" t="n"/>
      <c r="M10" s="174" t="n"/>
      <c r="N10" s="176">
        <f>IF(F10+G10=0,"",G10/(F10+G10))</f>
        <v/>
      </c>
      <c r="O10" s="176">
        <f>IF(H10+I10=0,"",H10/(H10+I10))</f>
        <v/>
      </c>
      <c r="P10" s="176">
        <f>IF(F10+H10=0,"",F10/(F10+H10))</f>
        <v/>
      </c>
      <c r="Q10" s="177">
        <f>IF(2*F10+G10+H10=0,"",2*F10/(2*F10+G10+H10))</f>
        <v/>
      </c>
      <c r="R10" s="177">
        <f>IF(OR(N10="",O10=""),"",'KQ du lieu that'!$B$6*N10+(1-'KQ du lieu that'!$B$6)*O10)</f>
        <v/>
      </c>
    </row>
    <row r="11">
      <c r="A11" s="174" t="inlineStr">
        <is>
          <t>dev</t>
        </is>
      </c>
      <c r="B11" s="174" t="inlineStr">
        <is>
          <t>A0</t>
        </is>
      </c>
      <c r="C11" s="174" t="inlineStr">
        <is>
          <t>Tất cả</t>
        </is>
      </c>
      <c r="D11" s="174" t="inlineStr">
        <is>
          <t>all</t>
        </is>
      </c>
      <c r="E11" s="175" t="n">
        <v>0.07000000000000001</v>
      </c>
      <c r="F11" s="174" t="n">
        <v>2471</v>
      </c>
      <c r="G11" s="174" t="n">
        <v>449</v>
      </c>
      <c r="H11" s="174" t="n">
        <v>2499</v>
      </c>
      <c r="I11" s="174" t="n">
        <v>4110</v>
      </c>
      <c r="J11" s="174" t="n"/>
      <c r="K11" s="174" t="n"/>
      <c r="L11" s="174" t="n"/>
      <c r="M11" s="174" t="n"/>
      <c r="N11" s="176">
        <f>IF(F11+G11=0,"",G11/(F11+G11))</f>
        <v/>
      </c>
      <c r="O11" s="176">
        <f>IF(H11+I11=0,"",H11/(H11+I11))</f>
        <v/>
      </c>
      <c r="P11" s="176">
        <f>IF(F11+H11=0,"",F11/(F11+H11))</f>
        <v/>
      </c>
      <c r="Q11" s="177">
        <f>IF(2*F11+G11+H11=0,"",2*F11/(2*F11+G11+H11))</f>
        <v/>
      </c>
      <c r="R11" s="177">
        <f>IF(OR(N11="",O11=""),"",'KQ du lieu that'!$B$6*N11+(1-'KQ du lieu that'!$B$6)*O11)</f>
        <v/>
      </c>
    </row>
    <row r="12">
      <c r="A12" s="174" t="inlineStr">
        <is>
          <t>dev</t>
        </is>
      </c>
      <c r="B12" s="174" t="inlineStr">
        <is>
          <t>A0</t>
        </is>
      </c>
      <c r="C12" s="174" t="inlineStr">
        <is>
          <t>Tất cả</t>
        </is>
      </c>
      <c r="D12" s="174" t="inlineStr">
        <is>
          <t>all</t>
        </is>
      </c>
      <c r="E12" s="175" t="n">
        <v>0.08</v>
      </c>
      <c r="F12" s="174" t="n">
        <v>2446</v>
      </c>
      <c r="G12" s="174" t="n">
        <v>474</v>
      </c>
      <c r="H12" s="174" t="n">
        <v>2408</v>
      </c>
      <c r="I12" s="174" t="n">
        <v>4201</v>
      </c>
      <c r="J12" s="174" t="n"/>
      <c r="K12" s="174" t="n"/>
      <c r="L12" s="174" t="n"/>
      <c r="M12" s="174" t="n"/>
      <c r="N12" s="176">
        <f>IF(F12+G12=0,"",G12/(F12+G12))</f>
        <v/>
      </c>
      <c r="O12" s="176">
        <f>IF(H12+I12=0,"",H12/(H12+I12))</f>
        <v/>
      </c>
      <c r="P12" s="176">
        <f>IF(F12+H12=0,"",F12/(F12+H12))</f>
        <v/>
      </c>
      <c r="Q12" s="177">
        <f>IF(2*F12+G12+H12=0,"",2*F12/(2*F12+G12+H12))</f>
        <v/>
      </c>
      <c r="R12" s="177">
        <f>IF(OR(N12="",O12=""),"",'KQ du lieu that'!$B$6*N12+(1-'KQ du lieu that'!$B$6)*O12)</f>
        <v/>
      </c>
    </row>
    <row r="13">
      <c r="A13" s="174" t="inlineStr">
        <is>
          <t>dev</t>
        </is>
      </c>
      <c r="B13" s="174" t="inlineStr">
        <is>
          <t>A0</t>
        </is>
      </c>
      <c r="C13" s="174" t="inlineStr">
        <is>
          <t>Tất cả</t>
        </is>
      </c>
      <c r="D13" s="174" t="inlineStr">
        <is>
          <t>all</t>
        </is>
      </c>
      <c r="E13" s="175" t="n">
        <v>0.09</v>
      </c>
      <c r="F13" s="174" t="n">
        <v>2423</v>
      </c>
      <c r="G13" s="174" t="n">
        <v>497</v>
      </c>
      <c r="H13" s="174" t="n">
        <v>2330</v>
      </c>
      <c r="I13" s="174" t="n">
        <v>4279</v>
      </c>
      <c r="J13" s="174" t="n"/>
      <c r="K13" s="174" t="n"/>
      <c r="L13" s="174" t="n"/>
      <c r="M13" s="174" t="n"/>
      <c r="N13" s="176">
        <f>IF(F13+G13=0,"",G13/(F13+G13))</f>
        <v/>
      </c>
      <c r="O13" s="176">
        <f>IF(H13+I13=0,"",H13/(H13+I13))</f>
        <v/>
      </c>
      <c r="P13" s="176">
        <f>IF(F13+H13=0,"",F13/(F13+H13))</f>
        <v/>
      </c>
      <c r="Q13" s="177">
        <f>IF(2*F13+G13+H13=0,"",2*F13/(2*F13+G13+H13))</f>
        <v/>
      </c>
      <c r="R13" s="177">
        <f>IF(OR(N13="",O13=""),"",'KQ du lieu that'!$B$6*N13+(1-'KQ du lieu that'!$B$6)*O13)</f>
        <v/>
      </c>
    </row>
    <row r="14">
      <c r="A14" s="174" t="inlineStr">
        <is>
          <t>dev</t>
        </is>
      </c>
      <c r="B14" s="174" t="inlineStr">
        <is>
          <t>A0</t>
        </is>
      </c>
      <c r="C14" s="174" t="inlineStr">
        <is>
          <t>Tất cả</t>
        </is>
      </c>
      <c r="D14" s="174" t="inlineStr">
        <is>
          <t>all</t>
        </is>
      </c>
      <c r="E14" s="175" t="n">
        <v>0.1</v>
      </c>
      <c r="F14" s="174" t="n">
        <v>2395</v>
      </c>
      <c r="G14" s="174" t="n">
        <v>525</v>
      </c>
      <c r="H14" s="174" t="n">
        <v>2256</v>
      </c>
      <c r="I14" s="174" t="n">
        <v>4353</v>
      </c>
      <c r="J14" s="174" t="n"/>
      <c r="K14" s="174" t="n"/>
      <c r="L14" s="174" t="n"/>
      <c r="M14" s="174" t="n"/>
      <c r="N14" s="176">
        <f>IF(F14+G14=0,"",G14/(F14+G14))</f>
        <v/>
      </c>
      <c r="O14" s="176">
        <f>IF(H14+I14=0,"",H14/(H14+I14))</f>
        <v/>
      </c>
      <c r="P14" s="176">
        <f>IF(F14+H14=0,"",F14/(F14+H14))</f>
        <v/>
      </c>
      <c r="Q14" s="177">
        <f>IF(2*F14+G14+H14=0,"",2*F14/(2*F14+G14+H14))</f>
        <v/>
      </c>
      <c r="R14" s="177">
        <f>IF(OR(N14="",O14=""),"",'KQ du lieu that'!$B$6*N14+(1-'KQ du lieu that'!$B$6)*O14)</f>
        <v/>
      </c>
    </row>
    <row r="15">
      <c r="A15" s="174" t="inlineStr">
        <is>
          <t>dev</t>
        </is>
      </c>
      <c r="B15" s="174" t="inlineStr">
        <is>
          <t>A0</t>
        </is>
      </c>
      <c r="C15" s="174" t="inlineStr">
        <is>
          <t>Tất cả</t>
        </is>
      </c>
      <c r="D15" s="174" t="inlineStr">
        <is>
          <t>all</t>
        </is>
      </c>
      <c r="E15" s="175" t="n">
        <v>0.11</v>
      </c>
      <c r="F15" s="174" t="n">
        <v>2370</v>
      </c>
      <c r="G15" s="174" t="n">
        <v>550</v>
      </c>
      <c r="H15" s="174" t="n">
        <v>2180</v>
      </c>
      <c r="I15" s="174" t="n">
        <v>4429</v>
      </c>
      <c r="J15" s="174" t="n"/>
      <c r="K15" s="174" t="n"/>
      <c r="L15" s="174" t="n"/>
      <c r="M15" s="174" t="n"/>
      <c r="N15" s="176">
        <f>IF(F15+G15=0,"",G15/(F15+G15))</f>
        <v/>
      </c>
      <c r="O15" s="176">
        <f>IF(H15+I15=0,"",H15/(H15+I15))</f>
        <v/>
      </c>
      <c r="P15" s="176">
        <f>IF(F15+H15=0,"",F15/(F15+H15))</f>
        <v/>
      </c>
      <c r="Q15" s="177">
        <f>IF(2*F15+G15+H15=0,"",2*F15/(2*F15+G15+H15))</f>
        <v/>
      </c>
      <c r="R15" s="177">
        <f>IF(OR(N15="",O15=""),"",'KQ du lieu that'!$B$6*N15+(1-'KQ du lieu that'!$B$6)*O15)</f>
        <v/>
      </c>
    </row>
    <row r="16">
      <c r="A16" s="174" t="inlineStr">
        <is>
          <t>dev</t>
        </is>
      </c>
      <c r="B16" s="174" t="inlineStr">
        <is>
          <t>A0</t>
        </is>
      </c>
      <c r="C16" s="174" t="inlineStr">
        <is>
          <t>Tất cả</t>
        </is>
      </c>
      <c r="D16" s="174" t="inlineStr">
        <is>
          <t>all</t>
        </is>
      </c>
      <c r="E16" s="175" t="n">
        <v>0.12</v>
      </c>
      <c r="F16" s="174" t="n">
        <v>2339</v>
      </c>
      <c r="G16" s="174" t="n">
        <v>581</v>
      </c>
      <c r="H16" s="174" t="n">
        <v>2110</v>
      </c>
      <c r="I16" s="174" t="n">
        <v>4499</v>
      </c>
      <c r="J16" s="174" t="n"/>
      <c r="K16" s="174" t="n"/>
      <c r="L16" s="174" t="n"/>
      <c r="M16" s="174" t="n"/>
      <c r="N16" s="176">
        <f>IF(F16+G16=0,"",G16/(F16+G16))</f>
        <v/>
      </c>
      <c r="O16" s="176">
        <f>IF(H16+I16=0,"",H16/(H16+I16))</f>
        <v/>
      </c>
      <c r="P16" s="176">
        <f>IF(F16+H16=0,"",F16/(F16+H16))</f>
        <v/>
      </c>
      <c r="Q16" s="177">
        <f>IF(2*F16+G16+H16=0,"",2*F16/(2*F16+G16+H16))</f>
        <v/>
      </c>
      <c r="R16" s="177">
        <f>IF(OR(N16="",O16=""),"",'KQ du lieu that'!$B$6*N16+(1-'KQ du lieu that'!$B$6)*O16)</f>
        <v/>
      </c>
    </row>
    <row r="17">
      <c r="A17" s="174" t="inlineStr">
        <is>
          <t>dev</t>
        </is>
      </c>
      <c r="B17" s="174" t="inlineStr">
        <is>
          <t>A0</t>
        </is>
      </c>
      <c r="C17" s="174" t="inlineStr">
        <is>
          <t>Tất cả</t>
        </is>
      </c>
      <c r="D17" s="174" t="inlineStr">
        <is>
          <t>all</t>
        </is>
      </c>
      <c r="E17" s="175" t="n">
        <v>0.13</v>
      </c>
      <c r="F17" s="174" t="n">
        <v>2309</v>
      </c>
      <c r="G17" s="174" t="n">
        <v>611</v>
      </c>
      <c r="H17" s="174" t="n">
        <v>2050</v>
      </c>
      <c r="I17" s="174" t="n">
        <v>4559</v>
      </c>
      <c r="J17" s="174" t="n"/>
      <c r="K17" s="174" t="n"/>
      <c r="L17" s="174" t="n"/>
      <c r="M17" s="174" t="n"/>
      <c r="N17" s="176">
        <f>IF(F17+G17=0,"",G17/(F17+G17))</f>
        <v/>
      </c>
      <c r="O17" s="176">
        <f>IF(H17+I17=0,"",H17/(H17+I17))</f>
        <v/>
      </c>
      <c r="P17" s="176">
        <f>IF(F17+H17=0,"",F17/(F17+H17))</f>
        <v/>
      </c>
      <c r="Q17" s="177">
        <f>IF(2*F17+G17+H17=0,"",2*F17/(2*F17+G17+H17))</f>
        <v/>
      </c>
      <c r="R17" s="177">
        <f>IF(OR(N17="",O17=""),"",'KQ du lieu that'!$B$6*N17+(1-'KQ du lieu that'!$B$6)*O17)</f>
        <v/>
      </c>
    </row>
    <row r="18">
      <c r="A18" s="174" t="inlineStr">
        <is>
          <t>dev</t>
        </is>
      </c>
      <c r="B18" s="174" t="inlineStr">
        <is>
          <t>A0</t>
        </is>
      </c>
      <c r="C18" s="174" t="inlineStr">
        <is>
          <t>Tất cả</t>
        </is>
      </c>
      <c r="D18" s="174" t="inlineStr">
        <is>
          <t>all</t>
        </is>
      </c>
      <c r="E18" s="175" t="n">
        <v>0.14</v>
      </c>
      <c r="F18" s="174" t="n">
        <v>2290</v>
      </c>
      <c r="G18" s="174" t="n">
        <v>630</v>
      </c>
      <c r="H18" s="174" t="n">
        <v>1995</v>
      </c>
      <c r="I18" s="174" t="n">
        <v>4614</v>
      </c>
      <c r="J18" s="174" t="n"/>
      <c r="K18" s="174" t="n"/>
      <c r="L18" s="174" t="n"/>
      <c r="M18" s="174" t="n"/>
      <c r="N18" s="176">
        <f>IF(F18+G18=0,"",G18/(F18+G18))</f>
        <v/>
      </c>
      <c r="O18" s="176">
        <f>IF(H18+I18=0,"",H18/(H18+I18))</f>
        <v/>
      </c>
      <c r="P18" s="176">
        <f>IF(F18+H18=0,"",F18/(F18+H18))</f>
        <v/>
      </c>
      <c r="Q18" s="177">
        <f>IF(2*F18+G18+H18=0,"",2*F18/(2*F18+G18+H18))</f>
        <v/>
      </c>
      <c r="R18" s="177">
        <f>IF(OR(N18="",O18=""),"",'KQ du lieu that'!$B$6*N18+(1-'KQ du lieu that'!$B$6)*O18)</f>
        <v/>
      </c>
    </row>
    <row r="19">
      <c r="A19" s="174" t="inlineStr">
        <is>
          <t>dev</t>
        </is>
      </c>
      <c r="B19" s="174" t="inlineStr">
        <is>
          <t>A0</t>
        </is>
      </c>
      <c r="C19" s="174" t="inlineStr">
        <is>
          <t>Tất cả</t>
        </is>
      </c>
      <c r="D19" s="174" t="inlineStr">
        <is>
          <t>all</t>
        </is>
      </c>
      <c r="E19" s="175" t="n">
        <v>0.15</v>
      </c>
      <c r="F19" s="174" t="n">
        <v>2267</v>
      </c>
      <c r="G19" s="174" t="n">
        <v>653</v>
      </c>
      <c r="H19" s="174" t="n">
        <v>1946</v>
      </c>
      <c r="I19" s="174" t="n">
        <v>4663</v>
      </c>
      <c r="J19" s="174" t="n"/>
      <c r="K19" s="174" t="n"/>
      <c r="L19" s="174" t="n"/>
      <c r="M19" s="174" t="n"/>
      <c r="N19" s="176">
        <f>IF(F19+G19=0,"",G19/(F19+G19))</f>
        <v/>
      </c>
      <c r="O19" s="176">
        <f>IF(H19+I19=0,"",H19/(H19+I19))</f>
        <v/>
      </c>
      <c r="P19" s="176">
        <f>IF(F19+H19=0,"",F19/(F19+H19))</f>
        <v/>
      </c>
      <c r="Q19" s="177">
        <f>IF(2*F19+G19+H19=0,"",2*F19/(2*F19+G19+H19))</f>
        <v/>
      </c>
      <c r="R19" s="177">
        <f>IF(OR(N19="",O19=""),"",'KQ du lieu that'!$B$6*N19+(1-'KQ du lieu that'!$B$6)*O19)</f>
        <v/>
      </c>
    </row>
    <row r="20">
      <c r="A20" s="174" t="inlineStr">
        <is>
          <t>dev</t>
        </is>
      </c>
      <c r="B20" s="174" t="inlineStr">
        <is>
          <t>A0</t>
        </is>
      </c>
      <c r="C20" s="174" t="inlineStr">
        <is>
          <t>Tất cả</t>
        </is>
      </c>
      <c r="D20" s="174" t="inlineStr">
        <is>
          <t>all</t>
        </is>
      </c>
      <c r="E20" s="175" t="n">
        <v>0.16</v>
      </c>
      <c r="F20" s="174" t="n">
        <v>2246</v>
      </c>
      <c r="G20" s="174" t="n">
        <v>674</v>
      </c>
      <c r="H20" s="174" t="n">
        <v>1898</v>
      </c>
      <c r="I20" s="174" t="n">
        <v>4711</v>
      </c>
      <c r="J20" s="174" t="n"/>
      <c r="K20" s="174" t="n"/>
      <c r="L20" s="174" t="n"/>
      <c r="M20" s="174" t="n"/>
      <c r="N20" s="176">
        <f>IF(F20+G20=0,"",G20/(F20+G20))</f>
        <v/>
      </c>
      <c r="O20" s="176">
        <f>IF(H20+I20=0,"",H20/(H20+I20))</f>
        <v/>
      </c>
      <c r="P20" s="176">
        <f>IF(F20+H20=0,"",F20/(F20+H20))</f>
        <v/>
      </c>
      <c r="Q20" s="177">
        <f>IF(2*F20+G20+H20=0,"",2*F20/(2*F20+G20+H20))</f>
        <v/>
      </c>
      <c r="R20" s="177">
        <f>IF(OR(N20="",O20=""),"",'KQ du lieu that'!$B$6*N20+(1-'KQ du lieu that'!$B$6)*O20)</f>
        <v/>
      </c>
    </row>
    <row r="21">
      <c r="A21" s="174" t="inlineStr">
        <is>
          <t>dev</t>
        </is>
      </c>
      <c r="B21" s="174" t="inlineStr">
        <is>
          <t>A0</t>
        </is>
      </c>
      <c r="C21" s="174" t="inlineStr">
        <is>
          <t>Tất cả</t>
        </is>
      </c>
      <c r="D21" s="174" t="inlineStr">
        <is>
          <t>all</t>
        </is>
      </c>
      <c r="E21" s="175" t="n">
        <v>0.17</v>
      </c>
      <c r="F21" s="174" t="n">
        <v>2227</v>
      </c>
      <c r="G21" s="174" t="n">
        <v>693</v>
      </c>
      <c r="H21" s="174" t="n">
        <v>1852</v>
      </c>
      <c r="I21" s="174" t="n">
        <v>4757</v>
      </c>
      <c r="J21" s="174" t="n"/>
      <c r="K21" s="174" t="n"/>
      <c r="L21" s="174" t="n"/>
      <c r="M21" s="174" t="n"/>
      <c r="N21" s="176">
        <f>IF(F21+G21=0,"",G21/(F21+G21))</f>
        <v/>
      </c>
      <c r="O21" s="176">
        <f>IF(H21+I21=0,"",H21/(H21+I21))</f>
        <v/>
      </c>
      <c r="P21" s="176">
        <f>IF(F21+H21=0,"",F21/(F21+H21))</f>
        <v/>
      </c>
      <c r="Q21" s="177">
        <f>IF(2*F21+G21+H21=0,"",2*F21/(2*F21+G21+H21))</f>
        <v/>
      </c>
      <c r="R21" s="177">
        <f>IF(OR(N21="",O21=""),"",'KQ du lieu that'!$B$6*N21+(1-'KQ du lieu that'!$B$6)*O21)</f>
        <v/>
      </c>
    </row>
    <row r="22">
      <c r="A22" s="174" t="inlineStr">
        <is>
          <t>dev</t>
        </is>
      </c>
      <c r="B22" s="174" t="inlineStr">
        <is>
          <t>A0</t>
        </is>
      </c>
      <c r="C22" s="174" t="inlineStr">
        <is>
          <t>Tất cả</t>
        </is>
      </c>
      <c r="D22" s="174" t="inlineStr">
        <is>
          <t>all</t>
        </is>
      </c>
      <c r="E22" s="175" t="n">
        <v>0.18</v>
      </c>
      <c r="F22" s="174" t="n">
        <v>2202</v>
      </c>
      <c r="G22" s="174" t="n">
        <v>718</v>
      </c>
      <c r="H22" s="174" t="n">
        <v>1803</v>
      </c>
      <c r="I22" s="174" t="n">
        <v>4806</v>
      </c>
      <c r="J22" s="174" t="n"/>
      <c r="K22" s="174" t="n"/>
      <c r="L22" s="174" t="n"/>
      <c r="M22" s="174" t="n"/>
      <c r="N22" s="176">
        <f>IF(F22+G22=0,"",G22/(F22+G22))</f>
        <v/>
      </c>
      <c r="O22" s="176">
        <f>IF(H22+I22=0,"",H22/(H22+I22))</f>
        <v/>
      </c>
      <c r="P22" s="176">
        <f>IF(F22+H22=0,"",F22/(F22+H22))</f>
        <v/>
      </c>
      <c r="Q22" s="177">
        <f>IF(2*F22+G22+H22=0,"",2*F22/(2*F22+G22+H22))</f>
        <v/>
      </c>
      <c r="R22" s="177">
        <f>IF(OR(N22="",O22=""),"",'KQ du lieu that'!$B$6*N22+(1-'KQ du lieu that'!$B$6)*O22)</f>
        <v/>
      </c>
    </row>
    <row r="23">
      <c r="A23" s="174" t="inlineStr">
        <is>
          <t>dev</t>
        </is>
      </c>
      <c r="B23" s="174" t="inlineStr">
        <is>
          <t>A0</t>
        </is>
      </c>
      <c r="C23" s="174" t="inlineStr">
        <is>
          <t>Tất cả</t>
        </is>
      </c>
      <c r="D23" s="174" t="inlineStr">
        <is>
          <t>all</t>
        </is>
      </c>
      <c r="E23" s="175" t="n">
        <v>0.19</v>
      </c>
      <c r="F23" s="174" t="n">
        <v>2178</v>
      </c>
      <c r="G23" s="174" t="n">
        <v>742</v>
      </c>
      <c r="H23" s="174" t="n">
        <v>1757</v>
      </c>
      <c r="I23" s="174" t="n">
        <v>4852</v>
      </c>
      <c r="J23" s="174" t="n"/>
      <c r="K23" s="174" t="n"/>
      <c r="L23" s="174" t="n"/>
      <c r="M23" s="174" t="n"/>
      <c r="N23" s="176">
        <f>IF(F23+G23=0,"",G23/(F23+G23))</f>
        <v/>
      </c>
      <c r="O23" s="176">
        <f>IF(H23+I23=0,"",H23/(H23+I23))</f>
        <v/>
      </c>
      <c r="P23" s="176">
        <f>IF(F23+H23=0,"",F23/(F23+H23))</f>
        <v/>
      </c>
      <c r="Q23" s="177">
        <f>IF(2*F23+G23+H23=0,"",2*F23/(2*F23+G23+H23))</f>
        <v/>
      </c>
      <c r="R23" s="177">
        <f>IF(OR(N23="",O23=""),"",'KQ du lieu that'!$B$6*N23+(1-'KQ du lieu that'!$B$6)*O23)</f>
        <v/>
      </c>
    </row>
    <row r="24">
      <c r="A24" s="174" t="inlineStr">
        <is>
          <t>dev</t>
        </is>
      </c>
      <c r="B24" s="174" t="inlineStr">
        <is>
          <t>A0</t>
        </is>
      </c>
      <c r="C24" s="174" t="inlineStr">
        <is>
          <t>Tất cả</t>
        </is>
      </c>
      <c r="D24" s="174" t="inlineStr">
        <is>
          <t>all</t>
        </is>
      </c>
      <c r="E24" s="175" t="n">
        <v>0.2</v>
      </c>
      <c r="F24" s="174" t="n">
        <v>2155</v>
      </c>
      <c r="G24" s="174" t="n">
        <v>765</v>
      </c>
      <c r="H24" s="174" t="n">
        <v>1725</v>
      </c>
      <c r="I24" s="174" t="n">
        <v>4884</v>
      </c>
      <c r="J24" s="174" t="n"/>
      <c r="K24" s="174" t="n"/>
      <c r="L24" s="174" t="n"/>
      <c r="M24" s="174" t="n"/>
      <c r="N24" s="176">
        <f>IF(F24+G24=0,"",G24/(F24+G24))</f>
        <v/>
      </c>
      <c r="O24" s="176">
        <f>IF(H24+I24=0,"",H24/(H24+I24))</f>
        <v/>
      </c>
      <c r="P24" s="176">
        <f>IF(F24+H24=0,"",F24/(F24+H24))</f>
        <v/>
      </c>
      <c r="Q24" s="177">
        <f>IF(2*F24+G24+H24=0,"",2*F24/(2*F24+G24+H24))</f>
        <v/>
      </c>
      <c r="R24" s="177">
        <f>IF(OR(N24="",O24=""),"",'KQ du lieu that'!$B$6*N24+(1-'KQ du lieu that'!$B$6)*O24)</f>
        <v/>
      </c>
    </row>
    <row r="25">
      <c r="A25" s="174" t="inlineStr">
        <is>
          <t>dev</t>
        </is>
      </c>
      <c r="B25" s="174" t="inlineStr">
        <is>
          <t>A0</t>
        </is>
      </c>
      <c r="C25" s="174" t="inlineStr">
        <is>
          <t>Tất cả</t>
        </is>
      </c>
      <c r="D25" s="174" t="inlineStr">
        <is>
          <t>all</t>
        </is>
      </c>
      <c r="E25" s="175" t="n">
        <v>0.21</v>
      </c>
      <c r="F25" s="174" t="n">
        <v>2133</v>
      </c>
      <c r="G25" s="174" t="n">
        <v>787</v>
      </c>
      <c r="H25" s="174" t="n">
        <v>1692</v>
      </c>
      <c r="I25" s="174" t="n">
        <v>4917</v>
      </c>
      <c r="J25" s="174" t="n"/>
      <c r="K25" s="174" t="n"/>
      <c r="L25" s="174" t="n"/>
      <c r="M25" s="174" t="n"/>
      <c r="N25" s="176">
        <f>IF(F25+G25=0,"",G25/(F25+G25))</f>
        <v/>
      </c>
      <c r="O25" s="176">
        <f>IF(H25+I25=0,"",H25/(H25+I25))</f>
        <v/>
      </c>
      <c r="P25" s="176">
        <f>IF(F25+H25=0,"",F25/(F25+H25))</f>
        <v/>
      </c>
      <c r="Q25" s="177">
        <f>IF(2*F25+G25+H25=0,"",2*F25/(2*F25+G25+H25))</f>
        <v/>
      </c>
      <c r="R25" s="177">
        <f>IF(OR(N25="",O25=""),"",'KQ du lieu that'!$B$6*N25+(1-'KQ du lieu that'!$B$6)*O25)</f>
        <v/>
      </c>
    </row>
    <row r="26">
      <c r="A26" s="174" t="inlineStr">
        <is>
          <t>dev</t>
        </is>
      </c>
      <c r="B26" s="174" t="inlineStr">
        <is>
          <t>A0</t>
        </is>
      </c>
      <c r="C26" s="174" t="inlineStr">
        <is>
          <t>Tất cả</t>
        </is>
      </c>
      <c r="D26" s="174" t="inlineStr">
        <is>
          <t>all</t>
        </is>
      </c>
      <c r="E26" s="175" t="n">
        <v>0.22</v>
      </c>
      <c r="F26" s="174" t="n">
        <v>2118</v>
      </c>
      <c r="G26" s="174" t="n">
        <v>802</v>
      </c>
      <c r="H26" s="174" t="n">
        <v>1654</v>
      </c>
      <c r="I26" s="174" t="n">
        <v>4955</v>
      </c>
      <c r="J26" s="174" t="n"/>
      <c r="K26" s="174" t="n"/>
      <c r="L26" s="174" t="n"/>
      <c r="M26" s="174" t="n"/>
      <c r="N26" s="176">
        <f>IF(F26+G26=0,"",G26/(F26+G26))</f>
        <v/>
      </c>
      <c r="O26" s="176">
        <f>IF(H26+I26=0,"",H26/(H26+I26))</f>
        <v/>
      </c>
      <c r="P26" s="176">
        <f>IF(F26+H26=0,"",F26/(F26+H26))</f>
        <v/>
      </c>
      <c r="Q26" s="177">
        <f>IF(2*F26+G26+H26=0,"",2*F26/(2*F26+G26+H26))</f>
        <v/>
      </c>
      <c r="R26" s="177">
        <f>IF(OR(N26="",O26=""),"",'KQ du lieu that'!$B$6*N26+(1-'KQ du lieu that'!$B$6)*O26)</f>
        <v/>
      </c>
    </row>
    <row r="27">
      <c r="A27" s="174" t="inlineStr">
        <is>
          <t>dev</t>
        </is>
      </c>
      <c r="B27" s="174" t="inlineStr">
        <is>
          <t>A0</t>
        </is>
      </c>
      <c r="C27" s="174" t="inlineStr">
        <is>
          <t>Tất cả</t>
        </is>
      </c>
      <c r="D27" s="174" t="inlineStr">
        <is>
          <t>all</t>
        </is>
      </c>
      <c r="E27" s="175" t="n">
        <v>0.23</v>
      </c>
      <c r="F27" s="174" t="n">
        <v>2105</v>
      </c>
      <c r="G27" s="174" t="n">
        <v>815</v>
      </c>
      <c r="H27" s="174" t="n">
        <v>1629</v>
      </c>
      <c r="I27" s="174" t="n">
        <v>4980</v>
      </c>
      <c r="J27" s="174" t="n"/>
      <c r="K27" s="174" t="n"/>
      <c r="L27" s="174" t="n"/>
      <c r="M27" s="174" t="n"/>
      <c r="N27" s="176">
        <f>IF(F27+G27=0,"",G27/(F27+G27))</f>
        <v/>
      </c>
      <c r="O27" s="176">
        <f>IF(H27+I27=0,"",H27/(H27+I27))</f>
        <v/>
      </c>
      <c r="P27" s="176">
        <f>IF(F27+H27=0,"",F27/(F27+H27))</f>
        <v/>
      </c>
      <c r="Q27" s="177">
        <f>IF(2*F27+G27+H27=0,"",2*F27/(2*F27+G27+H27))</f>
        <v/>
      </c>
      <c r="R27" s="177">
        <f>IF(OR(N27="",O27=""),"",'KQ du lieu that'!$B$6*N27+(1-'KQ du lieu that'!$B$6)*O27)</f>
        <v/>
      </c>
    </row>
    <row r="28">
      <c r="A28" s="174" t="inlineStr">
        <is>
          <t>dev</t>
        </is>
      </c>
      <c r="B28" s="174" t="inlineStr">
        <is>
          <t>A0</t>
        </is>
      </c>
      <c r="C28" s="174" t="inlineStr">
        <is>
          <t>Tất cả</t>
        </is>
      </c>
      <c r="D28" s="174" t="inlineStr">
        <is>
          <t>all</t>
        </is>
      </c>
      <c r="E28" s="175" t="n">
        <v>0.24</v>
      </c>
      <c r="F28" s="174" t="n">
        <v>2087</v>
      </c>
      <c r="G28" s="174" t="n">
        <v>833</v>
      </c>
      <c r="H28" s="174" t="n">
        <v>1596</v>
      </c>
      <c r="I28" s="174" t="n">
        <v>5013</v>
      </c>
      <c r="J28" s="174" t="n"/>
      <c r="K28" s="174" t="n"/>
      <c r="L28" s="174" t="n"/>
      <c r="M28" s="174" t="n"/>
      <c r="N28" s="176">
        <f>IF(F28+G28=0,"",G28/(F28+G28))</f>
        <v/>
      </c>
      <c r="O28" s="176">
        <f>IF(H28+I28=0,"",H28/(H28+I28))</f>
        <v/>
      </c>
      <c r="P28" s="176">
        <f>IF(F28+H28=0,"",F28/(F28+H28))</f>
        <v/>
      </c>
      <c r="Q28" s="177">
        <f>IF(2*F28+G28+H28=0,"",2*F28/(2*F28+G28+H28))</f>
        <v/>
      </c>
      <c r="R28" s="177">
        <f>IF(OR(N28="",O28=""),"",'KQ du lieu that'!$B$6*N28+(1-'KQ du lieu that'!$B$6)*O28)</f>
        <v/>
      </c>
    </row>
    <row r="29">
      <c r="A29" s="174" t="inlineStr">
        <is>
          <t>dev</t>
        </is>
      </c>
      <c r="B29" s="174" t="inlineStr">
        <is>
          <t>A0</t>
        </is>
      </c>
      <c r="C29" s="174" t="inlineStr">
        <is>
          <t>Tất cả</t>
        </is>
      </c>
      <c r="D29" s="174" t="inlineStr">
        <is>
          <t>all</t>
        </is>
      </c>
      <c r="E29" s="175" t="n">
        <v>0.25</v>
      </c>
      <c r="F29" s="174" t="n">
        <v>2075</v>
      </c>
      <c r="G29" s="174" t="n">
        <v>845</v>
      </c>
      <c r="H29" s="174" t="n">
        <v>1580</v>
      </c>
      <c r="I29" s="174" t="n">
        <v>5029</v>
      </c>
      <c r="J29" s="174" t="n"/>
      <c r="K29" s="174" t="n"/>
      <c r="L29" s="174" t="n"/>
      <c r="M29" s="174" t="n"/>
      <c r="N29" s="176">
        <f>IF(F29+G29=0,"",G29/(F29+G29))</f>
        <v/>
      </c>
      <c r="O29" s="176">
        <f>IF(H29+I29=0,"",H29/(H29+I29))</f>
        <v/>
      </c>
      <c r="P29" s="176">
        <f>IF(F29+H29=0,"",F29/(F29+H29))</f>
        <v/>
      </c>
      <c r="Q29" s="177">
        <f>IF(2*F29+G29+H29=0,"",2*F29/(2*F29+G29+H29))</f>
        <v/>
      </c>
      <c r="R29" s="177">
        <f>IF(OR(N29="",O29=""),"",'KQ du lieu that'!$B$6*N29+(1-'KQ du lieu that'!$B$6)*O29)</f>
        <v/>
      </c>
    </row>
    <row r="30">
      <c r="A30" s="174" t="inlineStr">
        <is>
          <t>dev</t>
        </is>
      </c>
      <c r="B30" s="174" t="inlineStr">
        <is>
          <t>A0</t>
        </is>
      </c>
      <c r="C30" s="174" t="inlineStr">
        <is>
          <t>Tất cả</t>
        </is>
      </c>
      <c r="D30" s="174" t="inlineStr">
        <is>
          <t>all</t>
        </is>
      </c>
      <c r="E30" s="175" t="n">
        <v>0.26</v>
      </c>
      <c r="F30" s="174" t="n">
        <v>2065</v>
      </c>
      <c r="G30" s="174" t="n">
        <v>855</v>
      </c>
      <c r="H30" s="174" t="n">
        <v>1552</v>
      </c>
      <c r="I30" s="174" t="n">
        <v>5057</v>
      </c>
      <c r="J30" s="174" t="n"/>
      <c r="K30" s="174" t="n"/>
      <c r="L30" s="174" t="n"/>
      <c r="M30" s="174" t="n"/>
      <c r="N30" s="176">
        <f>IF(F30+G30=0,"",G30/(F30+G30))</f>
        <v/>
      </c>
      <c r="O30" s="176">
        <f>IF(H30+I30=0,"",H30/(H30+I30))</f>
        <v/>
      </c>
      <c r="P30" s="176">
        <f>IF(F30+H30=0,"",F30/(F30+H30))</f>
        <v/>
      </c>
      <c r="Q30" s="177">
        <f>IF(2*F30+G30+H30=0,"",2*F30/(2*F30+G30+H30))</f>
        <v/>
      </c>
      <c r="R30" s="177">
        <f>IF(OR(N30="",O30=""),"",'KQ du lieu that'!$B$6*N30+(1-'KQ du lieu that'!$B$6)*O30)</f>
        <v/>
      </c>
    </row>
    <row r="31">
      <c r="A31" s="174" t="inlineStr">
        <is>
          <t>dev</t>
        </is>
      </c>
      <c r="B31" s="174" t="inlineStr">
        <is>
          <t>A0</t>
        </is>
      </c>
      <c r="C31" s="174" t="inlineStr">
        <is>
          <t>Tất cả</t>
        </is>
      </c>
      <c r="D31" s="174" t="inlineStr">
        <is>
          <t>all</t>
        </is>
      </c>
      <c r="E31" s="175" t="n">
        <v>0.27</v>
      </c>
      <c r="F31" s="174" t="n">
        <v>2054</v>
      </c>
      <c r="G31" s="174" t="n">
        <v>866</v>
      </c>
      <c r="H31" s="174" t="n">
        <v>1527</v>
      </c>
      <c r="I31" s="174" t="n">
        <v>5082</v>
      </c>
      <c r="J31" s="174" t="n"/>
      <c r="K31" s="174" t="n"/>
      <c r="L31" s="174" t="n"/>
      <c r="M31" s="174" t="n"/>
      <c r="N31" s="176">
        <f>IF(F31+G31=0,"",G31/(F31+G31))</f>
        <v/>
      </c>
      <c r="O31" s="176">
        <f>IF(H31+I31=0,"",H31/(H31+I31))</f>
        <v/>
      </c>
      <c r="P31" s="176">
        <f>IF(F31+H31=0,"",F31/(F31+H31))</f>
        <v/>
      </c>
      <c r="Q31" s="177">
        <f>IF(2*F31+G31+H31=0,"",2*F31/(2*F31+G31+H31))</f>
        <v/>
      </c>
      <c r="R31" s="177">
        <f>IF(OR(N31="",O31=""),"",'KQ du lieu that'!$B$6*N31+(1-'KQ du lieu that'!$B$6)*O31)</f>
        <v/>
      </c>
    </row>
    <row r="32">
      <c r="A32" s="174" t="inlineStr">
        <is>
          <t>dev</t>
        </is>
      </c>
      <c r="B32" s="174" t="inlineStr">
        <is>
          <t>A0</t>
        </is>
      </c>
      <c r="C32" s="174" t="inlineStr">
        <is>
          <t>Tất cả</t>
        </is>
      </c>
      <c r="D32" s="174" t="inlineStr">
        <is>
          <t>all</t>
        </is>
      </c>
      <c r="E32" s="175" t="n">
        <v>0.28</v>
      </c>
      <c r="F32" s="174" t="n">
        <v>2042</v>
      </c>
      <c r="G32" s="174" t="n">
        <v>878</v>
      </c>
      <c r="H32" s="174" t="n">
        <v>1509</v>
      </c>
      <c r="I32" s="174" t="n">
        <v>5100</v>
      </c>
      <c r="J32" s="174" t="n"/>
      <c r="K32" s="174" t="n"/>
      <c r="L32" s="174" t="n"/>
      <c r="M32" s="174" t="n"/>
      <c r="N32" s="176">
        <f>IF(F32+G32=0,"",G32/(F32+G32))</f>
        <v/>
      </c>
      <c r="O32" s="176">
        <f>IF(H32+I32=0,"",H32/(H32+I32))</f>
        <v/>
      </c>
      <c r="P32" s="176">
        <f>IF(F32+H32=0,"",F32/(F32+H32))</f>
        <v/>
      </c>
      <c r="Q32" s="177">
        <f>IF(2*F32+G32+H32=0,"",2*F32/(2*F32+G32+H32))</f>
        <v/>
      </c>
      <c r="R32" s="177">
        <f>IF(OR(N32="",O32=""),"",'KQ du lieu that'!$B$6*N32+(1-'KQ du lieu that'!$B$6)*O32)</f>
        <v/>
      </c>
    </row>
    <row r="33">
      <c r="A33" s="174" t="inlineStr">
        <is>
          <t>dev</t>
        </is>
      </c>
      <c r="B33" s="174" t="inlineStr">
        <is>
          <t>A0</t>
        </is>
      </c>
      <c r="C33" s="174" t="inlineStr">
        <is>
          <t>Tất cả</t>
        </is>
      </c>
      <c r="D33" s="174" t="inlineStr">
        <is>
          <t>all</t>
        </is>
      </c>
      <c r="E33" s="175" t="n">
        <v>0.29</v>
      </c>
      <c r="F33" s="174" t="n">
        <v>2030</v>
      </c>
      <c r="G33" s="174" t="n">
        <v>890</v>
      </c>
      <c r="H33" s="174" t="n">
        <v>1489</v>
      </c>
      <c r="I33" s="174" t="n">
        <v>5120</v>
      </c>
      <c r="J33" s="174" t="n"/>
      <c r="K33" s="174" t="n"/>
      <c r="L33" s="174" t="n"/>
      <c r="M33" s="174" t="n"/>
      <c r="N33" s="176">
        <f>IF(F33+G33=0,"",G33/(F33+G33))</f>
        <v/>
      </c>
      <c r="O33" s="176">
        <f>IF(H33+I33=0,"",H33/(H33+I33))</f>
        <v/>
      </c>
      <c r="P33" s="176">
        <f>IF(F33+H33=0,"",F33/(F33+H33))</f>
        <v/>
      </c>
      <c r="Q33" s="177">
        <f>IF(2*F33+G33+H33=0,"",2*F33/(2*F33+G33+H33))</f>
        <v/>
      </c>
      <c r="R33" s="177">
        <f>IF(OR(N33="",O33=""),"",'KQ du lieu that'!$B$6*N33+(1-'KQ du lieu that'!$B$6)*O33)</f>
        <v/>
      </c>
    </row>
    <row r="34">
      <c r="A34" s="174" t="inlineStr">
        <is>
          <t>dev</t>
        </is>
      </c>
      <c r="B34" s="174" t="inlineStr">
        <is>
          <t>A0</t>
        </is>
      </c>
      <c r="C34" s="174" t="inlineStr">
        <is>
          <t>Tất cả</t>
        </is>
      </c>
      <c r="D34" s="174" t="inlineStr">
        <is>
          <t>all</t>
        </is>
      </c>
      <c r="E34" s="175" t="n">
        <v>0.3</v>
      </c>
      <c r="F34" s="174" t="n">
        <v>2020</v>
      </c>
      <c r="G34" s="174" t="n">
        <v>900</v>
      </c>
      <c r="H34" s="174" t="n">
        <v>1469</v>
      </c>
      <c r="I34" s="174" t="n">
        <v>5140</v>
      </c>
      <c r="J34" s="174" t="n"/>
      <c r="K34" s="174" t="n"/>
      <c r="L34" s="174" t="n"/>
      <c r="M34" s="174" t="n"/>
      <c r="N34" s="176">
        <f>IF(F34+G34=0,"",G34/(F34+G34))</f>
        <v/>
      </c>
      <c r="O34" s="176">
        <f>IF(H34+I34=0,"",H34/(H34+I34))</f>
        <v/>
      </c>
      <c r="P34" s="176">
        <f>IF(F34+H34=0,"",F34/(F34+H34))</f>
        <v/>
      </c>
      <c r="Q34" s="177">
        <f>IF(2*F34+G34+H34=0,"",2*F34/(2*F34+G34+H34))</f>
        <v/>
      </c>
      <c r="R34" s="177">
        <f>IF(OR(N34="",O34=""),"",'KQ du lieu that'!$B$6*N34+(1-'KQ du lieu that'!$B$6)*O34)</f>
        <v/>
      </c>
    </row>
    <row r="35">
      <c r="A35" s="174" t="inlineStr">
        <is>
          <t>dev</t>
        </is>
      </c>
      <c r="B35" s="174" t="inlineStr">
        <is>
          <t>A0</t>
        </is>
      </c>
      <c r="C35" s="174" t="inlineStr">
        <is>
          <t>Tất cả</t>
        </is>
      </c>
      <c r="D35" s="174" t="inlineStr">
        <is>
          <t>all</t>
        </is>
      </c>
      <c r="E35" s="175" t="n">
        <v>0.31</v>
      </c>
      <c r="F35" s="174" t="n">
        <v>2016</v>
      </c>
      <c r="G35" s="174" t="n">
        <v>904</v>
      </c>
      <c r="H35" s="174" t="n">
        <v>1450</v>
      </c>
      <c r="I35" s="174" t="n">
        <v>5159</v>
      </c>
      <c r="J35" s="174" t="n"/>
      <c r="K35" s="174" t="n"/>
      <c r="L35" s="174" t="n"/>
      <c r="M35" s="174" t="n"/>
      <c r="N35" s="176">
        <f>IF(F35+G35=0,"",G35/(F35+G35))</f>
        <v/>
      </c>
      <c r="O35" s="176">
        <f>IF(H35+I35=0,"",H35/(H35+I35))</f>
        <v/>
      </c>
      <c r="P35" s="176">
        <f>IF(F35+H35=0,"",F35/(F35+H35))</f>
        <v/>
      </c>
      <c r="Q35" s="177">
        <f>IF(2*F35+G35+H35=0,"",2*F35/(2*F35+G35+H35))</f>
        <v/>
      </c>
      <c r="R35" s="177">
        <f>IF(OR(N35="",O35=""),"",'KQ du lieu that'!$B$6*N35+(1-'KQ du lieu that'!$B$6)*O35)</f>
        <v/>
      </c>
    </row>
    <row r="36">
      <c r="A36" s="174" t="inlineStr">
        <is>
          <t>dev</t>
        </is>
      </c>
      <c r="B36" s="174" t="inlineStr">
        <is>
          <t>A0</t>
        </is>
      </c>
      <c r="C36" s="174" t="inlineStr">
        <is>
          <t>Tất cả</t>
        </is>
      </c>
      <c r="D36" s="174" t="inlineStr">
        <is>
          <t>all</t>
        </is>
      </c>
      <c r="E36" s="175" t="n">
        <v>0.32</v>
      </c>
      <c r="F36" s="174" t="n">
        <v>2005</v>
      </c>
      <c r="G36" s="174" t="n">
        <v>915</v>
      </c>
      <c r="H36" s="174" t="n">
        <v>1430</v>
      </c>
      <c r="I36" s="174" t="n">
        <v>5179</v>
      </c>
      <c r="J36" s="174" t="n"/>
      <c r="K36" s="174" t="n"/>
      <c r="L36" s="174" t="n"/>
      <c r="M36" s="174" t="n"/>
      <c r="N36" s="176">
        <f>IF(F36+G36=0,"",G36/(F36+G36))</f>
        <v/>
      </c>
      <c r="O36" s="176">
        <f>IF(H36+I36=0,"",H36/(H36+I36))</f>
        <v/>
      </c>
      <c r="P36" s="176">
        <f>IF(F36+H36=0,"",F36/(F36+H36))</f>
        <v/>
      </c>
      <c r="Q36" s="177">
        <f>IF(2*F36+G36+H36=0,"",2*F36/(2*F36+G36+H36))</f>
        <v/>
      </c>
      <c r="R36" s="177">
        <f>IF(OR(N36="",O36=""),"",'KQ du lieu that'!$B$6*N36+(1-'KQ du lieu that'!$B$6)*O36)</f>
        <v/>
      </c>
    </row>
    <row r="37">
      <c r="A37" s="174" t="inlineStr">
        <is>
          <t>dev</t>
        </is>
      </c>
      <c r="B37" s="174" t="inlineStr">
        <is>
          <t>A0</t>
        </is>
      </c>
      <c r="C37" s="174" t="inlineStr">
        <is>
          <t>Tất cả</t>
        </is>
      </c>
      <c r="D37" s="174" t="inlineStr">
        <is>
          <t>all</t>
        </is>
      </c>
      <c r="E37" s="175" t="n">
        <v>0.33</v>
      </c>
      <c r="F37" s="174" t="n">
        <v>1989</v>
      </c>
      <c r="G37" s="174" t="n">
        <v>931</v>
      </c>
      <c r="H37" s="174" t="n">
        <v>1408</v>
      </c>
      <c r="I37" s="174" t="n">
        <v>5201</v>
      </c>
      <c r="J37" s="174" t="n"/>
      <c r="K37" s="174" t="n"/>
      <c r="L37" s="174" t="n"/>
      <c r="M37" s="174" t="n"/>
      <c r="N37" s="176">
        <f>IF(F37+G37=0,"",G37/(F37+G37))</f>
        <v/>
      </c>
      <c r="O37" s="176">
        <f>IF(H37+I37=0,"",H37/(H37+I37))</f>
        <v/>
      </c>
      <c r="P37" s="176">
        <f>IF(F37+H37=0,"",F37/(F37+H37))</f>
        <v/>
      </c>
      <c r="Q37" s="177">
        <f>IF(2*F37+G37+H37=0,"",2*F37/(2*F37+G37+H37))</f>
        <v/>
      </c>
      <c r="R37" s="177">
        <f>IF(OR(N37="",O37=""),"",'KQ du lieu that'!$B$6*N37+(1-'KQ du lieu that'!$B$6)*O37)</f>
        <v/>
      </c>
    </row>
    <row r="38">
      <c r="A38" s="174" t="inlineStr">
        <is>
          <t>dev</t>
        </is>
      </c>
      <c r="B38" s="174" t="inlineStr">
        <is>
          <t>A0</t>
        </is>
      </c>
      <c r="C38" s="174" t="inlineStr">
        <is>
          <t>Tất cả</t>
        </is>
      </c>
      <c r="D38" s="174" t="inlineStr">
        <is>
          <t>all</t>
        </is>
      </c>
      <c r="E38" s="175" t="n">
        <v>0.34</v>
      </c>
      <c r="F38" s="174" t="n">
        <v>1982</v>
      </c>
      <c r="G38" s="174" t="n">
        <v>938</v>
      </c>
      <c r="H38" s="174" t="n">
        <v>1388</v>
      </c>
      <c r="I38" s="174" t="n">
        <v>5221</v>
      </c>
      <c r="J38" s="174" t="n"/>
      <c r="K38" s="174" t="n"/>
      <c r="L38" s="174" t="n"/>
      <c r="M38" s="174" t="n"/>
      <c r="N38" s="176">
        <f>IF(F38+G38=0,"",G38/(F38+G38))</f>
        <v/>
      </c>
      <c r="O38" s="176">
        <f>IF(H38+I38=0,"",H38/(H38+I38))</f>
        <v/>
      </c>
      <c r="P38" s="176">
        <f>IF(F38+H38=0,"",F38/(F38+H38))</f>
        <v/>
      </c>
      <c r="Q38" s="177">
        <f>IF(2*F38+G38+H38=0,"",2*F38/(2*F38+G38+H38))</f>
        <v/>
      </c>
      <c r="R38" s="177">
        <f>IF(OR(N38="",O38=""),"",'KQ du lieu that'!$B$6*N38+(1-'KQ du lieu that'!$B$6)*O38)</f>
        <v/>
      </c>
    </row>
    <row r="39">
      <c r="A39" s="174" t="inlineStr">
        <is>
          <t>dev</t>
        </is>
      </c>
      <c r="B39" s="174" t="inlineStr">
        <is>
          <t>A0</t>
        </is>
      </c>
      <c r="C39" s="174" t="inlineStr">
        <is>
          <t>Tất cả</t>
        </is>
      </c>
      <c r="D39" s="174" t="inlineStr">
        <is>
          <t>all</t>
        </is>
      </c>
      <c r="E39" s="175" t="n">
        <v>0.35</v>
      </c>
      <c r="F39" s="174" t="n">
        <v>1973</v>
      </c>
      <c r="G39" s="174" t="n">
        <v>947</v>
      </c>
      <c r="H39" s="174" t="n">
        <v>1371</v>
      </c>
      <c r="I39" s="174" t="n">
        <v>5238</v>
      </c>
      <c r="J39" s="174" t="n"/>
      <c r="K39" s="174" t="n"/>
      <c r="L39" s="174" t="n"/>
      <c r="M39" s="174" t="n"/>
      <c r="N39" s="176">
        <f>IF(F39+G39=0,"",G39/(F39+G39))</f>
        <v/>
      </c>
      <c r="O39" s="176">
        <f>IF(H39+I39=0,"",H39/(H39+I39))</f>
        <v/>
      </c>
      <c r="P39" s="176">
        <f>IF(F39+H39=0,"",F39/(F39+H39))</f>
        <v/>
      </c>
      <c r="Q39" s="177">
        <f>IF(2*F39+G39+H39=0,"",2*F39/(2*F39+G39+H39))</f>
        <v/>
      </c>
      <c r="R39" s="177">
        <f>IF(OR(N39="",O39=""),"",'KQ du lieu that'!$B$6*N39+(1-'KQ du lieu that'!$B$6)*O39)</f>
        <v/>
      </c>
    </row>
    <row r="40">
      <c r="A40" s="174" t="inlineStr">
        <is>
          <t>dev</t>
        </is>
      </c>
      <c r="B40" s="174" t="inlineStr">
        <is>
          <t>A0</t>
        </is>
      </c>
      <c r="C40" s="174" t="inlineStr">
        <is>
          <t>Tất cả</t>
        </is>
      </c>
      <c r="D40" s="174" t="inlineStr">
        <is>
          <t>all</t>
        </is>
      </c>
      <c r="E40" s="175" t="n">
        <v>0.36</v>
      </c>
      <c r="F40" s="174" t="n">
        <v>1966</v>
      </c>
      <c r="G40" s="174" t="n">
        <v>954</v>
      </c>
      <c r="H40" s="174" t="n">
        <v>1352</v>
      </c>
      <c r="I40" s="174" t="n">
        <v>5257</v>
      </c>
      <c r="J40" s="174" t="n"/>
      <c r="K40" s="174" t="n"/>
      <c r="L40" s="174" t="n"/>
      <c r="M40" s="174" t="n"/>
      <c r="N40" s="176">
        <f>IF(F40+G40=0,"",G40/(F40+G40))</f>
        <v/>
      </c>
      <c r="O40" s="176">
        <f>IF(H40+I40=0,"",H40/(H40+I40))</f>
        <v/>
      </c>
      <c r="P40" s="176">
        <f>IF(F40+H40=0,"",F40/(F40+H40))</f>
        <v/>
      </c>
      <c r="Q40" s="177">
        <f>IF(2*F40+G40+H40=0,"",2*F40/(2*F40+G40+H40))</f>
        <v/>
      </c>
      <c r="R40" s="177">
        <f>IF(OR(N40="",O40=""),"",'KQ du lieu that'!$B$6*N40+(1-'KQ du lieu that'!$B$6)*O40)</f>
        <v/>
      </c>
    </row>
    <row r="41">
      <c r="A41" s="174" t="inlineStr">
        <is>
          <t>dev</t>
        </is>
      </c>
      <c r="B41" s="174" t="inlineStr">
        <is>
          <t>A0</t>
        </is>
      </c>
      <c r="C41" s="174" t="inlineStr">
        <is>
          <t>Tất cả</t>
        </is>
      </c>
      <c r="D41" s="174" t="inlineStr">
        <is>
          <t>all</t>
        </is>
      </c>
      <c r="E41" s="175" t="n">
        <v>0.37</v>
      </c>
      <c r="F41" s="174" t="n">
        <v>1958</v>
      </c>
      <c r="G41" s="174" t="n">
        <v>962</v>
      </c>
      <c r="H41" s="174" t="n">
        <v>1342</v>
      </c>
      <c r="I41" s="174" t="n">
        <v>5267</v>
      </c>
      <c r="J41" s="174" t="n"/>
      <c r="K41" s="174" t="n"/>
      <c r="L41" s="174" t="n"/>
      <c r="M41" s="174" t="n"/>
      <c r="N41" s="176">
        <f>IF(F41+G41=0,"",G41/(F41+G41))</f>
        <v/>
      </c>
      <c r="O41" s="176">
        <f>IF(H41+I41=0,"",H41/(H41+I41))</f>
        <v/>
      </c>
      <c r="P41" s="176">
        <f>IF(F41+H41=0,"",F41/(F41+H41))</f>
        <v/>
      </c>
      <c r="Q41" s="177">
        <f>IF(2*F41+G41+H41=0,"",2*F41/(2*F41+G41+H41))</f>
        <v/>
      </c>
      <c r="R41" s="177">
        <f>IF(OR(N41="",O41=""),"",'KQ du lieu that'!$B$6*N41+(1-'KQ du lieu that'!$B$6)*O41)</f>
        <v/>
      </c>
    </row>
    <row r="42">
      <c r="A42" s="174" t="inlineStr">
        <is>
          <t>dev</t>
        </is>
      </c>
      <c r="B42" s="174" t="inlineStr">
        <is>
          <t>A0</t>
        </is>
      </c>
      <c r="C42" s="174" t="inlineStr">
        <is>
          <t>Tất cả</t>
        </is>
      </c>
      <c r="D42" s="174" t="inlineStr">
        <is>
          <t>all</t>
        </is>
      </c>
      <c r="E42" s="175" t="n">
        <v>0.38</v>
      </c>
      <c r="F42" s="174" t="n">
        <v>1949</v>
      </c>
      <c r="G42" s="174" t="n">
        <v>971</v>
      </c>
      <c r="H42" s="174" t="n">
        <v>1327</v>
      </c>
      <c r="I42" s="174" t="n">
        <v>5282</v>
      </c>
      <c r="J42" s="174" t="n"/>
      <c r="K42" s="174" t="n"/>
      <c r="L42" s="174" t="n"/>
      <c r="M42" s="174" t="n"/>
      <c r="N42" s="176">
        <f>IF(F42+G42=0,"",G42/(F42+G42))</f>
        <v/>
      </c>
      <c r="O42" s="176">
        <f>IF(H42+I42=0,"",H42/(H42+I42))</f>
        <v/>
      </c>
      <c r="P42" s="176">
        <f>IF(F42+H42=0,"",F42/(F42+H42))</f>
        <v/>
      </c>
      <c r="Q42" s="177">
        <f>IF(2*F42+G42+H42=0,"",2*F42/(2*F42+G42+H42))</f>
        <v/>
      </c>
      <c r="R42" s="177">
        <f>IF(OR(N42="",O42=""),"",'KQ du lieu that'!$B$6*N42+(1-'KQ du lieu that'!$B$6)*O42)</f>
        <v/>
      </c>
    </row>
    <row r="43">
      <c r="A43" s="174" t="inlineStr">
        <is>
          <t>dev</t>
        </is>
      </c>
      <c r="B43" s="174" t="inlineStr">
        <is>
          <t>A0</t>
        </is>
      </c>
      <c r="C43" s="174" t="inlineStr">
        <is>
          <t>Tất cả</t>
        </is>
      </c>
      <c r="D43" s="174" t="inlineStr">
        <is>
          <t>all</t>
        </is>
      </c>
      <c r="E43" s="175" t="n">
        <v>0.39</v>
      </c>
      <c r="F43" s="174" t="n">
        <v>1946</v>
      </c>
      <c r="G43" s="174" t="n">
        <v>974</v>
      </c>
      <c r="H43" s="174" t="n">
        <v>1307</v>
      </c>
      <c r="I43" s="174" t="n">
        <v>5302</v>
      </c>
      <c r="J43" s="174" t="n"/>
      <c r="K43" s="174" t="n"/>
      <c r="L43" s="174" t="n"/>
      <c r="M43" s="174" t="n"/>
      <c r="N43" s="176">
        <f>IF(F43+G43=0,"",G43/(F43+G43))</f>
        <v/>
      </c>
      <c r="O43" s="176">
        <f>IF(H43+I43=0,"",H43/(H43+I43))</f>
        <v/>
      </c>
      <c r="P43" s="176">
        <f>IF(F43+H43=0,"",F43/(F43+H43))</f>
        <v/>
      </c>
      <c r="Q43" s="177">
        <f>IF(2*F43+G43+H43=0,"",2*F43/(2*F43+G43+H43))</f>
        <v/>
      </c>
      <c r="R43" s="177">
        <f>IF(OR(N43="",O43=""),"",'KQ du lieu that'!$B$6*N43+(1-'KQ du lieu that'!$B$6)*O43)</f>
        <v/>
      </c>
    </row>
    <row r="44">
      <c r="A44" s="174" t="inlineStr">
        <is>
          <t>dev</t>
        </is>
      </c>
      <c r="B44" s="174" t="inlineStr">
        <is>
          <t>A0</t>
        </is>
      </c>
      <c r="C44" s="174" t="inlineStr">
        <is>
          <t>Tất cả</t>
        </is>
      </c>
      <c r="D44" s="174" t="inlineStr">
        <is>
          <t>all</t>
        </is>
      </c>
      <c r="E44" s="175" t="n">
        <v>0.4</v>
      </c>
      <c r="F44" s="174" t="n">
        <v>1934</v>
      </c>
      <c r="G44" s="174" t="n">
        <v>986</v>
      </c>
      <c r="H44" s="174" t="n">
        <v>1288</v>
      </c>
      <c r="I44" s="174" t="n">
        <v>5321</v>
      </c>
      <c r="J44" s="174" t="n"/>
      <c r="K44" s="174" t="n"/>
      <c r="L44" s="174" t="n"/>
      <c r="M44" s="174" t="n"/>
      <c r="N44" s="176">
        <f>IF(F44+G44=0,"",G44/(F44+G44))</f>
        <v/>
      </c>
      <c r="O44" s="176">
        <f>IF(H44+I44=0,"",H44/(H44+I44))</f>
        <v/>
      </c>
      <c r="P44" s="176">
        <f>IF(F44+H44=0,"",F44/(F44+H44))</f>
        <v/>
      </c>
      <c r="Q44" s="177">
        <f>IF(2*F44+G44+H44=0,"",2*F44/(2*F44+G44+H44))</f>
        <v/>
      </c>
      <c r="R44" s="177">
        <f>IF(OR(N44="",O44=""),"",'KQ du lieu that'!$B$6*N44+(1-'KQ du lieu that'!$B$6)*O44)</f>
        <v/>
      </c>
    </row>
    <row r="45">
      <c r="A45" s="174" t="inlineStr">
        <is>
          <t>dev</t>
        </is>
      </c>
      <c r="B45" s="174" t="inlineStr">
        <is>
          <t>A0</t>
        </is>
      </c>
      <c r="C45" s="174" t="inlineStr">
        <is>
          <t>Tất cả</t>
        </is>
      </c>
      <c r="D45" s="174" t="inlineStr">
        <is>
          <t>all</t>
        </is>
      </c>
      <c r="E45" s="175" t="n">
        <v>0.41</v>
      </c>
      <c r="F45" s="174" t="n">
        <v>1929</v>
      </c>
      <c r="G45" s="174" t="n">
        <v>991</v>
      </c>
      <c r="H45" s="174" t="n">
        <v>1271</v>
      </c>
      <c r="I45" s="174" t="n">
        <v>5338</v>
      </c>
      <c r="J45" s="174" t="n"/>
      <c r="K45" s="174" t="n"/>
      <c r="L45" s="174" t="n"/>
      <c r="M45" s="174" t="n"/>
      <c r="N45" s="176">
        <f>IF(F45+G45=0,"",G45/(F45+G45))</f>
        <v/>
      </c>
      <c r="O45" s="176">
        <f>IF(H45+I45=0,"",H45/(H45+I45))</f>
        <v/>
      </c>
      <c r="P45" s="176">
        <f>IF(F45+H45=0,"",F45/(F45+H45))</f>
        <v/>
      </c>
      <c r="Q45" s="177">
        <f>IF(2*F45+G45+H45=0,"",2*F45/(2*F45+G45+H45))</f>
        <v/>
      </c>
      <c r="R45" s="177">
        <f>IF(OR(N45="",O45=""),"",'KQ du lieu that'!$B$6*N45+(1-'KQ du lieu that'!$B$6)*O45)</f>
        <v/>
      </c>
    </row>
    <row r="46">
      <c r="A46" s="174" t="inlineStr">
        <is>
          <t>dev</t>
        </is>
      </c>
      <c r="B46" s="174" t="inlineStr">
        <is>
          <t>A0</t>
        </is>
      </c>
      <c r="C46" s="174" t="inlineStr">
        <is>
          <t>Tất cả</t>
        </is>
      </c>
      <c r="D46" s="174" t="inlineStr">
        <is>
          <t>all</t>
        </is>
      </c>
      <c r="E46" s="175" t="n">
        <v>0.42</v>
      </c>
      <c r="F46" s="174" t="n">
        <v>1922</v>
      </c>
      <c r="G46" s="174" t="n">
        <v>998</v>
      </c>
      <c r="H46" s="174" t="n">
        <v>1256</v>
      </c>
      <c r="I46" s="174" t="n">
        <v>5353</v>
      </c>
      <c r="J46" s="174" t="n"/>
      <c r="K46" s="174" t="n"/>
      <c r="L46" s="174" t="n"/>
      <c r="M46" s="174" t="n"/>
      <c r="N46" s="176">
        <f>IF(F46+G46=0,"",G46/(F46+G46))</f>
        <v/>
      </c>
      <c r="O46" s="176">
        <f>IF(H46+I46=0,"",H46/(H46+I46))</f>
        <v/>
      </c>
      <c r="P46" s="176">
        <f>IF(F46+H46=0,"",F46/(F46+H46))</f>
        <v/>
      </c>
      <c r="Q46" s="177">
        <f>IF(2*F46+G46+H46=0,"",2*F46/(2*F46+G46+H46))</f>
        <v/>
      </c>
      <c r="R46" s="177">
        <f>IF(OR(N46="",O46=""),"",'KQ du lieu that'!$B$6*N46+(1-'KQ du lieu that'!$B$6)*O46)</f>
        <v/>
      </c>
    </row>
    <row r="47">
      <c r="A47" s="174" t="inlineStr">
        <is>
          <t>dev</t>
        </is>
      </c>
      <c r="B47" s="174" t="inlineStr">
        <is>
          <t>A0</t>
        </is>
      </c>
      <c r="C47" s="174" t="inlineStr">
        <is>
          <t>Tất cả</t>
        </is>
      </c>
      <c r="D47" s="174" t="inlineStr">
        <is>
          <t>all</t>
        </is>
      </c>
      <c r="E47" s="175" t="n">
        <v>0.43</v>
      </c>
      <c r="F47" s="174" t="n">
        <v>1909</v>
      </c>
      <c r="G47" s="174" t="n">
        <v>1011</v>
      </c>
      <c r="H47" s="174" t="n">
        <v>1240</v>
      </c>
      <c r="I47" s="174" t="n">
        <v>5369</v>
      </c>
      <c r="J47" s="174" t="n"/>
      <c r="K47" s="174" t="n"/>
      <c r="L47" s="174" t="n"/>
      <c r="M47" s="174" t="n"/>
      <c r="N47" s="176">
        <f>IF(F47+G47=0,"",G47/(F47+G47))</f>
        <v/>
      </c>
      <c r="O47" s="176">
        <f>IF(H47+I47=0,"",H47/(H47+I47))</f>
        <v/>
      </c>
      <c r="P47" s="176">
        <f>IF(F47+H47=0,"",F47/(F47+H47))</f>
        <v/>
      </c>
      <c r="Q47" s="177">
        <f>IF(2*F47+G47+H47=0,"",2*F47/(2*F47+G47+H47))</f>
        <v/>
      </c>
      <c r="R47" s="177">
        <f>IF(OR(N47="",O47=""),"",'KQ du lieu that'!$B$6*N47+(1-'KQ du lieu that'!$B$6)*O47)</f>
        <v/>
      </c>
    </row>
    <row r="48">
      <c r="A48" s="174" t="inlineStr">
        <is>
          <t>dev</t>
        </is>
      </c>
      <c r="B48" s="174" t="inlineStr">
        <is>
          <t>A0</t>
        </is>
      </c>
      <c r="C48" s="174" t="inlineStr">
        <is>
          <t>Tất cả</t>
        </is>
      </c>
      <c r="D48" s="174" t="inlineStr">
        <is>
          <t>all</t>
        </is>
      </c>
      <c r="E48" s="175" t="n">
        <v>0.44</v>
      </c>
      <c r="F48" s="174" t="n">
        <v>1899</v>
      </c>
      <c r="G48" s="174" t="n">
        <v>1021</v>
      </c>
      <c r="H48" s="174" t="n">
        <v>1226</v>
      </c>
      <c r="I48" s="174" t="n">
        <v>5383</v>
      </c>
      <c r="J48" s="174" t="n"/>
      <c r="K48" s="174" t="n"/>
      <c r="L48" s="174" t="n"/>
      <c r="M48" s="174" t="n"/>
      <c r="N48" s="176">
        <f>IF(F48+G48=0,"",G48/(F48+G48))</f>
        <v/>
      </c>
      <c r="O48" s="176">
        <f>IF(H48+I48=0,"",H48/(H48+I48))</f>
        <v/>
      </c>
      <c r="P48" s="176">
        <f>IF(F48+H48=0,"",F48/(F48+H48))</f>
        <v/>
      </c>
      <c r="Q48" s="177">
        <f>IF(2*F48+G48+H48=0,"",2*F48/(2*F48+G48+H48))</f>
        <v/>
      </c>
      <c r="R48" s="177">
        <f>IF(OR(N48="",O48=""),"",'KQ du lieu that'!$B$6*N48+(1-'KQ du lieu that'!$B$6)*O48)</f>
        <v/>
      </c>
    </row>
    <row r="49">
      <c r="A49" s="174" t="inlineStr">
        <is>
          <t>dev</t>
        </is>
      </c>
      <c r="B49" s="174" t="inlineStr">
        <is>
          <t>A0</t>
        </is>
      </c>
      <c r="C49" s="174" t="inlineStr">
        <is>
          <t>Tất cả</t>
        </is>
      </c>
      <c r="D49" s="174" t="inlineStr">
        <is>
          <t>all</t>
        </is>
      </c>
      <c r="E49" s="175" t="n">
        <v>0.45</v>
      </c>
      <c r="F49" s="174" t="n">
        <v>1887</v>
      </c>
      <c r="G49" s="174" t="n">
        <v>1033</v>
      </c>
      <c r="H49" s="174" t="n">
        <v>1218</v>
      </c>
      <c r="I49" s="174" t="n">
        <v>5391</v>
      </c>
      <c r="J49" s="174" t="n"/>
      <c r="K49" s="174" t="n"/>
      <c r="L49" s="174" t="n"/>
      <c r="M49" s="174" t="n"/>
      <c r="N49" s="176">
        <f>IF(F49+G49=0,"",G49/(F49+G49))</f>
        <v/>
      </c>
      <c r="O49" s="176">
        <f>IF(H49+I49=0,"",H49/(H49+I49))</f>
        <v/>
      </c>
      <c r="P49" s="176">
        <f>IF(F49+H49=0,"",F49/(F49+H49))</f>
        <v/>
      </c>
      <c r="Q49" s="177">
        <f>IF(2*F49+G49+H49=0,"",2*F49/(2*F49+G49+H49))</f>
        <v/>
      </c>
      <c r="R49" s="177">
        <f>IF(OR(N49="",O49=""),"",'KQ du lieu that'!$B$6*N49+(1-'KQ du lieu that'!$B$6)*O49)</f>
        <v/>
      </c>
    </row>
    <row r="50">
      <c r="A50" s="174" t="inlineStr">
        <is>
          <t>dev</t>
        </is>
      </c>
      <c r="B50" s="174" t="inlineStr">
        <is>
          <t>A0</t>
        </is>
      </c>
      <c r="C50" s="174" t="inlineStr">
        <is>
          <t>Tất cả</t>
        </is>
      </c>
      <c r="D50" s="174" t="inlineStr">
        <is>
          <t>all</t>
        </is>
      </c>
      <c r="E50" s="175" t="n">
        <v>0.46</v>
      </c>
      <c r="F50" s="174" t="n">
        <v>1877</v>
      </c>
      <c r="G50" s="174" t="n">
        <v>1043</v>
      </c>
      <c r="H50" s="174" t="n">
        <v>1200</v>
      </c>
      <c r="I50" s="174" t="n">
        <v>5409</v>
      </c>
      <c r="J50" s="174" t="n"/>
      <c r="K50" s="174" t="n"/>
      <c r="L50" s="174" t="n"/>
      <c r="M50" s="174" t="n"/>
      <c r="N50" s="176">
        <f>IF(F50+G50=0,"",G50/(F50+G50))</f>
        <v/>
      </c>
      <c r="O50" s="176">
        <f>IF(H50+I50=0,"",H50/(H50+I50))</f>
        <v/>
      </c>
      <c r="P50" s="176">
        <f>IF(F50+H50=0,"",F50/(F50+H50))</f>
        <v/>
      </c>
      <c r="Q50" s="177">
        <f>IF(2*F50+G50+H50=0,"",2*F50/(2*F50+G50+H50))</f>
        <v/>
      </c>
      <c r="R50" s="177">
        <f>IF(OR(N50="",O50=""),"",'KQ du lieu that'!$B$6*N50+(1-'KQ du lieu that'!$B$6)*O50)</f>
        <v/>
      </c>
    </row>
    <row r="51">
      <c r="A51" s="174" t="inlineStr">
        <is>
          <t>dev</t>
        </is>
      </c>
      <c r="B51" s="174" t="inlineStr">
        <is>
          <t>A0</t>
        </is>
      </c>
      <c r="C51" s="174" t="inlineStr">
        <is>
          <t>Tất cả</t>
        </is>
      </c>
      <c r="D51" s="174" t="inlineStr">
        <is>
          <t>all</t>
        </is>
      </c>
      <c r="E51" s="175" t="n">
        <v>0.47</v>
      </c>
      <c r="F51" s="174" t="n">
        <v>1868</v>
      </c>
      <c r="G51" s="174" t="n">
        <v>1052</v>
      </c>
      <c r="H51" s="174" t="n">
        <v>1193</v>
      </c>
      <c r="I51" s="174" t="n">
        <v>5416</v>
      </c>
      <c r="J51" s="174" t="n"/>
      <c r="K51" s="174" t="n"/>
      <c r="L51" s="174" t="n"/>
      <c r="M51" s="174" t="n"/>
      <c r="N51" s="176">
        <f>IF(F51+G51=0,"",G51/(F51+G51))</f>
        <v/>
      </c>
      <c r="O51" s="176">
        <f>IF(H51+I51=0,"",H51/(H51+I51))</f>
        <v/>
      </c>
      <c r="P51" s="176">
        <f>IF(F51+H51=0,"",F51/(F51+H51))</f>
        <v/>
      </c>
      <c r="Q51" s="177">
        <f>IF(2*F51+G51+H51=0,"",2*F51/(2*F51+G51+H51))</f>
        <v/>
      </c>
      <c r="R51" s="177">
        <f>IF(OR(N51="",O51=""),"",'KQ du lieu that'!$B$6*N51+(1-'KQ du lieu that'!$B$6)*O51)</f>
        <v/>
      </c>
    </row>
    <row r="52">
      <c r="A52" s="174" t="inlineStr">
        <is>
          <t>dev</t>
        </is>
      </c>
      <c r="B52" s="174" t="inlineStr">
        <is>
          <t>A0</t>
        </is>
      </c>
      <c r="C52" s="174" t="inlineStr">
        <is>
          <t>Tất cả</t>
        </is>
      </c>
      <c r="D52" s="174" t="inlineStr">
        <is>
          <t>all</t>
        </is>
      </c>
      <c r="E52" s="175" t="n">
        <v>0.48</v>
      </c>
      <c r="F52" s="174" t="n">
        <v>1859</v>
      </c>
      <c r="G52" s="174" t="n">
        <v>1061</v>
      </c>
      <c r="H52" s="174" t="n">
        <v>1179</v>
      </c>
      <c r="I52" s="174" t="n">
        <v>5430</v>
      </c>
      <c r="J52" s="174" t="n"/>
      <c r="K52" s="174" t="n"/>
      <c r="L52" s="174" t="n"/>
      <c r="M52" s="174" t="n"/>
      <c r="N52" s="176">
        <f>IF(F52+G52=0,"",G52/(F52+G52))</f>
        <v/>
      </c>
      <c r="O52" s="176">
        <f>IF(H52+I52=0,"",H52/(H52+I52))</f>
        <v/>
      </c>
      <c r="P52" s="176">
        <f>IF(F52+H52=0,"",F52/(F52+H52))</f>
        <v/>
      </c>
      <c r="Q52" s="177">
        <f>IF(2*F52+G52+H52=0,"",2*F52/(2*F52+G52+H52))</f>
        <v/>
      </c>
      <c r="R52" s="177">
        <f>IF(OR(N52="",O52=""),"",'KQ du lieu that'!$B$6*N52+(1-'KQ du lieu that'!$B$6)*O52)</f>
        <v/>
      </c>
    </row>
    <row r="53">
      <c r="A53" s="174" t="inlineStr">
        <is>
          <t>dev</t>
        </is>
      </c>
      <c r="B53" s="174" t="inlineStr">
        <is>
          <t>A0</t>
        </is>
      </c>
      <c r="C53" s="174" t="inlineStr">
        <is>
          <t>Tất cả</t>
        </is>
      </c>
      <c r="D53" s="174" t="inlineStr">
        <is>
          <t>all</t>
        </is>
      </c>
      <c r="E53" s="175" t="n">
        <v>0.49</v>
      </c>
      <c r="F53" s="174" t="n">
        <v>1852</v>
      </c>
      <c r="G53" s="174" t="n">
        <v>1068</v>
      </c>
      <c r="H53" s="174" t="n">
        <v>1164</v>
      </c>
      <c r="I53" s="174" t="n">
        <v>5445</v>
      </c>
      <c r="J53" s="174" t="n"/>
      <c r="K53" s="174" t="n"/>
      <c r="L53" s="174" t="n"/>
      <c r="M53" s="174" t="n"/>
      <c r="N53" s="176">
        <f>IF(F53+G53=0,"",G53/(F53+G53))</f>
        <v/>
      </c>
      <c r="O53" s="176">
        <f>IF(H53+I53=0,"",H53/(H53+I53))</f>
        <v/>
      </c>
      <c r="P53" s="176">
        <f>IF(F53+H53=0,"",F53/(F53+H53))</f>
        <v/>
      </c>
      <c r="Q53" s="177">
        <f>IF(2*F53+G53+H53=0,"",2*F53/(2*F53+G53+H53))</f>
        <v/>
      </c>
      <c r="R53" s="177">
        <f>IF(OR(N53="",O53=""),"",'KQ du lieu that'!$B$6*N53+(1-'KQ du lieu that'!$B$6)*O53)</f>
        <v/>
      </c>
    </row>
    <row r="54">
      <c r="A54" s="174" t="inlineStr">
        <is>
          <t>dev</t>
        </is>
      </c>
      <c r="B54" s="174" t="inlineStr">
        <is>
          <t>A0</t>
        </is>
      </c>
      <c r="C54" s="174" t="inlineStr">
        <is>
          <t>Tất cả</t>
        </is>
      </c>
      <c r="D54" s="174" t="inlineStr">
        <is>
          <t>all</t>
        </is>
      </c>
      <c r="E54" s="175" t="n">
        <v>0.5</v>
      </c>
      <c r="F54" s="174" t="n">
        <v>1842</v>
      </c>
      <c r="G54" s="174" t="n">
        <v>1078</v>
      </c>
      <c r="H54" s="174" t="n">
        <v>1148</v>
      </c>
      <c r="I54" s="174" t="n">
        <v>5461</v>
      </c>
      <c r="J54" s="174" t="n"/>
      <c r="K54" s="174" t="n"/>
      <c r="L54" s="174" t="n"/>
      <c r="M54" s="174" t="n"/>
      <c r="N54" s="176">
        <f>IF(F54+G54=0,"",G54/(F54+G54))</f>
        <v/>
      </c>
      <c r="O54" s="176">
        <f>IF(H54+I54=0,"",H54/(H54+I54))</f>
        <v/>
      </c>
      <c r="P54" s="176">
        <f>IF(F54+H54=0,"",F54/(F54+H54))</f>
        <v/>
      </c>
      <c r="Q54" s="177">
        <f>IF(2*F54+G54+H54=0,"",2*F54/(2*F54+G54+H54))</f>
        <v/>
      </c>
      <c r="R54" s="177">
        <f>IF(OR(N54="",O54=""),"",'KQ du lieu that'!$B$6*N54+(1-'KQ du lieu that'!$B$6)*O54)</f>
        <v/>
      </c>
    </row>
    <row r="55">
      <c r="A55" s="174" t="inlineStr">
        <is>
          <t>dev</t>
        </is>
      </c>
      <c r="B55" s="174" t="inlineStr">
        <is>
          <t>A0</t>
        </is>
      </c>
      <c r="C55" s="174" t="inlineStr">
        <is>
          <t>Tất cả</t>
        </is>
      </c>
      <c r="D55" s="174" t="inlineStr">
        <is>
          <t>all</t>
        </is>
      </c>
      <c r="E55" s="175" t="n">
        <v>0.51</v>
      </c>
      <c r="F55" s="174" t="n">
        <v>1833</v>
      </c>
      <c r="G55" s="174" t="n">
        <v>1087</v>
      </c>
      <c r="H55" s="174" t="n">
        <v>1136</v>
      </c>
      <c r="I55" s="174" t="n">
        <v>5473</v>
      </c>
      <c r="J55" s="174" t="n"/>
      <c r="K55" s="174" t="n"/>
      <c r="L55" s="174" t="n"/>
      <c r="M55" s="174" t="n"/>
      <c r="N55" s="176">
        <f>IF(F55+G55=0,"",G55/(F55+G55))</f>
        <v/>
      </c>
      <c r="O55" s="176">
        <f>IF(H55+I55=0,"",H55/(H55+I55))</f>
        <v/>
      </c>
      <c r="P55" s="176">
        <f>IF(F55+H55=0,"",F55/(F55+H55))</f>
        <v/>
      </c>
      <c r="Q55" s="177">
        <f>IF(2*F55+G55+H55=0,"",2*F55/(2*F55+G55+H55))</f>
        <v/>
      </c>
      <c r="R55" s="177">
        <f>IF(OR(N55="",O55=""),"",'KQ du lieu that'!$B$6*N55+(1-'KQ du lieu that'!$B$6)*O55)</f>
        <v/>
      </c>
    </row>
    <row r="56">
      <c r="A56" s="174" t="inlineStr">
        <is>
          <t>dev</t>
        </is>
      </c>
      <c r="B56" s="174" t="inlineStr">
        <is>
          <t>A0</t>
        </is>
      </c>
      <c r="C56" s="174" t="inlineStr">
        <is>
          <t>Tất cả</t>
        </is>
      </c>
      <c r="D56" s="174" t="inlineStr">
        <is>
          <t>all</t>
        </is>
      </c>
      <c r="E56" s="175" t="n">
        <v>0.52</v>
      </c>
      <c r="F56" s="174" t="n">
        <v>1826</v>
      </c>
      <c r="G56" s="174" t="n">
        <v>1094</v>
      </c>
      <c r="H56" s="174" t="n">
        <v>1125</v>
      </c>
      <c r="I56" s="174" t="n">
        <v>5484</v>
      </c>
      <c r="J56" s="174" t="n"/>
      <c r="K56" s="174" t="n"/>
      <c r="L56" s="174" t="n"/>
      <c r="M56" s="174" t="n"/>
      <c r="N56" s="176">
        <f>IF(F56+G56=0,"",G56/(F56+G56))</f>
        <v/>
      </c>
      <c r="O56" s="176">
        <f>IF(H56+I56=0,"",H56/(H56+I56))</f>
        <v/>
      </c>
      <c r="P56" s="176">
        <f>IF(F56+H56=0,"",F56/(F56+H56))</f>
        <v/>
      </c>
      <c r="Q56" s="177">
        <f>IF(2*F56+G56+H56=0,"",2*F56/(2*F56+G56+H56))</f>
        <v/>
      </c>
      <c r="R56" s="177">
        <f>IF(OR(N56="",O56=""),"",'KQ du lieu that'!$B$6*N56+(1-'KQ du lieu that'!$B$6)*O56)</f>
        <v/>
      </c>
    </row>
    <row r="57">
      <c r="A57" s="174" t="inlineStr">
        <is>
          <t>dev</t>
        </is>
      </c>
      <c r="B57" s="174" t="inlineStr">
        <is>
          <t>A0</t>
        </is>
      </c>
      <c r="C57" s="174" t="inlineStr">
        <is>
          <t>Tất cả</t>
        </is>
      </c>
      <c r="D57" s="174" t="inlineStr">
        <is>
          <t>all</t>
        </is>
      </c>
      <c r="E57" s="175" t="n">
        <v>0.53</v>
      </c>
      <c r="F57" s="174" t="n">
        <v>1816</v>
      </c>
      <c r="G57" s="174" t="n">
        <v>1104</v>
      </c>
      <c r="H57" s="174" t="n">
        <v>1114</v>
      </c>
      <c r="I57" s="174" t="n">
        <v>5495</v>
      </c>
      <c r="J57" s="174" t="n"/>
      <c r="K57" s="174" t="n"/>
      <c r="L57" s="174" t="n"/>
      <c r="M57" s="174" t="n"/>
      <c r="N57" s="176">
        <f>IF(F57+G57=0,"",G57/(F57+G57))</f>
        <v/>
      </c>
      <c r="O57" s="176">
        <f>IF(H57+I57=0,"",H57/(H57+I57))</f>
        <v/>
      </c>
      <c r="P57" s="176">
        <f>IF(F57+H57=0,"",F57/(F57+H57))</f>
        <v/>
      </c>
      <c r="Q57" s="177">
        <f>IF(2*F57+G57+H57=0,"",2*F57/(2*F57+G57+H57))</f>
        <v/>
      </c>
      <c r="R57" s="177">
        <f>IF(OR(N57="",O57=""),"",'KQ du lieu that'!$B$6*N57+(1-'KQ du lieu that'!$B$6)*O57)</f>
        <v/>
      </c>
    </row>
    <row r="58">
      <c r="A58" s="174" t="inlineStr">
        <is>
          <t>dev</t>
        </is>
      </c>
      <c r="B58" s="174" t="inlineStr">
        <is>
          <t>A0</t>
        </is>
      </c>
      <c r="C58" s="174" t="inlineStr">
        <is>
          <t>Tất cả</t>
        </is>
      </c>
      <c r="D58" s="174" t="inlineStr">
        <is>
          <t>all</t>
        </is>
      </c>
      <c r="E58" s="175" t="n">
        <v>0.54</v>
      </c>
      <c r="F58" s="174" t="n">
        <v>1808</v>
      </c>
      <c r="G58" s="174" t="n">
        <v>1112</v>
      </c>
      <c r="H58" s="174" t="n">
        <v>1105</v>
      </c>
      <c r="I58" s="174" t="n">
        <v>5504</v>
      </c>
      <c r="J58" s="174" t="n"/>
      <c r="K58" s="174" t="n"/>
      <c r="L58" s="174" t="n"/>
      <c r="M58" s="174" t="n"/>
      <c r="N58" s="176">
        <f>IF(F58+G58=0,"",G58/(F58+G58))</f>
        <v/>
      </c>
      <c r="O58" s="176">
        <f>IF(H58+I58=0,"",H58/(H58+I58))</f>
        <v/>
      </c>
      <c r="P58" s="176">
        <f>IF(F58+H58=0,"",F58/(F58+H58))</f>
        <v/>
      </c>
      <c r="Q58" s="177">
        <f>IF(2*F58+G58+H58=0,"",2*F58/(2*F58+G58+H58))</f>
        <v/>
      </c>
      <c r="R58" s="177">
        <f>IF(OR(N58="",O58=""),"",'KQ du lieu that'!$B$6*N58+(1-'KQ du lieu that'!$B$6)*O58)</f>
        <v/>
      </c>
    </row>
    <row r="59">
      <c r="A59" s="174" t="inlineStr">
        <is>
          <t>dev</t>
        </is>
      </c>
      <c r="B59" s="174" t="inlineStr">
        <is>
          <t>A0</t>
        </is>
      </c>
      <c r="C59" s="174" t="inlineStr">
        <is>
          <t>Tất cả</t>
        </is>
      </c>
      <c r="D59" s="174" t="inlineStr">
        <is>
          <t>all</t>
        </is>
      </c>
      <c r="E59" s="175" t="n">
        <v>0.55</v>
      </c>
      <c r="F59" s="174" t="n">
        <v>1802</v>
      </c>
      <c r="G59" s="174" t="n">
        <v>1118</v>
      </c>
      <c r="H59" s="174" t="n">
        <v>1094</v>
      </c>
      <c r="I59" s="174" t="n">
        <v>5515</v>
      </c>
      <c r="J59" s="174" t="n"/>
      <c r="K59" s="174" t="n"/>
      <c r="L59" s="174" t="n"/>
      <c r="M59" s="174" t="n"/>
      <c r="N59" s="176">
        <f>IF(F59+G59=0,"",G59/(F59+G59))</f>
        <v/>
      </c>
      <c r="O59" s="176">
        <f>IF(H59+I59=0,"",H59/(H59+I59))</f>
        <v/>
      </c>
      <c r="P59" s="176">
        <f>IF(F59+H59=0,"",F59/(F59+H59))</f>
        <v/>
      </c>
      <c r="Q59" s="177">
        <f>IF(2*F59+G59+H59=0,"",2*F59/(2*F59+G59+H59))</f>
        <v/>
      </c>
      <c r="R59" s="177">
        <f>IF(OR(N59="",O59=""),"",'KQ du lieu that'!$B$6*N59+(1-'KQ du lieu that'!$B$6)*O59)</f>
        <v/>
      </c>
    </row>
    <row r="60">
      <c r="A60" s="174" t="inlineStr">
        <is>
          <t>dev</t>
        </is>
      </c>
      <c r="B60" s="174" t="inlineStr">
        <is>
          <t>A0</t>
        </is>
      </c>
      <c r="C60" s="174" t="inlineStr">
        <is>
          <t>Tất cả</t>
        </is>
      </c>
      <c r="D60" s="174" t="inlineStr">
        <is>
          <t>all</t>
        </is>
      </c>
      <c r="E60" s="175" t="n">
        <v>0.5600000000000001</v>
      </c>
      <c r="F60" s="174" t="n">
        <v>1796</v>
      </c>
      <c r="G60" s="174" t="n">
        <v>1124</v>
      </c>
      <c r="H60" s="174" t="n">
        <v>1080</v>
      </c>
      <c r="I60" s="174" t="n">
        <v>5529</v>
      </c>
      <c r="J60" s="174" t="n"/>
      <c r="K60" s="174" t="n"/>
      <c r="L60" s="174" t="n"/>
      <c r="M60" s="174" t="n"/>
      <c r="N60" s="176">
        <f>IF(F60+G60=0,"",G60/(F60+G60))</f>
        <v/>
      </c>
      <c r="O60" s="176">
        <f>IF(H60+I60=0,"",H60/(H60+I60))</f>
        <v/>
      </c>
      <c r="P60" s="176">
        <f>IF(F60+H60=0,"",F60/(F60+H60))</f>
        <v/>
      </c>
      <c r="Q60" s="177">
        <f>IF(2*F60+G60+H60=0,"",2*F60/(2*F60+G60+H60))</f>
        <v/>
      </c>
      <c r="R60" s="177">
        <f>IF(OR(N60="",O60=""),"",'KQ du lieu that'!$B$6*N60+(1-'KQ du lieu that'!$B$6)*O60)</f>
        <v/>
      </c>
    </row>
    <row r="61">
      <c r="A61" s="174" t="inlineStr">
        <is>
          <t>dev</t>
        </is>
      </c>
      <c r="B61" s="174" t="inlineStr">
        <is>
          <t>A0</t>
        </is>
      </c>
      <c r="C61" s="174" t="inlineStr">
        <is>
          <t>Tất cả</t>
        </is>
      </c>
      <c r="D61" s="174" t="inlineStr">
        <is>
          <t>all</t>
        </is>
      </c>
      <c r="E61" s="175" t="n">
        <v>0.57</v>
      </c>
      <c r="F61" s="174" t="n">
        <v>1787</v>
      </c>
      <c r="G61" s="174" t="n">
        <v>1133</v>
      </c>
      <c r="H61" s="174" t="n">
        <v>1067</v>
      </c>
      <c r="I61" s="174" t="n">
        <v>5542</v>
      </c>
      <c r="J61" s="174" t="n"/>
      <c r="K61" s="174" t="n"/>
      <c r="L61" s="174" t="n"/>
      <c r="M61" s="174" t="n"/>
      <c r="N61" s="176">
        <f>IF(F61+G61=0,"",G61/(F61+G61))</f>
        <v/>
      </c>
      <c r="O61" s="176">
        <f>IF(H61+I61=0,"",H61/(H61+I61))</f>
        <v/>
      </c>
      <c r="P61" s="176">
        <f>IF(F61+H61=0,"",F61/(F61+H61))</f>
        <v/>
      </c>
      <c r="Q61" s="177">
        <f>IF(2*F61+G61+H61=0,"",2*F61/(2*F61+G61+H61))</f>
        <v/>
      </c>
      <c r="R61" s="177">
        <f>IF(OR(N61="",O61=""),"",'KQ du lieu that'!$B$6*N61+(1-'KQ du lieu that'!$B$6)*O61)</f>
        <v/>
      </c>
    </row>
    <row r="62">
      <c r="A62" s="174" t="inlineStr">
        <is>
          <t>dev</t>
        </is>
      </c>
      <c r="B62" s="174" t="inlineStr">
        <is>
          <t>A0</t>
        </is>
      </c>
      <c r="C62" s="174" t="inlineStr">
        <is>
          <t>Tất cả</t>
        </is>
      </c>
      <c r="D62" s="174" t="inlineStr">
        <is>
          <t>all</t>
        </is>
      </c>
      <c r="E62" s="175" t="n">
        <v>0.58</v>
      </c>
      <c r="F62" s="174" t="n">
        <v>1786</v>
      </c>
      <c r="G62" s="174" t="n">
        <v>1134</v>
      </c>
      <c r="H62" s="174" t="n">
        <v>1057</v>
      </c>
      <c r="I62" s="174" t="n">
        <v>5552</v>
      </c>
      <c r="J62" s="174" t="n"/>
      <c r="K62" s="174" t="n"/>
      <c r="L62" s="174" t="n"/>
      <c r="M62" s="174" t="n"/>
      <c r="N62" s="176">
        <f>IF(F62+G62=0,"",G62/(F62+G62))</f>
        <v/>
      </c>
      <c r="O62" s="176">
        <f>IF(H62+I62=0,"",H62/(H62+I62))</f>
        <v/>
      </c>
      <c r="P62" s="176">
        <f>IF(F62+H62=0,"",F62/(F62+H62))</f>
        <v/>
      </c>
      <c r="Q62" s="177">
        <f>IF(2*F62+G62+H62=0,"",2*F62/(2*F62+G62+H62))</f>
        <v/>
      </c>
      <c r="R62" s="177">
        <f>IF(OR(N62="",O62=""),"",'KQ du lieu that'!$B$6*N62+(1-'KQ du lieu that'!$B$6)*O62)</f>
        <v/>
      </c>
    </row>
    <row r="63">
      <c r="A63" s="174" t="inlineStr">
        <is>
          <t>dev</t>
        </is>
      </c>
      <c r="B63" s="174" t="inlineStr">
        <is>
          <t>A0</t>
        </is>
      </c>
      <c r="C63" s="174" t="inlineStr">
        <is>
          <t>Tất cả</t>
        </is>
      </c>
      <c r="D63" s="174" t="inlineStr">
        <is>
          <t>all</t>
        </is>
      </c>
      <c r="E63" s="175" t="n">
        <v>0.59</v>
      </c>
      <c r="F63" s="174" t="n">
        <v>1779</v>
      </c>
      <c r="G63" s="174" t="n">
        <v>1141</v>
      </c>
      <c r="H63" s="174" t="n">
        <v>1047</v>
      </c>
      <c r="I63" s="174" t="n">
        <v>5562</v>
      </c>
      <c r="J63" s="174" t="n"/>
      <c r="K63" s="174" t="n"/>
      <c r="L63" s="174" t="n"/>
      <c r="M63" s="174" t="n"/>
      <c r="N63" s="176">
        <f>IF(F63+G63=0,"",G63/(F63+G63))</f>
        <v/>
      </c>
      <c r="O63" s="176">
        <f>IF(H63+I63=0,"",H63/(H63+I63))</f>
        <v/>
      </c>
      <c r="P63" s="176">
        <f>IF(F63+H63=0,"",F63/(F63+H63))</f>
        <v/>
      </c>
      <c r="Q63" s="177">
        <f>IF(2*F63+G63+H63=0,"",2*F63/(2*F63+G63+H63))</f>
        <v/>
      </c>
      <c r="R63" s="177">
        <f>IF(OR(N63="",O63=""),"",'KQ du lieu that'!$B$6*N63+(1-'KQ du lieu that'!$B$6)*O63)</f>
        <v/>
      </c>
    </row>
    <row r="64">
      <c r="A64" s="174" t="inlineStr">
        <is>
          <t>dev</t>
        </is>
      </c>
      <c r="B64" s="174" t="inlineStr">
        <is>
          <t>A0</t>
        </is>
      </c>
      <c r="C64" s="174" t="inlineStr">
        <is>
          <t>Tất cả</t>
        </is>
      </c>
      <c r="D64" s="174" t="inlineStr">
        <is>
          <t>all</t>
        </is>
      </c>
      <c r="E64" s="175" t="n">
        <v>0.6</v>
      </c>
      <c r="F64" s="174" t="n">
        <v>1771</v>
      </c>
      <c r="G64" s="174" t="n">
        <v>1149</v>
      </c>
      <c r="H64" s="174" t="n">
        <v>1034</v>
      </c>
      <c r="I64" s="174" t="n">
        <v>5575</v>
      </c>
      <c r="J64" s="174" t="n"/>
      <c r="K64" s="174" t="n"/>
      <c r="L64" s="174" t="n"/>
      <c r="M64" s="174" t="n"/>
      <c r="N64" s="176">
        <f>IF(F64+G64=0,"",G64/(F64+G64))</f>
        <v/>
      </c>
      <c r="O64" s="176">
        <f>IF(H64+I64=0,"",H64/(H64+I64))</f>
        <v/>
      </c>
      <c r="P64" s="176">
        <f>IF(F64+H64=0,"",F64/(F64+H64))</f>
        <v/>
      </c>
      <c r="Q64" s="177">
        <f>IF(2*F64+G64+H64=0,"",2*F64/(2*F64+G64+H64))</f>
        <v/>
      </c>
      <c r="R64" s="177">
        <f>IF(OR(N64="",O64=""),"",'KQ du lieu that'!$B$6*N64+(1-'KQ du lieu that'!$B$6)*O64)</f>
        <v/>
      </c>
    </row>
    <row r="65">
      <c r="A65" s="174" t="inlineStr">
        <is>
          <t>dev</t>
        </is>
      </c>
      <c r="B65" s="174" t="inlineStr">
        <is>
          <t>A0</t>
        </is>
      </c>
      <c r="C65" s="174" t="inlineStr">
        <is>
          <t>Tất cả</t>
        </is>
      </c>
      <c r="D65" s="174" t="inlineStr">
        <is>
          <t>all</t>
        </is>
      </c>
      <c r="E65" s="175" t="n">
        <v>0.61</v>
      </c>
      <c r="F65" s="174" t="n">
        <v>1765</v>
      </c>
      <c r="G65" s="174" t="n">
        <v>1155</v>
      </c>
      <c r="H65" s="174" t="n">
        <v>1018</v>
      </c>
      <c r="I65" s="174" t="n">
        <v>5591</v>
      </c>
      <c r="J65" s="174" t="n"/>
      <c r="K65" s="174" t="n"/>
      <c r="L65" s="174" t="n"/>
      <c r="M65" s="174" t="n"/>
      <c r="N65" s="176">
        <f>IF(F65+G65=0,"",G65/(F65+G65))</f>
        <v/>
      </c>
      <c r="O65" s="176">
        <f>IF(H65+I65=0,"",H65/(H65+I65))</f>
        <v/>
      </c>
      <c r="P65" s="176">
        <f>IF(F65+H65=0,"",F65/(F65+H65))</f>
        <v/>
      </c>
      <c r="Q65" s="177">
        <f>IF(2*F65+G65+H65=0,"",2*F65/(2*F65+G65+H65))</f>
        <v/>
      </c>
      <c r="R65" s="177">
        <f>IF(OR(N65="",O65=""),"",'KQ du lieu that'!$B$6*N65+(1-'KQ du lieu that'!$B$6)*O65)</f>
        <v/>
      </c>
    </row>
    <row r="66">
      <c r="A66" s="174" t="inlineStr">
        <is>
          <t>dev</t>
        </is>
      </c>
      <c r="B66" s="174" t="inlineStr">
        <is>
          <t>A0</t>
        </is>
      </c>
      <c r="C66" s="174" t="inlineStr">
        <is>
          <t>Tất cả</t>
        </is>
      </c>
      <c r="D66" s="174" t="inlineStr">
        <is>
          <t>all</t>
        </is>
      </c>
      <c r="E66" s="175" t="n">
        <v>0.62</v>
      </c>
      <c r="F66" s="174" t="n">
        <v>1752</v>
      </c>
      <c r="G66" s="174" t="n">
        <v>1168</v>
      </c>
      <c r="H66" s="174" t="n">
        <v>1004</v>
      </c>
      <c r="I66" s="174" t="n">
        <v>5605</v>
      </c>
      <c r="J66" s="174" t="n"/>
      <c r="K66" s="174" t="n"/>
      <c r="L66" s="174" t="n"/>
      <c r="M66" s="174" t="n"/>
      <c r="N66" s="176">
        <f>IF(F66+G66=0,"",G66/(F66+G66))</f>
        <v/>
      </c>
      <c r="O66" s="176">
        <f>IF(H66+I66=0,"",H66/(H66+I66))</f>
        <v/>
      </c>
      <c r="P66" s="176">
        <f>IF(F66+H66=0,"",F66/(F66+H66))</f>
        <v/>
      </c>
      <c r="Q66" s="177">
        <f>IF(2*F66+G66+H66=0,"",2*F66/(2*F66+G66+H66))</f>
        <v/>
      </c>
      <c r="R66" s="177">
        <f>IF(OR(N66="",O66=""),"",'KQ du lieu that'!$B$6*N66+(1-'KQ du lieu that'!$B$6)*O66)</f>
        <v/>
      </c>
    </row>
    <row r="67">
      <c r="A67" s="174" t="inlineStr">
        <is>
          <t>dev</t>
        </is>
      </c>
      <c r="B67" s="174" t="inlineStr">
        <is>
          <t>A0</t>
        </is>
      </c>
      <c r="C67" s="174" t="inlineStr">
        <is>
          <t>Tất cả</t>
        </is>
      </c>
      <c r="D67" s="174" t="inlineStr">
        <is>
          <t>all</t>
        </is>
      </c>
      <c r="E67" s="175" t="n">
        <v>0.63</v>
      </c>
      <c r="F67" s="174" t="n">
        <v>1743</v>
      </c>
      <c r="G67" s="174" t="n">
        <v>1177</v>
      </c>
      <c r="H67" s="174" t="n">
        <v>988</v>
      </c>
      <c r="I67" s="174" t="n">
        <v>5621</v>
      </c>
      <c r="J67" s="174" t="n"/>
      <c r="K67" s="174" t="n"/>
      <c r="L67" s="174" t="n"/>
      <c r="M67" s="174" t="n"/>
      <c r="N67" s="176">
        <f>IF(F67+G67=0,"",G67/(F67+G67))</f>
        <v/>
      </c>
      <c r="O67" s="176">
        <f>IF(H67+I67=0,"",H67/(H67+I67))</f>
        <v/>
      </c>
      <c r="P67" s="176">
        <f>IF(F67+H67=0,"",F67/(F67+H67))</f>
        <v/>
      </c>
      <c r="Q67" s="177">
        <f>IF(2*F67+G67+H67=0,"",2*F67/(2*F67+G67+H67))</f>
        <v/>
      </c>
      <c r="R67" s="177">
        <f>IF(OR(N67="",O67=""),"",'KQ du lieu that'!$B$6*N67+(1-'KQ du lieu that'!$B$6)*O67)</f>
        <v/>
      </c>
    </row>
    <row r="68">
      <c r="A68" s="174" t="inlineStr">
        <is>
          <t>dev</t>
        </is>
      </c>
      <c r="B68" s="174" t="inlineStr">
        <is>
          <t>A0</t>
        </is>
      </c>
      <c r="C68" s="174" t="inlineStr">
        <is>
          <t>Tất cả</t>
        </is>
      </c>
      <c r="D68" s="174" t="inlineStr">
        <is>
          <t>all</t>
        </is>
      </c>
      <c r="E68" s="175" t="n">
        <v>0.64</v>
      </c>
      <c r="F68" s="174" t="n">
        <v>1734</v>
      </c>
      <c r="G68" s="174" t="n">
        <v>1186</v>
      </c>
      <c r="H68" s="174" t="n">
        <v>980</v>
      </c>
      <c r="I68" s="174" t="n">
        <v>5629</v>
      </c>
      <c r="J68" s="174" t="n"/>
      <c r="K68" s="174" t="n"/>
      <c r="L68" s="174" t="n"/>
      <c r="M68" s="174" t="n"/>
      <c r="N68" s="176">
        <f>IF(F68+G68=0,"",G68/(F68+G68))</f>
        <v/>
      </c>
      <c r="O68" s="176">
        <f>IF(H68+I68=0,"",H68/(H68+I68))</f>
        <v/>
      </c>
      <c r="P68" s="176">
        <f>IF(F68+H68=0,"",F68/(F68+H68))</f>
        <v/>
      </c>
      <c r="Q68" s="177">
        <f>IF(2*F68+G68+H68=0,"",2*F68/(2*F68+G68+H68))</f>
        <v/>
      </c>
      <c r="R68" s="177">
        <f>IF(OR(N68="",O68=""),"",'KQ du lieu that'!$B$6*N68+(1-'KQ du lieu that'!$B$6)*O68)</f>
        <v/>
      </c>
    </row>
    <row r="69">
      <c r="A69" s="174" t="inlineStr">
        <is>
          <t>dev</t>
        </is>
      </c>
      <c r="B69" s="174" t="inlineStr">
        <is>
          <t>A0</t>
        </is>
      </c>
      <c r="C69" s="174" t="inlineStr">
        <is>
          <t>Tất cả</t>
        </is>
      </c>
      <c r="D69" s="174" t="inlineStr">
        <is>
          <t>all</t>
        </is>
      </c>
      <c r="E69" s="175" t="n">
        <v>0.65</v>
      </c>
      <c r="F69" s="174" t="n">
        <v>1726</v>
      </c>
      <c r="G69" s="174" t="n">
        <v>1194</v>
      </c>
      <c r="H69" s="174" t="n">
        <v>965</v>
      </c>
      <c r="I69" s="174" t="n">
        <v>5644</v>
      </c>
      <c r="J69" s="174" t="n"/>
      <c r="K69" s="174" t="n"/>
      <c r="L69" s="174" t="n"/>
      <c r="M69" s="174" t="n"/>
      <c r="N69" s="176">
        <f>IF(F69+G69=0,"",G69/(F69+G69))</f>
        <v/>
      </c>
      <c r="O69" s="176">
        <f>IF(H69+I69=0,"",H69/(H69+I69))</f>
        <v/>
      </c>
      <c r="P69" s="176">
        <f>IF(F69+H69=0,"",F69/(F69+H69))</f>
        <v/>
      </c>
      <c r="Q69" s="177">
        <f>IF(2*F69+G69+H69=0,"",2*F69/(2*F69+G69+H69))</f>
        <v/>
      </c>
      <c r="R69" s="177">
        <f>IF(OR(N69="",O69=""),"",'KQ du lieu that'!$B$6*N69+(1-'KQ du lieu that'!$B$6)*O69)</f>
        <v/>
      </c>
    </row>
    <row r="70">
      <c r="A70" s="174" t="inlineStr">
        <is>
          <t>dev</t>
        </is>
      </c>
      <c r="B70" s="174" t="inlineStr">
        <is>
          <t>A0</t>
        </is>
      </c>
      <c r="C70" s="174" t="inlineStr">
        <is>
          <t>Tất cả</t>
        </is>
      </c>
      <c r="D70" s="174" t="inlineStr">
        <is>
          <t>all</t>
        </is>
      </c>
      <c r="E70" s="175" t="n">
        <v>0.66</v>
      </c>
      <c r="F70" s="174" t="n">
        <v>1722</v>
      </c>
      <c r="G70" s="174" t="n">
        <v>1198</v>
      </c>
      <c r="H70" s="174" t="n">
        <v>949</v>
      </c>
      <c r="I70" s="174" t="n">
        <v>5660</v>
      </c>
      <c r="J70" s="174" t="n"/>
      <c r="K70" s="174" t="n"/>
      <c r="L70" s="174" t="n"/>
      <c r="M70" s="174" t="n"/>
      <c r="N70" s="176">
        <f>IF(F70+G70=0,"",G70/(F70+G70))</f>
        <v/>
      </c>
      <c r="O70" s="176">
        <f>IF(H70+I70=0,"",H70/(H70+I70))</f>
        <v/>
      </c>
      <c r="P70" s="176">
        <f>IF(F70+H70=0,"",F70/(F70+H70))</f>
        <v/>
      </c>
      <c r="Q70" s="177">
        <f>IF(2*F70+G70+H70=0,"",2*F70/(2*F70+G70+H70))</f>
        <v/>
      </c>
      <c r="R70" s="177">
        <f>IF(OR(N70="",O70=""),"",'KQ du lieu that'!$B$6*N70+(1-'KQ du lieu that'!$B$6)*O70)</f>
        <v/>
      </c>
    </row>
    <row r="71">
      <c r="A71" s="174" t="inlineStr">
        <is>
          <t>dev</t>
        </is>
      </c>
      <c r="B71" s="174" t="inlineStr">
        <is>
          <t>A0</t>
        </is>
      </c>
      <c r="C71" s="174" t="inlineStr">
        <is>
          <t>Tất cả</t>
        </is>
      </c>
      <c r="D71" s="174" t="inlineStr">
        <is>
          <t>all</t>
        </is>
      </c>
      <c r="E71" s="175" t="n">
        <v>0.67</v>
      </c>
      <c r="F71" s="174" t="n">
        <v>1712</v>
      </c>
      <c r="G71" s="174" t="n">
        <v>1208</v>
      </c>
      <c r="H71" s="174" t="n">
        <v>940</v>
      </c>
      <c r="I71" s="174" t="n">
        <v>5669</v>
      </c>
      <c r="J71" s="174" t="n"/>
      <c r="K71" s="174" t="n"/>
      <c r="L71" s="174" t="n"/>
      <c r="M71" s="174" t="n"/>
      <c r="N71" s="176">
        <f>IF(F71+G71=0,"",G71/(F71+G71))</f>
        <v/>
      </c>
      <c r="O71" s="176">
        <f>IF(H71+I71=0,"",H71/(H71+I71))</f>
        <v/>
      </c>
      <c r="P71" s="176">
        <f>IF(F71+H71=0,"",F71/(F71+H71))</f>
        <v/>
      </c>
      <c r="Q71" s="177">
        <f>IF(2*F71+G71+H71=0,"",2*F71/(2*F71+G71+H71))</f>
        <v/>
      </c>
      <c r="R71" s="177">
        <f>IF(OR(N71="",O71=""),"",'KQ du lieu that'!$B$6*N71+(1-'KQ du lieu that'!$B$6)*O71)</f>
        <v/>
      </c>
    </row>
    <row r="72">
      <c r="A72" s="174" t="inlineStr">
        <is>
          <t>dev</t>
        </is>
      </c>
      <c r="B72" s="174" t="inlineStr">
        <is>
          <t>A0</t>
        </is>
      </c>
      <c r="C72" s="174" t="inlineStr">
        <is>
          <t>Tất cả</t>
        </is>
      </c>
      <c r="D72" s="174" t="inlineStr">
        <is>
          <t>all</t>
        </is>
      </c>
      <c r="E72" s="175" t="n">
        <v>0.68</v>
      </c>
      <c r="F72" s="174" t="n">
        <v>1708</v>
      </c>
      <c r="G72" s="174" t="n">
        <v>1212</v>
      </c>
      <c r="H72" s="174" t="n">
        <v>926</v>
      </c>
      <c r="I72" s="174" t="n">
        <v>5683</v>
      </c>
      <c r="J72" s="174" t="n"/>
      <c r="K72" s="174" t="n"/>
      <c r="L72" s="174" t="n"/>
      <c r="M72" s="174" t="n"/>
      <c r="N72" s="176">
        <f>IF(F72+G72=0,"",G72/(F72+G72))</f>
        <v/>
      </c>
      <c r="O72" s="176">
        <f>IF(H72+I72=0,"",H72/(H72+I72))</f>
        <v/>
      </c>
      <c r="P72" s="176">
        <f>IF(F72+H72=0,"",F72/(F72+H72))</f>
        <v/>
      </c>
      <c r="Q72" s="177">
        <f>IF(2*F72+G72+H72=0,"",2*F72/(2*F72+G72+H72))</f>
        <v/>
      </c>
      <c r="R72" s="177">
        <f>IF(OR(N72="",O72=""),"",'KQ du lieu that'!$B$6*N72+(1-'KQ du lieu that'!$B$6)*O72)</f>
        <v/>
      </c>
    </row>
    <row r="73">
      <c r="A73" s="174" t="inlineStr">
        <is>
          <t>dev</t>
        </is>
      </c>
      <c r="B73" s="174" t="inlineStr">
        <is>
          <t>A0</t>
        </is>
      </c>
      <c r="C73" s="174" t="inlineStr">
        <is>
          <t>Tất cả</t>
        </is>
      </c>
      <c r="D73" s="174" t="inlineStr">
        <is>
          <t>all</t>
        </is>
      </c>
      <c r="E73" s="175" t="n">
        <v>0.6899999999999999</v>
      </c>
      <c r="F73" s="174" t="n">
        <v>1700</v>
      </c>
      <c r="G73" s="174" t="n">
        <v>1220</v>
      </c>
      <c r="H73" s="174" t="n">
        <v>916</v>
      </c>
      <c r="I73" s="174" t="n">
        <v>5693</v>
      </c>
      <c r="J73" s="174" t="n"/>
      <c r="K73" s="174" t="n"/>
      <c r="L73" s="174" t="n"/>
      <c r="M73" s="174" t="n"/>
      <c r="N73" s="176">
        <f>IF(F73+G73=0,"",G73/(F73+G73))</f>
        <v/>
      </c>
      <c r="O73" s="176">
        <f>IF(H73+I73=0,"",H73/(H73+I73))</f>
        <v/>
      </c>
      <c r="P73" s="176">
        <f>IF(F73+H73=0,"",F73/(F73+H73))</f>
        <v/>
      </c>
      <c r="Q73" s="177">
        <f>IF(2*F73+G73+H73=0,"",2*F73/(2*F73+G73+H73))</f>
        <v/>
      </c>
      <c r="R73" s="177">
        <f>IF(OR(N73="",O73=""),"",'KQ du lieu that'!$B$6*N73+(1-'KQ du lieu that'!$B$6)*O73)</f>
        <v/>
      </c>
    </row>
    <row r="74">
      <c r="A74" s="174" t="inlineStr">
        <is>
          <t>dev</t>
        </is>
      </c>
      <c r="B74" s="174" t="inlineStr">
        <is>
          <t>A0</t>
        </is>
      </c>
      <c r="C74" s="174" t="inlineStr">
        <is>
          <t>Tất cả</t>
        </is>
      </c>
      <c r="D74" s="174" t="inlineStr">
        <is>
          <t>all</t>
        </is>
      </c>
      <c r="E74" s="175" t="n">
        <v>0.7</v>
      </c>
      <c r="F74" s="174" t="n">
        <v>1695</v>
      </c>
      <c r="G74" s="174" t="n">
        <v>1225</v>
      </c>
      <c r="H74" s="174" t="n">
        <v>904</v>
      </c>
      <c r="I74" s="174" t="n">
        <v>5705</v>
      </c>
      <c r="J74" s="174" t="n"/>
      <c r="K74" s="174" t="n"/>
      <c r="L74" s="174" t="n"/>
      <c r="M74" s="174" t="n"/>
      <c r="N74" s="176">
        <f>IF(F74+G74=0,"",G74/(F74+G74))</f>
        <v/>
      </c>
      <c r="O74" s="176">
        <f>IF(H74+I74=0,"",H74/(H74+I74))</f>
        <v/>
      </c>
      <c r="P74" s="176">
        <f>IF(F74+H74=0,"",F74/(F74+H74))</f>
        <v/>
      </c>
      <c r="Q74" s="177">
        <f>IF(2*F74+G74+H74=0,"",2*F74/(2*F74+G74+H74))</f>
        <v/>
      </c>
      <c r="R74" s="177">
        <f>IF(OR(N74="",O74=""),"",'KQ du lieu that'!$B$6*N74+(1-'KQ du lieu that'!$B$6)*O74)</f>
        <v/>
      </c>
    </row>
    <row r="75">
      <c r="A75" s="174" t="inlineStr">
        <is>
          <t>dev</t>
        </is>
      </c>
      <c r="B75" s="174" t="inlineStr">
        <is>
          <t>A0</t>
        </is>
      </c>
      <c r="C75" s="174" t="inlineStr">
        <is>
          <t>Tất cả</t>
        </is>
      </c>
      <c r="D75" s="174" t="inlineStr">
        <is>
          <t>all</t>
        </is>
      </c>
      <c r="E75" s="175" t="n">
        <v>0.71</v>
      </c>
      <c r="F75" s="174" t="n">
        <v>1680</v>
      </c>
      <c r="G75" s="174" t="n">
        <v>1240</v>
      </c>
      <c r="H75" s="174" t="n">
        <v>892</v>
      </c>
      <c r="I75" s="174" t="n">
        <v>5717</v>
      </c>
      <c r="J75" s="174" t="n"/>
      <c r="K75" s="174" t="n"/>
      <c r="L75" s="174" t="n"/>
      <c r="M75" s="174" t="n"/>
      <c r="N75" s="176">
        <f>IF(F75+G75=0,"",G75/(F75+G75))</f>
        <v/>
      </c>
      <c r="O75" s="176">
        <f>IF(H75+I75=0,"",H75/(H75+I75))</f>
        <v/>
      </c>
      <c r="P75" s="176">
        <f>IF(F75+H75=0,"",F75/(F75+H75))</f>
        <v/>
      </c>
      <c r="Q75" s="177">
        <f>IF(2*F75+G75+H75=0,"",2*F75/(2*F75+G75+H75))</f>
        <v/>
      </c>
      <c r="R75" s="177">
        <f>IF(OR(N75="",O75=""),"",'KQ du lieu that'!$B$6*N75+(1-'KQ du lieu that'!$B$6)*O75)</f>
        <v/>
      </c>
    </row>
    <row r="76">
      <c r="A76" s="174" t="inlineStr">
        <is>
          <t>dev</t>
        </is>
      </c>
      <c r="B76" s="174" t="inlineStr">
        <is>
          <t>A0</t>
        </is>
      </c>
      <c r="C76" s="174" t="inlineStr">
        <is>
          <t>Tất cả</t>
        </is>
      </c>
      <c r="D76" s="174" t="inlineStr">
        <is>
          <t>all</t>
        </is>
      </c>
      <c r="E76" s="175" t="n">
        <v>0.72</v>
      </c>
      <c r="F76" s="174" t="n">
        <v>1675</v>
      </c>
      <c r="G76" s="174" t="n">
        <v>1245</v>
      </c>
      <c r="H76" s="174" t="n">
        <v>885</v>
      </c>
      <c r="I76" s="174" t="n">
        <v>5724</v>
      </c>
      <c r="J76" s="174" t="n"/>
      <c r="K76" s="174" t="n"/>
      <c r="L76" s="174" t="n"/>
      <c r="M76" s="174" t="n"/>
      <c r="N76" s="176">
        <f>IF(F76+G76=0,"",G76/(F76+G76))</f>
        <v/>
      </c>
      <c r="O76" s="176">
        <f>IF(H76+I76=0,"",H76/(H76+I76))</f>
        <v/>
      </c>
      <c r="P76" s="176">
        <f>IF(F76+H76=0,"",F76/(F76+H76))</f>
        <v/>
      </c>
      <c r="Q76" s="177">
        <f>IF(2*F76+G76+H76=0,"",2*F76/(2*F76+G76+H76))</f>
        <v/>
      </c>
      <c r="R76" s="177">
        <f>IF(OR(N76="",O76=""),"",'KQ du lieu that'!$B$6*N76+(1-'KQ du lieu that'!$B$6)*O76)</f>
        <v/>
      </c>
    </row>
    <row r="77">
      <c r="A77" s="174" t="inlineStr">
        <is>
          <t>dev</t>
        </is>
      </c>
      <c r="B77" s="174" t="inlineStr">
        <is>
          <t>A0</t>
        </is>
      </c>
      <c r="C77" s="174" t="inlineStr">
        <is>
          <t>Tất cả</t>
        </is>
      </c>
      <c r="D77" s="174" t="inlineStr">
        <is>
          <t>all</t>
        </is>
      </c>
      <c r="E77" s="175" t="n">
        <v>0.73</v>
      </c>
      <c r="F77" s="174" t="n">
        <v>1667</v>
      </c>
      <c r="G77" s="174" t="n">
        <v>1253</v>
      </c>
      <c r="H77" s="174" t="n">
        <v>876</v>
      </c>
      <c r="I77" s="174" t="n">
        <v>5733</v>
      </c>
      <c r="J77" s="174" t="n"/>
      <c r="K77" s="174" t="n"/>
      <c r="L77" s="174" t="n"/>
      <c r="M77" s="174" t="n"/>
      <c r="N77" s="176">
        <f>IF(F77+G77=0,"",G77/(F77+G77))</f>
        <v/>
      </c>
      <c r="O77" s="176">
        <f>IF(H77+I77=0,"",H77/(H77+I77))</f>
        <v/>
      </c>
      <c r="P77" s="176">
        <f>IF(F77+H77=0,"",F77/(F77+H77))</f>
        <v/>
      </c>
      <c r="Q77" s="177">
        <f>IF(2*F77+G77+H77=0,"",2*F77/(2*F77+G77+H77))</f>
        <v/>
      </c>
      <c r="R77" s="177">
        <f>IF(OR(N77="",O77=""),"",'KQ du lieu that'!$B$6*N77+(1-'KQ du lieu that'!$B$6)*O77)</f>
        <v/>
      </c>
    </row>
    <row r="78">
      <c r="A78" s="174" t="inlineStr">
        <is>
          <t>dev</t>
        </is>
      </c>
      <c r="B78" s="174" t="inlineStr">
        <is>
          <t>A0</t>
        </is>
      </c>
      <c r="C78" s="174" t="inlineStr">
        <is>
          <t>Tất cả</t>
        </is>
      </c>
      <c r="D78" s="174" t="inlineStr">
        <is>
          <t>all</t>
        </is>
      </c>
      <c r="E78" s="175" t="n">
        <v>0.74</v>
      </c>
      <c r="F78" s="174" t="n">
        <v>1663</v>
      </c>
      <c r="G78" s="174" t="n">
        <v>1257</v>
      </c>
      <c r="H78" s="174" t="n">
        <v>860</v>
      </c>
      <c r="I78" s="174" t="n">
        <v>5749</v>
      </c>
      <c r="J78" s="174" t="n"/>
      <c r="K78" s="174" t="n"/>
      <c r="L78" s="174" t="n"/>
      <c r="M78" s="174" t="n"/>
      <c r="N78" s="176">
        <f>IF(F78+G78=0,"",G78/(F78+G78))</f>
        <v/>
      </c>
      <c r="O78" s="176">
        <f>IF(H78+I78=0,"",H78/(H78+I78))</f>
        <v/>
      </c>
      <c r="P78" s="176">
        <f>IF(F78+H78=0,"",F78/(F78+H78))</f>
        <v/>
      </c>
      <c r="Q78" s="177">
        <f>IF(2*F78+G78+H78=0,"",2*F78/(2*F78+G78+H78))</f>
        <v/>
      </c>
      <c r="R78" s="177">
        <f>IF(OR(N78="",O78=""),"",'KQ du lieu that'!$B$6*N78+(1-'KQ du lieu that'!$B$6)*O78)</f>
        <v/>
      </c>
    </row>
    <row r="79">
      <c r="A79" s="174" t="inlineStr">
        <is>
          <t>dev</t>
        </is>
      </c>
      <c r="B79" s="174" t="inlineStr">
        <is>
          <t>A0</t>
        </is>
      </c>
      <c r="C79" s="174" t="inlineStr">
        <is>
          <t>Tất cả</t>
        </is>
      </c>
      <c r="D79" s="174" t="inlineStr">
        <is>
          <t>all</t>
        </is>
      </c>
      <c r="E79" s="175" t="n">
        <v>0.75</v>
      </c>
      <c r="F79" s="174" t="n">
        <v>1658</v>
      </c>
      <c r="G79" s="174" t="n">
        <v>1262</v>
      </c>
      <c r="H79" s="174" t="n">
        <v>845</v>
      </c>
      <c r="I79" s="174" t="n">
        <v>5764</v>
      </c>
      <c r="J79" s="174" t="n"/>
      <c r="K79" s="174" t="n"/>
      <c r="L79" s="174" t="n"/>
      <c r="M79" s="174" t="n"/>
      <c r="N79" s="176">
        <f>IF(F79+G79=0,"",G79/(F79+G79))</f>
        <v/>
      </c>
      <c r="O79" s="176">
        <f>IF(H79+I79=0,"",H79/(H79+I79))</f>
        <v/>
      </c>
      <c r="P79" s="176">
        <f>IF(F79+H79=0,"",F79/(F79+H79))</f>
        <v/>
      </c>
      <c r="Q79" s="177">
        <f>IF(2*F79+G79+H79=0,"",2*F79/(2*F79+G79+H79))</f>
        <v/>
      </c>
      <c r="R79" s="177">
        <f>IF(OR(N79="",O79=""),"",'KQ du lieu that'!$B$6*N79+(1-'KQ du lieu that'!$B$6)*O79)</f>
        <v/>
      </c>
    </row>
    <row r="80">
      <c r="A80" s="174" t="inlineStr">
        <is>
          <t>dev</t>
        </is>
      </c>
      <c r="B80" s="174" t="inlineStr">
        <is>
          <t>A0</t>
        </is>
      </c>
      <c r="C80" s="174" t="inlineStr">
        <is>
          <t>Tất cả</t>
        </is>
      </c>
      <c r="D80" s="174" t="inlineStr">
        <is>
          <t>all</t>
        </is>
      </c>
      <c r="E80" s="175" t="n">
        <v>0.76</v>
      </c>
      <c r="F80" s="174" t="n">
        <v>1647</v>
      </c>
      <c r="G80" s="174" t="n">
        <v>1273</v>
      </c>
      <c r="H80" s="174" t="n">
        <v>837</v>
      </c>
      <c r="I80" s="174" t="n">
        <v>5772</v>
      </c>
      <c r="J80" s="174" t="n"/>
      <c r="K80" s="174" t="n"/>
      <c r="L80" s="174" t="n"/>
      <c r="M80" s="174" t="n"/>
      <c r="N80" s="176">
        <f>IF(F80+G80=0,"",G80/(F80+G80))</f>
        <v/>
      </c>
      <c r="O80" s="176">
        <f>IF(H80+I80=0,"",H80/(H80+I80))</f>
        <v/>
      </c>
      <c r="P80" s="176">
        <f>IF(F80+H80=0,"",F80/(F80+H80))</f>
        <v/>
      </c>
      <c r="Q80" s="177">
        <f>IF(2*F80+G80+H80=0,"",2*F80/(2*F80+G80+H80))</f>
        <v/>
      </c>
      <c r="R80" s="177">
        <f>IF(OR(N80="",O80=""),"",'KQ du lieu that'!$B$6*N80+(1-'KQ du lieu that'!$B$6)*O80)</f>
        <v/>
      </c>
    </row>
    <row r="81">
      <c r="A81" s="174" t="inlineStr">
        <is>
          <t>dev</t>
        </is>
      </c>
      <c r="B81" s="174" t="inlineStr">
        <is>
          <t>A0</t>
        </is>
      </c>
      <c r="C81" s="174" t="inlineStr">
        <is>
          <t>Tất cả</t>
        </is>
      </c>
      <c r="D81" s="174" t="inlineStr">
        <is>
          <t>all</t>
        </is>
      </c>
      <c r="E81" s="175" t="n">
        <v>0.77</v>
      </c>
      <c r="F81" s="174" t="n">
        <v>1636</v>
      </c>
      <c r="G81" s="174" t="n">
        <v>1284</v>
      </c>
      <c r="H81" s="174" t="n">
        <v>823</v>
      </c>
      <c r="I81" s="174" t="n">
        <v>5786</v>
      </c>
      <c r="J81" s="174" t="n"/>
      <c r="K81" s="174" t="n"/>
      <c r="L81" s="174" t="n"/>
      <c r="M81" s="174" t="n"/>
      <c r="N81" s="176">
        <f>IF(F81+G81=0,"",G81/(F81+G81))</f>
        <v/>
      </c>
      <c r="O81" s="176">
        <f>IF(H81+I81=0,"",H81/(H81+I81))</f>
        <v/>
      </c>
      <c r="P81" s="176">
        <f>IF(F81+H81=0,"",F81/(F81+H81))</f>
        <v/>
      </c>
      <c r="Q81" s="177">
        <f>IF(2*F81+G81+H81=0,"",2*F81/(2*F81+G81+H81))</f>
        <v/>
      </c>
      <c r="R81" s="177">
        <f>IF(OR(N81="",O81=""),"",'KQ du lieu that'!$B$6*N81+(1-'KQ du lieu that'!$B$6)*O81)</f>
        <v/>
      </c>
    </row>
    <row r="82">
      <c r="A82" s="174" t="inlineStr">
        <is>
          <t>dev</t>
        </is>
      </c>
      <c r="B82" s="174" t="inlineStr">
        <is>
          <t>A0</t>
        </is>
      </c>
      <c r="C82" s="174" t="inlineStr">
        <is>
          <t>Tất cả</t>
        </is>
      </c>
      <c r="D82" s="174" t="inlineStr">
        <is>
          <t>all</t>
        </is>
      </c>
      <c r="E82" s="175" t="n">
        <v>0.78</v>
      </c>
      <c r="F82" s="174" t="n">
        <v>1630</v>
      </c>
      <c r="G82" s="174" t="n">
        <v>1290</v>
      </c>
      <c r="H82" s="174" t="n">
        <v>808</v>
      </c>
      <c r="I82" s="174" t="n">
        <v>5801</v>
      </c>
      <c r="J82" s="174" t="n"/>
      <c r="K82" s="174" t="n"/>
      <c r="L82" s="174" t="n"/>
      <c r="M82" s="174" t="n"/>
      <c r="N82" s="176">
        <f>IF(F82+G82=0,"",G82/(F82+G82))</f>
        <v/>
      </c>
      <c r="O82" s="176">
        <f>IF(H82+I82=0,"",H82/(H82+I82))</f>
        <v/>
      </c>
      <c r="P82" s="176">
        <f>IF(F82+H82=0,"",F82/(F82+H82))</f>
        <v/>
      </c>
      <c r="Q82" s="177">
        <f>IF(2*F82+G82+H82=0,"",2*F82/(2*F82+G82+H82))</f>
        <v/>
      </c>
      <c r="R82" s="177">
        <f>IF(OR(N82="",O82=""),"",'KQ du lieu that'!$B$6*N82+(1-'KQ du lieu that'!$B$6)*O82)</f>
        <v/>
      </c>
    </row>
    <row r="83">
      <c r="A83" s="174" t="inlineStr">
        <is>
          <t>dev</t>
        </is>
      </c>
      <c r="B83" s="174" t="inlineStr">
        <is>
          <t>A0</t>
        </is>
      </c>
      <c r="C83" s="174" t="inlineStr">
        <is>
          <t>Tất cả</t>
        </is>
      </c>
      <c r="D83" s="174" t="inlineStr">
        <is>
          <t>all</t>
        </is>
      </c>
      <c r="E83" s="175" t="n">
        <v>0.79</v>
      </c>
      <c r="F83" s="174" t="n">
        <v>1623</v>
      </c>
      <c r="G83" s="174" t="n">
        <v>1297</v>
      </c>
      <c r="H83" s="174" t="n">
        <v>796</v>
      </c>
      <c r="I83" s="174" t="n">
        <v>5813</v>
      </c>
      <c r="J83" s="174" t="n"/>
      <c r="K83" s="174" t="n"/>
      <c r="L83" s="174" t="n"/>
      <c r="M83" s="174" t="n"/>
      <c r="N83" s="176">
        <f>IF(F83+G83=0,"",G83/(F83+G83))</f>
        <v/>
      </c>
      <c r="O83" s="176">
        <f>IF(H83+I83=0,"",H83/(H83+I83))</f>
        <v/>
      </c>
      <c r="P83" s="176">
        <f>IF(F83+H83=0,"",F83/(F83+H83))</f>
        <v/>
      </c>
      <c r="Q83" s="177">
        <f>IF(2*F83+G83+H83=0,"",2*F83/(2*F83+G83+H83))</f>
        <v/>
      </c>
      <c r="R83" s="177">
        <f>IF(OR(N83="",O83=""),"",'KQ du lieu that'!$B$6*N83+(1-'KQ du lieu that'!$B$6)*O83)</f>
        <v/>
      </c>
    </row>
    <row r="84">
      <c r="A84" s="174" t="inlineStr">
        <is>
          <t>dev</t>
        </is>
      </c>
      <c r="B84" s="174" t="inlineStr">
        <is>
          <t>A0</t>
        </is>
      </c>
      <c r="C84" s="174" t="inlineStr">
        <is>
          <t>Tất cả</t>
        </is>
      </c>
      <c r="D84" s="174" t="inlineStr">
        <is>
          <t>all</t>
        </is>
      </c>
      <c r="E84" s="175" t="n">
        <v>0.8</v>
      </c>
      <c r="F84" s="174" t="n">
        <v>1619</v>
      </c>
      <c r="G84" s="174" t="n">
        <v>1301</v>
      </c>
      <c r="H84" s="174" t="n">
        <v>781</v>
      </c>
      <c r="I84" s="174" t="n">
        <v>5828</v>
      </c>
      <c r="J84" s="174" t="n"/>
      <c r="K84" s="174" t="n"/>
      <c r="L84" s="174" t="n"/>
      <c r="M84" s="174" t="n"/>
      <c r="N84" s="176">
        <f>IF(F84+G84=0,"",G84/(F84+G84))</f>
        <v/>
      </c>
      <c r="O84" s="176">
        <f>IF(H84+I84=0,"",H84/(H84+I84))</f>
        <v/>
      </c>
      <c r="P84" s="176">
        <f>IF(F84+H84=0,"",F84/(F84+H84))</f>
        <v/>
      </c>
      <c r="Q84" s="177">
        <f>IF(2*F84+G84+H84=0,"",2*F84/(2*F84+G84+H84))</f>
        <v/>
      </c>
      <c r="R84" s="177">
        <f>IF(OR(N84="",O84=""),"",'KQ du lieu that'!$B$6*N84+(1-'KQ du lieu that'!$B$6)*O84)</f>
        <v/>
      </c>
    </row>
    <row r="85">
      <c r="A85" s="174" t="inlineStr">
        <is>
          <t>dev</t>
        </is>
      </c>
      <c r="B85" s="174" t="inlineStr">
        <is>
          <t>A0</t>
        </is>
      </c>
      <c r="C85" s="174" t="inlineStr">
        <is>
          <t>Tất cả</t>
        </is>
      </c>
      <c r="D85" s="174" t="inlineStr">
        <is>
          <t>all</t>
        </is>
      </c>
      <c r="E85" s="175" t="n">
        <v>0.8100000000000001</v>
      </c>
      <c r="F85" s="174" t="n">
        <v>1612</v>
      </c>
      <c r="G85" s="174" t="n">
        <v>1308</v>
      </c>
      <c r="H85" s="174" t="n">
        <v>754</v>
      </c>
      <c r="I85" s="174" t="n">
        <v>5855</v>
      </c>
      <c r="J85" s="174" t="n"/>
      <c r="K85" s="174" t="n"/>
      <c r="L85" s="174" t="n"/>
      <c r="M85" s="174" t="n"/>
      <c r="N85" s="176">
        <f>IF(F85+G85=0,"",G85/(F85+G85))</f>
        <v/>
      </c>
      <c r="O85" s="176">
        <f>IF(H85+I85=0,"",H85/(H85+I85))</f>
        <v/>
      </c>
      <c r="P85" s="176">
        <f>IF(F85+H85=0,"",F85/(F85+H85))</f>
        <v/>
      </c>
      <c r="Q85" s="177">
        <f>IF(2*F85+G85+H85=0,"",2*F85/(2*F85+G85+H85))</f>
        <v/>
      </c>
      <c r="R85" s="177">
        <f>IF(OR(N85="",O85=""),"",'KQ du lieu that'!$B$6*N85+(1-'KQ du lieu that'!$B$6)*O85)</f>
        <v/>
      </c>
    </row>
    <row r="86">
      <c r="A86" s="174" t="inlineStr">
        <is>
          <t>dev</t>
        </is>
      </c>
      <c r="B86" s="174" t="inlineStr">
        <is>
          <t>A0</t>
        </is>
      </c>
      <c r="C86" s="174" t="inlineStr">
        <is>
          <t>Tất cả</t>
        </is>
      </c>
      <c r="D86" s="174" t="inlineStr">
        <is>
          <t>all</t>
        </is>
      </c>
      <c r="E86" s="175" t="n">
        <v>0.82</v>
      </c>
      <c r="F86" s="174" t="n">
        <v>1603</v>
      </c>
      <c r="G86" s="174" t="n">
        <v>1317</v>
      </c>
      <c r="H86" s="174" t="n">
        <v>738</v>
      </c>
      <c r="I86" s="174" t="n">
        <v>5871</v>
      </c>
      <c r="J86" s="174" t="n"/>
      <c r="K86" s="174" t="n"/>
      <c r="L86" s="174" t="n"/>
      <c r="M86" s="174" t="n"/>
      <c r="N86" s="176">
        <f>IF(F86+G86=0,"",G86/(F86+G86))</f>
        <v/>
      </c>
      <c r="O86" s="176">
        <f>IF(H86+I86=0,"",H86/(H86+I86))</f>
        <v/>
      </c>
      <c r="P86" s="176">
        <f>IF(F86+H86=0,"",F86/(F86+H86))</f>
        <v/>
      </c>
      <c r="Q86" s="177">
        <f>IF(2*F86+G86+H86=0,"",2*F86/(2*F86+G86+H86))</f>
        <v/>
      </c>
      <c r="R86" s="177">
        <f>IF(OR(N86="",O86=""),"",'KQ du lieu that'!$B$6*N86+(1-'KQ du lieu that'!$B$6)*O86)</f>
        <v/>
      </c>
    </row>
    <row r="87">
      <c r="A87" s="174" t="inlineStr">
        <is>
          <t>dev</t>
        </is>
      </c>
      <c r="B87" s="174" t="inlineStr">
        <is>
          <t>A0</t>
        </is>
      </c>
      <c r="C87" s="174" t="inlineStr">
        <is>
          <t>Tất cả</t>
        </is>
      </c>
      <c r="D87" s="174" t="inlineStr">
        <is>
          <t>all</t>
        </is>
      </c>
      <c r="E87" s="175" t="n">
        <v>0.83</v>
      </c>
      <c r="F87" s="174" t="n">
        <v>1592</v>
      </c>
      <c r="G87" s="174" t="n">
        <v>1328</v>
      </c>
      <c r="H87" s="174" t="n">
        <v>715</v>
      </c>
      <c r="I87" s="174" t="n">
        <v>5894</v>
      </c>
      <c r="J87" s="174" t="n"/>
      <c r="K87" s="174" t="n"/>
      <c r="L87" s="174" t="n"/>
      <c r="M87" s="174" t="n"/>
      <c r="N87" s="176">
        <f>IF(F87+G87=0,"",G87/(F87+G87))</f>
        <v/>
      </c>
      <c r="O87" s="176">
        <f>IF(H87+I87=0,"",H87/(H87+I87))</f>
        <v/>
      </c>
      <c r="P87" s="176">
        <f>IF(F87+H87=0,"",F87/(F87+H87))</f>
        <v/>
      </c>
      <c r="Q87" s="177">
        <f>IF(2*F87+G87+H87=0,"",2*F87/(2*F87+G87+H87))</f>
        <v/>
      </c>
      <c r="R87" s="177">
        <f>IF(OR(N87="",O87=""),"",'KQ du lieu that'!$B$6*N87+(1-'KQ du lieu that'!$B$6)*O87)</f>
        <v/>
      </c>
    </row>
    <row r="88">
      <c r="A88" s="174" t="inlineStr">
        <is>
          <t>dev</t>
        </is>
      </c>
      <c r="B88" s="174" t="inlineStr">
        <is>
          <t>A0</t>
        </is>
      </c>
      <c r="C88" s="174" t="inlineStr">
        <is>
          <t>Tất cả</t>
        </is>
      </c>
      <c r="D88" s="174" t="inlineStr">
        <is>
          <t>all</t>
        </is>
      </c>
      <c r="E88" s="175" t="n">
        <v>0.84</v>
      </c>
      <c r="F88" s="174" t="n">
        <v>1584</v>
      </c>
      <c r="G88" s="174" t="n">
        <v>1336</v>
      </c>
      <c r="H88" s="174" t="n">
        <v>691</v>
      </c>
      <c r="I88" s="174" t="n">
        <v>5918</v>
      </c>
      <c r="J88" s="174" t="n"/>
      <c r="K88" s="174" t="n"/>
      <c r="L88" s="174" t="n"/>
      <c r="M88" s="174" t="n"/>
      <c r="N88" s="176">
        <f>IF(F88+G88=0,"",G88/(F88+G88))</f>
        <v/>
      </c>
      <c r="O88" s="176">
        <f>IF(H88+I88=0,"",H88/(H88+I88))</f>
        <v/>
      </c>
      <c r="P88" s="176">
        <f>IF(F88+H88=0,"",F88/(F88+H88))</f>
        <v/>
      </c>
      <c r="Q88" s="177">
        <f>IF(2*F88+G88+H88=0,"",2*F88/(2*F88+G88+H88))</f>
        <v/>
      </c>
      <c r="R88" s="177">
        <f>IF(OR(N88="",O88=""),"",'KQ du lieu that'!$B$6*N88+(1-'KQ du lieu that'!$B$6)*O88)</f>
        <v/>
      </c>
    </row>
    <row r="89">
      <c r="A89" s="174" t="inlineStr">
        <is>
          <t>dev</t>
        </is>
      </c>
      <c r="B89" s="174" t="inlineStr">
        <is>
          <t>A0</t>
        </is>
      </c>
      <c r="C89" s="174" t="inlineStr">
        <is>
          <t>Tất cả</t>
        </is>
      </c>
      <c r="D89" s="174" t="inlineStr">
        <is>
          <t>all</t>
        </is>
      </c>
      <c r="E89" s="175" t="n">
        <v>0.85</v>
      </c>
      <c r="F89" s="174" t="n">
        <v>1575</v>
      </c>
      <c r="G89" s="174" t="n">
        <v>1345</v>
      </c>
      <c r="H89" s="174" t="n">
        <v>682</v>
      </c>
      <c r="I89" s="174" t="n">
        <v>5927</v>
      </c>
      <c r="J89" s="174" t="n"/>
      <c r="K89" s="174" t="n"/>
      <c r="L89" s="174" t="n"/>
      <c r="M89" s="174" t="n"/>
      <c r="N89" s="176">
        <f>IF(F89+G89=0,"",G89/(F89+G89))</f>
        <v/>
      </c>
      <c r="O89" s="176">
        <f>IF(H89+I89=0,"",H89/(H89+I89))</f>
        <v/>
      </c>
      <c r="P89" s="176">
        <f>IF(F89+H89=0,"",F89/(F89+H89))</f>
        <v/>
      </c>
      <c r="Q89" s="177">
        <f>IF(2*F89+G89+H89=0,"",2*F89/(2*F89+G89+H89))</f>
        <v/>
      </c>
      <c r="R89" s="177">
        <f>IF(OR(N89="",O89=""),"",'KQ du lieu that'!$B$6*N89+(1-'KQ du lieu that'!$B$6)*O89)</f>
        <v/>
      </c>
    </row>
    <row r="90">
      <c r="A90" s="174" t="inlineStr">
        <is>
          <t>dev</t>
        </is>
      </c>
      <c r="B90" s="174" t="inlineStr">
        <is>
          <t>A0</t>
        </is>
      </c>
      <c r="C90" s="174" t="inlineStr">
        <is>
          <t>Tất cả</t>
        </is>
      </c>
      <c r="D90" s="174" t="inlineStr">
        <is>
          <t>all</t>
        </is>
      </c>
      <c r="E90" s="175" t="n">
        <v>0.86</v>
      </c>
      <c r="F90" s="174" t="n">
        <v>1567</v>
      </c>
      <c r="G90" s="174" t="n">
        <v>1353</v>
      </c>
      <c r="H90" s="174" t="n">
        <v>666</v>
      </c>
      <c r="I90" s="174" t="n">
        <v>5943</v>
      </c>
      <c r="J90" s="174" t="n"/>
      <c r="K90" s="174" t="n"/>
      <c r="L90" s="174" t="n"/>
      <c r="M90" s="174" t="n"/>
      <c r="N90" s="176">
        <f>IF(F90+G90=0,"",G90/(F90+G90))</f>
        <v/>
      </c>
      <c r="O90" s="176">
        <f>IF(H90+I90=0,"",H90/(H90+I90))</f>
        <v/>
      </c>
      <c r="P90" s="176">
        <f>IF(F90+H90=0,"",F90/(F90+H90))</f>
        <v/>
      </c>
      <c r="Q90" s="177">
        <f>IF(2*F90+G90+H90=0,"",2*F90/(2*F90+G90+H90))</f>
        <v/>
      </c>
      <c r="R90" s="177">
        <f>IF(OR(N90="",O90=""),"",'KQ du lieu that'!$B$6*N90+(1-'KQ du lieu that'!$B$6)*O90)</f>
        <v/>
      </c>
    </row>
    <row r="91">
      <c r="A91" s="174" t="inlineStr">
        <is>
          <t>dev</t>
        </is>
      </c>
      <c r="B91" s="174" t="inlineStr">
        <is>
          <t>A0</t>
        </is>
      </c>
      <c r="C91" s="174" t="inlineStr">
        <is>
          <t>Tất cả</t>
        </is>
      </c>
      <c r="D91" s="174" t="inlineStr">
        <is>
          <t>all</t>
        </is>
      </c>
      <c r="E91" s="175" t="n">
        <v>0.87</v>
      </c>
      <c r="F91" s="174" t="n">
        <v>1557</v>
      </c>
      <c r="G91" s="174" t="n">
        <v>1363</v>
      </c>
      <c r="H91" s="174" t="n">
        <v>652</v>
      </c>
      <c r="I91" s="174" t="n">
        <v>5957</v>
      </c>
      <c r="J91" s="174" t="n"/>
      <c r="K91" s="174" t="n"/>
      <c r="L91" s="174" t="n"/>
      <c r="M91" s="174" t="n"/>
      <c r="N91" s="176">
        <f>IF(F91+G91=0,"",G91/(F91+G91))</f>
        <v/>
      </c>
      <c r="O91" s="176">
        <f>IF(H91+I91=0,"",H91/(H91+I91))</f>
        <v/>
      </c>
      <c r="P91" s="176">
        <f>IF(F91+H91=0,"",F91/(F91+H91))</f>
        <v/>
      </c>
      <c r="Q91" s="177">
        <f>IF(2*F91+G91+H91=0,"",2*F91/(2*F91+G91+H91))</f>
        <v/>
      </c>
      <c r="R91" s="177">
        <f>IF(OR(N91="",O91=""),"",'KQ du lieu that'!$B$6*N91+(1-'KQ du lieu that'!$B$6)*O91)</f>
        <v/>
      </c>
    </row>
    <row r="92">
      <c r="A92" s="174" t="inlineStr">
        <is>
          <t>dev</t>
        </is>
      </c>
      <c r="B92" s="174" t="inlineStr">
        <is>
          <t>A0</t>
        </is>
      </c>
      <c r="C92" s="174" t="inlineStr">
        <is>
          <t>Tất cả</t>
        </is>
      </c>
      <c r="D92" s="174" t="inlineStr">
        <is>
          <t>all</t>
        </is>
      </c>
      <c r="E92" s="175" t="n">
        <v>0.88</v>
      </c>
      <c r="F92" s="174" t="n">
        <v>1548</v>
      </c>
      <c r="G92" s="174" t="n">
        <v>1372</v>
      </c>
      <c r="H92" s="174" t="n">
        <v>637</v>
      </c>
      <c r="I92" s="174" t="n">
        <v>5972</v>
      </c>
      <c r="J92" s="174" t="n"/>
      <c r="K92" s="174" t="n"/>
      <c r="L92" s="174" t="n"/>
      <c r="M92" s="174" t="n"/>
      <c r="N92" s="176">
        <f>IF(F92+G92=0,"",G92/(F92+G92))</f>
        <v/>
      </c>
      <c r="O92" s="176">
        <f>IF(H92+I92=0,"",H92/(H92+I92))</f>
        <v/>
      </c>
      <c r="P92" s="176">
        <f>IF(F92+H92=0,"",F92/(F92+H92))</f>
        <v/>
      </c>
      <c r="Q92" s="177">
        <f>IF(2*F92+G92+H92=0,"",2*F92/(2*F92+G92+H92))</f>
        <v/>
      </c>
      <c r="R92" s="177">
        <f>IF(OR(N92="",O92=""),"",'KQ du lieu that'!$B$6*N92+(1-'KQ du lieu that'!$B$6)*O92)</f>
        <v/>
      </c>
    </row>
    <row r="93">
      <c r="A93" s="174" t="inlineStr">
        <is>
          <t>dev</t>
        </is>
      </c>
      <c r="B93" s="174" t="inlineStr">
        <is>
          <t>A0</t>
        </is>
      </c>
      <c r="C93" s="174" t="inlineStr">
        <is>
          <t>Tất cả</t>
        </is>
      </c>
      <c r="D93" s="174" t="inlineStr">
        <is>
          <t>all</t>
        </is>
      </c>
      <c r="E93" s="175" t="n">
        <v>0.89</v>
      </c>
      <c r="F93" s="174" t="n">
        <v>1542</v>
      </c>
      <c r="G93" s="174" t="n">
        <v>1378</v>
      </c>
      <c r="H93" s="174" t="n">
        <v>616</v>
      </c>
      <c r="I93" s="174" t="n">
        <v>5993</v>
      </c>
      <c r="J93" s="174" t="n"/>
      <c r="K93" s="174" t="n"/>
      <c r="L93" s="174" t="n"/>
      <c r="M93" s="174" t="n"/>
      <c r="N93" s="176">
        <f>IF(F93+G93=0,"",G93/(F93+G93))</f>
        <v/>
      </c>
      <c r="O93" s="176">
        <f>IF(H93+I93=0,"",H93/(H93+I93))</f>
        <v/>
      </c>
      <c r="P93" s="176">
        <f>IF(F93+H93=0,"",F93/(F93+H93))</f>
        <v/>
      </c>
      <c r="Q93" s="177">
        <f>IF(2*F93+G93+H93=0,"",2*F93/(2*F93+G93+H93))</f>
        <v/>
      </c>
      <c r="R93" s="177">
        <f>IF(OR(N93="",O93=""),"",'KQ du lieu that'!$B$6*N93+(1-'KQ du lieu that'!$B$6)*O93)</f>
        <v/>
      </c>
    </row>
    <row r="94">
      <c r="A94" s="174" t="inlineStr">
        <is>
          <t>dev</t>
        </is>
      </c>
      <c r="B94" s="174" t="inlineStr">
        <is>
          <t>A0</t>
        </is>
      </c>
      <c r="C94" s="174" t="inlineStr">
        <is>
          <t>Tất cả</t>
        </is>
      </c>
      <c r="D94" s="174" t="inlineStr">
        <is>
          <t>all</t>
        </is>
      </c>
      <c r="E94" s="175" t="n">
        <v>0.9</v>
      </c>
      <c r="F94" s="174" t="n">
        <v>1519</v>
      </c>
      <c r="G94" s="174" t="n">
        <v>1401</v>
      </c>
      <c r="H94" s="174" t="n">
        <v>590</v>
      </c>
      <c r="I94" s="174" t="n">
        <v>6019</v>
      </c>
      <c r="J94" s="174" t="n"/>
      <c r="K94" s="174" t="n"/>
      <c r="L94" s="174" t="n"/>
      <c r="M94" s="174" t="n"/>
      <c r="N94" s="176">
        <f>IF(F94+G94=0,"",G94/(F94+G94))</f>
        <v/>
      </c>
      <c r="O94" s="176">
        <f>IF(H94+I94=0,"",H94/(H94+I94))</f>
        <v/>
      </c>
      <c r="P94" s="176">
        <f>IF(F94+H94=0,"",F94/(F94+H94))</f>
        <v/>
      </c>
      <c r="Q94" s="177">
        <f>IF(2*F94+G94+H94=0,"",2*F94/(2*F94+G94+H94))</f>
        <v/>
      </c>
      <c r="R94" s="177">
        <f>IF(OR(N94="",O94=""),"",'KQ du lieu that'!$B$6*N94+(1-'KQ du lieu that'!$B$6)*O94)</f>
        <v/>
      </c>
    </row>
    <row r="95">
      <c r="A95" s="174" t="inlineStr">
        <is>
          <t>dev</t>
        </is>
      </c>
      <c r="B95" s="174" t="inlineStr">
        <is>
          <t>A0</t>
        </is>
      </c>
      <c r="C95" s="174" t="inlineStr">
        <is>
          <t>Tất cả</t>
        </is>
      </c>
      <c r="D95" s="174" t="inlineStr">
        <is>
          <t>all</t>
        </is>
      </c>
      <c r="E95" s="175" t="n">
        <v>0.91</v>
      </c>
      <c r="F95" s="174" t="n">
        <v>1502</v>
      </c>
      <c r="G95" s="174" t="n">
        <v>1418</v>
      </c>
      <c r="H95" s="174" t="n">
        <v>574</v>
      </c>
      <c r="I95" s="174" t="n">
        <v>6035</v>
      </c>
      <c r="J95" s="174" t="n"/>
      <c r="K95" s="174" t="n"/>
      <c r="L95" s="174" t="n"/>
      <c r="M95" s="174" t="n"/>
      <c r="N95" s="176">
        <f>IF(F95+G95=0,"",G95/(F95+G95))</f>
        <v/>
      </c>
      <c r="O95" s="176">
        <f>IF(H95+I95=0,"",H95/(H95+I95))</f>
        <v/>
      </c>
      <c r="P95" s="176">
        <f>IF(F95+H95=0,"",F95/(F95+H95))</f>
        <v/>
      </c>
      <c r="Q95" s="177">
        <f>IF(2*F95+G95+H95=0,"",2*F95/(2*F95+G95+H95))</f>
        <v/>
      </c>
      <c r="R95" s="177">
        <f>IF(OR(N95="",O95=""),"",'KQ du lieu that'!$B$6*N95+(1-'KQ du lieu that'!$B$6)*O95)</f>
        <v/>
      </c>
    </row>
    <row r="96">
      <c r="A96" s="174" t="inlineStr">
        <is>
          <t>dev</t>
        </is>
      </c>
      <c r="B96" s="174" t="inlineStr">
        <is>
          <t>A0</t>
        </is>
      </c>
      <c r="C96" s="174" t="inlineStr">
        <is>
          <t>Tất cả</t>
        </is>
      </c>
      <c r="D96" s="174" t="inlineStr">
        <is>
          <t>all</t>
        </is>
      </c>
      <c r="E96" s="175" t="n">
        <v>0.92</v>
      </c>
      <c r="F96" s="174" t="n">
        <v>1491</v>
      </c>
      <c r="G96" s="174" t="n">
        <v>1429</v>
      </c>
      <c r="H96" s="174" t="n">
        <v>536</v>
      </c>
      <c r="I96" s="174" t="n">
        <v>6073</v>
      </c>
      <c r="J96" s="174" t="n"/>
      <c r="K96" s="174" t="n"/>
      <c r="L96" s="174" t="n"/>
      <c r="M96" s="174" t="n"/>
      <c r="N96" s="176">
        <f>IF(F96+G96=0,"",G96/(F96+G96))</f>
        <v/>
      </c>
      <c r="O96" s="176">
        <f>IF(H96+I96=0,"",H96/(H96+I96))</f>
        <v/>
      </c>
      <c r="P96" s="176">
        <f>IF(F96+H96=0,"",F96/(F96+H96))</f>
        <v/>
      </c>
      <c r="Q96" s="177">
        <f>IF(2*F96+G96+H96=0,"",2*F96/(2*F96+G96+H96))</f>
        <v/>
      </c>
      <c r="R96" s="177">
        <f>IF(OR(N96="",O96=""),"",'KQ du lieu that'!$B$6*N96+(1-'KQ du lieu that'!$B$6)*O96)</f>
        <v/>
      </c>
    </row>
    <row r="97">
      <c r="A97" s="174" t="inlineStr">
        <is>
          <t>dev</t>
        </is>
      </c>
      <c r="B97" s="174" t="inlineStr">
        <is>
          <t>A0</t>
        </is>
      </c>
      <c r="C97" s="174" t="inlineStr">
        <is>
          <t>Tất cả</t>
        </is>
      </c>
      <c r="D97" s="174" t="inlineStr">
        <is>
          <t>all</t>
        </is>
      </c>
      <c r="E97" s="175" t="n">
        <v>0.93</v>
      </c>
      <c r="F97" s="174" t="n">
        <v>1475</v>
      </c>
      <c r="G97" s="174" t="n">
        <v>1445</v>
      </c>
      <c r="H97" s="174" t="n">
        <v>506</v>
      </c>
      <c r="I97" s="174" t="n">
        <v>6103</v>
      </c>
      <c r="J97" s="174" t="n"/>
      <c r="K97" s="174" t="n"/>
      <c r="L97" s="174" t="n"/>
      <c r="M97" s="174" t="n"/>
      <c r="N97" s="176">
        <f>IF(F97+G97=0,"",G97/(F97+G97))</f>
        <v/>
      </c>
      <c r="O97" s="176">
        <f>IF(H97+I97=0,"",H97/(H97+I97))</f>
        <v/>
      </c>
      <c r="P97" s="176">
        <f>IF(F97+H97=0,"",F97/(F97+H97))</f>
        <v/>
      </c>
      <c r="Q97" s="177">
        <f>IF(2*F97+G97+H97=0,"",2*F97/(2*F97+G97+H97))</f>
        <v/>
      </c>
      <c r="R97" s="177">
        <f>IF(OR(N97="",O97=""),"",'KQ du lieu that'!$B$6*N97+(1-'KQ du lieu that'!$B$6)*O97)</f>
        <v/>
      </c>
    </row>
    <row r="98">
      <c r="A98" s="174" t="inlineStr">
        <is>
          <t>dev</t>
        </is>
      </c>
      <c r="B98" s="174" t="inlineStr">
        <is>
          <t>A0</t>
        </is>
      </c>
      <c r="C98" s="174" t="inlineStr">
        <is>
          <t>Tất cả</t>
        </is>
      </c>
      <c r="D98" s="174" t="inlineStr">
        <is>
          <t>all</t>
        </is>
      </c>
      <c r="E98" s="175" t="n">
        <v>0.9399999999999999</v>
      </c>
      <c r="F98" s="174" t="n">
        <v>1457</v>
      </c>
      <c r="G98" s="174" t="n">
        <v>1463</v>
      </c>
      <c r="H98" s="174" t="n">
        <v>470</v>
      </c>
      <c r="I98" s="174" t="n">
        <v>6139</v>
      </c>
      <c r="J98" s="174" t="n"/>
      <c r="K98" s="174" t="n"/>
      <c r="L98" s="174" t="n"/>
      <c r="M98" s="174" t="n"/>
      <c r="N98" s="176">
        <f>IF(F98+G98=0,"",G98/(F98+G98))</f>
        <v/>
      </c>
      <c r="O98" s="176">
        <f>IF(H98+I98=0,"",H98/(H98+I98))</f>
        <v/>
      </c>
      <c r="P98" s="176">
        <f>IF(F98+H98=0,"",F98/(F98+H98))</f>
        <v/>
      </c>
      <c r="Q98" s="177">
        <f>IF(2*F98+G98+H98=0,"",2*F98/(2*F98+G98+H98))</f>
        <v/>
      </c>
      <c r="R98" s="177">
        <f>IF(OR(N98="",O98=""),"",'KQ du lieu that'!$B$6*N98+(1-'KQ du lieu that'!$B$6)*O98)</f>
        <v/>
      </c>
    </row>
    <row r="99">
      <c r="A99" s="174" t="inlineStr">
        <is>
          <t>dev</t>
        </is>
      </c>
      <c r="B99" s="174" t="inlineStr">
        <is>
          <t>A0</t>
        </is>
      </c>
      <c r="C99" s="174" t="inlineStr">
        <is>
          <t>Tất cả</t>
        </is>
      </c>
      <c r="D99" s="174" t="inlineStr">
        <is>
          <t>all</t>
        </is>
      </c>
      <c r="E99" s="175" t="n">
        <v>0.95</v>
      </c>
      <c r="F99" s="174" t="n">
        <v>1439</v>
      </c>
      <c r="G99" s="174" t="n">
        <v>1481</v>
      </c>
      <c r="H99" s="174" t="n">
        <v>435</v>
      </c>
      <c r="I99" s="174" t="n">
        <v>6174</v>
      </c>
      <c r="J99" s="174" t="n"/>
      <c r="K99" s="174" t="n"/>
      <c r="L99" s="174" t="n"/>
      <c r="M99" s="174" t="n"/>
      <c r="N99" s="176">
        <f>IF(F99+G99=0,"",G99/(F99+G99))</f>
        <v/>
      </c>
      <c r="O99" s="176">
        <f>IF(H99+I99=0,"",H99/(H99+I99))</f>
        <v/>
      </c>
      <c r="P99" s="176">
        <f>IF(F99+H99=0,"",F99/(F99+H99))</f>
        <v/>
      </c>
      <c r="Q99" s="177">
        <f>IF(2*F99+G99+H99=0,"",2*F99/(2*F99+G99+H99))</f>
        <v/>
      </c>
      <c r="R99" s="177">
        <f>IF(OR(N99="",O99=""),"",'KQ du lieu that'!$B$6*N99+(1-'KQ du lieu that'!$B$6)*O99)</f>
        <v/>
      </c>
    </row>
    <row r="100">
      <c r="A100" s="174" t="inlineStr">
        <is>
          <t>dev</t>
        </is>
      </c>
      <c r="B100" s="174" t="inlineStr">
        <is>
          <t>A1</t>
        </is>
      </c>
      <c r="C100" s="174" t="inlineStr">
        <is>
          <t>Tất cả</t>
        </is>
      </c>
      <c r="D100" s="174" t="inlineStr">
        <is>
          <t>all</t>
        </is>
      </c>
      <c r="E100" s="175" t="n">
        <v>0.01</v>
      </c>
      <c r="F100" s="174" t="n">
        <v>2855</v>
      </c>
      <c r="G100" s="174" t="n">
        <v>65</v>
      </c>
      <c r="H100" s="174" t="n">
        <v>4069</v>
      </c>
      <c r="I100" s="174" t="n">
        <v>2540</v>
      </c>
      <c r="J100" s="174" t="n"/>
      <c r="K100" s="174" t="n"/>
      <c r="L100" s="174" t="n"/>
      <c r="M100" s="174" t="n"/>
      <c r="N100" s="176">
        <f>IF(F100+G100=0,"",G100/(F100+G100))</f>
        <v/>
      </c>
      <c r="O100" s="176">
        <f>IF(H100+I100=0,"",H100/(H100+I100))</f>
        <v/>
      </c>
      <c r="P100" s="176">
        <f>IF(F100+H100=0,"",F100/(F100+H100))</f>
        <v/>
      </c>
      <c r="Q100" s="177">
        <f>IF(2*F100+G100+H100=0,"",2*F100/(2*F100+G100+H100))</f>
        <v/>
      </c>
      <c r="R100" s="177">
        <f>IF(OR(N100="",O100=""),"",'KQ du lieu that'!$B$6*N100+(1-'KQ du lieu that'!$B$6)*O100)</f>
        <v/>
      </c>
    </row>
    <row r="101">
      <c r="A101" s="174" t="inlineStr">
        <is>
          <t>dev</t>
        </is>
      </c>
      <c r="B101" s="174" t="inlineStr">
        <is>
          <t>A1</t>
        </is>
      </c>
      <c r="C101" s="174" t="inlineStr">
        <is>
          <t>Tất cả</t>
        </is>
      </c>
      <c r="D101" s="174" t="inlineStr">
        <is>
          <t>all</t>
        </is>
      </c>
      <c r="E101" s="175" t="n">
        <v>0.02</v>
      </c>
      <c r="F101" s="174" t="n">
        <v>2769</v>
      </c>
      <c r="G101" s="174" t="n">
        <v>151</v>
      </c>
      <c r="H101" s="174" t="n">
        <v>3514</v>
      </c>
      <c r="I101" s="174" t="n">
        <v>3095</v>
      </c>
      <c r="J101" s="174" t="n"/>
      <c r="K101" s="174" t="n"/>
      <c r="L101" s="174" t="n"/>
      <c r="M101" s="174" t="n"/>
      <c r="N101" s="176">
        <f>IF(F101+G101=0,"",G101/(F101+G101))</f>
        <v/>
      </c>
      <c r="O101" s="176">
        <f>IF(H101+I101=0,"",H101/(H101+I101))</f>
        <v/>
      </c>
      <c r="P101" s="176">
        <f>IF(F101+H101=0,"",F101/(F101+H101))</f>
        <v/>
      </c>
      <c r="Q101" s="177">
        <f>IF(2*F101+G101+H101=0,"",2*F101/(2*F101+G101+H101))</f>
        <v/>
      </c>
      <c r="R101" s="177">
        <f>IF(OR(N101="",O101=""),"",'KQ du lieu that'!$B$6*N101+(1-'KQ du lieu that'!$B$6)*O101)</f>
        <v/>
      </c>
    </row>
    <row r="102">
      <c r="A102" s="174" t="inlineStr">
        <is>
          <t>dev</t>
        </is>
      </c>
      <c r="B102" s="174" t="inlineStr">
        <is>
          <t>A1</t>
        </is>
      </c>
      <c r="C102" s="174" t="inlineStr">
        <is>
          <t>Tất cả</t>
        </is>
      </c>
      <c r="D102" s="174" t="inlineStr">
        <is>
          <t>all</t>
        </is>
      </c>
      <c r="E102" s="175" t="n">
        <v>0.03</v>
      </c>
      <c r="F102" s="174" t="n">
        <v>2701</v>
      </c>
      <c r="G102" s="174" t="n">
        <v>219</v>
      </c>
      <c r="H102" s="174" t="n">
        <v>3203</v>
      </c>
      <c r="I102" s="174" t="n">
        <v>3406</v>
      </c>
      <c r="J102" s="174" t="n"/>
      <c r="K102" s="174" t="n"/>
      <c r="L102" s="174" t="n"/>
      <c r="M102" s="174" t="n"/>
      <c r="N102" s="176">
        <f>IF(F102+G102=0,"",G102/(F102+G102))</f>
        <v/>
      </c>
      <c r="O102" s="176">
        <f>IF(H102+I102=0,"",H102/(H102+I102))</f>
        <v/>
      </c>
      <c r="P102" s="176">
        <f>IF(F102+H102=0,"",F102/(F102+H102))</f>
        <v/>
      </c>
      <c r="Q102" s="177">
        <f>IF(2*F102+G102+H102=0,"",2*F102/(2*F102+G102+H102))</f>
        <v/>
      </c>
      <c r="R102" s="177">
        <f>IF(OR(N102="",O102=""),"",'KQ du lieu that'!$B$6*N102+(1-'KQ du lieu that'!$B$6)*O102)</f>
        <v/>
      </c>
    </row>
    <row r="103">
      <c r="A103" s="174" t="inlineStr">
        <is>
          <t>dev</t>
        </is>
      </c>
      <c r="B103" s="174" t="inlineStr">
        <is>
          <t>A1</t>
        </is>
      </c>
      <c r="C103" s="174" t="inlineStr">
        <is>
          <t>Tất cả</t>
        </is>
      </c>
      <c r="D103" s="174" t="inlineStr">
        <is>
          <t>all</t>
        </is>
      </c>
      <c r="E103" s="175" t="n">
        <v>0.04</v>
      </c>
      <c r="F103" s="174" t="n">
        <v>2643</v>
      </c>
      <c r="G103" s="174" t="n">
        <v>277</v>
      </c>
      <c r="H103" s="174" t="n">
        <v>2953</v>
      </c>
      <c r="I103" s="174" t="n">
        <v>3656</v>
      </c>
      <c r="J103" s="174" t="n"/>
      <c r="K103" s="174" t="n"/>
      <c r="L103" s="174" t="n"/>
      <c r="M103" s="174" t="n"/>
      <c r="N103" s="176">
        <f>IF(F103+G103=0,"",G103/(F103+G103))</f>
        <v/>
      </c>
      <c r="O103" s="176">
        <f>IF(H103+I103=0,"",H103/(H103+I103))</f>
        <v/>
      </c>
      <c r="P103" s="176">
        <f>IF(F103+H103=0,"",F103/(F103+H103))</f>
        <v/>
      </c>
      <c r="Q103" s="177">
        <f>IF(2*F103+G103+H103=0,"",2*F103/(2*F103+G103+H103))</f>
        <v/>
      </c>
      <c r="R103" s="177">
        <f>IF(OR(N103="",O103=""),"",'KQ du lieu that'!$B$6*N103+(1-'KQ du lieu that'!$B$6)*O103)</f>
        <v/>
      </c>
    </row>
    <row r="104">
      <c r="A104" s="174" t="inlineStr">
        <is>
          <t>dev</t>
        </is>
      </c>
      <c r="B104" s="174" t="inlineStr">
        <is>
          <t>A1</t>
        </is>
      </c>
      <c r="C104" s="174" t="inlineStr">
        <is>
          <t>Tất cả</t>
        </is>
      </c>
      <c r="D104" s="174" t="inlineStr">
        <is>
          <t>all</t>
        </is>
      </c>
      <c r="E104" s="175" t="n">
        <v>0.05</v>
      </c>
      <c r="F104" s="174" t="n">
        <v>2588</v>
      </c>
      <c r="G104" s="174" t="n">
        <v>332</v>
      </c>
      <c r="H104" s="174" t="n">
        <v>2783</v>
      </c>
      <c r="I104" s="174" t="n">
        <v>3826</v>
      </c>
      <c r="J104" s="174" t="n"/>
      <c r="K104" s="174" t="n"/>
      <c r="L104" s="174" t="n"/>
      <c r="M104" s="174" t="n"/>
      <c r="N104" s="176">
        <f>IF(F104+G104=0,"",G104/(F104+G104))</f>
        <v/>
      </c>
      <c r="O104" s="176">
        <f>IF(H104+I104=0,"",H104/(H104+I104))</f>
        <v/>
      </c>
      <c r="P104" s="176">
        <f>IF(F104+H104=0,"",F104/(F104+H104))</f>
        <v/>
      </c>
      <c r="Q104" s="177">
        <f>IF(2*F104+G104+H104=0,"",2*F104/(2*F104+G104+H104))</f>
        <v/>
      </c>
      <c r="R104" s="177">
        <f>IF(OR(N104="",O104=""),"",'KQ du lieu that'!$B$6*N104+(1-'KQ du lieu that'!$B$6)*O104)</f>
        <v/>
      </c>
    </row>
    <row r="105">
      <c r="A105" s="174" t="inlineStr">
        <is>
          <t>dev</t>
        </is>
      </c>
      <c r="B105" s="174" t="inlineStr">
        <is>
          <t>A1</t>
        </is>
      </c>
      <c r="C105" s="174" t="inlineStr">
        <is>
          <t>Tất cả</t>
        </is>
      </c>
      <c r="D105" s="174" t="inlineStr">
        <is>
          <t>all</t>
        </is>
      </c>
      <c r="E105" s="175" t="n">
        <v>0.06</v>
      </c>
      <c r="F105" s="174" t="n">
        <v>2537</v>
      </c>
      <c r="G105" s="174" t="n">
        <v>383</v>
      </c>
      <c r="H105" s="174" t="n">
        <v>2678</v>
      </c>
      <c r="I105" s="174" t="n">
        <v>3931</v>
      </c>
      <c r="J105" s="174" t="n"/>
      <c r="K105" s="174" t="n"/>
      <c r="L105" s="174" t="n"/>
      <c r="M105" s="174" t="n"/>
      <c r="N105" s="176">
        <f>IF(F105+G105=0,"",G105/(F105+G105))</f>
        <v/>
      </c>
      <c r="O105" s="176">
        <f>IF(H105+I105=0,"",H105/(H105+I105))</f>
        <v/>
      </c>
      <c r="P105" s="176">
        <f>IF(F105+H105=0,"",F105/(F105+H105))</f>
        <v/>
      </c>
      <c r="Q105" s="177">
        <f>IF(2*F105+G105+H105=0,"",2*F105/(2*F105+G105+H105))</f>
        <v/>
      </c>
      <c r="R105" s="177">
        <f>IF(OR(N105="",O105=""),"",'KQ du lieu that'!$B$6*N105+(1-'KQ du lieu that'!$B$6)*O105)</f>
        <v/>
      </c>
    </row>
    <row r="106">
      <c r="A106" s="174" t="inlineStr">
        <is>
          <t>dev</t>
        </is>
      </c>
      <c r="B106" s="174" t="inlineStr">
        <is>
          <t>A1</t>
        </is>
      </c>
      <c r="C106" s="174" t="inlineStr">
        <is>
          <t>Tất cả</t>
        </is>
      </c>
      <c r="D106" s="174" t="inlineStr">
        <is>
          <t>all</t>
        </is>
      </c>
      <c r="E106" s="175" t="n">
        <v>0.07000000000000001</v>
      </c>
      <c r="F106" s="174" t="n">
        <v>2503</v>
      </c>
      <c r="G106" s="174" t="n">
        <v>417</v>
      </c>
      <c r="H106" s="174" t="n">
        <v>2567</v>
      </c>
      <c r="I106" s="174" t="n">
        <v>4042</v>
      </c>
      <c r="J106" s="174" t="n"/>
      <c r="K106" s="174" t="n"/>
      <c r="L106" s="174" t="n"/>
      <c r="M106" s="174" t="n"/>
      <c r="N106" s="176">
        <f>IF(F106+G106=0,"",G106/(F106+G106))</f>
        <v/>
      </c>
      <c r="O106" s="176">
        <f>IF(H106+I106=0,"",H106/(H106+I106))</f>
        <v/>
      </c>
      <c r="P106" s="176">
        <f>IF(F106+H106=0,"",F106/(F106+H106))</f>
        <v/>
      </c>
      <c r="Q106" s="177">
        <f>IF(2*F106+G106+H106=0,"",2*F106/(2*F106+G106+H106))</f>
        <v/>
      </c>
      <c r="R106" s="177">
        <f>IF(OR(N106="",O106=""),"",'KQ du lieu that'!$B$6*N106+(1-'KQ du lieu that'!$B$6)*O106)</f>
        <v/>
      </c>
    </row>
    <row r="107">
      <c r="A107" s="174" t="inlineStr">
        <is>
          <t>dev</t>
        </is>
      </c>
      <c r="B107" s="174" t="inlineStr">
        <is>
          <t>A1</t>
        </is>
      </c>
      <c r="C107" s="174" t="inlineStr">
        <is>
          <t>Tất cả</t>
        </is>
      </c>
      <c r="D107" s="174" t="inlineStr">
        <is>
          <t>all</t>
        </is>
      </c>
      <c r="E107" s="175" t="n">
        <v>0.08</v>
      </c>
      <c r="F107" s="174" t="n">
        <v>2474</v>
      </c>
      <c r="G107" s="174" t="n">
        <v>446</v>
      </c>
      <c r="H107" s="174" t="n">
        <v>2489</v>
      </c>
      <c r="I107" s="174" t="n">
        <v>4120</v>
      </c>
      <c r="J107" s="174" t="n"/>
      <c r="K107" s="174" t="n"/>
      <c r="L107" s="174" t="n"/>
      <c r="M107" s="174" t="n"/>
      <c r="N107" s="176">
        <f>IF(F107+G107=0,"",G107/(F107+G107))</f>
        <v/>
      </c>
      <c r="O107" s="176">
        <f>IF(H107+I107=0,"",H107/(H107+I107))</f>
        <v/>
      </c>
      <c r="P107" s="176">
        <f>IF(F107+H107=0,"",F107/(F107+H107))</f>
        <v/>
      </c>
      <c r="Q107" s="177">
        <f>IF(2*F107+G107+H107=0,"",2*F107/(2*F107+G107+H107))</f>
        <v/>
      </c>
      <c r="R107" s="177">
        <f>IF(OR(N107="",O107=""),"",'KQ du lieu that'!$B$6*N107+(1-'KQ du lieu that'!$B$6)*O107)</f>
        <v/>
      </c>
    </row>
    <row r="108">
      <c r="A108" s="174" t="inlineStr">
        <is>
          <t>dev</t>
        </is>
      </c>
      <c r="B108" s="174" t="inlineStr">
        <is>
          <t>A1</t>
        </is>
      </c>
      <c r="C108" s="174" t="inlineStr">
        <is>
          <t>Tất cả</t>
        </is>
      </c>
      <c r="D108" s="174" t="inlineStr">
        <is>
          <t>all</t>
        </is>
      </c>
      <c r="E108" s="175" t="n">
        <v>0.09</v>
      </c>
      <c r="F108" s="174" t="n">
        <v>2444</v>
      </c>
      <c r="G108" s="174" t="n">
        <v>476</v>
      </c>
      <c r="H108" s="174" t="n">
        <v>2395</v>
      </c>
      <c r="I108" s="174" t="n">
        <v>4214</v>
      </c>
      <c r="J108" s="174" t="n"/>
      <c r="K108" s="174" t="n"/>
      <c r="L108" s="174" t="n"/>
      <c r="M108" s="174" t="n"/>
      <c r="N108" s="176">
        <f>IF(F108+G108=0,"",G108/(F108+G108))</f>
        <v/>
      </c>
      <c r="O108" s="176">
        <f>IF(H108+I108=0,"",H108/(H108+I108))</f>
        <v/>
      </c>
      <c r="P108" s="176">
        <f>IF(F108+H108=0,"",F108/(F108+H108))</f>
        <v/>
      </c>
      <c r="Q108" s="177">
        <f>IF(2*F108+G108+H108=0,"",2*F108/(2*F108+G108+H108))</f>
        <v/>
      </c>
      <c r="R108" s="177">
        <f>IF(OR(N108="",O108=""),"",'KQ du lieu that'!$B$6*N108+(1-'KQ du lieu that'!$B$6)*O108)</f>
        <v/>
      </c>
    </row>
    <row r="109">
      <c r="A109" s="174" t="inlineStr">
        <is>
          <t>dev</t>
        </is>
      </c>
      <c r="B109" s="174" t="inlineStr">
        <is>
          <t>A1</t>
        </is>
      </c>
      <c r="C109" s="174" t="inlineStr">
        <is>
          <t>Tất cả</t>
        </is>
      </c>
      <c r="D109" s="174" t="inlineStr">
        <is>
          <t>all</t>
        </is>
      </c>
      <c r="E109" s="175" t="n">
        <v>0.1</v>
      </c>
      <c r="F109" s="174" t="n">
        <v>2414</v>
      </c>
      <c r="G109" s="174" t="n">
        <v>506</v>
      </c>
      <c r="H109" s="174" t="n">
        <v>2329</v>
      </c>
      <c r="I109" s="174" t="n">
        <v>4280</v>
      </c>
      <c r="J109" s="174" t="n"/>
      <c r="K109" s="174" t="n"/>
      <c r="L109" s="174" t="n"/>
      <c r="M109" s="174" t="n"/>
      <c r="N109" s="176">
        <f>IF(F109+G109=0,"",G109/(F109+G109))</f>
        <v/>
      </c>
      <c r="O109" s="176">
        <f>IF(H109+I109=0,"",H109/(H109+I109))</f>
        <v/>
      </c>
      <c r="P109" s="176">
        <f>IF(F109+H109=0,"",F109/(F109+H109))</f>
        <v/>
      </c>
      <c r="Q109" s="177">
        <f>IF(2*F109+G109+H109=0,"",2*F109/(2*F109+G109+H109))</f>
        <v/>
      </c>
      <c r="R109" s="177">
        <f>IF(OR(N109="",O109=""),"",'KQ du lieu that'!$B$6*N109+(1-'KQ du lieu that'!$B$6)*O109)</f>
        <v/>
      </c>
    </row>
    <row r="110">
      <c r="A110" s="174" t="inlineStr">
        <is>
          <t>dev</t>
        </is>
      </c>
      <c r="B110" s="174" t="inlineStr">
        <is>
          <t>A1</t>
        </is>
      </c>
      <c r="C110" s="174" t="inlineStr">
        <is>
          <t>Tất cả</t>
        </is>
      </c>
      <c r="D110" s="174" t="inlineStr">
        <is>
          <t>all</t>
        </is>
      </c>
      <c r="E110" s="175" t="n">
        <v>0.11</v>
      </c>
      <c r="F110" s="174" t="n">
        <v>2382</v>
      </c>
      <c r="G110" s="174" t="n">
        <v>538</v>
      </c>
      <c r="H110" s="174" t="n">
        <v>2245</v>
      </c>
      <c r="I110" s="174" t="n">
        <v>4364</v>
      </c>
      <c r="J110" s="174" t="n"/>
      <c r="K110" s="174" t="n"/>
      <c r="L110" s="174" t="n"/>
      <c r="M110" s="174" t="n"/>
      <c r="N110" s="176">
        <f>IF(F110+G110=0,"",G110/(F110+G110))</f>
        <v/>
      </c>
      <c r="O110" s="176">
        <f>IF(H110+I110=0,"",H110/(H110+I110))</f>
        <v/>
      </c>
      <c r="P110" s="176">
        <f>IF(F110+H110=0,"",F110/(F110+H110))</f>
        <v/>
      </c>
      <c r="Q110" s="177">
        <f>IF(2*F110+G110+H110=0,"",2*F110/(2*F110+G110+H110))</f>
        <v/>
      </c>
      <c r="R110" s="177">
        <f>IF(OR(N110="",O110=""),"",'KQ du lieu that'!$B$6*N110+(1-'KQ du lieu that'!$B$6)*O110)</f>
        <v/>
      </c>
    </row>
    <row r="111">
      <c r="A111" s="174" t="inlineStr">
        <is>
          <t>dev</t>
        </is>
      </c>
      <c r="B111" s="174" t="inlineStr">
        <is>
          <t>A1</t>
        </is>
      </c>
      <c r="C111" s="174" t="inlineStr">
        <is>
          <t>Tất cả</t>
        </is>
      </c>
      <c r="D111" s="174" t="inlineStr">
        <is>
          <t>all</t>
        </is>
      </c>
      <c r="E111" s="175" t="n">
        <v>0.12</v>
      </c>
      <c r="F111" s="174" t="n">
        <v>2357</v>
      </c>
      <c r="G111" s="174" t="n">
        <v>563</v>
      </c>
      <c r="H111" s="174" t="n">
        <v>2169</v>
      </c>
      <c r="I111" s="174" t="n">
        <v>4440</v>
      </c>
      <c r="J111" s="174" t="n"/>
      <c r="K111" s="174" t="n"/>
      <c r="L111" s="174" t="n"/>
      <c r="M111" s="174" t="n"/>
      <c r="N111" s="176">
        <f>IF(F111+G111=0,"",G111/(F111+G111))</f>
        <v/>
      </c>
      <c r="O111" s="176">
        <f>IF(H111+I111=0,"",H111/(H111+I111))</f>
        <v/>
      </c>
      <c r="P111" s="176">
        <f>IF(F111+H111=0,"",F111/(F111+H111))</f>
        <v/>
      </c>
      <c r="Q111" s="177">
        <f>IF(2*F111+G111+H111=0,"",2*F111/(2*F111+G111+H111))</f>
        <v/>
      </c>
      <c r="R111" s="177">
        <f>IF(OR(N111="",O111=""),"",'KQ du lieu that'!$B$6*N111+(1-'KQ du lieu that'!$B$6)*O111)</f>
        <v/>
      </c>
    </row>
    <row r="112">
      <c r="A112" s="174" t="inlineStr">
        <is>
          <t>dev</t>
        </is>
      </c>
      <c r="B112" s="174" t="inlineStr">
        <is>
          <t>A1</t>
        </is>
      </c>
      <c r="C112" s="174" t="inlineStr">
        <is>
          <t>Tất cả</t>
        </is>
      </c>
      <c r="D112" s="174" t="inlineStr">
        <is>
          <t>all</t>
        </is>
      </c>
      <c r="E112" s="175" t="n">
        <v>0.13</v>
      </c>
      <c r="F112" s="174" t="n">
        <v>2334</v>
      </c>
      <c r="G112" s="174" t="n">
        <v>586</v>
      </c>
      <c r="H112" s="174" t="n">
        <v>2115</v>
      </c>
      <c r="I112" s="174" t="n">
        <v>4494</v>
      </c>
      <c r="J112" s="174" t="n"/>
      <c r="K112" s="174" t="n"/>
      <c r="L112" s="174" t="n"/>
      <c r="M112" s="174" t="n"/>
      <c r="N112" s="176">
        <f>IF(F112+G112=0,"",G112/(F112+G112))</f>
        <v/>
      </c>
      <c r="O112" s="176">
        <f>IF(H112+I112=0,"",H112/(H112+I112))</f>
        <v/>
      </c>
      <c r="P112" s="176">
        <f>IF(F112+H112=0,"",F112/(F112+H112))</f>
        <v/>
      </c>
      <c r="Q112" s="177">
        <f>IF(2*F112+G112+H112=0,"",2*F112/(2*F112+G112+H112))</f>
        <v/>
      </c>
      <c r="R112" s="177">
        <f>IF(OR(N112="",O112=""),"",'KQ du lieu that'!$B$6*N112+(1-'KQ du lieu that'!$B$6)*O112)</f>
        <v/>
      </c>
    </row>
    <row r="113">
      <c r="A113" s="174" t="inlineStr">
        <is>
          <t>dev</t>
        </is>
      </c>
      <c r="B113" s="174" t="inlineStr">
        <is>
          <t>A1</t>
        </is>
      </c>
      <c r="C113" s="174" t="inlineStr">
        <is>
          <t>Tất cả</t>
        </is>
      </c>
      <c r="D113" s="174" t="inlineStr">
        <is>
          <t>all</t>
        </is>
      </c>
      <c r="E113" s="175" t="n">
        <v>0.14</v>
      </c>
      <c r="F113" s="174" t="n">
        <v>2300</v>
      </c>
      <c r="G113" s="174" t="n">
        <v>620</v>
      </c>
      <c r="H113" s="174" t="n">
        <v>2054</v>
      </c>
      <c r="I113" s="174" t="n">
        <v>4555</v>
      </c>
      <c r="J113" s="174" t="n"/>
      <c r="K113" s="174" t="n"/>
      <c r="L113" s="174" t="n"/>
      <c r="M113" s="174" t="n"/>
      <c r="N113" s="176">
        <f>IF(F113+G113=0,"",G113/(F113+G113))</f>
        <v/>
      </c>
      <c r="O113" s="176">
        <f>IF(H113+I113=0,"",H113/(H113+I113))</f>
        <v/>
      </c>
      <c r="P113" s="176">
        <f>IF(F113+H113=0,"",F113/(F113+H113))</f>
        <v/>
      </c>
      <c r="Q113" s="177">
        <f>IF(2*F113+G113+H113=0,"",2*F113/(2*F113+G113+H113))</f>
        <v/>
      </c>
      <c r="R113" s="177">
        <f>IF(OR(N113="",O113=""),"",'KQ du lieu that'!$B$6*N113+(1-'KQ du lieu that'!$B$6)*O113)</f>
        <v/>
      </c>
    </row>
    <row r="114">
      <c r="A114" s="174" t="inlineStr">
        <is>
          <t>dev</t>
        </is>
      </c>
      <c r="B114" s="174" t="inlineStr">
        <is>
          <t>A1</t>
        </is>
      </c>
      <c r="C114" s="174" t="inlineStr">
        <is>
          <t>Tất cả</t>
        </is>
      </c>
      <c r="D114" s="174" t="inlineStr">
        <is>
          <t>all</t>
        </is>
      </c>
      <c r="E114" s="175" t="n">
        <v>0.15</v>
      </c>
      <c r="F114" s="174" t="n">
        <v>2272</v>
      </c>
      <c r="G114" s="174" t="n">
        <v>648</v>
      </c>
      <c r="H114" s="174" t="n">
        <v>1995</v>
      </c>
      <c r="I114" s="174" t="n">
        <v>4614</v>
      </c>
      <c r="J114" s="174" t="n"/>
      <c r="K114" s="174" t="n"/>
      <c r="L114" s="174" t="n"/>
      <c r="M114" s="174" t="n"/>
      <c r="N114" s="176">
        <f>IF(F114+G114=0,"",G114/(F114+G114))</f>
        <v/>
      </c>
      <c r="O114" s="176">
        <f>IF(H114+I114=0,"",H114/(H114+I114))</f>
        <v/>
      </c>
      <c r="P114" s="176">
        <f>IF(F114+H114=0,"",F114/(F114+H114))</f>
        <v/>
      </c>
      <c r="Q114" s="177">
        <f>IF(2*F114+G114+H114=0,"",2*F114/(2*F114+G114+H114))</f>
        <v/>
      </c>
      <c r="R114" s="177">
        <f>IF(OR(N114="",O114=""),"",'KQ du lieu that'!$B$6*N114+(1-'KQ du lieu that'!$B$6)*O114)</f>
        <v/>
      </c>
    </row>
    <row r="115">
      <c r="A115" s="174" t="inlineStr">
        <is>
          <t>dev</t>
        </is>
      </c>
      <c r="B115" s="174" t="inlineStr">
        <is>
          <t>A1</t>
        </is>
      </c>
      <c r="C115" s="174" t="inlineStr">
        <is>
          <t>Tất cả</t>
        </is>
      </c>
      <c r="D115" s="174" t="inlineStr">
        <is>
          <t>all</t>
        </is>
      </c>
      <c r="E115" s="175" t="n">
        <v>0.16</v>
      </c>
      <c r="F115" s="174" t="n">
        <v>2255</v>
      </c>
      <c r="G115" s="174" t="n">
        <v>665</v>
      </c>
      <c r="H115" s="174" t="n">
        <v>1943</v>
      </c>
      <c r="I115" s="174" t="n">
        <v>4666</v>
      </c>
      <c r="J115" s="174" t="n"/>
      <c r="K115" s="174" t="n"/>
      <c r="L115" s="174" t="n"/>
      <c r="M115" s="174" t="n"/>
      <c r="N115" s="176">
        <f>IF(F115+G115=0,"",G115/(F115+G115))</f>
        <v/>
      </c>
      <c r="O115" s="176">
        <f>IF(H115+I115=0,"",H115/(H115+I115))</f>
        <v/>
      </c>
      <c r="P115" s="176">
        <f>IF(F115+H115=0,"",F115/(F115+H115))</f>
        <v/>
      </c>
      <c r="Q115" s="177">
        <f>IF(2*F115+G115+H115=0,"",2*F115/(2*F115+G115+H115))</f>
        <v/>
      </c>
      <c r="R115" s="177">
        <f>IF(OR(N115="",O115=""),"",'KQ du lieu that'!$B$6*N115+(1-'KQ du lieu that'!$B$6)*O115)</f>
        <v/>
      </c>
    </row>
    <row r="116">
      <c r="A116" s="174" t="inlineStr">
        <is>
          <t>dev</t>
        </is>
      </c>
      <c r="B116" s="174" t="inlineStr">
        <is>
          <t>A1</t>
        </is>
      </c>
      <c r="C116" s="174" t="inlineStr">
        <is>
          <t>Tất cả</t>
        </is>
      </c>
      <c r="D116" s="174" t="inlineStr">
        <is>
          <t>all</t>
        </is>
      </c>
      <c r="E116" s="175" t="n">
        <v>0.17</v>
      </c>
      <c r="F116" s="174" t="n">
        <v>2234</v>
      </c>
      <c r="G116" s="174" t="n">
        <v>686</v>
      </c>
      <c r="H116" s="174" t="n">
        <v>1898</v>
      </c>
      <c r="I116" s="174" t="n">
        <v>4711</v>
      </c>
      <c r="J116" s="174" t="n"/>
      <c r="K116" s="174" t="n"/>
      <c r="L116" s="174" t="n"/>
      <c r="M116" s="174" t="n"/>
      <c r="N116" s="176">
        <f>IF(F116+G116=0,"",G116/(F116+G116))</f>
        <v/>
      </c>
      <c r="O116" s="176">
        <f>IF(H116+I116=0,"",H116/(H116+I116))</f>
        <v/>
      </c>
      <c r="P116" s="176">
        <f>IF(F116+H116=0,"",F116/(F116+H116))</f>
        <v/>
      </c>
      <c r="Q116" s="177">
        <f>IF(2*F116+G116+H116=0,"",2*F116/(2*F116+G116+H116))</f>
        <v/>
      </c>
      <c r="R116" s="177">
        <f>IF(OR(N116="",O116=""),"",'KQ du lieu that'!$B$6*N116+(1-'KQ du lieu that'!$B$6)*O116)</f>
        <v/>
      </c>
    </row>
    <row r="117">
      <c r="A117" s="174" t="inlineStr">
        <is>
          <t>dev</t>
        </is>
      </c>
      <c r="B117" s="174" t="inlineStr">
        <is>
          <t>A1</t>
        </is>
      </c>
      <c r="C117" s="174" t="inlineStr">
        <is>
          <t>Tất cả</t>
        </is>
      </c>
      <c r="D117" s="174" t="inlineStr">
        <is>
          <t>all</t>
        </is>
      </c>
      <c r="E117" s="175" t="n">
        <v>0.18</v>
      </c>
      <c r="F117" s="174" t="n">
        <v>2207</v>
      </c>
      <c r="G117" s="174" t="n">
        <v>713</v>
      </c>
      <c r="H117" s="174" t="n">
        <v>1854</v>
      </c>
      <c r="I117" s="174" t="n">
        <v>4755</v>
      </c>
      <c r="J117" s="174" t="n"/>
      <c r="K117" s="174" t="n"/>
      <c r="L117" s="174" t="n"/>
      <c r="M117" s="174" t="n"/>
      <c r="N117" s="176">
        <f>IF(F117+G117=0,"",G117/(F117+G117))</f>
        <v/>
      </c>
      <c r="O117" s="176">
        <f>IF(H117+I117=0,"",H117/(H117+I117))</f>
        <v/>
      </c>
      <c r="P117" s="176">
        <f>IF(F117+H117=0,"",F117/(F117+H117))</f>
        <v/>
      </c>
      <c r="Q117" s="177">
        <f>IF(2*F117+G117+H117=0,"",2*F117/(2*F117+G117+H117))</f>
        <v/>
      </c>
      <c r="R117" s="177">
        <f>IF(OR(N117="",O117=""),"",'KQ du lieu that'!$B$6*N117+(1-'KQ du lieu that'!$B$6)*O117)</f>
        <v/>
      </c>
    </row>
    <row r="118">
      <c r="A118" s="174" t="inlineStr">
        <is>
          <t>dev</t>
        </is>
      </c>
      <c r="B118" s="174" t="inlineStr">
        <is>
          <t>A1</t>
        </is>
      </c>
      <c r="C118" s="174" t="inlineStr">
        <is>
          <t>Tất cả</t>
        </is>
      </c>
      <c r="D118" s="174" t="inlineStr">
        <is>
          <t>all</t>
        </is>
      </c>
      <c r="E118" s="175" t="n">
        <v>0.19</v>
      </c>
      <c r="F118" s="174" t="n">
        <v>2191</v>
      </c>
      <c r="G118" s="174" t="n">
        <v>729</v>
      </c>
      <c r="H118" s="174" t="n">
        <v>1807</v>
      </c>
      <c r="I118" s="174" t="n">
        <v>4802</v>
      </c>
      <c r="J118" s="174" t="n"/>
      <c r="K118" s="174" t="n"/>
      <c r="L118" s="174" t="n"/>
      <c r="M118" s="174" t="n"/>
      <c r="N118" s="176">
        <f>IF(F118+G118=0,"",G118/(F118+G118))</f>
        <v/>
      </c>
      <c r="O118" s="176">
        <f>IF(H118+I118=0,"",H118/(H118+I118))</f>
        <v/>
      </c>
      <c r="P118" s="176">
        <f>IF(F118+H118=0,"",F118/(F118+H118))</f>
        <v/>
      </c>
      <c r="Q118" s="177">
        <f>IF(2*F118+G118+H118=0,"",2*F118/(2*F118+G118+H118))</f>
        <v/>
      </c>
      <c r="R118" s="177">
        <f>IF(OR(N118="",O118=""),"",'KQ du lieu that'!$B$6*N118+(1-'KQ du lieu that'!$B$6)*O118)</f>
        <v/>
      </c>
    </row>
    <row r="119">
      <c r="A119" s="174" t="inlineStr">
        <is>
          <t>dev</t>
        </is>
      </c>
      <c r="B119" s="174" t="inlineStr">
        <is>
          <t>A1</t>
        </is>
      </c>
      <c r="C119" s="174" t="inlineStr">
        <is>
          <t>Tất cả</t>
        </is>
      </c>
      <c r="D119" s="174" t="inlineStr">
        <is>
          <t>all</t>
        </is>
      </c>
      <c r="E119" s="175" t="n">
        <v>0.2</v>
      </c>
      <c r="F119" s="174" t="n">
        <v>2168</v>
      </c>
      <c r="G119" s="174" t="n">
        <v>752</v>
      </c>
      <c r="H119" s="174" t="n">
        <v>1767</v>
      </c>
      <c r="I119" s="174" t="n">
        <v>4842</v>
      </c>
      <c r="J119" s="174" t="n"/>
      <c r="K119" s="174" t="n"/>
      <c r="L119" s="174" t="n"/>
      <c r="M119" s="174" t="n"/>
      <c r="N119" s="176">
        <f>IF(F119+G119=0,"",G119/(F119+G119))</f>
        <v/>
      </c>
      <c r="O119" s="176">
        <f>IF(H119+I119=0,"",H119/(H119+I119))</f>
        <v/>
      </c>
      <c r="P119" s="176">
        <f>IF(F119+H119=0,"",F119/(F119+H119))</f>
        <v/>
      </c>
      <c r="Q119" s="177">
        <f>IF(2*F119+G119+H119=0,"",2*F119/(2*F119+G119+H119))</f>
        <v/>
      </c>
      <c r="R119" s="177">
        <f>IF(OR(N119="",O119=""),"",'KQ du lieu that'!$B$6*N119+(1-'KQ du lieu that'!$B$6)*O119)</f>
        <v/>
      </c>
    </row>
    <row r="120">
      <c r="A120" s="174" t="inlineStr">
        <is>
          <t>dev</t>
        </is>
      </c>
      <c r="B120" s="174" t="inlineStr">
        <is>
          <t>A1</t>
        </is>
      </c>
      <c r="C120" s="174" t="inlineStr">
        <is>
          <t>Tất cả</t>
        </is>
      </c>
      <c r="D120" s="174" t="inlineStr">
        <is>
          <t>all</t>
        </is>
      </c>
      <c r="E120" s="175" t="n">
        <v>0.21</v>
      </c>
      <c r="F120" s="174" t="n">
        <v>2148</v>
      </c>
      <c r="G120" s="174" t="n">
        <v>772</v>
      </c>
      <c r="H120" s="174" t="n">
        <v>1734</v>
      </c>
      <c r="I120" s="174" t="n">
        <v>4875</v>
      </c>
      <c r="J120" s="174" t="n"/>
      <c r="K120" s="174" t="n"/>
      <c r="L120" s="174" t="n"/>
      <c r="M120" s="174" t="n"/>
      <c r="N120" s="176">
        <f>IF(F120+G120=0,"",G120/(F120+G120))</f>
        <v/>
      </c>
      <c r="O120" s="176">
        <f>IF(H120+I120=0,"",H120/(H120+I120))</f>
        <v/>
      </c>
      <c r="P120" s="176">
        <f>IF(F120+H120=0,"",F120/(F120+H120))</f>
        <v/>
      </c>
      <c r="Q120" s="177">
        <f>IF(2*F120+G120+H120=0,"",2*F120/(2*F120+G120+H120))</f>
        <v/>
      </c>
      <c r="R120" s="177">
        <f>IF(OR(N120="",O120=""),"",'KQ du lieu that'!$B$6*N120+(1-'KQ du lieu that'!$B$6)*O120)</f>
        <v/>
      </c>
    </row>
    <row r="121">
      <c r="A121" s="174" t="inlineStr">
        <is>
          <t>dev</t>
        </is>
      </c>
      <c r="B121" s="174" t="inlineStr">
        <is>
          <t>A1</t>
        </is>
      </c>
      <c r="C121" s="174" t="inlineStr">
        <is>
          <t>Tất cả</t>
        </is>
      </c>
      <c r="D121" s="174" t="inlineStr">
        <is>
          <t>all</t>
        </is>
      </c>
      <c r="E121" s="175" t="n">
        <v>0.22</v>
      </c>
      <c r="F121" s="174" t="n">
        <v>2131</v>
      </c>
      <c r="G121" s="174" t="n">
        <v>789</v>
      </c>
      <c r="H121" s="174" t="n">
        <v>1690</v>
      </c>
      <c r="I121" s="174" t="n">
        <v>4919</v>
      </c>
      <c r="J121" s="174" t="n"/>
      <c r="K121" s="174" t="n"/>
      <c r="L121" s="174" t="n"/>
      <c r="M121" s="174" t="n"/>
      <c r="N121" s="176">
        <f>IF(F121+G121=0,"",G121/(F121+G121))</f>
        <v/>
      </c>
      <c r="O121" s="176">
        <f>IF(H121+I121=0,"",H121/(H121+I121))</f>
        <v/>
      </c>
      <c r="P121" s="176">
        <f>IF(F121+H121=0,"",F121/(F121+H121))</f>
        <v/>
      </c>
      <c r="Q121" s="177">
        <f>IF(2*F121+G121+H121=0,"",2*F121/(2*F121+G121+H121))</f>
        <v/>
      </c>
      <c r="R121" s="177">
        <f>IF(OR(N121="",O121=""),"",'KQ du lieu that'!$B$6*N121+(1-'KQ du lieu that'!$B$6)*O121)</f>
        <v/>
      </c>
    </row>
    <row r="122">
      <c r="A122" s="174" t="inlineStr">
        <is>
          <t>dev</t>
        </is>
      </c>
      <c r="B122" s="174" t="inlineStr">
        <is>
          <t>A1</t>
        </is>
      </c>
      <c r="C122" s="174" t="inlineStr">
        <is>
          <t>Tất cả</t>
        </is>
      </c>
      <c r="D122" s="174" t="inlineStr">
        <is>
          <t>all</t>
        </is>
      </c>
      <c r="E122" s="175" t="n">
        <v>0.23</v>
      </c>
      <c r="F122" s="174" t="n">
        <v>2120</v>
      </c>
      <c r="G122" s="174" t="n">
        <v>800</v>
      </c>
      <c r="H122" s="174" t="n">
        <v>1656</v>
      </c>
      <c r="I122" s="174" t="n">
        <v>4953</v>
      </c>
      <c r="J122" s="174" t="n"/>
      <c r="K122" s="174" t="n"/>
      <c r="L122" s="174" t="n"/>
      <c r="M122" s="174" t="n"/>
      <c r="N122" s="176">
        <f>IF(F122+G122=0,"",G122/(F122+G122))</f>
        <v/>
      </c>
      <c r="O122" s="176">
        <f>IF(H122+I122=0,"",H122/(H122+I122))</f>
        <v/>
      </c>
      <c r="P122" s="176">
        <f>IF(F122+H122=0,"",F122/(F122+H122))</f>
        <v/>
      </c>
      <c r="Q122" s="177">
        <f>IF(2*F122+G122+H122=0,"",2*F122/(2*F122+G122+H122))</f>
        <v/>
      </c>
      <c r="R122" s="177">
        <f>IF(OR(N122="",O122=""),"",'KQ du lieu that'!$B$6*N122+(1-'KQ du lieu that'!$B$6)*O122)</f>
        <v/>
      </c>
    </row>
    <row r="123">
      <c r="A123" s="174" t="inlineStr">
        <is>
          <t>dev</t>
        </is>
      </c>
      <c r="B123" s="174" t="inlineStr">
        <is>
          <t>A1</t>
        </is>
      </c>
      <c r="C123" s="174" t="inlineStr">
        <is>
          <t>Tất cả</t>
        </is>
      </c>
      <c r="D123" s="174" t="inlineStr">
        <is>
          <t>all</t>
        </is>
      </c>
      <c r="E123" s="175" t="n">
        <v>0.24</v>
      </c>
      <c r="F123" s="174" t="n">
        <v>2108</v>
      </c>
      <c r="G123" s="174" t="n">
        <v>812</v>
      </c>
      <c r="H123" s="174" t="n">
        <v>1636</v>
      </c>
      <c r="I123" s="174" t="n">
        <v>4973</v>
      </c>
      <c r="J123" s="174" t="n"/>
      <c r="K123" s="174" t="n"/>
      <c r="L123" s="174" t="n"/>
      <c r="M123" s="174" t="n"/>
      <c r="N123" s="176">
        <f>IF(F123+G123=0,"",G123/(F123+G123))</f>
        <v/>
      </c>
      <c r="O123" s="176">
        <f>IF(H123+I123=0,"",H123/(H123+I123))</f>
        <v/>
      </c>
      <c r="P123" s="176">
        <f>IF(F123+H123=0,"",F123/(F123+H123))</f>
        <v/>
      </c>
      <c r="Q123" s="177">
        <f>IF(2*F123+G123+H123=0,"",2*F123/(2*F123+G123+H123))</f>
        <v/>
      </c>
      <c r="R123" s="177">
        <f>IF(OR(N123="",O123=""),"",'KQ du lieu that'!$B$6*N123+(1-'KQ du lieu that'!$B$6)*O123)</f>
        <v/>
      </c>
    </row>
    <row r="124">
      <c r="A124" s="174" t="inlineStr">
        <is>
          <t>dev</t>
        </is>
      </c>
      <c r="B124" s="174" t="inlineStr">
        <is>
          <t>A1</t>
        </is>
      </c>
      <c r="C124" s="174" t="inlineStr">
        <is>
          <t>Tất cả</t>
        </is>
      </c>
      <c r="D124" s="174" t="inlineStr">
        <is>
          <t>all</t>
        </is>
      </c>
      <c r="E124" s="175" t="n">
        <v>0.25</v>
      </c>
      <c r="F124" s="174" t="n">
        <v>2091</v>
      </c>
      <c r="G124" s="174" t="n">
        <v>829</v>
      </c>
      <c r="H124" s="174" t="n">
        <v>1600</v>
      </c>
      <c r="I124" s="174" t="n">
        <v>5009</v>
      </c>
      <c r="J124" s="174" t="n"/>
      <c r="K124" s="174" t="n"/>
      <c r="L124" s="174" t="n"/>
      <c r="M124" s="174" t="n"/>
      <c r="N124" s="176">
        <f>IF(F124+G124=0,"",G124/(F124+G124))</f>
        <v/>
      </c>
      <c r="O124" s="176">
        <f>IF(H124+I124=0,"",H124/(H124+I124))</f>
        <v/>
      </c>
      <c r="P124" s="176">
        <f>IF(F124+H124=0,"",F124/(F124+H124))</f>
        <v/>
      </c>
      <c r="Q124" s="177">
        <f>IF(2*F124+G124+H124=0,"",2*F124/(2*F124+G124+H124))</f>
        <v/>
      </c>
      <c r="R124" s="177">
        <f>IF(OR(N124="",O124=""),"",'KQ du lieu that'!$B$6*N124+(1-'KQ du lieu that'!$B$6)*O124)</f>
        <v/>
      </c>
    </row>
    <row r="125">
      <c r="A125" s="174" t="inlineStr">
        <is>
          <t>dev</t>
        </is>
      </c>
      <c r="B125" s="174" t="inlineStr">
        <is>
          <t>A1</t>
        </is>
      </c>
      <c r="C125" s="174" t="inlineStr">
        <is>
          <t>Tất cả</t>
        </is>
      </c>
      <c r="D125" s="174" t="inlineStr">
        <is>
          <t>all</t>
        </is>
      </c>
      <c r="E125" s="175" t="n">
        <v>0.26</v>
      </c>
      <c r="F125" s="174" t="n">
        <v>2078</v>
      </c>
      <c r="G125" s="174" t="n">
        <v>842</v>
      </c>
      <c r="H125" s="174" t="n">
        <v>1565</v>
      </c>
      <c r="I125" s="174" t="n">
        <v>5044</v>
      </c>
      <c r="J125" s="174" t="n"/>
      <c r="K125" s="174" t="n"/>
      <c r="L125" s="174" t="n"/>
      <c r="M125" s="174" t="n"/>
      <c r="N125" s="176">
        <f>IF(F125+G125=0,"",G125/(F125+G125))</f>
        <v/>
      </c>
      <c r="O125" s="176">
        <f>IF(H125+I125=0,"",H125/(H125+I125))</f>
        <v/>
      </c>
      <c r="P125" s="176">
        <f>IF(F125+H125=0,"",F125/(F125+H125))</f>
        <v/>
      </c>
      <c r="Q125" s="177">
        <f>IF(2*F125+G125+H125=0,"",2*F125/(2*F125+G125+H125))</f>
        <v/>
      </c>
      <c r="R125" s="177">
        <f>IF(OR(N125="",O125=""),"",'KQ du lieu that'!$B$6*N125+(1-'KQ du lieu that'!$B$6)*O125)</f>
        <v/>
      </c>
    </row>
    <row r="126">
      <c r="A126" s="174" t="inlineStr">
        <is>
          <t>dev</t>
        </is>
      </c>
      <c r="B126" s="174" t="inlineStr">
        <is>
          <t>A1</t>
        </is>
      </c>
      <c r="C126" s="174" t="inlineStr">
        <is>
          <t>Tất cả</t>
        </is>
      </c>
      <c r="D126" s="174" t="inlineStr">
        <is>
          <t>all</t>
        </is>
      </c>
      <c r="E126" s="175" t="n">
        <v>0.27</v>
      </c>
      <c r="F126" s="174" t="n">
        <v>2067</v>
      </c>
      <c r="G126" s="174" t="n">
        <v>853</v>
      </c>
      <c r="H126" s="174" t="n">
        <v>1550</v>
      </c>
      <c r="I126" s="174" t="n">
        <v>5059</v>
      </c>
      <c r="J126" s="174" t="n"/>
      <c r="K126" s="174" t="n"/>
      <c r="L126" s="174" t="n"/>
      <c r="M126" s="174" t="n"/>
      <c r="N126" s="176">
        <f>IF(F126+G126=0,"",G126/(F126+G126))</f>
        <v/>
      </c>
      <c r="O126" s="176">
        <f>IF(H126+I126=0,"",H126/(H126+I126))</f>
        <v/>
      </c>
      <c r="P126" s="176">
        <f>IF(F126+H126=0,"",F126/(F126+H126))</f>
        <v/>
      </c>
      <c r="Q126" s="177">
        <f>IF(2*F126+G126+H126=0,"",2*F126/(2*F126+G126+H126))</f>
        <v/>
      </c>
      <c r="R126" s="177">
        <f>IF(OR(N126="",O126=""),"",'KQ du lieu that'!$B$6*N126+(1-'KQ du lieu that'!$B$6)*O126)</f>
        <v/>
      </c>
    </row>
    <row r="127">
      <c r="A127" s="174" t="inlineStr">
        <is>
          <t>dev</t>
        </is>
      </c>
      <c r="B127" s="174" t="inlineStr">
        <is>
          <t>A1</t>
        </is>
      </c>
      <c r="C127" s="174" t="inlineStr">
        <is>
          <t>Tất cả</t>
        </is>
      </c>
      <c r="D127" s="174" t="inlineStr">
        <is>
          <t>all</t>
        </is>
      </c>
      <c r="E127" s="175" t="n">
        <v>0.28</v>
      </c>
      <c r="F127" s="174" t="n">
        <v>2061</v>
      </c>
      <c r="G127" s="174" t="n">
        <v>859</v>
      </c>
      <c r="H127" s="174" t="n">
        <v>1534</v>
      </c>
      <c r="I127" s="174" t="n">
        <v>5075</v>
      </c>
      <c r="J127" s="174" t="n"/>
      <c r="K127" s="174" t="n"/>
      <c r="L127" s="174" t="n"/>
      <c r="M127" s="174" t="n"/>
      <c r="N127" s="176">
        <f>IF(F127+G127=0,"",G127/(F127+G127))</f>
        <v/>
      </c>
      <c r="O127" s="176">
        <f>IF(H127+I127=0,"",H127/(H127+I127))</f>
        <v/>
      </c>
      <c r="P127" s="176">
        <f>IF(F127+H127=0,"",F127/(F127+H127))</f>
        <v/>
      </c>
      <c r="Q127" s="177">
        <f>IF(2*F127+G127+H127=0,"",2*F127/(2*F127+G127+H127))</f>
        <v/>
      </c>
      <c r="R127" s="177">
        <f>IF(OR(N127="",O127=""),"",'KQ du lieu that'!$B$6*N127+(1-'KQ du lieu that'!$B$6)*O127)</f>
        <v/>
      </c>
    </row>
    <row r="128">
      <c r="A128" s="174" t="inlineStr">
        <is>
          <t>dev</t>
        </is>
      </c>
      <c r="B128" s="174" t="inlineStr">
        <is>
          <t>A1</t>
        </is>
      </c>
      <c r="C128" s="174" t="inlineStr">
        <is>
          <t>Tất cả</t>
        </is>
      </c>
      <c r="D128" s="174" t="inlineStr">
        <is>
          <t>all</t>
        </is>
      </c>
      <c r="E128" s="175" t="n">
        <v>0.29</v>
      </c>
      <c r="F128" s="174" t="n">
        <v>2051</v>
      </c>
      <c r="G128" s="174" t="n">
        <v>869</v>
      </c>
      <c r="H128" s="174" t="n">
        <v>1503</v>
      </c>
      <c r="I128" s="174" t="n">
        <v>5106</v>
      </c>
      <c r="J128" s="174" t="n"/>
      <c r="K128" s="174" t="n"/>
      <c r="L128" s="174" t="n"/>
      <c r="M128" s="174" t="n"/>
      <c r="N128" s="176">
        <f>IF(F128+G128=0,"",G128/(F128+G128))</f>
        <v/>
      </c>
      <c r="O128" s="176">
        <f>IF(H128+I128=0,"",H128/(H128+I128))</f>
        <v/>
      </c>
      <c r="P128" s="176">
        <f>IF(F128+H128=0,"",F128/(F128+H128))</f>
        <v/>
      </c>
      <c r="Q128" s="177">
        <f>IF(2*F128+G128+H128=0,"",2*F128/(2*F128+G128+H128))</f>
        <v/>
      </c>
      <c r="R128" s="177">
        <f>IF(OR(N128="",O128=""),"",'KQ du lieu that'!$B$6*N128+(1-'KQ du lieu that'!$B$6)*O128)</f>
        <v/>
      </c>
    </row>
    <row r="129">
      <c r="A129" s="174" t="inlineStr">
        <is>
          <t>dev</t>
        </is>
      </c>
      <c r="B129" s="174" t="inlineStr">
        <is>
          <t>A1</t>
        </is>
      </c>
      <c r="C129" s="174" t="inlineStr">
        <is>
          <t>Tất cả</t>
        </is>
      </c>
      <c r="D129" s="174" t="inlineStr">
        <is>
          <t>all</t>
        </is>
      </c>
      <c r="E129" s="175" t="n">
        <v>0.3</v>
      </c>
      <c r="F129" s="174" t="n">
        <v>2039</v>
      </c>
      <c r="G129" s="174" t="n">
        <v>881</v>
      </c>
      <c r="H129" s="174" t="n">
        <v>1487</v>
      </c>
      <c r="I129" s="174" t="n">
        <v>5122</v>
      </c>
      <c r="J129" s="174" t="n"/>
      <c r="K129" s="174" t="n"/>
      <c r="L129" s="174" t="n"/>
      <c r="M129" s="174" t="n"/>
      <c r="N129" s="176">
        <f>IF(F129+G129=0,"",G129/(F129+G129))</f>
        <v/>
      </c>
      <c r="O129" s="176">
        <f>IF(H129+I129=0,"",H129/(H129+I129))</f>
        <v/>
      </c>
      <c r="P129" s="176">
        <f>IF(F129+H129=0,"",F129/(F129+H129))</f>
        <v/>
      </c>
      <c r="Q129" s="177">
        <f>IF(2*F129+G129+H129=0,"",2*F129/(2*F129+G129+H129))</f>
        <v/>
      </c>
      <c r="R129" s="177">
        <f>IF(OR(N129="",O129=""),"",'KQ du lieu that'!$B$6*N129+(1-'KQ du lieu that'!$B$6)*O129)</f>
        <v/>
      </c>
    </row>
    <row r="130">
      <c r="A130" s="174" t="inlineStr">
        <is>
          <t>dev</t>
        </is>
      </c>
      <c r="B130" s="174" t="inlineStr">
        <is>
          <t>A1</t>
        </is>
      </c>
      <c r="C130" s="174" t="inlineStr">
        <is>
          <t>Tất cả</t>
        </is>
      </c>
      <c r="D130" s="174" t="inlineStr">
        <is>
          <t>all</t>
        </is>
      </c>
      <c r="E130" s="175" t="n">
        <v>0.31</v>
      </c>
      <c r="F130" s="174" t="n">
        <v>2027</v>
      </c>
      <c r="G130" s="174" t="n">
        <v>893</v>
      </c>
      <c r="H130" s="174" t="n">
        <v>1461</v>
      </c>
      <c r="I130" s="174" t="n">
        <v>5148</v>
      </c>
      <c r="J130" s="174" t="n"/>
      <c r="K130" s="174" t="n"/>
      <c r="L130" s="174" t="n"/>
      <c r="M130" s="174" t="n"/>
      <c r="N130" s="176">
        <f>IF(F130+G130=0,"",G130/(F130+G130))</f>
        <v/>
      </c>
      <c r="O130" s="176">
        <f>IF(H130+I130=0,"",H130/(H130+I130))</f>
        <v/>
      </c>
      <c r="P130" s="176">
        <f>IF(F130+H130=0,"",F130/(F130+H130))</f>
        <v/>
      </c>
      <c r="Q130" s="177">
        <f>IF(2*F130+G130+H130=0,"",2*F130/(2*F130+G130+H130))</f>
        <v/>
      </c>
      <c r="R130" s="177">
        <f>IF(OR(N130="",O130=""),"",'KQ du lieu that'!$B$6*N130+(1-'KQ du lieu that'!$B$6)*O130)</f>
        <v/>
      </c>
    </row>
    <row r="131">
      <c r="A131" s="174" t="inlineStr">
        <is>
          <t>dev</t>
        </is>
      </c>
      <c r="B131" s="174" t="inlineStr">
        <is>
          <t>A1</t>
        </is>
      </c>
      <c r="C131" s="174" t="inlineStr">
        <is>
          <t>Tất cả</t>
        </is>
      </c>
      <c r="D131" s="174" t="inlineStr">
        <is>
          <t>all</t>
        </is>
      </c>
      <c r="E131" s="175" t="n">
        <v>0.32</v>
      </c>
      <c r="F131" s="174" t="n">
        <v>2015</v>
      </c>
      <c r="G131" s="174" t="n">
        <v>905</v>
      </c>
      <c r="H131" s="174" t="n">
        <v>1437</v>
      </c>
      <c r="I131" s="174" t="n">
        <v>5172</v>
      </c>
      <c r="J131" s="174" t="n"/>
      <c r="K131" s="174" t="n"/>
      <c r="L131" s="174" t="n"/>
      <c r="M131" s="174" t="n"/>
      <c r="N131" s="176">
        <f>IF(F131+G131=0,"",G131/(F131+G131))</f>
        <v/>
      </c>
      <c r="O131" s="176">
        <f>IF(H131+I131=0,"",H131/(H131+I131))</f>
        <v/>
      </c>
      <c r="P131" s="176">
        <f>IF(F131+H131=0,"",F131/(F131+H131))</f>
        <v/>
      </c>
      <c r="Q131" s="177">
        <f>IF(2*F131+G131+H131=0,"",2*F131/(2*F131+G131+H131))</f>
        <v/>
      </c>
      <c r="R131" s="177">
        <f>IF(OR(N131="",O131=""),"",'KQ du lieu that'!$B$6*N131+(1-'KQ du lieu that'!$B$6)*O131)</f>
        <v/>
      </c>
    </row>
    <row r="132">
      <c r="A132" s="174" t="inlineStr">
        <is>
          <t>dev</t>
        </is>
      </c>
      <c r="B132" s="174" t="inlineStr">
        <is>
          <t>A1</t>
        </is>
      </c>
      <c r="C132" s="174" t="inlineStr">
        <is>
          <t>Tất cả</t>
        </is>
      </c>
      <c r="D132" s="174" t="inlineStr">
        <is>
          <t>all</t>
        </is>
      </c>
      <c r="E132" s="175" t="n">
        <v>0.33</v>
      </c>
      <c r="F132" s="174" t="n">
        <v>2008</v>
      </c>
      <c r="G132" s="174" t="n">
        <v>912</v>
      </c>
      <c r="H132" s="174" t="n">
        <v>1422</v>
      </c>
      <c r="I132" s="174" t="n">
        <v>5187</v>
      </c>
      <c r="J132" s="174" t="n"/>
      <c r="K132" s="174" t="n"/>
      <c r="L132" s="174" t="n"/>
      <c r="M132" s="174" t="n"/>
      <c r="N132" s="176">
        <f>IF(F132+G132=0,"",G132/(F132+G132))</f>
        <v/>
      </c>
      <c r="O132" s="176">
        <f>IF(H132+I132=0,"",H132/(H132+I132))</f>
        <v/>
      </c>
      <c r="P132" s="176">
        <f>IF(F132+H132=0,"",F132/(F132+H132))</f>
        <v/>
      </c>
      <c r="Q132" s="177">
        <f>IF(2*F132+G132+H132=0,"",2*F132/(2*F132+G132+H132))</f>
        <v/>
      </c>
      <c r="R132" s="177">
        <f>IF(OR(N132="",O132=""),"",'KQ du lieu that'!$B$6*N132+(1-'KQ du lieu that'!$B$6)*O132)</f>
        <v/>
      </c>
    </row>
    <row r="133">
      <c r="A133" s="174" t="inlineStr">
        <is>
          <t>dev</t>
        </is>
      </c>
      <c r="B133" s="174" t="inlineStr">
        <is>
          <t>A1</t>
        </is>
      </c>
      <c r="C133" s="174" t="inlineStr">
        <is>
          <t>Tất cả</t>
        </is>
      </c>
      <c r="D133" s="174" t="inlineStr">
        <is>
          <t>all</t>
        </is>
      </c>
      <c r="E133" s="175" t="n">
        <v>0.34</v>
      </c>
      <c r="F133" s="174" t="n">
        <v>2000</v>
      </c>
      <c r="G133" s="174" t="n">
        <v>920</v>
      </c>
      <c r="H133" s="174" t="n">
        <v>1405</v>
      </c>
      <c r="I133" s="174" t="n">
        <v>5204</v>
      </c>
      <c r="J133" s="174" t="n"/>
      <c r="K133" s="174" t="n"/>
      <c r="L133" s="174" t="n"/>
      <c r="M133" s="174" t="n"/>
      <c r="N133" s="176">
        <f>IF(F133+G133=0,"",G133/(F133+G133))</f>
        <v/>
      </c>
      <c r="O133" s="176">
        <f>IF(H133+I133=0,"",H133/(H133+I133))</f>
        <v/>
      </c>
      <c r="P133" s="176">
        <f>IF(F133+H133=0,"",F133/(F133+H133))</f>
        <v/>
      </c>
      <c r="Q133" s="177">
        <f>IF(2*F133+G133+H133=0,"",2*F133/(2*F133+G133+H133))</f>
        <v/>
      </c>
      <c r="R133" s="177">
        <f>IF(OR(N133="",O133=""),"",'KQ du lieu that'!$B$6*N133+(1-'KQ du lieu that'!$B$6)*O133)</f>
        <v/>
      </c>
    </row>
    <row r="134">
      <c r="A134" s="174" t="inlineStr">
        <is>
          <t>dev</t>
        </is>
      </c>
      <c r="B134" s="174" t="inlineStr">
        <is>
          <t>A1</t>
        </is>
      </c>
      <c r="C134" s="174" t="inlineStr">
        <is>
          <t>Tất cả</t>
        </is>
      </c>
      <c r="D134" s="174" t="inlineStr">
        <is>
          <t>all</t>
        </is>
      </c>
      <c r="E134" s="175" t="n">
        <v>0.35</v>
      </c>
      <c r="F134" s="174" t="n">
        <v>1990</v>
      </c>
      <c r="G134" s="174" t="n">
        <v>930</v>
      </c>
      <c r="H134" s="174" t="n">
        <v>1385</v>
      </c>
      <c r="I134" s="174" t="n">
        <v>5224</v>
      </c>
      <c r="J134" s="174" t="n"/>
      <c r="K134" s="174" t="n"/>
      <c r="L134" s="174" t="n"/>
      <c r="M134" s="174" t="n"/>
      <c r="N134" s="176">
        <f>IF(F134+G134=0,"",G134/(F134+G134))</f>
        <v/>
      </c>
      <c r="O134" s="176">
        <f>IF(H134+I134=0,"",H134/(H134+I134))</f>
        <v/>
      </c>
      <c r="P134" s="176">
        <f>IF(F134+H134=0,"",F134/(F134+H134))</f>
        <v/>
      </c>
      <c r="Q134" s="177">
        <f>IF(2*F134+G134+H134=0,"",2*F134/(2*F134+G134+H134))</f>
        <v/>
      </c>
      <c r="R134" s="177">
        <f>IF(OR(N134="",O134=""),"",'KQ du lieu that'!$B$6*N134+(1-'KQ du lieu that'!$B$6)*O134)</f>
        <v/>
      </c>
    </row>
    <row r="135">
      <c r="A135" s="174" t="inlineStr">
        <is>
          <t>dev</t>
        </is>
      </c>
      <c r="B135" s="174" t="inlineStr">
        <is>
          <t>A1</t>
        </is>
      </c>
      <c r="C135" s="174" t="inlineStr">
        <is>
          <t>Tất cả</t>
        </is>
      </c>
      <c r="D135" s="174" t="inlineStr">
        <is>
          <t>all</t>
        </is>
      </c>
      <c r="E135" s="175" t="n">
        <v>0.36</v>
      </c>
      <c r="F135" s="174" t="n">
        <v>1976</v>
      </c>
      <c r="G135" s="174" t="n">
        <v>944</v>
      </c>
      <c r="H135" s="174" t="n">
        <v>1376</v>
      </c>
      <c r="I135" s="174" t="n">
        <v>5233</v>
      </c>
      <c r="J135" s="174" t="n"/>
      <c r="K135" s="174" t="n"/>
      <c r="L135" s="174" t="n"/>
      <c r="M135" s="174" t="n"/>
      <c r="N135" s="176">
        <f>IF(F135+G135=0,"",G135/(F135+G135))</f>
        <v/>
      </c>
      <c r="O135" s="176">
        <f>IF(H135+I135=0,"",H135/(H135+I135))</f>
        <v/>
      </c>
      <c r="P135" s="176">
        <f>IF(F135+H135=0,"",F135/(F135+H135))</f>
        <v/>
      </c>
      <c r="Q135" s="177">
        <f>IF(2*F135+G135+H135=0,"",2*F135/(2*F135+G135+H135))</f>
        <v/>
      </c>
      <c r="R135" s="177">
        <f>IF(OR(N135="",O135=""),"",'KQ du lieu that'!$B$6*N135+(1-'KQ du lieu that'!$B$6)*O135)</f>
        <v/>
      </c>
    </row>
    <row r="136">
      <c r="A136" s="174" t="inlineStr">
        <is>
          <t>dev</t>
        </is>
      </c>
      <c r="B136" s="174" t="inlineStr">
        <is>
          <t>A1</t>
        </is>
      </c>
      <c r="C136" s="174" t="inlineStr">
        <is>
          <t>Tất cả</t>
        </is>
      </c>
      <c r="D136" s="174" t="inlineStr">
        <is>
          <t>all</t>
        </is>
      </c>
      <c r="E136" s="175" t="n">
        <v>0.37</v>
      </c>
      <c r="F136" s="174" t="n">
        <v>1967</v>
      </c>
      <c r="G136" s="174" t="n">
        <v>953</v>
      </c>
      <c r="H136" s="174" t="n">
        <v>1360</v>
      </c>
      <c r="I136" s="174" t="n">
        <v>5249</v>
      </c>
      <c r="J136" s="174" t="n"/>
      <c r="K136" s="174" t="n"/>
      <c r="L136" s="174" t="n"/>
      <c r="M136" s="174" t="n"/>
      <c r="N136" s="176">
        <f>IF(F136+G136=0,"",G136/(F136+G136))</f>
        <v/>
      </c>
      <c r="O136" s="176">
        <f>IF(H136+I136=0,"",H136/(H136+I136))</f>
        <v/>
      </c>
      <c r="P136" s="176">
        <f>IF(F136+H136=0,"",F136/(F136+H136))</f>
        <v/>
      </c>
      <c r="Q136" s="177">
        <f>IF(2*F136+G136+H136=0,"",2*F136/(2*F136+G136+H136))</f>
        <v/>
      </c>
      <c r="R136" s="177">
        <f>IF(OR(N136="",O136=""),"",'KQ du lieu that'!$B$6*N136+(1-'KQ du lieu that'!$B$6)*O136)</f>
        <v/>
      </c>
    </row>
    <row r="137">
      <c r="A137" s="174" t="inlineStr">
        <is>
          <t>dev</t>
        </is>
      </c>
      <c r="B137" s="174" t="inlineStr">
        <is>
          <t>A1</t>
        </is>
      </c>
      <c r="C137" s="174" t="inlineStr">
        <is>
          <t>Tất cả</t>
        </is>
      </c>
      <c r="D137" s="174" t="inlineStr">
        <is>
          <t>all</t>
        </is>
      </c>
      <c r="E137" s="175" t="n">
        <v>0.38</v>
      </c>
      <c r="F137" s="174" t="n">
        <v>1956</v>
      </c>
      <c r="G137" s="174" t="n">
        <v>964</v>
      </c>
      <c r="H137" s="174" t="n">
        <v>1340</v>
      </c>
      <c r="I137" s="174" t="n">
        <v>5269</v>
      </c>
      <c r="J137" s="174" t="n"/>
      <c r="K137" s="174" t="n"/>
      <c r="L137" s="174" t="n"/>
      <c r="M137" s="174" t="n"/>
      <c r="N137" s="176">
        <f>IF(F137+G137=0,"",G137/(F137+G137))</f>
        <v/>
      </c>
      <c r="O137" s="176">
        <f>IF(H137+I137=0,"",H137/(H137+I137))</f>
        <v/>
      </c>
      <c r="P137" s="176">
        <f>IF(F137+H137=0,"",F137/(F137+H137))</f>
        <v/>
      </c>
      <c r="Q137" s="177">
        <f>IF(2*F137+G137+H137=0,"",2*F137/(2*F137+G137+H137))</f>
        <v/>
      </c>
      <c r="R137" s="177">
        <f>IF(OR(N137="",O137=""),"",'KQ du lieu that'!$B$6*N137+(1-'KQ du lieu that'!$B$6)*O137)</f>
        <v/>
      </c>
    </row>
    <row r="138">
      <c r="A138" s="174" t="inlineStr">
        <is>
          <t>dev</t>
        </is>
      </c>
      <c r="B138" s="174" t="inlineStr">
        <is>
          <t>A1</t>
        </is>
      </c>
      <c r="C138" s="174" t="inlineStr">
        <is>
          <t>Tất cả</t>
        </is>
      </c>
      <c r="D138" s="174" t="inlineStr">
        <is>
          <t>all</t>
        </is>
      </c>
      <c r="E138" s="175" t="n">
        <v>0.39</v>
      </c>
      <c r="F138" s="174" t="n">
        <v>1946</v>
      </c>
      <c r="G138" s="174" t="n">
        <v>974</v>
      </c>
      <c r="H138" s="174" t="n">
        <v>1319</v>
      </c>
      <c r="I138" s="174" t="n">
        <v>5290</v>
      </c>
      <c r="J138" s="174" t="n"/>
      <c r="K138" s="174" t="n"/>
      <c r="L138" s="174" t="n"/>
      <c r="M138" s="174" t="n"/>
      <c r="N138" s="176">
        <f>IF(F138+G138=0,"",G138/(F138+G138))</f>
        <v/>
      </c>
      <c r="O138" s="176">
        <f>IF(H138+I138=0,"",H138/(H138+I138))</f>
        <v/>
      </c>
      <c r="P138" s="176">
        <f>IF(F138+H138=0,"",F138/(F138+H138))</f>
        <v/>
      </c>
      <c r="Q138" s="177">
        <f>IF(2*F138+G138+H138=0,"",2*F138/(2*F138+G138+H138))</f>
        <v/>
      </c>
      <c r="R138" s="177">
        <f>IF(OR(N138="",O138=""),"",'KQ du lieu that'!$B$6*N138+(1-'KQ du lieu that'!$B$6)*O138)</f>
        <v/>
      </c>
    </row>
    <row r="139">
      <c r="A139" s="174" t="inlineStr">
        <is>
          <t>dev</t>
        </is>
      </c>
      <c r="B139" s="174" t="inlineStr">
        <is>
          <t>A1</t>
        </is>
      </c>
      <c r="C139" s="174" t="inlineStr">
        <is>
          <t>Tất cả</t>
        </is>
      </c>
      <c r="D139" s="174" t="inlineStr">
        <is>
          <t>all</t>
        </is>
      </c>
      <c r="E139" s="175" t="n">
        <v>0.4</v>
      </c>
      <c r="F139" s="174" t="n">
        <v>1933</v>
      </c>
      <c r="G139" s="174" t="n">
        <v>987</v>
      </c>
      <c r="H139" s="174" t="n">
        <v>1297</v>
      </c>
      <c r="I139" s="174" t="n">
        <v>5312</v>
      </c>
      <c r="J139" s="174" t="n"/>
      <c r="K139" s="174" t="n"/>
      <c r="L139" s="174" t="n"/>
      <c r="M139" s="174" t="n"/>
      <c r="N139" s="176">
        <f>IF(F139+G139=0,"",G139/(F139+G139))</f>
        <v/>
      </c>
      <c r="O139" s="176">
        <f>IF(H139+I139=0,"",H139/(H139+I139))</f>
        <v/>
      </c>
      <c r="P139" s="176">
        <f>IF(F139+H139=0,"",F139/(F139+H139))</f>
        <v/>
      </c>
      <c r="Q139" s="177">
        <f>IF(2*F139+G139+H139=0,"",2*F139/(2*F139+G139+H139))</f>
        <v/>
      </c>
      <c r="R139" s="177">
        <f>IF(OR(N139="",O139=""),"",'KQ du lieu that'!$B$6*N139+(1-'KQ du lieu that'!$B$6)*O139)</f>
        <v/>
      </c>
    </row>
    <row r="140">
      <c r="A140" s="174" t="inlineStr">
        <is>
          <t>dev</t>
        </is>
      </c>
      <c r="B140" s="174" t="inlineStr">
        <is>
          <t>A1</t>
        </is>
      </c>
      <c r="C140" s="174" t="inlineStr">
        <is>
          <t>Tất cả</t>
        </is>
      </c>
      <c r="D140" s="174" t="inlineStr">
        <is>
          <t>all</t>
        </is>
      </c>
      <c r="E140" s="175" t="n">
        <v>0.41</v>
      </c>
      <c r="F140" s="174" t="n">
        <v>1922</v>
      </c>
      <c r="G140" s="174" t="n">
        <v>998</v>
      </c>
      <c r="H140" s="174" t="n">
        <v>1275</v>
      </c>
      <c r="I140" s="174" t="n">
        <v>5334</v>
      </c>
      <c r="J140" s="174" t="n"/>
      <c r="K140" s="174" t="n"/>
      <c r="L140" s="174" t="n"/>
      <c r="M140" s="174" t="n"/>
      <c r="N140" s="176">
        <f>IF(F140+G140=0,"",G140/(F140+G140))</f>
        <v/>
      </c>
      <c r="O140" s="176">
        <f>IF(H140+I140=0,"",H140/(H140+I140))</f>
        <v/>
      </c>
      <c r="P140" s="176">
        <f>IF(F140+H140=0,"",F140/(F140+H140))</f>
        <v/>
      </c>
      <c r="Q140" s="177">
        <f>IF(2*F140+G140+H140=0,"",2*F140/(2*F140+G140+H140))</f>
        <v/>
      </c>
      <c r="R140" s="177">
        <f>IF(OR(N140="",O140=""),"",'KQ du lieu that'!$B$6*N140+(1-'KQ du lieu that'!$B$6)*O140)</f>
        <v/>
      </c>
    </row>
    <row r="141">
      <c r="A141" s="174" t="inlineStr">
        <is>
          <t>dev</t>
        </is>
      </c>
      <c r="B141" s="174" t="inlineStr">
        <is>
          <t>A1</t>
        </is>
      </c>
      <c r="C141" s="174" t="inlineStr">
        <is>
          <t>Tất cả</t>
        </is>
      </c>
      <c r="D141" s="174" t="inlineStr">
        <is>
          <t>all</t>
        </is>
      </c>
      <c r="E141" s="175" t="n">
        <v>0.42</v>
      </c>
      <c r="F141" s="174" t="n">
        <v>1913</v>
      </c>
      <c r="G141" s="174" t="n">
        <v>1007</v>
      </c>
      <c r="H141" s="174" t="n">
        <v>1260</v>
      </c>
      <c r="I141" s="174" t="n">
        <v>5349</v>
      </c>
      <c r="J141" s="174" t="n"/>
      <c r="K141" s="174" t="n"/>
      <c r="L141" s="174" t="n"/>
      <c r="M141" s="174" t="n"/>
      <c r="N141" s="176">
        <f>IF(F141+G141=0,"",G141/(F141+G141))</f>
        <v/>
      </c>
      <c r="O141" s="176">
        <f>IF(H141+I141=0,"",H141/(H141+I141))</f>
        <v/>
      </c>
      <c r="P141" s="176">
        <f>IF(F141+H141=0,"",F141/(F141+H141))</f>
        <v/>
      </c>
      <c r="Q141" s="177">
        <f>IF(2*F141+G141+H141=0,"",2*F141/(2*F141+G141+H141))</f>
        <v/>
      </c>
      <c r="R141" s="177">
        <f>IF(OR(N141="",O141=""),"",'KQ du lieu that'!$B$6*N141+(1-'KQ du lieu that'!$B$6)*O141)</f>
        <v/>
      </c>
    </row>
    <row r="142">
      <c r="A142" s="174" t="inlineStr">
        <is>
          <t>dev</t>
        </is>
      </c>
      <c r="B142" s="174" t="inlineStr">
        <is>
          <t>A1</t>
        </is>
      </c>
      <c r="C142" s="174" t="inlineStr">
        <is>
          <t>Tất cả</t>
        </is>
      </c>
      <c r="D142" s="174" t="inlineStr">
        <is>
          <t>all</t>
        </is>
      </c>
      <c r="E142" s="175" t="n">
        <v>0.43</v>
      </c>
      <c r="F142" s="174" t="n">
        <v>1901</v>
      </c>
      <c r="G142" s="174" t="n">
        <v>1019</v>
      </c>
      <c r="H142" s="174" t="n">
        <v>1235</v>
      </c>
      <c r="I142" s="174" t="n">
        <v>5374</v>
      </c>
      <c r="J142" s="174" t="n"/>
      <c r="K142" s="174" t="n"/>
      <c r="L142" s="174" t="n"/>
      <c r="M142" s="174" t="n"/>
      <c r="N142" s="176">
        <f>IF(F142+G142=0,"",G142/(F142+G142))</f>
        <v/>
      </c>
      <c r="O142" s="176">
        <f>IF(H142+I142=0,"",H142/(H142+I142))</f>
        <v/>
      </c>
      <c r="P142" s="176">
        <f>IF(F142+H142=0,"",F142/(F142+H142))</f>
        <v/>
      </c>
      <c r="Q142" s="177">
        <f>IF(2*F142+G142+H142=0,"",2*F142/(2*F142+G142+H142))</f>
        <v/>
      </c>
      <c r="R142" s="177">
        <f>IF(OR(N142="",O142=""),"",'KQ du lieu that'!$B$6*N142+(1-'KQ du lieu that'!$B$6)*O142)</f>
        <v/>
      </c>
    </row>
    <row r="143">
      <c r="A143" s="174" t="inlineStr">
        <is>
          <t>dev</t>
        </is>
      </c>
      <c r="B143" s="174" t="inlineStr">
        <is>
          <t>A1</t>
        </is>
      </c>
      <c r="C143" s="174" t="inlineStr">
        <is>
          <t>Tất cả</t>
        </is>
      </c>
      <c r="D143" s="174" t="inlineStr">
        <is>
          <t>all</t>
        </is>
      </c>
      <c r="E143" s="175" t="n">
        <v>0.44</v>
      </c>
      <c r="F143" s="174" t="n">
        <v>1896</v>
      </c>
      <c r="G143" s="174" t="n">
        <v>1024</v>
      </c>
      <c r="H143" s="174" t="n">
        <v>1223</v>
      </c>
      <c r="I143" s="174" t="n">
        <v>5386</v>
      </c>
      <c r="J143" s="174" t="n"/>
      <c r="K143" s="174" t="n"/>
      <c r="L143" s="174" t="n"/>
      <c r="M143" s="174" t="n"/>
      <c r="N143" s="176">
        <f>IF(F143+G143=0,"",G143/(F143+G143))</f>
        <v/>
      </c>
      <c r="O143" s="176">
        <f>IF(H143+I143=0,"",H143/(H143+I143))</f>
        <v/>
      </c>
      <c r="P143" s="176">
        <f>IF(F143+H143=0,"",F143/(F143+H143))</f>
        <v/>
      </c>
      <c r="Q143" s="177">
        <f>IF(2*F143+G143+H143=0,"",2*F143/(2*F143+G143+H143))</f>
        <v/>
      </c>
      <c r="R143" s="177">
        <f>IF(OR(N143="",O143=""),"",'KQ du lieu that'!$B$6*N143+(1-'KQ du lieu that'!$B$6)*O143)</f>
        <v/>
      </c>
    </row>
    <row r="144">
      <c r="A144" s="174" t="inlineStr">
        <is>
          <t>dev</t>
        </is>
      </c>
      <c r="B144" s="174" t="inlineStr">
        <is>
          <t>A1</t>
        </is>
      </c>
      <c r="C144" s="174" t="inlineStr">
        <is>
          <t>Tất cả</t>
        </is>
      </c>
      <c r="D144" s="174" t="inlineStr">
        <is>
          <t>all</t>
        </is>
      </c>
      <c r="E144" s="175" t="n">
        <v>0.45</v>
      </c>
      <c r="F144" s="174" t="n">
        <v>1888</v>
      </c>
      <c r="G144" s="174" t="n">
        <v>1032</v>
      </c>
      <c r="H144" s="174" t="n">
        <v>1208</v>
      </c>
      <c r="I144" s="174" t="n">
        <v>5401</v>
      </c>
      <c r="J144" s="174" t="n"/>
      <c r="K144" s="174" t="n"/>
      <c r="L144" s="174" t="n"/>
      <c r="M144" s="174" t="n"/>
      <c r="N144" s="176">
        <f>IF(F144+G144=0,"",G144/(F144+G144))</f>
        <v/>
      </c>
      <c r="O144" s="176">
        <f>IF(H144+I144=0,"",H144/(H144+I144))</f>
        <v/>
      </c>
      <c r="P144" s="176">
        <f>IF(F144+H144=0,"",F144/(F144+H144))</f>
        <v/>
      </c>
      <c r="Q144" s="177">
        <f>IF(2*F144+G144+H144=0,"",2*F144/(2*F144+G144+H144))</f>
        <v/>
      </c>
      <c r="R144" s="177">
        <f>IF(OR(N144="",O144=""),"",'KQ du lieu that'!$B$6*N144+(1-'KQ du lieu that'!$B$6)*O144)</f>
        <v/>
      </c>
    </row>
    <row r="145">
      <c r="A145" s="174" t="inlineStr">
        <is>
          <t>dev</t>
        </is>
      </c>
      <c r="B145" s="174" t="inlineStr">
        <is>
          <t>A1</t>
        </is>
      </c>
      <c r="C145" s="174" t="inlineStr">
        <is>
          <t>Tất cả</t>
        </is>
      </c>
      <c r="D145" s="174" t="inlineStr">
        <is>
          <t>all</t>
        </is>
      </c>
      <c r="E145" s="175" t="n">
        <v>0.46</v>
      </c>
      <c r="F145" s="174" t="n">
        <v>1878</v>
      </c>
      <c r="G145" s="174" t="n">
        <v>1042</v>
      </c>
      <c r="H145" s="174" t="n">
        <v>1200</v>
      </c>
      <c r="I145" s="174" t="n">
        <v>5409</v>
      </c>
      <c r="J145" s="174" t="n"/>
      <c r="K145" s="174" t="n"/>
      <c r="L145" s="174" t="n"/>
      <c r="M145" s="174" t="n"/>
      <c r="N145" s="176">
        <f>IF(F145+G145=0,"",G145/(F145+G145))</f>
        <v/>
      </c>
      <c r="O145" s="176">
        <f>IF(H145+I145=0,"",H145/(H145+I145))</f>
        <v/>
      </c>
      <c r="P145" s="176">
        <f>IF(F145+H145=0,"",F145/(F145+H145))</f>
        <v/>
      </c>
      <c r="Q145" s="177">
        <f>IF(2*F145+G145+H145=0,"",2*F145/(2*F145+G145+H145))</f>
        <v/>
      </c>
      <c r="R145" s="177">
        <f>IF(OR(N145="",O145=""),"",'KQ du lieu that'!$B$6*N145+(1-'KQ du lieu that'!$B$6)*O145)</f>
        <v/>
      </c>
    </row>
    <row r="146">
      <c r="A146" s="174" t="inlineStr">
        <is>
          <t>dev</t>
        </is>
      </c>
      <c r="B146" s="174" t="inlineStr">
        <is>
          <t>A1</t>
        </is>
      </c>
      <c r="C146" s="174" t="inlineStr">
        <is>
          <t>Tất cả</t>
        </is>
      </c>
      <c r="D146" s="174" t="inlineStr">
        <is>
          <t>all</t>
        </is>
      </c>
      <c r="E146" s="175" t="n">
        <v>0.47</v>
      </c>
      <c r="F146" s="174" t="n">
        <v>1869</v>
      </c>
      <c r="G146" s="174" t="n">
        <v>1051</v>
      </c>
      <c r="H146" s="174" t="n">
        <v>1187</v>
      </c>
      <c r="I146" s="174" t="n">
        <v>5422</v>
      </c>
      <c r="J146" s="174" t="n"/>
      <c r="K146" s="174" t="n"/>
      <c r="L146" s="174" t="n"/>
      <c r="M146" s="174" t="n"/>
      <c r="N146" s="176">
        <f>IF(F146+G146=0,"",G146/(F146+G146))</f>
        <v/>
      </c>
      <c r="O146" s="176">
        <f>IF(H146+I146=0,"",H146/(H146+I146))</f>
        <v/>
      </c>
      <c r="P146" s="176">
        <f>IF(F146+H146=0,"",F146/(F146+H146))</f>
        <v/>
      </c>
      <c r="Q146" s="177">
        <f>IF(2*F146+G146+H146=0,"",2*F146/(2*F146+G146+H146))</f>
        <v/>
      </c>
      <c r="R146" s="177">
        <f>IF(OR(N146="",O146=""),"",'KQ du lieu that'!$B$6*N146+(1-'KQ du lieu that'!$B$6)*O146)</f>
        <v/>
      </c>
    </row>
    <row r="147">
      <c r="A147" s="174" t="inlineStr">
        <is>
          <t>dev</t>
        </is>
      </c>
      <c r="B147" s="174" t="inlineStr">
        <is>
          <t>A1</t>
        </is>
      </c>
      <c r="C147" s="174" t="inlineStr">
        <is>
          <t>Tất cả</t>
        </is>
      </c>
      <c r="D147" s="174" t="inlineStr">
        <is>
          <t>all</t>
        </is>
      </c>
      <c r="E147" s="175" t="n">
        <v>0.48</v>
      </c>
      <c r="F147" s="174" t="n">
        <v>1859</v>
      </c>
      <c r="G147" s="174" t="n">
        <v>1061</v>
      </c>
      <c r="H147" s="174" t="n">
        <v>1169</v>
      </c>
      <c r="I147" s="174" t="n">
        <v>5440</v>
      </c>
      <c r="J147" s="174" t="n"/>
      <c r="K147" s="174" t="n"/>
      <c r="L147" s="174" t="n"/>
      <c r="M147" s="174" t="n"/>
      <c r="N147" s="176">
        <f>IF(F147+G147=0,"",G147/(F147+G147))</f>
        <v/>
      </c>
      <c r="O147" s="176">
        <f>IF(H147+I147=0,"",H147/(H147+I147))</f>
        <v/>
      </c>
      <c r="P147" s="176">
        <f>IF(F147+H147=0,"",F147/(F147+H147))</f>
        <v/>
      </c>
      <c r="Q147" s="177">
        <f>IF(2*F147+G147+H147=0,"",2*F147/(2*F147+G147+H147))</f>
        <v/>
      </c>
      <c r="R147" s="177">
        <f>IF(OR(N147="",O147=""),"",'KQ du lieu that'!$B$6*N147+(1-'KQ du lieu that'!$B$6)*O147)</f>
        <v/>
      </c>
    </row>
    <row r="148">
      <c r="A148" s="174" t="inlineStr">
        <is>
          <t>dev</t>
        </is>
      </c>
      <c r="B148" s="174" t="inlineStr">
        <is>
          <t>A1</t>
        </is>
      </c>
      <c r="C148" s="174" t="inlineStr">
        <is>
          <t>Tất cả</t>
        </is>
      </c>
      <c r="D148" s="174" t="inlineStr">
        <is>
          <t>all</t>
        </is>
      </c>
      <c r="E148" s="175" t="n">
        <v>0.49</v>
      </c>
      <c r="F148" s="174" t="n">
        <v>1852</v>
      </c>
      <c r="G148" s="174" t="n">
        <v>1068</v>
      </c>
      <c r="H148" s="174" t="n">
        <v>1152</v>
      </c>
      <c r="I148" s="174" t="n">
        <v>5457</v>
      </c>
      <c r="J148" s="174" t="n"/>
      <c r="K148" s="174" t="n"/>
      <c r="L148" s="174" t="n"/>
      <c r="M148" s="174" t="n"/>
      <c r="N148" s="176">
        <f>IF(F148+G148=0,"",G148/(F148+G148))</f>
        <v/>
      </c>
      <c r="O148" s="176">
        <f>IF(H148+I148=0,"",H148/(H148+I148))</f>
        <v/>
      </c>
      <c r="P148" s="176">
        <f>IF(F148+H148=0,"",F148/(F148+H148))</f>
        <v/>
      </c>
      <c r="Q148" s="177">
        <f>IF(2*F148+G148+H148=0,"",2*F148/(2*F148+G148+H148))</f>
        <v/>
      </c>
      <c r="R148" s="177">
        <f>IF(OR(N148="",O148=""),"",'KQ du lieu that'!$B$6*N148+(1-'KQ du lieu that'!$B$6)*O148)</f>
        <v/>
      </c>
    </row>
    <row r="149">
      <c r="A149" s="174" t="inlineStr">
        <is>
          <t>dev</t>
        </is>
      </c>
      <c r="B149" s="174" t="inlineStr">
        <is>
          <t>A1</t>
        </is>
      </c>
      <c r="C149" s="174" t="inlineStr">
        <is>
          <t>Tất cả</t>
        </is>
      </c>
      <c r="D149" s="174" t="inlineStr">
        <is>
          <t>all</t>
        </is>
      </c>
      <c r="E149" s="175" t="n">
        <v>0.5</v>
      </c>
      <c r="F149" s="174" t="n">
        <v>1842</v>
      </c>
      <c r="G149" s="174" t="n">
        <v>1078</v>
      </c>
      <c r="H149" s="174" t="n">
        <v>1139</v>
      </c>
      <c r="I149" s="174" t="n">
        <v>5470</v>
      </c>
      <c r="J149" s="174" t="n"/>
      <c r="K149" s="174" t="n"/>
      <c r="L149" s="174" t="n"/>
      <c r="M149" s="174" t="n"/>
      <c r="N149" s="176">
        <f>IF(F149+G149=0,"",G149/(F149+G149))</f>
        <v/>
      </c>
      <c r="O149" s="176">
        <f>IF(H149+I149=0,"",H149/(H149+I149))</f>
        <v/>
      </c>
      <c r="P149" s="176">
        <f>IF(F149+H149=0,"",F149/(F149+H149))</f>
        <v/>
      </c>
      <c r="Q149" s="177">
        <f>IF(2*F149+G149+H149=0,"",2*F149/(2*F149+G149+H149))</f>
        <v/>
      </c>
      <c r="R149" s="177">
        <f>IF(OR(N149="",O149=""),"",'KQ du lieu that'!$B$6*N149+(1-'KQ du lieu that'!$B$6)*O149)</f>
        <v/>
      </c>
    </row>
    <row r="150">
      <c r="A150" s="174" t="inlineStr">
        <is>
          <t>dev</t>
        </is>
      </c>
      <c r="B150" s="174" t="inlineStr">
        <is>
          <t>A1</t>
        </is>
      </c>
      <c r="C150" s="174" t="inlineStr">
        <is>
          <t>Tất cả</t>
        </is>
      </c>
      <c r="D150" s="174" t="inlineStr">
        <is>
          <t>all</t>
        </is>
      </c>
      <c r="E150" s="175" t="n">
        <v>0.51</v>
      </c>
      <c r="F150" s="174" t="n">
        <v>1832</v>
      </c>
      <c r="G150" s="174" t="n">
        <v>1088</v>
      </c>
      <c r="H150" s="174" t="n">
        <v>1128</v>
      </c>
      <c r="I150" s="174" t="n">
        <v>5481</v>
      </c>
      <c r="J150" s="174" t="n"/>
      <c r="K150" s="174" t="n"/>
      <c r="L150" s="174" t="n"/>
      <c r="M150" s="174" t="n"/>
      <c r="N150" s="176">
        <f>IF(F150+G150=0,"",G150/(F150+G150))</f>
        <v/>
      </c>
      <c r="O150" s="176">
        <f>IF(H150+I150=0,"",H150/(H150+I150))</f>
        <v/>
      </c>
      <c r="P150" s="176">
        <f>IF(F150+H150=0,"",F150/(F150+H150))</f>
        <v/>
      </c>
      <c r="Q150" s="177">
        <f>IF(2*F150+G150+H150=0,"",2*F150/(2*F150+G150+H150))</f>
        <v/>
      </c>
      <c r="R150" s="177">
        <f>IF(OR(N150="",O150=""),"",'KQ du lieu that'!$B$6*N150+(1-'KQ du lieu that'!$B$6)*O150)</f>
        <v/>
      </c>
    </row>
    <row r="151">
      <c r="A151" s="174" t="inlineStr">
        <is>
          <t>dev</t>
        </is>
      </c>
      <c r="B151" s="174" t="inlineStr">
        <is>
          <t>A1</t>
        </is>
      </c>
      <c r="C151" s="174" t="inlineStr">
        <is>
          <t>Tất cả</t>
        </is>
      </c>
      <c r="D151" s="174" t="inlineStr">
        <is>
          <t>all</t>
        </is>
      </c>
      <c r="E151" s="175" t="n">
        <v>0.52</v>
      </c>
      <c r="F151" s="174" t="n">
        <v>1823</v>
      </c>
      <c r="G151" s="174" t="n">
        <v>1097</v>
      </c>
      <c r="H151" s="174" t="n">
        <v>1117</v>
      </c>
      <c r="I151" s="174" t="n">
        <v>5492</v>
      </c>
      <c r="J151" s="174" t="n"/>
      <c r="K151" s="174" t="n"/>
      <c r="L151" s="174" t="n"/>
      <c r="M151" s="174" t="n"/>
      <c r="N151" s="176">
        <f>IF(F151+G151=0,"",G151/(F151+G151))</f>
        <v/>
      </c>
      <c r="O151" s="176">
        <f>IF(H151+I151=0,"",H151/(H151+I151))</f>
        <v/>
      </c>
      <c r="P151" s="176">
        <f>IF(F151+H151=0,"",F151/(F151+H151))</f>
        <v/>
      </c>
      <c r="Q151" s="177">
        <f>IF(2*F151+G151+H151=0,"",2*F151/(2*F151+G151+H151))</f>
        <v/>
      </c>
      <c r="R151" s="177">
        <f>IF(OR(N151="",O151=""),"",'KQ du lieu that'!$B$6*N151+(1-'KQ du lieu that'!$B$6)*O151)</f>
        <v/>
      </c>
    </row>
    <row r="152">
      <c r="A152" s="174" t="inlineStr">
        <is>
          <t>dev</t>
        </is>
      </c>
      <c r="B152" s="174" t="inlineStr">
        <is>
          <t>A1</t>
        </is>
      </c>
      <c r="C152" s="174" t="inlineStr">
        <is>
          <t>Tất cả</t>
        </is>
      </c>
      <c r="D152" s="174" t="inlineStr">
        <is>
          <t>all</t>
        </is>
      </c>
      <c r="E152" s="175" t="n">
        <v>0.53</v>
      </c>
      <c r="F152" s="174" t="n">
        <v>1814</v>
      </c>
      <c r="G152" s="174" t="n">
        <v>1106</v>
      </c>
      <c r="H152" s="174" t="n">
        <v>1105</v>
      </c>
      <c r="I152" s="174" t="n">
        <v>5504</v>
      </c>
      <c r="J152" s="174" t="n"/>
      <c r="K152" s="174" t="n"/>
      <c r="L152" s="174" t="n"/>
      <c r="M152" s="174" t="n"/>
      <c r="N152" s="176">
        <f>IF(F152+G152=0,"",G152/(F152+G152))</f>
        <v/>
      </c>
      <c r="O152" s="176">
        <f>IF(H152+I152=0,"",H152/(H152+I152))</f>
        <v/>
      </c>
      <c r="P152" s="176">
        <f>IF(F152+H152=0,"",F152/(F152+H152))</f>
        <v/>
      </c>
      <c r="Q152" s="177">
        <f>IF(2*F152+G152+H152=0,"",2*F152/(2*F152+G152+H152))</f>
        <v/>
      </c>
      <c r="R152" s="177">
        <f>IF(OR(N152="",O152=""),"",'KQ du lieu that'!$B$6*N152+(1-'KQ du lieu that'!$B$6)*O152)</f>
        <v/>
      </c>
    </row>
    <row r="153">
      <c r="A153" s="174" t="inlineStr">
        <is>
          <t>dev</t>
        </is>
      </c>
      <c r="B153" s="174" t="inlineStr">
        <is>
          <t>A1</t>
        </is>
      </c>
      <c r="C153" s="174" t="inlineStr">
        <is>
          <t>Tất cả</t>
        </is>
      </c>
      <c r="D153" s="174" t="inlineStr">
        <is>
          <t>all</t>
        </is>
      </c>
      <c r="E153" s="175" t="n">
        <v>0.54</v>
      </c>
      <c r="F153" s="174" t="n">
        <v>1804</v>
      </c>
      <c r="G153" s="174" t="n">
        <v>1116</v>
      </c>
      <c r="H153" s="174" t="n">
        <v>1090</v>
      </c>
      <c r="I153" s="174" t="n">
        <v>5519</v>
      </c>
      <c r="J153" s="174" t="n"/>
      <c r="K153" s="174" t="n"/>
      <c r="L153" s="174" t="n"/>
      <c r="M153" s="174" t="n"/>
      <c r="N153" s="176">
        <f>IF(F153+G153=0,"",G153/(F153+G153))</f>
        <v/>
      </c>
      <c r="O153" s="176">
        <f>IF(H153+I153=0,"",H153/(H153+I153))</f>
        <v/>
      </c>
      <c r="P153" s="176">
        <f>IF(F153+H153=0,"",F153/(F153+H153))</f>
        <v/>
      </c>
      <c r="Q153" s="177">
        <f>IF(2*F153+G153+H153=0,"",2*F153/(2*F153+G153+H153))</f>
        <v/>
      </c>
      <c r="R153" s="177">
        <f>IF(OR(N153="",O153=""),"",'KQ du lieu that'!$B$6*N153+(1-'KQ du lieu that'!$B$6)*O153)</f>
        <v/>
      </c>
    </row>
    <row r="154">
      <c r="A154" s="174" t="inlineStr">
        <is>
          <t>dev</t>
        </is>
      </c>
      <c r="B154" s="174" t="inlineStr">
        <is>
          <t>A1</t>
        </is>
      </c>
      <c r="C154" s="174" t="inlineStr">
        <is>
          <t>Tất cả</t>
        </is>
      </c>
      <c r="D154" s="174" t="inlineStr">
        <is>
          <t>all</t>
        </is>
      </c>
      <c r="E154" s="175" t="n">
        <v>0.55</v>
      </c>
      <c r="F154" s="174" t="n">
        <v>1801</v>
      </c>
      <c r="G154" s="174" t="n">
        <v>1119</v>
      </c>
      <c r="H154" s="174" t="n">
        <v>1086</v>
      </c>
      <c r="I154" s="174" t="n">
        <v>5523</v>
      </c>
      <c r="J154" s="174" t="n"/>
      <c r="K154" s="174" t="n"/>
      <c r="L154" s="174" t="n"/>
      <c r="M154" s="174" t="n"/>
      <c r="N154" s="176">
        <f>IF(F154+G154=0,"",G154/(F154+G154))</f>
        <v/>
      </c>
      <c r="O154" s="176">
        <f>IF(H154+I154=0,"",H154/(H154+I154))</f>
        <v/>
      </c>
      <c r="P154" s="176">
        <f>IF(F154+H154=0,"",F154/(F154+H154))</f>
        <v/>
      </c>
      <c r="Q154" s="177">
        <f>IF(2*F154+G154+H154=0,"",2*F154/(2*F154+G154+H154))</f>
        <v/>
      </c>
      <c r="R154" s="177">
        <f>IF(OR(N154="",O154=""),"",'KQ du lieu that'!$B$6*N154+(1-'KQ du lieu that'!$B$6)*O154)</f>
        <v/>
      </c>
    </row>
    <row r="155">
      <c r="A155" s="174" t="inlineStr">
        <is>
          <t>dev</t>
        </is>
      </c>
      <c r="B155" s="174" t="inlineStr">
        <is>
          <t>A1</t>
        </is>
      </c>
      <c r="C155" s="174" t="inlineStr">
        <is>
          <t>Tất cả</t>
        </is>
      </c>
      <c r="D155" s="174" t="inlineStr">
        <is>
          <t>all</t>
        </is>
      </c>
      <c r="E155" s="175" t="n">
        <v>0.5600000000000001</v>
      </c>
      <c r="F155" s="174" t="n">
        <v>1795</v>
      </c>
      <c r="G155" s="174" t="n">
        <v>1125</v>
      </c>
      <c r="H155" s="174" t="n">
        <v>1075</v>
      </c>
      <c r="I155" s="174" t="n">
        <v>5534</v>
      </c>
      <c r="J155" s="174" t="n"/>
      <c r="K155" s="174" t="n"/>
      <c r="L155" s="174" t="n"/>
      <c r="M155" s="174" t="n"/>
      <c r="N155" s="176">
        <f>IF(F155+G155=0,"",G155/(F155+G155))</f>
        <v/>
      </c>
      <c r="O155" s="176">
        <f>IF(H155+I155=0,"",H155/(H155+I155))</f>
        <v/>
      </c>
      <c r="P155" s="176">
        <f>IF(F155+H155=0,"",F155/(F155+H155))</f>
        <v/>
      </c>
      <c r="Q155" s="177">
        <f>IF(2*F155+G155+H155=0,"",2*F155/(2*F155+G155+H155))</f>
        <v/>
      </c>
      <c r="R155" s="177">
        <f>IF(OR(N155="",O155=""),"",'KQ du lieu that'!$B$6*N155+(1-'KQ du lieu that'!$B$6)*O155)</f>
        <v/>
      </c>
    </row>
    <row r="156">
      <c r="A156" s="174" t="inlineStr">
        <is>
          <t>dev</t>
        </is>
      </c>
      <c r="B156" s="174" t="inlineStr">
        <is>
          <t>A1</t>
        </is>
      </c>
      <c r="C156" s="174" t="inlineStr">
        <is>
          <t>Tất cả</t>
        </is>
      </c>
      <c r="D156" s="174" t="inlineStr">
        <is>
          <t>all</t>
        </is>
      </c>
      <c r="E156" s="175" t="n">
        <v>0.57</v>
      </c>
      <c r="F156" s="174" t="n">
        <v>1782</v>
      </c>
      <c r="G156" s="174" t="n">
        <v>1138</v>
      </c>
      <c r="H156" s="174" t="n">
        <v>1060</v>
      </c>
      <c r="I156" s="174" t="n">
        <v>5549</v>
      </c>
      <c r="J156" s="174" t="n"/>
      <c r="K156" s="174" t="n"/>
      <c r="L156" s="174" t="n"/>
      <c r="M156" s="174" t="n"/>
      <c r="N156" s="176">
        <f>IF(F156+G156=0,"",G156/(F156+G156))</f>
        <v/>
      </c>
      <c r="O156" s="176">
        <f>IF(H156+I156=0,"",H156/(H156+I156))</f>
        <v/>
      </c>
      <c r="P156" s="176">
        <f>IF(F156+H156=0,"",F156/(F156+H156))</f>
        <v/>
      </c>
      <c r="Q156" s="177">
        <f>IF(2*F156+G156+H156=0,"",2*F156/(2*F156+G156+H156))</f>
        <v/>
      </c>
      <c r="R156" s="177">
        <f>IF(OR(N156="",O156=""),"",'KQ du lieu that'!$B$6*N156+(1-'KQ du lieu that'!$B$6)*O156)</f>
        <v/>
      </c>
    </row>
    <row r="157">
      <c r="A157" s="174" t="inlineStr">
        <is>
          <t>dev</t>
        </is>
      </c>
      <c r="B157" s="174" t="inlineStr">
        <is>
          <t>A1</t>
        </is>
      </c>
      <c r="C157" s="174" t="inlineStr">
        <is>
          <t>Tất cả</t>
        </is>
      </c>
      <c r="D157" s="174" t="inlineStr">
        <is>
          <t>all</t>
        </is>
      </c>
      <c r="E157" s="175" t="n">
        <v>0.58</v>
      </c>
      <c r="F157" s="174" t="n">
        <v>1772</v>
      </c>
      <c r="G157" s="174" t="n">
        <v>1148</v>
      </c>
      <c r="H157" s="174" t="n">
        <v>1050</v>
      </c>
      <c r="I157" s="174" t="n">
        <v>5559</v>
      </c>
      <c r="J157" s="174" t="n"/>
      <c r="K157" s="174" t="n"/>
      <c r="L157" s="174" t="n"/>
      <c r="M157" s="174" t="n"/>
      <c r="N157" s="176">
        <f>IF(F157+G157=0,"",G157/(F157+G157))</f>
        <v/>
      </c>
      <c r="O157" s="176">
        <f>IF(H157+I157=0,"",H157/(H157+I157))</f>
        <v/>
      </c>
      <c r="P157" s="176">
        <f>IF(F157+H157=0,"",F157/(F157+H157))</f>
        <v/>
      </c>
      <c r="Q157" s="177">
        <f>IF(2*F157+G157+H157=0,"",2*F157/(2*F157+G157+H157))</f>
        <v/>
      </c>
      <c r="R157" s="177">
        <f>IF(OR(N157="",O157=""),"",'KQ du lieu that'!$B$6*N157+(1-'KQ du lieu that'!$B$6)*O157)</f>
        <v/>
      </c>
    </row>
    <row r="158">
      <c r="A158" s="174" t="inlineStr">
        <is>
          <t>dev</t>
        </is>
      </c>
      <c r="B158" s="174" t="inlineStr">
        <is>
          <t>A1</t>
        </is>
      </c>
      <c r="C158" s="174" t="inlineStr">
        <is>
          <t>Tất cả</t>
        </is>
      </c>
      <c r="D158" s="174" t="inlineStr">
        <is>
          <t>all</t>
        </is>
      </c>
      <c r="E158" s="175" t="n">
        <v>0.59</v>
      </c>
      <c r="F158" s="174" t="n">
        <v>1765</v>
      </c>
      <c r="G158" s="174" t="n">
        <v>1155</v>
      </c>
      <c r="H158" s="174" t="n">
        <v>1038</v>
      </c>
      <c r="I158" s="174" t="n">
        <v>5571</v>
      </c>
      <c r="J158" s="174" t="n"/>
      <c r="K158" s="174" t="n"/>
      <c r="L158" s="174" t="n"/>
      <c r="M158" s="174" t="n"/>
      <c r="N158" s="176">
        <f>IF(F158+G158=0,"",G158/(F158+G158))</f>
        <v/>
      </c>
      <c r="O158" s="176">
        <f>IF(H158+I158=0,"",H158/(H158+I158))</f>
        <v/>
      </c>
      <c r="P158" s="176">
        <f>IF(F158+H158=0,"",F158/(F158+H158))</f>
        <v/>
      </c>
      <c r="Q158" s="177">
        <f>IF(2*F158+G158+H158=0,"",2*F158/(2*F158+G158+H158))</f>
        <v/>
      </c>
      <c r="R158" s="177">
        <f>IF(OR(N158="",O158=""),"",'KQ du lieu that'!$B$6*N158+(1-'KQ du lieu that'!$B$6)*O158)</f>
        <v/>
      </c>
    </row>
    <row r="159">
      <c r="A159" s="174" t="inlineStr">
        <is>
          <t>dev</t>
        </is>
      </c>
      <c r="B159" s="174" t="inlineStr">
        <is>
          <t>A1</t>
        </is>
      </c>
      <c r="C159" s="174" t="inlineStr">
        <is>
          <t>Tất cả</t>
        </is>
      </c>
      <c r="D159" s="174" t="inlineStr">
        <is>
          <t>all</t>
        </is>
      </c>
      <c r="E159" s="175" t="n">
        <v>0.6</v>
      </c>
      <c r="F159" s="174" t="n">
        <v>1753</v>
      </c>
      <c r="G159" s="174" t="n">
        <v>1167</v>
      </c>
      <c r="H159" s="174" t="n">
        <v>1022</v>
      </c>
      <c r="I159" s="174" t="n">
        <v>5587</v>
      </c>
      <c r="J159" s="174" t="n"/>
      <c r="K159" s="174" t="n"/>
      <c r="L159" s="174" t="n"/>
      <c r="M159" s="174" t="n"/>
      <c r="N159" s="176">
        <f>IF(F159+G159=0,"",G159/(F159+G159))</f>
        <v/>
      </c>
      <c r="O159" s="176">
        <f>IF(H159+I159=0,"",H159/(H159+I159))</f>
        <v/>
      </c>
      <c r="P159" s="176">
        <f>IF(F159+H159=0,"",F159/(F159+H159))</f>
        <v/>
      </c>
      <c r="Q159" s="177">
        <f>IF(2*F159+G159+H159=0,"",2*F159/(2*F159+G159+H159))</f>
        <v/>
      </c>
      <c r="R159" s="177">
        <f>IF(OR(N159="",O159=""),"",'KQ du lieu that'!$B$6*N159+(1-'KQ du lieu that'!$B$6)*O159)</f>
        <v/>
      </c>
    </row>
    <row r="160">
      <c r="A160" s="174" t="inlineStr">
        <is>
          <t>dev</t>
        </is>
      </c>
      <c r="B160" s="174" t="inlineStr">
        <is>
          <t>A1</t>
        </is>
      </c>
      <c r="C160" s="174" t="inlineStr">
        <is>
          <t>Tất cả</t>
        </is>
      </c>
      <c r="D160" s="174" t="inlineStr">
        <is>
          <t>all</t>
        </is>
      </c>
      <c r="E160" s="175" t="n">
        <v>0.61</v>
      </c>
      <c r="F160" s="174" t="n">
        <v>1745</v>
      </c>
      <c r="G160" s="174" t="n">
        <v>1175</v>
      </c>
      <c r="H160" s="174" t="n">
        <v>1004</v>
      </c>
      <c r="I160" s="174" t="n">
        <v>5605</v>
      </c>
      <c r="J160" s="174" t="n"/>
      <c r="K160" s="174" t="n"/>
      <c r="L160" s="174" t="n"/>
      <c r="M160" s="174" t="n"/>
      <c r="N160" s="176">
        <f>IF(F160+G160=0,"",G160/(F160+G160))</f>
        <v/>
      </c>
      <c r="O160" s="176">
        <f>IF(H160+I160=0,"",H160/(H160+I160))</f>
        <v/>
      </c>
      <c r="P160" s="176">
        <f>IF(F160+H160=0,"",F160/(F160+H160))</f>
        <v/>
      </c>
      <c r="Q160" s="177">
        <f>IF(2*F160+G160+H160=0,"",2*F160/(2*F160+G160+H160))</f>
        <v/>
      </c>
      <c r="R160" s="177">
        <f>IF(OR(N160="",O160=""),"",'KQ du lieu that'!$B$6*N160+(1-'KQ du lieu that'!$B$6)*O160)</f>
        <v/>
      </c>
    </row>
    <row r="161">
      <c r="A161" s="174" t="inlineStr">
        <is>
          <t>dev</t>
        </is>
      </c>
      <c r="B161" s="174" t="inlineStr">
        <is>
          <t>A1</t>
        </is>
      </c>
      <c r="C161" s="174" t="inlineStr">
        <is>
          <t>Tất cả</t>
        </is>
      </c>
      <c r="D161" s="174" t="inlineStr">
        <is>
          <t>all</t>
        </is>
      </c>
      <c r="E161" s="175" t="n">
        <v>0.62</v>
      </c>
      <c r="F161" s="174" t="n">
        <v>1736</v>
      </c>
      <c r="G161" s="174" t="n">
        <v>1184</v>
      </c>
      <c r="H161" s="174" t="n">
        <v>993</v>
      </c>
      <c r="I161" s="174" t="n">
        <v>5616</v>
      </c>
      <c r="J161" s="174" t="n"/>
      <c r="K161" s="174" t="n"/>
      <c r="L161" s="174" t="n"/>
      <c r="M161" s="174" t="n"/>
      <c r="N161" s="176">
        <f>IF(F161+G161=0,"",G161/(F161+G161))</f>
        <v/>
      </c>
      <c r="O161" s="176">
        <f>IF(H161+I161=0,"",H161/(H161+I161))</f>
        <v/>
      </c>
      <c r="P161" s="176">
        <f>IF(F161+H161=0,"",F161/(F161+H161))</f>
        <v/>
      </c>
      <c r="Q161" s="177">
        <f>IF(2*F161+G161+H161=0,"",2*F161/(2*F161+G161+H161))</f>
        <v/>
      </c>
      <c r="R161" s="177">
        <f>IF(OR(N161="",O161=""),"",'KQ du lieu that'!$B$6*N161+(1-'KQ du lieu that'!$B$6)*O161)</f>
        <v/>
      </c>
    </row>
    <row r="162">
      <c r="A162" s="174" t="inlineStr">
        <is>
          <t>dev</t>
        </is>
      </c>
      <c r="B162" s="174" t="inlineStr">
        <is>
          <t>A1</t>
        </is>
      </c>
      <c r="C162" s="174" t="inlineStr">
        <is>
          <t>Tất cả</t>
        </is>
      </c>
      <c r="D162" s="174" t="inlineStr">
        <is>
          <t>all</t>
        </is>
      </c>
      <c r="E162" s="175" t="n">
        <v>0.63</v>
      </c>
      <c r="F162" s="174" t="n">
        <v>1730</v>
      </c>
      <c r="G162" s="174" t="n">
        <v>1190</v>
      </c>
      <c r="H162" s="174" t="n">
        <v>979</v>
      </c>
      <c r="I162" s="174" t="n">
        <v>5630</v>
      </c>
      <c r="J162" s="174" t="n"/>
      <c r="K162" s="174" t="n"/>
      <c r="L162" s="174" t="n"/>
      <c r="M162" s="174" t="n"/>
      <c r="N162" s="176">
        <f>IF(F162+G162=0,"",G162/(F162+G162))</f>
        <v/>
      </c>
      <c r="O162" s="176">
        <f>IF(H162+I162=0,"",H162/(H162+I162))</f>
        <v/>
      </c>
      <c r="P162" s="176">
        <f>IF(F162+H162=0,"",F162/(F162+H162))</f>
        <v/>
      </c>
      <c r="Q162" s="177">
        <f>IF(2*F162+G162+H162=0,"",2*F162/(2*F162+G162+H162))</f>
        <v/>
      </c>
      <c r="R162" s="177">
        <f>IF(OR(N162="",O162=""),"",'KQ du lieu that'!$B$6*N162+(1-'KQ du lieu that'!$B$6)*O162)</f>
        <v/>
      </c>
    </row>
    <row r="163">
      <c r="A163" s="174" t="inlineStr">
        <is>
          <t>dev</t>
        </is>
      </c>
      <c r="B163" s="174" t="inlineStr">
        <is>
          <t>A1</t>
        </is>
      </c>
      <c r="C163" s="174" t="inlineStr">
        <is>
          <t>Tất cả</t>
        </is>
      </c>
      <c r="D163" s="174" t="inlineStr">
        <is>
          <t>all</t>
        </is>
      </c>
      <c r="E163" s="175" t="n">
        <v>0.64</v>
      </c>
      <c r="F163" s="174" t="n">
        <v>1725</v>
      </c>
      <c r="G163" s="174" t="n">
        <v>1195</v>
      </c>
      <c r="H163" s="174" t="n">
        <v>963</v>
      </c>
      <c r="I163" s="174" t="n">
        <v>5646</v>
      </c>
      <c r="J163" s="174" t="n"/>
      <c r="K163" s="174" t="n"/>
      <c r="L163" s="174" t="n"/>
      <c r="M163" s="174" t="n"/>
      <c r="N163" s="176">
        <f>IF(F163+G163=0,"",G163/(F163+G163))</f>
        <v/>
      </c>
      <c r="O163" s="176">
        <f>IF(H163+I163=0,"",H163/(H163+I163))</f>
        <v/>
      </c>
      <c r="P163" s="176">
        <f>IF(F163+H163=0,"",F163/(F163+H163))</f>
        <v/>
      </c>
      <c r="Q163" s="177">
        <f>IF(2*F163+G163+H163=0,"",2*F163/(2*F163+G163+H163))</f>
        <v/>
      </c>
      <c r="R163" s="177">
        <f>IF(OR(N163="",O163=""),"",'KQ du lieu that'!$B$6*N163+(1-'KQ du lieu that'!$B$6)*O163)</f>
        <v/>
      </c>
    </row>
    <row r="164">
      <c r="A164" s="174" t="inlineStr">
        <is>
          <t>dev</t>
        </is>
      </c>
      <c r="B164" s="174" t="inlineStr">
        <is>
          <t>A1</t>
        </is>
      </c>
      <c r="C164" s="174" t="inlineStr">
        <is>
          <t>Tất cả</t>
        </is>
      </c>
      <c r="D164" s="174" t="inlineStr">
        <is>
          <t>all</t>
        </is>
      </c>
      <c r="E164" s="175" t="n">
        <v>0.65</v>
      </c>
      <c r="F164" s="174" t="n">
        <v>1716</v>
      </c>
      <c r="G164" s="174" t="n">
        <v>1204</v>
      </c>
      <c r="H164" s="174" t="n">
        <v>955</v>
      </c>
      <c r="I164" s="174" t="n">
        <v>5654</v>
      </c>
      <c r="J164" s="174" t="n"/>
      <c r="K164" s="174" t="n"/>
      <c r="L164" s="174" t="n"/>
      <c r="M164" s="174" t="n"/>
      <c r="N164" s="176">
        <f>IF(F164+G164=0,"",G164/(F164+G164))</f>
        <v/>
      </c>
      <c r="O164" s="176">
        <f>IF(H164+I164=0,"",H164/(H164+I164))</f>
        <v/>
      </c>
      <c r="P164" s="176">
        <f>IF(F164+H164=0,"",F164/(F164+H164))</f>
        <v/>
      </c>
      <c r="Q164" s="177">
        <f>IF(2*F164+G164+H164=0,"",2*F164/(2*F164+G164+H164))</f>
        <v/>
      </c>
      <c r="R164" s="177">
        <f>IF(OR(N164="",O164=""),"",'KQ du lieu that'!$B$6*N164+(1-'KQ du lieu that'!$B$6)*O164)</f>
        <v/>
      </c>
    </row>
    <row r="165">
      <c r="A165" s="174" t="inlineStr">
        <is>
          <t>dev</t>
        </is>
      </c>
      <c r="B165" s="174" t="inlineStr">
        <is>
          <t>A1</t>
        </is>
      </c>
      <c r="C165" s="174" t="inlineStr">
        <is>
          <t>Tất cả</t>
        </is>
      </c>
      <c r="D165" s="174" t="inlineStr">
        <is>
          <t>all</t>
        </is>
      </c>
      <c r="E165" s="175" t="n">
        <v>0.66</v>
      </c>
      <c r="F165" s="174" t="n">
        <v>1706</v>
      </c>
      <c r="G165" s="174" t="n">
        <v>1214</v>
      </c>
      <c r="H165" s="174" t="n">
        <v>938</v>
      </c>
      <c r="I165" s="174" t="n">
        <v>5671</v>
      </c>
      <c r="J165" s="174" t="n"/>
      <c r="K165" s="174" t="n"/>
      <c r="L165" s="174" t="n"/>
      <c r="M165" s="174" t="n"/>
      <c r="N165" s="176">
        <f>IF(F165+G165=0,"",G165/(F165+G165))</f>
        <v/>
      </c>
      <c r="O165" s="176">
        <f>IF(H165+I165=0,"",H165/(H165+I165))</f>
        <v/>
      </c>
      <c r="P165" s="176">
        <f>IF(F165+H165=0,"",F165/(F165+H165))</f>
        <v/>
      </c>
      <c r="Q165" s="177">
        <f>IF(2*F165+G165+H165=0,"",2*F165/(2*F165+G165+H165))</f>
        <v/>
      </c>
      <c r="R165" s="177">
        <f>IF(OR(N165="",O165=""),"",'KQ du lieu that'!$B$6*N165+(1-'KQ du lieu that'!$B$6)*O165)</f>
        <v/>
      </c>
    </row>
    <row r="166">
      <c r="A166" s="174" t="inlineStr">
        <is>
          <t>dev</t>
        </is>
      </c>
      <c r="B166" s="174" t="inlineStr">
        <is>
          <t>A1</t>
        </is>
      </c>
      <c r="C166" s="174" t="inlineStr">
        <is>
          <t>Tất cả</t>
        </is>
      </c>
      <c r="D166" s="174" t="inlineStr">
        <is>
          <t>all</t>
        </is>
      </c>
      <c r="E166" s="175" t="n">
        <v>0.67</v>
      </c>
      <c r="F166" s="174" t="n">
        <v>1701</v>
      </c>
      <c r="G166" s="174" t="n">
        <v>1219</v>
      </c>
      <c r="H166" s="174" t="n">
        <v>922</v>
      </c>
      <c r="I166" s="174" t="n">
        <v>5687</v>
      </c>
      <c r="J166" s="174" t="n"/>
      <c r="K166" s="174" t="n"/>
      <c r="L166" s="174" t="n"/>
      <c r="M166" s="174" t="n"/>
      <c r="N166" s="176">
        <f>IF(F166+G166=0,"",G166/(F166+G166))</f>
        <v/>
      </c>
      <c r="O166" s="176">
        <f>IF(H166+I166=0,"",H166/(H166+I166))</f>
        <v/>
      </c>
      <c r="P166" s="176">
        <f>IF(F166+H166=0,"",F166/(F166+H166))</f>
        <v/>
      </c>
      <c r="Q166" s="177">
        <f>IF(2*F166+G166+H166=0,"",2*F166/(2*F166+G166+H166))</f>
        <v/>
      </c>
      <c r="R166" s="177">
        <f>IF(OR(N166="",O166=""),"",'KQ du lieu that'!$B$6*N166+(1-'KQ du lieu that'!$B$6)*O166)</f>
        <v/>
      </c>
    </row>
    <row r="167">
      <c r="A167" s="174" t="inlineStr">
        <is>
          <t>dev</t>
        </is>
      </c>
      <c r="B167" s="174" t="inlineStr">
        <is>
          <t>A1</t>
        </is>
      </c>
      <c r="C167" s="174" t="inlineStr">
        <is>
          <t>Tất cả</t>
        </is>
      </c>
      <c r="D167" s="174" t="inlineStr">
        <is>
          <t>all</t>
        </is>
      </c>
      <c r="E167" s="175" t="n">
        <v>0.68</v>
      </c>
      <c r="F167" s="174" t="n">
        <v>1696</v>
      </c>
      <c r="G167" s="174" t="n">
        <v>1224</v>
      </c>
      <c r="H167" s="174" t="n">
        <v>909</v>
      </c>
      <c r="I167" s="174" t="n">
        <v>5700</v>
      </c>
      <c r="J167" s="174" t="n"/>
      <c r="K167" s="174" t="n"/>
      <c r="L167" s="174" t="n"/>
      <c r="M167" s="174" t="n"/>
      <c r="N167" s="176">
        <f>IF(F167+G167=0,"",G167/(F167+G167))</f>
        <v/>
      </c>
      <c r="O167" s="176">
        <f>IF(H167+I167=0,"",H167/(H167+I167))</f>
        <v/>
      </c>
      <c r="P167" s="176">
        <f>IF(F167+H167=0,"",F167/(F167+H167))</f>
        <v/>
      </c>
      <c r="Q167" s="177">
        <f>IF(2*F167+G167+H167=0,"",2*F167/(2*F167+G167+H167))</f>
        <v/>
      </c>
      <c r="R167" s="177">
        <f>IF(OR(N167="",O167=""),"",'KQ du lieu that'!$B$6*N167+(1-'KQ du lieu that'!$B$6)*O167)</f>
        <v/>
      </c>
    </row>
    <row r="168">
      <c r="A168" s="174" t="inlineStr">
        <is>
          <t>dev</t>
        </is>
      </c>
      <c r="B168" s="174" t="inlineStr">
        <is>
          <t>A1</t>
        </is>
      </c>
      <c r="C168" s="174" t="inlineStr">
        <is>
          <t>Tất cả</t>
        </is>
      </c>
      <c r="D168" s="174" t="inlineStr">
        <is>
          <t>all</t>
        </is>
      </c>
      <c r="E168" s="175" t="n">
        <v>0.6899999999999999</v>
      </c>
      <c r="F168" s="174" t="n">
        <v>1688</v>
      </c>
      <c r="G168" s="174" t="n">
        <v>1232</v>
      </c>
      <c r="H168" s="174" t="n">
        <v>899</v>
      </c>
      <c r="I168" s="174" t="n">
        <v>5710</v>
      </c>
      <c r="J168" s="174" t="n"/>
      <c r="K168" s="174" t="n"/>
      <c r="L168" s="174" t="n"/>
      <c r="M168" s="174" t="n"/>
      <c r="N168" s="176">
        <f>IF(F168+G168=0,"",G168/(F168+G168))</f>
        <v/>
      </c>
      <c r="O168" s="176">
        <f>IF(H168+I168=0,"",H168/(H168+I168))</f>
        <v/>
      </c>
      <c r="P168" s="176">
        <f>IF(F168+H168=0,"",F168/(F168+H168))</f>
        <v/>
      </c>
      <c r="Q168" s="177">
        <f>IF(2*F168+G168+H168=0,"",2*F168/(2*F168+G168+H168))</f>
        <v/>
      </c>
      <c r="R168" s="177">
        <f>IF(OR(N168="",O168=""),"",'KQ du lieu that'!$B$6*N168+(1-'KQ du lieu that'!$B$6)*O168)</f>
        <v/>
      </c>
    </row>
    <row r="169">
      <c r="A169" s="174" t="inlineStr">
        <is>
          <t>dev</t>
        </is>
      </c>
      <c r="B169" s="174" t="inlineStr">
        <is>
          <t>A1</t>
        </is>
      </c>
      <c r="C169" s="174" t="inlineStr">
        <is>
          <t>Tất cả</t>
        </is>
      </c>
      <c r="D169" s="174" t="inlineStr">
        <is>
          <t>all</t>
        </is>
      </c>
      <c r="E169" s="175" t="n">
        <v>0.7</v>
      </c>
      <c r="F169" s="174" t="n">
        <v>1680</v>
      </c>
      <c r="G169" s="174" t="n">
        <v>1240</v>
      </c>
      <c r="H169" s="174" t="n">
        <v>888</v>
      </c>
      <c r="I169" s="174" t="n">
        <v>5721</v>
      </c>
      <c r="J169" s="174" t="n"/>
      <c r="K169" s="174" t="n"/>
      <c r="L169" s="174" t="n"/>
      <c r="M169" s="174" t="n"/>
      <c r="N169" s="176">
        <f>IF(F169+G169=0,"",G169/(F169+G169))</f>
        <v/>
      </c>
      <c r="O169" s="176">
        <f>IF(H169+I169=0,"",H169/(H169+I169))</f>
        <v/>
      </c>
      <c r="P169" s="176">
        <f>IF(F169+H169=0,"",F169/(F169+H169))</f>
        <v/>
      </c>
      <c r="Q169" s="177">
        <f>IF(2*F169+G169+H169=0,"",2*F169/(2*F169+G169+H169))</f>
        <v/>
      </c>
      <c r="R169" s="177">
        <f>IF(OR(N169="",O169=""),"",'KQ du lieu that'!$B$6*N169+(1-'KQ du lieu that'!$B$6)*O169)</f>
        <v/>
      </c>
    </row>
    <row r="170">
      <c r="A170" s="174" t="inlineStr">
        <is>
          <t>dev</t>
        </is>
      </c>
      <c r="B170" s="174" t="inlineStr">
        <is>
          <t>A1</t>
        </is>
      </c>
      <c r="C170" s="174" t="inlineStr">
        <is>
          <t>Tất cả</t>
        </is>
      </c>
      <c r="D170" s="174" t="inlineStr">
        <is>
          <t>all</t>
        </is>
      </c>
      <c r="E170" s="175" t="n">
        <v>0.71</v>
      </c>
      <c r="F170" s="174" t="n">
        <v>1672</v>
      </c>
      <c r="G170" s="174" t="n">
        <v>1248</v>
      </c>
      <c r="H170" s="174" t="n">
        <v>870</v>
      </c>
      <c r="I170" s="174" t="n">
        <v>5739</v>
      </c>
      <c r="J170" s="174" t="n"/>
      <c r="K170" s="174" t="n"/>
      <c r="L170" s="174" t="n"/>
      <c r="M170" s="174" t="n"/>
      <c r="N170" s="176">
        <f>IF(F170+G170=0,"",G170/(F170+G170))</f>
        <v/>
      </c>
      <c r="O170" s="176">
        <f>IF(H170+I170=0,"",H170/(H170+I170))</f>
        <v/>
      </c>
      <c r="P170" s="176">
        <f>IF(F170+H170=0,"",F170/(F170+H170))</f>
        <v/>
      </c>
      <c r="Q170" s="177">
        <f>IF(2*F170+G170+H170=0,"",2*F170/(2*F170+G170+H170))</f>
        <v/>
      </c>
      <c r="R170" s="177">
        <f>IF(OR(N170="",O170=""),"",'KQ du lieu that'!$B$6*N170+(1-'KQ du lieu that'!$B$6)*O170)</f>
        <v/>
      </c>
    </row>
    <row r="171">
      <c r="A171" s="174" t="inlineStr">
        <is>
          <t>dev</t>
        </is>
      </c>
      <c r="B171" s="174" t="inlineStr">
        <is>
          <t>A1</t>
        </is>
      </c>
      <c r="C171" s="174" t="inlineStr">
        <is>
          <t>Tất cả</t>
        </is>
      </c>
      <c r="D171" s="174" t="inlineStr">
        <is>
          <t>all</t>
        </is>
      </c>
      <c r="E171" s="175" t="n">
        <v>0.72</v>
      </c>
      <c r="F171" s="174" t="n">
        <v>1665</v>
      </c>
      <c r="G171" s="174" t="n">
        <v>1255</v>
      </c>
      <c r="H171" s="174" t="n">
        <v>857</v>
      </c>
      <c r="I171" s="174" t="n">
        <v>5752</v>
      </c>
      <c r="J171" s="174" t="n"/>
      <c r="K171" s="174" t="n"/>
      <c r="L171" s="174" t="n"/>
      <c r="M171" s="174" t="n"/>
      <c r="N171" s="176">
        <f>IF(F171+G171=0,"",G171/(F171+G171))</f>
        <v/>
      </c>
      <c r="O171" s="176">
        <f>IF(H171+I171=0,"",H171/(H171+I171))</f>
        <v/>
      </c>
      <c r="P171" s="176">
        <f>IF(F171+H171=0,"",F171/(F171+H171))</f>
        <v/>
      </c>
      <c r="Q171" s="177">
        <f>IF(2*F171+G171+H171=0,"",2*F171/(2*F171+G171+H171))</f>
        <v/>
      </c>
      <c r="R171" s="177">
        <f>IF(OR(N171="",O171=""),"",'KQ du lieu that'!$B$6*N171+(1-'KQ du lieu that'!$B$6)*O171)</f>
        <v/>
      </c>
    </row>
    <row r="172">
      <c r="A172" s="174" t="inlineStr">
        <is>
          <t>dev</t>
        </is>
      </c>
      <c r="B172" s="174" t="inlineStr">
        <is>
          <t>A1</t>
        </is>
      </c>
      <c r="C172" s="174" t="inlineStr">
        <is>
          <t>Tất cả</t>
        </is>
      </c>
      <c r="D172" s="174" t="inlineStr">
        <is>
          <t>all</t>
        </is>
      </c>
      <c r="E172" s="175" t="n">
        <v>0.73</v>
      </c>
      <c r="F172" s="174" t="n">
        <v>1658</v>
      </c>
      <c r="G172" s="174" t="n">
        <v>1262</v>
      </c>
      <c r="H172" s="174" t="n">
        <v>841</v>
      </c>
      <c r="I172" s="174" t="n">
        <v>5768</v>
      </c>
      <c r="J172" s="174" t="n"/>
      <c r="K172" s="174" t="n"/>
      <c r="L172" s="174" t="n"/>
      <c r="M172" s="174" t="n"/>
      <c r="N172" s="176">
        <f>IF(F172+G172=0,"",G172/(F172+G172))</f>
        <v/>
      </c>
      <c r="O172" s="176">
        <f>IF(H172+I172=0,"",H172/(H172+I172))</f>
        <v/>
      </c>
      <c r="P172" s="176">
        <f>IF(F172+H172=0,"",F172/(F172+H172))</f>
        <v/>
      </c>
      <c r="Q172" s="177">
        <f>IF(2*F172+G172+H172=0,"",2*F172/(2*F172+G172+H172))</f>
        <v/>
      </c>
      <c r="R172" s="177">
        <f>IF(OR(N172="",O172=""),"",'KQ du lieu that'!$B$6*N172+(1-'KQ du lieu that'!$B$6)*O172)</f>
        <v/>
      </c>
    </row>
    <row r="173">
      <c r="A173" s="174" t="inlineStr">
        <is>
          <t>dev</t>
        </is>
      </c>
      <c r="B173" s="174" t="inlineStr">
        <is>
          <t>A1</t>
        </is>
      </c>
      <c r="C173" s="174" t="inlineStr">
        <is>
          <t>Tất cả</t>
        </is>
      </c>
      <c r="D173" s="174" t="inlineStr">
        <is>
          <t>all</t>
        </is>
      </c>
      <c r="E173" s="175" t="n">
        <v>0.74</v>
      </c>
      <c r="F173" s="174" t="n">
        <v>1651</v>
      </c>
      <c r="G173" s="174" t="n">
        <v>1269</v>
      </c>
      <c r="H173" s="174" t="n">
        <v>832</v>
      </c>
      <c r="I173" s="174" t="n">
        <v>5777</v>
      </c>
      <c r="J173" s="174" t="n"/>
      <c r="K173" s="174" t="n"/>
      <c r="L173" s="174" t="n"/>
      <c r="M173" s="174" t="n"/>
      <c r="N173" s="176">
        <f>IF(F173+G173=0,"",G173/(F173+G173))</f>
        <v/>
      </c>
      <c r="O173" s="176">
        <f>IF(H173+I173=0,"",H173/(H173+I173))</f>
        <v/>
      </c>
      <c r="P173" s="176">
        <f>IF(F173+H173=0,"",F173/(F173+H173))</f>
        <v/>
      </c>
      <c r="Q173" s="177">
        <f>IF(2*F173+G173+H173=0,"",2*F173/(2*F173+G173+H173))</f>
        <v/>
      </c>
      <c r="R173" s="177">
        <f>IF(OR(N173="",O173=""),"",'KQ du lieu that'!$B$6*N173+(1-'KQ du lieu that'!$B$6)*O173)</f>
        <v/>
      </c>
    </row>
    <row r="174">
      <c r="A174" s="174" t="inlineStr">
        <is>
          <t>dev</t>
        </is>
      </c>
      <c r="B174" s="174" t="inlineStr">
        <is>
          <t>A1</t>
        </is>
      </c>
      <c r="C174" s="174" t="inlineStr">
        <is>
          <t>Tất cả</t>
        </is>
      </c>
      <c r="D174" s="174" t="inlineStr">
        <is>
          <t>all</t>
        </is>
      </c>
      <c r="E174" s="175" t="n">
        <v>0.75</v>
      </c>
      <c r="F174" s="174" t="n">
        <v>1648</v>
      </c>
      <c r="G174" s="174" t="n">
        <v>1272</v>
      </c>
      <c r="H174" s="174" t="n">
        <v>821</v>
      </c>
      <c r="I174" s="174" t="n">
        <v>5788</v>
      </c>
      <c r="J174" s="174" t="n"/>
      <c r="K174" s="174" t="n"/>
      <c r="L174" s="174" t="n"/>
      <c r="M174" s="174" t="n"/>
      <c r="N174" s="176">
        <f>IF(F174+G174=0,"",G174/(F174+G174))</f>
        <v/>
      </c>
      <c r="O174" s="176">
        <f>IF(H174+I174=0,"",H174/(H174+I174))</f>
        <v/>
      </c>
      <c r="P174" s="176">
        <f>IF(F174+H174=0,"",F174/(F174+H174))</f>
        <v/>
      </c>
      <c r="Q174" s="177">
        <f>IF(2*F174+G174+H174=0,"",2*F174/(2*F174+G174+H174))</f>
        <v/>
      </c>
      <c r="R174" s="177">
        <f>IF(OR(N174="",O174=""),"",'KQ du lieu that'!$B$6*N174+(1-'KQ du lieu that'!$B$6)*O174)</f>
        <v/>
      </c>
    </row>
    <row r="175">
      <c r="A175" s="174" t="inlineStr">
        <is>
          <t>dev</t>
        </is>
      </c>
      <c r="B175" s="174" t="inlineStr">
        <is>
          <t>A1</t>
        </is>
      </c>
      <c r="C175" s="174" t="inlineStr">
        <is>
          <t>Tất cả</t>
        </is>
      </c>
      <c r="D175" s="174" t="inlineStr">
        <is>
          <t>all</t>
        </is>
      </c>
      <c r="E175" s="175" t="n">
        <v>0.76</v>
      </c>
      <c r="F175" s="174" t="n">
        <v>1637</v>
      </c>
      <c r="G175" s="174" t="n">
        <v>1283</v>
      </c>
      <c r="H175" s="174" t="n">
        <v>806</v>
      </c>
      <c r="I175" s="174" t="n">
        <v>5803</v>
      </c>
      <c r="J175" s="174" t="n"/>
      <c r="K175" s="174" t="n"/>
      <c r="L175" s="174" t="n"/>
      <c r="M175" s="174" t="n"/>
      <c r="N175" s="176">
        <f>IF(F175+G175=0,"",G175/(F175+G175))</f>
        <v/>
      </c>
      <c r="O175" s="176">
        <f>IF(H175+I175=0,"",H175/(H175+I175))</f>
        <v/>
      </c>
      <c r="P175" s="176">
        <f>IF(F175+H175=0,"",F175/(F175+H175))</f>
        <v/>
      </c>
      <c r="Q175" s="177">
        <f>IF(2*F175+G175+H175=0,"",2*F175/(2*F175+G175+H175))</f>
        <v/>
      </c>
      <c r="R175" s="177">
        <f>IF(OR(N175="",O175=""),"",'KQ du lieu that'!$B$6*N175+(1-'KQ du lieu that'!$B$6)*O175)</f>
        <v/>
      </c>
    </row>
    <row r="176">
      <c r="A176" s="174" t="inlineStr">
        <is>
          <t>dev</t>
        </is>
      </c>
      <c r="B176" s="174" t="inlineStr">
        <is>
          <t>A1</t>
        </is>
      </c>
      <c r="C176" s="174" t="inlineStr">
        <is>
          <t>Tất cả</t>
        </is>
      </c>
      <c r="D176" s="174" t="inlineStr">
        <is>
          <t>all</t>
        </is>
      </c>
      <c r="E176" s="175" t="n">
        <v>0.77</v>
      </c>
      <c r="F176" s="174" t="n">
        <v>1627</v>
      </c>
      <c r="G176" s="174" t="n">
        <v>1293</v>
      </c>
      <c r="H176" s="174" t="n">
        <v>791</v>
      </c>
      <c r="I176" s="174" t="n">
        <v>5818</v>
      </c>
      <c r="J176" s="174" t="n"/>
      <c r="K176" s="174" t="n"/>
      <c r="L176" s="174" t="n"/>
      <c r="M176" s="174" t="n"/>
      <c r="N176" s="176">
        <f>IF(F176+G176=0,"",G176/(F176+G176))</f>
        <v/>
      </c>
      <c r="O176" s="176">
        <f>IF(H176+I176=0,"",H176/(H176+I176))</f>
        <v/>
      </c>
      <c r="P176" s="176">
        <f>IF(F176+H176=0,"",F176/(F176+H176))</f>
        <v/>
      </c>
      <c r="Q176" s="177">
        <f>IF(2*F176+G176+H176=0,"",2*F176/(2*F176+G176+H176))</f>
        <v/>
      </c>
      <c r="R176" s="177">
        <f>IF(OR(N176="",O176=""),"",'KQ du lieu that'!$B$6*N176+(1-'KQ du lieu that'!$B$6)*O176)</f>
        <v/>
      </c>
    </row>
    <row r="177">
      <c r="A177" s="174" t="inlineStr">
        <is>
          <t>dev</t>
        </is>
      </c>
      <c r="B177" s="174" t="inlineStr">
        <is>
          <t>A1</t>
        </is>
      </c>
      <c r="C177" s="174" t="inlineStr">
        <is>
          <t>Tất cả</t>
        </is>
      </c>
      <c r="D177" s="174" t="inlineStr">
        <is>
          <t>all</t>
        </is>
      </c>
      <c r="E177" s="175" t="n">
        <v>0.78</v>
      </c>
      <c r="F177" s="174" t="n">
        <v>1618</v>
      </c>
      <c r="G177" s="174" t="n">
        <v>1302</v>
      </c>
      <c r="H177" s="174" t="n">
        <v>778</v>
      </c>
      <c r="I177" s="174" t="n">
        <v>5831</v>
      </c>
      <c r="J177" s="174" t="n"/>
      <c r="K177" s="174" t="n"/>
      <c r="L177" s="174" t="n"/>
      <c r="M177" s="174" t="n"/>
      <c r="N177" s="176">
        <f>IF(F177+G177=0,"",G177/(F177+G177))</f>
        <v/>
      </c>
      <c r="O177" s="176">
        <f>IF(H177+I177=0,"",H177/(H177+I177))</f>
        <v/>
      </c>
      <c r="P177" s="176">
        <f>IF(F177+H177=0,"",F177/(F177+H177))</f>
        <v/>
      </c>
      <c r="Q177" s="177">
        <f>IF(2*F177+G177+H177=0,"",2*F177/(2*F177+G177+H177))</f>
        <v/>
      </c>
      <c r="R177" s="177">
        <f>IF(OR(N177="",O177=""),"",'KQ du lieu that'!$B$6*N177+(1-'KQ du lieu that'!$B$6)*O177)</f>
        <v/>
      </c>
    </row>
    <row r="178">
      <c r="A178" s="174" t="inlineStr">
        <is>
          <t>dev</t>
        </is>
      </c>
      <c r="B178" s="174" t="inlineStr">
        <is>
          <t>A1</t>
        </is>
      </c>
      <c r="C178" s="174" t="inlineStr">
        <is>
          <t>Tất cả</t>
        </is>
      </c>
      <c r="D178" s="174" t="inlineStr">
        <is>
          <t>all</t>
        </is>
      </c>
      <c r="E178" s="175" t="n">
        <v>0.79</v>
      </c>
      <c r="F178" s="174" t="n">
        <v>1608</v>
      </c>
      <c r="G178" s="174" t="n">
        <v>1312</v>
      </c>
      <c r="H178" s="174" t="n">
        <v>761</v>
      </c>
      <c r="I178" s="174" t="n">
        <v>5848</v>
      </c>
      <c r="J178" s="174" t="n"/>
      <c r="K178" s="174" t="n"/>
      <c r="L178" s="174" t="n"/>
      <c r="M178" s="174" t="n"/>
      <c r="N178" s="176">
        <f>IF(F178+G178=0,"",G178/(F178+G178))</f>
        <v/>
      </c>
      <c r="O178" s="176">
        <f>IF(H178+I178=0,"",H178/(H178+I178))</f>
        <v/>
      </c>
      <c r="P178" s="176">
        <f>IF(F178+H178=0,"",F178/(F178+H178))</f>
        <v/>
      </c>
      <c r="Q178" s="177">
        <f>IF(2*F178+G178+H178=0,"",2*F178/(2*F178+G178+H178))</f>
        <v/>
      </c>
      <c r="R178" s="177">
        <f>IF(OR(N178="",O178=""),"",'KQ du lieu that'!$B$6*N178+(1-'KQ du lieu that'!$B$6)*O178)</f>
        <v/>
      </c>
    </row>
    <row r="179">
      <c r="A179" s="174" t="inlineStr">
        <is>
          <t>dev</t>
        </is>
      </c>
      <c r="B179" s="174" t="inlineStr">
        <is>
          <t>A1</t>
        </is>
      </c>
      <c r="C179" s="174" t="inlineStr">
        <is>
          <t>Tất cả</t>
        </is>
      </c>
      <c r="D179" s="174" t="inlineStr">
        <is>
          <t>all</t>
        </is>
      </c>
      <c r="E179" s="175" t="n">
        <v>0.8</v>
      </c>
      <c r="F179" s="174" t="n">
        <v>1596</v>
      </c>
      <c r="G179" s="174" t="n">
        <v>1324</v>
      </c>
      <c r="H179" s="174" t="n">
        <v>747</v>
      </c>
      <c r="I179" s="174" t="n">
        <v>5862</v>
      </c>
      <c r="J179" s="174" t="n"/>
      <c r="K179" s="174" t="n"/>
      <c r="L179" s="174" t="n"/>
      <c r="M179" s="174" t="n"/>
      <c r="N179" s="176">
        <f>IF(F179+G179=0,"",G179/(F179+G179))</f>
        <v/>
      </c>
      <c r="O179" s="176">
        <f>IF(H179+I179=0,"",H179/(H179+I179))</f>
        <v/>
      </c>
      <c r="P179" s="176">
        <f>IF(F179+H179=0,"",F179/(F179+H179))</f>
        <v/>
      </c>
      <c r="Q179" s="177">
        <f>IF(2*F179+G179+H179=0,"",2*F179/(2*F179+G179+H179))</f>
        <v/>
      </c>
      <c r="R179" s="177">
        <f>IF(OR(N179="",O179=""),"",'KQ du lieu that'!$B$6*N179+(1-'KQ du lieu that'!$B$6)*O179)</f>
        <v/>
      </c>
    </row>
    <row r="180">
      <c r="A180" s="174" t="inlineStr">
        <is>
          <t>dev</t>
        </is>
      </c>
      <c r="B180" s="174" t="inlineStr">
        <is>
          <t>A1</t>
        </is>
      </c>
      <c r="C180" s="174" t="inlineStr">
        <is>
          <t>Tất cả</t>
        </is>
      </c>
      <c r="D180" s="174" t="inlineStr">
        <is>
          <t>all</t>
        </is>
      </c>
      <c r="E180" s="175" t="n">
        <v>0.8100000000000001</v>
      </c>
      <c r="F180" s="174" t="n">
        <v>1588</v>
      </c>
      <c r="G180" s="174" t="n">
        <v>1332</v>
      </c>
      <c r="H180" s="174" t="n">
        <v>727</v>
      </c>
      <c r="I180" s="174" t="n">
        <v>5882</v>
      </c>
      <c r="J180" s="174" t="n"/>
      <c r="K180" s="174" t="n"/>
      <c r="L180" s="174" t="n"/>
      <c r="M180" s="174" t="n"/>
      <c r="N180" s="176">
        <f>IF(F180+G180=0,"",G180/(F180+G180))</f>
        <v/>
      </c>
      <c r="O180" s="176">
        <f>IF(H180+I180=0,"",H180/(H180+I180))</f>
        <v/>
      </c>
      <c r="P180" s="176">
        <f>IF(F180+H180=0,"",F180/(F180+H180))</f>
        <v/>
      </c>
      <c r="Q180" s="177">
        <f>IF(2*F180+G180+H180=0,"",2*F180/(2*F180+G180+H180))</f>
        <v/>
      </c>
      <c r="R180" s="177">
        <f>IF(OR(N180="",O180=""),"",'KQ du lieu that'!$B$6*N180+(1-'KQ du lieu that'!$B$6)*O180)</f>
        <v/>
      </c>
    </row>
    <row r="181">
      <c r="A181" s="174" t="inlineStr">
        <is>
          <t>dev</t>
        </is>
      </c>
      <c r="B181" s="174" t="inlineStr">
        <is>
          <t>A1</t>
        </is>
      </c>
      <c r="C181" s="174" t="inlineStr">
        <is>
          <t>Tất cả</t>
        </is>
      </c>
      <c r="D181" s="174" t="inlineStr">
        <is>
          <t>all</t>
        </is>
      </c>
      <c r="E181" s="175" t="n">
        <v>0.82</v>
      </c>
      <c r="F181" s="174" t="n">
        <v>1577</v>
      </c>
      <c r="G181" s="174" t="n">
        <v>1343</v>
      </c>
      <c r="H181" s="174" t="n">
        <v>710</v>
      </c>
      <c r="I181" s="174" t="n">
        <v>5899</v>
      </c>
      <c r="J181" s="174" t="n"/>
      <c r="K181" s="174" t="n"/>
      <c r="L181" s="174" t="n"/>
      <c r="M181" s="174" t="n"/>
      <c r="N181" s="176">
        <f>IF(F181+G181=0,"",G181/(F181+G181))</f>
        <v/>
      </c>
      <c r="O181" s="176">
        <f>IF(H181+I181=0,"",H181/(H181+I181))</f>
        <v/>
      </c>
      <c r="P181" s="176">
        <f>IF(F181+H181=0,"",F181/(F181+H181))</f>
        <v/>
      </c>
      <c r="Q181" s="177">
        <f>IF(2*F181+G181+H181=0,"",2*F181/(2*F181+G181+H181))</f>
        <v/>
      </c>
      <c r="R181" s="177">
        <f>IF(OR(N181="",O181=""),"",'KQ du lieu that'!$B$6*N181+(1-'KQ du lieu that'!$B$6)*O181)</f>
        <v/>
      </c>
    </row>
    <row r="182">
      <c r="A182" s="174" t="inlineStr">
        <is>
          <t>dev</t>
        </is>
      </c>
      <c r="B182" s="174" t="inlineStr">
        <is>
          <t>A1</t>
        </is>
      </c>
      <c r="C182" s="174" t="inlineStr">
        <is>
          <t>Tất cả</t>
        </is>
      </c>
      <c r="D182" s="174" t="inlineStr">
        <is>
          <t>all</t>
        </is>
      </c>
      <c r="E182" s="175" t="n">
        <v>0.83</v>
      </c>
      <c r="F182" s="174" t="n">
        <v>1562</v>
      </c>
      <c r="G182" s="174" t="n">
        <v>1358</v>
      </c>
      <c r="H182" s="174" t="n">
        <v>694</v>
      </c>
      <c r="I182" s="174" t="n">
        <v>5915</v>
      </c>
      <c r="J182" s="174" t="n"/>
      <c r="K182" s="174" t="n"/>
      <c r="L182" s="174" t="n"/>
      <c r="M182" s="174" t="n"/>
      <c r="N182" s="176">
        <f>IF(F182+G182=0,"",G182/(F182+G182))</f>
        <v/>
      </c>
      <c r="O182" s="176">
        <f>IF(H182+I182=0,"",H182/(H182+I182))</f>
        <v/>
      </c>
      <c r="P182" s="176">
        <f>IF(F182+H182=0,"",F182/(F182+H182))</f>
        <v/>
      </c>
      <c r="Q182" s="177">
        <f>IF(2*F182+G182+H182=0,"",2*F182/(2*F182+G182+H182))</f>
        <v/>
      </c>
      <c r="R182" s="177">
        <f>IF(OR(N182="",O182=""),"",'KQ du lieu that'!$B$6*N182+(1-'KQ du lieu that'!$B$6)*O182)</f>
        <v/>
      </c>
    </row>
    <row r="183">
      <c r="A183" s="174" t="inlineStr">
        <is>
          <t>dev</t>
        </is>
      </c>
      <c r="B183" s="174" t="inlineStr">
        <is>
          <t>A1</t>
        </is>
      </c>
      <c r="C183" s="174" t="inlineStr">
        <is>
          <t>Tất cả</t>
        </is>
      </c>
      <c r="D183" s="174" t="inlineStr">
        <is>
          <t>all</t>
        </is>
      </c>
      <c r="E183" s="175" t="n">
        <v>0.84</v>
      </c>
      <c r="F183" s="174" t="n">
        <v>1558</v>
      </c>
      <c r="G183" s="174" t="n">
        <v>1362</v>
      </c>
      <c r="H183" s="174" t="n">
        <v>675</v>
      </c>
      <c r="I183" s="174" t="n">
        <v>5934</v>
      </c>
      <c r="J183" s="174" t="n"/>
      <c r="K183" s="174" t="n"/>
      <c r="L183" s="174" t="n"/>
      <c r="M183" s="174" t="n"/>
      <c r="N183" s="176">
        <f>IF(F183+G183=0,"",G183/(F183+G183))</f>
        <v/>
      </c>
      <c r="O183" s="176">
        <f>IF(H183+I183=0,"",H183/(H183+I183))</f>
        <v/>
      </c>
      <c r="P183" s="176">
        <f>IF(F183+H183=0,"",F183/(F183+H183))</f>
        <v/>
      </c>
      <c r="Q183" s="177">
        <f>IF(2*F183+G183+H183=0,"",2*F183/(2*F183+G183+H183))</f>
        <v/>
      </c>
      <c r="R183" s="177">
        <f>IF(OR(N183="",O183=""),"",'KQ du lieu that'!$B$6*N183+(1-'KQ du lieu that'!$B$6)*O183)</f>
        <v/>
      </c>
    </row>
    <row r="184">
      <c r="A184" s="174" t="inlineStr">
        <is>
          <t>dev</t>
        </is>
      </c>
      <c r="B184" s="174" t="inlineStr">
        <is>
          <t>A1</t>
        </is>
      </c>
      <c r="C184" s="174" t="inlineStr">
        <is>
          <t>Tất cả</t>
        </is>
      </c>
      <c r="D184" s="174" t="inlineStr">
        <is>
          <t>all</t>
        </is>
      </c>
      <c r="E184" s="175" t="n">
        <v>0.85</v>
      </c>
      <c r="F184" s="174" t="n">
        <v>1552</v>
      </c>
      <c r="G184" s="174" t="n">
        <v>1368</v>
      </c>
      <c r="H184" s="174" t="n">
        <v>656</v>
      </c>
      <c r="I184" s="174" t="n">
        <v>5953</v>
      </c>
      <c r="J184" s="174" t="n"/>
      <c r="K184" s="174" t="n"/>
      <c r="L184" s="174" t="n"/>
      <c r="M184" s="174" t="n"/>
      <c r="N184" s="176">
        <f>IF(F184+G184=0,"",G184/(F184+G184))</f>
        <v/>
      </c>
      <c r="O184" s="176">
        <f>IF(H184+I184=0,"",H184/(H184+I184))</f>
        <v/>
      </c>
      <c r="P184" s="176">
        <f>IF(F184+H184=0,"",F184/(F184+H184))</f>
        <v/>
      </c>
      <c r="Q184" s="177">
        <f>IF(2*F184+G184+H184=0,"",2*F184/(2*F184+G184+H184))</f>
        <v/>
      </c>
      <c r="R184" s="177">
        <f>IF(OR(N184="",O184=""),"",'KQ du lieu that'!$B$6*N184+(1-'KQ du lieu that'!$B$6)*O184)</f>
        <v/>
      </c>
    </row>
    <row r="185">
      <c r="A185" s="174" t="inlineStr">
        <is>
          <t>dev</t>
        </is>
      </c>
      <c r="B185" s="174" t="inlineStr">
        <is>
          <t>A1</t>
        </is>
      </c>
      <c r="C185" s="174" t="inlineStr">
        <is>
          <t>Tất cả</t>
        </is>
      </c>
      <c r="D185" s="174" t="inlineStr">
        <is>
          <t>all</t>
        </is>
      </c>
      <c r="E185" s="175" t="n">
        <v>0.86</v>
      </c>
      <c r="F185" s="174" t="n">
        <v>1542</v>
      </c>
      <c r="G185" s="174" t="n">
        <v>1378</v>
      </c>
      <c r="H185" s="174" t="n">
        <v>636</v>
      </c>
      <c r="I185" s="174" t="n">
        <v>5973</v>
      </c>
      <c r="J185" s="174" t="n"/>
      <c r="K185" s="174" t="n"/>
      <c r="L185" s="174" t="n"/>
      <c r="M185" s="174" t="n"/>
      <c r="N185" s="176">
        <f>IF(F185+G185=0,"",G185/(F185+G185))</f>
        <v/>
      </c>
      <c r="O185" s="176">
        <f>IF(H185+I185=0,"",H185/(H185+I185))</f>
        <v/>
      </c>
      <c r="P185" s="176">
        <f>IF(F185+H185=0,"",F185/(F185+H185))</f>
        <v/>
      </c>
      <c r="Q185" s="177">
        <f>IF(2*F185+G185+H185=0,"",2*F185/(2*F185+G185+H185))</f>
        <v/>
      </c>
      <c r="R185" s="177">
        <f>IF(OR(N185="",O185=""),"",'KQ du lieu that'!$B$6*N185+(1-'KQ du lieu that'!$B$6)*O185)</f>
        <v/>
      </c>
    </row>
    <row r="186">
      <c r="A186" s="174" t="inlineStr">
        <is>
          <t>dev</t>
        </is>
      </c>
      <c r="B186" s="174" t="inlineStr">
        <is>
          <t>A1</t>
        </is>
      </c>
      <c r="C186" s="174" t="inlineStr">
        <is>
          <t>Tất cả</t>
        </is>
      </c>
      <c r="D186" s="174" t="inlineStr">
        <is>
          <t>all</t>
        </is>
      </c>
      <c r="E186" s="175" t="n">
        <v>0.87</v>
      </c>
      <c r="F186" s="174" t="n">
        <v>1527</v>
      </c>
      <c r="G186" s="174" t="n">
        <v>1393</v>
      </c>
      <c r="H186" s="174" t="n">
        <v>622</v>
      </c>
      <c r="I186" s="174" t="n">
        <v>5987</v>
      </c>
      <c r="J186" s="174" t="n"/>
      <c r="K186" s="174" t="n"/>
      <c r="L186" s="174" t="n"/>
      <c r="M186" s="174" t="n"/>
      <c r="N186" s="176">
        <f>IF(F186+G186=0,"",G186/(F186+G186))</f>
        <v/>
      </c>
      <c r="O186" s="176">
        <f>IF(H186+I186=0,"",H186/(H186+I186))</f>
        <v/>
      </c>
      <c r="P186" s="176">
        <f>IF(F186+H186=0,"",F186/(F186+H186))</f>
        <v/>
      </c>
      <c r="Q186" s="177">
        <f>IF(2*F186+G186+H186=0,"",2*F186/(2*F186+G186+H186))</f>
        <v/>
      </c>
      <c r="R186" s="177">
        <f>IF(OR(N186="",O186=""),"",'KQ du lieu that'!$B$6*N186+(1-'KQ du lieu that'!$B$6)*O186)</f>
        <v/>
      </c>
    </row>
    <row r="187">
      <c r="A187" s="174" t="inlineStr">
        <is>
          <t>dev</t>
        </is>
      </c>
      <c r="B187" s="174" t="inlineStr">
        <is>
          <t>A1</t>
        </is>
      </c>
      <c r="C187" s="174" t="inlineStr">
        <is>
          <t>Tất cả</t>
        </is>
      </c>
      <c r="D187" s="174" t="inlineStr">
        <is>
          <t>all</t>
        </is>
      </c>
      <c r="E187" s="175" t="n">
        <v>0.88</v>
      </c>
      <c r="F187" s="174" t="n">
        <v>1521</v>
      </c>
      <c r="G187" s="174" t="n">
        <v>1399</v>
      </c>
      <c r="H187" s="174" t="n">
        <v>604</v>
      </c>
      <c r="I187" s="174" t="n">
        <v>6005</v>
      </c>
      <c r="J187" s="174" t="n"/>
      <c r="K187" s="174" t="n"/>
      <c r="L187" s="174" t="n"/>
      <c r="M187" s="174" t="n"/>
      <c r="N187" s="176">
        <f>IF(F187+G187=0,"",G187/(F187+G187))</f>
        <v/>
      </c>
      <c r="O187" s="176">
        <f>IF(H187+I187=0,"",H187/(H187+I187))</f>
        <v/>
      </c>
      <c r="P187" s="176">
        <f>IF(F187+H187=0,"",F187/(F187+H187))</f>
        <v/>
      </c>
      <c r="Q187" s="177">
        <f>IF(2*F187+G187+H187=0,"",2*F187/(2*F187+G187+H187))</f>
        <v/>
      </c>
      <c r="R187" s="177">
        <f>IF(OR(N187="",O187=""),"",'KQ du lieu that'!$B$6*N187+(1-'KQ du lieu that'!$B$6)*O187)</f>
        <v/>
      </c>
    </row>
    <row r="188">
      <c r="A188" s="174" t="inlineStr">
        <is>
          <t>dev</t>
        </is>
      </c>
      <c r="B188" s="174" t="inlineStr">
        <is>
          <t>A1</t>
        </is>
      </c>
      <c r="C188" s="174" t="inlineStr">
        <is>
          <t>Tất cả</t>
        </is>
      </c>
      <c r="D188" s="174" t="inlineStr">
        <is>
          <t>all</t>
        </is>
      </c>
      <c r="E188" s="175" t="n">
        <v>0.89</v>
      </c>
      <c r="F188" s="174" t="n">
        <v>1513</v>
      </c>
      <c r="G188" s="174" t="n">
        <v>1407</v>
      </c>
      <c r="H188" s="174" t="n">
        <v>588</v>
      </c>
      <c r="I188" s="174" t="n">
        <v>6021</v>
      </c>
      <c r="J188" s="174" t="n"/>
      <c r="K188" s="174" t="n"/>
      <c r="L188" s="174" t="n"/>
      <c r="M188" s="174" t="n"/>
      <c r="N188" s="176">
        <f>IF(F188+G188=0,"",G188/(F188+G188))</f>
        <v/>
      </c>
      <c r="O188" s="176">
        <f>IF(H188+I188=0,"",H188/(H188+I188))</f>
        <v/>
      </c>
      <c r="P188" s="176">
        <f>IF(F188+H188=0,"",F188/(F188+H188))</f>
        <v/>
      </c>
      <c r="Q188" s="177">
        <f>IF(2*F188+G188+H188=0,"",2*F188/(2*F188+G188+H188))</f>
        <v/>
      </c>
      <c r="R188" s="177">
        <f>IF(OR(N188="",O188=""),"",'KQ du lieu that'!$B$6*N188+(1-'KQ du lieu that'!$B$6)*O188)</f>
        <v/>
      </c>
    </row>
    <row r="189">
      <c r="A189" s="174" t="inlineStr">
        <is>
          <t>dev</t>
        </is>
      </c>
      <c r="B189" s="174" t="inlineStr">
        <is>
          <t>A1</t>
        </is>
      </c>
      <c r="C189" s="174" t="inlineStr">
        <is>
          <t>Tất cả</t>
        </is>
      </c>
      <c r="D189" s="174" t="inlineStr">
        <is>
          <t>all</t>
        </is>
      </c>
      <c r="E189" s="175" t="n">
        <v>0.9</v>
      </c>
      <c r="F189" s="174" t="n">
        <v>1504</v>
      </c>
      <c r="G189" s="174" t="n">
        <v>1416</v>
      </c>
      <c r="H189" s="174" t="n">
        <v>565</v>
      </c>
      <c r="I189" s="174" t="n">
        <v>6044</v>
      </c>
      <c r="J189" s="174" t="n"/>
      <c r="K189" s="174" t="n"/>
      <c r="L189" s="174" t="n"/>
      <c r="M189" s="174" t="n"/>
      <c r="N189" s="176">
        <f>IF(F189+G189=0,"",G189/(F189+G189))</f>
        <v/>
      </c>
      <c r="O189" s="176">
        <f>IF(H189+I189=0,"",H189/(H189+I189))</f>
        <v/>
      </c>
      <c r="P189" s="176">
        <f>IF(F189+H189=0,"",F189/(F189+H189))</f>
        <v/>
      </c>
      <c r="Q189" s="177">
        <f>IF(2*F189+G189+H189=0,"",2*F189/(2*F189+G189+H189))</f>
        <v/>
      </c>
      <c r="R189" s="177">
        <f>IF(OR(N189="",O189=""),"",'KQ du lieu that'!$B$6*N189+(1-'KQ du lieu that'!$B$6)*O189)</f>
        <v/>
      </c>
    </row>
    <row r="190">
      <c r="A190" s="174" t="inlineStr">
        <is>
          <t>dev</t>
        </is>
      </c>
      <c r="B190" s="174" t="inlineStr">
        <is>
          <t>A1</t>
        </is>
      </c>
      <c r="C190" s="174" t="inlineStr">
        <is>
          <t>Tất cả</t>
        </is>
      </c>
      <c r="D190" s="174" t="inlineStr">
        <is>
          <t>all</t>
        </is>
      </c>
      <c r="E190" s="175" t="n">
        <v>0.91</v>
      </c>
      <c r="F190" s="174" t="n">
        <v>1483</v>
      </c>
      <c r="G190" s="174" t="n">
        <v>1437</v>
      </c>
      <c r="H190" s="174" t="n">
        <v>533</v>
      </c>
      <c r="I190" s="174" t="n">
        <v>6076</v>
      </c>
      <c r="J190" s="174" t="n"/>
      <c r="K190" s="174" t="n"/>
      <c r="L190" s="174" t="n"/>
      <c r="M190" s="174" t="n"/>
      <c r="N190" s="176">
        <f>IF(F190+G190=0,"",G190/(F190+G190))</f>
        <v/>
      </c>
      <c r="O190" s="176">
        <f>IF(H190+I190=0,"",H190/(H190+I190))</f>
        <v/>
      </c>
      <c r="P190" s="176">
        <f>IF(F190+H190=0,"",F190/(F190+H190))</f>
        <v/>
      </c>
      <c r="Q190" s="177">
        <f>IF(2*F190+G190+H190=0,"",2*F190/(2*F190+G190+H190))</f>
        <v/>
      </c>
      <c r="R190" s="177">
        <f>IF(OR(N190="",O190=""),"",'KQ du lieu that'!$B$6*N190+(1-'KQ du lieu that'!$B$6)*O190)</f>
        <v/>
      </c>
    </row>
    <row r="191">
      <c r="A191" s="174" t="inlineStr">
        <is>
          <t>dev</t>
        </is>
      </c>
      <c r="B191" s="174" t="inlineStr">
        <is>
          <t>A1</t>
        </is>
      </c>
      <c r="C191" s="174" t="inlineStr">
        <is>
          <t>Tất cả</t>
        </is>
      </c>
      <c r="D191" s="174" t="inlineStr">
        <is>
          <t>all</t>
        </is>
      </c>
      <c r="E191" s="175" t="n">
        <v>0.92</v>
      </c>
      <c r="F191" s="174" t="n">
        <v>1463</v>
      </c>
      <c r="G191" s="174" t="n">
        <v>1457</v>
      </c>
      <c r="H191" s="174" t="n">
        <v>502</v>
      </c>
      <c r="I191" s="174" t="n">
        <v>6107</v>
      </c>
      <c r="J191" s="174" t="n"/>
      <c r="K191" s="174" t="n"/>
      <c r="L191" s="174" t="n"/>
      <c r="M191" s="174" t="n"/>
      <c r="N191" s="176">
        <f>IF(F191+G191=0,"",G191/(F191+G191))</f>
        <v/>
      </c>
      <c r="O191" s="176">
        <f>IF(H191+I191=0,"",H191/(H191+I191))</f>
        <v/>
      </c>
      <c r="P191" s="176">
        <f>IF(F191+H191=0,"",F191/(F191+H191))</f>
        <v/>
      </c>
      <c r="Q191" s="177">
        <f>IF(2*F191+G191+H191=0,"",2*F191/(2*F191+G191+H191))</f>
        <v/>
      </c>
      <c r="R191" s="177">
        <f>IF(OR(N191="",O191=""),"",'KQ du lieu that'!$B$6*N191+(1-'KQ du lieu that'!$B$6)*O191)</f>
        <v/>
      </c>
    </row>
    <row r="192">
      <c r="A192" s="174" t="inlineStr">
        <is>
          <t>dev</t>
        </is>
      </c>
      <c r="B192" s="174" t="inlineStr">
        <is>
          <t>A1</t>
        </is>
      </c>
      <c r="C192" s="174" t="inlineStr">
        <is>
          <t>Tất cả</t>
        </is>
      </c>
      <c r="D192" s="174" t="inlineStr">
        <is>
          <t>all</t>
        </is>
      </c>
      <c r="E192" s="175" t="n">
        <v>0.93</v>
      </c>
      <c r="F192" s="174" t="n">
        <v>1441</v>
      </c>
      <c r="G192" s="174" t="n">
        <v>1479</v>
      </c>
      <c r="H192" s="174" t="n">
        <v>451</v>
      </c>
      <c r="I192" s="174" t="n">
        <v>6158</v>
      </c>
      <c r="J192" s="174" t="n"/>
      <c r="K192" s="174" t="n"/>
      <c r="L192" s="174" t="n"/>
      <c r="M192" s="174" t="n"/>
      <c r="N192" s="176">
        <f>IF(F192+G192=0,"",G192/(F192+G192))</f>
        <v/>
      </c>
      <c r="O192" s="176">
        <f>IF(H192+I192=0,"",H192/(H192+I192))</f>
        <v/>
      </c>
      <c r="P192" s="176">
        <f>IF(F192+H192=0,"",F192/(F192+H192))</f>
        <v/>
      </c>
      <c r="Q192" s="177">
        <f>IF(2*F192+G192+H192=0,"",2*F192/(2*F192+G192+H192))</f>
        <v/>
      </c>
      <c r="R192" s="177">
        <f>IF(OR(N192="",O192=""),"",'KQ du lieu that'!$B$6*N192+(1-'KQ du lieu that'!$B$6)*O192)</f>
        <v/>
      </c>
    </row>
    <row r="193">
      <c r="A193" s="174" t="inlineStr">
        <is>
          <t>dev</t>
        </is>
      </c>
      <c r="B193" s="174" t="inlineStr">
        <is>
          <t>A1</t>
        </is>
      </c>
      <c r="C193" s="174" t="inlineStr">
        <is>
          <t>Tất cả</t>
        </is>
      </c>
      <c r="D193" s="174" t="inlineStr">
        <is>
          <t>all</t>
        </is>
      </c>
      <c r="E193" s="175" t="n">
        <v>0.9399999999999999</v>
      </c>
      <c r="F193" s="174" t="n">
        <v>1422</v>
      </c>
      <c r="G193" s="174" t="n">
        <v>1498</v>
      </c>
      <c r="H193" s="174" t="n">
        <v>413</v>
      </c>
      <c r="I193" s="174" t="n">
        <v>6196</v>
      </c>
      <c r="J193" s="174" t="n"/>
      <c r="K193" s="174" t="n"/>
      <c r="L193" s="174" t="n"/>
      <c r="M193" s="174" t="n"/>
      <c r="N193" s="176">
        <f>IF(F193+G193=0,"",G193/(F193+G193))</f>
        <v/>
      </c>
      <c r="O193" s="176">
        <f>IF(H193+I193=0,"",H193/(H193+I193))</f>
        <v/>
      </c>
      <c r="P193" s="176">
        <f>IF(F193+H193=0,"",F193/(F193+H193))</f>
        <v/>
      </c>
      <c r="Q193" s="177">
        <f>IF(2*F193+G193+H193=0,"",2*F193/(2*F193+G193+H193))</f>
        <v/>
      </c>
      <c r="R193" s="177">
        <f>IF(OR(N193="",O193=""),"",'KQ du lieu that'!$B$6*N193+(1-'KQ du lieu that'!$B$6)*O193)</f>
        <v/>
      </c>
    </row>
    <row r="194">
      <c r="A194" s="174" t="inlineStr">
        <is>
          <t>dev</t>
        </is>
      </c>
      <c r="B194" s="174" t="inlineStr">
        <is>
          <t>A1</t>
        </is>
      </c>
      <c r="C194" s="174" t="inlineStr">
        <is>
          <t>Tất cả</t>
        </is>
      </c>
      <c r="D194" s="174" t="inlineStr">
        <is>
          <t>all</t>
        </is>
      </c>
      <c r="E194" s="175" t="n">
        <v>0.95</v>
      </c>
      <c r="F194" s="174" t="n">
        <v>1402</v>
      </c>
      <c r="G194" s="174" t="n">
        <v>1518</v>
      </c>
      <c r="H194" s="174" t="n">
        <v>366</v>
      </c>
      <c r="I194" s="174" t="n">
        <v>6243</v>
      </c>
      <c r="J194" s="174" t="n"/>
      <c r="K194" s="174" t="n"/>
      <c r="L194" s="174" t="n"/>
      <c r="M194" s="174" t="n"/>
      <c r="N194" s="176">
        <f>IF(F194+G194=0,"",G194/(F194+G194))</f>
        <v/>
      </c>
      <c r="O194" s="176">
        <f>IF(H194+I194=0,"",H194/(H194+I194))</f>
        <v/>
      </c>
      <c r="P194" s="176">
        <f>IF(F194+H194=0,"",F194/(F194+H194))</f>
        <v/>
      </c>
      <c r="Q194" s="177">
        <f>IF(2*F194+G194+H194=0,"",2*F194/(2*F194+G194+H194))</f>
        <v/>
      </c>
      <c r="R194" s="177">
        <f>IF(OR(N194="",O194=""),"",'KQ du lieu that'!$B$6*N194+(1-'KQ du lieu that'!$B$6)*O194)</f>
        <v/>
      </c>
    </row>
    <row r="195">
      <c r="A195" s="174" t="inlineStr">
        <is>
          <t>dev</t>
        </is>
      </c>
      <c r="B195" s="174" t="inlineStr">
        <is>
          <t>A2</t>
        </is>
      </c>
      <c r="C195" s="174" t="inlineStr">
        <is>
          <t>Tất cả</t>
        </is>
      </c>
      <c r="D195" s="174" t="inlineStr">
        <is>
          <t>all</t>
        </is>
      </c>
      <c r="E195" s="175" t="n">
        <v>0.01</v>
      </c>
      <c r="F195" s="174" t="n">
        <v>2864</v>
      </c>
      <c r="G195" s="174" t="n">
        <v>56</v>
      </c>
      <c r="H195" s="174" t="n">
        <v>4215</v>
      </c>
      <c r="I195" s="174" t="n">
        <v>2394</v>
      </c>
      <c r="J195" s="174" t="n"/>
      <c r="K195" s="174" t="n"/>
      <c r="L195" s="174" t="n"/>
      <c r="M195" s="174" t="n"/>
      <c r="N195" s="176">
        <f>IF(F195+G195=0,"",G195/(F195+G195))</f>
        <v/>
      </c>
      <c r="O195" s="176">
        <f>IF(H195+I195=0,"",H195/(H195+I195))</f>
        <v/>
      </c>
      <c r="P195" s="176">
        <f>IF(F195+H195=0,"",F195/(F195+H195))</f>
        <v/>
      </c>
      <c r="Q195" s="177">
        <f>IF(2*F195+G195+H195=0,"",2*F195/(2*F195+G195+H195))</f>
        <v/>
      </c>
      <c r="R195" s="177">
        <f>IF(OR(N195="",O195=""),"",'KQ du lieu that'!$B$6*N195+(1-'KQ du lieu that'!$B$6)*O195)</f>
        <v/>
      </c>
    </row>
    <row r="196">
      <c r="A196" s="174" t="inlineStr">
        <is>
          <t>dev</t>
        </is>
      </c>
      <c r="B196" s="174" t="inlineStr">
        <is>
          <t>A2</t>
        </is>
      </c>
      <c r="C196" s="174" t="inlineStr">
        <is>
          <t>Tất cả</t>
        </is>
      </c>
      <c r="D196" s="174" t="inlineStr">
        <is>
          <t>all</t>
        </is>
      </c>
      <c r="E196" s="175" t="n">
        <v>0.02</v>
      </c>
      <c r="F196" s="174" t="n">
        <v>2792</v>
      </c>
      <c r="G196" s="174" t="n">
        <v>128</v>
      </c>
      <c r="H196" s="174" t="n">
        <v>3669</v>
      </c>
      <c r="I196" s="174" t="n">
        <v>2940</v>
      </c>
      <c r="J196" s="174" t="n"/>
      <c r="K196" s="174" t="n"/>
      <c r="L196" s="174" t="n"/>
      <c r="M196" s="174" t="n"/>
      <c r="N196" s="176">
        <f>IF(F196+G196=0,"",G196/(F196+G196))</f>
        <v/>
      </c>
      <c r="O196" s="176">
        <f>IF(H196+I196=0,"",H196/(H196+I196))</f>
        <v/>
      </c>
      <c r="P196" s="176">
        <f>IF(F196+H196=0,"",F196/(F196+H196))</f>
        <v/>
      </c>
      <c r="Q196" s="177">
        <f>IF(2*F196+G196+H196=0,"",2*F196/(2*F196+G196+H196))</f>
        <v/>
      </c>
      <c r="R196" s="177">
        <f>IF(OR(N196="",O196=""),"",'KQ du lieu that'!$B$6*N196+(1-'KQ du lieu that'!$B$6)*O196)</f>
        <v/>
      </c>
    </row>
    <row r="197">
      <c r="A197" s="174" t="inlineStr">
        <is>
          <t>dev</t>
        </is>
      </c>
      <c r="B197" s="174" t="inlineStr">
        <is>
          <t>A2</t>
        </is>
      </c>
      <c r="C197" s="174" t="inlineStr">
        <is>
          <t>Tất cả</t>
        </is>
      </c>
      <c r="D197" s="174" t="inlineStr">
        <is>
          <t>all</t>
        </is>
      </c>
      <c r="E197" s="175" t="n">
        <v>0.03</v>
      </c>
      <c r="F197" s="174" t="n">
        <v>2726</v>
      </c>
      <c r="G197" s="174" t="n">
        <v>194</v>
      </c>
      <c r="H197" s="174" t="n">
        <v>3328</v>
      </c>
      <c r="I197" s="174" t="n">
        <v>3281</v>
      </c>
      <c r="J197" s="174" t="n"/>
      <c r="K197" s="174" t="n"/>
      <c r="L197" s="174" t="n"/>
      <c r="M197" s="174" t="n"/>
      <c r="N197" s="176">
        <f>IF(F197+G197=0,"",G197/(F197+G197))</f>
        <v/>
      </c>
      <c r="O197" s="176">
        <f>IF(H197+I197=0,"",H197/(H197+I197))</f>
        <v/>
      </c>
      <c r="P197" s="176">
        <f>IF(F197+H197=0,"",F197/(F197+H197))</f>
        <v/>
      </c>
      <c r="Q197" s="177">
        <f>IF(2*F197+G197+H197=0,"",2*F197/(2*F197+G197+H197))</f>
        <v/>
      </c>
      <c r="R197" s="177">
        <f>IF(OR(N197="",O197=""),"",'KQ du lieu that'!$B$6*N197+(1-'KQ du lieu that'!$B$6)*O197)</f>
        <v/>
      </c>
    </row>
    <row r="198">
      <c r="A198" s="174" t="inlineStr">
        <is>
          <t>dev</t>
        </is>
      </c>
      <c r="B198" s="174" t="inlineStr">
        <is>
          <t>A2</t>
        </is>
      </c>
      <c r="C198" s="174" t="inlineStr">
        <is>
          <t>Tất cả</t>
        </is>
      </c>
      <c r="D198" s="174" t="inlineStr">
        <is>
          <t>all</t>
        </is>
      </c>
      <c r="E198" s="175" t="n">
        <v>0.04</v>
      </c>
      <c r="F198" s="174" t="n">
        <v>2682</v>
      </c>
      <c r="G198" s="174" t="n">
        <v>238</v>
      </c>
      <c r="H198" s="174" t="n">
        <v>3095</v>
      </c>
      <c r="I198" s="174" t="n">
        <v>3514</v>
      </c>
      <c r="J198" s="174" t="n"/>
      <c r="K198" s="174" t="n"/>
      <c r="L198" s="174" t="n"/>
      <c r="M198" s="174" t="n"/>
      <c r="N198" s="176">
        <f>IF(F198+G198=0,"",G198/(F198+G198))</f>
        <v/>
      </c>
      <c r="O198" s="176">
        <f>IF(H198+I198=0,"",H198/(H198+I198))</f>
        <v/>
      </c>
      <c r="P198" s="176">
        <f>IF(F198+H198=0,"",F198/(F198+H198))</f>
        <v/>
      </c>
      <c r="Q198" s="177">
        <f>IF(2*F198+G198+H198=0,"",2*F198/(2*F198+G198+H198))</f>
        <v/>
      </c>
      <c r="R198" s="177">
        <f>IF(OR(N198="",O198=""),"",'KQ du lieu that'!$B$6*N198+(1-'KQ du lieu that'!$B$6)*O198)</f>
        <v/>
      </c>
    </row>
    <row r="199">
      <c r="A199" s="174" t="inlineStr">
        <is>
          <t>dev</t>
        </is>
      </c>
      <c r="B199" s="174" t="inlineStr">
        <is>
          <t>A2</t>
        </is>
      </c>
      <c r="C199" s="174" t="inlineStr">
        <is>
          <t>Tất cả</t>
        </is>
      </c>
      <c r="D199" s="174" t="inlineStr">
        <is>
          <t>all</t>
        </is>
      </c>
      <c r="E199" s="175" t="n">
        <v>0.05</v>
      </c>
      <c r="F199" s="174" t="n">
        <v>2627</v>
      </c>
      <c r="G199" s="174" t="n">
        <v>293</v>
      </c>
      <c r="H199" s="174" t="n">
        <v>2895</v>
      </c>
      <c r="I199" s="174" t="n">
        <v>3714</v>
      </c>
      <c r="J199" s="174" t="n"/>
      <c r="K199" s="174" t="n"/>
      <c r="L199" s="174" t="n"/>
      <c r="M199" s="174" t="n"/>
      <c r="N199" s="176">
        <f>IF(F199+G199=0,"",G199/(F199+G199))</f>
        <v/>
      </c>
      <c r="O199" s="176">
        <f>IF(H199+I199=0,"",H199/(H199+I199))</f>
        <v/>
      </c>
      <c r="P199" s="176">
        <f>IF(F199+H199=0,"",F199/(F199+H199))</f>
        <v/>
      </c>
      <c r="Q199" s="177">
        <f>IF(2*F199+G199+H199=0,"",2*F199/(2*F199+G199+H199))</f>
        <v/>
      </c>
      <c r="R199" s="177">
        <f>IF(OR(N199="",O199=""),"",'KQ du lieu that'!$B$6*N199+(1-'KQ du lieu that'!$B$6)*O199)</f>
        <v/>
      </c>
    </row>
    <row r="200">
      <c r="A200" s="174" t="inlineStr">
        <is>
          <t>dev</t>
        </is>
      </c>
      <c r="B200" s="174" t="inlineStr">
        <is>
          <t>A2</t>
        </is>
      </c>
      <c r="C200" s="174" t="inlineStr">
        <is>
          <t>Tất cả</t>
        </is>
      </c>
      <c r="D200" s="174" t="inlineStr">
        <is>
          <t>all</t>
        </is>
      </c>
      <c r="E200" s="175" t="n">
        <v>0.06</v>
      </c>
      <c r="F200" s="174" t="n">
        <v>2582</v>
      </c>
      <c r="G200" s="174" t="n">
        <v>338</v>
      </c>
      <c r="H200" s="174" t="n">
        <v>2777</v>
      </c>
      <c r="I200" s="174" t="n">
        <v>3832</v>
      </c>
      <c r="J200" s="174" t="n"/>
      <c r="K200" s="174" t="n"/>
      <c r="L200" s="174" t="n"/>
      <c r="M200" s="174" t="n"/>
      <c r="N200" s="176">
        <f>IF(F200+G200=0,"",G200/(F200+G200))</f>
        <v/>
      </c>
      <c r="O200" s="176">
        <f>IF(H200+I200=0,"",H200/(H200+I200))</f>
        <v/>
      </c>
      <c r="P200" s="176">
        <f>IF(F200+H200=0,"",F200/(F200+H200))</f>
        <v/>
      </c>
      <c r="Q200" s="177">
        <f>IF(2*F200+G200+H200=0,"",2*F200/(2*F200+G200+H200))</f>
        <v/>
      </c>
      <c r="R200" s="177">
        <f>IF(OR(N200="",O200=""),"",'KQ du lieu that'!$B$6*N200+(1-'KQ du lieu that'!$B$6)*O200)</f>
        <v/>
      </c>
    </row>
    <row r="201">
      <c r="A201" s="174" t="inlineStr">
        <is>
          <t>dev</t>
        </is>
      </c>
      <c r="B201" s="174" t="inlineStr">
        <is>
          <t>A2</t>
        </is>
      </c>
      <c r="C201" s="174" t="inlineStr">
        <is>
          <t>Tất cả</t>
        </is>
      </c>
      <c r="D201" s="174" t="inlineStr">
        <is>
          <t>all</t>
        </is>
      </c>
      <c r="E201" s="175" t="n">
        <v>0.07000000000000001</v>
      </c>
      <c r="F201" s="174" t="n">
        <v>2543</v>
      </c>
      <c r="G201" s="174" t="n">
        <v>377</v>
      </c>
      <c r="H201" s="174" t="n">
        <v>2681</v>
      </c>
      <c r="I201" s="174" t="n">
        <v>3928</v>
      </c>
      <c r="J201" s="174" t="n"/>
      <c r="K201" s="174" t="n"/>
      <c r="L201" s="174" t="n"/>
      <c r="M201" s="174" t="n"/>
      <c r="N201" s="176">
        <f>IF(F201+G201=0,"",G201/(F201+G201))</f>
        <v/>
      </c>
      <c r="O201" s="176">
        <f>IF(H201+I201=0,"",H201/(H201+I201))</f>
        <v/>
      </c>
      <c r="P201" s="176">
        <f>IF(F201+H201=0,"",F201/(F201+H201))</f>
        <v/>
      </c>
      <c r="Q201" s="177">
        <f>IF(2*F201+G201+H201=0,"",2*F201/(2*F201+G201+H201))</f>
        <v/>
      </c>
      <c r="R201" s="177">
        <f>IF(OR(N201="",O201=""),"",'KQ du lieu that'!$B$6*N201+(1-'KQ du lieu that'!$B$6)*O201)</f>
        <v/>
      </c>
    </row>
    <row r="202">
      <c r="A202" s="174" t="inlineStr">
        <is>
          <t>dev</t>
        </is>
      </c>
      <c r="B202" s="174" t="inlineStr">
        <is>
          <t>A2</t>
        </is>
      </c>
      <c r="C202" s="174" t="inlineStr">
        <is>
          <t>Tất cả</t>
        </is>
      </c>
      <c r="D202" s="174" t="inlineStr">
        <is>
          <t>all</t>
        </is>
      </c>
      <c r="E202" s="175" t="n">
        <v>0.08</v>
      </c>
      <c r="F202" s="174" t="n">
        <v>2518</v>
      </c>
      <c r="G202" s="174" t="n">
        <v>402</v>
      </c>
      <c r="H202" s="174" t="n">
        <v>2592</v>
      </c>
      <c r="I202" s="174" t="n">
        <v>4017</v>
      </c>
      <c r="J202" s="174" t="n"/>
      <c r="K202" s="174" t="n"/>
      <c r="L202" s="174" t="n"/>
      <c r="M202" s="174" t="n"/>
      <c r="N202" s="176">
        <f>IF(F202+G202=0,"",G202/(F202+G202))</f>
        <v/>
      </c>
      <c r="O202" s="176">
        <f>IF(H202+I202=0,"",H202/(H202+I202))</f>
        <v/>
      </c>
      <c r="P202" s="176">
        <f>IF(F202+H202=0,"",F202/(F202+H202))</f>
        <v/>
      </c>
      <c r="Q202" s="177">
        <f>IF(2*F202+G202+H202=0,"",2*F202/(2*F202+G202+H202))</f>
        <v/>
      </c>
      <c r="R202" s="177">
        <f>IF(OR(N202="",O202=""),"",'KQ du lieu that'!$B$6*N202+(1-'KQ du lieu that'!$B$6)*O202)</f>
        <v/>
      </c>
    </row>
    <row r="203">
      <c r="A203" s="174" t="inlineStr">
        <is>
          <t>dev</t>
        </is>
      </c>
      <c r="B203" s="174" t="inlineStr">
        <is>
          <t>A2</t>
        </is>
      </c>
      <c r="C203" s="174" t="inlineStr">
        <is>
          <t>Tất cả</t>
        </is>
      </c>
      <c r="D203" s="174" t="inlineStr">
        <is>
          <t>all</t>
        </is>
      </c>
      <c r="E203" s="175" t="n">
        <v>0.09</v>
      </c>
      <c r="F203" s="174" t="n">
        <v>2485</v>
      </c>
      <c r="G203" s="174" t="n">
        <v>435</v>
      </c>
      <c r="H203" s="174" t="n">
        <v>2517</v>
      </c>
      <c r="I203" s="174" t="n">
        <v>4092</v>
      </c>
      <c r="J203" s="174" t="n"/>
      <c r="K203" s="174" t="n"/>
      <c r="L203" s="174" t="n"/>
      <c r="M203" s="174" t="n"/>
      <c r="N203" s="176">
        <f>IF(F203+G203=0,"",G203/(F203+G203))</f>
        <v/>
      </c>
      <c r="O203" s="176">
        <f>IF(H203+I203=0,"",H203/(H203+I203))</f>
        <v/>
      </c>
      <c r="P203" s="176">
        <f>IF(F203+H203=0,"",F203/(F203+H203))</f>
        <v/>
      </c>
      <c r="Q203" s="177">
        <f>IF(2*F203+G203+H203=0,"",2*F203/(2*F203+G203+H203))</f>
        <v/>
      </c>
      <c r="R203" s="177">
        <f>IF(OR(N203="",O203=""),"",'KQ du lieu that'!$B$6*N203+(1-'KQ du lieu that'!$B$6)*O203)</f>
        <v/>
      </c>
    </row>
    <row r="204">
      <c r="A204" s="174" t="inlineStr">
        <is>
          <t>dev</t>
        </is>
      </c>
      <c r="B204" s="174" t="inlineStr">
        <is>
          <t>A2</t>
        </is>
      </c>
      <c r="C204" s="174" t="inlineStr">
        <is>
          <t>Tất cả</t>
        </is>
      </c>
      <c r="D204" s="174" t="inlineStr">
        <is>
          <t>all</t>
        </is>
      </c>
      <c r="E204" s="175" t="n">
        <v>0.1</v>
      </c>
      <c r="F204" s="174" t="n">
        <v>2464</v>
      </c>
      <c r="G204" s="174" t="n">
        <v>456</v>
      </c>
      <c r="H204" s="174" t="n">
        <v>2432</v>
      </c>
      <c r="I204" s="174" t="n">
        <v>4177</v>
      </c>
      <c r="J204" s="174" t="n"/>
      <c r="K204" s="174" t="n"/>
      <c r="L204" s="174" t="n"/>
      <c r="M204" s="174" t="n"/>
      <c r="N204" s="176">
        <f>IF(F204+G204=0,"",G204/(F204+G204))</f>
        <v/>
      </c>
      <c r="O204" s="176">
        <f>IF(H204+I204=0,"",H204/(H204+I204))</f>
        <v/>
      </c>
      <c r="P204" s="176">
        <f>IF(F204+H204=0,"",F204/(F204+H204))</f>
        <v/>
      </c>
      <c r="Q204" s="177">
        <f>IF(2*F204+G204+H204=0,"",2*F204/(2*F204+G204+H204))</f>
        <v/>
      </c>
      <c r="R204" s="177">
        <f>IF(OR(N204="",O204=""),"",'KQ du lieu that'!$B$6*N204+(1-'KQ du lieu that'!$B$6)*O204)</f>
        <v/>
      </c>
    </row>
    <row r="205">
      <c r="A205" s="174" t="inlineStr">
        <is>
          <t>dev</t>
        </is>
      </c>
      <c r="B205" s="174" t="inlineStr">
        <is>
          <t>A2</t>
        </is>
      </c>
      <c r="C205" s="174" t="inlineStr">
        <is>
          <t>Tất cả</t>
        </is>
      </c>
      <c r="D205" s="174" t="inlineStr">
        <is>
          <t>all</t>
        </is>
      </c>
      <c r="E205" s="175" t="n">
        <v>0.11</v>
      </c>
      <c r="F205" s="174" t="n">
        <v>2431</v>
      </c>
      <c r="G205" s="174" t="n">
        <v>489</v>
      </c>
      <c r="H205" s="174" t="n">
        <v>2368</v>
      </c>
      <c r="I205" s="174" t="n">
        <v>4241</v>
      </c>
      <c r="J205" s="174" t="n"/>
      <c r="K205" s="174" t="n"/>
      <c r="L205" s="174" t="n"/>
      <c r="M205" s="174" t="n"/>
      <c r="N205" s="176">
        <f>IF(F205+G205=0,"",G205/(F205+G205))</f>
        <v/>
      </c>
      <c r="O205" s="176">
        <f>IF(H205+I205=0,"",H205/(H205+I205))</f>
        <v/>
      </c>
      <c r="P205" s="176">
        <f>IF(F205+H205=0,"",F205/(F205+H205))</f>
        <v/>
      </c>
      <c r="Q205" s="177">
        <f>IF(2*F205+G205+H205=0,"",2*F205/(2*F205+G205+H205))</f>
        <v/>
      </c>
      <c r="R205" s="177">
        <f>IF(OR(N205="",O205=""),"",'KQ du lieu that'!$B$6*N205+(1-'KQ du lieu that'!$B$6)*O205)</f>
        <v/>
      </c>
    </row>
    <row r="206">
      <c r="A206" s="174" t="inlineStr">
        <is>
          <t>dev</t>
        </is>
      </c>
      <c r="B206" s="174" t="inlineStr">
        <is>
          <t>A2</t>
        </is>
      </c>
      <c r="C206" s="174" t="inlineStr">
        <is>
          <t>Tất cả</t>
        </is>
      </c>
      <c r="D206" s="174" t="inlineStr">
        <is>
          <t>all</t>
        </is>
      </c>
      <c r="E206" s="175" t="n">
        <v>0.12</v>
      </c>
      <c r="F206" s="174" t="n">
        <v>2394</v>
      </c>
      <c r="G206" s="174" t="n">
        <v>526</v>
      </c>
      <c r="H206" s="174" t="n">
        <v>2297</v>
      </c>
      <c r="I206" s="174" t="n">
        <v>4312</v>
      </c>
      <c r="J206" s="174" t="n"/>
      <c r="K206" s="174" t="n"/>
      <c r="L206" s="174" t="n"/>
      <c r="M206" s="174" t="n"/>
      <c r="N206" s="176">
        <f>IF(F206+G206=0,"",G206/(F206+G206))</f>
        <v/>
      </c>
      <c r="O206" s="176">
        <f>IF(H206+I206=0,"",H206/(H206+I206))</f>
        <v/>
      </c>
      <c r="P206" s="176">
        <f>IF(F206+H206=0,"",F206/(F206+H206))</f>
        <v/>
      </c>
      <c r="Q206" s="177">
        <f>IF(2*F206+G206+H206=0,"",2*F206/(2*F206+G206+H206))</f>
        <v/>
      </c>
      <c r="R206" s="177">
        <f>IF(OR(N206="",O206=""),"",'KQ du lieu that'!$B$6*N206+(1-'KQ du lieu that'!$B$6)*O206)</f>
        <v/>
      </c>
    </row>
    <row r="207">
      <c r="A207" s="174" t="inlineStr">
        <is>
          <t>dev</t>
        </is>
      </c>
      <c r="B207" s="174" t="inlineStr">
        <is>
          <t>A2</t>
        </is>
      </c>
      <c r="C207" s="174" t="inlineStr">
        <is>
          <t>Tất cả</t>
        </is>
      </c>
      <c r="D207" s="174" t="inlineStr">
        <is>
          <t>all</t>
        </is>
      </c>
      <c r="E207" s="175" t="n">
        <v>0.13</v>
      </c>
      <c r="F207" s="174" t="n">
        <v>2364</v>
      </c>
      <c r="G207" s="174" t="n">
        <v>556</v>
      </c>
      <c r="H207" s="174" t="n">
        <v>2228</v>
      </c>
      <c r="I207" s="174" t="n">
        <v>4381</v>
      </c>
      <c r="J207" s="174" t="n"/>
      <c r="K207" s="174" t="n"/>
      <c r="L207" s="174" t="n"/>
      <c r="M207" s="174" t="n"/>
      <c r="N207" s="176">
        <f>IF(F207+G207=0,"",G207/(F207+G207))</f>
        <v/>
      </c>
      <c r="O207" s="176">
        <f>IF(H207+I207=0,"",H207/(H207+I207))</f>
        <v/>
      </c>
      <c r="P207" s="176">
        <f>IF(F207+H207=0,"",F207/(F207+H207))</f>
        <v/>
      </c>
      <c r="Q207" s="177">
        <f>IF(2*F207+G207+H207=0,"",2*F207/(2*F207+G207+H207))</f>
        <v/>
      </c>
      <c r="R207" s="177">
        <f>IF(OR(N207="",O207=""),"",'KQ du lieu that'!$B$6*N207+(1-'KQ du lieu that'!$B$6)*O207)</f>
        <v/>
      </c>
    </row>
    <row r="208">
      <c r="A208" s="174" t="inlineStr">
        <is>
          <t>dev</t>
        </is>
      </c>
      <c r="B208" s="174" t="inlineStr">
        <is>
          <t>A2</t>
        </is>
      </c>
      <c r="C208" s="174" t="inlineStr">
        <is>
          <t>Tất cả</t>
        </is>
      </c>
      <c r="D208" s="174" t="inlineStr">
        <is>
          <t>all</t>
        </is>
      </c>
      <c r="E208" s="175" t="n">
        <v>0.14</v>
      </c>
      <c r="F208" s="174" t="n">
        <v>2344</v>
      </c>
      <c r="G208" s="174" t="n">
        <v>576</v>
      </c>
      <c r="H208" s="174" t="n">
        <v>2182</v>
      </c>
      <c r="I208" s="174" t="n">
        <v>4427</v>
      </c>
      <c r="J208" s="174" t="n"/>
      <c r="K208" s="174" t="n"/>
      <c r="L208" s="174" t="n"/>
      <c r="M208" s="174" t="n"/>
      <c r="N208" s="176">
        <f>IF(F208+G208=0,"",G208/(F208+G208))</f>
        <v/>
      </c>
      <c r="O208" s="176">
        <f>IF(H208+I208=0,"",H208/(H208+I208))</f>
        <v/>
      </c>
      <c r="P208" s="176">
        <f>IF(F208+H208=0,"",F208/(F208+H208))</f>
        <v/>
      </c>
      <c r="Q208" s="177">
        <f>IF(2*F208+G208+H208=0,"",2*F208/(2*F208+G208+H208))</f>
        <v/>
      </c>
      <c r="R208" s="177">
        <f>IF(OR(N208="",O208=""),"",'KQ du lieu that'!$B$6*N208+(1-'KQ du lieu that'!$B$6)*O208)</f>
        <v/>
      </c>
    </row>
    <row r="209">
      <c r="A209" s="174" t="inlineStr">
        <is>
          <t>dev</t>
        </is>
      </c>
      <c r="B209" s="174" t="inlineStr">
        <is>
          <t>A2</t>
        </is>
      </c>
      <c r="C209" s="174" t="inlineStr">
        <is>
          <t>Tất cả</t>
        </is>
      </c>
      <c r="D209" s="174" t="inlineStr">
        <is>
          <t>all</t>
        </is>
      </c>
      <c r="E209" s="175" t="n">
        <v>0.15</v>
      </c>
      <c r="F209" s="174" t="n">
        <v>2317</v>
      </c>
      <c r="G209" s="174" t="n">
        <v>603</v>
      </c>
      <c r="H209" s="174" t="n">
        <v>2121</v>
      </c>
      <c r="I209" s="174" t="n">
        <v>4488</v>
      </c>
      <c r="J209" s="174" t="n"/>
      <c r="K209" s="174" t="n"/>
      <c r="L209" s="174" t="n"/>
      <c r="M209" s="174" t="n"/>
      <c r="N209" s="176">
        <f>IF(F209+G209=0,"",G209/(F209+G209))</f>
        <v/>
      </c>
      <c r="O209" s="176">
        <f>IF(H209+I209=0,"",H209/(H209+I209))</f>
        <v/>
      </c>
      <c r="P209" s="176">
        <f>IF(F209+H209=0,"",F209/(F209+H209))</f>
        <v/>
      </c>
      <c r="Q209" s="177">
        <f>IF(2*F209+G209+H209=0,"",2*F209/(2*F209+G209+H209))</f>
        <v/>
      </c>
      <c r="R209" s="177">
        <f>IF(OR(N209="",O209=""),"",'KQ du lieu that'!$B$6*N209+(1-'KQ du lieu that'!$B$6)*O209)</f>
        <v/>
      </c>
    </row>
    <row r="210">
      <c r="A210" s="174" t="inlineStr">
        <is>
          <t>dev</t>
        </is>
      </c>
      <c r="B210" s="174" t="inlineStr">
        <is>
          <t>A2</t>
        </is>
      </c>
      <c r="C210" s="174" t="inlineStr">
        <is>
          <t>Tất cả</t>
        </is>
      </c>
      <c r="D210" s="174" t="inlineStr">
        <is>
          <t>all</t>
        </is>
      </c>
      <c r="E210" s="175" t="n">
        <v>0.16</v>
      </c>
      <c r="F210" s="174" t="n">
        <v>2294</v>
      </c>
      <c r="G210" s="174" t="n">
        <v>626</v>
      </c>
      <c r="H210" s="174" t="n">
        <v>2063</v>
      </c>
      <c r="I210" s="174" t="n">
        <v>4546</v>
      </c>
      <c r="J210" s="174" t="n"/>
      <c r="K210" s="174" t="n"/>
      <c r="L210" s="174" t="n"/>
      <c r="M210" s="174" t="n"/>
      <c r="N210" s="176">
        <f>IF(F210+G210=0,"",G210/(F210+G210))</f>
        <v/>
      </c>
      <c r="O210" s="176">
        <f>IF(H210+I210=0,"",H210/(H210+I210))</f>
        <v/>
      </c>
      <c r="P210" s="176">
        <f>IF(F210+H210=0,"",F210/(F210+H210))</f>
        <v/>
      </c>
      <c r="Q210" s="177">
        <f>IF(2*F210+G210+H210=0,"",2*F210/(2*F210+G210+H210))</f>
        <v/>
      </c>
      <c r="R210" s="177">
        <f>IF(OR(N210="",O210=""),"",'KQ du lieu that'!$B$6*N210+(1-'KQ du lieu that'!$B$6)*O210)</f>
        <v/>
      </c>
    </row>
    <row r="211">
      <c r="A211" s="174" t="inlineStr">
        <is>
          <t>dev</t>
        </is>
      </c>
      <c r="B211" s="174" t="inlineStr">
        <is>
          <t>A2</t>
        </is>
      </c>
      <c r="C211" s="174" t="inlineStr">
        <is>
          <t>Tất cả</t>
        </is>
      </c>
      <c r="D211" s="174" t="inlineStr">
        <is>
          <t>all</t>
        </is>
      </c>
      <c r="E211" s="175" t="n">
        <v>0.17</v>
      </c>
      <c r="F211" s="174" t="n">
        <v>2269</v>
      </c>
      <c r="G211" s="174" t="n">
        <v>651</v>
      </c>
      <c r="H211" s="174" t="n">
        <v>2007</v>
      </c>
      <c r="I211" s="174" t="n">
        <v>4602</v>
      </c>
      <c r="J211" s="174" t="n"/>
      <c r="K211" s="174" t="n"/>
      <c r="L211" s="174" t="n"/>
      <c r="M211" s="174" t="n"/>
      <c r="N211" s="176">
        <f>IF(F211+G211=0,"",G211/(F211+G211))</f>
        <v/>
      </c>
      <c r="O211" s="176">
        <f>IF(H211+I211=0,"",H211/(H211+I211))</f>
        <v/>
      </c>
      <c r="P211" s="176">
        <f>IF(F211+H211=0,"",F211/(F211+H211))</f>
        <v/>
      </c>
      <c r="Q211" s="177">
        <f>IF(2*F211+G211+H211=0,"",2*F211/(2*F211+G211+H211))</f>
        <v/>
      </c>
      <c r="R211" s="177">
        <f>IF(OR(N211="",O211=""),"",'KQ du lieu that'!$B$6*N211+(1-'KQ du lieu that'!$B$6)*O211)</f>
        <v/>
      </c>
    </row>
    <row r="212">
      <c r="A212" s="174" t="inlineStr">
        <is>
          <t>dev</t>
        </is>
      </c>
      <c r="B212" s="174" t="inlineStr">
        <is>
          <t>A2</t>
        </is>
      </c>
      <c r="C212" s="174" t="inlineStr">
        <is>
          <t>Tất cả</t>
        </is>
      </c>
      <c r="D212" s="174" t="inlineStr">
        <is>
          <t>all</t>
        </is>
      </c>
      <c r="E212" s="175" t="n">
        <v>0.18</v>
      </c>
      <c r="F212" s="174" t="n">
        <v>2254</v>
      </c>
      <c r="G212" s="174" t="n">
        <v>666</v>
      </c>
      <c r="H212" s="174" t="n">
        <v>1973</v>
      </c>
      <c r="I212" s="174" t="n">
        <v>4636</v>
      </c>
      <c r="J212" s="174" t="n"/>
      <c r="K212" s="174" t="n"/>
      <c r="L212" s="174" t="n"/>
      <c r="M212" s="174" t="n"/>
      <c r="N212" s="176">
        <f>IF(F212+G212=0,"",G212/(F212+G212))</f>
        <v/>
      </c>
      <c r="O212" s="176">
        <f>IF(H212+I212=0,"",H212/(H212+I212))</f>
        <v/>
      </c>
      <c r="P212" s="176">
        <f>IF(F212+H212=0,"",F212/(F212+H212))</f>
        <v/>
      </c>
      <c r="Q212" s="177">
        <f>IF(2*F212+G212+H212=0,"",2*F212/(2*F212+G212+H212))</f>
        <v/>
      </c>
      <c r="R212" s="177">
        <f>IF(OR(N212="",O212=""),"",'KQ du lieu that'!$B$6*N212+(1-'KQ du lieu that'!$B$6)*O212)</f>
        <v/>
      </c>
    </row>
    <row r="213">
      <c r="A213" s="174" t="inlineStr">
        <is>
          <t>dev</t>
        </is>
      </c>
      <c r="B213" s="174" t="inlineStr">
        <is>
          <t>A2</t>
        </is>
      </c>
      <c r="C213" s="174" t="inlineStr">
        <is>
          <t>Tất cả</t>
        </is>
      </c>
      <c r="D213" s="174" t="inlineStr">
        <is>
          <t>all</t>
        </is>
      </c>
      <c r="E213" s="175" t="n">
        <v>0.19</v>
      </c>
      <c r="F213" s="174" t="n">
        <v>2229</v>
      </c>
      <c r="G213" s="174" t="n">
        <v>691</v>
      </c>
      <c r="H213" s="174" t="n">
        <v>1937</v>
      </c>
      <c r="I213" s="174" t="n">
        <v>4672</v>
      </c>
      <c r="J213" s="174" t="n"/>
      <c r="K213" s="174" t="n"/>
      <c r="L213" s="174" t="n"/>
      <c r="M213" s="174" t="n"/>
      <c r="N213" s="176">
        <f>IF(F213+G213=0,"",G213/(F213+G213))</f>
        <v/>
      </c>
      <c r="O213" s="176">
        <f>IF(H213+I213=0,"",H213/(H213+I213))</f>
        <v/>
      </c>
      <c r="P213" s="176">
        <f>IF(F213+H213=0,"",F213/(F213+H213))</f>
        <v/>
      </c>
      <c r="Q213" s="177">
        <f>IF(2*F213+G213+H213=0,"",2*F213/(2*F213+G213+H213))</f>
        <v/>
      </c>
      <c r="R213" s="177">
        <f>IF(OR(N213="",O213=""),"",'KQ du lieu that'!$B$6*N213+(1-'KQ du lieu that'!$B$6)*O213)</f>
        <v/>
      </c>
    </row>
    <row r="214">
      <c r="A214" s="174" t="inlineStr">
        <is>
          <t>dev</t>
        </is>
      </c>
      <c r="B214" s="174" t="inlineStr">
        <is>
          <t>A2</t>
        </is>
      </c>
      <c r="C214" s="174" t="inlineStr">
        <is>
          <t>Tất cả</t>
        </is>
      </c>
      <c r="D214" s="174" t="inlineStr">
        <is>
          <t>all</t>
        </is>
      </c>
      <c r="E214" s="175" t="n">
        <v>0.2</v>
      </c>
      <c r="F214" s="174" t="n">
        <v>2216</v>
      </c>
      <c r="G214" s="174" t="n">
        <v>704</v>
      </c>
      <c r="H214" s="174" t="n">
        <v>1893</v>
      </c>
      <c r="I214" s="174" t="n">
        <v>4716</v>
      </c>
      <c r="J214" s="174" t="n"/>
      <c r="K214" s="174" t="n"/>
      <c r="L214" s="174" t="n"/>
      <c r="M214" s="174" t="n"/>
      <c r="N214" s="176">
        <f>IF(F214+G214=0,"",G214/(F214+G214))</f>
        <v/>
      </c>
      <c r="O214" s="176">
        <f>IF(H214+I214=0,"",H214/(H214+I214))</f>
        <v/>
      </c>
      <c r="P214" s="176">
        <f>IF(F214+H214=0,"",F214/(F214+H214))</f>
        <v/>
      </c>
      <c r="Q214" s="177">
        <f>IF(2*F214+G214+H214=0,"",2*F214/(2*F214+G214+H214))</f>
        <v/>
      </c>
      <c r="R214" s="177">
        <f>IF(OR(N214="",O214=""),"",'KQ du lieu that'!$B$6*N214+(1-'KQ du lieu that'!$B$6)*O214)</f>
        <v/>
      </c>
    </row>
    <row r="215">
      <c r="A215" s="174" t="inlineStr">
        <is>
          <t>dev</t>
        </is>
      </c>
      <c r="B215" s="174" t="inlineStr">
        <is>
          <t>A2</t>
        </is>
      </c>
      <c r="C215" s="174" t="inlineStr">
        <is>
          <t>Tất cả</t>
        </is>
      </c>
      <c r="D215" s="174" t="inlineStr">
        <is>
          <t>all</t>
        </is>
      </c>
      <c r="E215" s="175" t="n">
        <v>0.21</v>
      </c>
      <c r="F215" s="174" t="n">
        <v>2188</v>
      </c>
      <c r="G215" s="174" t="n">
        <v>732</v>
      </c>
      <c r="H215" s="174" t="n">
        <v>1857</v>
      </c>
      <c r="I215" s="174" t="n">
        <v>4752</v>
      </c>
      <c r="J215" s="174" t="n"/>
      <c r="K215" s="174" t="n"/>
      <c r="L215" s="174" t="n"/>
      <c r="M215" s="174" t="n"/>
      <c r="N215" s="176">
        <f>IF(F215+G215=0,"",G215/(F215+G215))</f>
        <v/>
      </c>
      <c r="O215" s="176">
        <f>IF(H215+I215=0,"",H215/(H215+I215))</f>
        <v/>
      </c>
      <c r="P215" s="176">
        <f>IF(F215+H215=0,"",F215/(F215+H215))</f>
        <v/>
      </c>
      <c r="Q215" s="177">
        <f>IF(2*F215+G215+H215=0,"",2*F215/(2*F215+G215+H215))</f>
        <v/>
      </c>
      <c r="R215" s="177">
        <f>IF(OR(N215="",O215=""),"",'KQ du lieu that'!$B$6*N215+(1-'KQ du lieu that'!$B$6)*O215)</f>
        <v/>
      </c>
    </row>
    <row r="216">
      <c r="A216" s="174" t="inlineStr">
        <is>
          <t>dev</t>
        </is>
      </c>
      <c r="B216" s="174" t="inlineStr">
        <is>
          <t>A2</t>
        </is>
      </c>
      <c r="C216" s="174" t="inlineStr">
        <is>
          <t>Tất cả</t>
        </is>
      </c>
      <c r="D216" s="174" t="inlineStr">
        <is>
          <t>all</t>
        </is>
      </c>
      <c r="E216" s="175" t="n">
        <v>0.22</v>
      </c>
      <c r="F216" s="174" t="n">
        <v>2170</v>
      </c>
      <c r="G216" s="174" t="n">
        <v>750</v>
      </c>
      <c r="H216" s="174" t="n">
        <v>1816</v>
      </c>
      <c r="I216" s="174" t="n">
        <v>4793</v>
      </c>
      <c r="J216" s="174" t="n"/>
      <c r="K216" s="174" t="n"/>
      <c r="L216" s="174" t="n"/>
      <c r="M216" s="174" t="n"/>
      <c r="N216" s="176">
        <f>IF(F216+G216=0,"",G216/(F216+G216))</f>
        <v/>
      </c>
      <c r="O216" s="176">
        <f>IF(H216+I216=0,"",H216/(H216+I216))</f>
        <v/>
      </c>
      <c r="P216" s="176">
        <f>IF(F216+H216=0,"",F216/(F216+H216))</f>
        <v/>
      </c>
      <c r="Q216" s="177">
        <f>IF(2*F216+G216+H216=0,"",2*F216/(2*F216+G216+H216))</f>
        <v/>
      </c>
      <c r="R216" s="177">
        <f>IF(OR(N216="",O216=""),"",'KQ du lieu that'!$B$6*N216+(1-'KQ du lieu that'!$B$6)*O216)</f>
        <v/>
      </c>
    </row>
    <row r="217">
      <c r="A217" s="174" t="inlineStr">
        <is>
          <t>dev</t>
        </is>
      </c>
      <c r="B217" s="174" t="inlineStr">
        <is>
          <t>A2</t>
        </is>
      </c>
      <c r="C217" s="174" t="inlineStr">
        <is>
          <t>Tất cả</t>
        </is>
      </c>
      <c r="D217" s="174" t="inlineStr">
        <is>
          <t>all</t>
        </is>
      </c>
      <c r="E217" s="175" t="n">
        <v>0.23</v>
      </c>
      <c r="F217" s="174" t="n">
        <v>2152</v>
      </c>
      <c r="G217" s="174" t="n">
        <v>768</v>
      </c>
      <c r="H217" s="174" t="n">
        <v>1787</v>
      </c>
      <c r="I217" s="174" t="n">
        <v>4822</v>
      </c>
      <c r="J217" s="174" t="n"/>
      <c r="K217" s="174" t="n"/>
      <c r="L217" s="174" t="n"/>
      <c r="M217" s="174" t="n"/>
      <c r="N217" s="176">
        <f>IF(F217+G217=0,"",G217/(F217+G217))</f>
        <v/>
      </c>
      <c r="O217" s="176">
        <f>IF(H217+I217=0,"",H217/(H217+I217))</f>
        <v/>
      </c>
      <c r="P217" s="176">
        <f>IF(F217+H217=0,"",F217/(F217+H217))</f>
        <v/>
      </c>
      <c r="Q217" s="177">
        <f>IF(2*F217+G217+H217=0,"",2*F217/(2*F217+G217+H217))</f>
        <v/>
      </c>
      <c r="R217" s="177">
        <f>IF(OR(N217="",O217=""),"",'KQ du lieu that'!$B$6*N217+(1-'KQ du lieu that'!$B$6)*O217)</f>
        <v/>
      </c>
    </row>
    <row r="218">
      <c r="A218" s="174" t="inlineStr">
        <is>
          <t>dev</t>
        </is>
      </c>
      <c r="B218" s="174" t="inlineStr">
        <is>
          <t>A2</t>
        </is>
      </c>
      <c r="C218" s="174" t="inlineStr">
        <is>
          <t>Tất cả</t>
        </is>
      </c>
      <c r="D218" s="174" t="inlineStr">
        <is>
          <t>all</t>
        </is>
      </c>
      <c r="E218" s="175" t="n">
        <v>0.24</v>
      </c>
      <c r="F218" s="174" t="n">
        <v>2144</v>
      </c>
      <c r="G218" s="174" t="n">
        <v>776</v>
      </c>
      <c r="H218" s="174" t="n">
        <v>1754</v>
      </c>
      <c r="I218" s="174" t="n">
        <v>4855</v>
      </c>
      <c r="J218" s="174" t="n"/>
      <c r="K218" s="174" t="n"/>
      <c r="L218" s="174" t="n"/>
      <c r="M218" s="174" t="n"/>
      <c r="N218" s="176">
        <f>IF(F218+G218=0,"",G218/(F218+G218))</f>
        <v/>
      </c>
      <c r="O218" s="176">
        <f>IF(H218+I218=0,"",H218/(H218+I218))</f>
        <v/>
      </c>
      <c r="P218" s="176">
        <f>IF(F218+H218=0,"",F218/(F218+H218))</f>
        <v/>
      </c>
      <c r="Q218" s="177">
        <f>IF(2*F218+G218+H218=0,"",2*F218/(2*F218+G218+H218))</f>
        <v/>
      </c>
      <c r="R218" s="177">
        <f>IF(OR(N218="",O218=""),"",'KQ du lieu that'!$B$6*N218+(1-'KQ du lieu that'!$B$6)*O218)</f>
        <v/>
      </c>
    </row>
    <row r="219">
      <c r="A219" s="174" t="inlineStr">
        <is>
          <t>dev</t>
        </is>
      </c>
      <c r="B219" s="174" t="inlineStr">
        <is>
          <t>A2</t>
        </is>
      </c>
      <c r="C219" s="174" t="inlineStr">
        <is>
          <t>Tất cả</t>
        </is>
      </c>
      <c r="D219" s="174" t="inlineStr">
        <is>
          <t>all</t>
        </is>
      </c>
      <c r="E219" s="175" t="n">
        <v>0.25</v>
      </c>
      <c r="F219" s="174" t="n">
        <v>2132</v>
      </c>
      <c r="G219" s="174" t="n">
        <v>788</v>
      </c>
      <c r="H219" s="174" t="n">
        <v>1721</v>
      </c>
      <c r="I219" s="174" t="n">
        <v>4888</v>
      </c>
      <c r="J219" s="174" t="n"/>
      <c r="K219" s="174" t="n"/>
      <c r="L219" s="174" t="n"/>
      <c r="M219" s="174" t="n"/>
      <c r="N219" s="176">
        <f>IF(F219+G219=0,"",G219/(F219+G219))</f>
        <v/>
      </c>
      <c r="O219" s="176">
        <f>IF(H219+I219=0,"",H219/(H219+I219))</f>
        <v/>
      </c>
      <c r="P219" s="176">
        <f>IF(F219+H219=0,"",F219/(F219+H219))</f>
        <v/>
      </c>
      <c r="Q219" s="177">
        <f>IF(2*F219+G219+H219=0,"",2*F219/(2*F219+G219+H219))</f>
        <v/>
      </c>
      <c r="R219" s="177">
        <f>IF(OR(N219="",O219=""),"",'KQ du lieu that'!$B$6*N219+(1-'KQ du lieu that'!$B$6)*O219)</f>
        <v/>
      </c>
    </row>
    <row r="220">
      <c r="A220" s="174" t="inlineStr">
        <is>
          <t>dev</t>
        </is>
      </c>
      <c r="B220" s="174" t="inlineStr">
        <is>
          <t>A2</t>
        </is>
      </c>
      <c r="C220" s="174" t="inlineStr">
        <is>
          <t>Tất cả</t>
        </is>
      </c>
      <c r="D220" s="174" t="inlineStr">
        <is>
          <t>all</t>
        </is>
      </c>
      <c r="E220" s="175" t="n">
        <v>0.26</v>
      </c>
      <c r="F220" s="174" t="n">
        <v>2119</v>
      </c>
      <c r="G220" s="174" t="n">
        <v>801</v>
      </c>
      <c r="H220" s="174" t="n">
        <v>1689</v>
      </c>
      <c r="I220" s="174" t="n">
        <v>4920</v>
      </c>
      <c r="J220" s="174" t="n"/>
      <c r="K220" s="174" t="n"/>
      <c r="L220" s="174" t="n"/>
      <c r="M220" s="174" t="n"/>
      <c r="N220" s="176">
        <f>IF(F220+G220=0,"",G220/(F220+G220))</f>
        <v/>
      </c>
      <c r="O220" s="176">
        <f>IF(H220+I220=0,"",H220/(H220+I220))</f>
        <v/>
      </c>
      <c r="P220" s="176">
        <f>IF(F220+H220=0,"",F220/(F220+H220))</f>
        <v/>
      </c>
      <c r="Q220" s="177">
        <f>IF(2*F220+G220+H220=0,"",2*F220/(2*F220+G220+H220))</f>
        <v/>
      </c>
      <c r="R220" s="177">
        <f>IF(OR(N220="",O220=""),"",'KQ du lieu that'!$B$6*N220+(1-'KQ du lieu that'!$B$6)*O220)</f>
        <v/>
      </c>
    </row>
    <row r="221">
      <c r="A221" s="174" t="inlineStr">
        <is>
          <t>dev</t>
        </is>
      </c>
      <c r="B221" s="174" t="inlineStr">
        <is>
          <t>A2</t>
        </is>
      </c>
      <c r="C221" s="174" t="inlineStr">
        <is>
          <t>Tất cả</t>
        </is>
      </c>
      <c r="D221" s="174" t="inlineStr">
        <is>
          <t>all</t>
        </is>
      </c>
      <c r="E221" s="175" t="n">
        <v>0.27</v>
      </c>
      <c r="F221" s="174" t="n">
        <v>2110</v>
      </c>
      <c r="G221" s="174" t="n">
        <v>810</v>
      </c>
      <c r="H221" s="174" t="n">
        <v>1662</v>
      </c>
      <c r="I221" s="174" t="n">
        <v>4947</v>
      </c>
      <c r="J221" s="174" t="n"/>
      <c r="K221" s="174" t="n"/>
      <c r="L221" s="174" t="n"/>
      <c r="M221" s="174" t="n"/>
      <c r="N221" s="176">
        <f>IF(F221+G221=0,"",G221/(F221+G221))</f>
        <v/>
      </c>
      <c r="O221" s="176">
        <f>IF(H221+I221=0,"",H221/(H221+I221))</f>
        <v/>
      </c>
      <c r="P221" s="176">
        <f>IF(F221+H221=0,"",F221/(F221+H221))</f>
        <v/>
      </c>
      <c r="Q221" s="177">
        <f>IF(2*F221+G221+H221=0,"",2*F221/(2*F221+G221+H221))</f>
        <v/>
      </c>
      <c r="R221" s="177">
        <f>IF(OR(N221="",O221=""),"",'KQ du lieu that'!$B$6*N221+(1-'KQ du lieu that'!$B$6)*O221)</f>
        <v/>
      </c>
    </row>
    <row r="222">
      <c r="A222" s="174" t="inlineStr">
        <is>
          <t>dev</t>
        </is>
      </c>
      <c r="B222" s="174" t="inlineStr">
        <is>
          <t>A2</t>
        </is>
      </c>
      <c r="C222" s="174" t="inlineStr">
        <is>
          <t>Tất cả</t>
        </is>
      </c>
      <c r="D222" s="174" t="inlineStr">
        <is>
          <t>all</t>
        </is>
      </c>
      <c r="E222" s="175" t="n">
        <v>0.28</v>
      </c>
      <c r="F222" s="174" t="n">
        <v>2101</v>
      </c>
      <c r="G222" s="174" t="n">
        <v>819</v>
      </c>
      <c r="H222" s="174" t="n">
        <v>1634</v>
      </c>
      <c r="I222" s="174" t="n">
        <v>4975</v>
      </c>
      <c r="J222" s="174" t="n"/>
      <c r="K222" s="174" t="n"/>
      <c r="L222" s="174" t="n"/>
      <c r="M222" s="174" t="n"/>
      <c r="N222" s="176">
        <f>IF(F222+G222=0,"",G222/(F222+G222))</f>
        <v/>
      </c>
      <c r="O222" s="176">
        <f>IF(H222+I222=0,"",H222/(H222+I222))</f>
        <v/>
      </c>
      <c r="P222" s="176">
        <f>IF(F222+H222=0,"",F222/(F222+H222))</f>
        <v/>
      </c>
      <c r="Q222" s="177">
        <f>IF(2*F222+G222+H222=0,"",2*F222/(2*F222+G222+H222))</f>
        <v/>
      </c>
      <c r="R222" s="177">
        <f>IF(OR(N222="",O222=""),"",'KQ du lieu that'!$B$6*N222+(1-'KQ du lieu that'!$B$6)*O222)</f>
        <v/>
      </c>
    </row>
    <row r="223">
      <c r="A223" s="174" t="inlineStr">
        <is>
          <t>dev</t>
        </is>
      </c>
      <c r="B223" s="174" t="inlineStr">
        <is>
          <t>A2</t>
        </is>
      </c>
      <c r="C223" s="174" t="inlineStr">
        <is>
          <t>Tất cả</t>
        </is>
      </c>
      <c r="D223" s="174" t="inlineStr">
        <is>
          <t>all</t>
        </is>
      </c>
      <c r="E223" s="175" t="n">
        <v>0.29</v>
      </c>
      <c r="F223" s="174" t="n">
        <v>2096</v>
      </c>
      <c r="G223" s="174" t="n">
        <v>824</v>
      </c>
      <c r="H223" s="174" t="n">
        <v>1614</v>
      </c>
      <c r="I223" s="174" t="n">
        <v>4995</v>
      </c>
      <c r="J223" s="174" t="n"/>
      <c r="K223" s="174" t="n"/>
      <c r="L223" s="174" t="n"/>
      <c r="M223" s="174" t="n"/>
      <c r="N223" s="176">
        <f>IF(F223+G223=0,"",G223/(F223+G223))</f>
        <v/>
      </c>
      <c r="O223" s="176">
        <f>IF(H223+I223=0,"",H223/(H223+I223))</f>
        <v/>
      </c>
      <c r="P223" s="176">
        <f>IF(F223+H223=0,"",F223/(F223+H223))</f>
        <v/>
      </c>
      <c r="Q223" s="177">
        <f>IF(2*F223+G223+H223=0,"",2*F223/(2*F223+G223+H223))</f>
        <v/>
      </c>
      <c r="R223" s="177">
        <f>IF(OR(N223="",O223=""),"",'KQ du lieu that'!$B$6*N223+(1-'KQ du lieu that'!$B$6)*O223)</f>
        <v/>
      </c>
    </row>
    <row r="224">
      <c r="A224" s="174" t="inlineStr">
        <is>
          <t>dev</t>
        </is>
      </c>
      <c r="B224" s="174" t="inlineStr">
        <is>
          <t>A2</t>
        </is>
      </c>
      <c r="C224" s="174" t="inlineStr">
        <is>
          <t>Tất cả</t>
        </is>
      </c>
      <c r="D224" s="174" t="inlineStr">
        <is>
          <t>all</t>
        </is>
      </c>
      <c r="E224" s="175" t="n">
        <v>0.3</v>
      </c>
      <c r="F224" s="174" t="n">
        <v>2086</v>
      </c>
      <c r="G224" s="174" t="n">
        <v>834</v>
      </c>
      <c r="H224" s="174" t="n">
        <v>1592</v>
      </c>
      <c r="I224" s="174" t="n">
        <v>5017</v>
      </c>
      <c r="J224" s="174" t="n"/>
      <c r="K224" s="174" t="n"/>
      <c r="L224" s="174" t="n"/>
      <c r="M224" s="174" t="n"/>
      <c r="N224" s="176">
        <f>IF(F224+G224=0,"",G224/(F224+G224))</f>
        <v/>
      </c>
      <c r="O224" s="176">
        <f>IF(H224+I224=0,"",H224/(H224+I224))</f>
        <v/>
      </c>
      <c r="P224" s="176">
        <f>IF(F224+H224=0,"",F224/(F224+H224))</f>
        <v/>
      </c>
      <c r="Q224" s="177">
        <f>IF(2*F224+G224+H224=0,"",2*F224/(2*F224+G224+H224))</f>
        <v/>
      </c>
      <c r="R224" s="177">
        <f>IF(OR(N224="",O224=""),"",'KQ du lieu that'!$B$6*N224+(1-'KQ du lieu that'!$B$6)*O224)</f>
        <v/>
      </c>
    </row>
    <row r="225">
      <c r="A225" s="174" t="inlineStr">
        <is>
          <t>dev</t>
        </is>
      </c>
      <c r="B225" s="174" t="inlineStr">
        <is>
          <t>A2</t>
        </is>
      </c>
      <c r="C225" s="174" t="inlineStr">
        <is>
          <t>Tất cả</t>
        </is>
      </c>
      <c r="D225" s="174" t="inlineStr">
        <is>
          <t>all</t>
        </is>
      </c>
      <c r="E225" s="175" t="n">
        <v>0.31</v>
      </c>
      <c r="F225" s="174" t="n">
        <v>2070</v>
      </c>
      <c r="G225" s="174" t="n">
        <v>850</v>
      </c>
      <c r="H225" s="174" t="n">
        <v>1565</v>
      </c>
      <c r="I225" s="174" t="n">
        <v>5044</v>
      </c>
      <c r="J225" s="174" t="n"/>
      <c r="K225" s="174" t="n"/>
      <c r="L225" s="174" t="n"/>
      <c r="M225" s="174" t="n"/>
      <c r="N225" s="176">
        <f>IF(F225+G225=0,"",G225/(F225+G225))</f>
        <v/>
      </c>
      <c r="O225" s="176">
        <f>IF(H225+I225=0,"",H225/(H225+I225))</f>
        <v/>
      </c>
      <c r="P225" s="176">
        <f>IF(F225+H225=0,"",F225/(F225+H225))</f>
        <v/>
      </c>
      <c r="Q225" s="177">
        <f>IF(2*F225+G225+H225=0,"",2*F225/(2*F225+G225+H225))</f>
        <v/>
      </c>
      <c r="R225" s="177">
        <f>IF(OR(N225="",O225=""),"",'KQ du lieu that'!$B$6*N225+(1-'KQ du lieu that'!$B$6)*O225)</f>
        <v/>
      </c>
    </row>
    <row r="226">
      <c r="A226" s="174" t="inlineStr">
        <is>
          <t>dev</t>
        </is>
      </c>
      <c r="B226" s="174" t="inlineStr">
        <is>
          <t>A2</t>
        </is>
      </c>
      <c r="C226" s="174" t="inlineStr">
        <is>
          <t>Tất cả</t>
        </is>
      </c>
      <c r="D226" s="174" t="inlineStr">
        <is>
          <t>all</t>
        </is>
      </c>
      <c r="E226" s="175" t="n">
        <v>0.32</v>
      </c>
      <c r="F226" s="174" t="n">
        <v>2060</v>
      </c>
      <c r="G226" s="174" t="n">
        <v>860</v>
      </c>
      <c r="H226" s="174" t="n">
        <v>1541</v>
      </c>
      <c r="I226" s="174" t="n">
        <v>5068</v>
      </c>
      <c r="J226" s="174" t="n"/>
      <c r="K226" s="174" t="n"/>
      <c r="L226" s="174" t="n"/>
      <c r="M226" s="174" t="n"/>
      <c r="N226" s="176">
        <f>IF(F226+G226=0,"",G226/(F226+G226))</f>
        <v/>
      </c>
      <c r="O226" s="176">
        <f>IF(H226+I226=0,"",H226/(H226+I226))</f>
        <v/>
      </c>
      <c r="P226" s="176">
        <f>IF(F226+H226=0,"",F226/(F226+H226))</f>
        <v/>
      </c>
      <c r="Q226" s="177">
        <f>IF(2*F226+G226+H226=0,"",2*F226/(2*F226+G226+H226))</f>
        <v/>
      </c>
      <c r="R226" s="177">
        <f>IF(OR(N226="",O226=""),"",'KQ du lieu that'!$B$6*N226+(1-'KQ du lieu that'!$B$6)*O226)</f>
        <v/>
      </c>
    </row>
    <row r="227">
      <c r="A227" s="174" t="inlineStr">
        <is>
          <t>dev</t>
        </is>
      </c>
      <c r="B227" s="174" t="inlineStr">
        <is>
          <t>A2</t>
        </is>
      </c>
      <c r="C227" s="174" t="inlineStr">
        <is>
          <t>Tất cả</t>
        </is>
      </c>
      <c r="D227" s="174" t="inlineStr">
        <is>
          <t>all</t>
        </is>
      </c>
      <c r="E227" s="175" t="n">
        <v>0.33</v>
      </c>
      <c r="F227" s="174" t="n">
        <v>2054</v>
      </c>
      <c r="G227" s="174" t="n">
        <v>866</v>
      </c>
      <c r="H227" s="174" t="n">
        <v>1521</v>
      </c>
      <c r="I227" s="174" t="n">
        <v>5088</v>
      </c>
      <c r="J227" s="174" t="n"/>
      <c r="K227" s="174" t="n"/>
      <c r="L227" s="174" t="n"/>
      <c r="M227" s="174" t="n"/>
      <c r="N227" s="176">
        <f>IF(F227+G227=0,"",G227/(F227+G227))</f>
        <v/>
      </c>
      <c r="O227" s="176">
        <f>IF(H227+I227=0,"",H227/(H227+I227))</f>
        <v/>
      </c>
      <c r="P227" s="176">
        <f>IF(F227+H227=0,"",F227/(F227+H227))</f>
        <v/>
      </c>
      <c r="Q227" s="177">
        <f>IF(2*F227+G227+H227=0,"",2*F227/(2*F227+G227+H227))</f>
        <v/>
      </c>
      <c r="R227" s="177">
        <f>IF(OR(N227="",O227=""),"",'KQ du lieu that'!$B$6*N227+(1-'KQ du lieu that'!$B$6)*O227)</f>
        <v/>
      </c>
    </row>
    <row r="228">
      <c r="A228" s="174" t="inlineStr">
        <is>
          <t>dev</t>
        </is>
      </c>
      <c r="B228" s="174" t="inlineStr">
        <is>
          <t>A2</t>
        </is>
      </c>
      <c r="C228" s="174" t="inlineStr">
        <is>
          <t>Tất cả</t>
        </is>
      </c>
      <c r="D228" s="174" t="inlineStr">
        <is>
          <t>all</t>
        </is>
      </c>
      <c r="E228" s="175" t="n">
        <v>0.34</v>
      </c>
      <c r="F228" s="174" t="n">
        <v>2044</v>
      </c>
      <c r="G228" s="174" t="n">
        <v>876</v>
      </c>
      <c r="H228" s="174" t="n">
        <v>1509</v>
      </c>
      <c r="I228" s="174" t="n">
        <v>5100</v>
      </c>
      <c r="J228" s="174" t="n"/>
      <c r="K228" s="174" t="n"/>
      <c r="L228" s="174" t="n"/>
      <c r="M228" s="174" t="n"/>
      <c r="N228" s="176">
        <f>IF(F228+G228=0,"",G228/(F228+G228))</f>
        <v/>
      </c>
      <c r="O228" s="176">
        <f>IF(H228+I228=0,"",H228/(H228+I228))</f>
        <v/>
      </c>
      <c r="P228" s="176">
        <f>IF(F228+H228=0,"",F228/(F228+H228))</f>
        <v/>
      </c>
      <c r="Q228" s="177">
        <f>IF(2*F228+G228+H228=0,"",2*F228/(2*F228+G228+H228))</f>
        <v/>
      </c>
      <c r="R228" s="177">
        <f>IF(OR(N228="",O228=""),"",'KQ du lieu that'!$B$6*N228+(1-'KQ du lieu that'!$B$6)*O228)</f>
        <v/>
      </c>
    </row>
    <row r="229">
      <c r="A229" s="174" t="inlineStr">
        <is>
          <t>dev</t>
        </is>
      </c>
      <c r="B229" s="174" t="inlineStr">
        <is>
          <t>A2</t>
        </is>
      </c>
      <c r="C229" s="174" t="inlineStr">
        <is>
          <t>Tất cả</t>
        </is>
      </c>
      <c r="D229" s="174" t="inlineStr">
        <is>
          <t>all</t>
        </is>
      </c>
      <c r="E229" s="175" t="n">
        <v>0.35</v>
      </c>
      <c r="F229" s="174" t="n">
        <v>2033</v>
      </c>
      <c r="G229" s="174" t="n">
        <v>887</v>
      </c>
      <c r="H229" s="174" t="n">
        <v>1490</v>
      </c>
      <c r="I229" s="174" t="n">
        <v>5119</v>
      </c>
      <c r="J229" s="174" t="n"/>
      <c r="K229" s="174" t="n"/>
      <c r="L229" s="174" t="n"/>
      <c r="M229" s="174" t="n"/>
      <c r="N229" s="176">
        <f>IF(F229+G229=0,"",G229/(F229+G229))</f>
        <v/>
      </c>
      <c r="O229" s="176">
        <f>IF(H229+I229=0,"",H229/(H229+I229))</f>
        <v/>
      </c>
      <c r="P229" s="176">
        <f>IF(F229+H229=0,"",F229/(F229+H229))</f>
        <v/>
      </c>
      <c r="Q229" s="177">
        <f>IF(2*F229+G229+H229=0,"",2*F229/(2*F229+G229+H229))</f>
        <v/>
      </c>
      <c r="R229" s="177">
        <f>IF(OR(N229="",O229=""),"",'KQ du lieu that'!$B$6*N229+(1-'KQ du lieu that'!$B$6)*O229)</f>
        <v/>
      </c>
    </row>
    <row r="230">
      <c r="A230" s="174" t="inlineStr">
        <is>
          <t>dev</t>
        </is>
      </c>
      <c r="B230" s="174" t="inlineStr">
        <is>
          <t>A2</t>
        </is>
      </c>
      <c r="C230" s="174" t="inlineStr">
        <is>
          <t>Tất cả</t>
        </is>
      </c>
      <c r="D230" s="174" t="inlineStr">
        <is>
          <t>all</t>
        </is>
      </c>
      <c r="E230" s="175" t="n">
        <v>0.36</v>
      </c>
      <c r="F230" s="174" t="n">
        <v>2022</v>
      </c>
      <c r="G230" s="174" t="n">
        <v>898</v>
      </c>
      <c r="H230" s="174" t="n">
        <v>1466</v>
      </c>
      <c r="I230" s="174" t="n">
        <v>5143</v>
      </c>
      <c r="J230" s="174" t="n"/>
      <c r="K230" s="174" t="n"/>
      <c r="L230" s="174" t="n"/>
      <c r="M230" s="174" t="n"/>
      <c r="N230" s="176">
        <f>IF(F230+G230=0,"",G230/(F230+G230))</f>
        <v/>
      </c>
      <c r="O230" s="176">
        <f>IF(H230+I230=0,"",H230/(H230+I230))</f>
        <v/>
      </c>
      <c r="P230" s="176">
        <f>IF(F230+H230=0,"",F230/(F230+H230))</f>
        <v/>
      </c>
      <c r="Q230" s="177">
        <f>IF(2*F230+G230+H230=0,"",2*F230/(2*F230+G230+H230))</f>
        <v/>
      </c>
      <c r="R230" s="177">
        <f>IF(OR(N230="",O230=""),"",'KQ du lieu that'!$B$6*N230+(1-'KQ du lieu that'!$B$6)*O230)</f>
        <v/>
      </c>
    </row>
    <row r="231">
      <c r="A231" s="174" t="inlineStr">
        <is>
          <t>dev</t>
        </is>
      </c>
      <c r="B231" s="174" t="inlineStr">
        <is>
          <t>A2</t>
        </is>
      </c>
      <c r="C231" s="174" t="inlineStr">
        <is>
          <t>Tất cả</t>
        </is>
      </c>
      <c r="D231" s="174" t="inlineStr">
        <is>
          <t>all</t>
        </is>
      </c>
      <c r="E231" s="175" t="n">
        <v>0.37</v>
      </c>
      <c r="F231" s="174" t="n">
        <v>2016</v>
      </c>
      <c r="G231" s="174" t="n">
        <v>904</v>
      </c>
      <c r="H231" s="174" t="n">
        <v>1452</v>
      </c>
      <c r="I231" s="174" t="n">
        <v>5157</v>
      </c>
      <c r="J231" s="174" t="n"/>
      <c r="K231" s="174" t="n"/>
      <c r="L231" s="174" t="n"/>
      <c r="M231" s="174" t="n"/>
      <c r="N231" s="176">
        <f>IF(F231+G231=0,"",G231/(F231+G231))</f>
        <v/>
      </c>
      <c r="O231" s="176">
        <f>IF(H231+I231=0,"",H231/(H231+I231))</f>
        <v/>
      </c>
      <c r="P231" s="176">
        <f>IF(F231+H231=0,"",F231/(F231+H231))</f>
        <v/>
      </c>
      <c r="Q231" s="177">
        <f>IF(2*F231+G231+H231=0,"",2*F231/(2*F231+G231+H231))</f>
        <v/>
      </c>
      <c r="R231" s="177">
        <f>IF(OR(N231="",O231=""),"",'KQ du lieu that'!$B$6*N231+(1-'KQ du lieu that'!$B$6)*O231)</f>
        <v/>
      </c>
    </row>
    <row r="232">
      <c r="A232" s="174" t="inlineStr">
        <is>
          <t>dev</t>
        </is>
      </c>
      <c r="B232" s="174" t="inlineStr">
        <is>
          <t>A2</t>
        </is>
      </c>
      <c r="C232" s="174" t="inlineStr">
        <is>
          <t>Tất cả</t>
        </is>
      </c>
      <c r="D232" s="174" t="inlineStr">
        <is>
          <t>all</t>
        </is>
      </c>
      <c r="E232" s="175" t="n">
        <v>0.38</v>
      </c>
      <c r="F232" s="174" t="n">
        <v>2002</v>
      </c>
      <c r="G232" s="174" t="n">
        <v>918</v>
      </c>
      <c r="H232" s="174" t="n">
        <v>1432</v>
      </c>
      <c r="I232" s="174" t="n">
        <v>5177</v>
      </c>
      <c r="J232" s="174" t="n"/>
      <c r="K232" s="174" t="n"/>
      <c r="L232" s="174" t="n"/>
      <c r="M232" s="174" t="n"/>
      <c r="N232" s="176">
        <f>IF(F232+G232=0,"",G232/(F232+G232))</f>
        <v/>
      </c>
      <c r="O232" s="176">
        <f>IF(H232+I232=0,"",H232/(H232+I232))</f>
        <v/>
      </c>
      <c r="P232" s="176">
        <f>IF(F232+H232=0,"",F232/(F232+H232))</f>
        <v/>
      </c>
      <c r="Q232" s="177">
        <f>IF(2*F232+G232+H232=0,"",2*F232/(2*F232+G232+H232))</f>
        <v/>
      </c>
      <c r="R232" s="177">
        <f>IF(OR(N232="",O232=""),"",'KQ du lieu that'!$B$6*N232+(1-'KQ du lieu that'!$B$6)*O232)</f>
        <v/>
      </c>
    </row>
    <row r="233">
      <c r="A233" s="174" t="inlineStr">
        <is>
          <t>dev</t>
        </is>
      </c>
      <c r="B233" s="174" t="inlineStr">
        <is>
          <t>A2</t>
        </is>
      </c>
      <c r="C233" s="174" t="inlineStr">
        <is>
          <t>Tất cả</t>
        </is>
      </c>
      <c r="D233" s="174" t="inlineStr">
        <is>
          <t>all</t>
        </is>
      </c>
      <c r="E233" s="175" t="n">
        <v>0.39</v>
      </c>
      <c r="F233" s="174" t="n">
        <v>1995</v>
      </c>
      <c r="G233" s="174" t="n">
        <v>925</v>
      </c>
      <c r="H233" s="174" t="n">
        <v>1421</v>
      </c>
      <c r="I233" s="174" t="n">
        <v>5188</v>
      </c>
      <c r="J233" s="174" t="n"/>
      <c r="K233" s="174" t="n"/>
      <c r="L233" s="174" t="n"/>
      <c r="M233" s="174" t="n"/>
      <c r="N233" s="176">
        <f>IF(F233+G233=0,"",G233/(F233+G233))</f>
        <v/>
      </c>
      <c r="O233" s="176">
        <f>IF(H233+I233=0,"",H233/(H233+I233))</f>
        <v/>
      </c>
      <c r="P233" s="176">
        <f>IF(F233+H233=0,"",F233/(F233+H233))</f>
        <v/>
      </c>
      <c r="Q233" s="177">
        <f>IF(2*F233+G233+H233=0,"",2*F233/(2*F233+G233+H233))</f>
        <v/>
      </c>
      <c r="R233" s="177">
        <f>IF(OR(N233="",O233=""),"",'KQ du lieu that'!$B$6*N233+(1-'KQ du lieu that'!$B$6)*O233)</f>
        <v/>
      </c>
    </row>
    <row r="234">
      <c r="A234" s="174" t="inlineStr">
        <is>
          <t>dev</t>
        </is>
      </c>
      <c r="B234" s="174" t="inlineStr">
        <is>
          <t>A2</t>
        </is>
      </c>
      <c r="C234" s="174" t="inlineStr">
        <is>
          <t>Tất cả</t>
        </is>
      </c>
      <c r="D234" s="174" t="inlineStr">
        <is>
          <t>all</t>
        </is>
      </c>
      <c r="E234" s="175" t="n">
        <v>0.4</v>
      </c>
      <c r="F234" s="174" t="n">
        <v>1987</v>
      </c>
      <c r="G234" s="174" t="n">
        <v>933</v>
      </c>
      <c r="H234" s="174" t="n">
        <v>1402</v>
      </c>
      <c r="I234" s="174" t="n">
        <v>5207</v>
      </c>
      <c r="J234" s="174" t="n"/>
      <c r="K234" s="174" t="n"/>
      <c r="L234" s="174" t="n"/>
      <c r="M234" s="174" t="n"/>
      <c r="N234" s="176">
        <f>IF(F234+G234=0,"",G234/(F234+G234))</f>
        <v/>
      </c>
      <c r="O234" s="176">
        <f>IF(H234+I234=0,"",H234/(H234+I234))</f>
        <v/>
      </c>
      <c r="P234" s="176">
        <f>IF(F234+H234=0,"",F234/(F234+H234))</f>
        <v/>
      </c>
      <c r="Q234" s="177">
        <f>IF(2*F234+G234+H234=0,"",2*F234/(2*F234+G234+H234))</f>
        <v/>
      </c>
      <c r="R234" s="177">
        <f>IF(OR(N234="",O234=""),"",'KQ du lieu that'!$B$6*N234+(1-'KQ du lieu that'!$B$6)*O234)</f>
        <v/>
      </c>
    </row>
    <row r="235">
      <c r="A235" s="174" t="inlineStr">
        <is>
          <t>dev</t>
        </is>
      </c>
      <c r="B235" s="174" t="inlineStr">
        <is>
          <t>A2</t>
        </is>
      </c>
      <c r="C235" s="174" t="inlineStr">
        <is>
          <t>Tất cả</t>
        </is>
      </c>
      <c r="D235" s="174" t="inlineStr">
        <is>
          <t>all</t>
        </is>
      </c>
      <c r="E235" s="175" t="n">
        <v>0.41</v>
      </c>
      <c r="F235" s="174" t="n">
        <v>1973</v>
      </c>
      <c r="G235" s="174" t="n">
        <v>947</v>
      </c>
      <c r="H235" s="174" t="n">
        <v>1384</v>
      </c>
      <c r="I235" s="174" t="n">
        <v>5225</v>
      </c>
      <c r="J235" s="174" t="n"/>
      <c r="K235" s="174" t="n"/>
      <c r="L235" s="174" t="n"/>
      <c r="M235" s="174" t="n"/>
      <c r="N235" s="176">
        <f>IF(F235+G235=0,"",G235/(F235+G235))</f>
        <v/>
      </c>
      <c r="O235" s="176">
        <f>IF(H235+I235=0,"",H235/(H235+I235))</f>
        <v/>
      </c>
      <c r="P235" s="176">
        <f>IF(F235+H235=0,"",F235/(F235+H235))</f>
        <v/>
      </c>
      <c r="Q235" s="177">
        <f>IF(2*F235+G235+H235=0,"",2*F235/(2*F235+G235+H235))</f>
        <v/>
      </c>
      <c r="R235" s="177">
        <f>IF(OR(N235="",O235=""),"",'KQ du lieu that'!$B$6*N235+(1-'KQ du lieu that'!$B$6)*O235)</f>
        <v/>
      </c>
    </row>
    <row r="236">
      <c r="A236" s="174" t="inlineStr">
        <is>
          <t>dev</t>
        </is>
      </c>
      <c r="B236" s="174" t="inlineStr">
        <is>
          <t>A2</t>
        </is>
      </c>
      <c r="C236" s="174" t="inlineStr">
        <is>
          <t>Tất cả</t>
        </is>
      </c>
      <c r="D236" s="174" t="inlineStr">
        <is>
          <t>all</t>
        </is>
      </c>
      <c r="E236" s="175" t="n">
        <v>0.42</v>
      </c>
      <c r="F236" s="174" t="n">
        <v>1961</v>
      </c>
      <c r="G236" s="174" t="n">
        <v>959</v>
      </c>
      <c r="H236" s="174" t="n">
        <v>1366</v>
      </c>
      <c r="I236" s="174" t="n">
        <v>5243</v>
      </c>
      <c r="J236" s="174" t="n"/>
      <c r="K236" s="174" t="n"/>
      <c r="L236" s="174" t="n"/>
      <c r="M236" s="174" t="n"/>
      <c r="N236" s="176">
        <f>IF(F236+G236=0,"",G236/(F236+G236))</f>
        <v/>
      </c>
      <c r="O236" s="176">
        <f>IF(H236+I236=0,"",H236/(H236+I236))</f>
        <v/>
      </c>
      <c r="P236" s="176">
        <f>IF(F236+H236=0,"",F236/(F236+H236))</f>
        <v/>
      </c>
      <c r="Q236" s="177">
        <f>IF(2*F236+G236+H236=0,"",2*F236/(2*F236+G236+H236))</f>
        <v/>
      </c>
      <c r="R236" s="177">
        <f>IF(OR(N236="",O236=""),"",'KQ du lieu that'!$B$6*N236+(1-'KQ du lieu that'!$B$6)*O236)</f>
        <v/>
      </c>
    </row>
    <row r="237">
      <c r="A237" s="174" t="inlineStr">
        <is>
          <t>dev</t>
        </is>
      </c>
      <c r="B237" s="174" t="inlineStr">
        <is>
          <t>A2</t>
        </is>
      </c>
      <c r="C237" s="174" t="inlineStr">
        <is>
          <t>Tất cả</t>
        </is>
      </c>
      <c r="D237" s="174" t="inlineStr">
        <is>
          <t>all</t>
        </is>
      </c>
      <c r="E237" s="175" t="n">
        <v>0.43</v>
      </c>
      <c r="F237" s="174" t="n">
        <v>1950</v>
      </c>
      <c r="G237" s="174" t="n">
        <v>970</v>
      </c>
      <c r="H237" s="174" t="n">
        <v>1353</v>
      </c>
      <c r="I237" s="174" t="n">
        <v>5256</v>
      </c>
      <c r="J237" s="174" t="n"/>
      <c r="K237" s="174" t="n"/>
      <c r="L237" s="174" t="n"/>
      <c r="M237" s="174" t="n"/>
      <c r="N237" s="176">
        <f>IF(F237+G237=0,"",G237/(F237+G237))</f>
        <v/>
      </c>
      <c r="O237" s="176">
        <f>IF(H237+I237=0,"",H237/(H237+I237))</f>
        <v/>
      </c>
      <c r="P237" s="176">
        <f>IF(F237+H237=0,"",F237/(F237+H237))</f>
        <v/>
      </c>
      <c r="Q237" s="177">
        <f>IF(2*F237+G237+H237=0,"",2*F237/(2*F237+G237+H237))</f>
        <v/>
      </c>
      <c r="R237" s="177">
        <f>IF(OR(N237="",O237=""),"",'KQ du lieu that'!$B$6*N237+(1-'KQ du lieu that'!$B$6)*O237)</f>
        <v/>
      </c>
    </row>
    <row r="238">
      <c r="A238" s="174" t="inlineStr">
        <is>
          <t>dev</t>
        </is>
      </c>
      <c r="B238" s="174" t="inlineStr">
        <is>
          <t>A2</t>
        </is>
      </c>
      <c r="C238" s="174" t="inlineStr">
        <is>
          <t>Tất cả</t>
        </is>
      </c>
      <c r="D238" s="174" t="inlineStr">
        <is>
          <t>all</t>
        </is>
      </c>
      <c r="E238" s="175" t="n">
        <v>0.44</v>
      </c>
      <c r="F238" s="174" t="n">
        <v>1939</v>
      </c>
      <c r="G238" s="174" t="n">
        <v>981</v>
      </c>
      <c r="H238" s="174" t="n">
        <v>1329</v>
      </c>
      <c r="I238" s="174" t="n">
        <v>5280</v>
      </c>
      <c r="J238" s="174" t="n"/>
      <c r="K238" s="174" t="n"/>
      <c r="L238" s="174" t="n"/>
      <c r="M238" s="174" t="n"/>
      <c r="N238" s="176">
        <f>IF(F238+G238=0,"",G238/(F238+G238))</f>
        <v/>
      </c>
      <c r="O238" s="176">
        <f>IF(H238+I238=0,"",H238/(H238+I238))</f>
        <v/>
      </c>
      <c r="P238" s="176">
        <f>IF(F238+H238=0,"",F238/(F238+H238))</f>
        <v/>
      </c>
      <c r="Q238" s="177">
        <f>IF(2*F238+G238+H238=0,"",2*F238/(2*F238+G238+H238))</f>
        <v/>
      </c>
      <c r="R238" s="177">
        <f>IF(OR(N238="",O238=""),"",'KQ du lieu that'!$B$6*N238+(1-'KQ du lieu that'!$B$6)*O238)</f>
        <v/>
      </c>
    </row>
    <row r="239">
      <c r="A239" s="174" t="inlineStr">
        <is>
          <t>dev</t>
        </is>
      </c>
      <c r="B239" s="174" t="inlineStr">
        <is>
          <t>A2</t>
        </is>
      </c>
      <c r="C239" s="174" t="inlineStr">
        <is>
          <t>Tất cả</t>
        </is>
      </c>
      <c r="D239" s="174" t="inlineStr">
        <is>
          <t>all</t>
        </is>
      </c>
      <c r="E239" s="175" t="n">
        <v>0.45</v>
      </c>
      <c r="F239" s="174" t="n">
        <v>1924</v>
      </c>
      <c r="G239" s="174" t="n">
        <v>996</v>
      </c>
      <c r="H239" s="174" t="n">
        <v>1307</v>
      </c>
      <c r="I239" s="174" t="n">
        <v>5302</v>
      </c>
      <c r="J239" s="174" t="n"/>
      <c r="K239" s="174" t="n"/>
      <c r="L239" s="174" t="n"/>
      <c r="M239" s="174" t="n"/>
      <c r="N239" s="176">
        <f>IF(F239+G239=0,"",G239/(F239+G239))</f>
        <v/>
      </c>
      <c r="O239" s="176">
        <f>IF(H239+I239=0,"",H239/(H239+I239))</f>
        <v/>
      </c>
      <c r="P239" s="176">
        <f>IF(F239+H239=0,"",F239/(F239+H239))</f>
        <v/>
      </c>
      <c r="Q239" s="177">
        <f>IF(2*F239+G239+H239=0,"",2*F239/(2*F239+G239+H239))</f>
        <v/>
      </c>
      <c r="R239" s="177">
        <f>IF(OR(N239="",O239=""),"",'KQ du lieu that'!$B$6*N239+(1-'KQ du lieu that'!$B$6)*O239)</f>
        <v/>
      </c>
    </row>
    <row r="240">
      <c r="A240" s="174" t="inlineStr">
        <is>
          <t>dev</t>
        </is>
      </c>
      <c r="B240" s="174" t="inlineStr">
        <is>
          <t>A2</t>
        </is>
      </c>
      <c r="C240" s="174" t="inlineStr">
        <is>
          <t>Tất cả</t>
        </is>
      </c>
      <c r="D240" s="174" t="inlineStr">
        <is>
          <t>all</t>
        </is>
      </c>
      <c r="E240" s="175" t="n">
        <v>0.46</v>
      </c>
      <c r="F240" s="174" t="n">
        <v>1919</v>
      </c>
      <c r="G240" s="174" t="n">
        <v>1001</v>
      </c>
      <c r="H240" s="174" t="n">
        <v>1297</v>
      </c>
      <c r="I240" s="174" t="n">
        <v>5312</v>
      </c>
      <c r="J240" s="174" t="n"/>
      <c r="K240" s="174" t="n"/>
      <c r="L240" s="174" t="n"/>
      <c r="M240" s="174" t="n"/>
      <c r="N240" s="176">
        <f>IF(F240+G240=0,"",G240/(F240+G240))</f>
        <v/>
      </c>
      <c r="O240" s="176">
        <f>IF(H240+I240=0,"",H240/(H240+I240))</f>
        <v/>
      </c>
      <c r="P240" s="176">
        <f>IF(F240+H240=0,"",F240/(F240+H240))</f>
        <v/>
      </c>
      <c r="Q240" s="177">
        <f>IF(2*F240+G240+H240=0,"",2*F240/(2*F240+G240+H240))</f>
        <v/>
      </c>
      <c r="R240" s="177">
        <f>IF(OR(N240="",O240=""),"",'KQ du lieu that'!$B$6*N240+(1-'KQ du lieu that'!$B$6)*O240)</f>
        <v/>
      </c>
    </row>
    <row r="241">
      <c r="A241" s="174" t="inlineStr">
        <is>
          <t>dev</t>
        </is>
      </c>
      <c r="B241" s="174" t="inlineStr">
        <is>
          <t>A2</t>
        </is>
      </c>
      <c r="C241" s="174" t="inlineStr">
        <is>
          <t>Tất cả</t>
        </is>
      </c>
      <c r="D241" s="174" t="inlineStr">
        <is>
          <t>all</t>
        </is>
      </c>
      <c r="E241" s="175" t="n">
        <v>0.47</v>
      </c>
      <c r="F241" s="174" t="n">
        <v>1913</v>
      </c>
      <c r="G241" s="174" t="n">
        <v>1007</v>
      </c>
      <c r="H241" s="174" t="n">
        <v>1279</v>
      </c>
      <c r="I241" s="174" t="n">
        <v>5330</v>
      </c>
      <c r="J241" s="174" t="n"/>
      <c r="K241" s="174" t="n"/>
      <c r="L241" s="174" t="n"/>
      <c r="M241" s="174" t="n"/>
      <c r="N241" s="176">
        <f>IF(F241+G241=0,"",G241/(F241+G241))</f>
        <v/>
      </c>
      <c r="O241" s="176">
        <f>IF(H241+I241=0,"",H241/(H241+I241))</f>
        <v/>
      </c>
      <c r="P241" s="176">
        <f>IF(F241+H241=0,"",F241/(F241+H241))</f>
        <v/>
      </c>
      <c r="Q241" s="177">
        <f>IF(2*F241+G241+H241=0,"",2*F241/(2*F241+G241+H241))</f>
        <v/>
      </c>
      <c r="R241" s="177">
        <f>IF(OR(N241="",O241=""),"",'KQ du lieu that'!$B$6*N241+(1-'KQ du lieu that'!$B$6)*O241)</f>
        <v/>
      </c>
    </row>
    <row r="242">
      <c r="A242" s="174" t="inlineStr">
        <is>
          <t>dev</t>
        </is>
      </c>
      <c r="B242" s="174" t="inlineStr">
        <is>
          <t>A2</t>
        </is>
      </c>
      <c r="C242" s="174" t="inlineStr">
        <is>
          <t>Tất cả</t>
        </is>
      </c>
      <c r="D242" s="174" t="inlineStr">
        <is>
          <t>all</t>
        </is>
      </c>
      <c r="E242" s="175" t="n">
        <v>0.48</v>
      </c>
      <c r="F242" s="174" t="n">
        <v>1905</v>
      </c>
      <c r="G242" s="174" t="n">
        <v>1015</v>
      </c>
      <c r="H242" s="174" t="n">
        <v>1266</v>
      </c>
      <c r="I242" s="174" t="n">
        <v>5343</v>
      </c>
      <c r="J242" s="174" t="n"/>
      <c r="K242" s="174" t="n"/>
      <c r="L242" s="174" t="n"/>
      <c r="M242" s="174" t="n"/>
      <c r="N242" s="176">
        <f>IF(F242+G242=0,"",G242/(F242+G242))</f>
        <v/>
      </c>
      <c r="O242" s="176">
        <f>IF(H242+I242=0,"",H242/(H242+I242))</f>
        <v/>
      </c>
      <c r="P242" s="176">
        <f>IF(F242+H242=0,"",F242/(F242+H242))</f>
        <v/>
      </c>
      <c r="Q242" s="177">
        <f>IF(2*F242+G242+H242=0,"",2*F242/(2*F242+G242+H242))</f>
        <v/>
      </c>
      <c r="R242" s="177">
        <f>IF(OR(N242="",O242=""),"",'KQ du lieu that'!$B$6*N242+(1-'KQ du lieu that'!$B$6)*O242)</f>
        <v/>
      </c>
    </row>
    <row r="243">
      <c r="A243" s="174" t="inlineStr">
        <is>
          <t>dev</t>
        </is>
      </c>
      <c r="B243" s="174" t="inlineStr">
        <is>
          <t>A2</t>
        </is>
      </c>
      <c r="C243" s="174" t="inlineStr">
        <is>
          <t>Tất cả</t>
        </is>
      </c>
      <c r="D243" s="174" t="inlineStr">
        <is>
          <t>all</t>
        </is>
      </c>
      <c r="E243" s="175" t="n">
        <v>0.49</v>
      </c>
      <c r="F243" s="174" t="n">
        <v>1895</v>
      </c>
      <c r="G243" s="174" t="n">
        <v>1025</v>
      </c>
      <c r="H243" s="174" t="n">
        <v>1250</v>
      </c>
      <c r="I243" s="174" t="n">
        <v>5359</v>
      </c>
      <c r="J243" s="174" t="n"/>
      <c r="K243" s="174" t="n"/>
      <c r="L243" s="174" t="n"/>
      <c r="M243" s="174" t="n"/>
      <c r="N243" s="176">
        <f>IF(F243+G243=0,"",G243/(F243+G243))</f>
        <v/>
      </c>
      <c r="O243" s="176">
        <f>IF(H243+I243=0,"",H243/(H243+I243))</f>
        <v/>
      </c>
      <c r="P243" s="176">
        <f>IF(F243+H243=0,"",F243/(F243+H243))</f>
        <v/>
      </c>
      <c r="Q243" s="177">
        <f>IF(2*F243+G243+H243=0,"",2*F243/(2*F243+G243+H243))</f>
        <v/>
      </c>
      <c r="R243" s="177">
        <f>IF(OR(N243="",O243=""),"",'KQ du lieu that'!$B$6*N243+(1-'KQ du lieu that'!$B$6)*O243)</f>
        <v/>
      </c>
    </row>
    <row r="244">
      <c r="A244" s="174" t="inlineStr">
        <is>
          <t>dev</t>
        </is>
      </c>
      <c r="B244" s="174" t="inlineStr">
        <is>
          <t>A2</t>
        </is>
      </c>
      <c r="C244" s="174" t="inlineStr">
        <is>
          <t>Tất cả</t>
        </is>
      </c>
      <c r="D244" s="174" t="inlineStr">
        <is>
          <t>all</t>
        </is>
      </c>
      <c r="E244" s="175" t="n">
        <v>0.5</v>
      </c>
      <c r="F244" s="174" t="n">
        <v>1890</v>
      </c>
      <c r="G244" s="174" t="n">
        <v>1030</v>
      </c>
      <c r="H244" s="174" t="n">
        <v>1232</v>
      </c>
      <c r="I244" s="174" t="n">
        <v>5377</v>
      </c>
      <c r="J244" s="174" t="n"/>
      <c r="K244" s="174" t="n"/>
      <c r="L244" s="174" t="n"/>
      <c r="M244" s="174" t="n"/>
      <c r="N244" s="176">
        <f>IF(F244+G244=0,"",G244/(F244+G244))</f>
        <v/>
      </c>
      <c r="O244" s="176">
        <f>IF(H244+I244=0,"",H244/(H244+I244))</f>
        <v/>
      </c>
      <c r="P244" s="176">
        <f>IF(F244+H244=0,"",F244/(F244+H244))</f>
        <v/>
      </c>
      <c r="Q244" s="177">
        <f>IF(2*F244+G244+H244=0,"",2*F244/(2*F244+G244+H244))</f>
        <v/>
      </c>
      <c r="R244" s="177">
        <f>IF(OR(N244="",O244=""),"",'KQ du lieu that'!$B$6*N244+(1-'KQ du lieu that'!$B$6)*O244)</f>
        <v/>
      </c>
    </row>
    <row r="245">
      <c r="A245" s="174" t="inlineStr">
        <is>
          <t>dev</t>
        </is>
      </c>
      <c r="B245" s="174" t="inlineStr">
        <is>
          <t>A2</t>
        </is>
      </c>
      <c r="C245" s="174" t="inlineStr">
        <is>
          <t>Tất cả</t>
        </is>
      </c>
      <c r="D245" s="174" t="inlineStr">
        <is>
          <t>all</t>
        </is>
      </c>
      <c r="E245" s="175" t="n">
        <v>0.51</v>
      </c>
      <c r="F245" s="174" t="n">
        <v>1877</v>
      </c>
      <c r="G245" s="174" t="n">
        <v>1043</v>
      </c>
      <c r="H245" s="174" t="n">
        <v>1221</v>
      </c>
      <c r="I245" s="174" t="n">
        <v>5388</v>
      </c>
      <c r="J245" s="174" t="n"/>
      <c r="K245" s="174" t="n"/>
      <c r="L245" s="174" t="n"/>
      <c r="M245" s="174" t="n"/>
      <c r="N245" s="176">
        <f>IF(F245+G245=0,"",G245/(F245+G245))</f>
        <v/>
      </c>
      <c r="O245" s="176">
        <f>IF(H245+I245=0,"",H245/(H245+I245))</f>
        <v/>
      </c>
      <c r="P245" s="176">
        <f>IF(F245+H245=0,"",F245/(F245+H245))</f>
        <v/>
      </c>
      <c r="Q245" s="177">
        <f>IF(2*F245+G245+H245=0,"",2*F245/(2*F245+G245+H245))</f>
        <v/>
      </c>
      <c r="R245" s="177">
        <f>IF(OR(N245="",O245=""),"",'KQ du lieu that'!$B$6*N245+(1-'KQ du lieu that'!$B$6)*O245)</f>
        <v/>
      </c>
    </row>
    <row r="246">
      <c r="A246" s="174" t="inlineStr">
        <is>
          <t>dev</t>
        </is>
      </c>
      <c r="B246" s="174" t="inlineStr">
        <is>
          <t>A2</t>
        </is>
      </c>
      <c r="C246" s="174" t="inlineStr">
        <is>
          <t>Tất cả</t>
        </is>
      </c>
      <c r="D246" s="174" t="inlineStr">
        <is>
          <t>all</t>
        </is>
      </c>
      <c r="E246" s="175" t="n">
        <v>0.52</v>
      </c>
      <c r="F246" s="174" t="n">
        <v>1872</v>
      </c>
      <c r="G246" s="174" t="n">
        <v>1048</v>
      </c>
      <c r="H246" s="174" t="n">
        <v>1198</v>
      </c>
      <c r="I246" s="174" t="n">
        <v>5411</v>
      </c>
      <c r="J246" s="174" t="n"/>
      <c r="K246" s="174" t="n"/>
      <c r="L246" s="174" t="n"/>
      <c r="M246" s="174" t="n"/>
      <c r="N246" s="176">
        <f>IF(F246+G246=0,"",G246/(F246+G246))</f>
        <v/>
      </c>
      <c r="O246" s="176">
        <f>IF(H246+I246=0,"",H246/(H246+I246))</f>
        <v/>
      </c>
      <c r="P246" s="176">
        <f>IF(F246+H246=0,"",F246/(F246+H246))</f>
        <v/>
      </c>
      <c r="Q246" s="177">
        <f>IF(2*F246+G246+H246=0,"",2*F246/(2*F246+G246+H246))</f>
        <v/>
      </c>
      <c r="R246" s="177">
        <f>IF(OR(N246="",O246=""),"",'KQ du lieu that'!$B$6*N246+(1-'KQ du lieu that'!$B$6)*O246)</f>
        <v/>
      </c>
    </row>
    <row r="247">
      <c r="A247" s="174" t="inlineStr">
        <is>
          <t>dev</t>
        </is>
      </c>
      <c r="B247" s="174" t="inlineStr">
        <is>
          <t>A2</t>
        </is>
      </c>
      <c r="C247" s="174" t="inlineStr">
        <is>
          <t>Tất cả</t>
        </is>
      </c>
      <c r="D247" s="174" t="inlineStr">
        <is>
          <t>all</t>
        </is>
      </c>
      <c r="E247" s="175" t="n">
        <v>0.53</v>
      </c>
      <c r="F247" s="174" t="n">
        <v>1863</v>
      </c>
      <c r="G247" s="174" t="n">
        <v>1057</v>
      </c>
      <c r="H247" s="174" t="n">
        <v>1187</v>
      </c>
      <c r="I247" s="174" t="n">
        <v>5422</v>
      </c>
      <c r="J247" s="174" t="n"/>
      <c r="K247" s="174" t="n"/>
      <c r="L247" s="174" t="n"/>
      <c r="M247" s="174" t="n"/>
      <c r="N247" s="176">
        <f>IF(F247+G247=0,"",G247/(F247+G247))</f>
        <v/>
      </c>
      <c r="O247" s="176">
        <f>IF(H247+I247=0,"",H247/(H247+I247))</f>
        <v/>
      </c>
      <c r="P247" s="176">
        <f>IF(F247+H247=0,"",F247/(F247+H247))</f>
        <v/>
      </c>
      <c r="Q247" s="177">
        <f>IF(2*F247+G247+H247=0,"",2*F247/(2*F247+G247+H247))</f>
        <v/>
      </c>
      <c r="R247" s="177">
        <f>IF(OR(N247="",O247=""),"",'KQ du lieu that'!$B$6*N247+(1-'KQ du lieu that'!$B$6)*O247)</f>
        <v/>
      </c>
    </row>
    <row r="248">
      <c r="A248" s="174" t="inlineStr">
        <is>
          <t>dev</t>
        </is>
      </c>
      <c r="B248" s="174" t="inlineStr">
        <is>
          <t>A2</t>
        </is>
      </c>
      <c r="C248" s="174" t="inlineStr">
        <is>
          <t>Tất cả</t>
        </is>
      </c>
      <c r="D248" s="174" t="inlineStr">
        <is>
          <t>all</t>
        </is>
      </c>
      <c r="E248" s="175" t="n">
        <v>0.54</v>
      </c>
      <c r="F248" s="174" t="n">
        <v>1850</v>
      </c>
      <c r="G248" s="174" t="n">
        <v>1070</v>
      </c>
      <c r="H248" s="174" t="n">
        <v>1176</v>
      </c>
      <c r="I248" s="174" t="n">
        <v>5433</v>
      </c>
      <c r="J248" s="174" t="n"/>
      <c r="K248" s="174" t="n"/>
      <c r="L248" s="174" t="n"/>
      <c r="M248" s="174" t="n"/>
      <c r="N248" s="176">
        <f>IF(F248+G248=0,"",G248/(F248+G248))</f>
        <v/>
      </c>
      <c r="O248" s="176">
        <f>IF(H248+I248=0,"",H248/(H248+I248))</f>
        <v/>
      </c>
      <c r="P248" s="176">
        <f>IF(F248+H248=0,"",F248/(F248+H248))</f>
        <v/>
      </c>
      <c r="Q248" s="177">
        <f>IF(2*F248+G248+H248=0,"",2*F248/(2*F248+G248+H248))</f>
        <v/>
      </c>
      <c r="R248" s="177">
        <f>IF(OR(N248="",O248=""),"",'KQ du lieu that'!$B$6*N248+(1-'KQ du lieu that'!$B$6)*O248)</f>
        <v/>
      </c>
    </row>
    <row r="249">
      <c r="A249" s="174" t="inlineStr">
        <is>
          <t>dev</t>
        </is>
      </c>
      <c r="B249" s="174" t="inlineStr">
        <is>
          <t>A2</t>
        </is>
      </c>
      <c r="C249" s="174" t="inlineStr">
        <is>
          <t>Tất cả</t>
        </is>
      </c>
      <c r="D249" s="174" t="inlineStr">
        <is>
          <t>all</t>
        </is>
      </c>
      <c r="E249" s="175" t="n">
        <v>0.55</v>
      </c>
      <c r="F249" s="174" t="n">
        <v>1841</v>
      </c>
      <c r="G249" s="174" t="n">
        <v>1079</v>
      </c>
      <c r="H249" s="174" t="n">
        <v>1164</v>
      </c>
      <c r="I249" s="174" t="n">
        <v>5445</v>
      </c>
      <c r="J249" s="174" t="n"/>
      <c r="K249" s="174" t="n"/>
      <c r="L249" s="174" t="n"/>
      <c r="M249" s="174" t="n"/>
      <c r="N249" s="176">
        <f>IF(F249+G249=0,"",G249/(F249+G249))</f>
        <v/>
      </c>
      <c r="O249" s="176">
        <f>IF(H249+I249=0,"",H249/(H249+I249))</f>
        <v/>
      </c>
      <c r="P249" s="176">
        <f>IF(F249+H249=0,"",F249/(F249+H249))</f>
        <v/>
      </c>
      <c r="Q249" s="177">
        <f>IF(2*F249+G249+H249=0,"",2*F249/(2*F249+G249+H249))</f>
        <v/>
      </c>
      <c r="R249" s="177">
        <f>IF(OR(N249="",O249=""),"",'KQ du lieu that'!$B$6*N249+(1-'KQ du lieu that'!$B$6)*O249)</f>
        <v/>
      </c>
    </row>
    <row r="250">
      <c r="A250" s="174" t="inlineStr">
        <is>
          <t>dev</t>
        </is>
      </c>
      <c r="B250" s="174" t="inlineStr">
        <is>
          <t>A2</t>
        </is>
      </c>
      <c r="C250" s="174" t="inlineStr">
        <is>
          <t>Tất cả</t>
        </is>
      </c>
      <c r="D250" s="174" t="inlineStr">
        <is>
          <t>all</t>
        </is>
      </c>
      <c r="E250" s="175" t="n">
        <v>0.5600000000000001</v>
      </c>
      <c r="F250" s="174" t="n">
        <v>1832</v>
      </c>
      <c r="G250" s="174" t="n">
        <v>1088</v>
      </c>
      <c r="H250" s="174" t="n">
        <v>1144</v>
      </c>
      <c r="I250" s="174" t="n">
        <v>5465</v>
      </c>
      <c r="J250" s="174" t="n"/>
      <c r="K250" s="174" t="n"/>
      <c r="L250" s="174" t="n"/>
      <c r="M250" s="174" t="n"/>
      <c r="N250" s="176">
        <f>IF(F250+G250=0,"",G250/(F250+G250))</f>
        <v/>
      </c>
      <c r="O250" s="176">
        <f>IF(H250+I250=0,"",H250/(H250+I250))</f>
        <v/>
      </c>
      <c r="P250" s="176">
        <f>IF(F250+H250=0,"",F250/(F250+H250))</f>
        <v/>
      </c>
      <c r="Q250" s="177">
        <f>IF(2*F250+G250+H250=0,"",2*F250/(2*F250+G250+H250))</f>
        <v/>
      </c>
      <c r="R250" s="177">
        <f>IF(OR(N250="",O250=""),"",'KQ du lieu that'!$B$6*N250+(1-'KQ du lieu that'!$B$6)*O250)</f>
        <v/>
      </c>
    </row>
    <row r="251">
      <c r="A251" s="174" t="inlineStr">
        <is>
          <t>dev</t>
        </is>
      </c>
      <c r="B251" s="174" t="inlineStr">
        <is>
          <t>A2</t>
        </is>
      </c>
      <c r="C251" s="174" t="inlineStr">
        <is>
          <t>Tất cả</t>
        </is>
      </c>
      <c r="D251" s="174" t="inlineStr">
        <is>
          <t>all</t>
        </is>
      </c>
      <c r="E251" s="175" t="n">
        <v>0.57</v>
      </c>
      <c r="F251" s="174" t="n">
        <v>1826</v>
      </c>
      <c r="G251" s="174" t="n">
        <v>1094</v>
      </c>
      <c r="H251" s="174" t="n">
        <v>1134</v>
      </c>
      <c r="I251" s="174" t="n">
        <v>5475</v>
      </c>
      <c r="J251" s="174" t="n"/>
      <c r="K251" s="174" t="n"/>
      <c r="L251" s="174" t="n"/>
      <c r="M251" s="174" t="n"/>
      <c r="N251" s="176">
        <f>IF(F251+G251=0,"",G251/(F251+G251))</f>
        <v/>
      </c>
      <c r="O251" s="176">
        <f>IF(H251+I251=0,"",H251/(H251+I251))</f>
        <v/>
      </c>
      <c r="P251" s="176">
        <f>IF(F251+H251=0,"",F251/(F251+H251))</f>
        <v/>
      </c>
      <c r="Q251" s="177">
        <f>IF(2*F251+G251+H251=0,"",2*F251/(2*F251+G251+H251))</f>
        <v/>
      </c>
      <c r="R251" s="177">
        <f>IF(OR(N251="",O251=""),"",'KQ du lieu that'!$B$6*N251+(1-'KQ du lieu that'!$B$6)*O251)</f>
        <v/>
      </c>
    </row>
    <row r="252">
      <c r="A252" s="174" t="inlineStr">
        <is>
          <t>dev</t>
        </is>
      </c>
      <c r="B252" s="174" t="inlineStr">
        <is>
          <t>A2</t>
        </is>
      </c>
      <c r="C252" s="174" t="inlineStr">
        <is>
          <t>Tất cả</t>
        </is>
      </c>
      <c r="D252" s="174" t="inlineStr">
        <is>
          <t>all</t>
        </is>
      </c>
      <c r="E252" s="175" t="n">
        <v>0.58</v>
      </c>
      <c r="F252" s="174" t="n">
        <v>1819</v>
      </c>
      <c r="G252" s="174" t="n">
        <v>1101</v>
      </c>
      <c r="H252" s="174" t="n">
        <v>1122</v>
      </c>
      <c r="I252" s="174" t="n">
        <v>5487</v>
      </c>
      <c r="J252" s="174" t="n"/>
      <c r="K252" s="174" t="n"/>
      <c r="L252" s="174" t="n"/>
      <c r="M252" s="174" t="n"/>
      <c r="N252" s="176">
        <f>IF(F252+G252=0,"",G252/(F252+G252))</f>
        <v/>
      </c>
      <c r="O252" s="176">
        <f>IF(H252+I252=0,"",H252/(H252+I252))</f>
        <v/>
      </c>
      <c r="P252" s="176">
        <f>IF(F252+H252=0,"",F252/(F252+H252))</f>
        <v/>
      </c>
      <c r="Q252" s="177">
        <f>IF(2*F252+G252+H252=0,"",2*F252/(2*F252+G252+H252))</f>
        <v/>
      </c>
      <c r="R252" s="177">
        <f>IF(OR(N252="",O252=""),"",'KQ du lieu that'!$B$6*N252+(1-'KQ du lieu that'!$B$6)*O252)</f>
        <v/>
      </c>
    </row>
    <row r="253">
      <c r="A253" s="174" t="inlineStr">
        <is>
          <t>dev</t>
        </is>
      </c>
      <c r="B253" s="174" t="inlineStr">
        <is>
          <t>A2</t>
        </is>
      </c>
      <c r="C253" s="174" t="inlineStr">
        <is>
          <t>Tất cả</t>
        </is>
      </c>
      <c r="D253" s="174" t="inlineStr">
        <is>
          <t>all</t>
        </is>
      </c>
      <c r="E253" s="175" t="n">
        <v>0.59</v>
      </c>
      <c r="F253" s="174" t="n">
        <v>1808</v>
      </c>
      <c r="G253" s="174" t="n">
        <v>1112</v>
      </c>
      <c r="H253" s="174" t="n">
        <v>1110</v>
      </c>
      <c r="I253" s="174" t="n">
        <v>5499</v>
      </c>
      <c r="J253" s="174" t="n"/>
      <c r="K253" s="174" t="n"/>
      <c r="L253" s="174" t="n"/>
      <c r="M253" s="174" t="n"/>
      <c r="N253" s="176">
        <f>IF(F253+G253=0,"",G253/(F253+G253))</f>
        <v/>
      </c>
      <c r="O253" s="176">
        <f>IF(H253+I253=0,"",H253/(H253+I253))</f>
        <v/>
      </c>
      <c r="P253" s="176">
        <f>IF(F253+H253=0,"",F253/(F253+H253))</f>
        <v/>
      </c>
      <c r="Q253" s="177">
        <f>IF(2*F253+G253+H253=0,"",2*F253/(2*F253+G253+H253))</f>
        <v/>
      </c>
      <c r="R253" s="177">
        <f>IF(OR(N253="",O253=""),"",'KQ du lieu that'!$B$6*N253+(1-'KQ du lieu that'!$B$6)*O253)</f>
        <v/>
      </c>
    </row>
    <row r="254">
      <c r="A254" s="174" t="inlineStr">
        <is>
          <t>dev</t>
        </is>
      </c>
      <c r="B254" s="174" t="inlineStr">
        <is>
          <t>A2</t>
        </is>
      </c>
      <c r="C254" s="174" t="inlineStr">
        <is>
          <t>Tất cả</t>
        </is>
      </c>
      <c r="D254" s="174" t="inlineStr">
        <is>
          <t>all</t>
        </is>
      </c>
      <c r="E254" s="175" t="n">
        <v>0.6</v>
      </c>
      <c r="F254" s="174" t="n">
        <v>1797</v>
      </c>
      <c r="G254" s="174" t="n">
        <v>1123</v>
      </c>
      <c r="H254" s="174" t="n">
        <v>1096</v>
      </c>
      <c r="I254" s="174" t="n">
        <v>5513</v>
      </c>
      <c r="J254" s="174" t="n"/>
      <c r="K254" s="174" t="n"/>
      <c r="L254" s="174" t="n"/>
      <c r="M254" s="174" t="n"/>
      <c r="N254" s="176">
        <f>IF(F254+G254=0,"",G254/(F254+G254))</f>
        <v/>
      </c>
      <c r="O254" s="176">
        <f>IF(H254+I254=0,"",H254/(H254+I254))</f>
        <v/>
      </c>
      <c r="P254" s="176">
        <f>IF(F254+H254=0,"",F254/(F254+H254))</f>
        <v/>
      </c>
      <c r="Q254" s="177">
        <f>IF(2*F254+G254+H254=0,"",2*F254/(2*F254+G254+H254))</f>
        <v/>
      </c>
      <c r="R254" s="177">
        <f>IF(OR(N254="",O254=""),"",'KQ du lieu that'!$B$6*N254+(1-'KQ du lieu that'!$B$6)*O254)</f>
        <v/>
      </c>
    </row>
    <row r="255">
      <c r="A255" s="174" t="inlineStr">
        <is>
          <t>dev</t>
        </is>
      </c>
      <c r="B255" s="174" t="inlineStr">
        <is>
          <t>A2</t>
        </is>
      </c>
      <c r="C255" s="174" t="inlineStr">
        <is>
          <t>Tất cả</t>
        </is>
      </c>
      <c r="D255" s="174" t="inlineStr">
        <is>
          <t>all</t>
        </is>
      </c>
      <c r="E255" s="175" t="n">
        <v>0.61</v>
      </c>
      <c r="F255" s="174" t="n">
        <v>1792</v>
      </c>
      <c r="G255" s="174" t="n">
        <v>1128</v>
      </c>
      <c r="H255" s="174" t="n">
        <v>1084</v>
      </c>
      <c r="I255" s="174" t="n">
        <v>5525</v>
      </c>
      <c r="J255" s="174" t="n"/>
      <c r="K255" s="174" t="n"/>
      <c r="L255" s="174" t="n"/>
      <c r="M255" s="174" t="n"/>
      <c r="N255" s="176">
        <f>IF(F255+G255=0,"",G255/(F255+G255))</f>
        <v/>
      </c>
      <c r="O255" s="176">
        <f>IF(H255+I255=0,"",H255/(H255+I255))</f>
        <v/>
      </c>
      <c r="P255" s="176">
        <f>IF(F255+H255=0,"",F255/(F255+H255))</f>
        <v/>
      </c>
      <c r="Q255" s="177">
        <f>IF(2*F255+G255+H255=0,"",2*F255/(2*F255+G255+H255))</f>
        <v/>
      </c>
      <c r="R255" s="177">
        <f>IF(OR(N255="",O255=""),"",'KQ du lieu that'!$B$6*N255+(1-'KQ du lieu that'!$B$6)*O255)</f>
        <v/>
      </c>
    </row>
    <row r="256">
      <c r="A256" s="174" t="inlineStr">
        <is>
          <t>dev</t>
        </is>
      </c>
      <c r="B256" s="174" t="inlineStr">
        <is>
          <t>A2</t>
        </is>
      </c>
      <c r="C256" s="174" t="inlineStr">
        <is>
          <t>Tất cả</t>
        </is>
      </c>
      <c r="D256" s="174" t="inlineStr">
        <is>
          <t>all</t>
        </is>
      </c>
      <c r="E256" s="175" t="n">
        <v>0.62</v>
      </c>
      <c r="F256" s="174" t="n">
        <v>1780</v>
      </c>
      <c r="G256" s="174" t="n">
        <v>1140</v>
      </c>
      <c r="H256" s="174" t="n">
        <v>1070</v>
      </c>
      <c r="I256" s="174" t="n">
        <v>5539</v>
      </c>
      <c r="J256" s="174" t="n"/>
      <c r="K256" s="174" t="n"/>
      <c r="L256" s="174" t="n"/>
      <c r="M256" s="174" t="n"/>
      <c r="N256" s="176">
        <f>IF(F256+G256=0,"",G256/(F256+G256))</f>
        <v/>
      </c>
      <c r="O256" s="176">
        <f>IF(H256+I256=0,"",H256/(H256+I256))</f>
        <v/>
      </c>
      <c r="P256" s="176">
        <f>IF(F256+H256=0,"",F256/(F256+H256))</f>
        <v/>
      </c>
      <c r="Q256" s="177">
        <f>IF(2*F256+G256+H256=0,"",2*F256/(2*F256+G256+H256))</f>
        <v/>
      </c>
      <c r="R256" s="177">
        <f>IF(OR(N256="",O256=""),"",'KQ du lieu that'!$B$6*N256+(1-'KQ du lieu that'!$B$6)*O256)</f>
        <v/>
      </c>
    </row>
    <row r="257">
      <c r="A257" s="174" t="inlineStr">
        <is>
          <t>dev</t>
        </is>
      </c>
      <c r="B257" s="174" t="inlineStr">
        <is>
          <t>A2</t>
        </is>
      </c>
      <c r="C257" s="174" t="inlineStr">
        <is>
          <t>Tất cả</t>
        </is>
      </c>
      <c r="D257" s="174" t="inlineStr">
        <is>
          <t>all</t>
        </is>
      </c>
      <c r="E257" s="175" t="n">
        <v>0.63</v>
      </c>
      <c r="F257" s="174" t="n">
        <v>1773</v>
      </c>
      <c r="G257" s="174" t="n">
        <v>1147</v>
      </c>
      <c r="H257" s="174" t="n">
        <v>1057</v>
      </c>
      <c r="I257" s="174" t="n">
        <v>5552</v>
      </c>
      <c r="J257" s="174" t="n"/>
      <c r="K257" s="174" t="n"/>
      <c r="L257" s="174" t="n"/>
      <c r="M257" s="174" t="n"/>
      <c r="N257" s="176">
        <f>IF(F257+G257=0,"",G257/(F257+G257))</f>
        <v/>
      </c>
      <c r="O257" s="176">
        <f>IF(H257+I257=0,"",H257/(H257+I257))</f>
        <v/>
      </c>
      <c r="P257" s="176">
        <f>IF(F257+H257=0,"",F257/(F257+H257))</f>
        <v/>
      </c>
      <c r="Q257" s="177">
        <f>IF(2*F257+G257+H257=0,"",2*F257/(2*F257+G257+H257))</f>
        <v/>
      </c>
      <c r="R257" s="177">
        <f>IF(OR(N257="",O257=""),"",'KQ du lieu that'!$B$6*N257+(1-'KQ du lieu that'!$B$6)*O257)</f>
        <v/>
      </c>
    </row>
    <row r="258">
      <c r="A258" s="174" t="inlineStr">
        <is>
          <t>dev</t>
        </is>
      </c>
      <c r="B258" s="174" t="inlineStr">
        <is>
          <t>A2</t>
        </is>
      </c>
      <c r="C258" s="174" t="inlineStr">
        <is>
          <t>Tất cả</t>
        </is>
      </c>
      <c r="D258" s="174" t="inlineStr">
        <is>
          <t>all</t>
        </is>
      </c>
      <c r="E258" s="175" t="n">
        <v>0.64</v>
      </c>
      <c r="F258" s="174" t="n">
        <v>1765</v>
      </c>
      <c r="G258" s="174" t="n">
        <v>1155</v>
      </c>
      <c r="H258" s="174" t="n">
        <v>1044</v>
      </c>
      <c r="I258" s="174" t="n">
        <v>5565</v>
      </c>
      <c r="J258" s="174" t="n"/>
      <c r="K258" s="174" t="n"/>
      <c r="L258" s="174" t="n"/>
      <c r="M258" s="174" t="n"/>
      <c r="N258" s="176">
        <f>IF(F258+G258=0,"",G258/(F258+G258))</f>
        <v/>
      </c>
      <c r="O258" s="176">
        <f>IF(H258+I258=0,"",H258/(H258+I258))</f>
        <v/>
      </c>
      <c r="P258" s="176">
        <f>IF(F258+H258=0,"",F258/(F258+H258))</f>
        <v/>
      </c>
      <c r="Q258" s="177">
        <f>IF(2*F258+G258+H258=0,"",2*F258/(2*F258+G258+H258))</f>
        <v/>
      </c>
      <c r="R258" s="177">
        <f>IF(OR(N258="",O258=""),"",'KQ du lieu that'!$B$6*N258+(1-'KQ du lieu that'!$B$6)*O258)</f>
        <v/>
      </c>
    </row>
    <row r="259">
      <c r="A259" s="174" t="inlineStr">
        <is>
          <t>dev</t>
        </is>
      </c>
      <c r="B259" s="174" t="inlineStr">
        <is>
          <t>A2</t>
        </is>
      </c>
      <c r="C259" s="174" t="inlineStr">
        <is>
          <t>Tất cả</t>
        </is>
      </c>
      <c r="D259" s="174" t="inlineStr">
        <is>
          <t>all</t>
        </is>
      </c>
      <c r="E259" s="175" t="n">
        <v>0.65</v>
      </c>
      <c r="F259" s="174" t="n">
        <v>1753</v>
      </c>
      <c r="G259" s="174" t="n">
        <v>1167</v>
      </c>
      <c r="H259" s="174" t="n">
        <v>1027</v>
      </c>
      <c r="I259" s="174" t="n">
        <v>5582</v>
      </c>
      <c r="J259" s="174" t="n"/>
      <c r="K259" s="174" t="n"/>
      <c r="L259" s="174" t="n"/>
      <c r="M259" s="174" t="n"/>
      <c r="N259" s="176">
        <f>IF(F259+G259=0,"",G259/(F259+G259))</f>
        <v/>
      </c>
      <c r="O259" s="176">
        <f>IF(H259+I259=0,"",H259/(H259+I259))</f>
        <v/>
      </c>
      <c r="P259" s="176">
        <f>IF(F259+H259=0,"",F259/(F259+H259))</f>
        <v/>
      </c>
      <c r="Q259" s="177">
        <f>IF(2*F259+G259+H259=0,"",2*F259/(2*F259+G259+H259))</f>
        <v/>
      </c>
      <c r="R259" s="177">
        <f>IF(OR(N259="",O259=""),"",'KQ du lieu that'!$B$6*N259+(1-'KQ du lieu that'!$B$6)*O259)</f>
        <v/>
      </c>
    </row>
    <row r="260">
      <c r="A260" s="174" t="inlineStr">
        <is>
          <t>dev</t>
        </is>
      </c>
      <c r="B260" s="174" t="inlineStr">
        <is>
          <t>A2</t>
        </is>
      </c>
      <c r="C260" s="174" t="inlineStr">
        <is>
          <t>Tất cả</t>
        </is>
      </c>
      <c r="D260" s="174" t="inlineStr">
        <is>
          <t>all</t>
        </is>
      </c>
      <c r="E260" s="175" t="n">
        <v>0.66</v>
      </c>
      <c r="F260" s="174" t="n">
        <v>1746</v>
      </c>
      <c r="G260" s="174" t="n">
        <v>1174</v>
      </c>
      <c r="H260" s="174" t="n">
        <v>1011</v>
      </c>
      <c r="I260" s="174" t="n">
        <v>5598</v>
      </c>
      <c r="J260" s="174" t="n"/>
      <c r="K260" s="174" t="n"/>
      <c r="L260" s="174" t="n"/>
      <c r="M260" s="174" t="n"/>
      <c r="N260" s="176">
        <f>IF(F260+G260=0,"",G260/(F260+G260))</f>
        <v/>
      </c>
      <c r="O260" s="176">
        <f>IF(H260+I260=0,"",H260/(H260+I260))</f>
        <v/>
      </c>
      <c r="P260" s="176">
        <f>IF(F260+H260=0,"",F260/(F260+H260))</f>
        <v/>
      </c>
      <c r="Q260" s="177">
        <f>IF(2*F260+G260+H260=0,"",2*F260/(2*F260+G260+H260))</f>
        <v/>
      </c>
      <c r="R260" s="177">
        <f>IF(OR(N260="",O260=""),"",'KQ du lieu that'!$B$6*N260+(1-'KQ du lieu that'!$B$6)*O260)</f>
        <v/>
      </c>
    </row>
    <row r="261">
      <c r="A261" s="174" t="inlineStr">
        <is>
          <t>dev</t>
        </is>
      </c>
      <c r="B261" s="174" t="inlineStr">
        <is>
          <t>A2</t>
        </is>
      </c>
      <c r="C261" s="174" t="inlineStr">
        <is>
          <t>Tất cả</t>
        </is>
      </c>
      <c r="D261" s="174" t="inlineStr">
        <is>
          <t>all</t>
        </is>
      </c>
      <c r="E261" s="175" t="n">
        <v>0.67</v>
      </c>
      <c r="F261" s="174" t="n">
        <v>1741</v>
      </c>
      <c r="G261" s="174" t="n">
        <v>1179</v>
      </c>
      <c r="H261" s="174" t="n">
        <v>1001</v>
      </c>
      <c r="I261" s="174" t="n">
        <v>5608</v>
      </c>
      <c r="J261" s="174" t="n"/>
      <c r="K261" s="174" t="n"/>
      <c r="L261" s="174" t="n"/>
      <c r="M261" s="174" t="n"/>
      <c r="N261" s="176">
        <f>IF(F261+G261=0,"",G261/(F261+G261))</f>
        <v/>
      </c>
      <c r="O261" s="176">
        <f>IF(H261+I261=0,"",H261/(H261+I261))</f>
        <v/>
      </c>
      <c r="P261" s="176">
        <f>IF(F261+H261=0,"",F261/(F261+H261))</f>
        <v/>
      </c>
      <c r="Q261" s="177">
        <f>IF(2*F261+G261+H261=0,"",2*F261/(2*F261+G261+H261))</f>
        <v/>
      </c>
      <c r="R261" s="177">
        <f>IF(OR(N261="",O261=""),"",'KQ du lieu that'!$B$6*N261+(1-'KQ du lieu that'!$B$6)*O261)</f>
        <v/>
      </c>
    </row>
    <row r="262">
      <c r="A262" s="174" t="inlineStr">
        <is>
          <t>dev</t>
        </is>
      </c>
      <c r="B262" s="174" t="inlineStr">
        <is>
          <t>A2</t>
        </is>
      </c>
      <c r="C262" s="174" t="inlineStr">
        <is>
          <t>Tất cả</t>
        </is>
      </c>
      <c r="D262" s="174" t="inlineStr">
        <is>
          <t>all</t>
        </is>
      </c>
      <c r="E262" s="175" t="n">
        <v>0.68</v>
      </c>
      <c r="F262" s="174" t="n">
        <v>1734</v>
      </c>
      <c r="G262" s="174" t="n">
        <v>1186</v>
      </c>
      <c r="H262" s="174" t="n">
        <v>985</v>
      </c>
      <c r="I262" s="174" t="n">
        <v>5624</v>
      </c>
      <c r="J262" s="174" t="n"/>
      <c r="K262" s="174" t="n"/>
      <c r="L262" s="174" t="n"/>
      <c r="M262" s="174" t="n"/>
      <c r="N262" s="176">
        <f>IF(F262+G262=0,"",G262/(F262+G262))</f>
        <v/>
      </c>
      <c r="O262" s="176">
        <f>IF(H262+I262=0,"",H262/(H262+I262))</f>
        <v/>
      </c>
      <c r="P262" s="176">
        <f>IF(F262+H262=0,"",F262/(F262+H262))</f>
        <v/>
      </c>
      <c r="Q262" s="177">
        <f>IF(2*F262+G262+H262=0,"",2*F262/(2*F262+G262+H262))</f>
        <v/>
      </c>
      <c r="R262" s="177">
        <f>IF(OR(N262="",O262=""),"",'KQ du lieu that'!$B$6*N262+(1-'KQ du lieu that'!$B$6)*O262)</f>
        <v/>
      </c>
    </row>
    <row r="263">
      <c r="A263" s="174" t="inlineStr">
        <is>
          <t>dev</t>
        </is>
      </c>
      <c r="B263" s="174" t="inlineStr">
        <is>
          <t>A2</t>
        </is>
      </c>
      <c r="C263" s="174" t="inlineStr">
        <is>
          <t>Tất cả</t>
        </is>
      </c>
      <c r="D263" s="174" t="inlineStr">
        <is>
          <t>all</t>
        </is>
      </c>
      <c r="E263" s="175" t="n">
        <v>0.6899999999999999</v>
      </c>
      <c r="F263" s="174" t="n">
        <v>1725</v>
      </c>
      <c r="G263" s="174" t="n">
        <v>1195</v>
      </c>
      <c r="H263" s="174" t="n">
        <v>971</v>
      </c>
      <c r="I263" s="174" t="n">
        <v>5638</v>
      </c>
      <c r="J263" s="174" t="n"/>
      <c r="K263" s="174" t="n"/>
      <c r="L263" s="174" t="n"/>
      <c r="M263" s="174" t="n"/>
      <c r="N263" s="176">
        <f>IF(F263+G263=0,"",G263/(F263+G263))</f>
        <v/>
      </c>
      <c r="O263" s="176">
        <f>IF(H263+I263=0,"",H263/(H263+I263))</f>
        <v/>
      </c>
      <c r="P263" s="176">
        <f>IF(F263+H263=0,"",F263/(F263+H263))</f>
        <v/>
      </c>
      <c r="Q263" s="177">
        <f>IF(2*F263+G263+H263=0,"",2*F263/(2*F263+G263+H263))</f>
        <v/>
      </c>
      <c r="R263" s="177">
        <f>IF(OR(N263="",O263=""),"",'KQ du lieu that'!$B$6*N263+(1-'KQ du lieu that'!$B$6)*O263)</f>
        <v/>
      </c>
    </row>
    <row r="264">
      <c r="A264" s="174" t="inlineStr">
        <is>
          <t>dev</t>
        </is>
      </c>
      <c r="B264" s="174" t="inlineStr">
        <is>
          <t>A2</t>
        </is>
      </c>
      <c r="C264" s="174" t="inlineStr">
        <is>
          <t>Tất cả</t>
        </is>
      </c>
      <c r="D264" s="174" t="inlineStr">
        <is>
          <t>all</t>
        </is>
      </c>
      <c r="E264" s="175" t="n">
        <v>0.7</v>
      </c>
      <c r="F264" s="174" t="n">
        <v>1720</v>
      </c>
      <c r="G264" s="174" t="n">
        <v>1200</v>
      </c>
      <c r="H264" s="174" t="n">
        <v>958</v>
      </c>
      <c r="I264" s="174" t="n">
        <v>5651</v>
      </c>
      <c r="J264" s="174" t="n"/>
      <c r="K264" s="174" t="n"/>
      <c r="L264" s="174" t="n"/>
      <c r="M264" s="174" t="n"/>
      <c r="N264" s="176">
        <f>IF(F264+G264=0,"",G264/(F264+G264))</f>
        <v/>
      </c>
      <c r="O264" s="176">
        <f>IF(H264+I264=0,"",H264/(H264+I264))</f>
        <v/>
      </c>
      <c r="P264" s="176">
        <f>IF(F264+H264=0,"",F264/(F264+H264))</f>
        <v/>
      </c>
      <c r="Q264" s="177">
        <f>IF(2*F264+G264+H264=0,"",2*F264/(2*F264+G264+H264))</f>
        <v/>
      </c>
      <c r="R264" s="177">
        <f>IF(OR(N264="",O264=""),"",'KQ du lieu that'!$B$6*N264+(1-'KQ du lieu that'!$B$6)*O264)</f>
        <v/>
      </c>
    </row>
    <row r="265">
      <c r="A265" s="174" t="inlineStr">
        <is>
          <t>dev</t>
        </is>
      </c>
      <c r="B265" s="174" t="inlineStr">
        <is>
          <t>A2</t>
        </is>
      </c>
      <c r="C265" s="174" t="inlineStr">
        <is>
          <t>Tất cả</t>
        </is>
      </c>
      <c r="D265" s="174" t="inlineStr">
        <is>
          <t>all</t>
        </is>
      </c>
      <c r="E265" s="175" t="n">
        <v>0.71</v>
      </c>
      <c r="F265" s="174" t="n">
        <v>1707</v>
      </c>
      <c r="G265" s="174" t="n">
        <v>1213</v>
      </c>
      <c r="H265" s="174" t="n">
        <v>945</v>
      </c>
      <c r="I265" s="174" t="n">
        <v>5664</v>
      </c>
      <c r="J265" s="174" t="n"/>
      <c r="K265" s="174" t="n"/>
      <c r="L265" s="174" t="n"/>
      <c r="M265" s="174" t="n"/>
      <c r="N265" s="176">
        <f>IF(F265+G265=0,"",G265/(F265+G265))</f>
        <v/>
      </c>
      <c r="O265" s="176">
        <f>IF(H265+I265=0,"",H265/(H265+I265))</f>
        <v/>
      </c>
      <c r="P265" s="176">
        <f>IF(F265+H265=0,"",F265/(F265+H265))</f>
        <v/>
      </c>
      <c r="Q265" s="177">
        <f>IF(2*F265+G265+H265=0,"",2*F265/(2*F265+G265+H265))</f>
        <v/>
      </c>
      <c r="R265" s="177">
        <f>IF(OR(N265="",O265=""),"",'KQ du lieu that'!$B$6*N265+(1-'KQ du lieu that'!$B$6)*O265)</f>
        <v/>
      </c>
    </row>
    <row r="266">
      <c r="A266" s="174" t="inlineStr">
        <is>
          <t>dev</t>
        </is>
      </c>
      <c r="B266" s="174" t="inlineStr">
        <is>
          <t>A2</t>
        </is>
      </c>
      <c r="C266" s="174" t="inlineStr">
        <is>
          <t>Tất cả</t>
        </is>
      </c>
      <c r="D266" s="174" t="inlineStr">
        <is>
          <t>all</t>
        </is>
      </c>
      <c r="E266" s="175" t="n">
        <v>0.72</v>
      </c>
      <c r="F266" s="174" t="n">
        <v>1700</v>
      </c>
      <c r="G266" s="174" t="n">
        <v>1220</v>
      </c>
      <c r="H266" s="174" t="n">
        <v>935</v>
      </c>
      <c r="I266" s="174" t="n">
        <v>5674</v>
      </c>
      <c r="J266" s="174" t="n"/>
      <c r="K266" s="174" t="n"/>
      <c r="L266" s="174" t="n"/>
      <c r="M266" s="174" t="n"/>
      <c r="N266" s="176">
        <f>IF(F266+G266=0,"",G266/(F266+G266))</f>
        <v/>
      </c>
      <c r="O266" s="176">
        <f>IF(H266+I266=0,"",H266/(H266+I266))</f>
        <v/>
      </c>
      <c r="P266" s="176">
        <f>IF(F266+H266=0,"",F266/(F266+H266))</f>
        <v/>
      </c>
      <c r="Q266" s="177">
        <f>IF(2*F266+G266+H266=0,"",2*F266/(2*F266+G266+H266))</f>
        <v/>
      </c>
      <c r="R266" s="177">
        <f>IF(OR(N266="",O266=""),"",'KQ du lieu that'!$B$6*N266+(1-'KQ du lieu that'!$B$6)*O266)</f>
        <v/>
      </c>
    </row>
    <row r="267">
      <c r="A267" s="174" t="inlineStr">
        <is>
          <t>dev</t>
        </is>
      </c>
      <c r="B267" s="174" t="inlineStr">
        <is>
          <t>A2</t>
        </is>
      </c>
      <c r="C267" s="174" t="inlineStr">
        <is>
          <t>Tất cả</t>
        </is>
      </c>
      <c r="D267" s="174" t="inlineStr">
        <is>
          <t>all</t>
        </is>
      </c>
      <c r="E267" s="175" t="n">
        <v>0.73</v>
      </c>
      <c r="F267" s="174" t="n">
        <v>1689</v>
      </c>
      <c r="G267" s="174" t="n">
        <v>1231</v>
      </c>
      <c r="H267" s="174" t="n">
        <v>919</v>
      </c>
      <c r="I267" s="174" t="n">
        <v>5690</v>
      </c>
      <c r="J267" s="174" t="n"/>
      <c r="K267" s="174" t="n"/>
      <c r="L267" s="174" t="n"/>
      <c r="M267" s="174" t="n"/>
      <c r="N267" s="176">
        <f>IF(F267+G267=0,"",G267/(F267+G267))</f>
        <v/>
      </c>
      <c r="O267" s="176">
        <f>IF(H267+I267=0,"",H267/(H267+I267))</f>
        <v/>
      </c>
      <c r="P267" s="176">
        <f>IF(F267+H267=0,"",F267/(F267+H267))</f>
        <v/>
      </c>
      <c r="Q267" s="177">
        <f>IF(2*F267+G267+H267=0,"",2*F267/(2*F267+G267+H267))</f>
        <v/>
      </c>
      <c r="R267" s="177">
        <f>IF(OR(N267="",O267=""),"",'KQ du lieu that'!$B$6*N267+(1-'KQ du lieu that'!$B$6)*O267)</f>
        <v/>
      </c>
    </row>
    <row r="268">
      <c r="A268" s="174" t="inlineStr">
        <is>
          <t>dev</t>
        </is>
      </c>
      <c r="B268" s="174" t="inlineStr">
        <is>
          <t>A2</t>
        </is>
      </c>
      <c r="C268" s="174" t="inlineStr">
        <is>
          <t>Tất cả</t>
        </is>
      </c>
      <c r="D268" s="174" t="inlineStr">
        <is>
          <t>all</t>
        </is>
      </c>
      <c r="E268" s="175" t="n">
        <v>0.74</v>
      </c>
      <c r="F268" s="174" t="n">
        <v>1682</v>
      </c>
      <c r="G268" s="174" t="n">
        <v>1238</v>
      </c>
      <c r="H268" s="174" t="n">
        <v>908</v>
      </c>
      <c r="I268" s="174" t="n">
        <v>5701</v>
      </c>
      <c r="J268" s="174" t="n"/>
      <c r="K268" s="174" t="n"/>
      <c r="L268" s="174" t="n"/>
      <c r="M268" s="174" t="n"/>
      <c r="N268" s="176">
        <f>IF(F268+G268=0,"",G268/(F268+G268))</f>
        <v/>
      </c>
      <c r="O268" s="176">
        <f>IF(H268+I268=0,"",H268/(H268+I268))</f>
        <v/>
      </c>
      <c r="P268" s="176">
        <f>IF(F268+H268=0,"",F268/(F268+H268))</f>
        <v/>
      </c>
      <c r="Q268" s="177">
        <f>IF(2*F268+G268+H268=0,"",2*F268/(2*F268+G268+H268))</f>
        <v/>
      </c>
      <c r="R268" s="177">
        <f>IF(OR(N268="",O268=""),"",'KQ du lieu that'!$B$6*N268+(1-'KQ du lieu that'!$B$6)*O268)</f>
        <v/>
      </c>
    </row>
    <row r="269">
      <c r="A269" s="174" t="inlineStr">
        <is>
          <t>dev</t>
        </is>
      </c>
      <c r="B269" s="174" t="inlineStr">
        <is>
          <t>A2</t>
        </is>
      </c>
      <c r="C269" s="174" t="inlineStr">
        <is>
          <t>Tất cả</t>
        </is>
      </c>
      <c r="D269" s="174" t="inlineStr">
        <is>
          <t>all</t>
        </is>
      </c>
      <c r="E269" s="175" t="n">
        <v>0.75</v>
      </c>
      <c r="F269" s="174" t="n">
        <v>1677</v>
      </c>
      <c r="G269" s="174" t="n">
        <v>1243</v>
      </c>
      <c r="H269" s="174" t="n">
        <v>888</v>
      </c>
      <c r="I269" s="174" t="n">
        <v>5721</v>
      </c>
      <c r="J269" s="174" t="n"/>
      <c r="K269" s="174" t="n"/>
      <c r="L269" s="174" t="n"/>
      <c r="M269" s="174" t="n"/>
      <c r="N269" s="176">
        <f>IF(F269+G269=0,"",G269/(F269+G269))</f>
        <v/>
      </c>
      <c r="O269" s="176">
        <f>IF(H269+I269=0,"",H269/(H269+I269))</f>
        <v/>
      </c>
      <c r="P269" s="176">
        <f>IF(F269+H269=0,"",F269/(F269+H269))</f>
        <v/>
      </c>
      <c r="Q269" s="177">
        <f>IF(2*F269+G269+H269=0,"",2*F269/(2*F269+G269+H269))</f>
        <v/>
      </c>
      <c r="R269" s="177">
        <f>IF(OR(N269="",O269=""),"",'KQ du lieu that'!$B$6*N269+(1-'KQ du lieu that'!$B$6)*O269)</f>
        <v/>
      </c>
    </row>
    <row r="270">
      <c r="A270" s="174" t="inlineStr">
        <is>
          <t>dev</t>
        </is>
      </c>
      <c r="B270" s="174" t="inlineStr">
        <is>
          <t>A2</t>
        </is>
      </c>
      <c r="C270" s="174" t="inlineStr">
        <is>
          <t>Tất cả</t>
        </is>
      </c>
      <c r="D270" s="174" t="inlineStr">
        <is>
          <t>all</t>
        </is>
      </c>
      <c r="E270" s="175" t="n">
        <v>0.76</v>
      </c>
      <c r="F270" s="174" t="n">
        <v>1677</v>
      </c>
      <c r="G270" s="174" t="n">
        <v>1243</v>
      </c>
      <c r="H270" s="174" t="n">
        <v>874</v>
      </c>
      <c r="I270" s="174" t="n">
        <v>5735</v>
      </c>
      <c r="J270" s="174" t="n"/>
      <c r="K270" s="174" t="n"/>
      <c r="L270" s="174" t="n"/>
      <c r="M270" s="174" t="n"/>
      <c r="N270" s="176">
        <f>IF(F270+G270=0,"",G270/(F270+G270))</f>
        <v/>
      </c>
      <c r="O270" s="176">
        <f>IF(H270+I270=0,"",H270/(H270+I270))</f>
        <v/>
      </c>
      <c r="P270" s="176">
        <f>IF(F270+H270=0,"",F270/(F270+H270))</f>
        <v/>
      </c>
      <c r="Q270" s="177">
        <f>IF(2*F270+G270+H270=0,"",2*F270/(2*F270+G270+H270))</f>
        <v/>
      </c>
      <c r="R270" s="177">
        <f>IF(OR(N270="",O270=""),"",'KQ du lieu that'!$B$6*N270+(1-'KQ du lieu that'!$B$6)*O270)</f>
        <v/>
      </c>
    </row>
    <row r="271">
      <c r="A271" s="174" t="inlineStr">
        <is>
          <t>dev</t>
        </is>
      </c>
      <c r="B271" s="174" t="inlineStr">
        <is>
          <t>A2</t>
        </is>
      </c>
      <c r="C271" s="174" t="inlineStr">
        <is>
          <t>Tất cả</t>
        </is>
      </c>
      <c r="D271" s="174" t="inlineStr">
        <is>
          <t>all</t>
        </is>
      </c>
      <c r="E271" s="175" t="n">
        <v>0.77</v>
      </c>
      <c r="F271" s="174" t="n">
        <v>1664</v>
      </c>
      <c r="G271" s="174" t="n">
        <v>1256</v>
      </c>
      <c r="H271" s="174" t="n">
        <v>861</v>
      </c>
      <c r="I271" s="174" t="n">
        <v>5748</v>
      </c>
      <c r="J271" s="174" t="n"/>
      <c r="K271" s="174" t="n"/>
      <c r="L271" s="174" t="n"/>
      <c r="M271" s="174" t="n"/>
      <c r="N271" s="176">
        <f>IF(F271+G271=0,"",G271/(F271+G271))</f>
        <v/>
      </c>
      <c r="O271" s="176">
        <f>IF(H271+I271=0,"",H271/(H271+I271))</f>
        <v/>
      </c>
      <c r="P271" s="176">
        <f>IF(F271+H271=0,"",F271/(F271+H271))</f>
        <v/>
      </c>
      <c r="Q271" s="177">
        <f>IF(2*F271+G271+H271=0,"",2*F271/(2*F271+G271+H271))</f>
        <v/>
      </c>
      <c r="R271" s="177">
        <f>IF(OR(N271="",O271=""),"",'KQ du lieu that'!$B$6*N271+(1-'KQ du lieu that'!$B$6)*O271)</f>
        <v/>
      </c>
    </row>
    <row r="272">
      <c r="A272" s="174" t="inlineStr">
        <is>
          <t>dev</t>
        </is>
      </c>
      <c r="B272" s="174" t="inlineStr">
        <is>
          <t>A2</t>
        </is>
      </c>
      <c r="C272" s="174" t="inlineStr">
        <is>
          <t>Tất cả</t>
        </is>
      </c>
      <c r="D272" s="174" t="inlineStr">
        <is>
          <t>all</t>
        </is>
      </c>
      <c r="E272" s="175" t="n">
        <v>0.78</v>
      </c>
      <c r="F272" s="174" t="n">
        <v>1655</v>
      </c>
      <c r="G272" s="174" t="n">
        <v>1265</v>
      </c>
      <c r="H272" s="174" t="n">
        <v>848</v>
      </c>
      <c r="I272" s="174" t="n">
        <v>5761</v>
      </c>
      <c r="J272" s="174" t="n"/>
      <c r="K272" s="174" t="n"/>
      <c r="L272" s="174" t="n"/>
      <c r="M272" s="174" t="n"/>
      <c r="N272" s="176">
        <f>IF(F272+G272=0,"",G272/(F272+G272))</f>
        <v/>
      </c>
      <c r="O272" s="176">
        <f>IF(H272+I272=0,"",H272/(H272+I272))</f>
        <v/>
      </c>
      <c r="P272" s="176">
        <f>IF(F272+H272=0,"",F272/(F272+H272))</f>
        <v/>
      </c>
      <c r="Q272" s="177">
        <f>IF(2*F272+G272+H272=0,"",2*F272/(2*F272+G272+H272))</f>
        <v/>
      </c>
      <c r="R272" s="177">
        <f>IF(OR(N272="",O272=""),"",'KQ du lieu that'!$B$6*N272+(1-'KQ du lieu that'!$B$6)*O272)</f>
        <v/>
      </c>
    </row>
    <row r="273">
      <c r="A273" s="174" t="inlineStr">
        <is>
          <t>dev</t>
        </is>
      </c>
      <c r="B273" s="174" t="inlineStr">
        <is>
          <t>A2</t>
        </is>
      </c>
      <c r="C273" s="174" t="inlineStr">
        <is>
          <t>Tất cả</t>
        </is>
      </c>
      <c r="D273" s="174" t="inlineStr">
        <is>
          <t>all</t>
        </is>
      </c>
      <c r="E273" s="175" t="n">
        <v>0.79</v>
      </c>
      <c r="F273" s="174" t="n">
        <v>1649</v>
      </c>
      <c r="G273" s="174" t="n">
        <v>1271</v>
      </c>
      <c r="H273" s="174" t="n">
        <v>834</v>
      </c>
      <c r="I273" s="174" t="n">
        <v>5775</v>
      </c>
      <c r="J273" s="174" t="n"/>
      <c r="K273" s="174" t="n"/>
      <c r="L273" s="174" t="n"/>
      <c r="M273" s="174" t="n"/>
      <c r="N273" s="176">
        <f>IF(F273+G273=0,"",G273/(F273+G273))</f>
        <v/>
      </c>
      <c r="O273" s="176">
        <f>IF(H273+I273=0,"",H273/(H273+I273))</f>
        <v/>
      </c>
      <c r="P273" s="176">
        <f>IF(F273+H273=0,"",F273/(F273+H273))</f>
        <v/>
      </c>
      <c r="Q273" s="177">
        <f>IF(2*F273+G273+H273=0,"",2*F273/(2*F273+G273+H273))</f>
        <v/>
      </c>
      <c r="R273" s="177">
        <f>IF(OR(N273="",O273=""),"",'KQ du lieu that'!$B$6*N273+(1-'KQ du lieu that'!$B$6)*O273)</f>
        <v/>
      </c>
    </row>
    <row r="274">
      <c r="A274" s="174" t="inlineStr">
        <is>
          <t>dev</t>
        </is>
      </c>
      <c r="B274" s="174" t="inlineStr">
        <is>
          <t>A2</t>
        </is>
      </c>
      <c r="C274" s="174" t="inlineStr">
        <is>
          <t>Tất cả</t>
        </is>
      </c>
      <c r="D274" s="174" t="inlineStr">
        <is>
          <t>all</t>
        </is>
      </c>
      <c r="E274" s="175" t="n">
        <v>0.8</v>
      </c>
      <c r="F274" s="174" t="n">
        <v>1641</v>
      </c>
      <c r="G274" s="174" t="n">
        <v>1279</v>
      </c>
      <c r="H274" s="174" t="n">
        <v>824</v>
      </c>
      <c r="I274" s="174" t="n">
        <v>5785</v>
      </c>
      <c r="J274" s="174" t="n"/>
      <c r="K274" s="174" t="n"/>
      <c r="L274" s="174" t="n"/>
      <c r="M274" s="174" t="n"/>
      <c r="N274" s="176">
        <f>IF(F274+G274=0,"",G274/(F274+G274))</f>
        <v/>
      </c>
      <c r="O274" s="176">
        <f>IF(H274+I274=0,"",H274/(H274+I274))</f>
        <v/>
      </c>
      <c r="P274" s="176">
        <f>IF(F274+H274=0,"",F274/(F274+H274))</f>
        <v/>
      </c>
      <c r="Q274" s="177">
        <f>IF(2*F274+G274+H274=0,"",2*F274/(2*F274+G274+H274))</f>
        <v/>
      </c>
      <c r="R274" s="177">
        <f>IF(OR(N274="",O274=""),"",'KQ du lieu that'!$B$6*N274+(1-'KQ du lieu that'!$B$6)*O274)</f>
        <v/>
      </c>
    </row>
    <row r="275">
      <c r="A275" s="174" t="inlineStr">
        <is>
          <t>dev</t>
        </is>
      </c>
      <c r="B275" s="174" t="inlineStr">
        <is>
          <t>A2</t>
        </is>
      </c>
      <c r="C275" s="174" t="inlineStr">
        <is>
          <t>Tất cả</t>
        </is>
      </c>
      <c r="D275" s="174" t="inlineStr">
        <is>
          <t>all</t>
        </is>
      </c>
      <c r="E275" s="175" t="n">
        <v>0.8100000000000001</v>
      </c>
      <c r="F275" s="174" t="n">
        <v>1632</v>
      </c>
      <c r="G275" s="174" t="n">
        <v>1288</v>
      </c>
      <c r="H275" s="174" t="n">
        <v>809</v>
      </c>
      <c r="I275" s="174" t="n">
        <v>5800</v>
      </c>
      <c r="J275" s="174" t="n"/>
      <c r="K275" s="174" t="n"/>
      <c r="L275" s="174" t="n"/>
      <c r="M275" s="174" t="n"/>
      <c r="N275" s="176">
        <f>IF(F275+G275=0,"",G275/(F275+G275))</f>
        <v/>
      </c>
      <c r="O275" s="176">
        <f>IF(H275+I275=0,"",H275/(H275+I275))</f>
        <v/>
      </c>
      <c r="P275" s="176">
        <f>IF(F275+H275=0,"",F275/(F275+H275))</f>
        <v/>
      </c>
      <c r="Q275" s="177">
        <f>IF(2*F275+G275+H275=0,"",2*F275/(2*F275+G275+H275))</f>
        <v/>
      </c>
      <c r="R275" s="177">
        <f>IF(OR(N275="",O275=""),"",'KQ du lieu that'!$B$6*N275+(1-'KQ du lieu that'!$B$6)*O275)</f>
        <v/>
      </c>
    </row>
    <row r="276">
      <c r="A276" s="174" t="inlineStr">
        <is>
          <t>dev</t>
        </is>
      </c>
      <c r="B276" s="174" t="inlineStr">
        <is>
          <t>A2</t>
        </is>
      </c>
      <c r="C276" s="174" t="inlineStr">
        <is>
          <t>Tất cả</t>
        </is>
      </c>
      <c r="D276" s="174" t="inlineStr">
        <is>
          <t>all</t>
        </is>
      </c>
      <c r="E276" s="175" t="n">
        <v>0.82</v>
      </c>
      <c r="F276" s="174" t="n">
        <v>1622</v>
      </c>
      <c r="G276" s="174" t="n">
        <v>1298</v>
      </c>
      <c r="H276" s="174" t="n">
        <v>785</v>
      </c>
      <c r="I276" s="174" t="n">
        <v>5824</v>
      </c>
      <c r="J276" s="174" t="n"/>
      <c r="K276" s="174" t="n"/>
      <c r="L276" s="174" t="n"/>
      <c r="M276" s="174" t="n"/>
      <c r="N276" s="176">
        <f>IF(F276+G276=0,"",G276/(F276+G276))</f>
        <v/>
      </c>
      <c r="O276" s="176">
        <f>IF(H276+I276=0,"",H276/(H276+I276))</f>
        <v/>
      </c>
      <c r="P276" s="176">
        <f>IF(F276+H276=0,"",F276/(F276+H276))</f>
        <v/>
      </c>
      <c r="Q276" s="177">
        <f>IF(2*F276+G276+H276=0,"",2*F276/(2*F276+G276+H276))</f>
        <v/>
      </c>
      <c r="R276" s="177">
        <f>IF(OR(N276="",O276=""),"",'KQ du lieu that'!$B$6*N276+(1-'KQ du lieu that'!$B$6)*O276)</f>
        <v/>
      </c>
    </row>
    <row r="277">
      <c r="A277" s="174" t="inlineStr">
        <is>
          <t>dev</t>
        </is>
      </c>
      <c r="B277" s="174" t="inlineStr">
        <is>
          <t>A2</t>
        </is>
      </c>
      <c r="C277" s="174" t="inlineStr">
        <is>
          <t>Tất cả</t>
        </is>
      </c>
      <c r="D277" s="174" t="inlineStr">
        <is>
          <t>all</t>
        </is>
      </c>
      <c r="E277" s="175" t="n">
        <v>0.83</v>
      </c>
      <c r="F277" s="174" t="n">
        <v>1611</v>
      </c>
      <c r="G277" s="174" t="n">
        <v>1309</v>
      </c>
      <c r="H277" s="174" t="n">
        <v>766</v>
      </c>
      <c r="I277" s="174" t="n">
        <v>5843</v>
      </c>
      <c r="J277" s="174" t="n"/>
      <c r="K277" s="174" t="n"/>
      <c r="L277" s="174" t="n"/>
      <c r="M277" s="174" t="n"/>
      <c r="N277" s="176">
        <f>IF(F277+G277=0,"",G277/(F277+G277))</f>
        <v/>
      </c>
      <c r="O277" s="176">
        <f>IF(H277+I277=0,"",H277/(H277+I277))</f>
        <v/>
      </c>
      <c r="P277" s="176">
        <f>IF(F277+H277=0,"",F277/(F277+H277))</f>
        <v/>
      </c>
      <c r="Q277" s="177">
        <f>IF(2*F277+G277+H277=0,"",2*F277/(2*F277+G277+H277))</f>
        <v/>
      </c>
      <c r="R277" s="177">
        <f>IF(OR(N277="",O277=""),"",'KQ du lieu that'!$B$6*N277+(1-'KQ du lieu that'!$B$6)*O277)</f>
        <v/>
      </c>
    </row>
    <row r="278">
      <c r="A278" s="174" t="inlineStr">
        <is>
          <t>dev</t>
        </is>
      </c>
      <c r="B278" s="174" t="inlineStr">
        <is>
          <t>A2</t>
        </is>
      </c>
      <c r="C278" s="174" t="inlineStr">
        <is>
          <t>Tất cả</t>
        </is>
      </c>
      <c r="D278" s="174" t="inlineStr">
        <is>
          <t>all</t>
        </is>
      </c>
      <c r="E278" s="175" t="n">
        <v>0.84</v>
      </c>
      <c r="F278" s="174" t="n">
        <v>1599</v>
      </c>
      <c r="G278" s="174" t="n">
        <v>1321</v>
      </c>
      <c r="H278" s="174" t="n">
        <v>748</v>
      </c>
      <c r="I278" s="174" t="n">
        <v>5861</v>
      </c>
      <c r="J278" s="174" t="n"/>
      <c r="K278" s="174" t="n"/>
      <c r="L278" s="174" t="n"/>
      <c r="M278" s="174" t="n"/>
      <c r="N278" s="176">
        <f>IF(F278+G278=0,"",G278/(F278+G278))</f>
        <v/>
      </c>
      <c r="O278" s="176">
        <f>IF(H278+I278=0,"",H278/(H278+I278))</f>
        <v/>
      </c>
      <c r="P278" s="176">
        <f>IF(F278+H278=0,"",F278/(F278+H278))</f>
        <v/>
      </c>
      <c r="Q278" s="177">
        <f>IF(2*F278+G278+H278=0,"",2*F278/(2*F278+G278+H278))</f>
        <v/>
      </c>
      <c r="R278" s="177">
        <f>IF(OR(N278="",O278=""),"",'KQ du lieu that'!$B$6*N278+(1-'KQ du lieu that'!$B$6)*O278)</f>
        <v/>
      </c>
    </row>
    <row r="279">
      <c r="A279" s="174" t="inlineStr">
        <is>
          <t>dev</t>
        </is>
      </c>
      <c r="B279" s="174" t="inlineStr">
        <is>
          <t>A2</t>
        </is>
      </c>
      <c r="C279" s="174" t="inlineStr">
        <is>
          <t>Tất cả</t>
        </is>
      </c>
      <c r="D279" s="174" t="inlineStr">
        <is>
          <t>all</t>
        </is>
      </c>
      <c r="E279" s="175" t="n">
        <v>0.85</v>
      </c>
      <c r="F279" s="174" t="n">
        <v>1588</v>
      </c>
      <c r="G279" s="174" t="n">
        <v>1332</v>
      </c>
      <c r="H279" s="174" t="n">
        <v>723</v>
      </c>
      <c r="I279" s="174" t="n">
        <v>5886</v>
      </c>
      <c r="J279" s="174" t="n"/>
      <c r="K279" s="174" t="n"/>
      <c r="L279" s="174" t="n"/>
      <c r="M279" s="174" t="n"/>
      <c r="N279" s="176">
        <f>IF(F279+G279=0,"",G279/(F279+G279))</f>
        <v/>
      </c>
      <c r="O279" s="176">
        <f>IF(H279+I279=0,"",H279/(H279+I279))</f>
        <v/>
      </c>
      <c r="P279" s="176">
        <f>IF(F279+H279=0,"",F279/(F279+H279))</f>
        <v/>
      </c>
      <c r="Q279" s="177">
        <f>IF(2*F279+G279+H279=0,"",2*F279/(2*F279+G279+H279))</f>
        <v/>
      </c>
      <c r="R279" s="177">
        <f>IF(OR(N279="",O279=""),"",'KQ du lieu that'!$B$6*N279+(1-'KQ du lieu that'!$B$6)*O279)</f>
        <v/>
      </c>
    </row>
    <row r="280">
      <c r="A280" s="174" t="inlineStr">
        <is>
          <t>dev</t>
        </is>
      </c>
      <c r="B280" s="174" t="inlineStr">
        <is>
          <t>A2</t>
        </is>
      </c>
      <c r="C280" s="174" t="inlineStr">
        <is>
          <t>Tất cả</t>
        </is>
      </c>
      <c r="D280" s="174" t="inlineStr">
        <is>
          <t>all</t>
        </is>
      </c>
      <c r="E280" s="175" t="n">
        <v>0.86</v>
      </c>
      <c r="F280" s="174" t="n">
        <v>1578</v>
      </c>
      <c r="G280" s="174" t="n">
        <v>1342</v>
      </c>
      <c r="H280" s="174" t="n">
        <v>709</v>
      </c>
      <c r="I280" s="174" t="n">
        <v>5900</v>
      </c>
      <c r="J280" s="174" t="n"/>
      <c r="K280" s="174" t="n"/>
      <c r="L280" s="174" t="n"/>
      <c r="M280" s="174" t="n"/>
      <c r="N280" s="176">
        <f>IF(F280+G280=0,"",G280/(F280+G280))</f>
        <v/>
      </c>
      <c r="O280" s="176">
        <f>IF(H280+I280=0,"",H280/(H280+I280))</f>
        <v/>
      </c>
      <c r="P280" s="176">
        <f>IF(F280+H280=0,"",F280/(F280+H280))</f>
        <v/>
      </c>
      <c r="Q280" s="177">
        <f>IF(2*F280+G280+H280=0,"",2*F280/(2*F280+G280+H280))</f>
        <v/>
      </c>
      <c r="R280" s="177">
        <f>IF(OR(N280="",O280=""),"",'KQ du lieu that'!$B$6*N280+(1-'KQ du lieu that'!$B$6)*O280)</f>
        <v/>
      </c>
    </row>
    <row r="281">
      <c r="A281" s="174" t="inlineStr">
        <is>
          <t>dev</t>
        </is>
      </c>
      <c r="B281" s="174" t="inlineStr">
        <is>
          <t>A2</t>
        </is>
      </c>
      <c r="C281" s="174" t="inlineStr">
        <is>
          <t>Tất cả</t>
        </is>
      </c>
      <c r="D281" s="174" t="inlineStr">
        <is>
          <t>all</t>
        </is>
      </c>
      <c r="E281" s="175" t="n">
        <v>0.87</v>
      </c>
      <c r="F281" s="174" t="n">
        <v>1568</v>
      </c>
      <c r="G281" s="174" t="n">
        <v>1352</v>
      </c>
      <c r="H281" s="174" t="n">
        <v>685</v>
      </c>
      <c r="I281" s="174" t="n">
        <v>5924</v>
      </c>
      <c r="J281" s="174" t="n"/>
      <c r="K281" s="174" t="n"/>
      <c r="L281" s="174" t="n"/>
      <c r="M281" s="174" t="n"/>
      <c r="N281" s="176">
        <f>IF(F281+G281=0,"",G281/(F281+G281))</f>
        <v/>
      </c>
      <c r="O281" s="176">
        <f>IF(H281+I281=0,"",H281/(H281+I281))</f>
        <v/>
      </c>
      <c r="P281" s="176">
        <f>IF(F281+H281=0,"",F281/(F281+H281))</f>
        <v/>
      </c>
      <c r="Q281" s="177">
        <f>IF(2*F281+G281+H281=0,"",2*F281/(2*F281+G281+H281))</f>
        <v/>
      </c>
      <c r="R281" s="177">
        <f>IF(OR(N281="",O281=""),"",'KQ du lieu that'!$B$6*N281+(1-'KQ du lieu that'!$B$6)*O281)</f>
        <v/>
      </c>
    </row>
    <row r="282">
      <c r="A282" s="174" t="inlineStr">
        <is>
          <t>dev</t>
        </is>
      </c>
      <c r="B282" s="174" t="inlineStr">
        <is>
          <t>A2</t>
        </is>
      </c>
      <c r="C282" s="174" t="inlineStr">
        <is>
          <t>Tất cả</t>
        </is>
      </c>
      <c r="D282" s="174" t="inlineStr">
        <is>
          <t>all</t>
        </is>
      </c>
      <c r="E282" s="175" t="n">
        <v>0.88</v>
      </c>
      <c r="F282" s="174" t="n">
        <v>1553</v>
      </c>
      <c r="G282" s="174" t="n">
        <v>1367</v>
      </c>
      <c r="H282" s="174" t="n">
        <v>662</v>
      </c>
      <c r="I282" s="174" t="n">
        <v>5947</v>
      </c>
      <c r="J282" s="174" t="n"/>
      <c r="K282" s="174" t="n"/>
      <c r="L282" s="174" t="n"/>
      <c r="M282" s="174" t="n"/>
      <c r="N282" s="176">
        <f>IF(F282+G282=0,"",G282/(F282+G282))</f>
        <v/>
      </c>
      <c r="O282" s="176">
        <f>IF(H282+I282=0,"",H282/(H282+I282))</f>
        <v/>
      </c>
      <c r="P282" s="176">
        <f>IF(F282+H282=0,"",F282/(F282+H282))</f>
        <v/>
      </c>
      <c r="Q282" s="177">
        <f>IF(2*F282+G282+H282=0,"",2*F282/(2*F282+G282+H282))</f>
        <v/>
      </c>
      <c r="R282" s="177">
        <f>IF(OR(N282="",O282=""),"",'KQ du lieu that'!$B$6*N282+(1-'KQ du lieu that'!$B$6)*O282)</f>
        <v/>
      </c>
    </row>
    <row r="283">
      <c r="A283" s="174" t="inlineStr">
        <is>
          <t>dev</t>
        </is>
      </c>
      <c r="B283" s="174" t="inlineStr">
        <is>
          <t>A2</t>
        </is>
      </c>
      <c r="C283" s="174" t="inlineStr">
        <is>
          <t>Tất cả</t>
        </is>
      </c>
      <c r="D283" s="174" t="inlineStr">
        <is>
          <t>all</t>
        </is>
      </c>
      <c r="E283" s="175" t="n">
        <v>0.89</v>
      </c>
      <c r="F283" s="174" t="n">
        <v>1542</v>
      </c>
      <c r="G283" s="174" t="n">
        <v>1378</v>
      </c>
      <c r="H283" s="174" t="n">
        <v>642</v>
      </c>
      <c r="I283" s="174" t="n">
        <v>5967</v>
      </c>
      <c r="J283" s="174" t="n"/>
      <c r="K283" s="174" t="n"/>
      <c r="L283" s="174" t="n"/>
      <c r="M283" s="174" t="n"/>
      <c r="N283" s="176">
        <f>IF(F283+G283=0,"",G283/(F283+G283))</f>
        <v/>
      </c>
      <c r="O283" s="176">
        <f>IF(H283+I283=0,"",H283/(H283+I283))</f>
        <v/>
      </c>
      <c r="P283" s="176">
        <f>IF(F283+H283=0,"",F283/(F283+H283))</f>
        <v/>
      </c>
      <c r="Q283" s="177">
        <f>IF(2*F283+G283+H283=0,"",2*F283/(2*F283+G283+H283))</f>
        <v/>
      </c>
      <c r="R283" s="177">
        <f>IF(OR(N283="",O283=""),"",'KQ du lieu that'!$B$6*N283+(1-'KQ du lieu that'!$B$6)*O283)</f>
        <v/>
      </c>
    </row>
    <row r="284">
      <c r="A284" s="174" t="inlineStr">
        <is>
          <t>dev</t>
        </is>
      </c>
      <c r="B284" s="174" t="inlineStr">
        <is>
          <t>A2</t>
        </is>
      </c>
      <c r="C284" s="174" t="inlineStr">
        <is>
          <t>Tất cả</t>
        </is>
      </c>
      <c r="D284" s="174" t="inlineStr">
        <is>
          <t>all</t>
        </is>
      </c>
      <c r="E284" s="175" t="n">
        <v>0.9</v>
      </c>
      <c r="F284" s="174" t="n">
        <v>1535</v>
      </c>
      <c r="G284" s="174" t="n">
        <v>1385</v>
      </c>
      <c r="H284" s="174" t="n">
        <v>620</v>
      </c>
      <c r="I284" s="174" t="n">
        <v>5989</v>
      </c>
      <c r="J284" s="174" t="n"/>
      <c r="K284" s="174" t="n"/>
      <c r="L284" s="174" t="n"/>
      <c r="M284" s="174" t="n"/>
      <c r="N284" s="176">
        <f>IF(F284+G284=0,"",G284/(F284+G284))</f>
        <v/>
      </c>
      <c r="O284" s="176">
        <f>IF(H284+I284=0,"",H284/(H284+I284))</f>
        <v/>
      </c>
      <c r="P284" s="176">
        <f>IF(F284+H284=0,"",F284/(F284+H284))</f>
        <v/>
      </c>
      <c r="Q284" s="177">
        <f>IF(2*F284+G284+H284=0,"",2*F284/(2*F284+G284+H284))</f>
        <v/>
      </c>
      <c r="R284" s="177">
        <f>IF(OR(N284="",O284=""),"",'KQ du lieu that'!$B$6*N284+(1-'KQ du lieu that'!$B$6)*O284)</f>
        <v/>
      </c>
    </row>
    <row r="285">
      <c r="A285" s="174" t="inlineStr">
        <is>
          <t>dev</t>
        </is>
      </c>
      <c r="B285" s="174" t="inlineStr">
        <is>
          <t>A2</t>
        </is>
      </c>
      <c r="C285" s="174" t="inlineStr">
        <is>
          <t>Tất cả</t>
        </is>
      </c>
      <c r="D285" s="174" t="inlineStr">
        <is>
          <t>all</t>
        </is>
      </c>
      <c r="E285" s="175" t="n">
        <v>0.91</v>
      </c>
      <c r="F285" s="174" t="n">
        <v>1522</v>
      </c>
      <c r="G285" s="174" t="n">
        <v>1398</v>
      </c>
      <c r="H285" s="174" t="n">
        <v>595</v>
      </c>
      <c r="I285" s="174" t="n">
        <v>6014</v>
      </c>
      <c r="J285" s="174" t="n"/>
      <c r="K285" s="174" t="n"/>
      <c r="L285" s="174" t="n"/>
      <c r="M285" s="174" t="n"/>
      <c r="N285" s="176">
        <f>IF(F285+G285=0,"",G285/(F285+G285))</f>
        <v/>
      </c>
      <c r="O285" s="176">
        <f>IF(H285+I285=0,"",H285/(H285+I285))</f>
        <v/>
      </c>
      <c r="P285" s="176">
        <f>IF(F285+H285=0,"",F285/(F285+H285))</f>
        <v/>
      </c>
      <c r="Q285" s="177">
        <f>IF(2*F285+G285+H285=0,"",2*F285/(2*F285+G285+H285))</f>
        <v/>
      </c>
      <c r="R285" s="177">
        <f>IF(OR(N285="",O285=""),"",'KQ du lieu that'!$B$6*N285+(1-'KQ du lieu that'!$B$6)*O285)</f>
        <v/>
      </c>
    </row>
    <row r="286">
      <c r="A286" s="174" t="inlineStr">
        <is>
          <t>dev</t>
        </is>
      </c>
      <c r="B286" s="174" t="inlineStr">
        <is>
          <t>A2</t>
        </is>
      </c>
      <c r="C286" s="174" t="inlineStr">
        <is>
          <t>Tất cả</t>
        </is>
      </c>
      <c r="D286" s="174" t="inlineStr">
        <is>
          <t>all</t>
        </is>
      </c>
      <c r="E286" s="175" t="n">
        <v>0.92</v>
      </c>
      <c r="F286" s="174" t="n">
        <v>1504</v>
      </c>
      <c r="G286" s="174" t="n">
        <v>1416</v>
      </c>
      <c r="H286" s="174" t="n">
        <v>558</v>
      </c>
      <c r="I286" s="174" t="n">
        <v>6051</v>
      </c>
      <c r="J286" s="174" t="n"/>
      <c r="K286" s="174" t="n"/>
      <c r="L286" s="174" t="n"/>
      <c r="M286" s="174" t="n"/>
      <c r="N286" s="176">
        <f>IF(F286+G286=0,"",G286/(F286+G286))</f>
        <v/>
      </c>
      <c r="O286" s="176">
        <f>IF(H286+I286=0,"",H286/(H286+I286))</f>
        <v/>
      </c>
      <c r="P286" s="176">
        <f>IF(F286+H286=0,"",F286/(F286+H286))</f>
        <v/>
      </c>
      <c r="Q286" s="177">
        <f>IF(2*F286+G286+H286=0,"",2*F286/(2*F286+G286+H286))</f>
        <v/>
      </c>
      <c r="R286" s="177">
        <f>IF(OR(N286="",O286=""),"",'KQ du lieu that'!$B$6*N286+(1-'KQ du lieu that'!$B$6)*O286)</f>
        <v/>
      </c>
    </row>
    <row r="287">
      <c r="A287" s="174" t="inlineStr">
        <is>
          <t>dev</t>
        </is>
      </c>
      <c r="B287" s="174" t="inlineStr">
        <is>
          <t>A2</t>
        </is>
      </c>
      <c r="C287" s="174" t="inlineStr">
        <is>
          <t>Tất cả</t>
        </is>
      </c>
      <c r="D287" s="174" t="inlineStr">
        <is>
          <t>all</t>
        </is>
      </c>
      <c r="E287" s="175" t="n">
        <v>0.93</v>
      </c>
      <c r="F287" s="174" t="n">
        <v>1492</v>
      </c>
      <c r="G287" s="174" t="n">
        <v>1428</v>
      </c>
      <c r="H287" s="174" t="n">
        <v>537</v>
      </c>
      <c r="I287" s="174" t="n">
        <v>6072</v>
      </c>
      <c r="J287" s="174" t="n"/>
      <c r="K287" s="174" t="n"/>
      <c r="L287" s="174" t="n"/>
      <c r="M287" s="174" t="n"/>
      <c r="N287" s="176">
        <f>IF(F287+G287=0,"",G287/(F287+G287))</f>
        <v/>
      </c>
      <c r="O287" s="176">
        <f>IF(H287+I287=0,"",H287/(H287+I287))</f>
        <v/>
      </c>
      <c r="P287" s="176">
        <f>IF(F287+H287=0,"",F287/(F287+H287))</f>
        <v/>
      </c>
      <c r="Q287" s="177">
        <f>IF(2*F287+G287+H287=0,"",2*F287/(2*F287+G287+H287))</f>
        <v/>
      </c>
      <c r="R287" s="177">
        <f>IF(OR(N287="",O287=""),"",'KQ du lieu that'!$B$6*N287+(1-'KQ du lieu that'!$B$6)*O287)</f>
        <v/>
      </c>
    </row>
    <row r="288">
      <c r="A288" s="174" t="inlineStr">
        <is>
          <t>dev</t>
        </is>
      </c>
      <c r="B288" s="174" t="inlineStr">
        <is>
          <t>A2</t>
        </is>
      </c>
      <c r="C288" s="174" t="inlineStr">
        <is>
          <t>Tất cả</t>
        </is>
      </c>
      <c r="D288" s="174" t="inlineStr">
        <is>
          <t>all</t>
        </is>
      </c>
      <c r="E288" s="175" t="n">
        <v>0.9399999999999999</v>
      </c>
      <c r="F288" s="174" t="n">
        <v>1467</v>
      </c>
      <c r="G288" s="174" t="n">
        <v>1453</v>
      </c>
      <c r="H288" s="174" t="n">
        <v>489</v>
      </c>
      <c r="I288" s="174" t="n">
        <v>6120</v>
      </c>
      <c r="J288" s="174" t="n"/>
      <c r="K288" s="174" t="n"/>
      <c r="L288" s="174" t="n"/>
      <c r="M288" s="174" t="n"/>
      <c r="N288" s="176">
        <f>IF(F288+G288=0,"",G288/(F288+G288))</f>
        <v/>
      </c>
      <c r="O288" s="176">
        <f>IF(H288+I288=0,"",H288/(H288+I288))</f>
        <v/>
      </c>
      <c r="P288" s="176">
        <f>IF(F288+H288=0,"",F288/(F288+H288))</f>
        <v/>
      </c>
      <c r="Q288" s="177">
        <f>IF(2*F288+G288+H288=0,"",2*F288/(2*F288+G288+H288))</f>
        <v/>
      </c>
      <c r="R288" s="177">
        <f>IF(OR(N288="",O288=""),"",'KQ du lieu that'!$B$6*N288+(1-'KQ du lieu that'!$B$6)*O288)</f>
        <v/>
      </c>
    </row>
    <row r="289">
      <c r="A289" s="174" t="inlineStr">
        <is>
          <t>dev</t>
        </is>
      </c>
      <c r="B289" s="174" t="inlineStr">
        <is>
          <t>A2</t>
        </is>
      </c>
      <c r="C289" s="174" t="inlineStr">
        <is>
          <t>Tất cả</t>
        </is>
      </c>
      <c r="D289" s="174" t="inlineStr">
        <is>
          <t>all</t>
        </is>
      </c>
      <c r="E289" s="175" t="n">
        <v>0.95</v>
      </c>
      <c r="F289" s="174" t="n">
        <v>1445</v>
      </c>
      <c r="G289" s="174" t="n">
        <v>1475</v>
      </c>
      <c r="H289" s="174" t="n">
        <v>436</v>
      </c>
      <c r="I289" s="174" t="n">
        <v>6173</v>
      </c>
      <c r="J289" s="174" t="n"/>
      <c r="K289" s="174" t="n"/>
      <c r="L289" s="174" t="n"/>
      <c r="M289" s="174" t="n"/>
      <c r="N289" s="176">
        <f>IF(F289+G289=0,"",G289/(F289+G289))</f>
        <v/>
      </c>
      <c r="O289" s="176">
        <f>IF(H289+I289=0,"",H289/(H289+I289))</f>
        <v/>
      </c>
      <c r="P289" s="176">
        <f>IF(F289+H289=0,"",F289/(F289+H289))</f>
        <v/>
      </c>
      <c r="Q289" s="177">
        <f>IF(2*F289+G289+H289=0,"",2*F289/(2*F289+G289+H289))</f>
        <v/>
      </c>
      <c r="R289" s="177">
        <f>IF(OR(N289="",O289=""),"",'KQ du lieu that'!$B$6*N289+(1-'KQ du lieu that'!$B$6)*O289)</f>
        <v/>
      </c>
    </row>
    <row r="290">
      <c r="A290" s="174" t="inlineStr">
        <is>
          <t>dev</t>
        </is>
      </c>
      <c r="B290" s="174" t="inlineStr">
        <is>
          <t>A3</t>
        </is>
      </c>
      <c r="C290" s="174" t="inlineStr">
        <is>
          <t>Tất cả</t>
        </is>
      </c>
      <c r="D290" s="174" t="inlineStr">
        <is>
          <t>all</t>
        </is>
      </c>
      <c r="E290" s="175" t="n">
        <v>0.01</v>
      </c>
      <c r="F290" s="174" t="n">
        <v>2859</v>
      </c>
      <c r="G290" s="174" t="n">
        <v>61</v>
      </c>
      <c r="H290" s="174" t="n">
        <v>4101</v>
      </c>
      <c r="I290" s="174" t="n">
        <v>2508</v>
      </c>
      <c r="J290" s="174" t="n"/>
      <c r="K290" s="174" t="n"/>
      <c r="L290" s="174" t="n"/>
      <c r="M290" s="174" t="n"/>
      <c r="N290" s="176">
        <f>IF(F290+G290=0,"",G290/(F290+G290))</f>
        <v/>
      </c>
      <c r="O290" s="176">
        <f>IF(H290+I290=0,"",H290/(H290+I290))</f>
        <v/>
      </c>
      <c r="P290" s="176">
        <f>IF(F290+H290=0,"",F290/(F290+H290))</f>
        <v/>
      </c>
      <c r="Q290" s="177">
        <f>IF(2*F290+G290+H290=0,"",2*F290/(2*F290+G290+H290))</f>
        <v/>
      </c>
      <c r="R290" s="177">
        <f>IF(OR(N290="",O290=""),"",'KQ du lieu that'!$B$6*N290+(1-'KQ du lieu that'!$B$6)*O290)</f>
        <v/>
      </c>
    </row>
    <row r="291">
      <c r="A291" s="174" t="inlineStr">
        <is>
          <t>dev</t>
        </is>
      </c>
      <c r="B291" s="174" t="inlineStr">
        <is>
          <t>A3</t>
        </is>
      </c>
      <c r="C291" s="174" t="inlineStr">
        <is>
          <t>Tất cả</t>
        </is>
      </c>
      <c r="D291" s="174" t="inlineStr">
        <is>
          <t>all</t>
        </is>
      </c>
      <c r="E291" s="175" t="n">
        <v>0.02</v>
      </c>
      <c r="F291" s="174" t="n">
        <v>2776</v>
      </c>
      <c r="G291" s="174" t="n">
        <v>144</v>
      </c>
      <c r="H291" s="174" t="n">
        <v>3546</v>
      </c>
      <c r="I291" s="174" t="n">
        <v>3063</v>
      </c>
      <c r="J291" s="174" t="n"/>
      <c r="K291" s="174" t="n"/>
      <c r="L291" s="174" t="n"/>
      <c r="M291" s="174" t="n"/>
      <c r="N291" s="176">
        <f>IF(F291+G291=0,"",G291/(F291+G291))</f>
        <v/>
      </c>
      <c r="O291" s="176">
        <f>IF(H291+I291=0,"",H291/(H291+I291))</f>
        <v/>
      </c>
      <c r="P291" s="176">
        <f>IF(F291+H291=0,"",F291/(F291+H291))</f>
        <v/>
      </c>
      <c r="Q291" s="177">
        <f>IF(2*F291+G291+H291=0,"",2*F291/(2*F291+G291+H291))</f>
        <v/>
      </c>
      <c r="R291" s="177">
        <f>IF(OR(N291="",O291=""),"",'KQ du lieu that'!$B$6*N291+(1-'KQ du lieu that'!$B$6)*O291)</f>
        <v/>
      </c>
    </row>
    <row r="292">
      <c r="A292" s="174" t="inlineStr">
        <is>
          <t>dev</t>
        </is>
      </c>
      <c r="B292" s="174" t="inlineStr">
        <is>
          <t>A3</t>
        </is>
      </c>
      <c r="C292" s="174" t="inlineStr">
        <is>
          <t>Tất cả</t>
        </is>
      </c>
      <c r="D292" s="174" t="inlineStr">
        <is>
          <t>all</t>
        </is>
      </c>
      <c r="E292" s="175" t="n">
        <v>0.03</v>
      </c>
      <c r="F292" s="174" t="n">
        <v>2710</v>
      </c>
      <c r="G292" s="174" t="n">
        <v>210</v>
      </c>
      <c r="H292" s="174" t="n">
        <v>3224</v>
      </c>
      <c r="I292" s="174" t="n">
        <v>3385</v>
      </c>
      <c r="J292" s="174" t="n"/>
      <c r="K292" s="174" t="n"/>
      <c r="L292" s="174" t="n"/>
      <c r="M292" s="174" t="n"/>
      <c r="N292" s="176">
        <f>IF(F292+G292=0,"",G292/(F292+G292))</f>
        <v/>
      </c>
      <c r="O292" s="176">
        <f>IF(H292+I292=0,"",H292/(H292+I292))</f>
        <v/>
      </c>
      <c r="P292" s="176">
        <f>IF(F292+H292=0,"",F292/(F292+H292))</f>
        <v/>
      </c>
      <c r="Q292" s="177">
        <f>IF(2*F292+G292+H292=0,"",2*F292/(2*F292+G292+H292))</f>
        <v/>
      </c>
      <c r="R292" s="177">
        <f>IF(OR(N292="",O292=""),"",'KQ du lieu that'!$B$6*N292+(1-'KQ du lieu that'!$B$6)*O292)</f>
        <v/>
      </c>
    </row>
    <row r="293">
      <c r="A293" s="174" t="inlineStr">
        <is>
          <t>dev</t>
        </is>
      </c>
      <c r="B293" s="174" t="inlineStr">
        <is>
          <t>A3</t>
        </is>
      </c>
      <c r="C293" s="174" t="inlineStr">
        <is>
          <t>Tất cả</t>
        </is>
      </c>
      <c r="D293" s="174" t="inlineStr">
        <is>
          <t>all</t>
        </is>
      </c>
      <c r="E293" s="175" t="n">
        <v>0.04</v>
      </c>
      <c r="F293" s="174" t="n">
        <v>2653</v>
      </c>
      <c r="G293" s="174" t="n">
        <v>267</v>
      </c>
      <c r="H293" s="174" t="n">
        <v>2982</v>
      </c>
      <c r="I293" s="174" t="n">
        <v>3627</v>
      </c>
      <c r="J293" s="174" t="n"/>
      <c r="K293" s="174" t="n"/>
      <c r="L293" s="174" t="n"/>
      <c r="M293" s="174" t="n"/>
      <c r="N293" s="176">
        <f>IF(F293+G293=0,"",G293/(F293+G293))</f>
        <v/>
      </c>
      <c r="O293" s="176">
        <f>IF(H293+I293=0,"",H293/(H293+I293))</f>
        <v/>
      </c>
      <c r="P293" s="176">
        <f>IF(F293+H293=0,"",F293/(F293+H293))</f>
        <v/>
      </c>
      <c r="Q293" s="177">
        <f>IF(2*F293+G293+H293=0,"",2*F293/(2*F293+G293+H293))</f>
        <v/>
      </c>
      <c r="R293" s="177">
        <f>IF(OR(N293="",O293=""),"",'KQ du lieu that'!$B$6*N293+(1-'KQ du lieu that'!$B$6)*O293)</f>
        <v/>
      </c>
    </row>
    <row r="294">
      <c r="A294" s="174" t="inlineStr">
        <is>
          <t>dev</t>
        </is>
      </c>
      <c r="B294" s="174" t="inlineStr">
        <is>
          <t>A3</t>
        </is>
      </c>
      <c r="C294" s="174" t="inlineStr">
        <is>
          <t>Tất cả</t>
        </is>
      </c>
      <c r="D294" s="174" t="inlineStr">
        <is>
          <t>all</t>
        </is>
      </c>
      <c r="E294" s="175" t="n">
        <v>0.05</v>
      </c>
      <c r="F294" s="174" t="n">
        <v>2599</v>
      </c>
      <c r="G294" s="174" t="n">
        <v>321</v>
      </c>
      <c r="H294" s="174" t="n">
        <v>2810</v>
      </c>
      <c r="I294" s="174" t="n">
        <v>3799</v>
      </c>
      <c r="J294" s="174" t="n"/>
      <c r="K294" s="174" t="n"/>
      <c r="L294" s="174" t="n"/>
      <c r="M294" s="174" t="n"/>
      <c r="N294" s="176">
        <f>IF(F294+G294=0,"",G294/(F294+G294))</f>
        <v/>
      </c>
      <c r="O294" s="176">
        <f>IF(H294+I294=0,"",H294/(H294+I294))</f>
        <v/>
      </c>
      <c r="P294" s="176">
        <f>IF(F294+H294=0,"",F294/(F294+H294))</f>
        <v/>
      </c>
      <c r="Q294" s="177">
        <f>IF(2*F294+G294+H294=0,"",2*F294/(2*F294+G294+H294))</f>
        <v/>
      </c>
      <c r="R294" s="177">
        <f>IF(OR(N294="",O294=""),"",'KQ du lieu that'!$B$6*N294+(1-'KQ du lieu that'!$B$6)*O294)</f>
        <v/>
      </c>
    </row>
    <row r="295">
      <c r="A295" s="174" t="inlineStr">
        <is>
          <t>dev</t>
        </is>
      </c>
      <c r="B295" s="174" t="inlineStr">
        <is>
          <t>A3</t>
        </is>
      </c>
      <c r="C295" s="174" t="inlineStr">
        <is>
          <t>Tất cả</t>
        </is>
      </c>
      <c r="D295" s="174" t="inlineStr">
        <is>
          <t>all</t>
        </is>
      </c>
      <c r="E295" s="175" t="n">
        <v>0.06</v>
      </c>
      <c r="F295" s="174" t="n">
        <v>2544</v>
      </c>
      <c r="G295" s="174" t="n">
        <v>376</v>
      </c>
      <c r="H295" s="174" t="n">
        <v>2700</v>
      </c>
      <c r="I295" s="174" t="n">
        <v>3909</v>
      </c>
      <c r="J295" s="174" t="n"/>
      <c r="K295" s="174" t="n"/>
      <c r="L295" s="174" t="n"/>
      <c r="M295" s="174" t="n"/>
      <c r="N295" s="176">
        <f>IF(F295+G295=0,"",G295/(F295+G295))</f>
        <v/>
      </c>
      <c r="O295" s="176">
        <f>IF(H295+I295=0,"",H295/(H295+I295))</f>
        <v/>
      </c>
      <c r="P295" s="176">
        <f>IF(F295+H295=0,"",F295/(F295+H295))</f>
        <v/>
      </c>
      <c r="Q295" s="177">
        <f>IF(2*F295+G295+H295=0,"",2*F295/(2*F295+G295+H295))</f>
        <v/>
      </c>
      <c r="R295" s="177">
        <f>IF(OR(N295="",O295=""),"",'KQ du lieu that'!$B$6*N295+(1-'KQ du lieu that'!$B$6)*O295)</f>
        <v/>
      </c>
    </row>
    <row r="296">
      <c r="A296" s="174" t="inlineStr">
        <is>
          <t>dev</t>
        </is>
      </c>
      <c r="B296" s="174" t="inlineStr">
        <is>
          <t>A3</t>
        </is>
      </c>
      <c r="C296" s="174" t="inlineStr">
        <is>
          <t>Tất cả</t>
        </is>
      </c>
      <c r="D296" s="174" t="inlineStr">
        <is>
          <t>all</t>
        </is>
      </c>
      <c r="E296" s="175" t="n">
        <v>0.07000000000000001</v>
      </c>
      <c r="F296" s="174" t="n">
        <v>2506</v>
      </c>
      <c r="G296" s="174" t="n">
        <v>414</v>
      </c>
      <c r="H296" s="174" t="n">
        <v>2585</v>
      </c>
      <c r="I296" s="174" t="n">
        <v>4024</v>
      </c>
      <c r="J296" s="174" t="n"/>
      <c r="K296" s="174" t="n"/>
      <c r="L296" s="174" t="n"/>
      <c r="M296" s="174" t="n"/>
      <c r="N296" s="176">
        <f>IF(F296+G296=0,"",G296/(F296+G296))</f>
        <v/>
      </c>
      <c r="O296" s="176">
        <f>IF(H296+I296=0,"",H296/(H296+I296))</f>
        <v/>
      </c>
      <c r="P296" s="176">
        <f>IF(F296+H296=0,"",F296/(F296+H296))</f>
        <v/>
      </c>
      <c r="Q296" s="177">
        <f>IF(2*F296+G296+H296=0,"",2*F296/(2*F296+G296+H296))</f>
        <v/>
      </c>
      <c r="R296" s="177">
        <f>IF(OR(N296="",O296=""),"",'KQ du lieu that'!$B$6*N296+(1-'KQ du lieu that'!$B$6)*O296)</f>
        <v/>
      </c>
    </row>
    <row r="297">
      <c r="A297" s="174" t="inlineStr">
        <is>
          <t>dev</t>
        </is>
      </c>
      <c r="B297" s="174" t="inlineStr">
        <is>
          <t>A3</t>
        </is>
      </c>
      <c r="C297" s="174" t="inlineStr">
        <is>
          <t>Tất cả</t>
        </is>
      </c>
      <c r="D297" s="174" t="inlineStr">
        <is>
          <t>all</t>
        </is>
      </c>
      <c r="E297" s="175" t="n">
        <v>0.08</v>
      </c>
      <c r="F297" s="174" t="n">
        <v>2481</v>
      </c>
      <c r="G297" s="174" t="n">
        <v>439</v>
      </c>
      <c r="H297" s="174" t="n">
        <v>2510</v>
      </c>
      <c r="I297" s="174" t="n">
        <v>4099</v>
      </c>
      <c r="J297" s="174" t="n"/>
      <c r="K297" s="174" t="n"/>
      <c r="L297" s="174" t="n"/>
      <c r="M297" s="174" t="n"/>
      <c r="N297" s="176">
        <f>IF(F297+G297=0,"",G297/(F297+G297))</f>
        <v/>
      </c>
      <c r="O297" s="176">
        <f>IF(H297+I297=0,"",H297/(H297+I297))</f>
        <v/>
      </c>
      <c r="P297" s="176">
        <f>IF(F297+H297=0,"",F297/(F297+H297))</f>
        <v/>
      </c>
      <c r="Q297" s="177">
        <f>IF(2*F297+G297+H297=0,"",2*F297/(2*F297+G297+H297))</f>
        <v/>
      </c>
      <c r="R297" s="177">
        <f>IF(OR(N297="",O297=""),"",'KQ du lieu that'!$B$6*N297+(1-'KQ du lieu that'!$B$6)*O297)</f>
        <v/>
      </c>
    </row>
    <row r="298">
      <c r="A298" s="174" t="inlineStr">
        <is>
          <t>dev</t>
        </is>
      </c>
      <c r="B298" s="174" t="inlineStr">
        <is>
          <t>A3</t>
        </is>
      </c>
      <c r="C298" s="174" t="inlineStr">
        <is>
          <t>Tất cả</t>
        </is>
      </c>
      <c r="D298" s="174" t="inlineStr">
        <is>
          <t>all</t>
        </is>
      </c>
      <c r="E298" s="175" t="n">
        <v>0.09</v>
      </c>
      <c r="F298" s="174" t="n">
        <v>2450</v>
      </c>
      <c r="G298" s="174" t="n">
        <v>470</v>
      </c>
      <c r="H298" s="174" t="n">
        <v>2423</v>
      </c>
      <c r="I298" s="174" t="n">
        <v>4186</v>
      </c>
      <c r="J298" s="174" t="n"/>
      <c r="K298" s="174" t="n"/>
      <c r="L298" s="174" t="n"/>
      <c r="M298" s="174" t="n"/>
      <c r="N298" s="176">
        <f>IF(F298+G298=0,"",G298/(F298+G298))</f>
        <v/>
      </c>
      <c r="O298" s="176">
        <f>IF(H298+I298=0,"",H298/(H298+I298))</f>
        <v/>
      </c>
      <c r="P298" s="176">
        <f>IF(F298+H298=0,"",F298/(F298+H298))</f>
        <v/>
      </c>
      <c r="Q298" s="177">
        <f>IF(2*F298+G298+H298=0,"",2*F298/(2*F298+G298+H298))</f>
        <v/>
      </c>
      <c r="R298" s="177">
        <f>IF(OR(N298="",O298=""),"",'KQ du lieu that'!$B$6*N298+(1-'KQ du lieu that'!$B$6)*O298)</f>
        <v/>
      </c>
    </row>
    <row r="299">
      <c r="A299" s="174" t="inlineStr">
        <is>
          <t>dev</t>
        </is>
      </c>
      <c r="B299" s="174" t="inlineStr">
        <is>
          <t>A3</t>
        </is>
      </c>
      <c r="C299" s="174" t="inlineStr">
        <is>
          <t>Tất cả</t>
        </is>
      </c>
      <c r="D299" s="174" t="inlineStr">
        <is>
          <t>all</t>
        </is>
      </c>
      <c r="E299" s="175" t="n">
        <v>0.1</v>
      </c>
      <c r="F299" s="174" t="n">
        <v>2423</v>
      </c>
      <c r="G299" s="174" t="n">
        <v>497</v>
      </c>
      <c r="H299" s="174" t="n">
        <v>2363</v>
      </c>
      <c r="I299" s="174" t="n">
        <v>4246</v>
      </c>
      <c r="J299" s="174" t="n"/>
      <c r="K299" s="174" t="n"/>
      <c r="L299" s="174" t="n"/>
      <c r="M299" s="174" t="n"/>
      <c r="N299" s="176">
        <f>IF(F299+G299=0,"",G299/(F299+G299))</f>
        <v/>
      </c>
      <c r="O299" s="176">
        <f>IF(H299+I299=0,"",H299/(H299+I299))</f>
        <v/>
      </c>
      <c r="P299" s="176">
        <f>IF(F299+H299=0,"",F299/(F299+H299))</f>
        <v/>
      </c>
      <c r="Q299" s="177">
        <f>IF(2*F299+G299+H299=0,"",2*F299/(2*F299+G299+H299))</f>
        <v/>
      </c>
      <c r="R299" s="177">
        <f>IF(OR(N299="",O299=""),"",'KQ du lieu that'!$B$6*N299+(1-'KQ du lieu that'!$B$6)*O299)</f>
        <v/>
      </c>
    </row>
    <row r="300">
      <c r="A300" s="174" t="inlineStr">
        <is>
          <t>dev</t>
        </is>
      </c>
      <c r="B300" s="174" t="inlineStr">
        <is>
          <t>A3</t>
        </is>
      </c>
      <c r="C300" s="174" t="inlineStr">
        <is>
          <t>Tất cả</t>
        </is>
      </c>
      <c r="D300" s="174" t="inlineStr">
        <is>
          <t>all</t>
        </is>
      </c>
      <c r="E300" s="175" t="n">
        <v>0.11</v>
      </c>
      <c r="F300" s="174" t="n">
        <v>2394</v>
      </c>
      <c r="G300" s="174" t="n">
        <v>526</v>
      </c>
      <c r="H300" s="174" t="n">
        <v>2275</v>
      </c>
      <c r="I300" s="174" t="n">
        <v>4334</v>
      </c>
      <c r="J300" s="174" t="n"/>
      <c r="K300" s="174" t="n"/>
      <c r="L300" s="174" t="n"/>
      <c r="M300" s="174" t="n"/>
      <c r="N300" s="176">
        <f>IF(F300+G300=0,"",G300/(F300+G300))</f>
        <v/>
      </c>
      <c r="O300" s="176">
        <f>IF(H300+I300=0,"",H300/(H300+I300))</f>
        <v/>
      </c>
      <c r="P300" s="176">
        <f>IF(F300+H300=0,"",F300/(F300+H300))</f>
        <v/>
      </c>
      <c r="Q300" s="177">
        <f>IF(2*F300+G300+H300=0,"",2*F300/(2*F300+G300+H300))</f>
        <v/>
      </c>
      <c r="R300" s="177">
        <f>IF(OR(N300="",O300=""),"",'KQ du lieu that'!$B$6*N300+(1-'KQ du lieu that'!$B$6)*O300)</f>
        <v/>
      </c>
    </row>
    <row r="301">
      <c r="A301" s="174" t="inlineStr">
        <is>
          <t>dev</t>
        </is>
      </c>
      <c r="B301" s="174" t="inlineStr">
        <is>
          <t>A3</t>
        </is>
      </c>
      <c r="C301" s="174" t="inlineStr">
        <is>
          <t>Tất cả</t>
        </is>
      </c>
      <c r="D301" s="174" t="inlineStr">
        <is>
          <t>all</t>
        </is>
      </c>
      <c r="E301" s="175" t="n">
        <v>0.12</v>
      </c>
      <c r="F301" s="174" t="n">
        <v>2367</v>
      </c>
      <c r="G301" s="174" t="n">
        <v>553</v>
      </c>
      <c r="H301" s="174" t="n">
        <v>2199</v>
      </c>
      <c r="I301" s="174" t="n">
        <v>4410</v>
      </c>
      <c r="J301" s="174" t="n"/>
      <c r="K301" s="174" t="n"/>
      <c r="L301" s="174" t="n"/>
      <c r="M301" s="174" t="n"/>
      <c r="N301" s="176">
        <f>IF(F301+G301=0,"",G301/(F301+G301))</f>
        <v/>
      </c>
      <c r="O301" s="176">
        <f>IF(H301+I301=0,"",H301/(H301+I301))</f>
        <v/>
      </c>
      <c r="P301" s="176">
        <f>IF(F301+H301=0,"",F301/(F301+H301))</f>
        <v/>
      </c>
      <c r="Q301" s="177">
        <f>IF(2*F301+G301+H301=0,"",2*F301/(2*F301+G301+H301))</f>
        <v/>
      </c>
      <c r="R301" s="177">
        <f>IF(OR(N301="",O301=""),"",'KQ du lieu that'!$B$6*N301+(1-'KQ du lieu that'!$B$6)*O301)</f>
        <v/>
      </c>
    </row>
    <row r="302">
      <c r="A302" s="174" t="inlineStr">
        <is>
          <t>dev</t>
        </is>
      </c>
      <c r="B302" s="174" t="inlineStr">
        <is>
          <t>A3</t>
        </is>
      </c>
      <c r="C302" s="174" t="inlineStr">
        <is>
          <t>Tất cả</t>
        </is>
      </c>
      <c r="D302" s="174" t="inlineStr">
        <is>
          <t>all</t>
        </is>
      </c>
      <c r="E302" s="175" t="n">
        <v>0.13</v>
      </c>
      <c r="F302" s="174" t="n">
        <v>2343</v>
      </c>
      <c r="G302" s="174" t="n">
        <v>577</v>
      </c>
      <c r="H302" s="174" t="n">
        <v>2148</v>
      </c>
      <c r="I302" s="174" t="n">
        <v>4461</v>
      </c>
      <c r="J302" s="174" t="n"/>
      <c r="K302" s="174" t="n"/>
      <c r="L302" s="174" t="n"/>
      <c r="M302" s="174" t="n"/>
      <c r="N302" s="176">
        <f>IF(F302+G302=0,"",G302/(F302+G302))</f>
        <v/>
      </c>
      <c r="O302" s="176">
        <f>IF(H302+I302=0,"",H302/(H302+I302))</f>
        <v/>
      </c>
      <c r="P302" s="176">
        <f>IF(F302+H302=0,"",F302/(F302+H302))</f>
        <v/>
      </c>
      <c r="Q302" s="177">
        <f>IF(2*F302+G302+H302=0,"",2*F302/(2*F302+G302+H302))</f>
        <v/>
      </c>
      <c r="R302" s="177">
        <f>IF(OR(N302="",O302=""),"",'KQ du lieu that'!$B$6*N302+(1-'KQ du lieu that'!$B$6)*O302)</f>
        <v/>
      </c>
    </row>
    <row r="303">
      <c r="A303" s="174" t="inlineStr">
        <is>
          <t>dev</t>
        </is>
      </c>
      <c r="B303" s="174" t="inlineStr">
        <is>
          <t>A3</t>
        </is>
      </c>
      <c r="C303" s="174" t="inlineStr">
        <is>
          <t>Tất cả</t>
        </is>
      </c>
      <c r="D303" s="174" t="inlineStr">
        <is>
          <t>all</t>
        </is>
      </c>
      <c r="E303" s="175" t="n">
        <v>0.14</v>
      </c>
      <c r="F303" s="174" t="n">
        <v>2314</v>
      </c>
      <c r="G303" s="174" t="n">
        <v>606</v>
      </c>
      <c r="H303" s="174" t="n">
        <v>2085</v>
      </c>
      <c r="I303" s="174" t="n">
        <v>4524</v>
      </c>
      <c r="J303" s="174" t="n"/>
      <c r="K303" s="174" t="n"/>
      <c r="L303" s="174" t="n"/>
      <c r="M303" s="174" t="n"/>
      <c r="N303" s="176">
        <f>IF(F303+G303=0,"",G303/(F303+G303))</f>
        <v/>
      </c>
      <c r="O303" s="176">
        <f>IF(H303+I303=0,"",H303/(H303+I303))</f>
        <v/>
      </c>
      <c r="P303" s="176">
        <f>IF(F303+H303=0,"",F303/(F303+H303))</f>
        <v/>
      </c>
      <c r="Q303" s="177">
        <f>IF(2*F303+G303+H303=0,"",2*F303/(2*F303+G303+H303))</f>
        <v/>
      </c>
      <c r="R303" s="177">
        <f>IF(OR(N303="",O303=""),"",'KQ du lieu that'!$B$6*N303+(1-'KQ du lieu that'!$B$6)*O303)</f>
        <v/>
      </c>
    </row>
    <row r="304">
      <c r="A304" s="174" t="inlineStr">
        <is>
          <t>dev</t>
        </is>
      </c>
      <c r="B304" s="174" t="inlineStr">
        <is>
          <t>A3</t>
        </is>
      </c>
      <c r="C304" s="174" t="inlineStr">
        <is>
          <t>Tất cả</t>
        </is>
      </c>
      <c r="D304" s="174" t="inlineStr">
        <is>
          <t>all</t>
        </is>
      </c>
      <c r="E304" s="175" t="n">
        <v>0.15</v>
      </c>
      <c r="F304" s="174" t="n">
        <v>2286</v>
      </c>
      <c r="G304" s="174" t="n">
        <v>634</v>
      </c>
      <c r="H304" s="174" t="n">
        <v>2034</v>
      </c>
      <c r="I304" s="174" t="n">
        <v>4575</v>
      </c>
      <c r="J304" s="174" t="n"/>
      <c r="K304" s="174" t="n"/>
      <c r="L304" s="174" t="n"/>
      <c r="M304" s="174" t="n"/>
      <c r="N304" s="176">
        <f>IF(F304+G304=0,"",G304/(F304+G304))</f>
        <v/>
      </c>
      <c r="O304" s="176">
        <f>IF(H304+I304=0,"",H304/(H304+I304))</f>
        <v/>
      </c>
      <c r="P304" s="176">
        <f>IF(F304+H304=0,"",F304/(F304+H304))</f>
        <v/>
      </c>
      <c r="Q304" s="177">
        <f>IF(2*F304+G304+H304=0,"",2*F304/(2*F304+G304+H304))</f>
        <v/>
      </c>
      <c r="R304" s="177">
        <f>IF(OR(N304="",O304=""),"",'KQ du lieu that'!$B$6*N304+(1-'KQ du lieu that'!$B$6)*O304)</f>
        <v/>
      </c>
    </row>
    <row r="305">
      <c r="A305" s="174" t="inlineStr">
        <is>
          <t>dev</t>
        </is>
      </c>
      <c r="B305" s="174" t="inlineStr">
        <is>
          <t>A3</t>
        </is>
      </c>
      <c r="C305" s="174" t="inlineStr">
        <is>
          <t>Tất cả</t>
        </is>
      </c>
      <c r="D305" s="174" t="inlineStr">
        <is>
          <t>all</t>
        </is>
      </c>
      <c r="E305" s="175" t="n">
        <v>0.16</v>
      </c>
      <c r="F305" s="174" t="n">
        <v>2266</v>
      </c>
      <c r="G305" s="174" t="n">
        <v>654</v>
      </c>
      <c r="H305" s="174" t="n">
        <v>1976</v>
      </c>
      <c r="I305" s="174" t="n">
        <v>4633</v>
      </c>
      <c r="J305" s="174" t="n"/>
      <c r="K305" s="174" t="n"/>
      <c r="L305" s="174" t="n"/>
      <c r="M305" s="174" t="n"/>
      <c r="N305" s="176">
        <f>IF(F305+G305=0,"",G305/(F305+G305))</f>
        <v/>
      </c>
      <c r="O305" s="176">
        <f>IF(H305+I305=0,"",H305/(H305+I305))</f>
        <v/>
      </c>
      <c r="P305" s="176">
        <f>IF(F305+H305=0,"",F305/(F305+H305))</f>
        <v/>
      </c>
      <c r="Q305" s="177">
        <f>IF(2*F305+G305+H305=0,"",2*F305/(2*F305+G305+H305))</f>
        <v/>
      </c>
      <c r="R305" s="177">
        <f>IF(OR(N305="",O305=""),"",'KQ du lieu that'!$B$6*N305+(1-'KQ du lieu that'!$B$6)*O305)</f>
        <v/>
      </c>
    </row>
    <row r="306">
      <c r="A306" s="174" t="inlineStr">
        <is>
          <t>dev</t>
        </is>
      </c>
      <c r="B306" s="174" t="inlineStr">
        <is>
          <t>A3</t>
        </is>
      </c>
      <c r="C306" s="174" t="inlineStr">
        <is>
          <t>Tất cả</t>
        </is>
      </c>
      <c r="D306" s="174" t="inlineStr">
        <is>
          <t>all</t>
        </is>
      </c>
      <c r="E306" s="175" t="n">
        <v>0.17</v>
      </c>
      <c r="F306" s="174" t="n">
        <v>2246</v>
      </c>
      <c r="G306" s="174" t="n">
        <v>674</v>
      </c>
      <c r="H306" s="174" t="n">
        <v>1930</v>
      </c>
      <c r="I306" s="174" t="n">
        <v>4679</v>
      </c>
      <c r="J306" s="174" t="n"/>
      <c r="K306" s="174" t="n"/>
      <c r="L306" s="174" t="n"/>
      <c r="M306" s="174" t="n"/>
      <c r="N306" s="176">
        <f>IF(F306+G306=0,"",G306/(F306+G306))</f>
        <v/>
      </c>
      <c r="O306" s="176">
        <f>IF(H306+I306=0,"",H306/(H306+I306))</f>
        <v/>
      </c>
      <c r="P306" s="176">
        <f>IF(F306+H306=0,"",F306/(F306+H306))</f>
        <v/>
      </c>
      <c r="Q306" s="177">
        <f>IF(2*F306+G306+H306=0,"",2*F306/(2*F306+G306+H306))</f>
        <v/>
      </c>
      <c r="R306" s="177">
        <f>IF(OR(N306="",O306=""),"",'KQ du lieu that'!$B$6*N306+(1-'KQ du lieu that'!$B$6)*O306)</f>
        <v/>
      </c>
    </row>
    <row r="307">
      <c r="A307" s="174" t="inlineStr">
        <is>
          <t>dev</t>
        </is>
      </c>
      <c r="B307" s="174" t="inlineStr">
        <is>
          <t>A3</t>
        </is>
      </c>
      <c r="C307" s="174" t="inlineStr">
        <is>
          <t>Tất cả</t>
        </is>
      </c>
      <c r="D307" s="174" t="inlineStr">
        <is>
          <t>all</t>
        </is>
      </c>
      <c r="E307" s="175" t="n">
        <v>0.18</v>
      </c>
      <c r="F307" s="174" t="n">
        <v>2220</v>
      </c>
      <c r="G307" s="174" t="n">
        <v>700</v>
      </c>
      <c r="H307" s="174" t="n">
        <v>1882</v>
      </c>
      <c r="I307" s="174" t="n">
        <v>4727</v>
      </c>
      <c r="J307" s="174" t="n"/>
      <c r="K307" s="174" t="n"/>
      <c r="L307" s="174" t="n"/>
      <c r="M307" s="174" t="n"/>
      <c r="N307" s="176">
        <f>IF(F307+G307=0,"",G307/(F307+G307))</f>
        <v/>
      </c>
      <c r="O307" s="176">
        <f>IF(H307+I307=0,"",H307/(H307+I307))</f>
        <v/>
      </c>
      <c r="P307" s="176">
        <f>IF(F307+H307=0,"",F307/(F307+H307))</f>
        <v/>
      </c>
      <c r="Q307" s="177">
        <f>IF(2*F307+G307+H307=0,"",2*F307/(2*F307+G307+H307))</f>
        <v/>
      </c>
      <c r="R307" s="177">
        <f>IF(OR(N307="",O307=""),"",'KQ du lieu that'!$B$6*N307+(1-'KQ du lieu that'!$B$6)*O307)</f>
        <v/>
      </c>
    </row>
    <row r="308">
      <c r="A308" s="174" t="inlineStr">
        <is>
          <t>dev</t>
        </is>
      </c>
      <c r="B308" s="174" t="inlineStr">
        <is>
          <t>A3</t>
        </is>
      </c>
      <c r="C308" s="174" t="inlineStr">
        <is>
          <t>Tất cả</t>
        </is>
      </c>
      <c r="D308" s="174" t="inlineStr">
        <is>
          <t>all</t>
        </is>
      </c>
      <c r="E308" s="175" t="n">
        <v>0.19</v>
      </c>
      <c r="F308" s="174" t="n">
        <v>2199</v>
      </c>
      <c r="G308" s="174" t="n">
        <v>721</v>
      </c>
      <c r="H308" s="174" t="n">
        <v>1828</v>
      </c>
      <c r="I308" s="174" t="n">
        <v>4781</v>
      </c>
      <c r="J308" s="174" t="n"/>
      <c r="K308" s="174" t="n"/>
      <c r="L308" s="174" t="n"/>
      <c r="M308" s="174" t="n"/>
      <c r="N308" s="176">
        <f>IF(F308+G308=0,"",G308/(F308+G308))</f>
        <v/>
      </c>
      <c r="O308" s="176">
        <f>IF(H308+I308=0,"",H308/(H308+I308))</f>
        <v/>
      </c>
      <c r="P308" s="176">
        <f>IF(F308+H308=0,"",F308/(F308+H308))</f>
        <v/>
      </c>
      <c r="Q308" s="177">
        <f>IF(2*F308+G308+H308=0,"",2*F308/(2*F308+G308+H308))</f>
        <v/>
      </c>
      <c r="R308" s="177">
        <f>IF(OR(N308="",O308=""),"",'KQ du lieu that'!$B$6*N308+(1-'KQ du lieu that'!$B$6)*O308)</f>
        <v/>
      </c>
    </row>
    <row r="309">
      <c r="A309" s="174" t="inlineStr">
        <is>
          <t>dev</t>
        </is>
      </c>
      <c r="B309" s="174" t="inlineStr">
        <is>
          <t>A3</t>
        </is>
      </c>
      <c r="C309" s="174" t="inlineStr">
        <is>
          <t>Tất cả</t>
        </is>
      </c>
      <c r="D309" s="174" t="inlineStr">
        <is>
          <t>all</t>
        </is>
      </c>
      <c r="E309" s="175" t="n">
        <v>0.2</v>
      </c>
      <c r="F309" s="174" t="n">
        <v>2177</v>
      </c>
      <c r="G309" s="174" t="n">
        <v>743</v>
      </c>
      <c r="H309" s="174" t="n">
        <v>1792</v>
      </c>
      <c r="I309" s="174" t="n">
        <v>4817</v>
      </c>
      <c r="J309" s="174" t="n"/>
      <c r="K309" s="174" t="n"/>
      <c r="L309" s="174" t="n"/>
      <c r="M309" s="174" t="n"/>
      <c r="N309" s="176">
        <f>IF(F309+G309=0,"",G309/(F309+G309))</f>
        <v/>
      </c>
      <c r="O309" s="176">
        <f>IF(H309+I309=0,"",H309/(H309+I309))</f>
        <v/>
      </c>
      <c r="P309" s="176">
        <f>IF(F309+H309=0,"",F309/(F309+H309))</f>
        <v/>
      </c>
      <c r="Q309" s="177">
        <f>IF(2*F309+G309+H309=0,"",2*F309/(2*F309+G309+H309))</f>
        <v/>
      </c>
      <c r="R309" s="177">
        <f>IF(OR(N309="",O309=""),"",'KQ du lieu that'!$B$6*N309+(1-'KQ du lieu that'!$B$6)*O309)</f>
        <v/>
      </c>
    </row>
    <row r="310">
      <c r="A310" s="174" t="inlineStr">
        <is>
          <t>dev</t>
        </is>
      </c>
      <c r="B310" s="174" t="inlineStr">
        <is>
          <t>A3</t>
        </is>
      </c>
      <c r="C310" s="174" t="inlineStr">
        <is>
          <t>Tất cả</t>
        </is>
      </c>
      <c r="D310" s="174" t="inlineStr">
        <is>
          <t>all</t>
        </is>
      </c>
      <c r="E310" s="175" t="n">
        <v>0.21</v>
      </c>
      <c r="F310" s="174" t="n">
        <v>2157</v>
      </c>
      <c r="G310" s="174" t="n">
        <v>763</v>
      </c>
      <c r="H310" s="174" t="n">
        <v>1761</v>
      </c>
      <c r="I310" s="174" t="n">
        <v>4848</v>
      </c>
      <c r="J310" s="174" t="n"/>
      <c r="K310" s="174" t="n"/>
      <c r="L310" s="174" t="n"/>
      <c r="M310" s="174" t="n"/>
      <c r="N310" s="176">
        <f>IF(F310+G310=0,"",G310/(F310+G310))</f>
        <v/>
      </c>
      <c r="O310" s="176">
        <f>IF(H310+I310=0,"",H310/(H310+I310))</f>
        <v/>
      </c>
      <c r="P310" s="176">
        <f>IF(F310+H310=0,"",F310/(F310+H310))</f>
        <v/>
      </c>
      <c r="Q310" s="177">
        <f>IF(2*F310+G310+H310=0,"",2*F310/(2*F310+G310+H310))</f>
        <v/>
      </c>
      <c r="R310" s="177">
        <f>IF(OR(N310="",O310=""),"",'KQ du lieu that'!$B$6*N310+(1-'KQ du lieu that'!$B$6)*O310)</f>
        <v/>
      </c>
    </row>
    <row r="311">
      <c r="A311" s="174" t="inlineStr">
        <is>
          <t>dev</t>
        </is>
      </c>
      <c r="B311" s="174" t="inlineStr">
        <is>
          <t>A3</t>
        </is>
      </c>
      <c r="C311" s="174" t="inlineStr">
        <is>
          <t>Tất cả</t>
        </is>
      </c>
      <c r="D311" s="174" t="inlineStr">
        <is>
          <t>all</t>
        </is>
      </c>
      <c r="E311" s="175" t="n">
        <v>0.22</v>
      </c>
      <c r="F311" s="174" t="n">
        <v>2137</v>
      </c>
      <c r="G311" s="174" t="n">
        <v>783</v>
      </c>
      <c r="H311" s="174" t="n">
        <v>1718</v>
      </c>
      <c r="I311" s="174" t="n">
        <v>4891</v>
      </c>
      <c r="J311" s="174" t="n"/>
      <c r="K311" s="174" t="n"/>
      <c r="L311" s="174" t="n"/>
      <c r="M311" s="174" t="n"/>
      <c r="N311" s="176">
        <f>IF(F311+G311=0,"",G311/(F311+G311))</f>
        <v/>
      </c>
      <c r="O311" s="176">
        <f>IF(H311+I311=0,"",H311/(H311+I311))</f>
        <v/>
      </c>
      <c r="P311" s="176">
        <f>IF(F311+H311=0,"",F311/(F311+H311))</f>
        <v/>
      </c>
      <c r="Q311" s="177">
        <f>IF(2*F311+G311+H311=0,"",2*F311/(2*F311+G311+H311))</f>
        <v/>
      </c>
      <c r="R311" s="177">
        <f>IF(OR(N311="",O311=""),"",'KQ du lieu that'!$B$6*N311+(1-'KQ du lieu that'!$B$6)*O311)</f>
        <v/>
      </c>
    </row>
    <row r="312">
      <c r="A312" s="174" t="inlineStr">
        <is>
          <t>dev</t>
        </is>
      </c>
      <c r="B312" s="174" t="inlineStr">
        <is>
          <t>A3</t>
        </is>
      </c>
      <c r="C312" s="174" t="inlineStr">
        <is>
          <t>Tất cả</t>
        </is>
      </c>
      <c r="D312" s="174" t="inlineStr">
        <is>
          <t>all</t>
        </is>
      </c>
      <c r="E312" s="175" t="n">
        <v>0.23</v>
      </c>
      <c r="F312" s="174" t="n">
        <v>2127</v>
      </c>
      <c r="G312" s="174" t="n">
        <v>793</v>
      </c>
      <c r="H312" s="174" t="n">
        <v>1689</v>
      </c>
      <c r="I312" s="174" t="n">
        <v>4920</v>
      </c>
      <c r="J312" s="174" t="n"/>
      <c r="K312" s="174" t="n"/>
      <c r="L312" s="174" t="n"/>
      <c r="M312" s="174" t="n"/>
      <c r="N312" s="176">
        <f>IF(F312+G312=0,"",G312/(F312+G312))</f>
        <v/>
      </c>
      <c r="O312" s="176">
        <f>IF(H312+I312=0,"",H312/(H312+I312))</f>
        <v/>
      </c>
      <c r="P312" s="176">
        <f>IF(F312+H312=0,"",F312/(F312+H312))</f>
        <v/>
      </c>
      <c r="Q312" s="177">
        <f>IF(2*F312+G312+H312=0,"",2*F312/(2*F312+G312+H312))</f>
        <v/>
      </c>
      <c r="R312" s="177">
        <f>IF(OR(N312="",O312=""),"",'KQ du lieu that'!$B$6*N312+(1-'KQ du lieu that'!$B$6)*O312)</f>
        <v/>
      </c>
    </row>
    <row r="313">
      <c r="A313" s="174" t="inlineStr">
        <is>
          <t>dev</t>
        </is>
      </c>
      <c r="B313" s="174" t="inlineStr">
        <is>
          <t>A3</t>
        </is>
      </c>
      <c r="C313" s="174" t="inlineStr">
        <is>
          <t>Tất cả</t>
        </is>
      </c>
      <c r="D313" s="174" t="inlineStr">
        <is>
          <t>all</t>
        </is>
      </c>
      <c r="E313" s="175" t="n">
        <v>0.24</v>
      </c>
      <c r="F313" s="174" t="n">
        <v>2114</v>
      </c>
      <c r="G313" s="174" t="n">
        <v>806</v>
      </c>
      <c r="H313" s="174" t="n">
        <v>1665</v>
      </c>
      <c r="I313" s="174" t="n">
        <v>4944</v>
      </c>
      <c r="J313" s="174" t="n"/>
      <c r="K313" s="174" t="n"/>
      <c r="L313" s="174" t="n"/>
      <c r="M313" s="174" t="n"/>
      <c r="N313" s="176">
        <f>IF(F313+G313=0,"",G313/(F313+G313))</f>
        <v/>
      </c>
      <c r="O313" s="176">
        <f>IF(H313+I313=0,"",H313/(H313+I313))</f>
        <v/>
      </c>
      <c r="P313" s="176">
        <f>IF(F313+H313=0,"",F313/(F313+H313))</f>
        <v/>
      </c>
      <c r="Q313" s="177">
        <f>IF(2*F313+G313+H313=0,"",2*F313/(2*F313+G313+H313))</f>
        <v/>
      </c>
      <c r="R313" s="177">
        <f>IF(OR(N313="",O313=""),"",'KQ du lieu that'!$B$6*N313+(1-'KQ du lieu that'!$B$6)*O313)</f>
        <v/>
      </c>
    </row>
    <row r="314">
      <c r="A314" s="174" t="inlineStr">
        <is>
          <t>dev</t>
        </is>
      </c>
      <c r="B314" s="174" t="inlineStr">
        <is>
          <t>A3</t>
        </is>
      </c>
      <c r="C314" s="174" t="inlineStr">
        <is>
          <t>Tất cả</t>
        </is>
      </c>
      <c r="D314" s="174" t="inlineStr">
        <is>
          <t>all</t>
        </is>
      </c>
      <c r="E314" s="175" t="n">
        <v>0.25</v>
      </c>
      <c r="F314" s="174" t="n">
        <v>2100</v>
      </c>
      <c r="G314" s="174" t="n">
        <v>820</v>
      </c>
      <c r="H314" s="174" t="n">
        <v>1625</v>
      </c>
      <c r="I314" s="174" t="n">
        <v>4984</v>
      </c>
      <c r="J314" s="174" t="n"/>
      <c r="K314" s="174" t="n"/>
      <c r="L314" s="174" t="n"/>
      <c r="M314" s="174" t="n"/>
      <c r="N314" s="176">
        <f>IF(F314+G314=0,"",G314/(F314+G314))</f>
        <v/>
      </c>
      <c r="O314" s="176">
        <f>IF(H314+I314=0,"",H314/(H314+I314))</f>
        <v/>
      </c>
      <c r="P314" s="176">
        <f>IF(F314+H314=0,"",F314/(F314+H314))</f>
        <v/>
      </c>
      <c r="Q314" s="177">
        <f>IF(2*F314+G314+H314=0,"",2*F314/(2*F314+G314+H314))</f>
        <v/>
      </c>
      <c r="R314" s="177">
        <f>IF(OR(N314="",O314=""),"",'KQ du lieu that'!$B$6*N314+(1-'KQ du lieu that'!$B$6)*O314)</f>
        <v/>
      </c>
    </row>
    <row r="315">
      <c r="A315" s="174" t="inlineStr">
        <is>
          <t>dev</t>
        </is>
      </c>
      <c r="B315" s="174" t="inlineStr">
        <is>
          <t>A3</t>
        </is>
      </c>
      <c r="C315" s="174" t="inlineStr">
        <is>
          <t>Tất cả</t>
        </is>
      </c>
      <c r="D315" s="174" t="inlineStr">
        <is>
          <t>all</t>
        </is>
      </c>
      <c r="E315" s="175" t="n">
        <v>0.26</v>
      </c>
      <c r="F315" s="174" t="n">
        <v>2088</v>
      </c>
      <c r="G315" s="174" t="n">
        <v>832</v>
      </c>
      <c r="H315" s="174" t="n">
        <v>1594</v>
      </c>
      <c r="I315" s="174" t="n">
        <v>5015</v>
      </c>
      <c r="J315" s="174" t="n"/>
      <c r="K315" s="174" t="n"/>
      <c r="L315" s="174" t="n"/>
      <c r="M315" s="174" t="n"/>
      <c r="N315" s="176">
        <f>IF(F315+G315=0,"",G315/(F315+G315))</f>
        <v/>
      </c>
      <c r="O315" s="176">
        <f>IF(H315+I315=0,"",H315/(H315+I315))</f>
        <v/>
      </c>
      <c r="P315" s="176">
        <f>IF(F315+H315=0,"",F315/(F315+H315))</f>
        <v/>
      </c>
      <c r="Q315" s="177">
        <f>IF(2*F315+G315+H315=0,"",2*F315/(2*F315+G315+H315))</f>
        <v/>
      </c>
      <c r="R315" s="177">
        <f>IF(OR(N315="",O315=""),"",'KQ du lieu that'!$B$6*N315+(1-'KQ du lieu that'!$B$6)*O315)</f>
        <v/>
      </c>
    </row>
    <row r="316">
      <c r="A316" s="174" t="inlineStr">
        <is>
          <t>dev</t>
        </is>
      </c>
      <c r="B316" s="174" t="inlineStr">
        <is>
          <t>A3</t>
        </is>
      </c>
      <c r="C316" s="174" t="inlineStr">
        <is>
          <t>Tất cả</t>
        </is>
      </c>
      <c r="D316" s="174" t="inlineStr">
        <is>
          <t>all</t>
        </is>
      </c>
      <c r="E316" s="175" t="n">
        <v>0.27</v>
      </c>
      <c r="F316" s="174" t="n">
        <v>2076</v>
      </c>
      <c r="G316" s="174" t="n">
        <v>844</v>
      </c>
      <c r="H316" s="174" t="n">
        <v>1571</v>
      </c>
      <c r="I316" s="174" t="n">
        <v>5038</v>
      </c>
      <c r="J316" s="174" t="n"/>
      <c r="K316" s="174" t="n"/>
      <c r="L316" s="174" t="n"/>
      <c r="M316" s="174" t="n"/>
      <c r="N316" s="176">
        <f>IF(F316+G316=0,"",G316/(F316+G316))</f>
        <v/>
      </c>
      <c r="O316" s="176">
        <f>IF(H316+I316=0,"",H316/(H316+I316))</f>
        <v/>
      </c>
      <c r="P316" s="176">
        <f>IF(F316+H316=0,"",F316/(F316+H316))</f>
        <v/>
      </c>
      <c r="Q316" s="177">
        <f>IF(2*F316+G316+H316=0,"",2*F316/(2*F316+G316+H316))</f>
        <v/>
      </c>
      <c r="R316" s="177">
        <f>IF(OR(N316="",O316=""),"",'KQ du lieu that'!$B$6*N316+(1-'KQ du lieu that'!$B$6)*O316)</f>
        <v/>
      </c>
    </row>
    <row r="317">
      <c r="A317" s="174" t="inlineStr">
        <is>
          <t>dev</t>
        </is>
      </c>
      <c r="B317" s="174" t="inlineStr">
        <is>
          <t>A3</t>
        </is>
      </c>
      <c r="C317" s="174" t="inlineStr">
        <is>
          <t>Tất cả</t>
        </is>
      </c>
      <c r="D317" s="174" t="inlineStr">
        <is>
          <t>all</t>
        </is>
      </c>
      <c r="E317" s="175" t="n">
        <v>0.28</v>
      </c>
      <c r="F317" s="174" t="n">
        <v>2067</v>
      </c>
      <c r="G317" s="174" t="n">
        <v>853</v>
      </c>
      <c r="H317" s="174" t="n">
        <v>1553</v>
      </c>
      <c r="I317" s="174" t="n">
        <v>5056</v>
      </c>
      <c r="J317" s="174" t="n"/>
      <c r="K317" s="174" t="n"/>
      <c r="L317" s="174" t="n"/>
      <c r="M317" s="174" t="n"/>
      <c r="N317" s="176">
        <f>IF(F317+G317=0,"",G317/(F317+G317))</f>
        <v/>
      </c>
      <c r="O317" s="176">
        <f>IF(H317+I317=0,"",H317/(H317+I317))</f>
        <v/>
      </c>
      <c r="P317" s="176">
        <f>IF(F317+H317=0,"",F317/(F317+H317))</f>
        <v/>
      </c>
      <c r="Q317" s="177">
        <f>IF(2*F317+G317+H317=0,"",2*F317/(2*F317+G317+H317))</f>
        <v/>
      </c>
      <c r="R317" s="177">
        <f>IF(OR(N317="",O317=""),"",'KQ du lieu that'!$B$6*N317+(1-'KQ du lieu that'!$B$6)*O317)</f>
        <v/>
      </c>
    </row>
    <row r="318">
      <c r="A318" s="174" t="inlineStr">
        <is>
          <t>dev</t>
        </is>
      </c>
      <c r="B318" s="174" t="inlineStr">
        <is>
          <t>A3</t>
        </is>
      </c>
      <c r="C318" s="174" t="inlineStr">
        <is>
          <t>Tất cả</t>
        </is>
      </c>
      <c r="D318" s="174" t="inlineStr">
        <is>
          <t>all</t>
        </is>
      </c>
      <c r="E318" s="175" t="n">
        <v>0.29</v>
      </c>
      <c r="F318" s="174" t="n">
        <v>2056</v>
      </c>
      <c r="G318" s="174" t="n">
        <v>864</v>
      </c>
      <c r="H318" s="174" t="n">
        <v>1522</v>
      </c>
      <c r="I318" s="174" t="n">
        <v>5087</v>
      </c>
      <c r="J318" s="174" t="n"/>
      <c r="K318" s="174" t="n"/>
      <c r="L318" s="174" t="n"/>
      <c r="M318" s="174" t="n"/>
      <c r="N318" s="176">
        <f>IF(F318+G318=0,"",G318/(F318+G318))</f>
        <v/>
      </c>
      <c r="O318" s="176">
        <f>IF(H318+I318=0,"",H318/(H318+I318))</f>
        <v/>
      </c>
      <c r="P318" s="176">
        <f>IF(F318+H318=0,"",F318/(F318+H318))</f>
        <v/>
      </c>
      <c r="Q318" s="177">
        <f>IF(2*F318+G318+H318=0,"",2*F318/(2*F318+G318+H318))</f>
        <v/>
      </c>
      <c r="R318" s="177">
        <f>IF(OR(N318="",O318=""),"",'KQ du lieu that'!$B$6*N318+(1-'KQ du lieu that'!$B$6)*O318)</f>
        <v/>
      </c>
    </row>
    <row r="319">
      <c r="A319" s="174" t="inlineStr">
        <is>
          <t>dev</t>
        </is>
      </c>
      <c r="B319" s="174" t="inlineStr">
        <is>
          <t>A3</t>
        </is>
      </c>
      <c r="C319" s="174" t="inlineStr">
        <is>
          <t>Tất cả</t>
        </is>
      </c>
      <c r="D319" s="174" t="inlineStr">
        <is>
          <t>all</t>
        </is>
      </c>
      <c r="E319" s="175" t="n">
        <v>0.3</v>
      </c>
      <c r="F319" s="174" t="n">
        <v>2046</v>
      </c>
      <c r="G319" s="174" t="n">
        <v>874</v>
      </c>
      <c r="H319" s="174" t="n">
        <v>1507</v>
      </c>
      <c r="I319" s="174" t="n">
        <v>5102</v>
      </c>
      <c r="J319" s="174" t="n"/>
      <c r="K319" s="174" t="n"/>
      <c r="L319" s="174" t="n"/>
      <c r="M319" s="174" t="n"/>
      <c r="N319" s="176">
        <f>IF(F319+G319=0,"",G319/(F319+G319))</f>
        <v/>
      </c>
      <c r="O319" s="176">
        <f>IF(H319+I319=0,"",H319/(H319+I319))</f>
        <v/>
      </c>
      <c r="P319" s="176">
        <f>IF(F319+H319=0,"",F319/(F319+H319))</f>
        <v/>
      </c>
      <c r="Q319" s="177">
        <f>IF(2*F319+G319+H319=0,"",2*F319/(2*F319+G319+H319))</f>
        <v/>
      </c>
      <c r="R319" s="177">
        <f>IF(OR(N319="",O319=""),"",'KQ du lieu that'!$B$6*N319+(1-'KQ du lieu that'!$B$6)*O319)</f>
        <v/>
      </c>
    </row>
    <row r="320">
      <c r="A320" s="174" t="inlineStr">
        <is>
          <t>dev</t>
        </is>
      </c>
      <c r="B320" s="174" t="inlineStr">
        <is>
          <t>A3</t>
        </is>
      </c>
      <c r="C320" s="174" t="inlineStr">
        <is>
          <t>Tất cả</t>
        </is>
      </c>
      <c r="D320" s="174" t="inlineStr">
        <is>
          <t>all</t>
        </is>
      </c>
      <c r="E320" s="175" t="n">
        <v>0.31</v>
      </c>
      <c r="F320" s="174" t="n">
        <v>2036</v>
      </c>
      <c r="G320" s="174" t="n">
        <v>884</v>
      </c>
      <c r="H320" s="174" t="n">
        <v>1485</v>
      </c>
      <c r="I320" s="174" t="n">
        <v>5124</v>
      </c>
      <c r="J320" s="174" t="n"/>
      <c r="K320" s="174" t="n"/>
      <c r="L320" s="174" t="n"/>
      <c r="M320" s="174" t="n"/>
      <c r="N320" s="176">
        <f>IF(F320+G320=0,"",G320/(F320+G320))</f>
        <v/>
      </c>
      <c r="O320" s="176">
        <f>IF(H320+I320=0,"",H320/(H320+I320))</f>
        <v/>
      </c>
      <c r="P320" s="176">
        <f>IF(F320+H320=0,"",F320/(F320+H320))</f>
        <v/>
      </c>
      <c r="Q320" s="177">
        <f>IF(2*F320+G320+H320=0,"",2*F320/(2*F320+G320+H320))</f>
        <v/>
      </c>
      <c r="R320" s="177">
        <f>IF(OR(N320="",O320=""),"",'KQ du lieu that'!$B$6*N320+(1-'KQ du lieu that'!$B$6)*O320)</f>
        <v/>
      </c>
    </row>
    <row r="321">
      <c r="A321" s="174" t="inlineStr">
        <is>
          <t>dev</t>
        </is>
      </c>
      <c r="B321" s="174" t="inlineStr">
        <is>
          <t>A3</t>
        </is>
      </c>
      <c r="C321" s="174" t="inlineStr">
        <is>
          <t>Tất cả</t>
        </is>
      </c>
      <c r="D321" s="174" t="inlineStr">
        <is>
          <t>all</t>
        </is>
      </c>
      <c r="E321" s="175" t="n">
        <v>0.32</v>
      </c>
      <c r="F321" s="174" t="n">
        <v>2025</v>
      </c>
      <c r="G321" s="174" t="n">
        <v>895</v>
      </c>
      <c r="H321" s="174" t="n">
        <v>1462</v>
      </c>
      <c r="I321" s="174" t="n">
        <v>5147</v>
      </c>
      <c r="J321" s="174" t="n"/>
      <c r="K321" s="174" t="n"/>
      <c r="L321" s="174" t="n"/>
      <c r="M321" s="174" t="n"/>
      <c r="N321" s="176">
        <f>IF(F321+G321=0,"",G321/(F321+G321))</f>
        <v/>
      </c>
      <c r="O321" s="176">
        <f>IF(H321+I321=0,"",H321/(H321+I321))</f>
        <v/>
      </c>
      <c r="P321" s="176">
        <f>IF(F321+H321=0,"",F321/(F321+H321))</f>
        <v/>
      </c>
      <c r="Q321" s="177">
        <f>IF(2*F321+G321+H321=0,"",2*F321/(2*F321+G321+H321))</f>
        <v/>
      </c>
      <c r="R321" s="177">
        <f>IF(OR(N321="",O321=""),"",'KQ du lieu that'!$B$6*N321+(1-'KQ du lieu that'!$B$6)*O321)</f>
        <v/>
      </c>
    </row>
    <row r="322">
      <c r="A322" s="174" t="inlineStr">
        <is>
          <t>dev</t>
        </is>
      </c>
      <c r="B322" s="174" t="inlineStr">
        <is>
          <t>A3</t>
        </is>
      </c>
      <c r="C322" s="174" t="inlineStr">
        <is>
          <t>Tất cả</t>
        </is>
      </c>
      <c r="D322" s="174" t="inlineStr">
        <is>
          <t>all</t>
        </is>
      </c>
      <c r="E322" s="175" t="n">
        <v>0.33</v>
      </c>
      <c r="F322" s="174" t="n">
        <v>2015</v>
      </c>
      <c r="G322" s="174" t="n">
        <v>905</v>
      </c>
      <c r="H322" s="174" t="n">
        <v>1447</v>
      </c>
      <c r="I322" s="174" t="n">
        <v>5162</v>
      </c>
      <c r="J322" s="174" t="n"/>
      <c r="K322" s="174" t="n"/>
      <c r="L322" s="174" t="n"/>
      <c r="M322" s="174" t="n"/>
      <c r="N322" s="176">
        <f>IF(F322+G322=0,"",G322/(F322+G322))</f>
        <v/>
      </c>
      <c r="O322" s="176">
        <f>IF(H322+I322=0,"",H322/(H322+I322))</f>
        <v/>
      </c>
      <c r="P322" s="176">
        <f>IF(F322+H322=0,"",F322/(F322+H322))</f>
        <v/>
      </c>
      <c r="Q322" s="177">
        <f>IF(2*F322+G322+H322=0,"",2*F322/(2*F322+G322+H322))</f>
        <v/>
      </c>
      <c r="R322" s="177">
        <f>IF(OR(N322="",O322=""),"",'KQ du lieu that'!$B$6*N322+(1-'KQ du lieu that'!$B$6)*O322)</f>
        <v/>
      </c>
    </row>
    <row r="323">
      <c r="A323" s="174" t="inlineStr">
        <is>
          <t>dev</t>
        </is>
      </c>
      <c r="B323" s="174" t="inlineStr">
        <is>
          <t>A3</t>
        </is>
      </c>
      <c r="C323" s="174" t="inlineStr">
        <is>
          <t>Tất cả</t>
        </is>
      </c>
      <c r="D323" s="174" t="inlineStr">
        <is>
          <t>all</t>
        </is>
      </c>
      <c r="E323" s="175" t="n">
        <v>0.34</v>
      </c>
      <c r="F323" s="174" t="n">
        <v>2007</v>
      </c>
      <c r="G323" s="174" t="n">
        <v>913</v>
      </c>
      <c r="H323" s="174" t="n">
        <v>1431</v>
      </c>
      <c r="I323" s="174" t="n">
        <v>5178</v>
      </c>
      <c r="J323" s="174" t="n"/>
      <c r="K323" s="174" t="n"/>
      <c r="L323" s="174" t="n"/>
      <c r="M323" s="174" t="n"/>
      <c r="N323" s="176">
        <f>IF(F323+G323=0,"",G323/(F323+G323))</f>
        <v/>
      </c>
      <c r="O323" s="176">
        <f>IF(H323+I323=0,"",H323/(H323+I323))</f>
        <v/>
      </c>
      <c r="P323" s="176">
        <f>IF(F323+H323=0,"",F323/(F323+H323))</f>
        <v/>
      </c>
      <c r="Q323" s="177">
        <f>IF(2*F323+G323+H323=0,"",2*F323/(2*F323+G323+H323))</f>
        <v/>
      </c>
      <c r="R323" s="177">
        <f>IF(OR(N323="",O323=""),"",'KQ du lieu that'!$B$6*N323+(1-'KQ du lieu that'!$B$6)*O323)</f>
        <v/>
      </c>
    </row>
    <row r="324">
      <c r="A324" s="174" t="inlineStr">
        <is>
          <t>dev</t>
        </is>
      </c>
      <c r="B324" s="174" t="inlineStr">
        <is>
          <t>A3</t>
        </is>
      </c>
      <c r="C324" s="174" t="inlineStr">
        <is>
          <t>Tất cả</t>
        </is>
      </c>
      <c r="D324" s="174" t="inlineStr">
        <is>
          <t>all</t>
        </is>
      </c>
      <c r="E324" s="175" t="n">
        <v>0.35</v>
      </c>
      <c r="F324" s="174" t="n">
        <v>1999</v>
      </c>
      <c r="G324" s="174" t="n">
        <v>921</v>
      </c>
      <c r="H324" s="174" t="n">
        <v>1413</v>
      </c>
      <c r="I324" s="174" t="n">
        <v>5196</v>
      </c>
      <c r="J324" s="174" t="n"/>
      <c r="K324" s="174" t="n"/>
      <c r="L324" s="174" t="n"/>
      <c r="M324" s="174" t="n"/>
      <c r="N324" s="176">
        <f>IF(F324+G324=0,"",G324/(F324+G324))</f>
        <v/>
      </c>
      <c r="O324" s="176">
        <f>IF(H324+I324=0,"",H324/(H324+I324))</f>
        <v/>
      </c>
      <c r="P324" s="176">
        <f>IF(F324+H324=0,"",F324/(F324+H324))</f>
        <v/>
      </c>
      <c r="Q324" s="177">
        <f>IF(2*F324+G324+H324=0,"",2*F324/(2*F324+G324+H324))</f>
        <v/>
      </c>
      <c r="R324" s="177">
        <f>IF(OR(N324="",O324=""),"",'KQ du lieu that'!$B$6*N324+(1-'KQ du lieu that'!$B$6)*O324)</f>
        <v/>
      </c>
    </row>
    <row r="325">
      <c r="A325" s="174" t="inlineStr">
        <is>
          <t>dev</t>
        </is>
      </c>
      <c r="B325" s="174" t="inlineStr">
        <is>
          <t>A3</t>
        </is>
      </c>
      <c r="C325" s="174" t="inlineStr">
        <is>
          <t>Tất cả</t>
        </is>
      </c>
      <c r="D325" s="174" t="inlineStr">
        <is>
          <t>all</t>
        </is>
      </c>
      <c r="E325" s="175" t="n">
        <v>0.36</v>
      </c>
      <c r="F325" s="174" t="n">
        <v>1988</v>
      </c>
      <c r="G325" s="174" t="n">
        <v>932</v>
      </c>
      <c r="H325" s="174" t="n">
        <v>1397</v>
      </c>
      <c r="I325" s="174" t="n">
        <v>5212</v>
      </c>
      <c r="J325" s="174" t="n"/>
      <c r="K325" s="174" t="n"/>
      <c r="L325" s="174" t="n"/>
      <c r="M325" s="174" t="n"/>
      <c r="N325" s="176">
        <f>IF(F325+G325=0,"",G325/(F325+G325))</f>
        <v/>
      </c>
      <c r="O325" s="176">
        <f>IF(H325+I325=0,"",H325/(H325+I325))</f>
        <v/>
      </c>
      <c r="P325" s="176">
        <f>IF(F325+H325=0,"",F325/(F325+H325))</f>
        <v/>
      </c>
      <c r="Q325" s="177">
        <f>IF(2*F325+G325+H325=0,"",2*F325/(2*F325+G325+H325))</f>
        <v/>
      </c>
      <c r="R325" s="177">
        <f>IF(OR(N325="",O325=""),"",'KQ du lieu that'!$B$6*N325+(1-'KQ du lieu that'!$B$6)*O325)</f>
        <v/>
      </c>
    </row>
    <row r="326">
      <c r="A326" s="174" t="inlineStr">
        <is>
          <t>dev</t>
        </is>
      </c>
      <c r="B326" s="174" t="inlineStr">
        <is>
          <t>A3</t>
        </is>
      </c>
      <c r="C326" s="174" t="inlineStr">
        <is>
          <t>Tất cả</t>
        </is>
      </c>
      <c r="D326" s="174" t="inlineStr">
        <is>
          <t>all</t>
        </is>
      </c>
      <c r="E326" s="175" t="n">
        <v>0.37</v>
      </c>
      <c r="F326" s="174" t="n">
        <v>1982</v>
      </c>
      <c r="G326" s="174" t="n">
        <v>938</v>
      </c>
      <c r="H326" s="174" t="n">
        <v>1381</v>
      </c>
      <c r="I326" s="174" t="n">
        <v>5228</v>
      </c>
      <c r="J326" s="174" t="n"/>
      <c r="K326" s="174" t="n"/>
      <c r="L326" s="174" t="n"/>
      <c r="M326" s="174" t="n"/>
      <c r="N326" s="176">
        <f>IF(F326+G326=0,"",G326/(F326+G326))</f>
        <v/>
      </c>
      <c r="O326" s="176">
        <f>IF(H326+I326=0,"",H326/(H326+I326))</f>
        <v/>
      </c>
      <c r="P326" s="176">
        <f>IF(F326+H326=0,"",F326/(F326+H326))</f>
        <v/>
      </c>
      <c r="Q326" s="177">
        <f>IF(2*F326+G326+H326=0,"",2*F326/(2*F326+G326+H326))</f>
        <v/>
      </c>
      <c r="R326" s="177">
        <f>IF(OR(N326="",O326=""),"",'KQ du lieu that'!$B$6*N326+(1-'KQ du lieu that'!$B$6)*O326)</f>
        <v/>
      </c>
    </row>
    <row r="327">
      <c r="A327" s="174" t="inlineStr">
        <is>
          <t>dev</t>
        </is>
      </c>
      <c r="B327" s="174" t="inlineStr">
        <is>
          <t>A3</t>
        </is>
      </c>
      <c r="C327" s="174" t="inlineStr">
        <is>
          <t>Tất cả</t>
        </is>
      </c>
      <c r="D327" s="174" t="inlineStr">
        <is>
          <t>all</t>
        </is>
      </c>
      <c r="E327" s="175" t="n">
        <v>0.38</v>
      </c>
      <c r="F327" s="174" t="n">
        <v>1970</v>
      </c>
      <c r="G327" s="174" t="n">
        <v>950</v>
      </c>
      <c r="H327" s="174" t="n">
        <v>1360</v>
      </c>
      <c r="I327" s="174" t="n">
        <v>5249</v>
      </c>
      <c r="J327" s="174" t="n"/>
      <c r="K327" s="174" t="n"/>
      <c r="L327" s="174" t="n"/>
      <c r="M327" s="174" t="n"/>
      <c r="N327" s="176">
        <f>IF(F327+G327=0,"",G327/(F327+G327))</f>
        <v/>
      </c>
      <c r="O327" s="176">
        <f>IF(H327+I327=0,"",H327/(H327+I327))</f>
        <v/>
      </c>
      <c r="P327" s="176">
        <f>IF(F327+H327=0,"",F327/(F327+H327))</f>
        <v/>
      </c>
      <c r="Q327" s="177">
        <f>IF(2*F327+G327+H327=0,"",2*F327/(2*F327+G327+H327))</f>
        <v/>
      </c>
      <c r="R327" s="177">
        <f>IF(OR(N327="",O327=""),"",'KQ du lieu that'!$B$6*N327+(1-'KQ du lieu that'!$B$6)*O327)</f>
        <v/>
      </c>
    </row>
    <row r="328">
      <c r="A328" s="174" t="inlineStr">
        <is>
          <t>dev</t>
        </is>
      </c>
      <c r="B328" s="174" t="inlineStr">
        <is>
          <t>A3</t>
        </is>
      </c>
      <c r="C328" s="174" t="inlineStr">
        <is>
          <t>Tất cả</t>
        </is>
      </c>
      <c r="D328" s="174" t="inlineStr">
        <is>
          <t>all</t>
        </is>
      </c>
      <c r="E328" s="175" t="n">
        <v>0.39</v>
      </c>
      <c r="F328" s="174" t="n">
        <v>1960</v>
      </c>
      <c r="G328" s="174" t="n">
        <v>960</v>
      </c>
      <c r="H328" s="174" t="n">
        <v>1339</v>
      </c>
      <c r="I328" s="174" t="n">
        <v>5270</v>
      </c>
      <c r="J328" s="174" t="n"/>
      <c r="K328" s="174" t="n"/>
      <c r="L328" s="174" t="n"/>
      <c r="M328" s="174" t="n"/>
      <c r="N328" s="176">
        <f>IF(F328+G328=0,"",G328/(F328+G328))</f>
        <v/>
      </c>
      <c r="O328" s="176">
        <f>IF(H328+I328=0,"",H328/(H328+I328))</f>
        <v/>
      </c>
      <c r="P328" s="176">
        <f>IF(F328+H328=0,"",F328/(F328+H328))</f>
        <v/>
      </c>
      <c r="Q328" s="177">
        <f>IF(2*F328+G328+H328=0,"",2*F328/(2*F328+G328+H328))</f>
        <v/>
      </c>
      <c r="R328" s="177">
        <f>IF(OR(N328="",O328=""),"",'KQ du lieu that'!$B$6*N328+(1-'KQ du lieu that'!$B$6)*O328)</f>
        <v/>
      </c>
    </row>
    <row r="329">
      <c r="A329" s="174" t="inlineStr">
        <is>
          <t>dev</t>
        </is>
      </c>
      <c r="B329" s="174" t="inlineStr">
        <is>
          <t>A3</t>
        </is>
      </c>
      <c r="C329" s="174" t="inlineStr">
        <is>
          <t>Tất cả</t>
        </is>
      </c>
      <c r="D329" s="174" t="inlineStr">
        <is>
          <t>all</t>
        </is>
      </c>
      <c r="E329" s="175" t="n">
        <v>0.4</v>
      </c>
      <c r="F329" s="174" t="n">
        <v>1946</v>
      </c>
      <c r="G329" s="174" t="n">
        <v>974</v>
      </c>
      <c r="H329" s="174" t="n">
        <v>1318</v>
      </c>
      <c r="I329" s="174" t="n">
        <v>5291</v>
      </c>
      <c r="J329" s="174" t="n"/>
      <c r="K329" s="174" t="n"/>
      <c r="L329" s="174" t="n"/>
      <c r="M329" s="174" t="n"/>
      <c r="N329" s="176">
        <f>IF(F329+G329=0,"",G329/(F329+G329))</f>
        <v/>
      </c>
      <c r="O329" s="176">
        <f>IF(H329+I329=0,"",H329/(H329+I329))</f>
        <v/>
      </c>
      <c r="P329" s="176">
        <f>IF(F329+H329=0,"",F329/(F329+H329))</f>
        <v/>
      </c>
      <c r="Q329" s="177">
        <f>IF(2*F329+G329+H329=0,"",2*F329/(2*F329+G329+H329))</f>
        <v/>
      </c>
      <c r="R329" s="177">
        <f>IF(OR(N329="",O329=""),"",'KQ du lieu that'!$B$6*N329+(1-'KQ du lieu that'!$B$6)*O329)</f>
        <v/>
      </c>
    </row>
    <row r="330">
      <c r="A330" s="174" t="inlineStr">
        <is>
          <t>dev</t>
        </is>
      </c>
      <c r="B330" s="174" t="inlineStr">
        <is>
          <t>A3</t>
        </is>
      </c>
      <c r="C330" s="174" t="inlineStr">
        <is>
          <t>Tất cả</t>
        </is>
      </c>
      <c r="D330" s="174" t="inlineStr">
        <is>
          <t>all</t>
        </is>
      </c>
      <c r="E330" s="175" t="n">
        <v>0.41</v>
      </c>
      <c r="F330" s="174" t="n">
        <v>1934</v>
      </c>
      <c r="G330" s="174" t="n">
        <v>986</v>
      </c>
      <c r="H330" s="174" t="n">
        <v>1300</v>
      </c>
      <c r="I330" s="174" t="n">
        <v>5309</v>
      </c>
      <c r="J330" s="174" t="n"/>
      <c r="K330" s="174" t="n"/>
      <c r="L330" s="174" t="n"/>
      <c r="M330" s="174" t="n"/>
      <c r="N330" s="176">
        <f>IF(F330+G330=0,"",G330/(F330+G330))</f>
        <v/>
      </c>
      <c r="O330" s="176">
        <f>IF(H330+I330=0,"",H330/(H330+I330))</f>
        <v/>
      </c>
      <c r="P330" s="176">
        <f>IF(F330+H330=0,"",F330/(F330+H330))</f>
        <v/>
      </c>
      <c r="Q330" s="177">
        <f>IF(2*F330+G330+H330=0,"",2*F330/(2*F330+G330+H330))</f>
        <v/>
      </c>
      <c r="R330" s="177">
        <f>IF(OR(N330="",O330=""),"",'KQ du lieu that'!$B$6*N330+(1-'KQ du lieu that'!$B$6)*O330)</f>
        <v/>
      </c>
    </row>
    <row r="331">
      <c r="A331" s="174" t="inlineStr">
        <is>
          <t>dev</t>
        </is>
      </c>
      <c r="B331" s="174" t="inlineStr">
        <is>
          <t>A3</t>
        </is>
      </c>
      <c r="C331" s="174" t="inlineStr">
        <is>
          <t>Tất cả</t>
        </is>
      </c>
      <c r="D331" s="174" t="inlineStr">
        <is>
          <t>all</t>
        </is>
      </c>
      <c r="E331" s="175" t="n">
        <v>0.42</v>
      </c>
      <c r="F331" s="174" t="n">
        <v>1920</v>
      </c>
      <c r="G331" s="174" t="n">
        <v>1000</v>
      </c>
      <c r="H331" s="174" t="n">
        <v>1281</v>
      </c>
      <c r="I331" s="174" t="n">
        <v>5328</v>
      </c>
      <c r="J331" s="174" t="n"/>
      <c r="K331" s="174" t="n"/>
      <c r="L331" s="174" t="n"/>
      <c r="M331" s="174" t="n"/>
      <c r="N331" s="176">
        <f>IF(F331+G331=0,"",G331/(F331+G331))</f>
        <v/>
      </c>
      <c r="O331" s="176">
        <f>IF(H331+I331=0,"",H331/(H331+I331))</f>
        <v/>
      </c>
      <c r="P331" s="176">
        <f>IF(F331+H331=0,"",F331/(F331+H331))</f>
        <v/>
      </c>
      <c r="Q331" s="177">
        <f>IF(2*F331+G331+H331=0,"",2*F331/(2*F331+G331+H331))</f>
        <v/>
      </c>
      <c r="R331" s="177">
        <f>IF(OR(N331="",O331=""),"",'KQ du lieu that'!$B$6*N331+(1-'KQ du lieu that'!$B$6)*O331)</f>
        <v/>
      </c>
    </row>
    <row r="332">
      <c r="A332" s="174" t="inlineStr">
        <is>
          <t>dev</t>
        </is>
      </c>
      <c r="B332" s="174" t="inlineStr">
        <is>
          <t>A3</t>
        </is>
      </c>
      <c r="C332" s="174" t="inlineStr">
        <is>
          <t>Tất cả</t>
        </is>
      </c>
      <c r="D332" s="174" t="inlineStr">
        <is>
          <t>all</t>
        </is>
      </c>
      <c r="E332" s="175" t="n">
        <v>0.43</v>
      </c>
      <c r="F332" s="174" t="n">
        <v>1909</v>
      </c>
      <c r="G332" s="174" t="n">
        <v>1011</v>
      </c>
      <c r="H332" s="174" t="n">
        <v>1258</v>
      </c>
      <c r="I332" s="174" t="n">
        <v>5351</v>
      </c>
      <c r="J332" s="174" t="n"/>
      <c r="K332" s="174" t="n"/>
      <c r="L332" s="174" t="n"/>
      <c r="M332" s="174" t="n"/>
      <c r="N332" s="176">
        <f>IF(F332+G332=0,"",G332/(F332+G332))</f>
        <v/>
      </c>
      <c r="O332" s="176">
        <f>IF(H332+I332=0,"",H332/(H332+I332))</f>
        <v/>
      </c>
      <c r="P332" s="176">
        <f>IF(F332+H332=0,"",F332/(F332+H332))</f>
        <v/>
      </c>
      <c r="Q332" s="177">
        <f>IF(2*F332+G332+H332=0,"",2*F332/(2*F332+G332+H332))</f>
        <v/>
      </c>
      <c r="R332" s="177">
        <f>IF(OR(N332="",O332=""),"",'KQ du lieu that'!$B$6*N332+(1-'KQ du lieu that'!$B$6)*O332)</f>
        <v/>
      </c>
    </row>
    <row r="333">
      <c r="A333" s="174" t="inlineStr">
        <is>
          <t>dev</t>
        </is>
      </c>
      <c r="B333" s="174" t="inlineStr">
        <is>
          <t>A3</t>
        </is>
      </c>
      <c r="C333" s="174" t="inlineStr">
        <is>
          <t>Tất cả</t>
        </is>
      </c>
      <c r="D333" s="174" t="inlineStr">
        <is>
          <t>all</t>
        </is>
      </c>
      <c r="E333" s="175" t="n">
        <v>0.44</v>
      </c>
      <c r="F333" s="174" t="n">
        <v>1904</v>
      </c>
      <c r="G333" s="174" t="n">
        <v>1016</v>
      </c>
      <c r="H333" s="174" t="n">
        <v>1247</v>
      </c>
      <c r="I333" s="174" t="n">
        <v>5362</v>
      </c>
      <c r="J333" s="174" t="n"/>
      <c r="K333" s="174" t="n"/>
      <c r="L333" s="174" t="n"/>
      <c r="M333" s="174" t="n"/>
      <c r="N333" s="176">
        <f>IF(F333+G333=0,"",G333/(F333+G333))</f>
        <v/>
      </c>
      <c r="O333" s="176">
        <f>IF(H333+I333=0,"",H333/(H333+I333))</f>
        <v/>
      </c>
      <c r="P333" s="176">
        <f>IF(F333+H333=0,"",F333/(F333+H333))</f>
        <v/>
      </c>
      <c r="Q333" s="177">
        <f>IF(2*F333+G333+H333=0,"",2*F333/(2*F333+G333+H333))</f>
        <v/>
      </c>
      <c r="R333" s="177">
        <f>IF(OR(N333="",O333=""),"",'KQ du lieu that'!$B$6*N333+(1-'KQ du lieu that'!$B$6)*O333)</f>
        <v/>
      </c>
    </row>
    <row r="334">
      <c r="A334" s="174" t="inlineStr">
        <is>
          <t>dev</t>
        </is>
      </c>
      <c r="B334" s="174" t="inlineStr">
        <is>
          <t>A3</t>
        </is>
      </c>
      <c r="C334" s="174" t="inlineStr">
        <is>
          <t>Tất cả</t>
        </is>
      </c>
      <c r="D334" s="174" t="inlineStr">
        <is>
          <t>all</t>
        </is>
      </c>
      <c r="E334" s="175" t="n">
        <v>0.45</v>
      </c>
      <c r="F334" s="174" t="n">
        <v>1897</v>
      </c>
      <c r="G334" s="174" t="n">
        <v>1023</v>
      </c>
      <c r="H334" s="174" t="n">
        <v>1232</v>
      </c>
      <c r="I334" s="174" t="n">
        <v>5377</v>
      </c>
      <c r="J334" s="174" t="n"/>
      <c r="K334" s="174" t="n"/>
      <c r="L334" s="174" t="n"/>
      <c r="M334" s="174" t="n"/>
      <c r="N334" s="176">
        <f>IF(F334+G334=0,"",G334/(F334+G334))</f>
        <v/>
      </c>
      <c r="O334" s="176">
        <f>IF(H334+I334=0,"",H334/(H334+I334))</f>
        <v/>
      </c>
      <c r="P334" s="176">
        <f>IF(F334+H334=0,"",F334/(F334+H334))</f>
        <v/>
      </c>
      <c r="Q334" s="177">
        <f>IF(2*F334+G334+H334=0,"",2*F334/(2*F334+G334+H334))</f>
        <v/>
      </c>
      <c r="R334" s="177">
        <f>IF(OR(N334="",O334=""),"",'KQ du lieu that'!$B$6*N334+(1-'KQ du lieu that'!$B$6)*O334)</f>
        <v/>
      </c>
    </row>
    <row r="335">
      <c r="A335" s="174" t="inlineStr">
        <is>
          <t>dev</t>
        </is>
      </c>
      <c r="B335" s="174" t="inlineStr">
        <is>
          <t>A3</t>
        </is>
      </c>
      <c r="C335" s="174" t="inlineStr">
        <is>
          <t>Tất cả</t>
        </is>
      </c>
      <c r="D335" s="174" t="inlineStr">
        <is>
          <t>all</t>
        </is>
      </c>
      <c r="E335" s="175" t="n">
        <v>0.46</v>
      </c>
      <c r="F335" s="174" t="n">
        <v>1887</v>
      </c>
      <c r="G335" s="174" t="n">
        <v>1033</v>
      </c>
      <c r="H335" s="174" t="n">
        <v>1222</v>
      </c>
      <c r="I335" s="174" t="n">
        <v>5387</v>
      </c>
      <c r="J335" s="174" t="n"/>
      <c r="K335" s="174" t="n"/>
      <c r="L335" s="174" t="n"/>
      <c r="M335" s="174" t="n"/>
      <c r="N335" s="176">
        <f>IF(F335+G335=0,"",G335/(F335+G335))</f>
        <v/>
      </c>
      <c r="O335" s="176">
        <f>IF(H335+I335=0,"",H335/(H335+I335))</f>
        <v/>
      </c>
      <c r="P335" s="176">
        <f>IF(F335+H335=0,"",F335/(F335+H335))</f>
        <v/>
      </c>
      <c r="Q335" s="177">
        <f>IF(2*F335+G335+H335=0,"",2*F335/(2*F335+G335+H335))</f>
        <v/>
      </c>
      <c r="R335" s="177">
        <f>IF(OR(N335="",O335=""),"",'KQ du lieu that'!$B$6*N335+(1-'KQ du lieu that'!$B$6)*O335)</f>
        <v/>
      </c>
    </row>
    <row r="336">
      <c r="A336" s="174" t="inlineStr">
        <is>
          <t>dev</t>
        </is>
      </c>
      <c r="B336" s="174" t="inlineStr">
        <is>
          <t>A3</t>
        </is>
      </c>
      <c r="C336" s="174" t="inlineStr">
        <is>
          <t>Tất cả</t>
        </is>
      </c>
      <c r="D336" s="174" t="inlineStr">
        <is>
          <t>all</t>
        </is>
      </c>
      <c r="E336" s="175" t="n">
        <v>0.47</v>
      </c>
      <c r="F336" s="174" t="n">
        <v>1880</v>
      </c>
      <c r="G336" s="174" t="n">
        <v>1040</v>
      </c>
      <c r="H336" s="174" t="n">
        <v>1209</v>
      </c>
      <c r="I336" s="174" t="n">
        <v>5400</v>
      </c>
      <c r="J336" s="174" t="n"/>
      <c r="K336" s="174" t="n"/>
      <c r="L336" s="174" t="n"/>
      <c r="M336" s="174" t="n"/>
      <c r="N336" s="176">
        <f>IF(F336+G336=0,"",G336/(F336+G336))</f>
        <v/>
      </c>
      <c r="O336" s="176">
        <f>IF(H336+I336=0,"",H336/(H336+I336))</f>
        <v/>
      </c>
      <c r="P336" s="176">
        <f>IF(F336+H336=0,"",F336/(F336+H336))</f>
        <v/>
      </c>
      <c r="Q336" s="177">
        <f>IF(2*F336+G336+H336=0,"",2*F336/(2*F336+G336+H336))</f>
        <v/>
      </c>
      <c r="R336" s="177">
        <f>IF(OR(N336="",O336=""),"",'KQ du lieu that'!$B$6*N336+(1-'KQ du lieu that'!$B$6)*O336)</f>
        <v/>
      </c>
    </row>
    <row r="337">
      <c r="A337" s="174" t="inlineStr">
        <is>
          <t>dev</t>
        </is>
      </c>
      <c r="B337" s="174" t="inlineStr">
        <is>
          <t>A3</t>
        </is>
      </c>
      <c r="C337" s="174" t="inlineStr">
        <is>
          <t>Tất cả</t>
        </is>
      </c>
      <c r="D337" s="174" t="inlineStr">
        <is>
          <t>all</t>
        </is>
      </c>
      <c r="E337" s="175" t="n">
        <v>0.48</v>
      </c>
      <c r="F337" s="174" t="n">
        <v>1869</v>
      </c>
      <c r="G337" s="174" t="n">
        <v>1051</v>
      </c>
      <c r="H337" s="174" t="n">
        <v>1191</v>
      </c>
      <c r="I337" s="174" t="n">
        <v>5418</v>
      </c>
      <c r="J337" s="174" t="n"/>
      <c r="K337" s="174" t="n"/>
      <c r="L337" s="174" t="n"/>
      <c r="M337" s="174" t="n"/>
      <c r="N337" s="176">
        <f>IF(F337+G337=0,"",G337/(F337+G337))</f>
        <v/>
      </c>
      <c r="O337" s="176">
        <f>IF(H337+I337=0,"",H337/(H337+I337))</f>
        <v/>
      </c>
      <c r="P337" s="176">
        <f>IF(F337+H337=0,"",F337/(F337+H337))</f>
        <v/>
      </c>
      <c r="Q337" s="177">
        <f>IF(2*F337+G337+H337=0,"",2*F337/(2*F337+G337+H337))</f>
        <v/>
      </c>
      <c r="R337" s="177">
        <f>IF(OR(N337="",O337=""),"",'KQ du lieu that'!$B$6*N337+(1-'KQ du lieu that'!$B$6)*O337)</f>
        <v/>
      </c>
    </row>
    <row r="338">
      <c r="A338" s="174" t="inlineStr">
        <is>
          <t>dev</t>
        </is>
      </c>
      <c r="B338" s="174" t="inlineStr">
        <is>
          <t>A3</t>
        </is>
      </c>
      <c r="C338" s="174" t="inlineStr">
        <is>
          <t>Tất cả</t>
        </is>
      </c>
      <c r="D338" s="174" t="inlineStr">
        <is>
          <t>all</t>
        </is>
      </c>
      <c r="E338" s="175" t="n">
        <v>0.49</v>
      </c>
      <c r="F338" s="174" t="n">
        <v>1860</v>
      </c>
      <c r="G338" s="174" t="n">
        <v>1060</v>
      </c>
      <c r="H338" s="174" t="n">
        <v>1172</v>
      </c>
      <c r="I338" s="174" t="n">
        <v>5437</v>
      </c>
      <c r="J338" s="174" t="n"/>
      <c r="K338" s="174" t="n"/>
      <c r="L338" s="174" t="n"/>
      <c r="M338" s="174" t="n"/>
      <c r="N338" s="176">
        <f>IF(F338+G338=0,"",G338/(F338+G338))</f>
        <v/>
      </c>
      <c r="O338" s="176">
        <f>IF(H338+I338=0,"",H338/(H338+I338))</f>
        <v/>
      </c>
      <c r="P338" s="176">
        <f>IF(F338+H338=0,"",F338/(F338+H338))</f>
        <v/>
      </c>
      <c r="Q338" s="177">
        <f>IF(2*F338+G338+H338=0,"",2*F338/(2*F338+G338+H338))</f>
        <v/>
      </c>
      <c r="R338" s="177">
        <f>IF(OR(N338="",O338=""),"",'KQ du lieu that'!$B$6*N338+(1-'KQ du lieu that'!$B$6)*O338)</f>
        <v/>
      </c>
    </row>
    <row r="339">
      <c r="A339" s="174" t="inlineStr">
        <is>
          <t>dev</t>
        </is>
      </c>
      <c r="B339" s="174" t="inlineStr">
        <is>
          <t>A3</t>
        </is>
      </c>
      <c r="C339" s="174" t="inlineStr">
        <is>
          <t>Tất cả</t>
        </is>
      </c>
      <c r="D339" s="174" t="inlineStr">
        <is>
          <t>all</t>
        </is>
      </c>
      <c r="E339" s="175" t="n">
        <v>0.5</v>
      </c>
      <c r="F339" s="174" t="n">
        <v>1851</v>
      </c>
      <c r="G339" s="174" t="n">
        <v>1069</v>
      </c>
      <c r="H339" s="174" t="n">
        <v>1160</v>
      </c>
      <c r="I339" s="174" t="n">
        <v>5449</v>
      </c>
      <c r="J339" s="174" t="n"/>
      <c r="K339" s="174" t="n"/>
      <c r="L339" s="174" t="n"/>
      <c r="M339" s="174" t="n"/>
      <c r="N339" s="176">
        <f>IF(F339+G339=0,"",G339/(F339+G339))</f>
        <v/>
      </c>
      <c r="O339" s="176">
        <f>IF(H339+I339=0,"",H339/(H339+I339))</f>
        <v/>
      </c>
      <c r="P339" s="176">
        <f>IF(F339+H339=0,"",F339/(F339+H339))</f>
        <v/>
      </c>
      <c r="Q339" s="177">
        <f>IF(2*F339+G339+H339=0,"",2*F339/(2*F339+G339+H339))</f>
        <v/>
      </c>
      <c r="R339" s="177">
        <f>IF(OR(N339="",O339=""),"",'KQ du lieu that'!$B$6*N339+(1-'KQ du lieu that'!$B$6)*O339)</f>
        <v/>
      </c>
    </row>
    <row r="340">
      <c r="A340" s="174" t="inlineStr">
        <is>
          <t>dev</t>
        </is>
      </c>
      <c r="B340" s="174" t="inlineStr">
        <is>
          <t>A3</t>
        </is>
      </c>
      <c r="C340" s="174" t="inlineStr">
        <is>
          <t>Tất cả</t>
        </is>
      </c>
      <c r="D340" s="174" t="inlineStr">
        <is>
          <t>all</t>
        </is>
      </c>
      <c r="E340" s="175" t="n">
        <v>0.51</v>
      </c>
      <c r="F340" s="174" t="n">
        <v>1842</v>
      </c>
      <c r="G340" s="174" t="n">
        <v>1078</v>
      </c>
      <c r="H340" s="174" t="n">
        <v>1147</v>
      </c>
      <c r="I340" s="174" t="n">
        <v>5462</v>
      </c>
      <c r="J340" s="174" t="n"/>
      <c r="K340" s="174" t="n"/>
      <c r="L340" s="174" t="n"/>
      <c r="M340" s="174" t="n"/>
      <c r="N340" s="176">
        <f>IF(F340+G340=0,"",G340/(F340+G340))</f>
        <v/>
      </c>
      <c r="O340" s="176">
        <f>IF(H340+I340=0,"",H340/(H340+I340))</f>
        <v/>
      </c>
      <c r="P340" s="176">
        <f>IF(F340+H340=0,"",F340/(F340+H340))</f>
        <v/>
      </c>
      <c r="Q340" s="177">
        <f>IF(2*F340+G340+H340=0,"",2*F340/(2*F340+G340+H340))</f>
        <v/>
      </c>
      <c r="R340" s="177">
        <f>IF(OR(N340="",O340=""),"",'KQ du lieu that'!$B$6*N340+(1-'KQ du lieu that'!$B$6)*O340)</f>
        <v/>
      </c>
    </row>
    <row r="341">
      <c r="A341" s="174" t="inlineStr">
        <is>
          <t>dev</t>
        </is>
      </c>
      <c r="B341" s="174" t="inlineStr">
        <is>
          <t>A3</t>
        </is>
      </c>
      <c r="C341" s="174" t="inlineStr">
        <is>
          <t>Tất cả</t>
        </is>
      </c>
      <c r="D341" s="174" t="inlineStr">
        <is>
          <t>all</t>
        </is>
      </c>
      <c r="E341" s="175" t="n">
        <v>0.52</v>
      </c>
      <c r="F341" s="174" t="n">
        <v>1831</v>
      </c>
      <c r="G341" s="174" t="n">
        <v>1089</v>
      </c>
      <c r="H341" s="174" t="n">
        <v>1134</v>
      </c>
      <c r="I341" s="174" t="n">
        <v>5475</v>
      </c>
      <c r="J341" s="174" t="n"/>
      <c r="K341" s="174" t="n"/>
      <c r="L341" s="174" t="n"/>
      <c r="M341" s="174" t="n"/>
      <c r="N341" s="176">
        <f>IF(F341+G341=0,"",G341/(F341+G341))</f>
        <v/>
      </c>
      <c r="O341" s="176">
        <f>IF(H341+I341=0,"",H341/(H341+I341))</f>
        <v/>
      </c>
      <c r="P341" s="176">
        <f>IF(F341+H341=0,"",F341/(F341+H341))</f>
        <v/>
      </c>
      <c r="Q341" s="177">
        <f>IF(2*F341+G341+H341=0,"",2*F341/(2*F341+G341+H341))</f>
        <v/>
      </c>
      <c r="R341" s="177">
        <f>IF(OR(N341="",O341=""),"",'KQ du lieu that'!$B$6*N341+(1-'KQ du lieu that'!$B$6)*O341)</f>
        <v/>
      </c>
    </row>
    <row r="342">
      <c r="A342" s="174" t="inlineStr">
        <is>
          <t>dev</t>
        </is>
      </c>
      <c r="B342" s="174" t="inlineStr">
        <is>
          <t>A3</t>
        </is>
      </c>
      <c r="C342" s="174" t="inlineStr">
        <is>
          <t>Tất cả</t>
        </is>
      </c>
      <c r="D342" s="174" t="inlineStr">
        <is>
          <t>all</t>
        </is>
      </c>
      <c r="E342" s="175" t="n">
        <v>0.53</v>
      </c>
      <c r="F342" s="174" t="n">
        <v>1824</v>
      </c>
      <c r="G342" s="174" t="n">
        <v>1096</v>
      </c>
      <c r="H342" s="174" t="n">
        <v>1119</v>
      </c>
      <c r="I342" s="174" t="n">
        <v>5490</v>
      </c>
      <c r="J342" s="174" t="n"/>
      <c r="K342" s="174" t="n"/>
      <c r="L342" s="174" t="n"/>
      <c r="M342" s="174" t="n"/>
      <c r="N342" s="176">
        <f>IF(F342+G342=0,"",G342/(F342+G342))</f>
        <v/>
      </c>
      <c r="O342" s="176">
        <f>IF(H342+I342=0,"",H342/(H342+I342))</f>
        <v/>
      </c>
      <c r="P342" s="176">
        <f>IF(F342+H342=0,"",F342/(F342+H342))</f>
        <v/>
      </c>
      <c r="Q342" s="177">
        <f>IF(2*F342+G342+H342=0,"",2*F342/(2*F342+G342+H342))</f>
        <v/>
      </c>
      <c r="R342" s="177">
        <f>IF(OR(N342="",O342=""),"",'KQ du lieu that'!$B$6*N342+(1-'KQ du lieu that'!$B$6)*O342)</f>
        <v/>
      </c>
    </row>
    <row r="343">
      <c r="A343" s="174" t="inlineStr">
        <is>
          <t>dev</t>
        </is>
      </c>
      <c r="B343" s="174" t="inlineStr">
        <is>
          <t>A3</t>
        </is>
      </c>
      <c r="C343" s="174" t="inlineStr">
        <is>
          <t>Tất cả</t>
        </is>
      </c>
      <c r="D343" s="174" t="inlineStr">
        <is>
          <t>all</t>
        </is>
      </c>
      <c r="E343" s="175" t="n">
        <v>0.54</v>
      </c>
      <c r="F343" s="174" t="n">
        <v>1813</v>
      </c>
      <c r="G343" s="174" t="n">
        <v>1107</v>
      </c>
      <c r="H343" s="174" t="n">
        <v>1105</v>
      </c>
      <c r="I343" s="174" t="n">
        <v>5504</v>
      </c>
      <c r="J343" s="174" t="n"/>
      <c r="K343" s="174" t="n"/>
      <c r="L343" s="174" t="n"/>
      <c r="M343" s="174" t="n"/>
      <c r="N343" s="176">
        <f>IF(F343+G343=0,"",G343/(F343+G343))</f>
        <v/>
      </c>
      <c r="O343" s="176">
        <f>IF(H343+I343=0,"",H343/(H343+I343))</f>
        <v/>
      </c>
      <c r="P343" s="176">
        <f>IF(F343+H343=0,"",F343/(F343+H343))</f>
        <v/>
      </c>
      <c r="Q343" s="177">
        <f>IF(2*F343+G343+H343=0,"",2*F343/(2*F343+G343+H343))</f>
        <v/>
      </c>
      <c r="R343" s="177">
        <f>IF(OR(N343="",O343=""),"",'KQ du lieu that'!$B$6*N343+(1-'KQ du lieu that'!$B$6)*O343)</f>
        <v/>
      </c>
    </row>
    <row r="344">
      <c r="A344" s="174" t="inlineStr">
        <is>
          <t>dev</t>
        </is>
      </c>
      <c r="B344" s="174" t="inlineStr">
        <is>
          <t>A3</t>
        </is>
      </c>
      <c r="C344" s="174" t="inlineStr">
        <is>
          <t>Tất cả</t>
        </is>
      </c>
      <c r="D344" s="174" t="inlineStr">
        <is>
          <t>all</t>
        </is>
      </c>
      <c r="E344" s="175" t="n">
        <v>0.55</v>
      </c>
      <c r="F344" s="174" t="n">
        <v>1809</v>
      </c>
      <c r="G344" s="174" t="n">
        <v>1111</v>
      </c>
      <c r="H344" s="174" t="n">
        <v>1099</v>
      </c>
      <c r="I344" s="174" t="n">
        <v>5510</v>
      </c>
      <c r="J344" s="174" t="n"/>
      <c r="K344" s="174" t="n"/>
      <c r="L344" s="174" t="n"/>
      <c r="M344" s="174" t="n"/>
      <c r="N344" s="176">
        <f>IF(F344+G344=0,"",G344/(F344+G344))</f>
        <v/>
      </c>
      <c r="O344" s="176">
        <f>IF(H344+I344=0,"",H344/(H344+I344))</f>
        <v/>
      </c>
      <c r="P344" s="176">
        <f>IF(F344+H344=0,"",F344/(F344+H344))</f>
        <v/>
      </c>
      <c r="Q344" s="177">
        <f>IF(2*F344+G344+H344=0,"",2*F344/(2*F344+G344+H344))</f>
        <v/>
      </c>
      <c r="R344" s="177">
        <f>IF(OR(N344="",O344=""),"",'KQ du lieu that'!$B$6*N344+(1-'KQ du lieu that'!$B$6)*O344)</f>
        <v/>
      </c>
    </row>
    <row r="345">
      <c r="A345" s="174" t="inlineStr">
        <is>
          <t>dev</t>
        </is>
      </c>
      <c r="B345" s="174" t="inlineStr">
        <is>
          <t>A3</t>
        </is>
      </c>
      <c r="C345" s="174" t="inlineStr">
        <is>
          <t>Tất cả</t>
        </is>
      </c>
      <c r="D345" s="174" t="inlineStr">
        <is>
          <t>all</t>
        </is>
      </c>
      <c r="E345" s="175" t="n">
        <v>0.5600000000000001</v>
      </c>
      <c r="F345" s="174" t="n">
        <v>1800</v>
      </c>
      <c r="G345" s="174" t="n">
        <v>1120</v>
      </c>
      <c r="H345" s="174" t="n">
        <v>1087</v>
      </c>
      <c r="I345" s="174" t="n">
        <v>5522</v>
      </c>
      <c r="J345" s="174" t="n"/>
      <c r="K345" s="174" t="n"/>
      <c r="L345" s="174" t="n"/>
      <c r="M345" s="174" t="n"/>
      <c r="N345" s="176">
        <f>IF(F345+G345=0,"",G345/(F345+G345))</f>
        <v/>
      </c>
      <c r="O345" s="176">
        <f>IF(H345+I345=0,"",H345/(H345+I345))</f>
        <v/>
      </c>
      <c r="P345" s="176">
        <f>IF(F345+H345=0,"",F345/(F345+H345))</f>
        <v/>
      </c>
      <c r="Q345" s="177">
        <f>IF(2*F345+G345+H345=0,"",2*F345/(2*F345+G345+H345))</f>
        <v/>
      </c>
      <c r="R345" s="177">
        <f>IF(OR(N345="",O345=""),"",'KQ du lieu that'!$B$6*N345+(1-'KQ du lieu that'!$B$6)*O345)</f>
        <v/>
      </c>
    </row>
    <row r="346">
      <c r="A346" s="174" t="inlineStr">
        <is>
          <t>dev</t>
        </is>
      </c>
      <c r="B346" s="174" t="inlineStr">
        <is>
          <t>A3</t>
        </is>
      </c>
      <c r="C346" s="174" t="inlineStr">
        <is>
          <t>Tất cả</t>
        </is>
      </c>
      <c r="D346" s="174" t="inlineStr">
        <is>
          <t>all</t>
        </is>
      </c>
      <c r="E346" s="175" t="n">
        <v>0.57</v>
      </c>
      <c r="F346" s="174" t="n">
        <v>1787</v>
      </c>
      <c r="G346" s="174" t="n">
        <v>1133</v>
      </c>
      <c r="H346" s="174" t="n">
        <v>1073</v>
      </c>
      <c r="I346" s="174" t="n">
        <v>5536</v>
      </c>
      <c r="J346" s="174" t="n"/>
      <c r="K346" s="174" t="n"/>
      <c r="L346" s="174" t="n"/>
      <c r="M346" s="174" t="n"/>
      <c r="N346" s="176">
        <f>IF(F346+G346=0,"",G346/(F346+G346))</f>
        <v/>
      </c>
      <c r="O346" s="176">
        <f>IF(H346+I346=0,"",H346/(H346+I346))</f>
        <v/>
      </c>
      <c r="P346" s="176">
        <f>IF(F346+H346=0,"",F346/(F346+H346))</f>
        <v/>
      </c>
      <c r="Q346" s="177">
        <f>IF(2*F346+G346+H346=0,"",2*F346/(2*F346+G346+H346))</f>
        <v/>
      </c>
      <c r="R346" s="177">
        <f>IF(OR(N346="",O346=""),"",'KQ du lieu that'!$B$6*N346+(1-'KQ du lieu that'!$B$6)*O346)</f>
        <v/>
      </c>
    </row>
    <row r="347">
      <c r="A347" s="174" t="inlineStr">
        <is>
          <t>dev</t>
        </is>
      </c>
      <c r="B347" s="174" t="inlineStr">
        <is>
          <t>A3</t>
        </is>
      </c>
      <c r="C347" s="174" t="inlineStr">
        <is>
          <t>Tất cả</t>
        </is>
      </c>
      <c r="D347" s="174" t="inlineStr">
        <is>
          <t>all</t>
        </is>
      </c>
      <c r="E347" s="175" t="n">
        <v>0.58</v>
      </c>
      <c r="F347" s="174" t="n">
        <v>1776</v>
      </c>
      <c r="G347" s="174" t="n">
        <v>1144</v>
      </c>
      <c r="H347" s="174" t="n">
        <v>1066</v>
      </c>
      <c r="I347" s="174" t="n">
        <v>5543</v>
      </c>
      <c r="J347" s="174" t="n"/>
      <c r="K347" s="174" t="n"/>
      <c r="L347" s="174" t="n"/>
      <c r="M347" s="174" t="n"/>
      <c r="N347" s="176">
        <f>IF(F347+G347=0,"",G347/(F347+G347))</f>
        <v/>
      </c>
      <c r="O347" s="176">
        <f>IF(H347+I347=0,"",H347/(H347+I347))</f>
        <v/>
      </c>
      <c r="P347" s="176">
        <f>IF(F347+H347=0,"",F347/(F347+H347))</f>
        <v/>
      </c>
      <c r="Q347" s="177">
        <f>IF(2*F347+G347+H347=0,"",2*F347/(2*F347+G347+H347))</f>
        <v/>
      </c>
      <c r="R347" s="177">
        <f>IF(OR(N347="",O347=""),"",'KQ du lieu that'!$B$6*N347+(1-'KQ du lieu that'!$B$6)*O347)</f>
        <v/>
      </c>
    </row>
    <row r="348">
      <c r="A348" s="174" t="inlineStr">
        <is>
          <t>dev</t>
        </is>
      </c>
      <c r="B348" s="174" t="inlineStr">
        <is>
          <t>A3</t>
        </is>
      </c>
      <c r="C348" s="174" t="inlineStr">
        <is>
          <t>Tất cả</t>
        </is>
      </c>
      <c r="D348" s="174" t="inlineStr">
        <is>
          <t>all</t>
        </is>
      </c>
      <c r="E348" s="175" t="n">
        <v>0.59</v>
      </c>
      <c r="F348" s="174" t="n">
        <v>1769</v>
      </c>
      <c r="G348" s="174" t="n">
        <v>1151</v>
      </c>
      <c r="H348" s="174" t="n">
        <v>1056</v>
      </c>
      <c r="I348" s="174" t="n">
        <v>5553</v>
      </c>
      <c r="J348" s="174" t="n"/>
      <c r="K348" s="174" t="n"/>
      <c r="L348" s="174" t="n"/>
      <c r="M348" s="174" t="n"/>
      <c r="N348" s="176">
        <f>IF(F348+G348=0,"",G348/(F348+G348))</f>
        <v/>
      </c>
      <c r="O348" s="176">
        <f>IF(H348+I348=0,"",H348/(H348+I348))</f>
        <v/>
      </c>
      <c r="P348" s="176">
        <f>IF(F348+H348=0,"",F348/(F348+H348))</f>
        <v/>
      </c>
      <c r="Q348" s="177">
        <f>IF(2*F348+G348+H348=0,"",2*F348/(2*F348+G348+H348))</f>
        <v/>
      </c>
      <c r="R348" s="177">
        <f>IF(OR(N348="",O348=""),"",'KQ du lieu that'!$B$6*N348+(1-'KQ du lieu that'!$B$6)*O348)</f>
        <v/>
      </c>
    </row>
    <row r="349">
      <c r="A349" s="174" t="inlineStr">
        <is>
          <t>dev</t>
        </is>
      </c>
      <c r="B349" s="174" t="inlineStr">
        <is>
          <t>A3</t>
        </is>
      </c>
      <c r="C349" s="174" t="inlineStr">
        <is>
          <t>Tất cả</t>
        </is>
      </c>
      <c r="D349" s="174" t="inlineStr">
        <is>
          <t>all</t>
        </is>
      </c>
      <c r="E349" s="175" t="n">
        <v>0.6</v>
      </c>
      <c r="F349" s="174" t="n">
        <v>1761</v>
      </c>
      <c r="G349" s="174" t="n">
        <v>1159</v>
      </c>
      <c r="H349" s="174" t="n">
        <v>1037</v>
      </c>
      <c r="I349" s="174" t="n">
        <v>5572</v>
      </c>
      <c r="J349" s="174" t="n"/>
      <c r="K349" s="174" t="n"/>
      <c r="L349" s="174" t="n"/>
      <c r="M349" s="174" t="n"/>
      <c r="N349" s="176">
        <f>IF(F349+G349=0,"",G349/(F349+G349))</f>
        <v/>
      </c>
      <c r="O349" s="176">
        <f>IF(H349+I349=0,"",H349/(H349+I349))</f>
        <v/>
      </c>
      <c r="P349" s="176">
        <f>IF(F349+H349=0,"",F349/(F349+H349))</f>
        <v/>
      </c>
      <c r="Q349" s="177">
        <f>IF(2*F349+G349+H349=0,"",2*F349/(2*F349+G349+H349))</f>
        <v/>
      </c>
      <c r="R349" s="177">
        <f>IF(OR(N349="",O349=""),"",'KQ du lieu that'!$B$6*N349+(1-'KQ du lieu that'!$B$6)*O349)</f>
        <v/>
      </c>
    </row>
    <row r="350">
      <c r="A350" s="174" t="inlineStr">
        <is>
          <t>dev</t>
        </is>
      </c>
      <c r="B350" s="174" t="inlineStr">
        <is>
          <t>A3</t>
        </is>
      </c>
      <c r="C350" s="174" t="inlineStr">
        <is>
          <t>Tất cả</t>
        </is>
      </c>
      <c r="D350" s="174" t="inlineStr">
        <is>
          <t>all</t>
        </is>
      </c>
      <c r="E350" s="175" t="n">
        <v>0.61</v>
      </c>
      <c r="F350" s="174" t="n">
        <v>1755</v>
      </c>
      <c r="G350" s="174" t="n">
        <v>1165</v>
      </c>
      <c r="H350" s="174" t="n">
        <v>1020</v>
      </c>
      <c r="I350" s="174" t="n">
        <v>5589</v>
      </c>
      <c r="J350" s="174" t="n"/>
      <c r="K350" s="174" t="n"/>
      <c r="L350" s="174" t="n"/>
      <c r="M350" s="174" t="n"/>
      <c r="N350" s="176">
        <f>IF(F350+G350=0,"",G350/(F350+G350))</f>
        <v/>
      </c>
      <c r="O350" s="176">
        <f>IF(H350+I350=0,"",H350/(H350+I350))</f>
        <v/>
      </c>
      <c r="P350" s="176">
        <f>IF(F350+H350=0,"",F350/(F350+H350))</f>
        <v/>
      </c>
      <c r="Q350" s="177">
        <f>IF(2*F350+G350+H350=0,"",2*F350/(2*F350+G350+H350))</f>
        <v/>
      </c>
      <c r="R350" s="177">
        <f>IF(OR(N350="",O350=""),"",'KQ du lieu that'!$B$6*N350+(1-'KQ du lieu that'!$B$6)*O350)</f>
        <v/>
      </c>
    </row>
    <row r="351">
      <c r="A351" s="174" t="inlineStr">
        <is>
          <t>dev</t>
        </is>
      </c>
      <c r="B351" s="174" t="inlineStr">
        <is>
          <t>A3</t>
        </is>
      </c>
      <c r="C351" s="174" t="inlineStr">
        <is>
          <t>Tất cả</t>
        </is>
      </c>
      <c r="D351" s="174" t="inlineStr">
        <is>
          <t>all</t>
        </is>
      </c>
      <c r="E351" s="175" t="n">
        <v>0.62</v>
      </c>
      <c r="F351" s="174" t="n">
        <v>1743</v>
      </c>
      <c r="G351" s="174" t="n">
        <v>1177</v>
      </c>
      <c r="H351" s="174" t="n">
        <v>1008</v>
      </c>
      <c r="I351" s="174" t="n">
        <v>5601</v>
      </c>
      <c r="J351" s="174" t="n"/>
      <c r="K351" s="174" t="n"/>
      <c r="L351" s="174" t="n"/>
      <c r="M351" s="174" t="n"/>
      <c r="N351" s="176">
        <f>IF(F351+G351=0,"",G351/(F351+G351))</f>
        <v/>
      </c>
      <c r="O351" s="176">
        <f>IF(H351+I351=0,"",H351/(H351+I351))</f>
        <v/>
      </c>
      <c r="P351" s="176">
        <f>IF(F351+H351=0,"",F351/(F351+H351))</f>
        <v/>
      </c>
      <c r="Q351" s="177">
        <f>IF(2*F351+G351+H351=0,"",2*F351/(2*F351+G351+H351))</f>
        <v/>
      </c>
      <c r="R351" s="177">
        <f>IF(OR(N351="",O351=""),"",'KQ du lieu that'!$B$6*N351+(1-'KQ du lieu that'!$B$6)*O351)</f>
        <v/>
      </c>
    </row>
    <row r="352">
      <c r="A352" s="174" t="inlineStr">
        <is>
          <t>dev</t>
        </is>
      </c>
      <c r="B352" s="174" t="inlineStr">
        <is>
          <t>A3</t>
        </is>
      </c>
      <c r="C352" s="174" t="inlineStr">
        <is>
          <t>Tất cả</t>
        </is>
      </c>
      <c r="D352" s="174" t="inlineStr">
        <is>
          <t>all</t>
        </is>
      </c>
      <c r="E352" s="175" t="n">
        <v>0.63</v>
      </c>
      <c r="F352" s="174" t="n">
        <v>1735</v>
      </c>
      <c r="G352" s="174" t="n">
        <v>1185</v>
      </c>
      <c r="H352" s="174" t="n">
        <v>994</v>
      </c>
      <c r="I352" s="174" t="n">
        <v>5615</v>
      </c>
      <c r="J352" s="174" t="n"/>
      <c r="K352" s="174" t="n"/>
      <c r="L352" s="174" t="n"/>
      <c r="M352" s="174" t="n"/>
      <c r="N352" s="176">
        <f>IF(F352+G352=0,"",G352/(F352+G352))</f>
        <v/>
      </c>
      <c r="O352" s="176">
        <f>IF(H352+I352=0,"",H352/(H352+I352))</f>
        <v/>
      </c>
      <c r="P352" s="176">
        <f>IF(F352+H352=0,"",F352/(F352+H352))</f>
        <v/>
      </c>
      <c r="Q352" s="177">
        <f>IF(2*F352+G352+H352=0,"",2*F352/(2*F352+G352+H352))</f>
        <v/>
      </c>
      <c r="R352" s="177">
        <f>IF(OR(N352="",O352=""),"",'KQ du lieu that'!$B$6*N352+(1-'KQ du lieu that'!$B$6)*O352)</f>
        <v/>
      </c>
    </row>
    <row r="353">
      <c r="A353" s="174" t="inlineStr">
        <is>
          <t>dev</t>
        </is>
      </c>
      <c r="B353" s="174" t="inlineStr">
        <is>
          <t>A3</t>
        </is>
      </c>
      <c r="C353" s="174" t="inlineStr">
        <is>
          <t>Tất cả</t>
        </is>
      </c>
      <c r="D353" s="174" t="inlineStr">
        <is>
          <t>all</t>
        </is>
      </c>
      <c r="E353" s="175" t="n">
        <v>0.64</v>
      </c>
      <c r="F353" s="174" t="n">
        <v>1731</v>
      </c>
      <c r="G353" s="174" t="n">
        <v>1189</v>
      </c>
      <c r="H353" s="174" t="n">
        <v>979</v>
      </c>
      <c r="I353" s="174" t="n">
        <v>5630</v>
      </c>
      <c r="J353" s="174" t="n"/>
      <c r="K353" s="174" t="n"/>
      <c r="L353" s="174" t="n"/>
      <c r="M353" s="174" t="n"/>
      <c r="N353" s="176">
        <f>IF(F353+G353=0,"",G353/(F353+G353))</f>
        <v/>
      </c>
      <c r="O353" s="176">
        <f>IF(H353+I353=0,"",H353/(H353+I353))</f>
        <v/>
      </c>
      <c r="P353" s="176">
        <f>IF(F353+H353=0,"",F353/(F353+H353))</f>
        <v/>
      </c>
      <c r="Q353" s="177">
        <f>IF(2*F353+G353+H353=0,"",2*F353/(2*F353+G353+H353))</f>
        <v/>
      </c>
      <c r="R353" s="177">
        <f>IF(OR(N353="",O353=""),"",'KQ du lieu that'!$B$6*N353+(1-'KQ du lieu that'!$B$6)*O353)</f>
        <v/>
      </c>
    </row>
    <row r="354">
      <c r="A354" s="174" t="inlineStr">
        <is>
          <t>dev</t>
        </is>
      </c>
      <c r="B354" s="174" t="inlineStr">
        <is>
          <t>A3</t>
        </is>
      </c>
      <c r="C354" s="174" t="inlineStr">
        <is>
          <t>Tất cả</t>
        </is>
      </c>
      <c r="D354" s="174" t="inlineStr">
        <is>
          <t>all</t>
        </is>
      </c>
      <c r="E354" s="175" t="n">
        <v>0.65</v>
      </c>
      <c r="F354" s="174" t="n">
        <v>1721</v>
      </c>
      <c r="G354" s="174" t="n">
        <v>1199</v>
      </c>
      <c r="H354" s="174" t="n">
        <v>969</v>
      </c>
      <c r="I354" s="174" t="n">
        <v>5640</v>
      </c>
      <c r="J354" s="174" t="n"/>
      <c r="K354" s="174" t="n"/>
      <c r="L354" s="174" t="n"/>
      <c r="M354" s="174" t="n"/>
      <c r="N354" s="176">
        <f>IF(F354+G354=0,"",G354/(F354+G354))</f>
        <v/>
      </c>
      <c r="O354" s="176">
        <f>IF(H354+I354=0,"",H354/(H354+I354))</f>
        <v/>
      </c>
      <c r="P354" s="176">
        <f>IF(F354+H354=0,"",F354/(F354+H354))</f>
        <v/>
      </c>
      <c r="Q354" s="177">
        <f>IF(2*F354+G354+H354=0,"",2*F354/(2*F354+G354+H354))</f>
        <v/>
      </c>
      <c r="R354" s="177">
        <f>IF(OR(N354="",O354=""),"",'KQ du lieu that'!$B$6*N354+(1-'KQ du lieu that'!$B$6)*O354)</f>
        <v/>
      </c>
    </row>
    <row r="355">
      <c r="A355" s="174" t="inlineStr">
        <is>
          <t>dev</t>
        </is>
      </c>
      <c r="B355" s="174" t="inlineStr">
        <is>
          <t>A3</t>
        </is>
      </c>
      <c r="C355" s="174" t="inlineStr">
        <is>
          <t>Tất cả</t>
        </is>
      </c>
      <c r="D355" s="174" t="inlineStr">
        <is>
          <t>all</t>
        </is>
      </c>
      <c r="E355" s="175" t="n">
        <v>0.66</v>
      </c>
      <c r="F355" s="174" t="n">
        <v>1712</v>
      </c>
      <c r="G355" s="174" t="n">
        <v>1208</v>
      </c>
      <c r="H355" s="174" t="n">
        <v>948</v>
      </c>
      <c r="I355" s="174" t="n">
        <v>5661</v>
      </c>
      <c r="J355" s="174" t="n"/>
      <c r="K355" s="174" t="n"/>
      <c r="L355" s="174" t="n"/>
      <c r="M355" s="174" t="n"/>
      <c r="N355" s="176">
        <f>IF(F355+G355=0,"",G355/(F355+G355))</f>
        <v/>
      </c>
      <c r="O355" s="176">
        <f>IF(H355+I355=0,"",H355/(H355+I355))</f>
        <v/>
      </c>
      <c r="P355" s="176">
        <f>IF(F355+H355=0,"",F355/(F355+H355))</f>
        <v/>
      </c>
      <c r="Q355" s="177">
        <f>IF(2*F355+G355+H355=0,"",2*F355/(2*F355+G355+H355))</f>
        <v/>
      </c>
      <c r="R355" s="177">
        <f>IF(OR(N355="",O355=""),"",'KQ du lieu that'!$B$6*N355+(1-'KQ du lieu that'!$B$6)*O355)</f>
        <v/>
      </c>
    </row>
    <row r="356">
      <c r="A356" s="174" t="inlineStr">
        <is>
          <t>dev</t>
        </is>
      </c>
      <c r="B356" s="174" t="inlineStr">
        <is>
          <t>A3</t>
        </is>
      </c>
      <c r="C356" s="174" t="inlineStr">
        <is>
          <t>Tất cả</t>
        </is>
      </c>
      <c r="D356" s="174" t="inlineStr">
        <is>
          <t>all</t>
        </is>
      </c>
      <c r="E356" s="175" t="n">
        <v>0.67</v>
      </c>
      <c r="F356" s="174" t="n">
        <v>1705</v>
      </c>
      <c r="G356" s="174" t="n">
        <v>1215</v>
      </c>
      <c r="H356" s="174" t="n">
        <v>934</v>
      </c>
      <c r="I356" s="174" t="n">
        <v>5675</v>
      </c>
      <c r="J356" s="174" t="n"/>
      <c r="K356" s="174" t="n"/>
      <c r="L356" s="174" t="n"/>
      <c r="M356" s="174" t="n"/>
      <c r="N356" s="176">
        <f>IF(F356+G356=0,"",G356/(F356+G356))</f>
        <v/>
      </c>
      <c r="O356" s="176">
        <f>IF(H356+I356=0,"",H356/(H356+I356))</f>
        <v/>
      </c>
      <c r="P356" s="176">
        <f>IF(F356+H356=0,"",F356/(F356+H356))</f>
        <v/>
      </c>
      <c r="Q356" s="177">
        <f>IF(2*F356+G356+H356=0,"",2*F356/(2*F356+G356+H356))</f>
        <v/>
      </c>
      <c r="R356" s="177">
        <f>IF(OR(N356="",O356=""),"",'KQ du lieu that'!$B$6*N356+(1-'KQ du lieu that'!$B$6)*O356)</f>
        <v/>
      </c>
    </row>
    <row r="357">
      <c r="A357" s="174" t="inlineStr">
        <is>
          <t>dev</t>
        </is>
      </c>
      <c r="B357" s="174" t="inlineStr">
        <is>
          <t>A3</t>
        </is>
      </c>
      <c r="C357" s="174" t="inlineStr">
        <is>
          <t>Tất cả</t>
        </is>
      </c>
      <c r="D357" s="174" t="inlineStr">
        <is>
          <t>all</t>
        </is>
      </c>
      <c r="E357" s="175" t="n">
        <v>0.68</v>
      </c>
      <c r="F357" s="174" t="n">
        <v>1700</v>
      </c>
      <c r="G357" s="174" t="n">
        <v>1220</v>
      </c>
      <c r="H357" s="174" t="n">
        <v>922</v>
      </c>
      <c r="I357" s="174" t="n">
        <v>5687</v>
      </c>
      <c r="J357" s="174" t="n"/>
      <c r="K357" s="174" t="n"/>
      <c r="L357" s="174" t="n"/>
      <c r="M357" s="174" t="n"/>
      <c r="N357" s="176">
        <f>IF(F357+G357=0,"",G357/(F357+G357))</f>
        <v/>
      </c>
      <c r="O357" s="176">
        <f>IF(H357+I357=0,"",H357/(H357+I357))</f>
        <v/>
      </c>
      <c r="P357" s="176">
        <f>IF(F357+H357=0,"",F357/(F357+H357))</f>
        <v/>
      </c>
      <c r="Q357" s="177">
        <f>IF(2*F357+G357+H357=0,"",2*F357/(2*F357+G357+H357))</f>
        <v/>
      </c>
      <c r="R357" s="177">
        <f>IF(OR(N357="",O357=""),"",'KQ du lieu that'!$B$6*N357+(1-'KQ du lieu that'!$B$6)*O357)</f>
        <v/>
      </c>
    </row>
    <row r="358">
      <c r="A358" s="174" t="inlineStr">
        <is>
          <t>dev</t>
        </is>
      </c>
      <c r="B358" s="174" t="inlineStr">
        <is>
          <t>A3</t>
        </is>
      </c>
      <c r="C358" s="174" t="inlineStr">
        <is>
          <t>Tất cả</t>
        </is>
      </c>
      <c r="D358" s="174" t="inlineStr">
        <is>
          <t>all</t>
        </is>
      </c>
      <c r="E358" s="175" t="n">
        <v>0.6899999999999999</v>
      </c>
      <c r="F358" s="174" t="n">
        <v>1693</v>
      </c>
      <c r="G358" s="174" t="n">
        <v>1227</v>
      </c>
      <c r="H358" s="174" t="n">
        <v>914</v>
      </c>
      <c r="I358" s="174" t="n">
        <v>5695</v>
      </c>
      <c r="J358" s="174" t="n"/>
      <c r="K358" s="174" t="n"/>
      <c r="L358" s="174" t="n"/>
      <c r="M358" s="174" t="n"/>
      <c r="N358" s="176">
        <f>IF(F358+G358=0,"",G358/(F358+G358))</f>
        <v/>
      </c>
      <c r="O358" s="176">
        <f>IF(H358+I358=0,"",H358/(H358+I358))</f>
        <v/>
      </c>
      <c r="P358" s="176">
        <f>IF(F358+H358=0,"",F358/(F358+H358))</f>
        <v/>
      </c>
      <c r="Q358" s="177">
        <f>IF(2*F358+G358+H358=0,"",2*F358/(2*F358+G358+H358))</f>
        <v/>
      </c>
      <c r="R358" s="177">
        <f>IF(OR(N358="",O358=""),"",'KQ du lieu that'!$B$6*N358+(1-'KQ du lieu that'!$B$6)*O358)</f>
        <v/>
      </c>
    </row>
    <row r="359">
      <c r="A359" s="174" t="inlineStr">
        <is>
          <t>dev</t>
        </is>
      </c>
      <c r="B359" s="174" t="inlineStr">
        <is>
          <t>A3</t>
        </is>
      </c>
      <c r="C359" s="174" t="inlineStr">
        <is>
          <t>Tất cả</t>
        </is>
      </c>
      <c r="D359" s="174" t="inlineStr">
        <is>
          <t>all</t>
        </is>
      </c>
      <c r="E359" s="175" t="n">
        <v>0.7</v>
      </c>
      <c r="F359" s="174" t="n">
        <v>1684</v>
      </c>
      <c r="G359" s="174" t="n">
        <v>1236</v>
      </c>
      <c r="H359" s="174" t="n">
        <v>904</v>
      </c>
      <c r="I359" s="174" t="n">
        <v>5705</v>
      </c>
      <c r="J359" s="174" t="n"/>
      <c r="K359" s="174" t="n"/>
      <c r="L359" s="174" t="n"/>
      <c r="M359" s="174" t="n"/>
      <c r="N359" s="176">
        <f>IF(F359+G359=0,"",G359/(F359+G359))</f>
        <v/>
      </c>
      <c r="O359" s="176">
        <f>IF(H359+I359=0,"",H359/(H359+I359))</f>
        <v/>
      </c>
      <c r="P359" s="176">
        <f>IF(F359+H359=0,"",F359/(F359+H359))</f>
        <v/>
      </c>
      <c r="Q359" s="177">
        <f>IF(2*F359+G359+H359=0,"",2*F359/(2*F359+G359+H359))</f>
        <v/>
      </c>
      <c r="R359" s="177">
        <f>IF(OR(N359="",O359=""),"",'KQ du lieu that'!$B$6*N359+(1-'KQ du lieu that'!$B$6)*O359)</f>
        <v/>
      </c>
    </row>
    <row r="360">
      <c r="A360" s="174" t="inlineStr">
        <is>
          <t>dev</t>
        </is>
      </c>
      <c r="B360" s="174" t="inlineStr">
        <is>
          <t>A3</t>
        </is>
      </c>
      <c r="C360" s="174" t="inlineStr">
        <is>
          <t>Tất cả</t>
        </is>
      </c>
      <c r="D360" s="174" t="inlineStr">
        <is>
          <t>all</t>
        </is>
      </c>
      <c r="E360" s="175" t="n">
        <v>0.71</v>
      </c>
      <c r="F360" s="174" t="n">
        <v>1673</v>
      </c>
      <c r="G360" s="174" t="n">
        <v>1247</v>
      </c>
      <c r="H360" s="174" t="n">
        <v>885</v>
      </c>
      <c r="I360" s="174" t="n">
        <v>5724</v>
      </c>
      <c r="J360" s="174" t="n"/>
      <c r="K360" s="174" t="n"/>
      <c r="L360" s="174" t="n"/>
      <c r="M360" s="174" t="n"/>
      <c r="N360" s="176">
        <f>IF(F360+G360=0,"",G360/(F360+G360))</f>
        <v/>
      </c>
      <c r="O360" s="176">
        <f>IF(H360+I360=0,"",H360/(H360+I360))</f>
        <v/>
      </c>
      <c r="P360" s="176">
        <f>IF(F360+H360=0,"",F360/(F360+H360))</f>
        <v/>
      </c>
      <c r="Q360" s="177">
        <f>IF(2*F360+G360+H360=0,"",2*F360/(2*F360+G360+H360))</f>
        <v/>
      </c>
      <c r="R360" s="177">
        <f>IF(OR(N360="",O360=""),"",'KQ du lieu that'!$B$6*N360+(1-'KQ du lieu that'!$B$6)*O360)</f>
        <v/>
      </c>
    </row>
    <row r="361">
      <c r="A361" s="174" t="inlineStr">
        <is>
          <t>dev</t>
        </is>
      </c>
      <c r="B361" s="174" t="inlineStr">
        <is>
          <t>A3</t>
        </is>
      </c>
      <c r="C361" s="174" t="inlineStr">
        <is>
          <t>Tất cả</t>
        </is>
      </c>
      <c r="D361" s="174" t="inlineStr">
        <is>
          <t>all</t>
        </is>
      </c>
      <c r="E361" s="175" t="n">
        <v>0.72</v>
      </c>
      <c r="F361" s="174" t="n">
        <v>1666</v>
      </c>
      <c r="G361" s="174" t="n">
        <v>1254</v>
      </c>
      <c r="H361" s="174" t="n">
        <v>871</v>
      </c>
      <c r="I361" s="174" t="n">
        <v>5738</v>
      </c>
      <c r="J361" s="174" t="n"/>
      <c r="K361" s="174" t="n"/>
      <c r="L361" s="174" t="n"/>
      <c r="M361" s="174" t="n"/>
      <c r="N361" s="176">
        <f>IF(F361+G361=0,"",G361/(F361+G361))</f>
        <v/>
      </c>
      <c r="O361" s="176">
        <f>IF(H361+I361=0,"",H361/(H361+I361))</f>
        <v/>
      </c>
      <c r="P361" s="176">
        <f>IF(F361+H361=0,"",F361/(F361+H361))</f>
        <v/>
      </c>
      <c r="Q361" s="177">
        <f>IF(2*F361+G361+H361=0,"",2*F361/(2*F361+G361+H361))</f>
        <v/>
      </c>
      <c r="R361" s="177">
        <f>IF(OR(N361="",O361=""),"",'KQ du lieu that'!$B$6*N361+(1-'KQ du lieu that'!$B$6)*O361)</f>
        <v/>
      </c>
    </row>
    <row r="362">
      <c r="A362" s="174" t="inlineStr">
        <is>
          <t>dev</t>
        </is>
      </c>
      <c r="B362" s="174" t="inlineStr">
        <is>
          <t>A3</t>
        </is>
      </c>
      <c r="C362" s="174" t="inlineStr">
        <is>
          <t>Tất cả</t>
        </is>
      </c>
      <c r="D362" s="174" t="inlineStr">
        <is>
          <t>all</t>
        </is>
      </c>
      <c r="E362" s="175" t="n">
        <v>0.73</v>
      </c>
      <c r="F362" s="174" t="n">
        <v>1659</v>
      </c>
      <c r="G362" s="174" t="n">
        <v>1261</v>
      </c>
      <c r="H362" s="174" t="n">
        <v>856</v>
      </c>
      <c r="I362" s="174" t="n">
        <v>5753</v>
      </c>
      <c r="J362" s="174" t="n"/>
      <c r="K362" s="174" t="n"/>
      <c r="L362" s="174" t="n"/>
      <c r="M362" s="174" t="n"/>
      <c r="N362" s="176">
        <f>IF(F362+G362=0,"",G362/(F362+G362))</f>
        <v/>
      </c>
      <c r="O362" s="176">
        <f>IF(H362+I362=0,"",H362/(H362+I362))</f>
        <v/>
      </c>
      <c r="P362" s="176">
        <f>IF(F362+H362=0,"",F362/(F362+H362))</f>
        <v/>
      </c>
      <c r="Q362" s="177">
        <f>IF(2*F362+G362+H362=0,"",2*F362/(2*F362+G362+H362))</f>
        <v/>
      </c>
      <c r="R362" s="177">
        <f>IF(OR(N362="",O362=""),"",'KQ du lieu that'!$B$6*N362+(1-'KQ du lieu that'!$B$6)*O362)</f>
        <v/>
      </c>
    </row>
    <row r="363">
      <c r="A363" s="174" t="inlineStr">
        <is>
          <t>dev</t>
        </is>
      </c>
      <c r="B363" s="174" t="inlineStr">
        <is>
          <t>A3</t>
        </is>
      </c>
      <c r="C363" s="174" t="inlineStr">
        <is>
          <t>Tất cả</t>
        </is>
      </c>
      <c r="D363" s="174" t="inlineStr">
        <is>
          <t>all</t>
        </is>
      </c>
      <c r="E363" s="175" t="n">
        <v>0.74</v>
      </c>
      <c r="F363" s="174" t="n">
        <v>1654</v>
      </c>
      <c r="G363" s="174" t="n">
        <v>1266</v>
      </c>
      <c r="H363" s="174" t="n">
        <v>844</v>
      </c>
      <c r="I363" s="174" t="n">
        <v>5765</v>
      </c>
      <c r="J363" s="174" t="n"/>
      <c r="K363" s="174" t="n"/>
      <c r="L363" s="174" t="n"/>
      <c r="M363" s="174" t="n"/>
      <c r="N363" s="176">
        <f>IF(F363+G363=0,"",G363/(F363+G363))</f>
        <v/>
      </c>
      <c r="O363" s="176">
        <f>IF(H363+I363=0,"",H363/(H363+I363))</f>
        <v/>
      </c>
      <c r="P363" s="176">
        <f>IF(F363+H363=0,"",F363/(F363+H363))</f>
        <v/>
      </c>
      <c r="Q363" s="177">
        <f>IF(2*F363+G363+H363=0,"",2*F363/(2*F363+G363+H363))</f>
        <v/>
      </c>
      <c r="R363" s="177">
        <f>IF(OR(N363="",O363=""),"",'KQ du lieu that'!$B$6*N363+(1-'KQ du lieu that'!$B$6)*O363)</f>
        <v/>
      </c>
    </row>
    <row r="364">
      <c r="A364" s="174" t="inlineStr">
        <is>
          <t>dev</t>
        </is>
      </c>
      <c r="B364" s="174" t="inlineStr">
        <is>
          <t>A3</t>
        </is>
      </c>
      <c r="C364" s="174" t="inlineStr">
        <is>
          <t>Tất cả</t>
        </is>
      </c>
      <c r="D364" s="174" t="inlineStr">
        <is>
          <t>all</t>
        </is>
      </c>
      <c r="E364" s="175" t="n">
        <v>0.75</v>
      </c>
      <c r="F364" s="174" t="n">
        <v>1651</v>
      </c>
      <c r="G364" s="174" t="n">
        <v>1269</v>
      </c>
      <c r="H364" s="174" t="n">
        <v>833</v>
      </c>
      <c r="I364" s="174" t="n">
        <v>5776</v>
      </c>
      <c r="J364" s="174" t="n"/>
      <c r="K364" s="174" t="n"/>
      <c r="L364" s="174" t="n"/>
      <c r="M364" s="174" t="n"/>
      <c r="N364" s="176">
        <f>IF(F364+G364=0,"",G364/(F364+G364))</f>
        <v/>
      </c>
      <c r="O364" s="176">
        <f>IF(H364+I364=0,"",H364/(H364+I364))</f>
        <v/>
      </c>
      <c r="P364" s="176">
        <f>IF(F364+H364=0,"",F364/(F364+H364))</f>
        <v/>
      </c>
      <c r="Q364" s="177">
        <f>IF(2*F364+G364+H364=0,"",2*F364/(2*F364+G364+H364))</f>
        <v/>
      </c>
      <c r="R364" s="177">
        <f>IF(OR(N364="",O364=""),"",'KQ du lieu that'!$B$6*N364+(1-'KQ du lieu that'!$B$6)*O364)</f>
        <v/>
      </c>
    </row>
    <row r="365">
      <c r="A365" s="174" t="inlineStr">
        <is>
          <t>dev</t>
        </is>
      </c>
      <c r="B365" s="174" t="inlineStr">
        <is>
          <t>A3</t>
        </is>
      </c>
      <c r="C365" s="174" t="inlineStr">
        <is>
          <t>Tất cả</t>
        </is>
      </c>
      <c r="D365" s="174" t="inlineStr">
        <is>
          <t>all</t>
        </is>
      </c>
      <c r="E365" s="175" t="n">
        <v>0.76</v>
      </c>
      <c r="F365" s="174" t="n">
        <v>1643</v>
      </c>
      <c r="G365" s="174" t="n">
        <v>1277</v>
      </c>
      <c r="H365" s="174" t="n">
        <v>817</v>
      </c>
      <c r="I365" s="174" t="n">
        <v>5792</v>
      </c>
      <c r="J365" s="174" t="n"/>
      <c r="K365" s="174" t="n"/>
      <c r="L365" s="174" t="n"/>
      <c r="M365" s="174" t="n"/>
      <c r="N365" s="176">
        <f>IF(F365+G365=0,"",G365/(F365+G365))</f>
        <v/>
      </c>
      <c r="O365" s="176">
        <f>IF(H365+I365=0,"",H365/(H365+I365))</f>
        <v/>
      </c>
      <c r="P365" s="176">
        <f>IF(F365+H365=0,"",F365/(F365+H365))</f>
        <v/>
      </c>
      <c r="Q365" s="177">
        <f>IF(2*F365+G365+H365=0,"",2*F365/(2*F365+G365+H365))</f>
        <v/>
      </c>
      <c r="R365" s="177">
        <f>IF(OR(N365="",O365=""),"",'KQ du lieu that'!$B$6*N365+(1-'KQ du lieu that'!$B$6)*O365)</f>
        <v/>
      </c>
    </row>
    <row r="366">
      <c r="A366" s="174" t="inlineStr">
        <is>
          <t>dev</t>
        </is>
      </c>
      <c r="B366" s="174" t="inlineStr">
        <is>
          <t>A3</t>
        </is>
      </c>
      <c r="C366" s="174" t="inlineStr">
        <is>
          <t>Tất cả</t>
        </is>
      </c>
      <c r="D366" s="174" t="inlineStr">
        <is>
          <t>all</t>
        </is>
      </c>
      <c r="E366" s="175" t="n">
        <v>0.77</v>
      </c>
      <c r="F366" s="174" t="n">
        <v>1635</v>
      </c>
      <c r="G366" s="174" t="n">
        <v>1285</v>
      </c>
      <c r="H366" s="174" t="n">
        <v>801</v>
      </c>
      <c r="I366" s="174" t="n">
        <v>5808</v>
      </c>
      <c r="J366" s="174" t="n"/>
      <c r="K366" s="174" t="n"/>
      <c r="L366" s="174" t="n"/>
      <c r="M366" s="174" t="n"/>
      <c r="N366" s="176">
        <f>IF(F366+G366=0,"",G366/(F366+G366))</f>
        <v/>
      </c>
      <c r="O366" s="176">
        <f>IF(H366+I366=0,"",H366/(H366+I366))</f>
        <v/>
      </c>
      <c r="P366" s="176">
        <f>IF(F366+H366=0,"",F366/(F366+H366))</f>
        <v/>
      </c>
      <c r="Q366" s="177">
        <f>IF(2*F366+G366+H366=0,"",2*F366/(2*F366+G366+H366))</f>
        <v/>
      </c>
      <c r="R366" s="177">
        <f>IF(OR(N366="",O366=""),"",'KQ du lieu that'!$B$6*N366+(1-'KQ du lieu that'!$B$6)*O366)</f>
        <v/>
      </c>
    </row>
    <row r="367">
      <c r="A367" s="174" t="inlineStr">
        <is>
          <t>dev</t>
        </is>
      </c>
      <c r="B367" s="174" t="inlineStr">
        <is>
          <t>A3</t>
        </is>
      </c>
      <c r="C367" s="174" t="inlineStr">
        <is>
          <t>Tất cả</t>
        </is>
      </c>
      <c r="D367" s="174" t="inlineStr">
        <is>
          <t>all</t>
        </is>
      </c>
      <c r="E367" s="175" t="n">
        <v>0.78</v>
      </c>
      <c r="F367" s="174" t="n">
        <v>1625</v>
      </c>
      <c r="G367" s="174" t="n">
        <v>1295</v>
      </c>
      <c r="H367" s="174" t="n">
        <v>784</v>
      </c>
      <c r="I367" s="174" t="n">
        <v>5825</v>
      </c>
      <c r="J367" s="174" t="n"/>
      <c r="K367" s="174" t="n"/>
      <c r="L367" s="174" t="n"/>
      <c r="M367" s="174" t="n"/>
      <c r="N367" s="176">
        <f>IF(F367+G367=0,"",G367/(F367+G367))</f>
        <v/>
      </c>
      <c r="O367" s="176">
        <f>IF(H367+I367=0,"",H367/(H367+I367))</f>
        <v/>
      </c>
      <c r="P367" s="176">
        <f>IF(F367+H367=0,"",F367/(F367+H367))</f>
        <v/>
      </c>
      <c r="Q367" s="177">
        <f>IF(2*F367+G367+H367=0,"",2*F367/(2*F367+G367+H367))</f>
        <v/>
      </c>
      <c r="R367" s="177">
        <f>IF(OR(N367="",O367=""),"",'KQ du lieu that'!$B$6*N367+(1-'KQ du lieu that'!$B$6)*O367)</f>
        <v/>
      </c>
    </row>
    <row r="368">
      <c r="A368" s="174" t="inlineStr">
        <is>
          <t>dev</t>
        </is>
      </c>
      <c r="B368" s="174" t="inlineStr">
        <is>
          <t>A3</t>
        </is>
      </c>
      <c r="C368" s="174" t="inlineStr">
        <is>
          <t>Tất cả</t>
        </is>
      </c>
      <c r="D368" s="174" t="inlineStr">
        <is>
          <t>all</t>
        </is>
      </c>
      <c r="E368" s="175" t="n">
        <v>0.79</v>
      </c>
      <c r="F368" s="174" t="n">
        <v>1615</v>
      </c>
      <c r="G368" s="174" t="n">
        <v>1305</v>
      </c>
      <c r="H368" s="174" t="n">
        <v>768</v>
      </c>
      <c r="I368" s="174" t="n">
        <v>5841</v>
      </c>
      <c r="J368" s="174" t="n"/>
      <c r="K368" s="174" t="n"/>
      <c r="L368" s="174" t="n"/>
      <c r="M368" s="174" t="n"/>
      <c r="N368" s="176">
        <f>IF(F368+G368=0,"",G368/(F368+G368))</f>
        <v/>
      </c>
      <c r="O368" s="176">
        <f>IF(H368+I368=0,"",H368/(H368+I368))</f>
        <v/>
      </c>
      <c r="P368" s="176">
        <f>IF(F368+H368=0,"",F368/(F368+H368))</f>
        <v/>
      </c>
      <c r="Q368" s="177">
        <f>IF(2*F368+G368+H368=0,"",2*F368/(2*F368+G368+H368))</f>
        <v/>
      </c>
      <c r="R368" s="177">
        <f>IF(OR(N368="",O368=""),"",'KQ du lieu that'!$B$6*N368+(1-'KQ du lieu that'!$B$6)*O368)</f>
        <v/>
      </c>
    </row>
    <row r="369">
      <c r="A369" s="174" t="inlineStr">
        <is>
          <t>dev</t>
        </is>
      </c>
      <c r="B369" s="174" t="inlineStr">
        <is>
          <t>A3</t>
        </is>
      </c>
      <c r="C369" s="174" t="inlineStr">
        <is>
          <t>Tất cả</t>
        </is>
      </c>
      <c r="D369" s="174" t="inlineStr">
        <is>
          <t>all</t>
        </is>
      </c>
      <c r="E369" s="175" t="n">
        <v>0.8</v>
      </c>
      <c r="F369" s="174" t="n">
        <v>1604</v>
      </c>
      <c r="G369" s="174" t="n">
        <v>1316</v>
      </c>
      <c r="H369" s="174" t="n">
        <v>754</v>
      </c>
      <c r="I369" s="174" t="n">
        <v>5855</v>
      </c>
      <c r="J369" s="174" t="n"/>
      <c r="K369" s="174" t="n"/>
      <c r="L369" s="174" t="n"/>
      <c r="M369" s="174" t="n"/>
      <c r="N369" s="176">
        <f>IF(F369+G369=0,"",G369/(F369+G369))</f>
        <v/>
      </c>
      <c r="O369" s="176">
        <f>IF(H369+I369=0,"",H369/(H369+I369))</f>
        <v/>
      </c>
      <c r="P369" s="176">
        <f>IF(F369+H369=0,"",F369/(F369+H369))</f>
        <v/>
      </c>
      <c r="Q369" s="177">
        <f>IF(2*F369+G369+H369=0,"",2*F369/(2*F369+G369+H369))</f>
        <v/>
      </c>
      <c r="R369" s="177">
        <f>IF(OR(N369="",O369=""),"",'KQ du lieu that'!$B$6*N369+(1-'KQ du lieu that'!$B$6)*O369)</f>
        <v/>
      </c>
    </row>
    <row r="370">
      <c r="A370" s="174" t="inlineStr">
        <is>
          <t>dev</t>
        </is>
      </c>
      <c r="B370" s="174" t="inlineStr">
        <is>
          <t>A3</t>
        </is>
      </c>
      <c r="C370" s="174" t="inlineStr">
        <is>
          <t>Tất cả</t>
        </is>
      </c>
      <c r="D370" s="174" t="inlineStr">
        <is>
          <t>all</t>
        </is>
      </c>
      <c r="E370" s="175" t="n">
        <v>0.8100000000000001</v>
      </c>
      <c r="F370" s="174" t="n">
        <v>1593</v>
      </c>
      <c r="G370" s="174" t="n">
        <v>1327</v>
      </c>
      <c r="H370" s="174" t="n">
        <v>739</v>
      </c>
      <c r="I370" s="174" t="n">
        <v>5870</v>
      </c>
      <c r="J370" s="174" t="n"/>
      <c r="K370" s="174" t="n"/>
      <c r="L370" s="174" t="n"/>
      <c r="M370" s="174" t="n"/>
      <c r="N370" s="176">
        <f>IF(F370+G370=0,"",G370/(F370+G370))</f>
        <v/>
      </c>
      <c r="O370" s="176">
        <f>IF(H370+I370=0,"",H370/(H370+I370))</f>
        <v/>
      </c>
      <c r="P370" s="176">
        <f>IF(F370+H370=0,"",F370/(F370+H370))</f>
        <v/>
      </c>
      <c r="Q370" s="177">
        <f>IF(2*F370+G370+H370=0,"",2*F370/(2*F370+G370+H370))</f>
        <v/>
      </c>
      <c r="R370" s="177">
        <f>IF(OR(N370="",O370=""),"",'KQ du lieu that'!$B$6*N370+(1-'KQ du lieu that'!$B$6)*O370)</f>
        <v/>
      </c>
    </row>
    <row r="371">
      <c r="A371" s="174" t="inlineStr">
        <is>
          <t>dev</t>
        </is>
      </c>
      <c r="B371" s="174" t="inlineStr">
        <is>
          <t>A3</t>
        </is>
      </c>
      <c r="C371" s="174" t="inlineStr">
        <is>
          <t>Tất cả</t>
        </is>
      </c>
      <c r="D371" s="174" t="inlineStr">
        <is>
          <t>all</t>
        </is>
      </c>
      <c r="E371" s="175" t="n">
        <v>0.82</v>
      </c>
      <c r="F371" s="174" t="n">
        <v>1582</v>
      </c>
      <c r="G371" s="174" t="n">
        <v>1338</v>
      </c>
      <c r="H371" s="174" t="n">
        <v>725</v>
      </c>
      <c r="I371" s="174" t="n">
        <v>5884</v>
      </c>
      <c r="J371" s="174" t="n"/>
      <c r="K371" s="174" t="n"/>
      <c r="L371" s="174" t="n"/>
      <c r="M371" s="174" t="n"/>
      <c r="N371" s="176">
        <f>IF(F371+G371=0,"",G371/(F371+G371))</f>
        <v/>
      </c>
      <c r="O371" s="176">
        <f>IF(H371+I371=0,"",H371/(H371+I371))</f>
        <v/>
      </c>
      <c r="P371" s="176">
        <f>IF(F371+H371=0,"",F371/(F371+H371))</f>
        <v/>
      </c>
      <c r="Q371" s="177">
        <f>IF(2*F371+G371+H371=0,"",2*F371/(2*F371+G371+H371))</f>
        <v/>
      </c>
      <c r="R371" s="177">
        <f>IF(OR(N371="",O371=""),"",'KQ du lieu that'!$B$6*N371+(1-'KQ du lieu that'!$B$6)*O371)</f>
        <v/>
      </c>
    </row>
    <row r="372">
      <c r="A372" s="174" t="inlineStr">
        <is>
          <t>dev</t>
        </is>
      </c>
      <c r="B372" s="174" t="inlineStr">
        <is>
          <t>A3</t>
        </is>
      </c>
      <c r="C372" s="174" t="inlineStr">
        <is>
          <t>Tất cả</t>
        </is>
      </c>
      <c r="D372" s="174" t="inlineStr">
        <is>
          <t>all</t>
        </is>
      </c>
      <c r="E372" s="175" t="n">
        <v>0.83</v>
      </c>
      <c r="F372" s="174" t="n">
        <v>1568</v>
      </c>
      <c r="G372" s="174" t="n">
        <v>1352</v>
      </c>
      <c r="H372" s="174" t="n">
        <v>707</v>
      </c>
      <c r="I372" s="174" t="n">
        <v>5902</v>
      </c>
      <c r="J372" s="174" t="n"/>
      <c r="K372" s="174" t="n"/>
      <c r="L372" s="174" t="n"/>
      <c r="M372" s="174" t="n"/>
      <c r="N372" s="176">
        <f>IF(F372+G372=0,"",G372/(F372+G372))</f>
        <v/>
      </c>
      <c r="O372" s="176">
        <f>IF(H372+I372=0,"",H372/(H372+I372))</f>
        <v/>
      </c>
      <c r="P372" s="176">
        <f>IF(F372+H372=0,"",F372/(F372+H372))</f>
        <v/>
      </c>
      <c r="Q372" s="177">
        <f>IF(2*F372+G372+H372=0,"",2*F372/(2*F372+G372+H372))</f>
        <v/>
      </c>
      <c r="R372" s="177">
        <f>IF(OR(N372="",O372=""),"",'KQ du lieu that'!$B$6*N372+(1-'KQ du lieu that'!$B$6)*O372)</f>
        <v/>
      </c>
    </row>
    <row r="373">
      <c r="A373" s="174" t="inlineStr">
        <is>
          <t>dev</t>
        </is>
      </c>
      <c r="B373" s="174" t="inlineStr">
        <is>
          <t>A3</t>
        </is>
      </c>
      <c r="C373" s="174" t="inlineStr">
        <is>
          <t>Tất cả</t>
        </is>
      </c>
      <c r="D373" s="174" t="inlineStr">
        <is>
          <t>all</t>
        </is>
      </c>
      <c r="E373" s="175" t="n">
        <v>0.84</v>
      </c>
      <c r="F373" s="174" t="n">
        <v>1562</v>
      </c>
      <c r="G373" s="174" t="n">
        <v>1358</v>
      </c>
      <c r="H373" s="174" t="n">
        <v>684</v>
      </c>
      <c r="I373" s="174" t="n">
        <v>5925</v>
      </c>
      <c r="J373" s="174" t="n"/>
      <c r="K373" s="174" t="n"/>
      <c r="L373" s="174" t="n"/>
      <c r="M373" s="174" t="n"/>
      <c r="N373" s="176">
        <f>IF(F373+G373=0,"",G373/(F373+G373))</f>
        <v/>
      </c>
      <c r="O373" s="176">
        <f>IF(H373+I373=0,"",H373/(H373+I373))</f>
        <v/>
      </c>
      <c r="P373" s="176">
        <f>IF(F373+H373=0,"",F373/(F373+H373))</f>
        <v/>
      </c>
      <c r="Q373" s="177">
        <f>IF(2*F373+G373+H373=0,"",2*F373/(2*F373+G373+H373))</f>
        <v/>
      </c>
      <c r="R373" s="177">
        <f>IF(OR(N373="",O373=""),"",'KQ du lieu that'!$B$6*N373+(1-'KQ du lieu that'!$B$6)*O373)</f>
        <v/>
      </c>
    </row>
    <row r="374">
      <c r="A374" s="174" t="inlineStr">
        <is>
          <t>dev</t>
        </is>
      </c>
      <c r="B374" s="174" t="inlineStr">
        <is>
          <t>A3</t>
        </is>
      </c>
      <c r="C374" s="174" t="inlineStr">
        <is>
          <t>Tất cả</t>
        </is>
      </c>
      <c r="D374" s="174" t="inlineStr">
        <is>
          <t>all</t>
        </is>
      </c>
      <c r="E374" s="175" t="n">
        <v>0.85</v>
      </c>
      <c r="F374" s="174" t="n">
        <v>1558</v>
      </c>
      <c r="G374" s="174" t="n">
        <v>1362</v>
      </c>
      <c r="H374" s="174" t="n">
        <v>663</v>
      </c>
      <c r="I374" s="174" t="n">
        <v>5946</v>
      </c>
      <c r="J374" s="174" t="n"/>
      <c r="K374" s="174" t="n"/>
      <c r="L374" s="174" t="n"/>
      <c r="M374" s="174" t="n"/>
      <c r="N374" s="176">
        <f>IF(F374+G374=0,"",G374/(F374+G374))</f>
        <v/>
      </c>
      <c r="O374" s="176">
        <f>IF(H374+I374=0,"",H374/(H374+I374))</f>
        <v/>
      </c>
      <c r="P374" s="176">
        <f>IF(F374+H374=0,"",F374/(F374+H374))</f>
        <v/>
      </c>
      <c r="Q374" s="177">
        <f>IF(2*F374+G374+H374=0,"",2*F374/(2*F374+G374+H374))</f>
        <v/>
      </c>
      <c r="R374" s="177">
        <f>IF(OR(N374="",O374=""),"",'KQ du lieu that'!$B$6*N374+(1-'KQ du lieu that'!$B$6)*O374)</f>
        <v/>
      </c>
    </row>
    <row r="375">
      <c r="A375" s="174" t="inlineStr">
        <is>
          <t>dev</t>
        </is>
      </c>
      <c r="B375" s="174" t="inlineStr">
        <is>
          <t>A3</t>
        </is>
      </c>
      <c r="C375" s="174" t="inlineStr">
        <is>
          <t>Tất cả</t>
        </is>
      </c>
      <c r="D375" s="174" t="inlineStr">
        <is>
          <t>all</t>
        </is>
      </c>
      <c r="E375" s="175" t="n">
        <v>0.86</v>
      </c>
      <c r="F375" s="174" t="n">
        <v>1548</v>
      </c>
      <c r="G375" s="174" t="n">
        <v>1372</v>
      </c>
      <c r="H375" s="174" t="n">
        <v>645</v>
      </c>
      <c r="I375" s="174" t="n">
        <v>5964</v>
      </c>
      <c r="J375" s="174" t="n"/>
      <c r="K375" s="174" t="n"/>
      <c r="L375" s="174" t="n"/>
      <c r="M375" s="174" t="n"/>
      <c r="N375" s="176">
        <f>IF(F375+G375=0,"",G375/(F375+G375))</f>
        <v/>
      </c>
      <c r="O375" s="176">
        <f>IF(H375+I375=0,"",H375/(H375+I375))</f>
        <v/>
      </c>
      <c r="P375" s="176">
        <f>IF(F375+H375=0,"",F375/(F375+H375))</f>
        <v/>
      </c>
      <c r="Q375" s="177">
        <f>IF(2*F375+G375+H375=0,"",2*F375/(2*F375+G375+H375))</f>
        <v/>
      </c>
      <c r="R375" s="177">
        <f>IF(OR(N375="",O375=""),"",'KQ du lieu that'!$B$6*N375+(1-'KQ du lieu that'!$B$6)*O375)</f>
        <v/>
      </c>
    </row>
    <row r="376">
      <c r="A376" s="174" t="inlineStr">
        <is>
          <t>dev</t>
        </is>
      </c>
      <c r="B376" s="174" t="inlineStr">
        <is>
          <t>A3</t>
        </is>
      </c>
      <c r="C376" s="174" t="inlineStr">
        <is>
          <t>Tất cả</t>
        </is>
      </c>
      <c r="D376" s="174" t="inlineStr">
        <is>
          <t>all</t>
        </is>
      </c>
      <c r="E376" s="175" t="n">
        <v>0.87</v>
      </c>
      <c r="F376" s="174" t="n">
        <v>1532</v>
      </c>
      <c r="G376" s="174" t="n">
        <v>1388</v>
      </c>
      <c r="H376" s="174" t="n">
        <v>634</v>
      </c>
      <c r="I376" s="174" t="n">
        <v>5975</v>
      </c>
      <c r="J376" s="174" t="n"/>
      <c r="K376" s="174" t="n"/>
      <c r="L376" s="174" t="n"/>
      <c r="M376" s="174" t="n"/>
      <c r="N376" s="176">
        <f>IF(F376+G376=0,"",G376/(F376+G376))</f>
        <v/>
      </c>
      <c r="O376" s="176">
        <f>IF(H376+I376=0,"",H376/(H376+I376))</f>
        <v/>
      </c>
      <c r="P376" s="176">
        <f>IF(F376+H376=0,"",F376/(F376+H376))</f>
        <v/>
      </c>
      <c r="Q376" s="177">
        <f>IF(2*F376+G376+H376=0,"",2*F376/(2*F376+G376+H376))</f>
        <v/>
      </c>
      <c r="R376" s="177">
        <f>IF(OR(N376="",O376=""),"",'KQ du lieu that'!$B$6*N376+(1-'KQ du lieu that'!$B$6)*O376)</f>
        <v/>
      </c>
    </row>
    <row r="377">
      <c r="A377" s="174" t="inlineStr">
        <is>
          <t>dev</t>
        </is>
      </c>
      <c r="B377" s="174" t="inlineStr">
        <is>
          <t>A3</t>
        </is>
      </c>
      <c r="C377" s="174" t="inlineStr">
        <is>
          <t>Tất cả</t>
        </is>
      </c>
      <c r="D377" s="174" t="inlineStr">
        <is>
          <t>all</t>
        </is>
      </c>
      <c r="E377" s="175" t="n">
        <v>0.88</v>
      </c>
      <c r="F377" s="174" t="n">
        <v>1524</v>
      </c>
      <c r="G377" s="174" t="n">
        <v>1396</v>
      </c>
      <c r="H377" s="174" t="n">
        <v>614</v>
      </c>
      <c r="I377" s="174" t="n">
        <v>5995</v>
      </c>
      <c r="J377" s="174" t="n"/>
      <c r="K377" s="174" t="n"/>
      <c r="L377" s="174" t="n"/>
      <c r="M377" s="174" t="n"/>
      <c r="N377" s="176">
        <f>IF(F377+G377=0,"",G377/(F377+G377))</f>
        <v/>
      </c>
      <c r="O377" s="176">
        <f>IF(H377+I377=0,"",H377/(H377+I377))</f>
        <v/>
      </c>
      <c r="P377" s="176">
        <f>IF(F377+H377=0,"",F377/(F377+H377))</f>
        <v/>
      </c>
      <c r="Q377" s="177">
        <f>IF(2*F377+G377+H377=0,"",2*F377/(2*F377+G377+H377))</f>
        <v/>
      </c>
      <c r="R377" s="177">
        <f>IF(OR(N377="",O377=""),"",'KQ du lieu that'!$B$6*N377+(1-'KQ du lieu that'!$B$6)*O377)</f>
        <v/>
      </c>
    </row>
    <row r="378">
      <c r="A378" s="174" t="inlineStr">
        <is>
          <t>dev</t>
        </is>
      </c>
      <c r="B378" s="174" t="inlineStr">
        <is>
          <t>A3</t>
        </is>
      </c>
      <c r="C378" s="174" t="inlineStr">
        <is>
          <t>Tất cả</t>
        </is>
      </c>
      <c r="D378" s="174" t="inlineStr">
        <is>
          <t>all</t>
        </is>
      </c>
      <c r="E378" s="175" t="n">
        <v>0.89</v>
      </c>
      <c r="F378" s="174" t="n">
        <v>1514</v>
      </c>
      <c r="G378" s="174" t="n">
        <v>1406</v>
      </c>
      <c r="H378" s="174" t="n">
        <v>599</v>
      </c>
      <c r="I378" s="174" t="n">
        <v>6010</v>
      </c>
      <c r="J378" s="174" t="n"/>
      <c r="K378" s="174" t="n"/>
      <c r="L378" s="174" t="n"/>
      <c r="M378" s="174" t="n"/>
      <c r="N378" s="176">
        <f>IF(F378+G378=0,"",G378/(F378+G378))</f>
        <v/>
      </c>
      <c r="O378" s="176">
        <f>IF(H378+I378=0,"",H378/(H378+I378))</f>
        <v/>
      </c>
      <c r="P378" s="176">
        <f>IF(F378+H378=0,"",F378/(F378+H378))</f>
        <v/>
      </c>
      <c r="Q378" s="177">
        <f>IF(2*F378+G378+H378=0,"",2*F378/(2*F378+G378+H378))</f>
        <v/>
      </c>
      <c r="R378" s="177">
        <f>IF(OR(N378="",O378=""),"",'KQ du lieu that'!$B$6*N378+(1-'KQ du lieu that'!$B$6)*O378)</f>
        <v/>
      </c>
    </row>
    <row r="379">
      <c r="A379" s="174" t="inlineStr">
        <is>
          <t>dev</t>
        </is>
      </c>
      <c r="B379" s="174" t="inlineStr">
        <is>
          <t>A3</t>
        </is>
      </c>
      <c r="C379" s="174" t="inlineStr">
        <is>
          <t>Tất cả</t>
        </is>
      </c>
      <c r="D379" s="174" t="inlineStr">
        <is>
          <t>all</t>
        </is>
      </c>
      <c r="E379" s="175" t="n">
        <v>0.9</v>
      </c>
      <c r="F379" s="174" t="n">
        <v>1505</v>
      </c>
      <c r="G379" s="174" t="n">
        <v>1415</v>
      </c>
      <c r="H379" s="174" t="n">
        <v>577</v>
      </c>
      <c r="I379" s="174" t="n">
        <v>6032</v>
      </c>
      <c r="J379" s="174" t="n"/>
      <c r="K379" s="174" t="n"/>
      <c r="L379" s="174" t="n"/>
      <c r="M379" s="174" t="n"/>
      <c r="N379" s="176">
        <f>IF(F379+G379=0,"",G379/(F379+G379))</f>
        <v/>
      </c>
      <c r="O379" s="176">
        <f>IF(H379+I379=0,"",H379/(H379+I379))</f>
        <v/>
      </c>
      <c r="P379" s="176">
        <f>IF(F379+H379=0,"",F379/(F379+H379))</f>
        <v/>
      </c>
      <c r="Q379" s="177">
        <f>IF(2*F379+G379+H379=0,"",2*F379/(2*F379+G379+H379))</f>
        <v/>
      </c>
      <c r="R379" s="177">
        <f>IF(OR(N379="",O379=""),"",'KQ du lieu that'!$B$6*N379+(1-'KQ du lieu that'!$B$6)*O379)</f>
        <v/>
      </c>
    </row>
    <row r="380">
      <c r="A380" s="174" t="inlineStr">
        <is>
          <t>dev</t>
        </is>
      </c>
      <c r="B380" s="174" t="inlineStr">
        <is>
          <t>A3</t>
        </is>
      </c>
      <c r="C380" s="174" t="inlineStr">
        <is>
          <t>Tất cả</t>
        </is>
      </c>
      <c r="D380" s="174" t="inlineStr">
        <is>
          <t>all</t>
        </is>
      </c>
      <c r="E380" s="175" t="n">
        <v>0.91</v>
      </c>
      <c r="F380" s="174" t="n">
        <v>1488</v>
      </c>
      <c r="G380" s="174" t="n">
        <v>1432</v>
      </c>
      <c r="H380" s="174" t="n">
        <v>543</v>
      </c>
      <c r="I380" s="174" t="n">
        <v>6066</v>
      </c>
      <c r="J380" s="174" t="n"/>
      <c r="K380" s="174" t="n"/>
      <c r="L380" s="174" t="n"/>
      <c r="M380" s="174" t="n"/>
      <c r="N380" s="176">
        <f>IF(F380+G380=0,"",G380/(F380+G380))</f>
        <v/>
      </c>
      <c r="O380" s="176">
        <f>IF(H380+I380=0,"",H380/(H380+I380))</f>
        <v/>
      </c>
      <c r="P380" s="176">
        <f>IF(F380+H380=0,"",F380/(F380+H380))</f>
        <v/>
      </c>
      <c r="Q380" s="177">
        <f>IF(2*F380+G380+H380=0,"",2*F380/(2*F380+G380+H380))</f>
        <v/>
      </c>
      <c r="R380" s="177">
        <f>IF(OR(N380="",O380=""),"",'KQ du lieu that'!$B$6*N380+(1-'KQ du lieu that'!$B$6)*O380)</f>
        <v/>
      </c>
    </row>
    <row r="381">
      <c r="A381" s="174" t="inlineStr">
        <is>
          <t>dev</t>
        </is>
      </c>
      <c r="B381" s="174" t="inlineStr">
        <is>
          <t>A3</t>
        </is>
      </c>
      <c r="C381" s="174" t="inlineStr">
        <is>
          <t>Tất cả</t>
        </is>
      </c>
      <c r="D381" s="174" t="inlineStr">
        <is>
          <t>all</t>
        </is>
      </c>
      <c r="E381" s="175" t="n">
        <v>0.92</v>
      </c>
      <c r="F381" s="174" t="n">
        <v>1468</v>
      </c>
      <c r="G381" s="174" t="n">
        <v>1452</v>
      </c>
      <c r="H381" s="174" t="n">
        <v>508</v>
      </c>
      <c r="I381" s="174" t="n">
        <v>6101</v>
      </c>
      <c r="J381" s="174" t="n"/>
      <c r="K381" s="174" t="n"/>
      <c r="L381" s="174" t="n"/>
      <c r="M381" s="174" t="n"/>
      <c r="N381" s="176">
        <f>IF(F381+G381=0,"",G381/(F381+G381))</f>
        <v/>
      </c>
      <c r="O381" s="176">
        <f>IF(H381+I381=0,"",H381/(H381+I381))</f>
        <v/>
      </c>
      <c r="P381" s="176">
        <f>IF(F381+H381=0,"",F381/(F381+H381))</f>
        <v/>
      </c>
      <c r="Q381" s="177">
        <f>IF(2*F381+G381+H381=0,"",2*F381/(2*F381+G381+H381))</f>
        <v/>
      </c>
      <c r="R381" s="177">
        <f>IF(OR(N381="",O381=""),"",'KQ du lieu that'!$B$6*N381+(1-'KQ du lieu that'!$B$6)*O381)</f>
        <v/>
      </c>
    </row>
    <row r="382">
      <c r="A382" s="174" t="inlineStr">
        <is>
          <t>dev</t>
        </is>
      </c>
      <c r="B382" s="174" t="inlineStr">
        <is>
          <t>A3</t>
        </is>
      </c>
      <c r="C382" s="174" t="inlineStr">
        <is>
          <t>Tất cả</t>
        </is>
      </c>
      <c r="D382" s="174" t="inlineStr">
        <is>
          <t>all</t>
        </is>
      </c>
      <c r="E382" s="175" t="n">
        <v>0.93</v>
      </c>
      <c r="F382" s="174" t="n">
        <v>1448</v>
      </c>
      <c r="G382" s="174" t="n">
        <v>1472</v>
      </c>
      <c r="H382" s="174" t="n">
        <v>462</v>
      </c>
      <c r="I382" s="174" t="n">
        <v>6147</v>
      </c>
      <c r="J382" s="174" t="n"/>
      <c r="K382" s="174" t="n"/>
      <c r="L382" s="174" t="n"/>
      <c r="M382" s="174" t="n"/>
      <c r="N382" s="176">
        <f>IF(F382+G382=0,"",G382/(F382+G382))</f>
        <v/>
      </c>
      <c r="O382" s="176">
        <f>IF(H382+I382=0,"",H382/(H382+I382))</f>
        <v/>
      </c>
      <c r="P382" s="176">
        <f>IF(F382+H382=0,"",F382/(F382+H382))</f>
        <v/>
      </c>
      <c r="Q382" s="177">
        <f>IF(2*F382+G382+H382=0,"",2*F382/(2*F382+G382+H382))</f>
        <v/>
      </c>
      <c r="R382" s="177">
        <f>IF(OR(N382="",O382=""),"",'KQ du lieu that'!$B$6*N382+(1-'KQ du lieu that'!$B$6)*O382)</f>
        <v/>
      </c>
    </row>
    <row r="383">
      <c r="A383" s="174" t="inlineStr">
        <is>
          <t>dev</t>
        </is>
      </c>
      <c r="B383" s="174" t="inlineStr">
        <is>
          <t>A3</t>
        </is>
      </c>
      <c r="C383" s="174" t="inlineStr">
        <is>
          <t>Tất cả</t>
        </is>
      </c>
      <c r="D383" s="174" t="inlineStr">
        <is>
          <t>all</t>
        </is>
      </c>
      <c r="E383" s="175" t="n">
        <v>0.9399999999999999</v>
      </c>
      <c r="F383" s="174" t="n">
        <v>1427</v>
      </c>
      <c r="G383" s="174" t="n">
        <v>1493</v>
      </c>
      <c r="H383" s="174" t="n">
        <v>419</v>
      </c>
      <c r="I383" s="174" t="n">
        <v>6190</v>
      </c>
      <c r="J383" s="174" t="n"/>
      <c r="K383" s="174" t="n"/>
      <c r="L383" s="174" t="n"/>
      <c r="M383" s="174" t="n"/>
      <c r="N383" s="176">
        <f>IF(F383+G383=0,"",G383/(F383+G383))</f>
        <v/>
      </c>
      <c r="O383" s="176">
        <f>IF(H383+I383=0,"",H383/(H383+I383))</f>
        <v/>
      </c>
      <c r="P383" s="176">
        <f>IF(F383+H383=0,"",F383/(F383+H383))</f>
        <v/>
      </c>
      <c r="Q383" s="177">
        <f>IF(2*F383+G383+H383=0,"",2*F383/(2*F383+G383+H383))</f>
        <v/>
      </c>
      <c r="R383" s="177">
        <f>IF(OR(N383="",O383=""),"",'KQ du lieu that'!$B$6*N383+(1-'KQ du lieu that'!$B$6)*O383)</f>
        <v/>
      </c>
    </row>
    <row r="384">
      <c r="A384" s="174" t="inlineStr">
        <is>
          <t>dev</t>
        </is>
      </c>
      <c r="B384" s="174" t="inlineStr">
        <is>
          <t>A3</t>
        </is>
      </c>
      <c r="C384" s="174" t="inlineStr">
        <is>
          <t>Tất cả</t>
        </is>
      </c>
      <c r="D384" s="174" t="inlineStr">
        <is>
          <t>all</t>
        </is>
      </c>
      <c r="E384" s="175" t="n">
        <v>0.95</v>
      </c>
      <c r="F384" s="174" t="n">
        <v>1406</v>
      </c>
      <c r="G384" s="174" t="n">
        <v>1514</v>
      </c>
      <c r="H384" s="174" t="n">
        <v>371</v>
      </c>
      <c r="I384" s="174" t="n">
        <v>6238</v>
      </c>
      <c r="J384" s="174" t="n"/>
      <c r="K384" s="174" t="n"/>
      <c r="L384" s="174" t="n"/>
      <c r="M384" s="174" t="n"/>
      <c r="N384" s="176">
        <f>IF(F384+G384=0,"",G384/(F384+G384))</f>
        <v/>
      </c>
      <c r="O384" s="176">
        <f>IF(H384+I384=0,"",H384/(H384+I384))</f>
        <v/>
      </c>
      <c r="P384" s="176">
        <f>IF(F384+H384=0,"",F384/(F384+H384))</f>
        <v/>
      </c>
      <c r="Q384" s="177">
        <f>IF(2*F384+G384+H384=0,"",2*F384/(2*F384+G384+H384))</f>
        <v/>
      </c>
      <c r="R384" s="177">
        <f>IF(OR(N384="",O384=""),"",'KQ du lieu that'!$B$6*N384+(1-'KQ du lieu that'!$B$6)*O384)</f>
        <v/>
      </c>
    </row>
    <row r="385">
      <c r="A385" s="174" t="inlineStr">
        <is>
          <t>dev</t>
        </is>
      </c>
      <c r="B385" s="174" t="inlineStr">
        <is>
          <t>A4</t>
        </is>
      </c>
      <c r="C385" s="174" t="inlineStr">
        <is>
          <t>Tất cả</t>
        </is>
      </c>
      <c r="D385" s="174" t="inlineStr">
        <is>
          <t>all</t>
        </is>
      </c>
      <c r="E385" s="175" t="n">
        <v>0.01</v>
      </c>
      <c r="F385" s="174" t="n">
        <v>2865</v>
      </c>
      <c r="G385" s="174" t="n">
        <v>55</v>
      </c>
      <c r="H385" s="174" t="n">
        <v>4237</v>
      </c>
      <c r="I385" s="174" t="n">
        <v>2372</v>
      </c>
      <c r="J385" s="174" t="n"/>
      <c r="K385" s="174" t="n"/>
      <c r="L385" s="174" t="n"/>
      <c r="M385" s="174" t="n"/>
      <c r="N385" s="176">
        <f>IF(F385+G385=0,"",G385/(F385+G385))</f>
        <v/>
      </c>
      <c r="O385" s="176">
        <f>IF(H385+I385=0,"",H385/(H385+I385))</f>
        <v/>
      </c>
      <c r="P385" s="176">
        <f>IF(F385+H385=0,"",F385/(F385+H385))</f>
        <v/>
      </c>
      <c r="Q385" s="177">
        <f>IF(2*F385+G385+H385=0,"",2*F385/(2*F385+G385+H385))</f>
        <v/>
      </c>
      <c r="R385" s="177">
        <f>IF(OR(N385="",O385=""),"",'KQ du lieu that'!$B$6*N385+(1-'KQ du lieu that'!$B$6)*O385)</f>
        <v/>
      </c>
    </row>
    <row r="386">
      <c r="A386" s="174" t="inlineStr">
        <is>
          <t>dev</t>
        </is>
      </c>
      <c r="B386" s="174" t="inlineStr">
        <is>
          <t>A4</t>
        </is>
      </c>
      <c r="C386" s="174" t="inlineStr">
        <is>
          <t>Tất cả</t>
        </is>
      </c>
      <c r="D386" s="174" t="inlineStr">
        <is>
          <t>all</t>
        </is>
      </c>
      <c r="E386" s="175" t="n">
        <v>0.02</v>
      </c>
      <c r="F386" s="174" t="n">
        <v>2800</v>
      </c>
      <c r="G386" s="174" t="n">
        <v>120</v>
      </c>
      <c r="H386" s="174" t="n">
        <v>3690</v>
      </c>
      <c r="I386" s="174" t="n">
        <v>2919</v>
      </c>
      <c r="J386" s="174" t="n"/>
      <c r="K386" s="174" t="n"/>
      <c r="L386" s="174" t="n"/>
      <c r="M386" s="174" t="n"/>
      <c r="N386" s="176">
        <f>IF(F386+G386=0,"",G386/(F386+G386))</f>
        <v/>
      </c>
      <c r="O386" s="176">
        <f>IF(H386+I386=0,"",H386/(H386+I386))</f>
        <v/>
      </c>
      <c r="P386" s="176">
        <f>IF(F386+H386=0,"",F386/(F386+H386))</f>
        <v/>
      </c>
      <c r="Q386" s="177">
        <f>IF(2*F386+G386+H386=0,"",2*F386/(2*F386+G386+H386))</f>
        <v/>
      </c>
      <c r="R386" s="177">
        <f>IF(OR(N386="",O386=""),"",'KQ du lieu that'!$B$6*N386+(1-'KQ du lieu that'!$B$6)*O386)</f>
        <v/>
      </c>
    </row>
    <row r="387">
      <c r="A387" s="174" t="inlineStr">
        <is>
          <t>dev</t>
        </is>
      </c>
      <c r="B387" s="174" t="inlineStr">
        <is>
          <t>A4</t>
        </is>
      </c>
      <c r="C387" s="174" t="inlineStr">
        <is>
          <t>Tất cả</t>
        </is>
      </c>
      <c r="D387" s="174" t="inlineStr">
        <is>
          <t>all</t>
        </is>
      </c>
      <c r="E387" s="175" t="n">
        <v>0.03</v>
      </c>
      <c r="F387" s="174" t="n">
        <v>2734</v>
      </c>
      <c r="G387" s="174" t="n">
        <v>186</v>
      </c>
      <c r="H387" s="174" t="n">
        <v>3349</v>
      </c>
      <c r="I387" s="174" t="n">
        <v>3260</v>
      </c>
      <c r="J387" s="174" t="n"/>
      <c r="K387" s="174" t="n"/>
      <c r="L387" s="174" t="n"/>
      <c r="M387" s="174" t="n"/>
      <c r="N387" s="176">
        <f>IF(F387+G387=0,"",G387/(F387+G387))</f>
        <v/>
      </c>
      <c r="O387" s="176">
        <f>IF(H387+I387=0,"",H387/(H387+I387))</f>
        <v/>
      </c>
      <c r="P387" s="176">
        <f>IF(F387+H387=0,"",F387/(F387+H387))</f>
        <v/>
      </c>
      <c r="Q387" s="177">
        <f>IF(2*F387+G387+H387=0,"",2*F387/(2*F387+G387+H387))</f>
        <v/>
      </c>
      <c r="R387" s="177">
        <f>IF(OR(N387="",O387=""),"",'KQ du lieu that'!$B$6*N387+(1-'KQ du lieu that'!$B$6)*O387)</f>
        <v/>
      </c>
    </row>
    <row r="388">
      <c r="A388" s="174" t="inlineStr">
        <is>
          <t>dev</t>
        </is>
      </c>
      <c r="B388" s="174" t="inlineStr">
        <is>
          <t>A4</t>
        </is>
      </c>
      <c r="C388" s="174" t="inlineStr">
        <is>
          <t>Tất cả</t>
        </is>
      </c>
      <c r="D388" s="174" t="inlineStr">
        <is>
          <t>all</t>
        </is>
      </c>
      <c r="E388" s="175" t="n">
        <v>0.04</v>
      </c>
      <c r="F388" s="174" t="n">
        <v>2684</v>
      </c>
      <c r="G388" s="174" t="n">
        <v>236</v>
      </c>
      <c r="H388" s="174" t="n">
        <v>3117</v>
      </c>
      <c r="I388" s="174" t="n">
        <v>3492</v>
      </c>
      <c r="J388" s="174" t="n"/>
      <c r="K388" s="174" t="n"/>
      <c r="L388" s="174" t="n"/>
      <c r="M388" s="174" t="n"/>
      <c r="N388" s="176">
        <f>IF(F388+G388=0,"",G388/(F388+G388))</f>
        <v/>
      </c>
      <c r="O388" s="176">
        <f>IF(H388+I388=0,"",H388/(H388+I388))</f>
        <v/>
      </c>
      <c r="P388" s="176">
        <f>IF(F388+H388=0,"",F388/(F388+H388))</f>
        <v/>
      </c>
      <c r="Q388" s="177">
        <f>IF(2*F388+G388+H388=0,"",2*F388/(2*F388+G388+H388))</f>
        <v/>
      </c>
      <c r="R388" s="177">
        <f>IF(OR(N388="",O388=""),"",'KQ du lieu that'!$B$6*N388+(1-'KQ du lieu that'!$B$6)*O388)</f>
        <v/>
      </c>
    </row>
    <row r="389">
      <c r="A389" s="174" t="inlineStr">
        <is>
          <t>dev</t>
        </is>
      </c>
      <c r="B389" s="174" t="inlineStr">
        <is>
          <t>A4</t>
        </is>
      </c>
      <c r="C389" s="174" t="inlineStr">
        <is>
          <t>Tất cả</t>
        </is>
      </c>
      <c r="D389" s="174" t="inlineStr">
        <is>
          <t>all</t>
        </is>
      </c>
      <c r="E389" s="175" t="n">
        <v>0.05</v>
      </c>
      <c r="F389" s="174" t="n">
        <v>2634</v>
      </c>
      <c r="G389" s="174" t="n">
        <v>286</v>
      </c>
      <c r="H389" s="174" t="n">
        <v>2921</v>
      </c>
      <c r="I389" s="174" t="n">
        <v>3688</v>
      </c>
      <c r="J389" s="174" t="n"/>
      <c r="K389" s="174" t="n"/>
      <c r="L389" s="174" t="n"/>
      <c r="M389" s="174" t="n"/>
      <c r="N389" s="176">
        <f>IF(F389+G389=0,"",G389/(F389+G389))</f>
        <v/>
      </c>
      <c r="O389" s="176">
        <f>IF(H389+I389=0,"",H389/(H389+I389))</f>
        <v/>
      </c>
      <c r="P389" s="176">
        <f>IF(F389+H389=0,"",F389/(F389+H389))</f>
        <v/>
      </c>
      <c r="Q389" s="177">
        <f>IF(2*F389+G389+H389=0,"",2*F389/(2*F389+G389+H389))</f>
        <v/>
      </c>
      <c r="R389" s="177">
        <f>IF(OR(N389="",O389=""),"",'KQ du lieu that'!$B$6*N389+(1-'KQ du lieu that'!$B$6)*O389)</f>
        <v/>
      </c>
    </row>
    <row r="390">
      <c r="A390" s="174" t="inlineStr">
        <is>
          <t>dev</t>
        </is>
      </c>
      <c r="B390" s="174" t="inlineStr">
        <is>
          <t>A4</t>
        </is>
      </c>
      <c r="C390" s="174" t="inlineStr">
        <is>
          <t>Tất cả</t>
        </is>
      </c>
      <c r="D390" s="174" t="inlineStr">
        <is>
          <t>all</t>
        </is>
      </c>
      <c r="E390" s="175" t="n">
        <v>0.06</v>
      </c>
      <c r="F390" s="174" t="n">
        <v>2589</v>
      </c>
      <c r="G390" s="174" t="n">
        <v>331</v>
      </c>
      <c r="H390" s="174" t="n">
        <v>2799</v>
      </c>
      <c r="I390" s="174" t="n">
        <v>3810</v>
      </c>
      <c r="J390" s="174" t="n"/>
      <c r="K390" s="174" t="n"/>
      <c r="L390" s="174" t="n"/>
      <c r="M390" s="174" t="n"/>
      <c r="N390" s="176">
        <f>IF(F390+G390=0,"",G390/(F390+G390))</f>
        <v/>
      </c>
      <c r="O390" s="176">
        <f>IF(H390+I390=0,"",H390/(H390+I390))</f>
        <v/>
      </c>
      <c r="P390" s="176">
        <f>IF(F390+H390=0,"",F390/(F390+H390))</f>
        <v/>
      </c>
      <c r="Q390" s="177">
        <f>IF(2*F390+G390+H390=0,"",2*F390/(2*F390+G390+H390))</f>
        <v/>
      </c>
      <c r="R390" s="177">
        <f>IF(OR(N390="",O390=""),"",'KQ du lieu that'!$B$6*N390+(1-'KQ du lieu that'!$B$6)*O390)</f>
        <v/>
      </c>
    </row>
    <row r="391">
      <c r="A391" s="174" t="inlineStr">
        <is>
          <t>dev</t>
        </is>
      </c>
      <c r="B391" s="174" t="inlineStr">
        <is>
          <t>A4</t>
        </is>
      </c>
      <c r="C391" s="174" t="inlineStr">
        <is>
          <t>Tất cả</t>
        </is>
      </c>
      <c r="D391" s="174" t="inlineStr">
        <is>
          <t>all</t>
        </is>
      </c>
      <c r="E391" s="175" t="n">
        <v>0.07000000000000001</v>
      </c>
      <c r="F391" s="174" t="n">
        <v>2550</v>
      </c>
      <c r="G391" s="174" t="n">
        <v>370</v>
      </c>
      <c r="H391" s="174" t="n">
        <v>2700</v>
      </c>
      <c r="I391" s="174" t="n">
        <v>3909</v>
      </c>
      <c r="J391" s="174" t="n"/>
      <c r="K391" s="174" t="n"/>
      <c r="L391" s="174" t="n"/>
      <c r="M391" s="174" t="n"/>
      <c r="N391" s="176">
        <f>IF(F391+G391=0,"",G391/(F391+G391))</f>
        <v/>
      </c>
      <c r="O391" s="176">
        <f>IF(H391+I391=0,"",H391/(H391+I391))</f>
        <v/>
      </c>
      <c r="P391" s="176">
        <f>IF(F391+H391=0,"",F391/(F391+H391))</f>
        <v/>
      </c>
      <c r="Q391" s="177">
        <f>IF(2*F391+G391+H391=0,"",2*F391/(2*F391+G391+H391))</f>
        <v/>
      </c>
      <c r="R391" s="177">
        <f>IF(OR(N391="",O391=""),"",'KQ du lieu that'!$B$6*N391+(1-'KQ du lieu that'!$B$6)*O391)</f>
        <v/>
      </c>
    </row>
    <row r="392">
      <c r="A392" s="174" t="inlineStr">
        <is>
          <t>dev</t>
        </is>
      </c>
      <c r="B392" s="174" t="inlineStr">
        <is>
          <t>A4</t>
        </is>
      </c>
      <c r="C392" s="174" t="inlineStr">
        <is>
          <t>Tất cả</t>
        </is>
      </c>
      <c r="D392" s="174" t="inlineStr">
        <is>
          <t>all</t>
        </is>
      </c>
      <c r="E392" s="175" t="n">
        <v>0.08</v>
      </c>
      <c r="F392" s="174" t="n">
        <v>2520</v>
      </c>
      <c r="G392" s="174" t="n">
        <v>400</v>
      </c>
      <c r="H392" s="174" t="n">
        <v>2612</v>
      </c>
      <c r="I392" s="174" t="n">
        <v>3997</v>
      </c>
      <c r="J392" s="174" t="n"/>
      <c r="K392" s="174" t="n"/>
      <c r="L392" s="174" t="n"/>
      <c r="M392" s="174" t="n"/>
      <c r="N392" s="176">
        <f>IF(F392+G392=0,"",G392/(F392+G392))</f>
        <v/>
      </c>
      <c r="O392" s="176">
        <f>IF(H392+I392=0,"",H392/(H392+I392))</f>
        <v/>
      </c>
      <c r="P392" s="176">
        <f>IF(F392+H392=0,"",F392/(F392+H392))</f>
        <v/>
      </c>
      <c r="Q392" s="177">
        <f>IF(2*F392+G392+H392=0,"",2*F392/(2*F392+G392+H392))</f>
        <v/>
      </c>
      <c r="R392" s="177">
        <f>IF(OR(N392="",O392=""),"",'KQ du lieu that'!$B$6*N392+(1-'KQ du lieu that'!$B$6)*O392)</f>
        <v/>
      </c>
    </row>
    <row r="393">
      <c r="A393" s="174" t="inlineStr">
        <is>
          <t>dev</t>
        </is>
      </c>
      <c r="B393" s="174" t="inlineStr">
        <is>
          <t>A4</t>
        </is>
      </c>
      <c r="C393" s="174" t="inlineStr">
        <is>
          <t>Tất cả</t>
        </is>
      </c>
      <c r="D393" s="174" t="inlineStr">
        <is>
          <t>all</t>
        </is>
      </c>
      <c r="E393" s="175" t="n">
        <v>0.09</v>
      </c>
      <c r="F393" s="174" t="n">
        <v>2488</v>
      </c>
      <c r="G393" s="174" t="n">
        <v>432</v>
      </c>
      <c r="H393" s="174" t="n">
        <v>2532</v>
      </c>
      <c r="I393" s="174" t="n">
        <v>4077</v>
      </c>
      <c r="J393" s="174" t="n"/>
      <c r="K393" s="174" t="n"/>
      <c r="L393" s="174" t="n"/>
      <c r="M393" s="174" t="n"/>
      <c r="N393" s="176">
        <f>IF(F393+G393=0,"",G393/(F393+G393))</f>
        <v/>
      </c>
      <c r="O393" s="176">
        <f>IF(H393+I393=0,"",H393/(H393+I393))</f>
        <v/>
      </c>
      <c r="P393" s="176">
        <f>IF(F393+H393=0,"",F393/(F393+H393))</f>
        <v/>
      </c>
      <c r="Q393" s="177">
        <f>IF(2*F393+G393+H393=0,"",2*F393/(2*F393+G393+H393))</f>
        <v/>
      </c>
      <c r="R393" s="177">
        <f>IF(OR(N393="",O393=""),"",'KQ du lieu that'!$B$6*N393+(1-'KQ du lieu that'!$B$6)*O393)</f>
        <v/>
      </c>
    </row>
    <row r="394">
      <c r="A394" s="174" t="inlineStr">
        <is>
          <t>dev</t>
        </is>
      </c>
      <c r="B394" s="174" t="inlineStr">
        <is>
          <t>A4</t>
        </is>
      </c>
      <c r="C394" s="174" t="inlineStr">
        <is>
          <t>Tất cả</t>
        </is>
      </c>
      <c r="D394" s="174" t="inlineStr">
        <is>
          <t>all</t>
        </is>
      </c>
      <c r="E394" s="175" t="n">
        <v>0.1</v>
      </c>
      <c r="F394" s="174" t="n">
        <v>2468</v>
      </c>
      <c r="G394" s="174" t="n">
        <v>452</v>
      </c>
      <c r="H394" s="174" t="n">
        <v>2456</v>
      </c>
      <c r="I394" s="174" t="n">
        <v>4153</v>
      </c>
      <c r="J394" s="174" t="n"/>
      <c r="K394" s="174" t="n"/>
      <c r="L394" s="174" t="n"/>
      <c r="M394" s="174" t="n"/>
      <c r="N394" s="176">
        <f>IF(F394+G394=0,"",G394/(F394+G394))</f>
        <v/>
      </c>
      <c r="O394" s="176">
        <f>IF(H394+I394=0,"",H394/(H394+I394))</f>
        <v/>
      </c>
      <c r="P394" s="176">
        <f>IF(F394+H394=0,"",F394/(F394+H394))</f>
        <v/>
      </c>
      <c r="Q394" s="177">
        <f>IF(2*F394+G394+H394=0,"",2*F394/(2*F394+G394+H394))</f>
        <v/>
      </c>
      <c r="R394" s="177">
        <f>IF(OR(N394="",O394=""),"",'KQ du lieu that'!$B$6*N394+(1-'KQ du lieu that'!$B$6)*O394)</f>
        <v/>
      </c>
    </row>
    <row r="395">
      <c r="A395" s="174" t="inlineStr">
        <is>
          <t>dev</t>
        </is>
      </c>
      <c r="B395" s="174" t="inlineStr">
        <is>
          <t>A4</t>
        </is>
      </c>
      <c r="C395" s="174" t="inlineStr">
        <is>
          <t>Tất cả</t>
        </is>
      </c>
      <c r="D395" s="174" t="inlineStr">
        <is>
          <t>all</t>
        </is>
      </c>
      <c r="E395" s="175" t="n">
        <v>0.11</v>
      </c>
      <c r="F395" s="174" t="n">
        <v>2436</v>
      </c>
      <c r="G395" s="174" t="n">
        <v>484</v>
      </c>
      <c r="H395" s="174" t="n">
        <v>2390</v>
      </c>
      <c r="I395" s="174" t="n">
        <v>4219</v>
      </c>
      <c r="J395" s="174" t="n"/>
      <c r="K395" s="174" t="n"/>
      <c r="L395" s="174" t="n"/>
      <c r="M395" s="174" t="n"/>
      <c r="N395" s="176">
        <f>IF(F395+G395=0,"",G395/(F395+G395))</f>
        <v/>
      </c>
      <c r="O395" s="176">
        <f>IF(H395+I395=0,"",H395/(H395+I395))</f>
        <v/>
      </c>
      <c r="P395" s="176">
        <f>IF(F395+H395=0,"",F395/(F395+H395))</f>
        <v/>
      </c>
      <c r="Q395" s="177">
        <f>IF(2*F395+G395+H395=0,"",2*F395/(2*F395+G395+H395))</f>
        <v/>
      </c>
      <c r="R395" s="177">
        <f>IF(OR(N395="",O395=""),"",'KQ du lieu that'!$B$6*N395+(1-'KQ du lieu that'!$B$6)*O395)</f>
        <v/>
      </c>
    </row>
    <row r="396">
      <c r="A396" s="174" t="inlineStr">
        <is>
          <t>dev</t>
        </is>
      </c>
      <c r="B396" s="174" t="inlineStr">
        <is>
          <t>A4</t>
        </is>
      </c>
      <c r="C396" s="174" t="inlineStr">
        <is>
          <t>Tất cả</t>
        </is>
      </c>
      <c r="D396" s="174" t="inlineStr">
        <is>
          <t>all</t>
        </is>
      </c>
      <c r="E396" s="175" t="n">
        <v>0.12</v>
      </c>
      <c r="F396" s="174" t="n">
        <v>2403</v>
      </c>
      <c r="G396" s="174" t="n">
        <v>517</v>
      </c>
      <c r="H396" s="174" t="n">
        <v>2314</v>
      </c>
      <c r="I396" s="174" t="n">
        <v>4295</v>
      </c>
      <c r="J396" s="174" t="n"/>
      <c r="K396" s="174" t="n"/>
      <c r="L396" s="174" t="n"/>
      <c r="M396" s="174" t="n"/>
      <c r="N396" s="176">
        <f>IF(F396+G396=0,"",G396/(F396+G396))</f>
        <v/>
      </c>
      <c r="O396" s="176">
        <f>IF(H396+I396=0,"",H396/(H396+I396))</f>
        <v/>
      </c>
      <c r="P396" s="176">
        <f>IF(F396+H396=0,"",F396/(F396+H396))</f>
        <v/>
      </c>
      <c r="Q396" s="177">
        <f>IF(2*F396+G396+H396=0,"",2*F396/(2*F396+G396+H396))</f>
        <v/>
      </c>
      <c r="R396" s="177">
        <f>IF(OR(N396="",O396=""),"",'KQ du lieu that'!$B$6*N396+(1-'KQ du lieu that'!$B$6)*O396)</f>
        <v/>
      </c>
    </row>
    <row r="397">
      <c r="A397" s="174" t="inlineStr">
        <is>
          <t>dev</t>
        </is>
      </c>
      <c r="B397" s="174" t="inlineStr">
        <is>
          <t>A4</t>
        </is>
      </c>
      <c r="C397" s="174" t="inlineStr">
        <is>
          <t>Tất cả</t>
        </is>
      </c>
      <c r="D397" s="174" t="inlineStr">
        <is>
          <t>all</t>
        </is>
      </c>
      <c r="E397" s="175" t="n">
        <v>0.13</v>
      </c>
      <c r="F397" s="174" t="n">
        <v>2373</v>
      </c>
      <c r="G397" s="174" t="n">
        <v>547</v>
      </c>
      <c r="H397" s="174" t="n">
        <v>2250</v>
      </c>
      <c r="I397" s="174" t="n">
        <v>4359</v>
      </c>
      <c r="J397" s="174" t="n"/>
      <c r="K397" s="174" t="n"/>
      <c r="L397" s="174" t="n"/>
      <c r="M397" s="174" t="n"/>
      <c r="N397" s="176">
        <f>IF(F397+G397=0,"",G397/(F397+G397))</f>
        <v/>
      </c>
      <c r="O397" s="176">
        <f>IF(H397+I397=0,"",H397/(H397+I397))</f>
        <v/>
      </c>
      <c r="P397" s="176">
        <f>IF(F397+H397=0,"",F397/(F397+H397))</f>
        <v/>
      </c>
      <c r="Q397" s="177">
        <f>IF(2*F397+G397+H397=0,"",2*F397/(2*F397+G397+H397))</f>
        <v/>
      </c>
      <c r="R397" s="177">
        <f>IF(OR(N397="",O397=""),"",'KQ du lieu that'!$B$6*N397+(1-'KQ du lieu that'!$B$6)*O397)</f>
        <v/>
      </c>
    </row>
    <row r="398">
      <c r="A398" s="174" t="inlineStr">
        <is>
          <t>dev</t>
        </is>
      </c>
      <c r="B398" s="174" t="inlineStr">
        <is>
          <t>A4</t>
        </is>
      </c>
      <c r="C398" s="174" t="inlineStr">
        <is>
          <t>Tất cả</t>
        </is>
      </c>
      <c r="D398" s="174" t="inlineStr">
        <is>
          <t>all</t>
        </is>
      </c>
      <c r="E398" s="175" t="n">
        <v>0.14</v>
      </c>
      <c r="F398" s="174" t="n">
        <v>2349</v>
      </c>
      <c r="G398" s="174" t="n">
        <v>571</v>
      </c>
      <c r="H398" s="174" t="n">
        <v>2200</v>
      </c>
      <c r="I398" s="174" t="n">
        <v>4409</v>
      </c>
      <c r="J398" s="174" t="n"/>
      <c r="K398" s="174" t="n"/>
      <c r="L398" s="174" t="n"/>
      <c r="M398" s="174" t="n"/>
      <c r="N398" s="176">
        <f>IF(F398+G398=0,"",G398/(F398+G398))</f>
        <v/>
      </c>
      <c r="O398" s="176">
        <f>IF(H398+I398=0,"",H398/(H398+I398))</f>
        <v/>
      </c>
      <c r="P398" s="176">
        <f>IF(F398+H398=0,"",F398/(F398+H398))</f>
        <v/>
      </c>
      <c r="Q398" s="177">
        <f>IF(2*F398+G398+H398=0,"",2*F398/(2*F398+G398+H398))</f>
        <v/>
      </c>
      <c r="R398" s="177">
        <f>IF(OR(N398="",O398=""),"",'KQ du lieu that'!$B$6*N398+(1-'KQ du lieu that'!$B$6)*O398)</f>
        <v/>
      </c>
    </row>
    <row r="399">
      <c r="A399" s="174" t="inlineStr">
        <is>
          <t>dev</t>
        </is>
      </c>
      <c r="B399" s="174" t="inlineStr">
        <is>
          <t>A4</t>
        </is>
      </c>
      <c r="C399" s="174" t="inlineStr">
        <is>
          <t>Tất cả</t>
        </is>
      </c>
      <c r="D399" s="174" t="inlineStr">
        <is>
          <t>all</t>
        </is>
      </c>
      <c r="E399" s="175" t="n">
        <v>0.15</v>
      </c>
      <c r="F399" s="174" t="n">
        <v>2325</v>
      </c>
      <c r="G399" s="174" t="n">
        <v>595</v>
      </c>
      <c r="H399" s="174" t="n">
        <v>2145</v>
      </c>
      <c r="I399" s="174" t="n">
        <v>4464</v>
      </c>
      <c r="J399" s="174" t="n"/>
      <c r="K399" s="174" t="n"/>
      <c r="L399" s="174" t="n"/>
      <c r="M399" s="174" t="n"/>
      <c r="N399" s="176">
        <f>IF(F399+G399=0,"",G399/(F399+G399))</f>
        <v/>
      </c>
      <c r="O399" s="176">
        <f>IF(H399+I399=0,"",H399/(H399+I399))</f>
        <v/>
      </c>
      <c r="P399" s="176">
        <f>IF(F399+H399=0,"",F399/(F399+H399))</f>
        <v/>
      </c>
      <c r="Q399" s="177">
        <f>IF(2*F399+G399+H399=0,"",2*F399/(2*F399+G399+H399))</f>
        <v/>
      </c>
      <c r="R399" s="177">
        <f>IF(OR(N399="",O399=""),"",'KQ du lieu that'!$B$6*N399+(1-'KQ du lieu that'!$B$6)*O399)</f>
        <v/>
      </c>
    </row>
    <row r="400">
      <c r="A400" s="174" t="inlineStr">
        <is>
          <t>dev</t>
        </is>
      </c>
      <c r="B400" s="174" t="inlineStr">
        <is>
          <t>A4</t>
        </is>
      </c>
      <c r="C400" s="174" t="inlineStr">
        <is>
          <t>Tất cả</t>
        </is>
      </c>
      <c r="D400" s="174" t="inlineStr">
        <is>
          <t>all</t>
        </is>
      </c>
      <c r="E400" s="175" t="n">
        <v>0.16</v>
      </c>
      <c r="F400" s="174" t="n">
        <v>2301</v>
      </c>
      <c r="G400" s="174" t="n">
        <v>619</v>
      </c>
      <c r="H400" s="174" t="n">
        <v>2090</v>
      </c>
      <c r="I400" s="174" t="n">
        <v>4519</v>
      </c>
      <c r="J400" s="174" t="n"/>
      <c r="K400" s="174" t="n"/>
      <c r="L400" s="174" t="n"/>
      <c r="M400" s="174" t="n"/>
      <c r="N400" s="176">
        <f>IF(F400+G400=0,"",G400/(F400+G400))</f>
        <v/>
      </c>
      <c r="O400" s="176">
        <f>IF(H400+I400=0,"",H400/(H400+I400))</f>
        <v/>
      </c>
      <c r="P400" s="176">
        <f>IF(F400+H400=0,"",F400/(F400+H400))</f>
        <v/>
      </c>
      <c r="Q400" s="177">
        <f>IF(2*F400+G400+H400=0,"",2*F400/(2*F400+G400+H400))</f>
        <v/>
      </c>
      <c r="R400" s="177">
        <f>IF(OR(N400="",O400=""),"",'KQ du lieu that'!$B$6*N400+(1-'KQ du lieu that'!$B$6)*O400)</f>
        <v/>
      </c>
    </row>
    <row r="401">
      <c r="A401" s="174" t="inlineStr">
        <is>
          <t>dev</t>
        </is>
      </c>
      <c r="B401" s="174" t="inlineStr">
        <is>
          <t>A4</t>
        </is>
      </c>
      <c r="C401" s="174" t="inlineStr">
        <is>
          <t>Tất cả</t>
        </is>
      </c>
      <c r="D401" s="174" t="inlineStr">
        <is>
          <t>all</t>
        </is>
      </c>
      <c r="E401" s="175" t="n">
        <v>0.17</v>
      </c>
      <c r="F401" s="174" t="n">
        <v>2278</v>
      </c>
      <c r="G401" s="174" t="n">
        <v>642</v>
      </c>
      <c r="H401" s="174" t="n">
        <v>2033</v>
      </c>
      <c r="I401" s="174" t="n">
        <v>4576</v>
      </c>
      <c r="J401" s="174" t="n"/>
      <c r="K401" s="174" t="n"/>
      <c r="L401" s="174" t="n"/>
      <c r="M401" s="174" t="n"/>
      <c r="N401" s="176">
        <f>IF(F401+G401=0,"",G401/(F401+G401))</f>
        <v/>
      </c>
      <c r="O401" s="176">
        <f>IF(H401+I401=0,"",H401/(H401+I401))</f>
        <v/>
      </c>
      <c r="P401" s="176">
        <f>IF(F401+H401=0,"",F401/(F401+H401))</f>
        <v/>
      </c>
      <c r="Q401" s="177">
        <f>IF(2*F401+G401+H401=0,"",2*F401/(2*F401+G401+H401))</f>
        <v/>
      </c>
      <c r="R401" s="177">
        <f>IF(OR(N401="",O401=""),"",'KQ du lieu that'!$B$6*N401+(1-'KQ du lieu that'!$B$6)*O401)</f>
        <v/>
      </c>
    </row>
    <row r="402">
      <c r="A402" s="174" t="inlineStr">
        <is>
          <t>dev</t>
        </is>
      </c>
      <c r="B402" s="174" t="inlineStr">
        <is>
          <t>A4</t>
        </is>
      </c>
      <c r="C402" s="174" t="inlineStr">
        <is>
          <t>Tất cả</t>
        </is>
      </c>
      <c r="D402" s="174" t="inlineStr">
        <is>
          <t>all</t>
        </is>
      </c>
      <c r="E402" s="175" t="n">
        <v>0.18</v>
      </c>
      <c r="F402" s="174" t="n">
        <v>2262</v>
      </c>
      <c r="G402" s="174" t="n">
        <v>658</v>
      </c>
      <c r="H402" s="174" t="n">
        <v>2002</v>
      </c>
      <c r="I402" s="174" t="n">
        <v>4607</v>
      </c>
      <c r="J402" s="174" t="n"/>
      <c r="K402" s="174" t="n"/>
      <c r="L402" s="174" t="n"/>
      <c r="M402" s="174" t="n"/>
      <c r="N402" s="176">
        <f>IF(F402+G402=0,"",G402/(F402+G402))</f>
        <v/>
      </c>
      <c r="O402" s="176">
        <f>IF(H402+I402=0,"",H402/(H402+I402))</f>
        <v/>
      </c>
      <c r="P402" s="176">
        <f>IF(F402+H402=0,"",F402/(F402+H402))</f>
        <v/>
      </c>
      <c r="Q402" s="177">
        <f>IF(2*F402+G402+H402=0,"",2*F402/(2*F402+G402+H402))</f>
        <v/>
      </c>
      <c r="R402" s="177">
        <f>IF(OR(N402="",O402=""),"",'KQ du lieu that'!$B$6*N402+(1-'KQ du lieu that'!$B$6)*O402)</f>
        <v/>
      </c>
    </row>
    <row r="403">
      <c r="A403" s="174" t="inlineStr">
        <is>
          <t>dev</t>
        </is>
      </c>
      <c r="B403" s="174" t="inlineStr">
        <is>
          <t>A4</t>
        </is>
      </c>
      <c r="C403" s="174" t="inlineStr">
        <is>
          <t>Tất cả</t>
        </is>
      </c>
      <c r="D403" s="174" t="inlineStr">
        <is>
          <t>all</t>
        </is>
      </c>
      <c r="E403" s="175" t="n">
        <v>0.19</v>
      </c>
      <c r="F403" s="174" t="n">
        <v>2235</v>
      </c>
      <c r="G403" s="174" t="n">
        <v>685</v>
      </c>
      <c r="H403" s="174" t="n">
        <v>1959</v>
      </c>
      <c r="I403" s="174" t="n">
        <v>4650</v>
      </c>
      <c r="J403" s="174" t="n"/>
      <c r="K403" s="174" t="n"/>
      <c r="L403" s="174" t="n"/>
      <c r="M403" s="174" t="n"/>
      <c r="N403" s="176">
        <f>IF(F403+G403=0,"",G403/(F403+G403))</f>
        <v/>
      </c>
      <c r="O403" s="176">
        <f>IF(H403+I403=0,"",H403/(H403+I403))</f>
        <v/>
      </c>
      <c r="P403" s="176">
        <f>IF(F403+H403=0,"",F403/(F403+H403))</f>
        <v/>
      </c>
      <c r="Q403" s="177">
        <f>IF(2*F403+G403+H403=0,"",2*F403/(2*F403+G403+H403))</f>
        <v/>
      </c>
      <c r="R403" s="177">
        <f>IF(OR(N403="",O403=""),"",'KQ du lieu that'!$B$6*N403+(1-'KQ du lieu that'!$B$6)*O403)</f>
        <v/>
      </c>
    </row>
    <row r="404">
      <c r="A404" s="174" t="inlineStr">
        <is>
          <t>dev</t>
        </is>
      </c>
      <c r="B404" s="174" t="inlineStr">
        <is>
          <t>A4</t>
        </is>
      </c>
      <c r="C404" s="174" t="inlineStr">
        <is>
          <t>Tất cả</t>
        </is>
      </c>
      <c r="D404" s="174" t="inlineStr">
        <is>
          <t>all</t>
        </is>
      </c>
      <c r="E404" s="175" t="n">
        <v>0.2</v>
      </c>
      <c r="F404" s="174" t="n">
        <v>2220</v>
      </c>
      <c r="G404" s="174" t="n">
        <v>700</v>
      </c>
      <c r="H404" s="174" t="n">
        <v>1910</v>
      </c>
      <c r="I404" s="174" t="n">
        <v>4699</v>
      </c>
      <c r="J404" s="174" t="n"/>
      <c r="K404" s="174" t="n"/>
      <c r="L404" s="174" t="n"/>
      <c r="M404" s="174" t="n"/>
      <c r="N404" s="176">
        <f>IF(F404+G404=0,"",G404/(F404+G404))</f>
        <v/>
      </c>
      <c r="O404" s="176">
        <f>IF(H404+I404=0,"",H404/(H404+I404))</f>
        <v/>
      </c>
      <c r="P404" s="176">
        <f>IF(F404+H404=0,"",F404/(F404+H404))</f>
        <v/>
      </c>
      <c r="Q404" s="177">
        <f>IF(2*F404+G404+H404=0,"",2*F404/(2*F404+G404+H404))</f>
        <v/>
      </c>
      <c r="R404" s="177">
        <f>IF(OR(N404="",O404=""),"",'KQ du lieu that'!$B$6*N404+(1-'KQ du lieu that'!$B$6)*O404)</f>
        <v/>
      </c>
    </row>
    <row r="405">
      <c r="A405" s="174" t="inlineStr">
        <is>
          <t>dev</t>
        </is>
      </c>
      <c r="B405" s="174" t="inlineStr">
        <is>
          <t>A4</t>
        </is>
      </c>
      <c r="C405" s="174" t="inlineStr">
        <is>
          <t>Tất cả</t>
        </is>
      </c>
      <c r="D405" s="174" t="inlineStr">
        <is>
          <t>all</t>
        </is>
      </c>
      <c r="E405" s="175" t="n">
        <v>0.21</v>
      </c>
      <c r="F405" s="174" t="n">
        <v>2196</v>
      </c>
      <c r="G405" s="174" t="n">
        <v>724</v>
      </c>
      <c r="H405" s="174" t="n">
        <v>1876</v>
      </c>
      <c r="I405" s="174" t="n">
        <v>4733</v>
      </c>
      <c r="J405" s="174" t="n"/>
      <c r="K405" s="174" t="n"/>
      <c r="L405" s="174" t="n"/>
      <c r="M405" s="174" t="n"/>
      <c r="N405" s="176">
        <f>IF(F405+G405=0,"",G405/(F405+G405))</f>
        <v/>
      </c>
      <c r="O405" s="176">
        <f>IF(H405+I405=0,"",H405/(H405+I405))</f>
        <v/>
      </c>
      <c r="P405" s="176">
        <f>IF(F405+H405=0,"",F405/(F405+H405))</f>
        <v/>
      </c>
      <c r="Q405" s="177">
        <f>IF(2*F405+G405+H405=0,"",2*F405/(2*F405+G405+H405))</f>
        <v/>
      </c>
      <c r="R405" s="177">
        <f>IF(OR(N405="",O405=""),"",'KQ du lieu that'!$B$6*N405+(1-'KQ du lieu that'!$B$6)*O405)</f>
        <v/>
      </c>
    </row>
    <row r="406">
      <c r="A406" s="174" t="inlineStr">
        <is>
          <t>dev</t>
        </is>
      </c>
      <c r="B406" s="174" t="inlineStr">
        <is>
          <t>A4</t>
        </is>
      </c>
      <c r="C406" s="174" t="inlineStr">
        <is>
          <t>Tất cả</t>
        </is>
      </c>
      <c r="D406" s="174" t="inlineStr">
        <is>
          <t>all</t>
        </is>
      </c>
      <c r="E406" s="175" t="n">
        <v>0.22</v>
      </c>
      <c r="F406" s="174" t="n">
        <v>2179</v>
      </c>
      <c r="G406" s="174" t="n">
        <v>741</v>
      </c>
      <c r="H406" s="174" t="n">
        <v>1836</v>
      </c>
      <c r="I406" s="174" t="n">
        <v>4773</v>
      </c>
      <c r="J406" s="174" t="n"/>
      <c r="K406" s="174" t="n"/>
      <c r="L406" s="174" t="n"/>
      <c r="M406" s="174" t="n"/>
      <c r="N406" s="176">
        <f>IF(F406+G406=0,"",G406/(F406+G406))</f>
        <v/>
      </c>
      <c r="O406" s="176">
        <f>IF(H406+I406=0,"",H406/(H406+I406))</f>
        <v/>
      </c>
      <c r="P406" s="176">
        <f>IF(F406+H406=0,"",F406/(F406+H406))</f>
        <v/>
      </c>
      <c r="Q406" s="177">
        <f>IF(2*F406+G406+H406=0,"",2*F406/(2*F406+G406+H406))</f>
        <v/>
      </c>
      <c r="R406" s="177">
        <f>IF(OR(N406="",O406=""),"",'KQ du lieu that'!$B$6*N406+(1-'KQ du lieu that'!$B$6)*O406)</f>
        <v/>
      </c>
    </row>
    <row r="407">
      <c r="A407" s="174" t="inlineStr">
        <is>
          <t>dev</t>
        </is>
      </c>
      <c r="B407" s="174" t="inlineStr">
        <is>
          <t>A4</t>
        </is>
      </c>
      <c r="C407" s="174" t="inlineStr">
        <is>
          <t>Tất cả</t>
        </is>
      </c>
      <c r="D407" s="174" t="inlineStr">
        <is>
          <t>all</t>
        </is>
      </c>
      <c r="E407" s="175" t="n">
        <v>0.23</v>
      </c>
      <c r="F407" s="174" t="n">
        <v>2160</v>
      </c>
      <c r="G407" s="174" t="n">
        <v>760</v>
      </c>
      <c r="H407" s="174" t="n">
        <v>1800</v>
      </c>
      <c r="I407" s="174" t="n">
        <v>4809</v>
      </c>
      <c r="J407" s="174" t="n"/>
      <c r="K407" s="174" t="n"/>
      <c r="L407" s="174" t="n"/>
      <c r="M407" s="174" t="n"/>
      <c r="N407" s="176">
        <f>IF(F407+G407=0,"",G407/(F407+G407))</f>
        <v/>
      </c>
      <c r="O407" s="176">
        <f>IF(H407+I407=0,"",H407/(H407+I407))</f>
        <v/>
      </c>
      <c r="P407" s="176">
        <f>IF(F407+H407=0,"",F407/(F407+H407))</f>
        <v/>
      </c>
      <c r="Q407" s="177">
        <f>IF(2*F407+G407+H407=0,"",2*F407/(2*F407+G407+H407))</f>
        <v/>
      </c>
      <c r="R407" s="177">
        <f>IF(OR(N407="",O407=""),"",'KQ du lieu that'!$B$6*N407+(1-'KQ du lieu that'!$B$6)*O407)</f>
        <v/>
      </c>
    </row>
    <row r="408">
      <c r="A408" s="174" t="inlineStr">
        <is>
          <t>dev</t>
        </is>
      </c>
      <c r="B408" s="174" t="inlineStr">
        <is>
          <t>A4</t>
        </is>
      </c>
      <c r="C408" s="174" t="inlineStr">
        <is>
          <t>Tất cả</t>
        </is>
      </c>
      <c r="D408" s="174" t="inlineStr">
        <is>
          <t>all</t>
        </is>
      </c>
      <c r="E408" s="175" t="n">
        <v>0.24</v>
      </c>
      <c r="F408" s="174" t="n">
        <v>2153</v>
      </c>
      <c r="G408" s="174" t="n">
        <v>767</v>
      </c>
      <c r="H408" s="174" t="n">
        <v>1772</v>
      </c>
      <c r="I408" s="174" t="n">
        <v>4837</v>
      </c>
      <c r="J408" s="174" t="n"/>
      <c r="K408" s="174" t="n"/>
      <c r="L408" s="174" t="n"/>
      <c r="M408" s="174" t="n"/>
      <c r="N408" s="176">
        <f>IF(F408+G408=0,"",G408/(F408+G408))</f>
        <v/>
      </c>
      <c r="O408" s="176">
        <f>IF(H408+I408=0,"",H408/(H408+I408))</f>
        <v/>
      </c>
      <c r="P408" s="176">
        <f>IF(F408+H408=0,"",F408/(F408+H408))</f>
        <v/>
      </c>
      <c r="Q408" s="177">
        <f>IF(2*F408+G408+H408=0,"",2*F408/(2*F408+G408+H408))</f>
        <v/>
      </c>
      <c r="R408" s="177">
        <f>IF(OR(N408="",O408=""),"",'KQ du lieu that'!$B$6*N408+(1-'KQ du lieu that'!$B$6)*O408)</f>
        <v/>
      </c>
    </row>
    <row r="409">
      <c r="A409" s="174" t="inlineStr">
        <is>
          <t>dev</t>
        </is>
      </c>
      <c r="B409" s="174" t="inlineStr">
        <is>
          <t>A4</t>
        </is>
      </c>
      <c r="C409" s="174" t="inlineStr">
        <is>
          <t>Tất cả</t>
        </is>
      </c>
      <c r="D409" s="174" t="inlineStr">
        <is>
          <t>all</t>
        </is>
      </c>
      <c r="E409" s="175" t="n">
        <v>0.25</v>
      </c>
      <c r="F409" s="174" t="n">
        <v>2143</v>
      </c>
      <c r="G409" s="174" t="n">
        <v>777</v>
      </c>
      <c r="H409" s="174" t="n">
        <v>1744</v>
      </c>
      <c r="I409" s="174" t="n">
        <v>4865</v>
      </c>
      <c r="J409" s="174" t="n"/>
      <c r="K409" s="174" t="n"/>
      <c r="L409" s="174" t="n"/>
      <c r="M409" s="174" t="n"/>
      <c r="N409" s="176">
        <f>IF(F409+G409=0,"",G409/(F409+G409))</f>
        <v/>
      </c>
      <c r="O409" s="176">
        <f>IF(H409+I409=0,"",H409/(H409+I409))</f>
        <v/>
      </c>
      <c r="P409" s="176">
        <f>IF(F409+H409=0,"",F409/(F409+H409))</f>
        <v/>
      </c>
      <c r="Q409" s="177">
        <f>IF(2*F409+G409+H409=0,"",2*F409/(2*F409+G409+H409))</f>
        <v/>
      </c>
      <c r="R409" s="177">
        <f>IF(OR(N409="",O409=""),"",'KQ du lieu that'!$B$6*N409+(1-'KQ du lieu that'!$B$6)*O409)</f>
        <v/>
      </c>
    </row>
    <row r="410">
      <c r="A410" s="174" t="inlineStr">
        <is>
          <t>dev</t>
        </is>
      </c>
      <c r="B410" s="174" t="inlineStr">
        <is>
          <t>A4</t>
        </is>
      </c>
      <c r="C410" s="174" t="inlineStr">
        <is>
          <t>Tất cả</t>
        </is>
      </c>
      <c r="D410" s="174" t="inlineStr">
        <is>
          <t>all</t>
        </is>
      </c>
      <c r="E410" s="175" t="n">
        <v>0.26</v>
      </c>
      <c r="F410" s="174" t="n">
        <v>2131</v>
      </c>
      <c r="G410" s="174" t="n">
        <v>789</v>
      </c>
      <c r="H410" s="174" t="n">
        <v>1715</v>
      </c>
      <c r="I410" s="174" t="n">
        <v>4894</v>
      </c>
      <c r="J410" s="174" t="n"/>
      <c r="K410" s="174" t="n"/>
      <c r="L410" s="174" t="n"/>
      <c r="M410" s="174" t="n"/>
      <c r="N410" s="176">
        <f>IF(F410+G410=0,"",G410/(F410+G410))</f>
        <v/>
      </c>
      <c r="O410" s="176">
        <f>IF(H410+I410=0,"",H410/(H410+I410))</f>
        <v/>
      </c>
      <c r="P410" s="176">
        <f>IF(F410+H410=0,"",F410/(F410+H410))</f>
        <v/>
      </c>
      <c r="Q410" s="177">
        <f>IF(2*F410+G410+H410=0,"",2*F410/(2*F410+G410+H410))</f>
        <v/>
      </c>
      <c r="R410" s="177">
        <f>IF(OR(N410="",O410=""),"",'KQ du lieu that'!$B$6*N410+(1-'KQ du lieu that'!$B$6)*O410)</f>
        <v/>
      </c>
    </row>
    <row r="411">
      <c r="A411" s="174" t="inlineStr">
        <is>
          <t>dev</t>
        </is>
      </c>
      <c r="B411" s="174" t="inlineStr">
        <is>
          <t>A4</t>
        </is>
      </c>
      <c r="C411" s="174" t="inlineStr">
        <is>
          <t>Tất cả</t>
        </is>
      </c>
      <c r="D411" s="174" t="inlineStr">
        <is>
          <t>all</t>
        </is>
      </c>
      <c r="E411" s="175" t="n">
        <v>0.27</v>
      </c>
      <c r="F411" s="174" t="n">
        <v>2119</v>
      </c>
      <c r="G411" s="174" t="n">
        <v>801</v>
      </c>
      <c r="H411" s="174" t="n">
        <v>1687</v>
      </c>
      <c r="I411" s="174" t="n">
        <v>4922</v>
      </c>
      <c r="J411" s="174" t="n"/>
      <c r="K411" s="174" t="n"/>
      <c r="L411" s="174" t="n"/>
      <c r="M411" s="174" t="n"/>
      <c r="N411" s="176">
        <f>IF(F411+G411=0,"",G411/(F411+G411))</f>
        <v/>
      </c>
      <c r="O411" s="176">
        <f>IF(H411+I411=0,"",H411/(H411+I411))</f>
        <v/>
      </c>
      <c r="P411" s="176">
        <f>IF(F411+H411=0,"",F411/(F411+H411))</f>
        <v/>
      </c>
      <c r="Q411" s="177">
        <f>IF(2*F411+G411+H411=0,"",2*F411/(2*F411+G411+H411))</f>
        <v/>
      </c>
      <c r="R411" s="177">
        <f>IF(OR(N411="",O411=""),"",'KQ du lieu that'!$B$6*N411+(1-'KQ du lieu that'!$B$6)*O411)</f>
        <v/>
      </c>
    </row>
    <row r="412">
      <c r="A412" s="174" t="inlineStr">
        <is>
          <t>dev</t>
        </is>
      </c>
      <c r="B412" s="174" t="inlineStr">
        <is>
          <t>A4</t>
        </is>
      </c>
      <c r="C412" s="174" t="inlineStr">
        <is>
          <t>Tất cả</t>
        </is>
      </c>
      <c r="D412" s="174" t="inlineStr">
        <is>
          <t>all</t>
        </is>
      </c>
      <c r="E412" s="175" t="n">
        <v>0.28</v>
      </c>
      <c r="F412" s="174" t="n">
        <v>2110</v>
      </c>
      <c r="G412" s="174" t="n">
        <v>810</v>
      </c>
      <c r="H412" s="174" t="n">
        <v>1659</v>
      </c>
      <c r="I412" s="174" t="n">
        <v>4950</v>
      </c>
      <c r="J412" s="174" t="n"/>
      <c r="K412" s="174" t="n"/>
      <c r="L412" s="174" t="n"/>
      <c r="M412" s="174" t="n"/>
      <c r="N412" s="176">
        <f>IF(F412+G412=0,"",G412/(F412+G412))</f>
        <v/>
      </c>
      <c r="O412" s="176">
        <f>IF(H412+I412=0,"",H412/(H412+I412))</f>
        <v/>
      </c>
      <c r="P412" s="176">
        <f>IF(F412+H412=0,"",F412/(F412+H412))</f>
        <v/>
      </c>
      <c r="Q412" s="177">
        <f>IF(2*F412+G412+H412=0,"",2*F412/(2*F412+G412+H412))</f>
        <v/>
      </c>
      <c r="R412" s="177">
        <f>IF(OR(N412="",O412=""),"",'KQ du lieu that'!$B$6*N412+(1-'KQ du lieu that'!$B$6)*O412)</f>
        <v/>
      </c>
    </row>
    <row r="413">
      <c r="A413" s="174" t="inlineStr">
        <is>
          <t>dev</t>
        </is>
      </c>
      <c r="B413" s="174" t="inlineStr">
        <is>
          <t>A4</t>
        </is>
      </c>
      <c r="C413" s="174" t="inlineStr">
        <is>
          <t>Tất cả</t>
        </is>
      </c>
      <c r="D413" s="174" t="inlineStr">
        <is>
          <t>all</t>
        </is>
      </c>
      <c r="E413" s="175" t="n">
        <v>0.29</v>
      </c>
      <c r="F413" s="174" t="n">
        <v>2103</v>
      </c>
      <c r="G413" s="174" t="n">
        <v>817</v>
      </c>
      <c r="H413" s="174" t="n">
        <v>1635</v>
      </c>
      <c r="I413" s="174" t="n">
        <v>4974</v>
      </c>
      <c r="J413" s="174" t="n"/>
      <c r="K413" s="174" t="n"/>
      <c r="L413" s="174" t="n"/>
      <c r="M413" s="174" t="n"/>
      <c r="N413" s="176">
        <f>IF(F413+G413=0,"",G413/(F413+G413))</f>
        <v/>
      </c>
      <c r="O413" s="176">
        <f>IF(H413+I413=0,"",H413/(H413+I413))</f>
        <v/>
      </c>
      <c r="P413" s="176">
        <f>IF(F413+H413=0,"",F413/(F413+H413))</f>
        <v/>
      </c>
      <c r="Q413" s="177">
        <f>IF(2*F413+G413+H413=0,"",2*F413/(2*F413+G413+H413))</f>
        <v/>
      </c>
      <c r="R413" s="177">
        <f>IF(OR(N413="",O413=""),"",'KQ du lieu that'!$B$6*N413+(1-'KQ du lieu that'!$B$6)*O413)</f>
        <v/>
      </c>
    </row>
    <row r="414">
      <c r="A414" s="174" t="inlineStr">
        <is>
          <t>dev</t>
        </is>
      </c>
      <c r="B414" s="174" t="inlineStr">
        <is>
          <t>A4</t>
        </is>
      </c>
      <c r="C414" s="174" t="inlineStr">
        <is>
          <t>Tất cả</t>
        </is>
      </c>
      <c r="D414" s="174" t="inlineStr">
        <is>
          <t>all</t>
        </is>
      </c>
      <c r="E414" s="175" t="n">
        <v>0.3</v>
      </c>
      <c r="F414" s="174" t="n">
        <v>2090</v>
      </c>
      <c r="G414" s="174" t="n">
        <v>830</v>
      </c>
      <c r="H414" s="174" t="n">
        <v>1616</v>
      </c>
      <c r="I414" s="174" t="n">
        <v>4993</v>
      </c>
      <c r="J414" s="174" t="n"/>
      <c r="K414" s="174" t="n"/>
      <c r="L414" s="174" t="n"/>
      <c r="M414" s="174" t="n"/>
      <c r="N414" s="176">
        <f>IF(F414+G414=0,"",G414/(F414+G414))</f>
        <v/>
      </c>
      <c r="O414" s="176">
        <f>IF(H414+I414=0,"",H414/(H414+I414))</f>
        <v/>
      </c>
      <c r="P414" s="176">
        <f>IF(F414+H414=0,"",F414/(F414+H414))</f>
        <v/>
      </c>
      <c r="Q414" s="177">
        <f>IF(2*F414+G414+H414=0,"",2*F414/(2*F414+G414+H414))</f>
        <v/>
      </c>
      <c r="R414" s="177">
        <f>IF(OR(N414="",O414=""),"",'KQ du lieu that'!$B$6*N414+(1-'KQ du lieu that'!$B$6)*O414)</f>
        <v/>
      </c>
    </row>
    <row r="415">
      <c r="A415" s="174" t="inlineStr">
        <is>
          <t>dev</t>
        </is>
      </c>
      <c r="B415" s="174" t="inlineStr">
        <is>
          <t>A4</t>
        </is>
      </c>
      <c r="C415" s="174" t="inlineStr">
        <is>
          <t>Tất cả</t>
        </is>
      </c>
      <c r="D415" s="174" t="inlineStr">
        <is>
          <t>all</t>
        </is>
      </c>
      <c r="E415" s="175" t="n">
        <v>0.31</v>
      </c>
      <c r="F415" s="174" t="n">
        <v>2077</v>
      </c>
      <c r="G415" s="174" t="n">
        <v>843</v>
      </c>
      <c r="H415" s="174" t="n">
        <v>1587</v>
      </c>
      <c r="I415" s="174" t="n">
        <v>5022</v>
      </c>
      <c r="J415" s="174" t="n"/>
      <c r="K415" s="174" t="n"/>
      <c r="L415" s="174" t="n"/>
      <c r="M415" s="174" t="n"/>
      <c r="N415" s="176">
        <f>IF(F415+G415=0,"",G415/(F415+G415))</f>
        <v/>
      </c>
      <c r="O415" s="176">
        <f>IF(H415+I415=0,"",H415/(H415+I415))</f>
        <v/>
      </c>
      <c r="P415" s="176">
        <f>IF(F415+H415=0,"",F415/(F415+H415))</f>
        <v/>
      </c>
      <c r="Q415" s="177">
        <f>IF(2*F415+G415+H415=0,"",2*F415/(2*F415+G415+H415))</f>
        <v/>
      </c>
      <c r="R415" s="177">
        <f>IF(OR(N415="",O415=""),"",'KQ du lieu that'!$B$6*N415+(1-'KQ du lieu that'!$B$6)*O415)</f>
        <v/>
      </c>
    </row>
    <row r="416">
      <c r="A416" s="174" t="inlineStr">
        <is>
          <t>dev</t>
        </is>
      </c>
      <c r="B416" s="174" t="inlineStr">
        <is>
          <t>A4</t>
        </is>
      </c>
      <c r="C416" s="174" t="inlineStr">
        <is>
          <t>Tất cả</t>
        </is>
      </c>
      <c r="D416" s="174" t="inlineStr">
        <is>
          <t>all</t>
        </is>
      </c>
      <c r="E416" s="175" t="n">
        <v>0.32</v>
      </c>
      <c r="F416" s="174" t="n">
        <v>2066</v>
      </c>
      <c r="G416" s="174" t="n">
        <v>854</v>
      </c>
      <c r="H416" s="174" t="n">
        <v>1562</v>
      </c>
      <c r="I416" s="174" t="n">
        <v>5047</v>
      </c>
      <c r="J416" s="174" t="n"/>
      <c r="K416" s="174" t="n"/>
      <c r="L416" s="174" t="n"/>
      <c r="M416" s="174" t="n"/>
      <c r="N416" s="176">
        <f>IF(F416+G416=0,"",G416/(F416+G416))</f>
        <v/>
      </c>
      <c r="O416" s="176">
        <f>IF(H416+I416=0,"",H416/(H416+I416))</f>
        <v/>
      </c>
      <c r="P416" s="176">
        <f>IF(F416+H416=0,"",F416/(F416+H416))</f>
        <v/>
      </c>
      <c r="Q416" s="177">
        <f>IF(2*F416+G416+H416=0,"",2*F416/(2*F416+G416+H416))</f>
        <v/>
      </c>
      <c r="R416" s="177">
        <f>IF(OR(N416="",O416=""),"",'KQ du lieu that'!$B$6*N416+(1-'KQ du lieu that'!$B$6)*O416)</f>
        <v/>
      </c>
    </row>
    <row r="417">
      <c r="A417" s="174" t="inlineStr">
        <is>
          <t>dev</t>
        </is>
      </c>
      <c r="B417" s="174" t="inlineStr">
        <is>
          <t>A4</t>
        </is>
      </c>
      <c r="C417" s="174" t="inlineStr">
        <is>
          <t>Tất cả</t>
        </is>
      </c>
      <c r="D417" s="174" t="inlineStr">
        <is>
          <t>all</t>
        </is>
      </c>
      <c r="E417" s="175" t="n">
        <v>0.33</v>
      </c>
      <c r="F417" s="174" t="n">
        <v>2060</v>
      </c>
      <c r="G417" s="174" t="n">
        <v>860</v>
      </c>
      <c r="H417" s="174" t="n">
        <v>1542</v>
      </c>
      <c r="I417" s="174" t="n">
        <v>5067</v>
      </c>
      <c r="J417" s="174" t="n"/>
      <c r="K417" s="174" t="n"/>
      <c r="L417" s="174" t="n"/>
      <c r="M417" s="174" t="n"/>
      <c r="N417" s="176">
        <f>IF(F417+G417=0,"",G417/(F417+G417))</f>
        <v/>
      </c>
      <c r="O417" s="176">
        <f>IF(H417+I417=0,"",H417/(H417+I417))</f>
        <v/>
      </c>
      <c r="P417" s="176">
        <f>IF(F417+H417=0,"",F417/(F417+H417))</f>
        <v/>
      </c>
      <c r="Q417" s="177">
        <f>IF(2*F417+G417+H417=0,"",2*F417/(2*F417+G417+H417))</f>
        <v/>
      </c>
      <c r="R417" s="177">
        <f>IF(OR(N417="",O417=""),"",'KQ du lieu that'!$B$6*N417+(1-'KQ du lieu that'!$B$6)*O417)</f>
        <v/>
      </c>
    </row>
    <row r="418">
      <c r="A418" s="174" t="inlineStr">
        <is>
          <t>dev</t>
        </is>
      </c>
      <c r="B418" s="174" t="inlineStr">
        <is>
          <t>A4</t>
        </is>
      </c>
      <c r="C418" s="174" t="inlineStr">
        <is>
          <t>Tất cả</t>
        </is>
      </c>
      <c r="D418" s="174" t="inlineStr">
        <is>
          <t>all</t>
        </is>
      </c>
      <c r="E418" s="175" t="n">
        <v>0.34</v>
      </c>
      <c r="F418" s="174" t="n">
        <v>2048</v>
      </c>
      <c r="G418" s="174" t="n">
        <v>872</v>
      </c>
      <c r="H418" s="174" t="n">
        <v>1528</v>
      </c>
      <c r="I418" s="174" t="n">
        <v>5081</v>
      </c>
      <c r="J418" s="174" t="n"/>
      <c r="K418" s="174" t="n"/>
      <c r="L418" s="174" t="n"/>
      <c r="M418" s="174" t="n"/>
      <c r="N418" s="176">
        <f>IF(F418+G418=0,"",G418/(F418+G418))</f>
        <v/>
      </c>
      <c r="O418" s="176">
        <f>IF(H418+I418=0,"",H418/(H418+I418))</f>
        <v/>
      </c>
      <c r="P418" s="176">
        <f>IF(F418+H418=0,"",F418/(F418+H418))</f>
        <v/>
      </c>
      <c r="Q418" s="177">
        <f>IF(2*F418+G418+H418=0,"",2*F418/(2*F418+G418+H418))</f>
        <v/>
      </c>
      <c r="R418" s="177">
        <f>IF(OR(N418="",O418=""),"",'KQ du lieu that'!$B$6*N418+(1-'KQ du lieu that'!$B$6)*O418)</f>
        <v/>
      </c>
    </row>
    <row r="419">
      <c r="A419" s="174" t="inlineStr">
        <is>
          <t>dev</t>
        </is>
      </c>
      <c r="B419" s="174" t="inlineStr">
        <is>
          <t>A4</t>
        </is>
      </c>
      <c r="C419" s="174" t="inlineStr">
        <is>
          <t>Tất cả</t>
        </is>
      </c>
      <c r="D419" s="174" t="inlineStr">
        <is>
          <t>all</t>
        </is>
      </c>
      <c r="E419" s="175" t="n">
        <v>0.35</v>
      </c>
      <c r="F419" s="174" t="n">
        <v>2039</v>
      </c>
      <c r="G419" s="174" t="n">
        <v>881</v>
      </c>
      <c r="H419" s="174" t="n">
        <v>1507</v>
      </c>
      <c r="I419" s="174" t="n">
        <v>5102</v>
      </c>
      <c r="J419" s="174" t="n"/>
      <c r="K419" s="174" t="n"/>
      <c r="L419" s="174" t="n"/>
      <c r="M419" s="174" t="n"/>
      <c r="N419" s="176">
        <f>IF(F419+G419=0,"",G419/(F419+G419))</f>
        <v/>
      </c>
      <c r="O419" s="176">
        <f>IF(H419+I419=0,"",H419/(H419+I419))</f>
        <v/>
      </c>
      <c r="P419" s="176">
        <f>IF(F419+H419=0,"",F419/(F419+H419))</f>
        <v/>
      </c>
      <c r="Q419" s="177">
        <f>IF(2*F419+G419+H419=0,"",2*F419/(2*F419+G419+H419))</f>
        <v/>
      </c>
      <c r="R419" s="177">
        <f>IF(OR(N419="",O419=""),"",'KQ du lieu that'!$B$6*N419+(1-'KQ du lieu that'!$B$6)*O419)</f>
        <v/>
      </c>
    </row>
    <row r="420">
      <c r="A420" s="174" t="inlineStr">
        <is>
          <t>dev</t>
        </is>
      </c>
      <c r="B420" s="174" t="inlineStr">
        <is>
          <t>A4</t>
        </is>
      </c>
      <c r="C420" s="174" t="inlineStr">
        <is>
          <t>Tất cả</t>
        </is>
      </c>
      <c r="D420" s="174" t="inlineStr">
        <is>
          <t>all</t>
        </is>
      </c>
      <c r="E420" s="175" t="n">
        <v>0.36</v>
      </c>
      <c r="F420" s="174" t="n">
        <v>2027</v>
      </c>
      <c r="G420" s="174" t="n">
        <v>893</v>
      </c>
      <c r="H420" s="174" t="n">
        <v>1485</v>
      </c>
      <c r="I420" s="174" t="n">
        <v>5124</v>
      </c>
      <c r="J420" s="174" t="n"/>
      <c r="K420" s="174" t="n"/>
      <c r="L420" s="174" t="n"/>
      <c r="M420" s="174" t="n"/>
      <c r="N420" s="176">
        <f>IF(F420+G420=0,"",G420/(F420+G420))</f>
        <v/>
      </c>
      <c r="O420" s="176">
        <f>IF(H420+I420=0,"",H420/(H420+I420))</f>
        <v/>
      </c>
      <c r="P420" s="176">
        <f>IF(F420+H420=0,"",F420/(F420+H420))</f>
        <v/>
      </c>
      <c r="Q420" s="177">
        <f>IF(2*F420+G420+H420=0,"",2*F420/(2*F420+G420+H420))</f>
        <v/>
      </c>
      <c r="R420" s="177">
        <f>IF(OR(N420="",O420=""),"",'KQ du lieu that'!$B$6*N420+(1-'KQ du lieu that'!$B$6)*O420)</f>
        <v/>
      </c>
    </row>
    <row r="421">
      <c r="A421" s="174" t="inlineStr">
        <is>
          <t>dev</t>
        </is>
      </c>
      <c r="B421" s="174" t="inlineStr">
        <is>
          <t>A4</t>
        </is>
      </c>
      <c r="C421" s="174" t="inlineStr">
        <is>
          <t>Tất cả</t>
        </is>
      </c>
      <c r="D421" s="174" t="inlineStr">
        <is>
          <t>all</t>
        </is>
      </c>
      <c r="E421" s="175" t="n">
        <v>0.37</v>
      </c>
      <c r="F421" s="174" t="n">
        <v>2023</v>
      </c>
      <c r="G421" s="174" t="n">
        <v>897</v>
      </c>
      <c r="H421" s="174" t="n">
        <v>1472</v>
      </c>
      <c r="I421" s="174" t="n">
        <v>5137</v>
      </c>
      <c r="J421" s="174" t="n"/>
      <c r="K421" s="174" t="n"/>
      <c r="L421" s="174" t="n"/>
      <c r="M421" s="174" t="n"/>
      <c r="N421" s="176">
        <f>IF(F421+G421=0,"",G421/(F421+G421))</f>
        <v/>
      </c>
      <c r="O421" s="176">
        <f>IF(H421+I421=0,"",H421/(H421+I421))</f>
        <v/>
      </c>
      <c r="P421" s="176">
        <f>IF(F421+H421=0,"",F421/(F421+H421))</f>
        <v/>
      </c>
      <c r="Q421" s="177">
        <f>IF(2*F421+G421+H421=0,"",2*F421/(2*F421+G421+H421))</f>
        <v/>
      </c>
      <c r="R421" s="177">
        <f>IF(OR(N421="",O421=""),"",'KQ du lieu that'!$B$6*N421+(1-'KQ du lieu that'!$B$6)*O421)</f>
        <v/>
      </c>
    </row>
    <row r="422">
      <c r="A422" s="174" t="inlineStr">
        <is>
          <t>dev</t>
        </is>
      </c>
      <c r="B422" s="174" t="inlineStr">
        <is>
          <t>A4</t>
        </is>
      </c>
      <c r="C422" s="174" t="inlineStr">
        <is>
          <t>Tất cả</t>
        </is>
      </c>
      <c r="D422" s="174" t="inlineStr">
        <is>
          <t>all</t>
        </is>
      </c>
      <c r="E422" s="175" t="n">
        <v>0.38</v>
      </c>
      <c r="F422" s="174" t="n">
        <v>2010</v>
      </c>
      <c r="G422" s="174" t="n">
        <v>910</v>
      </c>
      <c r="H422" s="174" t="n">
        <v>1449</v>
      </c>
      <c r="I422" s="174" t="n">
        <v>5160</v>
      </c>
      <c r="J422" s="174" t="n"/>
      <c r="K422" s="174" t="n"/>
      <c r="L422" s="174" t="n"/>
      <c r="M422" s="174" t="n"/>
      <c r="N422" s="176">
        <f>IF(F422+G422=0,"",G422/(F422+G422))</f>
        <v/>
      </c>
      <c r="O422" s="176">
        <f>IF(H422+I422=0,"",H422/(H422+I422))</f>
        <v/>
      </c>
      <c r="P422" s="176">
        <f>IF(F422+H422=0,"",F422/(F422+H422))</f>
        <v/>
      </c>
      <c r="Q422" s="177">
        <f>IF(2*F422+G422+H422=0,"",2*F422/(2*F422+G422+H422))</f>
        <v/>
      </c>
      <c r="R422" s="177">
        <f>IF(OR(N422="",O422=""),"",'KQ du lieu that'!$B$6*N422+(1-'KQ du lieu that'!$B$6)*O422)</f>
        <v/>
      </c>
    </row>
    <row r="423">
      <c r="A423" s="174" t="inlineStr">
        <is>
          <t>dev</t>
        </is>
      </c>
      <c r="B423" s="174" t="inlineStr">
        <is>
          <t>A4</t>
        </is>
      </c>
      <c r="C423" s="174" t="inlineStr">
        <is>
          <t>Tất cả</t>
        </is>
      </c>
      <c r="D423" s="174" t="inlineStr">
        <is>
          <t>all</t>
        </is>
      </c>
      <c r="E423" s="175" t="n">
        <v>0.39</v>
      </c>
      <c r="F423" s="174" t="n">
        <v>2002</v>
      </c>
      <c r="G423" s="174" t="n">
        <v>918</v>
      </c>
      <c r="H423" s="174" t="n">
        <v>1436</v>
      </c>
      <c r="I423" s="174" t="n">
        <v>5173</v>
      </c>
      <c r="J423" s="174" t="n"/>
      <c r="K423" s="174" t="n"/>
      <c r="L423" s="174" t="n"/>
      <c r="M423" s="174" t="n"/>
      <c r="N423" s="176">
        <f>IF(F423+G423=0,"",G423/(F423+G423))</f>
        <v/>
      </c>
      <c r="O423" s="176">
        <f>IF(H423+I423=0,"",H423/(H423+I423))</f>
        <v/>
      </c>
      <c r="P423" s="176">
        <f>IF(F423+H423=0,"",F423/(F423+H423))</f>
        <v/>
      </c>
      <c r="Q423" s="177">
        <f>IF(2*F423+G423+H423=0,"",2*F423/(2*F423+G423+H423))</f>
        <v/>
      </c>
      <c r="R423" s="177">
        <f>IF(OR(N423="",O423=""),"",'KQ du lieu that'!$B$6*N423+(1-'KQ du lieu that'!$B$6)*O423)</f>
        <v/>
      </c>
    </row>
    <row r="424">
      <c r="A424" s="174" t="inlineStr">
        <is>
          <t>dev</t>
        </is>
      </c>
      <c r="B424" s="174" t="inlineStr">
        <is>
          <t>A4</t>
        </is>
      </c>
      <c r="C424" s="174" t="inlineStr">
        <is>
          <t>Tất cả</t>
        </is>
      </c>
      <c r="D424" s="174" t="inlineStr">
        <is>
          <t>all</t>
        </is>
      </c>
      <c r="E424" s="175" t="n">
        <v>0.4</v>
      </c>
      <c r="F424" s="174" t="n">
        <v>1993</v>
      </c>
      <c r="G424" s="174" t="n">
        <v>927</v>
      </c>
      <c r="H424" s="174" t="n">
        <v>1419</v>
      </c>
      <c r="I424" s="174" t="n">
        <v>5190</v>
      </c>
      <c r="J424" s="174" t="n"/>
      <c r="K424" s="174" t="n"/>
      <c r="L424" s="174" t="n"/>
      <c r="M424" s="174" t="n"/>
      <c r="N424" s="176">
        <f>IF(F424+G424=0,"",G424/(F424+G424))</f>
        <v/>
      </c>
      <c r="O424" s="176">
        <f>IF(H424+I424=0,"",H424/(H424+I424))</f>
        <v/>
      </c>
      <c r="P424" s="176">
        <f>IF(F424+H424=0,"",F424/(F424+H424))</f>
        <v/>
      </c>
      <c r="Q424" s="177">
        <f>IF(2*F424+G424+H424=0,"",2*F424/(2*F424+G424+H424))</f>
        <v/>
      </c>
      <c r="R424" s="177">
        <f>IF(OR(N424="",O424=""),"",'KQ du lieu that'!$B$6*N424+(1-'KQ du lieu that'!$B$6)*O424)</f>
        <v/>
      </c>
    </row>
    <row r="425">
      <c r="A425" s="174" t="inlineStr">
        <is>
          <t>dev</t>
        </is>
      </c>
      <c r="B425" s="174" t="inlineStr">
        <is>
          <t>A4</t>
        </is>
      </c>
      <c r="C425" s="174" t="inlineStr">
        <is>
          <t>Tất cả</t>
        </is>
      </c>
      <c r="D425" s="174" t="inlineStr">
        <is>
          <t>all</t>
        </is>
      </c>
      <c r="E425" s="175" t="n">
        <v>0.41</v>
      </c>
      <c r="F425" s="174" t="n">
        <v>1980</v>
      </c>
      <c r="G425" s="174" t="n">
        <v>940</v>
      </c>
      <c r="H425" s="174" t="n">
        <v>1401</v>
      </c>
      <c r="I425" s="174" t="n">
        <v>5208</v>
      </c>
      <c r="J425" s="174" t="n"/>
      <c r="K425" s="174" t="n"/>
      <c r="L425" s="174" t="n"/>
      <c r="M425" s="174" t="n"/>
      <c r="N425" s="176">
        <f>IF(F425+G425=0,"",G425/(F425+G425))</f>
        <v/>
      </c>
      <c r="O425" s="176">
        <f>IF(H425+I425=0,"",H425/(H425+I425))</f>
        <v/>
      </c>
      <c r="P425" s="176">
        <f>IF(F425+H425=0,"",F425/(F425+H425))</f>
        <v/>
      </c>
      <c r="Q425" s="177">
        <f>IF(2*F425+G425+H425=0,"",2*F425/(2*F425+G425+H425))</f>
        <v/>
      </c>
      <c r="R425" s="177">
        <f>IF(OR(N425="",O425=""),"",'KQ du lieu that'!$B$6*N425+(1-'KQ du lieu that'!$B$6)*O425)</f>
        <v/>
      </c>
    </row>
    <row r="426">
      <c r="A426" s="174" t="inlineStr">
        <is>
          <t>dev</t>
        </is>
      </c>
      <c r="B426" s="174" t="inlineStr">
        <is>
          <t>A4</t>
        </is>
      </c>
      <c r="C426" s="174" t="inlineStr">
        <is>
          <t>Tất cả</t>
        </is>
      </c>
      <c r="D426" s="174" t="inlineStr">
        <is>
          <t>all</t>
        </is>
      </c>
      <c r="E426" s="175" t="n">
        <v>0.42</v>
      </c>
      <c r="F426" s="174" t="n">
        <v>1968</v>
      </c>
      <c r="G426" s="174" t="n">
        <v>952</v>
      </c>
      <c r="H426" s="174" t="n">
        <v>1379</v>
      </c>
      <c r="I426" s="174" t="n">
        <v>5230</v>
      </c>
      <c r="J426" s="174" t="n"/>
      <c r="K426" s="174" t="n"/>
      <c r="L426" s="174" t="n"/>
      <c r="M426" s="174" t="n"/>
      <c r="N426" s="176">
        <f>IF(F426+G426=0,"",G426/(F426+G426))</f>
        <v/>
      </c>
      <c r="O426" s="176">
        <f>IF(H426+I426=0,"",H426/(H426+I426))</f>
        <v/>
      </c>
      <c r="P426" s="176">
        <f>IF(F426+H426=0,"",F426/(F426+H426))</f>
        <v/>
      </c>
      <c r="Q426" s="177">
        <f>IF(2*F426+G426+H426=0,"",2*F426/(2*F426+G426+H426))</f>
        <v/>
      </c>
      <c r="R426" s="177">
        <f>IF(OR(N426="",O426=""),"",'KQ du lieu that'!$B$6*N426+(1-'KQ du lieu that'!$B$6)*O426)</f>
        <v/>
      </c>
    </row>
    <row r="427">
      <c r="A427" s="174" t="inlineStr">
        <is>
          <t>dev</t>
        </is>
      </c>
      <c r="B427" s="174" t="inlineStr">
        <is>
          <t>A4</t>
        </is>
      </c>
      <c r="C427" s="174" t="inlineStr">
        <is>
          <t>Tất cả</t>
        </is>
      </c>
      <c r="D427" s="174" t="inlineStr">
        <is>
          <t>all</t>
        </is>
      </c>
      <c r="E427" s="175" t="n">
        <v>0.43</v>
      </c>
      <c r="F427" s="174" t="n">
        <v>1957</v>
      </c>
      <c r="G427" s="174" t="n">
        <v>963</v>
      </c>
      <c r="H427" s="174" t="n">
        <v>1369</v>
      </c>
      <c r="I427" s="174" t="n">
        <v>5240</v>
      </c>
      <c r="J427" s="174" t="n"/>
      <c r="K427" s="174" t="n"/>
      <c r="L427" s="174" t="n"/>
      <c r="M427" s="174" t="n"/>
      <c r="N427" s="176">
        <f>IF(F427+G427=0,"",G427/(F427+G427))</f>
        <v/>
      </c>
      <c r="O427" s="176">
        <f>IF(H427+I427=0,"",H427/(H427+I427))</f>
        <v/>
      </c>
      <c r="P427" s="176">
        <f>IF(F427+H427=0,"",F427/(F427+H427))</f>
        <v/>
      </c>
      <c r="Q427" s="177">
        <f>IF(2*F427+G427+H427=0,"",2*F427/(2*F427+G427+H427))</f>
        <v/>
      </c>
      <c r="R427" s="177">
        <f>IF(OR(N427="",O427=""),"",'KQ du lieu that'!$B$6*N427+(1-'KQ du lieu that'!$B$6)*O427)</f>
        <v/>
      </c>
    </row>
    <row r="428">
      <c r="A428" s="174" t="inlineStr">
        <is>
          <t>dev</t>
        </is>
      </c>
      <c r="B428" s="174" t="inlineStr">
        <is>
          <t>A4</t>
        </is>
      </c>
      <c r="C428" s="174" t="inlineStr">
        <is>
          <t>Tất cả</t>
        </is>
      </c>
      <c r="D428" s="174" t="inlineStr">
        <is>
          <t>all</t>
        </is>
      </c>
      <c r="E428" s="175" t="n">
        <v>0.44</v>
      </c>
      <c r="F428" s="174" t="n">
        <v>1945</v>
      </c>
      <c r="G428" s="174" t="n">
        <v>975</v>
      </c>
      <c r="H428" s="174" t="n">
        <v>1344</v>
      </c>
      <c r="I428" s="174" t="n">
        <v>5265</v>
      </c>
      <c r="J428" s="174" t="n"/>
      <c r="K428" s="174" t="n"/>
      <c r="L428" s="174" t="n"/>
      <c r="M428" s="174" t="n"/>
      <c r="N428" s="176">
        <f>IF(F428+G428=0,"",G428/(F428+G428))</f>
        <v/>
      </c>
      <c r="O428" s="176">
        <f>IF(H428+I428=0,"",H428/(H428+I428))</f>
        <v/>
      </c>
      <c r="P428" s="176">
        <f>IF(F428+H428=0,"",F428/(F428+H428))</f>
        <v/>
      </c>
      <c r="Q428" s="177">
        <f>IF(2*F428+G428+H428=0,"",2*F428/(2*F428+G428+H428))</f>
        <v/>
      </c>
      <c r="R428" s="177">
        <f>IF(OR(N428="",O428=""),"",'KQ du lieu that'!$B$6*N428+(1-'KQ du lieu that'!$B$6)*O428)</f>
        <v/>
      </c>
    </row>
    <row r="429">
      <c r="A429" s="174" t="inlineStr">
        <is>
          <t>dev</t>
        </is>
      </c>
      <c r="B429" s="174" t="inlineStr">
        <is>
          <t>A4</t>
        </is>
      </c>
      <c r="C429" s="174" t="inlineStr">
        <is>
          <t>Tất cả</t>
        </is>
      </c>
      <c r="D429" s="174" t="inlineStr">
        <is>
          <t>all</t>
        </is>
      </c>
      <c r="E429" s="175" t="n">
        <v>0.45</v>
      </c>
      <c r="F429" s="174" t="n">
        <v>1931</v>
      </c>
      <c r="G429" s="174" t="n">
        <v>989</v>
      </c>
      <c r="H429" s="174" t="n">
        <v>1328</v>
      </c>
      <c r="I429" s="174" t="n">
        <v>5281</v>
      </c>
      <c r="J429" s="174" t="n"/>
      <c r="K429" s="174" t="n"/>
      <c r="L429" s="174" t="n"/>
      <c r="M429" s="174" t="n"/>
      <c r="N429" s="176">
        <f>IF(F429+G429=0,"",G429/(F429+G429))</f>
        <v/>
      </c>
      <c r="O429" s="176">
        <f>IF(H429+I429=0,"",H429/(H429+I429))</f>
        <v/>
      </c>
      <c r="P429" s="176">
        <f>IF(F429+H429=0,"",F429/(F429+H429))</f>
        <v/>
      </c>
      <c r="Q429" s="177">
        <f>IF(2*F429+G429+H429=0,"",2*F429/(2*F429+G429+H429))</f>
        <v/>
      </c>
      <c r="R429" s="177">
        <f>IF(OR(N429="",O429=""),"",'KQ du lieu that'!$B$6*N429+(1-'KQ du lieu that'!$B$6)*O429)</f>
        <v/>
      </c>
    </row>
    <row r="430">
      <c r="A430" s="174" t="inlineStr">
        <is>
          <t>dev</t>
        </is>
      </c>
      <c r="B430" s="174" t="inlineStr">
        <is>
          <t>A4</t>
        </is>
      </c>
      <c r="C430" s="174" t="inlineStr">
        <is>
          <t>Tất cả</t>
        </is>
      </c>
      <c r="D430" s="174" t="inlineStr">
        <is>
          <t>all</t>
        </is>
      </c>
      <c r="E430" s="175" t="n">
        <v>0.46</v>
      </c>
      <c r="F430" s="174" t="n">
        <v>1924</v>
      </c>
      <c r="G430" s="174" t="n">
        <v>996</v>
      </c>
      <c r="H430" s="174" t="n">
        <v>1316</v>
      </c>
      <c r="I430" s="174" t="n">
        <v>5293</v>
      </c>
      <c r="J430" s="174" t="n"/>
      <c r="K430" s="174" t="n"/>
      <c r="L430" s="174" t="n"/>
      <c r="M430" s="174" t="n"/>
      <c r="N430" s="176">
        <f>IF(F430+G430=0,"",G430/(F430+G430))</f>
        <v/>
      </c>
      <c r="O430" s="176">
        <f>IF(H430+I430=0,"",H430/(H430+I430))</f>
        <v/>
      </c>
      <c r="P430" s="176">
        <f>IF(F430+H430=0,"",F430/(F430+H430))</f>
        <v/>
      </c>
      <c r="Q430" s="177">
        <f>IF(2*F430+G430+H430=0,"",2*F430/(2*F430+G430+H430))</f>
        <v/>
      </c>
      <c r="R430" s="177">
        <f>IF(OR(N430="",O430=""),"",'KQ du lieu that'!$B$6*N430+(1-'KQ du lieu that'!$B$6)*O430)</f>
        <v/>
      </c>
    </row>
    <row r="431">
      <c r="A431" s="174" t="inlineStr">
        <is>
          <t>dev</t>
        </is>
      </c>
      <c r="B431" s="174" t="inlineStr">
        <is>
          <t>A4</t>
        </is>
      </c>
      <c r="C431" s="174" t="inlineStr">
        <is>
          <t>Tất cả</t>
        </is>
      </c>
      <c r="D431" s="174" t="inlineStr">
        <is>
          <t>all</t>
        </is>
      </c>
      <c r="E431" s="175" t="n">
        <v>0.47</v>
      </c>
      <c r="F431" s="174" t="n">
        <v>1919</v>
      </c>
      <c r="G431" s="174" t="n">
        <v>1001</v>
      </c>
      <c r="H431" s="174" t="n">
        <v>1300</v>
      </c>
      <c r="I431" s="174" t="n">
        <v>5309</v>
      </c>
      <c r="J431" s="174" t="n"/>
      <c r="K431" s="174" t="n"/>
      <c r="L431" s="174" t="n"/>
      <c r="M431" s="174" t="n"/>
      <c r="N431" s="176">
        <f>IF(F431+G431=0,"",G431/(F431+G431))</f>
        <v/>
      </c>
      <c r="O431" s="176">
        <f>IF(H431+I431=0,"",H431/(H431+I431))</f>
        <v/>
      </c>
      <c r="P431" s="176">
        <f>IF(F431+H431=0,"",F431/(F431+H431))</f>
        <v/>
      </c>
      <c r="Q431" s="177">
        <f>IF(2*F431+G431+H431=0,"",2*F431/(2*F431+G431+H431))</f>
        <v/>
      </c>
      <c r="R431" s="177">
        <f>IF(OR(N431="",O431=""),"",'KQ du lieu that'!$B$6*N431+(1-'KQ du lieu that'!$B$6)*O431)</f>
        <v/>
      </c>
    </row>
    <row r="432">
      <c r="A432" s="174" t="inlineStr">
        <is>
          <t>dev</t>
        </is>
      </c>
      <c r="B432" s="174" t="inlineStr">
        <is>
          <t>A4</t>
        </is>
      </c>
      <c r="C432" s="174" t="inlineStr">
        <is>
          <t>Tất cả</t>
        </is>
      </c>
      <c r="D432" s="174" t="inlineStr">
        <is>
          <t>all</t>
        </is>
      </c>
      <c r="E432" s="175" t="n">
        <v>0.48</v>
      </c>
      <c r="F432" s="174" t="n">
        <v>1914</v>
      </c>
      <c r="G432" s="174" t="n">
        <v>1006</v>
      </c>
      <c r="H432" s="174" t="n">
        <v>1288</v>
      </c>
      <c r="I432" s="174" t="n">
        <v>5321</v>
      </c>
      <c r="J432" s="174" t="n"/>
      <c r="K432" s="174" t="n"/>
      <c r="L432" s="174" t="n"/>
      <c r="M432" s="174" t="n"/>
      <c r="N432" s="176">
        <f>IF(F432+G432=0,"",G432/(F432+G432))</f>
        <v/>
      </c>
      <c r="O432" s="176">
        <f>IF(H432+I432=0,"",H432/(H432+I432))</f>
        <v/>
      </c>
      <c r="P432" s="176">
        <f>IF(F432+H432=0,"",F432/(F432+H432))</f>
        <v/>
      </c>
      <c r="Q432" s="177">
        <f>IF(2*F432+G432+H432=0,"",2*F432/(2*F432+G432+H432))</f>
        <v/>
      </c>
      <c r="R432" s="177">
        <f>IF(OR(N432="",O432=""),"",'KQ du lieu that'!$B$6*N432+(1-'KQ du lieu that'!$B$6)*O432)</f>
        <v/>
      </c>
    </row>
    <row r="433">
      <c r="A433" s="174" t="inlineStr">
        <is>
          <t>dev</t>
        </is>
      </c>
      <c r="B433" s="174" t="inlineStr">
        <is>
          <t>A4</t>
        </is>
      </c>
      <c r="C433" s="174" t="inlineStr">
        <is>
          <t>Tất cả</t>
        </is>
      </c>
      <c r="D433" s="174" t="inlineStr">
        <is>
          <t>all</t>
        </is>
      </c>
      <c r="E433" s="175" t="n">
        <v>0.49</v>
      </c>
      <c r="F433" s="174" t="n">
        <v>1904</v>
      </c>
      <c r="G433" s="174" t="n">
        <v>1016</v>
      </c>
      <c r="H433" s="174" t="n">
        <v>1272</v>
      </c>
      <c r="I433" s="174" t="n">
        <v>5337</v>
      </c>
      <c r="J433" s="174" t="n"/>
      <c r="K433" s="174" t="n"/>
      <c r="L433" s="174" t="n"/>
      <c r="M433" s="174" t="n"/>
      <c r="N433" s="176">
        <f>IF(F433+G433=0,"",G433/(F433+G433))</f>
        <v/>
      </c>
      <c r="O433" s="176">
        <f>IF(H433+I433=0,"",H433/(H433+I433))</f>
        <v/>
      </c>
      <c r="P433" s="176">
        <f>IF(F433+H433=0,"",F433/(F433+H433))</f>
        <v/>
      </c>
      <c r="Q433" s="177">
        <f>IF(2*F433+G433+H433=0,"",2*F433/(2*F433+G433+H433))</f>
        <v/>
      </c>
      <c r="R433" s="177">
        <f>IF(OR(N433="",O433=""),"",'KQ du lieu that'!$B$6*N433+(1-'KQ du lieu that'!$B$6)*O433)</f>
        <v/>
      </c>
    </row>
    <row r="434">
      <c r="A434" s="174" t="inlineStr">
        <is>
          <t>dev</t>
        </is>
      </c>
      <c r="B434" s="174" t="inlineStr">
        <is>
          <t>A4</t>
        </is>
      </c>
      <c r="C434" s="174" t="inlineStr">
        <is>
          <t>Tất cả</t>
        </is>
      </c>
      <c r="D434" s="174" t="inlineStr">
        <is>
          <t>all</t>
        </is>
      </c>
      <c r="E434" s="175" t="n">
        <v>0.5</v>
      </c>
      <c r="F434" s="174" t="n">
        <v>1900</v>
      </c>
      <c r="G434" s="174" t="n">
        <v>1020</v>
      </c>
      <c r="H434" s="174" t="n">
        <v>1256</v>
      </c>
      <c r="I434" s="174" t="n">
        <v>5353</v>
      </c>
      <c r="J434" s="174" t="n"/>
      <c r="K434" s="174" t="n"/>
      <c r="L434" s="174" t="n"/>
      <c r="M434" s="174" t="n"/>
      <c r="N434" s="176">
        <f>IF(F434+G434=0,"",G434/(F434+G434))</f>
        <v/>
      </c>
      <c r="O434" s="176">
        <f>IF(H434+I434=0,"",H434/(H434+I434))</f>
        <v/>
      </c>
      <c r="P434" s="176">
        <f>IF(F434+H434=0,"",F434/(F434+H434))</f>
        <v/>
      </c>
      <c r="Q434" s="177">
        <f>IF(2*F434+G434+H434=0,"",2*F434/(2*F434+G434+H434))</f>
        <v/>
      </c>
      <c r="R434" s="177">
        <f>IF(OR(N434="",O434=""),"",'KQ du lieu that'!$B$6*N434+(1-'KQ du lieu that'!$B$6)*O434)</f>
        <v/>
      </c>
    </row>
    <row r="435">
      <c r="A435" s="174" t="inlineStr">
        <is>
          <t>dev</t>
        </is>
      </c>
      <c r="B435" s="174" t="inlineStr">
        <is>
          <t>A4</t>
        </is>
      </c>
      <c r="C435" s="174" t="inlineStr">
        <is>
          <t>Tất cả</t>
        </is>
      </c>
      <c r="D435" s="174" t="inlineStr">
        <is>
          <t>all</t>
        </is>
      </c>
      <c r="E435" s="175" t="n">
        <v>0.51</v>
      </c>
      <c r="F435" s="174" t="n">
        <v>1890</v>
      </c>
      <c r="G435" s="174" t="n">
        <v>1030</v>
      </c>
      <c r="H435" s="174" t="n">
        <v>1245</v>
      </c>
      <c r="I435" s="174" t="n">
        <v>5364</v>
      </c>
      <c r="J435" s="174" t="n"/>
      <c r="K435" s="174" t="n"/>
      <c r="L435" s="174" t="n"/>
      <c r="M435" s="174" t="n"/>
      <c r="N435" s="176">
        <f>IF(F435+G435=0,"",G435/(F435+G435))</f>
        <v/>
      </c>
      <c r="O435" s="176">
        <f>IF(H435+I435=0,"",H435/(H435+I435))</f>
        <v/>
      </c>
      <c r="P435" s="176">
        <f>IF(F435+H435=0,"",F435/(F435+H435))</f>
        <v/>
      </c>
      <c r="Q435" s="177">
        <f>IF(2*F435+G435+H435=0,"",2*F435/(2*F435+G435+H435))</f>
        <v/>
      </c>
      <c r="R435" s="177">
        <f>IF(OR(N435="",O435=""),"",'KQ du lieu that'!$B$6*N435+(1-'KQ du lieu that'!$B$6)*O435)</f>
        <v/>
      </c>
    </row>
    <row r="436">
      <c r="A436" s="174" t="inlineStr">
        <is>
          <t>dev</t>
        </is>
      </c>
      <c r="B436" s="174" t="inlineStr">
        <is>
          <t>A4</t>
        </is>
      </c>
      <c r="C436" s="174" t="inlineStr">
        <is>
          <t>Tất cả</t>
        </is>
      </c>
      <c r="D436" s="174" t="inlineStr">
        <is>
          <t>all</t>
        </is>
      </c>
      <c r="E436" s="175" t="n">
        <v>0.52</v>
      </c>
      <c r="F436" s="174" t="n">
        <v>1882</v>
      </c>
      <c r="G436" s="174" t="n">
        <v>1038</v>
      </c>
      <c r="H436" s="174" t="n">
        <v>1222</v>
      </c>
      <c r="I436" s="174" t="n">
        <v>5387</v>
      </c>
      <c r="J436" s="174" t="n"/>
      <c r="K436" s="174" t="n"/>
      <c r="L436" s="174" t="n"/>
      <c r="M436" s="174" t="n"/>
      <c r="N436" s="176">
        <f>IF(F436+G436=0,"",G436/(F436+G436))</f>
        <v/>
      </c>
      <c r="O436" s="176">
        <f>IF(H436+I436=0,"",H436/(H436+I436))</f>
        <v/>
      </c>
      <c r="P436" s="176">
        <f>IF(F436+H436=0,"",F436/(F436+H436))</f>
        <v/>
      </c>
      <c r="Q436" s="177">
        <f>IF(2*F436+G436+H436=0,"",2*F436/(2*F436+G436+H436))</f>
        <v/>
      </c>
      <c r="R436" s="177">
        <f>IF(OR(N436="",O436=""),"",'KQ du lieu that'!$B$6*N436+(1-'KQ du lieu that'!$B$6)*O436)</f>
        <v/>
      </c>
    </row>
    <row r="437">
      <c r="A437" s="174" t="inlineStr">
        <is>
          <t>dev</t>
        </is>
      </c>
      <c r="B437" s="174" t="inlineStr">
        <is>
          <t>A4</t>
        </is>
      </c>
      <c r="C437" s="174" t="inlineStr">
        <is>
          <t>Tất cả</t>
        </is>
      </c>
      <c r="D437" s="174" t="inlineStr">
        <is>
          <t>all</t>
        </is>
      </c>
      <c r="E437" s="175" t="n">
        <v>0.53</v>
      </c>
      <c r="F437" s="174" t="n">
        <v>1872</v>
      </c>
      <c r="G437" s="174" t="n">
        <v>1048</v>
      </c>
      <c r="H437" s="174" t="n">
        <v>1208</v>
      </c>
      <c r="I437" s="174" t="n">
        <v>5401</v>
      </c>
      <c r="J437" s="174" t="n"/>
      <c r="K437" s="174" t="n"/>
      <c r="L437" s="174" t="n"/>
      <c r="M437" s="174" t="n"/>
      <c r="N437" s="176">
        <f>IF(F437+G437=0,"",G437/(F437+G437))</f>
        <v/>
      </c>
      <c r="O437" s="176">
        <f>IF(H437+I437=0,"",H437/(H437+I437))</f>
        <v/>
      </c>
      <c r="P437" s="176">
        <f>IF(F437+H437=0,"",F437/(F437+H437))</f>
        <v/>
      </c>
      <c r="Q437" s="177">
        <f>IF(2*F437+G437+H437=0,"",2*F437/(2*F437+G437+H437))</f>
        <v/>
      </c>
      <c r="R437" s="177">
        <f>IF(OR(N437="",O437=""),"",'KQ du lieu that'!$B$6*N437+(1-'KQ du lieu that'!$B$6)*O437)</f>
        <v/>
      </c>
    </row>
    <row r="438">
      <c r="A438" s="174" t="inlineStr">
        <is>
          <t>dev</t>
        </is>
      </c>
      <c r="B438" s="174" t="inlineStr">
        <is>
          <t>A4</t>
        </is>
      </c>
      <c r="C438" s="174" t="inlineStr">
        <is>
          <t>Tất cả</t>
        </is>
      </c>
      <c r="D438" s="174" t="inlineStr">
        <is>
          <t>all</t>
        </is>
      </c>
      <c r="E438" s="175" t="n">
        <v>0.54</v>
      </c>
      <c r="F438" s="174" t="n">
        <v>1858</v>
      </c>
      <c r="G438" s="174" t="n">
        <v>1062</v>
      </c>
      <c r="H438" s="174" t="n">
        <v>1199</v>
      </c>
      <c r="I438" s="174" t="n">
        <v>5410</v>
      </c>
      <c r="J438" s="174" t="n"/>
      <c r="K438" s="174" t="n"/>
      <c r="L438" s="174" t="n"/>
      <c r="M438" s="174" t="n"/>
      <c r="N438" s="176">
        <f>IF(F438+G438=0,"",G438/(F438+G438))</f>
        <v/>
      </c>
      <c r="O438" s="176">
        <f>IF(H438+I438=0,"",H438/(H438+I438))</f>
        <v/>
      </c>
      <c r="P438" s="176">
        <f>IF(F438+H438=0,"",F438/(F438+H438))</f>
        <v/>
      </c>
      <c r="Q438" s="177">
        <f>IF(2*F438+G438+H438=0,"",2*F438/(2*F438+G438+H438))</f>
        <v/>
      </c>
      <c r="R438" s="177">
        <f>IF(OR(N438="",O438=""),"",'KQ du lieu that'!$B$6*N438+(1-'KQ du lieu that'!$B$6)*O438)</f>
        <v/>
      </c>
    </row>
    <row r="439">
      <c r="A439" s="174" t="inlineStr">
        <is>
          <t>dev</t>
        </is>
      </c>
      <c r="B439" s="174" t="inlineStr">
        <is>
          <t>A4</t>
        </is>
      </c>
      <c r="C439" s="174" t="inlineStr">
        <is>
          <t>Tất cả</t>
        </is>
      </c>
      <c r="D439" s="174" t="inlineStr">
        <is>
          <t>all</t>
        </is>
      </c>
      <c r="E439" s="175" t="n">
        <v>0.55</v>
      </c>
      <c r="F439" s="174" t="n">
        <v>1848</v>
      </c>
      <c r="G439" s="174" t="n">
        <v>1072</v>
      </c>
      <c r="H439" s="174" t="n">
        <v>1184</v>
      </c>
      <c r="I439" s="174" t="n">
        <v>5425</v>
      </c>
      <c r="J439" s="174" t="n"/>
      <c r="K439" s="174" t="n"/>
      <c r="L439" s="174" t="n"/>
      <c r="M439" s="174" t="n"/>
      <c r="N439" s="176">
        <f>IF(F439+G439=0,"",G439/(F439+G439))</f>
        <v/>
      </c>
      <c r="O439" s="176">
        <f>IF(H439+I439=0,"",H439/(H439+I439))</f>
        <v/>
      </c>
      <c r="P439" s="176">
        <f>IF(F439+H439=0,"",F439/(F439+H439))</f>
        <v/>
      </c>
      <c r="Q439" s="177">
        <f>IF(2*F439+G439+H439=0,"",2*F439/(2*F439+G439+H439))</f>
        <v/>
      </c>
      <c r="R439" s="177">
        <f>IF(OR(N439="",O439=""),"",'KQ du lieu that'!$B$6*N439+(1-'KQ du lieu that'!$B$6)*O439)</f>
        <v/>
      </c>
    </row>
    <row r="440">
      <c r="A440" s="174" t="inlineStr">
        <is>
          <t>dev</t>
        </is>
      </c>
      <c r="B440" s="174" t="inlineStr">
        <is>
          <t>A4</t>
        </is>
      </c>
      <c r="C440" s="174" t="inlineStr">
        <is>
          <t>Tất cả</t>
        </is>
      </c>
      <c r="D440" s="174" t="inlineStr">
        <is>
          <t>all</t>
        </is>
      </c>
      <c r="E440" s="175" t="n">
        <v>0.5600000000000001</v>
      </c>
      <c r="F440" s="174" t="n">
        <v>1840</v>
      </c>
      <c r="G440" s="174" t="n">
        <v>1080</v>
      </c>
      <c r="H440" s="174" t="n">
        <v>1167</v>
      </c>
      <c r="I440" s="174" t="n">
        <v>5442</v>
      </c>
      <c r="J440" s="174" t="n"/>
      <c r="K440" s="174" t="n"/>
      <c r="L440" s="174" t="n"/>
      <c r="M440" s="174" t="n"/>
      <c r="N440" s="176">
        <f>IF(F440+G440=0,"",G440/(F440+G440))</f>
        <v/>
      </c>
      <c r="O440" s="176">
        <f>IF(H440+I440=0,"",H440/(H440+I440))</f>
        <v/>
      </c>
      <c r="P440" s="176">
        <f>IF(F440+H440=0,"",F440/(F440+H440))</f>
        <v/>
      </c>
      <c r="Q440" s="177">
        <f>IF(2*F440+G440+H440=0,"",2*F440/(2*F440+G440+H440))</f>
        <v/>
      </c>
      <c r="R440" s="177">
        <f>IF(OR(N440="",O440=""),"",'KQ du lieu that'!$B$6*N440+(1-'KQ du lieu that'!$B$6)*O440)</f>
        <v/>
      </c>
    </row>
    <row r="441">
      <c r="A441" s="174" t="inlineStr">
        <is>
          <t>dev</t>
        </is>
      </c>
      <c r="B441" s="174" t="inlineStr">
        <is>
          <t>A4</t>
        </is>
      </c>
      <c r="C441" s="174" t="inlineStr">
        <is>
          <t>Tất cả</t>
        </is>
      </c>
      <c r="D441" s="174" t="inlineStr">
        <is>
          <t>all</t>
        </is>
      </c>
      <c r="E441" s="175" t="n">
        <v>0.57</v>
      </c>
      <c r="F441" s="174" t="n">
        <v>1833</v>
      </c>
      <c r="G441" s="174" t="n">
        <v>1087</v>
      </c>
      <c r="H441" s="174" t="n">
        <v>1157</v>
      </c>
      <c r="I441" s="174" t="n">
        <v>5452</v>
      </c>
      <c r="J441" s="174" t="n"/>
      <c r="K441" s="174" t="n"/>
      <c r="L441" s="174" t="n"/>
      <c r="M441" s="174" t="n"/>
      <c r="N441" s="176">
        <f>IF(F441+G441=0,"",G441/(F441+G441))</f>
        <v/>
      </c>
      <c r="O441" s="176">
        <f>IF(H441+I441=0,"",H441/(H441+I441))</f>
        <v/>
      </c>
      <c r="P441" s="176">
        <f>IF(F441+H441=0,"",F441/(F441+H441))</f>
        <v/>
      </c>
      <c r="Q441" s="177">
        <f>IF(2*F441+G441+H441=0,"",2*F441/(2*F441+G441+H441))</f>
        <v/>
      </c>
      <c r="R441" s="177">
        <f>IF(OR(N441="",O441=""),"",'KQ du lieu that'!$B$6*N441+(1-'KQ du lieu that'!$B$6)*O441)</f>
        <v/>
      </c>
    </row>
    <row r="442">
      <c r="A442" s="174" t="inlineStr">
        <is>
          <t>dev</t>
        </is>
      </c>
      <c r="B442" s="174" t="inlineStr">
        <is>
          <t>A4</t>
        </is>
      </c>
      <c r="C442" s="174" t="inlineStr">
        <is>
          <t>Tất cả</t>
        </is>
      </c>
      <c r="D442" s="174" t="inlineStr">
        <is>
          <t>all</t>
        </is>
      </c>
      <c r="E442" s="175" t="n">
        <v>0.58</v>
      </c>
      <c r="F442" s="174" t="n">
        <v>1824</v>
      </c>
      <c r="G442" s="174" t="n">
        <v>1096</v>
      </c>
      <c r="H442" s="174" t="n">
        <v>1138</v>
      </c>
      <c r="I442" s="174" t="n">
        <v>5471</v>
      </c>
      <c r="J442" s="174" t="n"/>
      <c r="K442" s="174" t="n"/>
      <c r="L442" s="174" t="n"/>
      <c r="M442" s="174" t="n"/>
      <c r="N442" s="176">
        <f>IF(F442+G442=0,"",G442/(F442+G442))</f>
        <v/>
      </c>
      <c r="O442" s="176">
        <f>IF(H442+I442=0,"",H442/(H442+I442))</f>
        <v/>
      </c>
      <c r="P442" s="176">
        <f>IF(F442+H442=0,"",F442/(F442+H442))</f>
        <v/>
      </c>
      <c r="Q442" s="177">
        <f>IF(2*F442+G442+H442=0,"",2*F442/(2*F442+G442+H442))</f>
        <v/>
      </c>
      <c r="R442" s="177">
        <f>IF(OR(N442="",O442=""),"",'KQ du lieu that'!$B$6*N442+(1-'KQ du lieu that'!$B$6)*O442)</f>
        <v/>
      </c>
    </row>
    <row r="443">
      <c r="A443" s="174" t="inlineStr">
        <is>
          <t>dev</t>
        </is>
      </c>
      <c r="B443" s="174" t="inlineStr">
        <is>
          <t>A4</t>
        </is>
      </c>
      <c r="C443" s="174" t="inlineStr">
        <is>
          <t>Tất cả</t>
        </is>
      </c>
      <c r="D443" s="174" t="inlineStr">
        <is>
          <t>all</t>
        </is>
      </c>
      <c r="E443" s="175" t="n">
        <v>0.59</v>
      </c>
      <c r="F443" s="174" t="n">
        <v>1816</v>
      </c>
      <c r="G443" s="174" t="n">
        <v>1104</v>
      </c>
      <c r="H443" s="174" t="n">
        <v>1126</v>
      </c>
      <c r="I443" s="174" t="n">
        <v>5483</v>
      </c>
      <c r="J443" s="174" t="n"/>
      <c r="K443" s="174" t="n"/>
      <c r="L443" s="174" t="n"/>
      <c r="M443" s="174" t="n"/>
      <c r="N443" s="176">
        <f>IF(F443+G443=0,"",G443/(F443+G443))</f>
        <v/>
      </c>
      <c r="O443" s="176">
        <f>IF(H443+I443=0,"",H443/(H443+I443))</f>
        <v/>
      </c>
      <c r="P443" s="176">
        <f>IF(F443+H443=0,"",F443/(F443+H443))</f>
        <v/>
      </c>
      <c r="Q443" s="177">
        <f>IF(2*F443+G443+H443=0,"",2*F443/(2*F443+G443+H443))</f>
        <v/>
      </c>
      <c r="R443" s="177">
        <f>IF(OR(N443="",O443=""),"",'KQ du lieu that'!$B$6*N443+(1-'KQ du lieu that'!$B$6)*O443)</f>
        <v/>
      </c>
    </row>
    <row r="444">
      <c r="A444" s="174" t="inlineStr">
        <is>
          <t>dev</t>
        </is>
      </c>
      <c r="B444" s="174" t="inlineStr">
        <is>
          <t>A4</t>
        </is>
      </c>
      <c r="C444" s="174" t="inlineStr">
        <is>
          <t>Tất cả</t>
        </is>
      </c>
      <c r="D444" s="174" t="inlineStr">
        <is>
          <t>all</t>
        </is>
      </c>
      <c r="E444" s="175" t="n">
        <v>0.6</v>
      </c>
      <c r="F444" s="174" t="n">
        <v>1801</v>
      </c>
      <c r="G444" s="174" t="n">
        <v>1119</v>
      </c>
      <c r="H444" s="174" t="n">
        <v>1110</v>
      </c>
      <c r="I444" s="174" t="n">
        <v>5499</v>
      </c>
      <c r="J444" s="174" t="n"/>
      <c r="K444" s="174" t="n"/>
      <c r="L444" s="174" t="n"/>
      <c r="M444" s="174" t="n"/>
      <c r="N444" s="176">
        <f>IF(F444+G444=0,"",G444/(F444+G444))</f>
        <v/>
      </c>
      <c r="O444" s="176">
        <f>IF(H444+I444=0,"",H444/(H444+I444))</f>
        <v/>
      </c>
      <c r="P444" s="176">
        <f>IF(F444+H444=0,"",F444/(F444+H444))</f>
        <v/>
      </c>
      <c r="Q444" s="177">
        <f>IF(2*F444+G444+H444=0,"",2*F444/(2*F444+G444+H444))</f>
        <v/>
      </c>
      <c r="R444" s="177">
        <f>IF(OR(N444="",O444=""),"",'KQ du lieu that'!$B$6*N444+(1-'KQ du lieu that'!$B$6)*O444)</f>
        <v/>
      </c>
    </row>
    <row r="445">
      <c r="A445" s="174" t="inlineStr">
        <is>
          <t>dev</t>
        </is>
      </c>
      <c r="B445" s="174" t="inlineStr">
        <is>
          <t>A4</t>
        </is>
      </c>
      <c r="C445" s="174" t="inlineStr">
        <is>
          <t>Tất cả</t>
        </is>
      </c>
      <c r="D445" s="174" t="inlineStr">
        <is>
          <t>all</t>
        </is>
      </c>
      <c r="E445" s="175" t="n">
        <v>0.61</v>
      </c>
      <c r="F445" s="174" t="n">
        <v>1796</v>
      </c>
      <c r="G445" s="174" t="n">
        <v>1124</v>
      </c>
      <c r="H445" s="174" t="n">
        <v>1099</v>
      </c>
      <c r="I445" s="174" t="n">
        <v>5510</v>
      </c>
      <c r="J445" s="174" t="n"/>
      <c r="K445" s="174" t="n"/>
      <c r="L445" s="174" t="n"/>
      <c r="M445" s="174" t="n"/>
      <c r="N445" s="176">
        <f>IF(F445+G445=0,"",G445/(F445+G445))</f>
        <v/>
      </c>
      <c r="O445" s="176">
        <f>IF(H445+I445=0,"",H445/(H445+I445))</f>
        <v/>
      </c>
      <c r="P445" s="176">
        <f>IF(F445+H445=0,"",F445/(F445+H445))</f>
        <v/>
      </c>
      <c r="Q445" s="177">
        <f>IF(2*F445+G445+H445=0,"",2*F445/(2*F445+G445+H445))</f>
        <v/>
      </c>
      <c r="R445" s="177">
        <f>IF(OR(N445="",O445=""),"",'KQ du lieu that'!$B$6*N445+(1-'KQ du lieu that'!$B$6)*O445)</f>
        <v/>
      </c>
    </row>
    <row r="446">
      <c r="A446" s="174" t="inlineStr">
        <is>
          <t>dev</t>
        </is>
      </c>
      <c r="B446" s="174" t="inlineStr">
        <is>
          <t>A4</t>
        </is>
      </c>
      <c r="C446" s="174" t="inlineStr">
        <is>
          <t>Tất cả</t>
        </is>
      </c>
      <c r="D446" s="174" t="inlineStr">
        <is>
          <t>all</t>
        </is>
      </c>
      <c r="E446" s="175" t="n">
        <v>0.62</v>
      </c>
      <c r="F446" s="174" t="n">
        <v>1785</v>
      </c>
      <c r="G446" s="174" t="n">
        <v>1135</v>
      </c>
      <c r="H446" s="174" t="n">
        <v>1084</v>
      </c>
      <c r="I446" s="174" t="n">
        <v>5525</v>
      </c>
      <c r="J446" s="174" t="n"/>
      <c r="K446" s="174" t="n"/>
      <c r="L446" s="174" t="n"/>
      <c r="M446" s="174" t="n"/>
      <c r="N446" s="176">
        <f>IF(F446+G446=0,"",G446/(F446+G446))</f>
        <v/>
      </c>
      <c r="O446" s="176">
        <f>IF(H446+I446=0,"",H446/(H446+I446))</f>
        <v/>
      </c>
      <c r="P446" s="176">
        <f>IF(F446+H446=0,"",F446/(F446+H446))</f>
        <v/>
      </c>
      <c r="Q446" s="177">
        <f>IF(2*F446+G446+H446=0,"",2*F446/(2*F446+G446+H446))</f>
        <v/>
      </c>
      <c r="R446" s="177">
        <f>IF(OR(N446="",O446=""),"",'KQ du lieu that'!$B$6*N446+(1-'KQ du lieu that'!$B$6)*O446)</f>
        <v/>
      </c>
    </row>
    <row r="447">
      <c r="A447" s="174" t="inlineStr">
        <is>
          <t>dev</t>
        </is>
      </c>
      <c r="B447" s="174" t="inlineStr">
        <is>
          <t>A4</t>
        </is>
      </c>
      <c r="C447" s="174" t="inlineStr">
        <is>
          <t>Tất cả</t>
        </is>
      </c>
      <c r="D447" s="174" t="inlineStr">
        <is>
          <t>all</t>
        </is>
      </c>
      <c r="E447" s="175" t="n">
        <v>0.63</v>
      </c>
      <c r="F447" s="174" t="n">
        <v>1778</v>
      </c>
      <c r="G447" s="174" t="n">
        <v>1142</v>
      </c>
      <c r="H447" s="174" t="n">
        <v>1073</v>
      </c>
      <c r="I447" s="174" t="n">
        <v>5536</v>
      </c>
      <c r="J447" s="174" t="n"/>
      <c r="K447" s="174" t="n"/>
      <c r="L447" s="174" t="n"/>
      <c r="M447" s="174" t="n"/>
      <c r="N447" s="176">
        <f>IF(F447+G447=0,"",G447/(F447+G447))</f>
        <v/>
      </c>
      <c r="O447" s="176">
        <f>IF(H447+I447=0,"",H447/(H447+I447))</f>
        <v/>
      </c>
      <c r="P447" s="176">
        <f>IF(F447+H447=0,"",F447/(F447+H447))</f>
        <v/>
      </c>
      <c r="Q447" s="177">
        <f>IF(2*F447+G447+H447=0,"",2*F447/(2*F447+G447+H447))</f>
        <v/>
      </c>
      <c r="R447" s="177">
        <f>IF(OR(N447="",O447=""),"",'KQ du lieu that'!$B$6*N447+(1-'KQ du lieu that'!$B$6)*O447)</f>
        <v/>
      </c>
    </row>
    <row r="448">
      <c r="A448" s="174" t="inlineStr">
        <is>
          <t>dev</t>
        </is>
      </c>
      <c r="B448" s="174" t="inlineStr">
        <is>
          <t>A4</t>
        </is>
      </c>
      <c r="C448" s="174" t="inlineStr">
        <is>
          <t>Tất cả</t>
        </is>
      </c>
      <c r="D448" s="174" t="inlineStr">
        <is>
          <t>all</t>
        </is>
      </c>
      <c r="E448" s="175" t="n">
        <v>0.64</v>
      </c>
      <c r="F448" s="174" t="n">
        <v>1770</v>
      </c>
      <c r="G448" s="174" t="n">
        <v>1150</v>
      </c>
      <c r="H448" s="174" t="n">
        <v>1061</v>
      </c>
      <c r="I448" s="174" t="n">
        <v>5548</v>
      </c>
      <c r="J448" s="174" t="n"/>
      <c r="K448" s="174" t="n"/>
      <c r="L448" s="174" t="n"/>
      <c r="M448" s="174" t="n"/>
      <c r="N448" s="176">
        <f>IF(F448+G448=0,"",G448/(F448+G448))</f>
        <v/>
      </c>
      <c r="O448" s="176">
        <f>IF(H448+I448=0,"",H448/(H448+I448))</f>
        <v/>
      </c>
      <c r="P448" s="176">
        <f>IF(F448+H448=0,"",F448/(F448+H448))</f>
        <v/>
      </c>
      <c r="Q448" s="177">
        <f>IF(2*F448+G448+H448=0,"",2*F448/(2*F448+G448+H448))</f>
        <v/>
      </c>
      <c r="R448" s="177">
        <f>IF(OR(N448="",O448=""),"",'KQ du lieu that'!$B$6*N448+(1-'KQ du lieu that'!$B$6)*O448)</f>
        <v/>
      </c>
    </row>
    <row r="449">
      <c r="A449" s="174" t="inlineStr">
        <is>
          <t>dev</t>
        </is>
      </c>
      <c r="B449" s="174" t="inlineStr">
        <is>
          <t>A4</t>
        </is>
      </c>
      <c r="C449" s="174" t="inlineStr">
        <is>
          <t>Tất cả</t>
        </is>
      </c>
      <c r="D449" s="174" t="inlineStr">
        <is>
          <t>all</t>
        </is>
      </c>
      <c r="E449" s="175" t="n">
        <v>0.65</v>
      </c>
      <c r="F449" s="174" t="n">
        <v>1760</v>
      </c>
      <c r="G449" s="174" t="n">
        <v>1160</v>
      </c>
      <c r="H449" s="174" t="n">
        <v>1046</v>
      </c>
      <c r="I449" s="174" t="n">
        <v>5563</v>
      </c>
      <c r="J449" s="174" t="n"/>
      <c r="K449" s="174" t="n"/>
      <c r="L449" s="174" t="n"/>
      <c r="M449" s="174" t="n"/>
      <c r="N449" s="176">
        <f>IF(F449+G449=0,"",G449/(F449+G449))</f>
        <v/>
      </c>
      <c r="O449" s="176">
        <f>IF(H449+I449=0,"",H449/(H449+I449))</f>
        <v/>
      </c>
      <c r="P449" s="176">
        <f>IF(F449+H449=0,"",F449/(F449+H449))</f>
        <v/>
      </c>
      <c r="Q449" s="177">
        <f>IF(2*F449+G449+H449=0,"",2*F449/(2*F449+G449+H449))</f>
        <v/>
      </c>
      <c r="R449" s="177">
        <f>IF(OR(N449="",O449=""),"",'KQ du lieu that'!$B$6*N449+(1-'KQ du lieu that'!$B$6)*O449)</f>
        <v/>
      </c>
    </row>
    <row r="450">
      <c r="A450" s="174" t="inlineStr">
        <is>
          <t>dev</t>
        </is>
      </c>
      <c r="B450" s="174" t="inlineStr">
        <is>
          <t>A4</t>
        </is>
      </c>
      <c r="C450" s="174" t="inlineStr">
        <is>
          <t>Tất cả</t>
        </is>
      </c>
      <c r="D450" s="174" t="inlineStr">
        <is>
          <t>all</t>
        </is>
      </c>
      <c r="E450" s="175" t="n">
        <v>0.66</v>
      </c>
      <c r="F450" s="174" t="n">
        <v>1751</v>
      </c>
      <c r="G450" s="174" t="n">
        <v>1169</v>
      </c>
      <c r="H450" s="174" t="n">
        <v>1029</v>
      </c>
      <c r="I450" s="174" t="n">
        <v>5580</v>
      </c>
      <c r="J450" s="174" t="n"/>
      <c r="K450" s="174" t="n"/>
      <c r="L450" s="174" t="n"/>
      <c r="M450" s="174" t="n"/>
      <c r="N450" s="176">
        <f>IF(F450+G450=0,"",G450/(F450+G450))</f>
        <v/>
      </c>
      <c r="O450" s="176">
        <f>IF(H450+I450=0,"",H450/(H450+I450))</f>
        <v/>
      </c>
      <c r="P450" s="176">
        <f>IF(F450+H450=0,"",F450/(F450+H450))</f>
        <v/>
      </c>
      <c r="Q450" s="177">
        <f>IF(2*F450+G450+H450=0,"",2*F450/(2*F450+G450+H450))</f>
        <v/>
      </c>
      <c r="R450" s="177">
        <f>IF(OR(N450="",O450=""),"",'KQ du lieu that'!$B$6*N450+(1-'KQ du lieu that'!$B$6)*O450)</f>
        <v/>
      </c>
    </row>
    <row r="451">
      <c r="A451" s="174" t="inlineStr">
        <is>
          <t>dev</t>
        </is>
      </c>
      <c r="B451" s="174" t="inlineStr">
        <is>
          <t>A4</t>
        </is>
      </c>
      <c r="C451" s="174" t="inlineStr">
        <is>
          <t>Tất cả</t>
        </is>
      </c>
      <c r="D451" s="174" t="inlineStr">
        <is>
          <t>all</t>
        </is>
      </c>
      <c r="E451" s="175" t="n">
        <v>0.67</v>
      </c>
      <c r="F451" s="174" t="n">
        <v>1746</v>
      </c>
      <c r="G451" s="174" t="n">
        <v>1174</v>
      </c>
      <c r="H451" s="174" t="n">
        <v>1015</v>
      </c>
      <c r="I451" s="174" t="n">
        <v>5594</v>
      </c>
      <c r="J451" s="174" t="n"/>
      <c r="K451" s="174" t="n"/>
      <c r="L451" s="174" t="n"/>
      <c r="M451" s="174" t="n"/>
      <c r="N451" s="176">
        <f>IF(F451+G451=0,"",G451/(F451+G451))</f>
        <v/>
      </c>
      <c r="O451" s="176">
        <f>IF(H451+I451=0,"",H451/(H451+I451))</f>
        <v/>
      </c>
      <c r="P451" s="176">
        <f>IF(F451+H451=0,"",F451/(F451+H451))</f>
        <v/>
      </c>
      <c r="Q451" s="177">
        <f>IF(2*F451+G451+H451=0,"",2*F451/(2*F451+G451+H451))</f>
        <v/>
      </c>
      <c r="R451" s="177">
        <f>IF(OR(N451="",O451=""),"",'KQ du lieu that'!$B$6*N451+(1-'KQ du lieu that'!$B$6)*O451)</f>
        <v/>
      </c>
    </row>
    <row r="452">
      <c r="A452" s="174" t="inlineStr">
        <is>
          <t>dev</t>
        </is>
      </c>
      <c r="B452" s="174" t="inlineStr">
        <is>
          <t>A4</t>
        </is>
      </c>
      <c r="C452" s="174" t="inlineStr">
        <is>
          <t>Tất cả</t>
        </is>
      </c>
      <c r="D452" s="174" t="inlineStr">
        <is>
          <t>all</t>
        </is>
      </c>
      <c r="E452" s="175" t="n">
        <v>0.68</v>
      </c>
      <c r="F452" s="174" t="n">
        <v>1739</v>
      </c>
      <c r="G452" s="174" t="n">
        <v>1181</v>
      </c>
      <c r="H452" s="174" t="n">
        <v>994</v>
      </c>
      <c r="I452" s="174" t="n">
        <v>5615</v>
      </c>
      <c r="J452" s="174" t="n"/>
      <c r="K452" s="174" t="n"/>
      <c r="L452" s="174" t="n"/>
      <c r="M452" s="174" t="n"/>
      <c r="N452" s="176">
        <f>IF(F452+G452=0,"",G452/(F452+G452))</f>
        <v/>
      </c>
      <c r="O452" s="176">
        <f>IF(H452+I452=0,"",H452/(H452+I452))</f>
        <v/>
      </c>
      <c r="P452" s="176">
        <f>IF(F452+H452=0,"",F452/(F452+H452))</f>
        <v/>
      </c>
      <c r="Q452" s="177">
        <f>IF(2*F452+G452+H452=0,"",2*F452/(2*F452+G452+H452))</f>
        <v/>
      </c>
      <c r="R452" s="177">
        <f>IF(OR(N452="",O452=""),"",'KQ du lieu that'!$B$6*N452+(1-'KQ du lieu that'!$B$6)*O452)</f>
        <v/>
      </c>
    </row>
    <row r="453">
      <c r="A453" s="174" t="inlineStr">
        <is>
          <t>dev</t>
        </is>
      </c>
      <c r="B453" s="174" t="inlineStr">
        <is>
          <t>A4</t>
        </is>
      </c>
      <c r="C453" s="174" t="inlineStr">
        <is>
          <t>Tất cả</t>
        </is>
      </c>
      <c r="D453" s="174" t="inlineStr">
        <is>
          <t>all</t>
        </is>
      </c>
      <c r="E453" s="175" t="n">
        <v>0.6899999999999999</v>
      </c>
      <c r="F453" s="174" t="n">
        <v>1731</v>
      </c>
      <c r="G453" s="174" t="n">
        <v>1189</v>
      </c>
      <c r="H453" s="174" t="n">
        <v>979</v>
      </c>
      <c r="I453" s="174" t="n">
        <v>5630</v>
      </c>
      <c r="J453" s="174" t="n"/>
      <c r="K453" s="174" t="n"/>
      <c r="L453" s="174" t="n"/>
      <c r="M453" s="174" t="n"/>
      <c r="N453" s="176">
        <f>IF(F453+G453=0,"",G453/(F453+G453))</f>
        <v/>
      </c>
      <c r="O453" s="176">
        <f>IF(H453+I453=0,"",H453/(H453+I453))</f>
        <v/>
      </c>
      <c r="P453" s="176">
        <f>IF(F453+H453=0,"",F453/(F453+H453))</f>
        <v/>
      </c>
      <c r="Q453" s="177">
        <f>IF(2*F453+G453+H453=0,"",2*F453/(2*F453+G453+H453))</f>
        <v/>
      </c>
      <c r="R453" s="177">
        <f>IF(OR(N453="",O453=""),"",'KQ du lieu that'!$B$6*N453+(1-'KQ du lieu that'!$B$6)*O453)</f>
        <v/>
      </c>
    </row>
    <row r="454">
      <c r="A454" s="174" t="inlineStr">
        <is>
          <t>dev</t>
        </is>
      </c>
      <c r="B454" s="174" t="inlineStr">
        <is>
          <t>A4</t>
        </is>
      </c>
      <c r="C454" s="174" t="inlineStr">
        <is>
          <t>Tất cả</t>
        </is>
      </c>
      <c r="D454" s="174" t="inlineStr">
        <is>
          <t>all</t>
        </is>
      </c>
      <c r="E454" s="175" t="n">
        <v>0.7</v>
      </c>
      <c r="F454" s="174" t="n">
        <v>1726</v>
      </c>
      <c r="G454" s="174" t="n">
        <v>1194</v>
      </c>
      <c r="H454" s="174" t="n">
        <v>965</v>
      </c>
      <c r="I454" s="174" t="n">
        <v>5644</v>
      </c>
      <c r="J454" s="174" t="n"/>
      <c r="K454" s="174" t="n"/>
      <c r="L454" s="174" t="n"/>
      <c r="M454" s="174" t="n"/>
      <c r="N454" s="176">
        <f>IF(F454+G454=0,"",G454/(F454+G454))</f>
        <v/>
      </c>
      <c r="O454" s="176">
        <f>IF(H454+I454=0,"",H454/(H454+I454))</f>
        <v/>
      </c>
      <c r="P454" s="176">
        <f>IF(F454+H454=0,"",F454/(F454+H454))</f>
        <v/>
      </c>
      <c r="Q454" s="177">
        <f>IF(2*F454+G454+H454=0,"",2*F454/(2*F454+G454+H454))</f>
        <v/>
      </c>
      <c r="R454" s="177">
        <f>IF(OR(N454="",O454=""),"",'KQ du lieu that'!$B$6*N454+(1-'KQ du lieu that'!$B$6)*O454)</f>
        <v/>
      </c>
    </row>
    <row r="455">
      <c r="A455" s="174" t="inlineStr">
        <is>
          <t>dev</t>
        </is>
      </c>
      <c r="B455" s="174" t="inlineStr">
        <is>
          <t>A4</t>
        </is>
      </c>
      <c r="C455" s="174" t="inlineStr">
        <is>
          <t>Tất cả</t>
        </is>
      </c>
      <c r="D455" s="174" t="inlineStr">
        <is>
          <t>all</t>
        </is>
      </c>
      <c r="E455" s="175" t="n">
        <v>0.71</v>
      </c>
      <c r="F455" s="174" t="n">
        <v>1715</v>
      </c>
      <c r="G455" s="174" t="n">
        <v>1205</v>
      </c>
      <c r="H455" s="174" t="n">
        <v>956</v>
      </c>
      <c r="I455" s="174" t="n">
        <v>5653</v>
      </c>
      <c r="J455" s="174" t="n"/>
      <c r="K455" s="174" t="n"/>
      <c r="L455" s="174" t="n"/>
      <c r="M455" s="174" t="n"/>
      <c r="N455" s="176">
        <f>IF(F455+G455=0,"",G455/(F455+G455))</f>
        <v/>
      </c>
      <c r="O455" s="176">
        <f>IF(H455+I455=0,"",H455/(H455+I455))</f>
        <v/>
      </c>
      <c r="P455" s="176">
        <f>IF(F455+H455=0,"",F455/(F455+H455))</f>
        <v/>
      </c>
      <c r="Q455" s="177">
        <f>IF(2*F455+G455+H455=0,"",2*F455/(2*F455+G455+H455))</f>
        <v/>
      </c>
      <c r="R455" s="177">
        <f>IF(OR(N455="",O455=""),"",'KQ du lieu that'!$B$6*N455+(1-'KQ du lieu that'!$B$6)*O455)</f>
        <v/>
      </c>
    </row>
    <row r="456">
      <c r="A456" s="174" t="inlineStr">
        <is>
          <t>dev</t>
        </is>
      </c>
      <c r="B456" s="174" t="inlineStr">
        <is>
          <t>A4</t>
        </is>
      </c>
      <c r="C456" s="174" t="inlineStr">
        <is>
          <t>Tất cả</t>
        </is>
      </c>
      <c r="D456" s="174" t="inlineStr">
        <is>
          <t>all</t>
        </is>
      </c>
      <c r="E456" s="175" t="n">
        <v>0.72</v>
      </c>
      <c r="F456" s="174" t="n">
        <v>1706</v>
      </c>
      <c r="G456" s="174" t="n">
        <v>1214</v>
      </c>
      <c r="H456" s="174" t="n">
        <v>944</v>
      </c>
      <c r="I456" s="174" t="n">
        <v>5665</v>
      </c>
      <c r="J456" s="174" t="n"/>
      <c r="K456" s="174" t="n"/>
      <c r="L456" s="174" t="n"/>
      <c r="M456" s="174" t="n"/>
      <c r="N456" s="176">
        <f>IF(F456+G456=0,"",G456/(F456+G456))</f>
        <v/>
      </c>
      <c r="O456" s="176">
        <f>IF(H456+I456=0,"",H456/(H456+I456))</f>
        <v/>
      </c>
      <c r="P456" s="176">
        <f>IF(F456+H456=0,"",F456/(F456+H456))</f>
        <v/>
      </c>
      <c r="Q456" s="177">
        <f>IF(2*F456+G456+H456=0,"",2*F456/(2*F456+G456+H456))</f>
        <v/>
      </c>
      <c r="R456" s="177">
        <f>IF(OR(N456="",O456=""),"",'KQ du lieu that'!$B$6*N456+(1-'KQ du lieu that'!$B$6)*O456)</f>
        <v/>
      </c>
    </row>
    <row r="457">
      <c r="A457" s="174" t="inlineStr">
        <is>
          <t>dev</t>
        </is>
      </c>
      <c r="B457" s="174" t="inlineStr">
        <is>
          <t>A4</t>
        </is>
      </c>
      <c r="C457" s="174" t="inlineStr">
        <is>
          <t>Tất cả</t>
        </is>
      </c>
      <c r="D457" s="174" t="inlineStr">
        <is>
          <t>all</t>
        </is>
      </c>
      <c r="E457" s="175" t="n">
        <v>0.73</v>
      </c>
      <c r="F457" s="174" t="n">
        <v>1695</v>
      </c>
      <c r="G457" s="174" t="n">
        <v>1225</v>
      </c>
      <c r="H457" s="174" t="n">
        <v>933</v>
      </c>
      <c r="I457" s="174" t="n">
        <v>5676</v>
      </c>
      <c r="J457" s="174" t="n"/>
      <c r="K457" s="174" t="n"/>
      <c r="L457" s="174" t="n"/>
      <c r="M457" s="174" t="n"/>
      <c r="N457" s="176">
        <f>IF(F457+G457=0,"",G457/(F457+G457))</f>
        <v/>
      </c>
      <c r="O457" s="176">
        <f>IF(H457+I457=0,"",H457/(H457+I457))</f>
        <v/>
      </c>
      <c r="P457" s="176">
        <f>IF(F457+H457=0,"",F457/(F457+H457))</f>
        <v/>
      </c>
      <c r="Q457" s="177">
        <f>IF(2*F457+G457+H457=0,"",2*F457/(2*F457+G457+H457))</f>
        <v/>
      </c>
      <c r="R457" s="177">
        <f>IF(OR(N457="",O457=""),"",'KQ du lieu that'!$B$6*N457+(1-'KQ du lieu that'!$B$6)*O457)</f>
        <v/>
      </c>
    </row>
    <row r="458">
      <c r="A458" s="174" t="inlineStr">
        <is>
          <t>dev</t>
        </is>
      </c>
      <c r="B458" s="174" t="inlineStr">
        <is>
          <t>A4</t>
        </is>
      </c>
      <c r="C458" s="174" t="inlineStr">
        <is>
          <t>Tất cả</t>
        </is>
      </c>
      <c r="D458" s="174" t="inlineStr">
        <is>
          <t>all</t>
        </is>
      </c>
      <c r="E458" s="175" t="n">
        <v>0.74</v>
      </c>
      <c r="F458" s="174" t="n">
        <v>1686</v>
      </c>
      <c r="G458" s="174" t="n">
        <v>1234</v>
      </c>
      <c r="H458" s="174" t="n">
        <v>925</v>
      </c>
      <c r="I458" s="174" t="n">
        <v>5684</v>
      </c>
      <c r="J458" s="174" t="n"/>
      <c r="K458" s="174" t="n"/>
      <c r="L458" s="174" t="n"/>
      <c r="M458" s="174" t="n"/>
      <c r="N458" s="176">
        <f>IF(F458+G458=0,"",G458/(F458+G458))</f>
        <v/>
      </c>
      <c r="O458" s="176">
        <f>IF(H458+I458=0,"",H458/(H458+I458))</f>
        <v/>
      </c>
      <c r="P458" s="176">
        <f>IF(F458+H458=0,"",F458/(F458+H458))</f>
        <v/>
      </c>
      <c r="Q458" s="177">
        <f>IF(2*F458+G458+H458=0,"",2*F458/(2*F458+G458+H458))</f>
        <v/>
      </c>
      <c r="R458" s="177">
        <f>IF(OR(N458="",O458=""),"",'KQ du lieu that'!$B$6*N458+(1-'KQ du lieu that'!$B$6)*O458)</f>
        <v/>
      </c>
    </row>
    <row r="459">
      <c r="A459" s="174" t="inlineStr">
        <is>
          <t>dev</t>
        </is>
      </c>
      <c r="B459" s="174" t="inlineStr">
        <is>
          <t>A4</t>
        </is>
      </c>
      <c r="C459" s="174" t="inlineStr">
        <is>
          <t>Tất cả</t>
        </is>
      </c>
      <c r="D459" s="174" t="inlineStr">
        <is>
          <t>all</t>
        </is>
      </c>
      <c r="E459" s="175" t="n">
        <v>0.75</v>
      </c>
      <c r="F459" s="174" t="n">
        <v>1680</v>
      </c>
      <c r="G459" s="174" t="n">
        <v>1240</v>
      </c>
      <c r="H459" s="174" t="n">
        <v>905</v>
      </c>
      <c r="I459" s="174" t="n">
        <v>5704</v>
      </c>
      <c r="J459" s="174" t="n"/>
      <c r="K459" s="174" t="n"/>
      <c r="L459" s="174" t="n"/>
      <c r="M459" s="174" t="n"/>
      <c r="N459" s="176">
        <f>IF(F459+G459=0,"",G459/(F459+G459))</f>
        <v/>
      </c>
      <c r="O459" s="176">
        <f>IF(H459+I459=0,"",H459/(H459+I459))</f>
        <v/>
      </c>
      <c r="P459" s="176">
        <f>IF(F459+H459=0,"",F459/(F459+H459))</f>
        <v/>
      </c>
      <c r="Q459" s="177">
        <f>IF(2*F459+G459+H459=0,"",2*F459/(2*F459+G459+H459))</f>
        <v/>
      </c>
      <c r="R459" s="177">
        <f>IF(OR(N459="",O459=""),"",'KQ du lieu that'!$B$6*N459+(1-'KQ du lieu that'!$B$6)*O459)</f>
        <v/>
      </c>
    </row>
    <row r="460">
      <c r="A460" s="174" t="inlineStr">
        <is>
          <t>dev</t>
        </is>
      </c>
      <c r="B460" s="174" t="inlineStr">
        <is>
          <t>A4</t>
        </is>
      </c>
      <c r="C460" s="174" t="inlineStr">
        <is>
          <t>Tất cả</t>
        </is>
      </c>
      <c r="D460" s="174" t="inlineStr">
        <is>
          <t>all</t>
        </is>
      </c>
      <c r="E460" s="175" t="n">
        <v>0.76</v>
      </c>
      <c r="F460" s="174" t="n">
        <v>1678</v>
      </c>
      <c r="G460" s="174" t="n">
        <v>1242</v>
      </c>
      <c r="H460" s="174" t="n">
        <v>888</v>
      </c>
      <c r="I460" s="174" t="n">
        <v>5721</v>
      </c>
      <c r="J460" s="174" t="n"/>
      <c r="K460" s="174" t="n"/>
      <c r="L460" s="174" t="n"/>
      <c r="M460" s="174" t="n"/>
      <c r="N460" s="176">
        <f>IF(F460+G460=0,"",G460/(F460+G460))</f>
        <v/>
      </c>
      <c r="O460" s="176">
        <f>IF(H460+I460=0,"",H460/(H460+I460))</f>
        <v/>
      </c>
      <c r="P460" s="176">
        <f>IF(F460+H460=0,"",F460/(F460+H460))</f>
        <v/>
      </c>
      <c r="Q460" s="177">
        <f>IF(2*F460+G460+H460=0,"",2*F460/(2*F460+G460+H460))</f>
        <v/>
      </c>
      <c r="R460" s="177">
        <f>IF(OR(N460="",O460=""),"",'KQ du lieu that'!$B$6*N460+(1-'KQ du lieu that'!$B$6)*O460)</f>
        <v/>
      </c>
    </row>
    <row r="461">
      <c r="A461" s="174" t="inlineStr">
        <is>
          <t>dev</t>
        </is>
      </c>
      <c r="B461" s="174" t="inlineStr">
        <is>
          <t>A4</t>
        </is>
      </c>
      <c r="C461" s="174" t="inlineStr">
        <is>
          <t>Tất cả</t>
        </is>
      </c>
      <c r="D461" s="174" t="inlineStr">
        <is>
          <t>all</t>
        </is>
      </c>
      <c r="E461" s="175" t="n">
        <v>0.77</v>
      </c>
      <c r="F461" s="174" t="n">
        <v>1668</v>
      </c>
      <c r="G461" s="174" t="n">
        <v>1252</v>
      </c>
      <c r="H461" s="174" t="n">
        <v>875</v>
      </c>
      <c r="I461" s="174" t="n">
        <v>5734</v>
      </c>
      <c r="J461" s="174" t="n"/>
      <c r="K461" s="174" t="n"/>
      <c r="L461" s="174" t="n"/>
      <c r="M461" s="174" t="n"/>
      <c r="N461" s="176">
        <f>IF(F461+G461=0,"",G461/(F461+G461))</f>
        <v/>
      </c>
      <c r="O461" s="176">
        <f>IF(H461+I461=0,"",H461/(H461+I461))</f>
        <v/>
      </c>
      <c r="P461" s="176">
        <f>IF(F461+H461=0,"",F461/(F461+H461))</f>
        <v/>
      </c>
      <c r="Q461" s="177">
        <f>IF(2*F461+G461+H461=0,"",2*F461/(2*F461+G461+H461))</f>
        <v/>
      </c>
      <c r="R461" s="177">
        <f>IF(OR(N461="",O461=""),"",'KQ du lieu that'!$B$6*N461+(1-'KQ du lieu that'!$B$6)*O461)</f>
        <v/>
      </c>
    </row>
    <row r="462">
      <c r="A462" s="174" t="inlineStr">
        <is>
          <t>dev</t>
        </is>
      </c>
      <c r="B462" s="174" t="inlineStr">
        <is>
          <t>A4</t>
        </is>
      </c>
      <c r="C462" s="174" t="inlineStr">
        <is>
          <t>Tất cả</t>
        </is>
      </c>
      <c r="D462" s="174" t="inlineStr">
        <is>
          <t>all</t>
        </is>
      </c>
      <c r="E462" s="175" t="n">
        <v>0.78</v>
      </c>
      <c r="F462" s="174" t="n">
        <v>1658</v>
      </c>
      <c r="G462" s="174" t="n">
        <v>1262</v>
      </c>
      <c r="H462" s="174" t="n">
        <v>863</v>
      </c>
      <c r="I462" s="174" t="n">
        <v>5746</v>
      </c>
      <c r="J462" s="174" t="n"/>
      <c r="K462" s="174" t="n"/>
      <c r="L462" s="174" t="n"/>
      <c r="M462" s="174" t="n"/>
      <c r="N462" s="176">
        <f>IF(F462+G462=0,"",G462/(F462+G462))</f>
        <v/>
      </c>
      <c r="O462" s="176">
        <f>IF(H462+I462=0,"",H462/(H462+I462))</f>
        <v/>
      </c>
      <c r="P462" s="176">
        <f>IF(F462+H462=0,"",F462/(F462+H462))</f>
        <v/>
      </c>
      <c r="Q462" s="177">
        <f>IF(2*F462+G462+H462=0,"",2*F462/(2*F462+G462+H462))</f>
        <v/>
      </c>
      <c r="R462" s="177">
        <f>IF(OR(N462="",O462=""),"",'KQ du lieu that'!$B$6*N462+(1-'KQ du lieu that'!$B$6)*O462)</f>
        <v/>
      </c>
    </row>
    <row r="463">
      <c r="A463" s="174" t="inlineStr">
        <is>
          <t>dev</t>
        </is>
      </c>
      <c r="B463" s="174" t="inlineStr">
        <is>
          <t>A4</t>
        </is>
      </c>
      <c r="C463" s="174" t="inlineStr">
        <is>
          <t>Tất cả</t>
        </is>
      </c>
      <c r="D463" s="174" t="inlineStr">
        <is>
          <t>all</t>
        </is>
      </c>
      <c r="E463" s="175" t="n">
        <v>0.79</v>
      </c>
      <c r="F463" s="174" t="n">
        <v>1652</v>
      </c>
      <c r="G463" s="174" t="n">
        <v>1268</v>
      </c>
      <c r="H463" s="174" t="n">
        <v>843</v>
      </c>
      <c r="I463" s="174" t="n">
        <v>5766</v>
      </c>
      <c r="J463" s="174" t="n"/>
      <c r="K463" s="174" t="n"/>
      <c r="L463" s="174" t="n"/>
      <c r="M463" s="174" t="n"/>
      <c r="N463" s="176">
        <f>IF(F463+G463=0,"",G463/(F463+G463))</f>
        <v/>
      </c>
      <c r="O463" s="176">
        <f>IF(H463+I463=0,"",H463/(H463+I463))</f>
        <v/>
      </c>
      <c r="P463" s="176">
        <f>IF(F463+H463=0,"",F463/(F463+H463))</f>
        <v/>
      </c>
      <c r="Q463" s="177">
        <f>IF(2*F463+G463+H463=0,"",2*F463/(2*F463+G463+H463))</f>
        <v/>
      </c>
      <c r="R463" s="177">
        <f>IF(OR(N463="",O463=""),"",'KQ du lieu that'!$B$6*N463+(1-'KQ du lieu that'!$B$6)*O463)</f>
        <v/>
      </c>
    </row>
    <row r="464">
      <c r="A464" s="174" t="inlineStr">
        <is>
          <t>dev</t>
        </is>
      </c>
      <c r="B464" s="174" t="inlineStr">
        <is>
          <t>A4</t>
        </is>
      </c>
      <c r="C464" s="174" t="inlineStr">
        <is>
          <t>Tất cả</t>
        </is>
      </c>
      <c r="D464" s="174" t="inlineStr">
        <is>
          <t>all</t>
        </is>
      </c>
      <c r="E464" s="175" t="n">
        <v>0.8</v>
      </c>
      <c r="F464" s="174" t="n">
        <v>1645</v>
      </c>
      <c r="G464" s="174" t="n">
        <v>1275</v>
      </c>
      <c r="H464" s="174" t="n">
        <v>835</v>
      </c>
      <c r="I464" s="174" t="n">
        <v>5774</v>
      </c>
      <c r="J464" s="174" t="n"/>
      <c r="K464" s="174" t="n"/>
      <c r="L464" s="174" t="n"/>
      <c r="M464" s="174" t="n"/>
      <c r="N464" s="176">
        <f>IF(F464+G464=0,"",G464/(F464+G464))</f>
        <v/>
      </c>
      <c r="O464" s="176">
        <f>IF(H464+I464=0,"",H464/(H464+I464))</f>
        <v/>
      </c>
      <c r="P464" s="176">
        <f>IF(F464+H464=0,"",F464/(F464+H464))</f>
        <v/>
      </c>
      <c r="Q464" s="177">
        <f>IF(2*F464+G464+H464=0,"",2*F464/(2*F464+G464+H464))</f>
        <v/>
      </c>
      <c r="R464" s="177">
        <f>IF(OR(N464="",O464=""),"",'KQ du lieu that'!$B$6*N464+(1-'KQ du lieu that'!$B$6)*O464)</f>
        <v/>
      </c>
    </row>
    <row r="465">
      <c r="A465" s="174" t="inlineStr">
        <is>
          <t>dev</t>
        </is>
      </c>
      <c r="B465" s="174" t="inlineStr">
        <is>
          <t>A4</t>
        </is>
      </c>
      <c r="C465" s="174" t="inlineStr">
        <is>
          <t>Tất cả</t>
        </is>
      </c>
      <c r="D465" s="174" t="inlineStr">
        <is>
          <t>all</t>
        </is>
      </c>
      <c r="E465" s="175" t="n">
        <v>0.8100000000000001</v>
      </c>
      <c r="F465" s="174" t="n">
        <v>1637</v>
      </c>
      <c r="G465" s="174" t="n">
        <v>1283</v>
      </c>
      <c r="H465" s="174" t="n">
        <v>820</v>
      </c>
      <c r="I465" s="174" t="n">
        <v>5789</v>
      </c>
      <c r="J465" s="174" t="n"/>
      <c r="K465" s="174" t="n"/>
      <c r="L465" s="174" t="n"/>
      <c r="M465" s="174" t="n"/>
      <c r="N465" s="176">
        <f>IF(F465+G465=0,"",G465/(F465+G465))</f>
        <v/>
      </c>
      <c r="O465" s="176">
        <f>IF(H465+I465=0,"",H465/(H465+I465))</f>
        <v/>
      </c>
      <c r="P465" s="176">
        <f>IF(F465+H465=0,"",F465/(F465+H465))</f>
        <v/>
      </c>
      <c r="Q465" s="177">
        <f>IF(2*F465+G465+H465=0,"",2*F465/(2*F465+G465+H465))</f>
        <v/>
      </c>
      <c r="R465" s="177">
        <f>IF(OR(N465="",O465=""),"",'KQ du lieu that'!$B$6*N465+(1-'KQ du lieu that'!$B$6)*O465)</f>
        <v/>
      </c>
    </row>
    <row r="466">
      <c r="A466" s="174" t="inlineStr">
        <is>
          <t>dev</t>
        </is>
      </c>
      <c r="B466" s="174" t="inlineStr">
        <is>
          <t>A4</t>
        </is>
      </c>
      <c r="C466" s="174" t="inlineStr">
        <is>
          <t>Tất cả</t>
        </is>
      </c>
      <c r="D466" s="174" t="inlineStr">
        <is>
          <t>all</t>
        </is>
      </c>
      <c r="E466" s="175" t="n">
        <v>0.82</v>
      </c>
      <c r="F466" s="174" t="n">
        <v>1630</v>
      </c>
      <c r="G466" s="174" t="n">
        <v>1290</v>
      </c>
      <c r="H466" s="174" t="n">
        <v>797</v>
      </c>
      <c r="I466" s="174" t="n">
        <v>5812</v>
      </c>
      <c r="J466" s="174" t="n"/>
      <c r="K466" s="174" t="n"/>
      <c r="L466" s="174" t="n"/>
      <c r="M466" s="174" t="n"/>
      <c r="N466" s="176">
        <f>IF(F466+G466=0,"",G466/(F466+G466))</f>
        <v/>
      </c>
      <c r="O466" s="176">
        <f>IF(H466+I466=0,"",H466/(H466+I466))</f>
        <v/>
      </c>
      <c r="P466" s="176">
        <f>IF(F466+H466=0,"",F466/(F466+H466))</f>
        <v/>
      </c>
      <c r="Q466" s="177">
        <f>IF(2*F466+G466+H466=0,"",2*F466/(2*F466+G466+H466))</f>
        <v/>
      </c>
      <c r="R466" s="177">
        <f>IF(OR(N466="",O466=""),"",'KQ du lieu that'!$B$6*N466+(1-'KQ du lieu that'!$B$6)*O466)</f>
        <v/>
      </c>
    </row>
    <row r="467">
      <c r="A467" s="174" t="inlineStr">
        <is>
          <t>dev</t>
        </is>
      </c>
      <c r="B467" s="174" t="inlineStr">
        <is>
          <t>A4</t>
        </is>
      </c>
      <c r="C467" s="174" t="inlineStr">
        <is>
          <t>Tất cả</t>
        </is>
      </c>
      <c r="D467" s="174" t="inlineStr">
        <is>
          <t>all</t>
        </is>
      </c>
      <c r="E467" s="175" t="n">
        <v>0.83</v>
      </c>
      <c r="F467" s="174" t="n">
        <v>1616</v>
      </c>
      <c r="G467" s="174" t="n">
        <v>1304</v>
      </c>
      <c r="H467" s="174" t="n">
        <v>777</v>
      </c>
      <c r="I467" s="174" t="n">
        <v>5832</v>
      </c>
      <c r="J467" s="174" t="n"/>
      <c r="K467" s="174" t="n"/>
      <c r="L467" s="174" t="n"/>
      <c r="M467" s="174" t="n"/>
      <c r="N467" s="176">
        <f>IF(F467+G467=0,"",G467/(F467+G467))</f>
        <v/>
      </c>
      <c r="O467" s="176">
        <f>IF(H467+I467=0,"",H467/(H467+I467))</f>
        <v/>
      </c>
      <c r="P467" s="176">
        <f>IF(F467+H467=0,"",F467/(F467+H467))</f>
        <v/>
      </c>
      <c r="Q467" s="177">
        <f>IF(2*F467+G467+H467=0,"",2*F467/(2*F467+G467+H467))</f>
        <v/>
      </c>
      <c r="R467" s="177">
        <f>IF(OR(N467="",O467=""),"",'KQ du lieu that'!$B$6*N467+(1-'KQ du lieu that'!$B$6)*O467)</f>
        <v/>
      </c>
    </row>
    <row r="468">
      <c r="A468" s="174" t="inlineStr">
        <is>
          <t>dev</t>
        </is>
      </c>
      <c r="B468" s="174" t="inlineStr">
        <is>
          <t>A4</t>
        </is>
      </c>
      <c r="C468" s="174" t="inlineStr">
        <is>
          <t>Tất cả</t>
        </is>
      </c>
      <c r="D468" s="174" t="inlineStr">
        <is>
          <t>all</t>
        </is>
      </c>
      <c r="E468" s="175" t="n">
        <v>0.84</v>
      </c>
      <c r="F468" s="174" t="n">
        <v>1602</v>
      </c>
      <c r="G468" s="174" t="n">
        <v>1318</v>
      </c>
      <c r="H468" s="174" t="n">
        <v>758</v>
      </c>
      <c r="I468" s="174" t="n">
        <v>5851</v>
      </c>
      <c r="J468" s="174" t="n"/>
      <c r="K468" s="174" t="n"/>
      <c r="L468" s="174" t="n"/>
      <c r="M468" s="174" t="n"/>
      <c r="N468" s="176">
        <f>IF(F468+G468=0,"",G468/(F468+G468))</f>
        <v/>
      </c>
      <c r="O468" s="176">
        <f>IF(H468+I468=0,"",H468/(H468+I468))</f>
        <v/>
      </c>
      <c r="P468" s="176">
        <f>IF(F468+H468=0,"",F468/(F468+H468))</f>
        <v/>
      </c>
      <c r="Q468" s="177">
        <f>IF(2*F468+G468+H468=0,"",2*F468/(2*F468+G468+H468))</f>
        <v/>
      </c>
      <c r="R468" s="177">
        <f>IF(OR(N468="",O468=""),"",'KQ du lieu that'!$B$6*N468+(1-'KQ du lieu that'!$B$6)*O468)</f>
        <v/>
      </c>
    </row>
    <row r="469">
      <c r="A469" s="174" t="inlineStr">
        <is>
          <t>dev</t>
        </is>
      </c>
      <c r="B469" s="174" t="inlineStr">
        <is>
          <t>A4</t>
        </is>
      </c>
      <c r="C469" s="174" t="inlineStr">
        <is>
          <t>Tất cả</t>
        </is>
      </c>
      <c r="D469" s="174" t="inlineStr">
        <is>
          <t>all</t>
        </is>
      </c>
      <c r="E469" s="175" t="n">
        <v>0.85</v>
      </c>
      <c r="F469" s="174" t="n">
        <v>1589</v>
      </c>
      <c r="G469" s="174" t="n">
        <v>1331</v>
      </c>
      <c r="H469" s="174" t="n">
        <v>735</v>
      </c>
      <c r="I469" s="174" t="n">
        <v>5874</v>
      </c>
      <c r="J469" s="174" t="n"/>
      <c r="K469" s="174" t="n"/>
      <c r="L469" s="174" t="n"/>
      <c r="M469" s="174" t="n"/>
      <c r="N469" s="176">
        <f>IF(F469+G469=0,"",G469/(F469+G469))</f>
        <v/>
      </c>
      <c r="O469" s="176">
        <f>IF(H469+I469=0,"",H469/(H469+I469))</f>
        <v/>
      </c>
      <c r="P469" s="176">
        <f>IF(F469+H469=0,"",F469/(F469+H469))</f>
        <v/>
      </c>
      <c r="Q469" s="177">
        <f>IF(2*F469+G469+H469=0,"",2*F469/(2*F469+G469+H469))</f>
        <v/>
      </c>
      <c r="R469" s="177">
        <f>IF(OR(N469="",O469=""),"",'KQ du lieu that'!$B$6*N469+(1-'KQ du lieu that'!$B$6)*O469)</f>
        <v/>
      </c>
    </row>
    <row r="470">
      <c r="A470" s="174" t="inlineStr">
        <is>
          <t>dev</t>
        </is>
      </c>
      <c r="B470" s="174" t="inlineStr">
        <is>
          <t>A4</t>
        </is>
      </c>
      <c r="C470" s="174" t="inlineStr">
        <is>
          <t>Tất cả</t>
        </is>
      </c>
      <c r="D470" s="174" t="inlineStr">
        <is>
          <t>all</t>
        </is>
      </c>
      <c r="E470" s="175" t="n">
        <v>0.86</v>
      </c>
      <c r="F470" s="174" t="n">
        <v>1581</v>
      </c>
      <c r="G470" s="174" t="n">
        <v>1339</v>
      </c>
      <c r="H470" s="174" t="n">
        <v>718</v>
      </c>
      <c r="I470" s="174" t="n">
        <v>5891</v>
      </c>
      <c r="J470" s="174" t="n"/>
      <c r="K470" s="174" t="n"/>
      <c r="L470" s="174" t="n"/>
      <c r="M470" s="174" t="n"/>
      <c r="N470" s="176">
        <f>IF(F470+G470=0,"",G470/(F470+G470))</f>
        <v/>
      </c>
      <c r="O470" s="176">
        <f>IF(H470+I470=0,"",H470/(H470+I470))</f>
        <v/>
      </c>
      <c r="P470" s="176">
        <f>IF(F470+H470=0,"",F470/(F470+H470))</f>
        <v/>
      </c>
      <c r="Q470" s="177">
        <f>IF(2*F470+G470+H470=0,"",2*F470/(2*F470+G470+H470))</f>
        <v/>
      </c>
      <c r="R470" s="177">
        <f>IF(OR(N470="",O470=""),"",'KQ du lieu that'!$B$6*N470+(1-'KQ du lieu that'!$B$6)*O470)</f>
        <v/>
      </c>
    </row>
    <row r="471">
      <c r="A471" s="174" t="inlineStr">
        <is>
          <t>dev</t>
        </is>
      </c>
      <c r="B471" s="174" t="inlineStr">
        <is>
          <t>A4</t>
        </is>
      </c>
      <c r="C471" s="174" t="inlineStr">
        <is>
          <t>Tất cả</t>
        </is>
      </c>
      <c r="D471" s="174" t="inlineStr">
        <is>
          <t>all</t>
        </is>
      </c>
      <c r="E471" s="175" t="n">
        <v>0.87</v>
      </c>
      <c r="F471" s="174" t="n">
        <v>1569</v>
      </c>
      <c r="G471" s="174" t="n">
        <v>1351</v>
      </c>
      <c r="H471" s="174" t="n">
        <v>698</v>
      </c>
      <c r="I471" s="174" t="n">
        <v>5911</v>
      </c>
      <c r="J471" s="174" t="n"/>
      <c r="K471" s="174" t="n"/>
      <c r="L471" s="174" t="n"/>
      <c r="M471" s="174" t="n"/>
      <c r="N471" s="176">
        <f>IF(F471+G471=0,"",G471/(F471+G471))</f>
        <v/>
      </c>
      <c r="O471" s="176">
        <f>IF(H471+I471=0,"",H471/(H471+I471))</f>
        <v/>
      </c>
      <c r="P471" s="176">
        <f>IF(F471+H471=0,"",F471/(F471+H471))</f>
        <v/>
      </c>
      <c r="Q471" s="177">
        <f>IF(2*F471+G471+H471=0,"",2*F471/(2*F471+G471+H471))</f>
        <v/>
      </c>
      <c r="R471" s="177">
        <f>IF(OR(N471="",O471=""),"",'KQ du lieu that'!$B$6*N471+(1-'KQ du lieu that'!$B$6)*O471)</f>
        <v/>
      </c>
    </row>
    <row r="472">
      <c r="A472" s="174" t="inlineStr">
        <is>
          <t>dev</t>
        </is>
      </c>
      <c r="B472" s="174" t="inlineStr">
        <is>
          <t>A4</t>
        </is>
      </c>
      <c r="C472" s="174" t="inlineStr">
        <is>
          <t>Tất cả</t>
        </is>
      </c>
      <c r="D472" s="174" t="inlineStr">
        <is>
          <t>all</t>
        </is>
      </c>
      <c r="E472" s="175" t="n">
        <v>0.88</v>
      </c>
      <c r="F472" s="174" t="n">
        <v>1558</v>
      </c>
      <c r="G472" s="174" t="n">
        <v>1362</v>
      </c>
      <c r="H472" s="174" t="n">
        <v>672</v>
      </c>
      <c r="I472" s="174" t="n">
        <v>5937</v>
      </c>
      <c r="J472" s="174" t="n"/>
      <c r="K472" s="174" t="n"/>
      <c r="L472" s="174" t="n"/>
      <c r="M472" s="174" t="n"/>
      <c r="N472" s="176">
        <f>IF(F472+G472=0,"",G472/(F472+G472))</f>
        <v/>
      </c>
      <c r="O472" s="176">
        <f>IF(H472+I472=0,"",H472/(H472+I472))</f>
        <v/>
      </c>
      <c r="P472" s="176">
        <f>IF(F472+H472=0,"",F472/(F472+H472))</f>
        <v/>
      </c>
      <c r="Q472" s="177">
        <f>IF(2*F472+G472+H472=0,"",2*F472/(2*F472+G472+H472))</f>
        <v/>
      </c>
      <c r="R472" s="177">
        <f>IF(OR(N472="",O472=""),"",'KQ du lieu that'!$B$6*N472+(1-'KQ du lieu that'!$B$6)*O472)</f>
        <v/>
      </c>
    </row>
    <row r="473">
      <c r="A473" s="174" t="inlineStr">
        <is>
          <t>dev</t>
        </is>
      </c>
      <c r="B473" s="174" t="inlineStr">
        <is>
          <t>A4</t>
        </is>
      </c>
      <c r="C473" s="174" t="inlineStr">
        <is>
          <t>Tất cả</t>
        </is>
      </c>
      <c r="D473" s="174" t="inlineStr">
        <is>
          <t>all</t>
        </is>
      </c>
      <c r="E473" s="175" t="n">
        <v>0.89</v>
      </c>
      <c r="F473" s="174" t="n">
        <v>1547</v>
      </c>
      <c r="G473" s="174" t="n">
        <v>1373</v>
      </c>
      <c r="H473" s="174" t="n">
        <v>653</v>
      </c>
      <c r="I473" s="174" t="n">
        <v>5956</v>
      </c>
      <c r="J473" s="174" t="n"/>
      <c r="K473" s="174" t="n"/>
      <c r="L473" s="174" t="n"/>
      <c r="M473" s="174" t="n"/>
      <c r="N473" s="176">
        <f>IF(F473+G473=0,"",G473/(F473+G473))</f>
        <v/>
      </c>
      <c r="O473" s="176">
        <f>IF(H473+I473=0,"",H473/(H473+I473))</f>
        <v/>
      </c>
      <c r="P473" s="176">
        <f>IF(F473+H473=0,"",F473/(F473+H473))</f>
        <v/>
      </c>
      <c r="Q473" s="177">
        <f>IF(2*F473+G473+H473=0,"",2*F473/(2*F473+G473+H473))</f>
        <v/>
      </c>
      <c r="R473" s="177">
        <f>IF(OR(N473="",O473=""),"",'KQ du lieu that'!$B$6*N473+(1-'KQ du lieu that'!$B$6)*O473)</f>
        <v/>
      </c>
    </row>
    <row r="474">
      <c r="A474" s="174" t="inlineStr">
        <is>
          <t>dev</t>
        </is>
      </c>
      <c r="B474" s="174" t="inlineStr">
        <is>
          <t>A4</t>
        </is>
      </c>
      <c r="C474" s="174" t="inlineStr">
        <is>
          <t>Tất cả</t>
        </is>
      </c>
      <c r="D474" s="174" t="inlineStr">
        <is>
          <t>all</t>
        </is>
      </c>
      <c r="E474" s="175" t="n">
        <v>0.9</v>
      </c>
      <c r="F474" s="174" t="n">
        <v>1539</v>
      </c>
      <c r="G474" s="174" t="n">
        <v>1381</v>
      </c>
      <c r="H474" s="174" t="n">
        <v>631</v>
      </c>
      <c r="I474" s="174" t="n">
        <v>5978</v>
      </c>
      <c r="J474" s="174" t="n"/>
      <c r="K474" s="174" t="n"/>
      <c r="L474" s="174" t="n"/>
      <c r="M474" s="174" t="n"/>
      <c r="N474" s="176">
        <f>IF(F474+G474=0,"",G474/(F474+G474))</f>
        <v/>
      </c>
      <c r="O474" s="176">
        <f>IF(H474+I474=0,"",H474/(H474+I474))</f>
        <v/>
      </c>
      <c r="P474" s="176">
        <f>IF(F474+H474=0,"",F474/(F474+H474))</f>
        <v/>
      </c>
      <c r="Q474" s="177">
        <f>IF(2*F474+G474+H474=0,"",2*F474/(2*F474+G474+H474))</f>
        <v/>
      </c>
      <c r="R474" s="177">
        <f>IF(OR(N474="",O474=""),"",'KQ du lieu that'!$B$6*N474+(1-'KQ du lieu that'!$B$6)*O474)</f>
        <v/>
      </c>
    </row>
    <row r="475">
      <c r="A475" s="174" t="inlineStr">
        <is>
          <t>dev</t>
        </is>
      </c>
      <c r="B475" s="174" t="inlineStr">
        <is>
          <t>A4</t>
        </is>
      </c>
      <c r="C475" s="174" t="inlineStr">
        <is>
          <t>Tất cả</t>
        </is>
      </c>
      <c r="D475" s="174" t="inlineStr">
        <is>
          <t>all</t>
        </is>
      </c>
      <c r="E475" s="175" t="n">
        <v>0.91</v>
      </c>
      <c r="F475" s="174" t="n">
        <v>1524</v>
      </c>
      <c r="G475" s="174" t="n">
        <v>1396</v>
      </c>
      <c r="H475" s="174" t="n">
        <v>607</v>
      </c>
      <c r="I475" s="174" t="n">
        <v>6002</v>
      </c>
      <c r="J475" s="174" t="n"/>
      <c r="K475" s="174" t="n"/>
      <c r="L475" s="174" t="n"/>
      <c r="M475" s="174" t="n"/>
      <c r="N475" s="176">
        <f>IF(F475+G475=0,"",G475/(F475+G475))</f>
        <v/>
      </c>
      <c r="O475" s="176">
        <f>IF(H475+I475=0,"",H475/(H475+I475))</f>
        <v/>
      </c>
      <c r="P475" s="176">
        <f>IF(F475+H475=0,"",F475/(F475+H475))</f>
        <v/>
      </c>
      <c r="Q475" s="177">
        <f>IF(2*F475+G475+H475=0,"",2*F475/(2*F475+G475+H475))</f>
        <v/>
      </c>
      <c r="R475" s="177">
        <f>IF(OR(N475="",O475=""),"",'KQ du lieu that'!$B$6*N475+(1-'KQ du lieu that'!$B$6)*O475)</f>
        <v/>
      </c>
    </row>
    <row r="476">
      <c r="A476" s="174" t="inlineStr">
        <is>
          <t>dev</t>
        </is>
      </c>
      <c r="B476" s="174" t="inlineStr">
        <is>
          <t>A4</t>
        </is>
      </c>
      <c r="C476" s="174" t="inlineStr">
        <is>
          <t>Tất cả</t>
        </is>
      </c>
      <c r="D476" s="174" t="inlineStr">
        <is>
          <t>all</t>
        </is>
      </c>
      <c r="E476" s="175" t="n">
        <v>0.92</v>
      </c>
      <c r="F476" s="174" t="n">
        <v>1507</v>
      </c>
      <c r="G476" s="174" t="n">
        <v>1413</v>
      </c>
      <c r="H476" s="174" t="n">
        <v>567</v>
      </c>
      <c r="I476" s="174" t="n">
        <v>6042</v>
      </c>
      <c r="J476" s="174" t="n"/>
      <c r="K476" s="174" t="n"/>
      <c r="L476" s="174" t="n"/>
      <c r="M476" s="174" t="n"/>
      <c r="N476" s="176">
        <f>IF(F476+G476=0,"",G476/(F476+G476))</f>
        <v/>
      </c>
      <c r="O476" s="176">
        <f>IF(H476+I476=0,"",H476/(H476+I476))</f>
        <v/>
      </c>
      <c r="P476" s="176">
        <f>IF(F476+H476=0,"",F476/(F476+H476))</f>
        <v/>
      </c>
      <c r="Q476" s="177">
        <f>IF(2*F476+G476+H476=0,"",2*F476/(2*F476+G476+H476))</f>
        <v/>
      </c>
      <c r="R476" s="177">
        <f>IF(OR(N476="",O476=""),"",'KQ du lieu that'!$B$6*N476+(1-'KQ du lieu that'!$B$6)*O476)</f>
        <v/>
      </c>
    </row>
    <row r="477">
      <c r="A477" s="174" t="inlineStr">
        <is>
          <t>dev</t>
        </is>
      </c>
      <c r="B477" s="174" t="inlineStr">
        <is>
          <t>A4</t>
        </is>
      </c>
      <c r="C477" s="174" t="inlineStr">
        <is>
          <t>Tất cả</t>
        </is>
      </c>
      <c r="D477" s="174" t="inlineStr">
        <is>
          <t>all</t>
        </is>
      </c>
      <c r="E477" s="175" t="n">
        <v>0.93</v>
      </c>
      <c r="F477" s="174" t="n">
        <v>1496</v>
      </c>
      <c r="G477" s="174" t="n">
        <v>1424</v>
      </c>
      <c r="H477" s="174" t="n">
        <v>545</v>
      </c>
      <c r="I477" s="174" t="n">
        <v>6064</v>
      </c>
      <c r="J477" s="174" t="n"/>
      <c r="K477" s="174" t="n"/>
      <c r="L477" s="174" t="n"/>
      <c r="M477" s="174" t="n"/>
      <c r="N477" s="176">
        <f>IF(F477+G477=0,"",G477/(F477+G477))</f>
        <v/>
      </c>
      <c r="O477" s="176">
        <f>IF(H477+I477=0,"",H477/(H477+I477))</f>
        <v/>
      </c>
      <c r="P477" s="176">
        <f>IF(F477+H477=0,"",F477/(F477+H477))</f>
        <v/>
      </c>
      <c r="Q477" s="177">
        <f>IF(2*F477+G477+H477=0,"",2*F477/(2*F477+G477+H477))</f>
        <v/>
      </c>
      <c r="R477" s="177">
        <f>IF(OR(N477="",O477=""),"",'KQ du lieu that'!$B$6*N477+(1-'KQ du lieu that'!$B$6)*O477)</f>
        <v/>
      </c>
    </row>
    <row r="478">
      <c r="A478" s="174" t="inlineStr">
        <is>
          <t>dev</t>
        </is>
      </c>
      <c r="B478" s="174" t="inlineStr">
        <is>
          <t>A4</t>
        </is>
      </c>
      <c r="C478" s="174" t="inlineStr">
        <is>
          <t>Tất cả</t>
        </is>
      </c>
      <c r="D478" s="174" t="inlineStr">
        <is>
          <t>all</t>
        </is>
      </c>
      <c r="E478" s="175" t="n">
        <v>0.9399999999999999</v>
      </c>
      <c r="F478" s="174" t="n">
        <v>1475</v>
      </c>
      <c r="G478" s="174" t="n">
        <v>1445</v>
      </c>
      <c r="H478" s="174" t="n">
        <v>500</v>
      </c>
      <c r="I478" s="174" t="n">
        <v>6109</v>
      </c>
      <c r="J478" s="174" t="n"/>
      <c r="K478" s="174" t="n"/>
      <c r="L478" s="174" t="n"/>
      <c r="M478" s="174" t="n"/>
      <c r="N478" s="176">
        <f>IF(F478+G478=0,"",G478/(F478+G478))</f>
        <v/>
      </c>
      <c r="O478" s="176">
        <f>IF(H478+I478=0,"",H478/(H478+I478))</f>
        <v/>
      </c>
      <c r="P478" s="176">
        <f>IF(F478+H478=0,"",F478/(F478+H478))</f>
        <v/>
      </c>
      <c r="Q478" s="177">
        <f>IF(2*F478+G478+H478=0,"",2*F478/(2*F478+G478+H478))</f>
        <v/>
      </c>
      <c r="R478" s="177">
        <f>IF(OR(N478="",O478=""),"",'KQ du lieu that'!$B$6*N478+(1-'KQ du lieu that'!$B$6)*O478)</f>
        <v/>
      </c>
    </row>
    <row r="479">
      <c r="A479" s="174" t="inlineStr">
        <is>
          <t>dev</t>
        </is>
      </c>
      <c r="B479" s="174" t="inlineStr">
        <is>
          <t>A4</t>
        </is>
      </c>
      <c r="C479" s="174" t="inlineStr">
        <is>
          <t>Tất cả</t>
        </is>
      </c>
      <c r="D479" s="174" t="inlineStr">
        <is>
          <t>all</t>
        </is>
      </c>
      <c r="E479" s="175" t="n">
        <v>0.95</v>
      </c>
      <c r="F479" s="174" t="n">
        <v>1454</v>
      </c>
      <c r="G479" s="174" t="n">
        <v>1466</v>
      </c>
      <c r="H479" s="174" t="n">
        <v>443</v>
      </c>
      <c r="I479" s="174" t="n">
        <v>6166</v>
      </c>
      <c r="J479" s="174" t="n"/>
      <c r="K479" s="174" t="n"/>
      <c r="L479" s="174" t="n"/>
      <c r="M479" s="174" t="n"/>
      <c r="N479" s="176">
        <f>IF(F479+G479=0,"",G479/(F479+G479))</f>
        <v/>
      </c>
      <c r="O479" s="176">
        <f>IF(H479+I479=0,"",H479/(H479+I479))</f>
        <v/>
      </c>
      <c r="P479" s="176">
        <f>IF(F479+H479=0,"",F479/(F479+H479))</f>
        <v/>
      </c>
      <c r="Q479" s="177">
        <f>IF(2*F479+G479+H479=0,"",2*F479/(2*F479+G479+H479))</f>
        <v/>
      </c>
      <c r="R479" s="177">
        <f>IF(OR(N479="",O479=""),"",'KQ du lieu that'!$B$6*N479+(1-'KQ du lieu that'!$B$6)*O479)</f>
        <v/>
      </c>
    </row>
    <row r="480">
      <c r="A480" s="174" t="inlineStr">
        <is>
          <t>synth</t>
        </is>
      </c>
      <c r="B480" s="174" t="inlineStr">
        <is>
          <t>A0</t>
        </is>
      </c>
      <c r="C480" s="174" t="inlineStr">
        <is>
          <t>Tất cả</t>
        </is>
      </c>
      <c r="D480" s="174" t="inlineStr">
        <is>
          <t>all</t>
        </is>
      </c>
      <c r="E480" s="175" t="n">
        <v>0.01</v>
      </c>
      <c r="F480" s="174" t="n">
        <v>7930</v>
      </c>
      <c r="G480" s="174" t="n">
        <v>13</v>
      </c>
      <c r="H480" s="174" t="n">
        <v>11432</v>
      </c>
      <c r="I480" s="174" t="n">
        <v>6142</v>
      </c>
      <c r="J480" s="174" t="n"/>
      <c r="K480" s="174" t="n"/>
      <c r="L480" s="174" t="n"/>
      <c r="M480" s="174" t="n"/>
      <c r="N480" s="176">
        <f>IF(F480+G480=0,"",G480/(F480+G480))</f>
        <v/>
      </c>
      <c r="O480" s="176">
        <f>IF(H480+I480=0,"",H480/(H480+I480))</f>
        <v/>
      </c>
      <c r="P480" s="176">
        <f>IF(F480+H480=0,"",F480/(F480+H480))</f>
        <v/>
      </c>
      <c r="Q480" s="177">
        <f>IF(2*F480+G480+H480=0,"",2*F480/(2*F480+G480+H480))</f>
        <v/>
      </c>
      <c r="R480" s="177">
        <f>IF(OR(N480="",O480=""),"",'KQ du lieu that'!$B$6*N480+(1-'KQ du lieu that'!$B$6)*O480)</f>
        <v/>
      </c>
    </row>
    <row r="481">
      <c r="A481" s="174" t="inlineStr">
        <is>
          <t>synth</t>
        </is>
      </c>
      <c r="B481" s="174" t="inlineStr">
        <is>
          <t>A0</t>
        </is>
      </c>
      <c r="C481" s="174" t="inlineStr">
        <is>
          <t>Tất cả</t>
        </is>
      </c>
      <c r="D481" s="174" t="inlineStr">
        <is>
          <t>all</t>
        </is>
      </c>
      <c r="E481" s="175" t="n">
        <v>0.02</v>
      </c>
      <c r="F481" s="174" t="n">
        <v>7910</v>
      </c>
      <c r="G481" s="174" t="n">
        <v>33</v>
      </c>
      <c r="H481" s="174" t="n">
        <v>9939</v>
      </c>
      <c r="I481" s="174" t="n">
        <v>7635</v>
      </c>
      <c r="J481" s="174" t="n"/>
      <c r="K481" s="174" t="n"/>
      <c r="L481" s="174" t="n"/>
      <c r="M481" s="174" t="n"/>
      <c r="N481" s="176">
        <f>IF(F481+G481=0,"",G481/(F481+G481))</f>
        <v/>
      </c>
      <c r="O481" s="176">
        <f>IF(H481+I481=0,"",H481/(H481+I481))</f>
        <v/>
      </c>
      <c r="P481" s="176">
        <f>IF(F481+H481=0,"",F481/(F481+H481))</f>
        <v/>
      </c>
      <c r="Q481" s="177">
        <f>IF(2*F481+G481+H481=0,"",2*F481/(2*F481+G481+H481))</f>
        <v/>
      </c>
      <c r="R481" s="177">
        <f>IF(OR(N481="",O481=""),"",'KQ du lieu that'!$B$6*N481+(1-'KQ du lieu that'!$B$6)*O481)</f>
        <v/>
      </c>
    </row>
    <row r="482">
      <c r="A482" s="174" t="inlineStr">
        <is>
          <t>synth</t>
        </is>
      </c>
      <c r="B482" s="174" t="inlineStr">
        <is>
          <t>A0</t>
        </is>
      </c>
      <c r="C482" s="174" t="inlineStr">
        <is>
          <t>Tất cả</t>
        </is>
      </c>
      <c r="D482" s="174" t="inlineStr">
        <is>
          <t>all</t>
        </is>
      </c>
      <c r="E482" s="175" t="n">
        <v>0.03</v>
      </c>
      <c r="F482" s="174" t="n">
        <v>7894</v>
      </c>
      <c r="G482" s="174" t="n">
        <v>49</v>
      </c>
      <c r="H482" s="174" t="n">
        <v>9053</v>
      </c>
      <c r="I482" s="174" t="n">
        <v>8521</v>
      </c>
      <c r="J482" s="174" t="n"/>
      <c r="K482" s="174" t="n"/>
      <c r="L482" s="174" t="n"/>
      <c r="M482" s="174" t="n"/>
      <c r="N482" s="176">
        <f>IF(F482+G482=0,"",G482/(F482+G482))</f>
        <v/>
      </c>
      <c r="O482" s="176">
        <f>IF(H482+I482=0,"",H482/(H482+I482))</f>
        <v/>
      </c>
      <c r="P482" s="176">
        <f>IF(F482+H482=0,"",F482/(F482+H482))</f>
        <v/>
      </c>
      <c r="Q482" s="177">
        <f>IF(2*F482+G482+H482=0,"",2*F482/(2*F482+G482+H482))</f>
        <v/>
      </c>
      <c r="R482" s="177">
        <f>IF(OR(N482="",O482=""),"",'KQ du lieu that'!$B$6*N482+(1-'KQ du lieu that'!$B$6)*O482)</f>
        <v/>
      </c>
    </row>
    <row r="483">
      <c r="A483" s="174" t="inlineStr">
        <is>
          <t>synth</t>
        </is>
      </c>
      <c r="B483" s="174" t="inlineStr">
        <is>
          <t>A0</t>
        </is>
      </c>
      <c r="C483" s="174" t="inlineStr">
        <is>
          <t>Tất cả</t>
        </is>
      </c>
      <c r="D483" s="174" t="inlineStr">
        <is>
          <t>all</t>
        </is>
      </c>
      <c r="E483" s="175" t="n">
        <v>0.04</v>
      </c>
      <c r="F483" s="174" t="n">
        <v>7880</v>
      </c>
      <c r="G483" s="174" t="n">
        <v>63</v>
      </c>
      <c r="H483" s="174" t="n">
        <v>8398</v>
      </c>
      <c r="I483" s="174" t="n">
        <v>9176</v>
      </c>
      <c r="J483" s="174" t="n"/>
      <c r="K483" s="174" t="n"/>
      <c r="L483" s="174" t="n"/>
      <c r="M483" s="174" t="n"/>
      <c r="N483" s="176">
        <f>IF(F483+G483=0,"",G483/(F483+G483))</f>
        <v/>
      </c>
      <c r="O483" s="176">
        <f>IF(H483+I483=0,"",H483/(H483+I483))</f>
        <v/>
      </c>
      <c r="P483" s="176">
        <f>IF(F483+H483=0,"",F483/(F483+H483))</f>
        <v/>
      </c>
      <c r="Q483" s="177">
        <f>IF(2*F483+G483+H483=0,"",2*F483/(2*F483+G483+H483))</f>
        <v/>
      </c>
      <c r="R483" s="177">
        <f>IF(OR(N483="",O483=""),"",'KQ du lieu that'!$B$6*N483+(1-'KQ du lieu that'!$B$6)*O483)</f>
        <v/>
      </c>
    </row>
    <row r="484">
      <c r="A484" s="174" t="inlineStr">
        <is>
          <t>synth</t>
        </is>
      </c>
      <c r="B484" s="174" t="inlineStr">
        <is>
          <t>A0</t>
        </is>
      </c>
      <c r="C484" s="174" t="inlineStr">
        <is>
          <t>Tất cả</t>
        </is>
      </c>
      <c r="D484" s="174" t="inlineStr">
        <is>
          <t>all</t>
        </is>
      </c>
      <c r="E484" s="175" t="n">
        <v>0.05</v>
      </c>
      <c r="F484" s="174" t="n">
        <v>7870</v>
      </c>
      <c r="G484" s="174" t="n">
        <v>73</v>
      </c>
      <c r="H484" s="174" t="n">
        <v>7918</v>
      </c>
      <c r="I484" s="174" t="n">
        <v>9656</v>
      </c>
      <c r="J484" s="174" t="n"/>
      <c r="K484" s="174" t="n"/>
      <c r="L484" s="174" t="n"/>
      <c r="M484" s="174" t="n"/>
      <c r="N484" s="176">
        <f>IF(F484+G484=0,"",G484/(F484+G484))</f>
        <v/>
      </c>
      <c r="O484" s="176">
        <f>IF(H484+I484=0,"",H484/(H484+I484))</f>
        <v/>
      </c>
      <c r="P484" s="176">
        <f>IF(F484+H484=0,"",F484/(F484+H484))</f>
        <v/>
      </c>
      <c r="Q484" s="177">
        <f>IF(2*F484+G484+H484=0,"",2*F484/(2*F484+G484+H484))</f>
        <v/>
      </c>
      <c r="R484" s="177">
        <f>IF(OR(N484="",O484=""),"",'KQ du lieu that'!$B$6*N484+(1-'KQ du lieu that'!$B$6)*O484)</f>
        <v/>
      </c>
    </row>
    <row r="485">
      <c r="A485" s="174" t="inlineStr">
        <is>
          <t>synth</t>
        </is>
      </c>
      <c r="B485" s="174" t="inlineStr">
        <is>
          <t>A0</t>
        </is>
      </c>
      <c r="C485" s="174" t="inlineStr">
        <is>
          <t>Tất cả</t>
        </is>
      </c>
      <c r="D485" s="174" t="inlineStr">
        <is>
          <t>all</t>
        </is>
      </c>
      <c r="E485" s="175" t="n">
        <v>0.06</v>
      </c>
      <c r="F485" s="174" t="n">
        <v>7849</v>
      </c>
      <c r="G485" s="174" t="n">
        <v>94</v>
      </c>
      <c r="H485" s="174" t="n">
        <v>7475</v>
      </c>
      <c r="I485" s="174" t="n">
        <v>10099</v>
      </c>
      <c r="J485" s="174" t="n"/>
      <c r="K485" s="174" t="n"/>
      <c r="L485" s="174" t="n"/>
      <c r="M485" s="174" t="n"/>
      <c r="N485" s="176">
        <f>IF(F485+G485=0,"",G485/(F485+G485))</f>
        <v/>
      </c>
      <c r="O485" s="176">
        <f>IF(H485+I485=0,"",H485/(H485+I485))</f>
        <v/>
      </c>
      <c r="P485" s="176">
        <f>IF(F485+H485=0,"",F485/(F485+H485))</f>
        <v/>
      </c>
      <c r="Q485" s="177">
        <f>IF(2*F485+G485+H485=0,"",2*F485/(2*F485+G485+H485))</f>
        <v/>
      </c>
      <c r="R485" s="177">
        <f>IF(OR(N485="",O485=""),"",'KQ du lieu that'!$B$6*N485+(1-'KQ du lieu that'!$B$6)*O485)</f>
        <v/>
      </c>
    </row>
    <row r="486">
      <c r="A486" s="174" t="inlineStr">
        <is>
          <t>synth</t>
        </is>
      </c>
      <c r="B486" s="174" t="inlineStr">
        <is>
          <t>A0</t>
        </is>
      </c>
      <c r="C486" s="174" t="inlineStr">
        <is>
          <t>Tất cả</t>
        </is>
      </c>
      <c r="D486" s="174" t="inlineStr">
        <is>
          <t>all</t>
        </is>
      </c>
      <c r="E486" s="175" t="n">
        <v>0.07000000000000001</v>
      </c>
      <c r="F486" s="174" t="n">
        <v>7823</v>
      </c>
      <c r="G486" s="174" t="n">
        <v>120</v>
      </c>
      <c r="H486" s="174" t="n">
        <v>7103</v>
      </c>
      <c r="I486" s="174" t="n">
        <v>10471</v>
      </c>
      <c r="J486" s="174" t="n"/>
      <c r="K486" s="174" t="n"/>
      <c r="L486" s="174" t="n"/>
      <c r="M486" s="174" t="n"/>
      <c r="N486" s="176">
        <f>IF(F486+G486=0,"",G486/(F486+G486))</f>
        <v/>
      </c>
      <c r="O486" s="176">
        <f>IF(H486+I486=0,"",H486/(H486+I486))</f>
        <v/>
      </c>
      <c r="P486" s="176">
        <f>IF(F486+H486=0,"",F486/(F486+H486))</f>
        <v/>
      </c>
      <c r="Q486" s="177">
        <f>IF(2*F486+G486+H486=0,"",2*F486/(2*F486+G486+H486))</f>
        <v/>
      </c>
      <c r="R486" s="177">
        <f>IF(OR(N486="",O486=""),"",'KQ du lieu that'!$B$6*N486+(1-'KQ du lieu that'!$B$6)*O486)</f>
        <v/>
      </c>
    </row>
    <row r="487">
      <c r="A487" s="174" t="inlineStr">
        <is>
          <t>synth</t>
        </is>
      </c>
      <c r="B487" s="174" t="inlineStr">
        <is>
          <t>A0</t>
        </is>
      </c>
      <c r="C487" s="174" t="inlineStr">
        <is>
          <t>Tất cả</t>
        </is>
      </c>
      <c r="D487" s="174" t="inlineStr">
        <is>
          <t>all</t>
        </is>
      </c>
      <c r="E487" s="175" t="n">
        <v>0.08</v>
      </c>
      <c r="F487" s="174" t="n">
        <v>7792</v>
      </c>
      <c r="G487" s="174" t="n">
        <v>151</v>
      </c>
      <c r="H487" s="174" t="n">
        <v>6773</v>
      </c>
      <c r="I487" s="174" t="n">
        <v>10801</v>
      </c>
      <c r="J487" s="174" t="n"/>
      <c r="K487" s="174" t="n"/>
      <c r="L487" s="174" t="n"/>
      <c r="M487" s="174" t="n"/>
      <c r="N487" s="176">
        <f>IF(F487+G487=0,"",G487/(F487+G487))</f>
        <v/>
      </c>
      <c r="O487" s="176">
        <f>IF(H487+I487=0,"",H487/(H487+I487))</f>
        <v/>
      </c>
      <c r="P487" s="176">
        <f>IF(F487+H487=0,"",F487/(F487+H487))</f>
        <v/>
      </c>
      <c r="Q487" s="177">
        <f>IF(2*F487+G487+H487=0,"",2*F487/(2*F487+G487+H487))</f>
        <v/>
      </c>
      <c r="R487" s="177">
        <f>IF(OR(N487="",O487=""),"",'KQ du lieu that'!$B$6*N487+(1-'KQ du lieu that'!$B$6)*O487)</f>
        <v/>
      </c>
    </row>
    <row r="488">
      <c r="A488" s="174" t="inlineStr">
        <is>
          <t>synth</t>
        </is>
      </c>
      <c r="B488" s="174" t="inlineStr">
        <is>
          <t>A0</t>
        </is>
      </c>
      <c r="C488" s="174" t="inlineStr">
        <is>
          <t>Tất cả</t>
        </is>
      </c>
      <c r="D488" s="174" t="inlineStr">
        <is>
          <t>all</t>
        </is>
      </c>
      <c r="E488" s="175" t="n">
        <v>0.09</v>
      </c>
      <c r="F488" s="174" t="n">
        <v>7774</v>
      </c>
      <c r="G488" s="174" t="n">
        <v>169</v>
      </c>
      <c r="H488" s="174" t="n">
        <v>6483</v>
      </c>
      <c r="I488" s="174" t="n">
        <v>11091</v>
      </c>
      <c r="J488" s="174" t="n"/>
      <c r="K488" s="174" t="n"/>
      <c r="L488" s="174" t="n"/>
      <c r="M488" s="174" t="n"/>
      <c r="N488" s="176">
        <f>IF(F488+G488=0,"",G488/(F488+G488))</f>
        <v/>
      </c>
      <c r="O488" s="176">
        <f>IF(H488+I488=0,"",H488/(H488+I488))</f>
        <v/>
      </c>
      <c r="P488" s="176">
        <f>IF(F488+H488=0,"",F488/(F488+H488))</f>
        <v/>
      </c>
      <c r="Q488" s="177">
        <f>IF(2*F488+G488+H488=0,"",2*F488/(2*F488+G488+H488))</f>
        <v/>
      </c>
      <c r="R488" s="177">
        <f>IF(OR(N488="",O488=""),"",'KQ du lieu that'!$B$6*N488+(1-'KQ du lieu that'!$B$6)*O488)</f>
        <v/>
      </c>
    </row>
    <row r="489">
      <c r="A489" s="174" t="inlineStr">
        <is>
          <t>synth</t>
        </is>
      </c>
      <c r="B489" s="174" t="inlineStr">
        <is>
          <t>A0</t>
        </is>
      </c>
      <c r="C489" s="174" t="inlineStr">
        <is>
          <t>Tất cả</t>
        </is>
      </c>
      <c r="D489" s="174" t="inlineStr">
        <is>
          <t>all</t>
        </is>
      </c>
      <c r="E489" s="175" t="n">
        <v>0.1</v>
      </c>
      <c r="F489" s="174" t="n">
        <v>7754</v>
      </c>
      <c r="G489" s="174" t="n">
        <v>189</v>
      </c>
      <c r="H489" s="174" t="n">
        <v>6227</v>
      </c>
      <c r="I489" s="174" t="n">
        <v>11347</v>
      </c>
      <c r="J489" s="174" t="n"/>
      <c r="K489" s="174" t="n"/>
      <c r="L489" s="174" t="n"/>
      <c r="M489" s="174" t="n"/>
      <c r="N489" s="176">
        <f>IF(F489+G489=0,"",G489/(F489+G489))</f>
        <v/>
      </c>
      <c r="O489" s="176">
        <f>IF(H489+I489=0,"",H489/(H489+I489))</f>
        <v/>
      </c>
      <c r="P489" s="176">
        <f>IF(F489+H489=0,"",F489/(F489+H489))</f>
        <v/>
      </c>
      <c r="Q489" s="177">
        <f>IF(2*F489+G489+H489=0,"",2*F489/(2*F489+G489+H489))</f>
        <v/>
      </c>
      <c r="R489" s="177">
        <f>IF(OR(N489="",O489=""),"",'KQ du lieu that'!$B$6*N489+(1-'KQ du lieu that'!$B$6)*O489)</f>
        <v/>
      </c>
    </row>
    <row r="490">
      <c r="A490" s="174" t="inlineStr">
        <is>
          <t>synth</t>
        </is>
      </c>
      <c r="B490" s="174" t="inlineStr">
        <is>
          <t>A0</t>
        </is>
      </c>
      <c r="C490" s="174" t="inlineStr">
        <is>
          <t>Tất cả</t>
        </is>
      </c>
      <c r="D490" s="174" t="inlineStr">
        <is>
          <t>all</t>
        </is>
      </c>
      <c r="E490" s="175" t="n">
        <v>0.11</v>
      </c>
      <c r="F490" s="174" t="n">
        <v>7726</v>
      </c>
      <c r="G490" s="174" t="n">
        <v>217</v>
      </c>
      <c r="H490" s="174" t="n">
        <v>5988</v>
      </c>
      <c r="I490" s="174" t="n">
        <v>11586</v>
      </c>
      <c r="J490" s="174" t="n"/>
      <c r="K490" s="174" t="n"/>
      <c r="L490" s="174" t="n"/>
      <c r="M490" s="174" t="n"/>
      <c r="N490" s="176">
        <f>IF(F490+G490=0,"",G490/(F490+G490))</f>
        <v/>
      </c>
      <c r="O490" s="176">
        <f>IF(H490+I490=0,"",H490/(H490+I490))</f>
        <v/>
      </c>
      <c r="P490" s="176">
        <f>IF(F490+H490=0,"",F490/(F490+H490))</f>
        <v/>
      </c>
      <c r="Q490" s="177">
        <f>IF(2*F490+G490+H490=0,"",2*F490/(2*F490+G490+H490))</f>
        <v/>
      </c>
      <c r="R490" s="177">
        <f>IF(OR(N490="",O490=""),"",'KQ du lieu that'!$B$6*N490+(1-'KQ du lieu that'!$B$6)*O490)</f>
        <v/>
      </c>
    </row>
    <row r="491">
      <c r="A491" s="174" t="inlineStr">
        <is>
          <t>synth</t>
        </is>
      </c>
      <c r="B491" s="174" t="inlineStr">
        <is>
          <t>A0</t>
        </is>
      </c>
      <c r="C491" s="174" t="inlineStr">
        <is>
          <t>Tất cả</t>
        </is>
      </c>
      <c r="D491" s="174" t="inlineStr">
        <is>
          <t>all</t>
        </is>
      </c>
      <c r="E491" s="175" t="n">
        <v>0.12</v>
      </c>
      <c r="F491" s="174" t="n">
        <v>7701</v>
      </c>
      <c r="G491" s="174" t="n">
        <v>242</v>
      </c>
      <c r="H491" s="174" t="n">
        <v>5764</v>
      </c>
      <c r="I491" s="174" t="n">
        <v>11810</v>
      </c>
      <c r="J491" s="174" t="n"/>
      <c r="K491" s="174" t="n"/>
      <c r="L491" s="174" t="n"/>
      <c r="M491" s="174" t="n"/>
      <c r="N491" s="176">
        <f>IF(F491+G491=0,"",G491/(F491+G491))</f>
        <v/>
      </c>
      <c r="O491" s="176">
        <f>IF(H491+I491=0,"",H491/(H491+I491))</f>
        <v/>
      </c>
      <c r="P491" s="176">
        <f>IF(F491+H491=0,"",F491/(F491+H491))</f>
        <v/>
      </c>
      <c r="Q491" s="177">
        <f>IF(2*F491+G491+H491=0,"",2*F491/(2*F491+G491+H491))</f>
        <v/>
      </c>
      <c r="R491" s="177">
        <f>IF(OR(N491="",O491=""),"",'KQ du lieu that'!$B$6*N491+(1-'KQ du lieu that'!$B$6)*O491)</f>
        <v/>
      </c>
    </row>
    <row r="492">
      <c r="A492" s="174" t="inlineStr">
        <is>
          <t>synth</t>
        </is>
      </c>
      <c r="B492" s="174" t="inlineStr">
        <is>
          <t>A0</t>
        </is>
      </c>
      <c r="C492" s="174" t="inlineStr">
        <is>
          <t>Tất cả</t>
        </is>
      </c>
      <c r="D492" s="174" t="inlineStr">
        <is>
          <t>all</t>
        </is>
      </c>
      <c r="E492" s="175" t="n">
        <v>0.13</v>
      </c>
      <c r="F492" s="174" t="n">
        <v>7682</v>
      </c>
      <c r="G492" s="174" t="n">
        <v>261</v>
      </c>
      <c r="H492" s="174" t="n">
        <v>5553</v>
      </c>
      <c r="I492" s="174" t="n">
        <v>12021</v>
      </c>
      <c r="J492" s="174" t="n"/>
      <c r="K492" s="174" t="n"/>
      <c r="L492" s="174" t="n"/>
      <c r="M492" s="174" t="n"/>
      <c r="N492" s="176">
        <f>IF(F492+G492=0,"",G492/(F492+G492))</f>
        <v/>
      </c>
      <c r="O492" s="176">
        <f>IF(H492+I492=0,"",H492/(H492+I492))</f>
        <v/>
      </c>
      <c r="P492" s="176">
        <f>IF(F492+H492=0,"",F492/(F492+H492))</f>
        <v/>
      </c>
      <c r="Q492" s="177">
        <f>IF(2*F492+G492+H492=0,"",2*F492/(2*F492+G492+H492))</f>
        <v/>
      </c>
      <c r="R492" s="177">
        <f>IF(OR(N492="",O492=""),"",'KQ du lieu that'!$B$6*N492+(1-'KQ du lieu that'!$B$6)*O492)</f>
        <v/>
      </c>
    </row>
    <row r="493">
      <c r="A493" s="174" t="inlineStr">
        <is>
          <t>synth</t>
        </is>
      </c>
      <c r="B493" s="174" t="inlineStr">
        <is>
          <t>A0</t>
        </is>
      </c>
      <c r="C493" s="174" t="inlineStr">
        <is>
          <t>Tất cả</t>
        </is>
      </c>
      <c r="D493" s="174" t="inlineStr">
        <is>
          <t>all</t>
        </is>
      </c>
      <c r="E493" s="175" t="n">
        <v>0.14</v>
      </c>
      <c r="F493" s="174" t="n">
        <v>7663</v>
      </c>
      <c r="G493" s="174" t="n">
        <v>280</v>
      </c>
      <c r="H493" s="174" t="n">
        <v>5364</v>
      </c>
      <c r="I493" s="174" t="n">
        <v>12210</v>
      </c>
      <c r="J493" s="174" t="n"/>
      <c r="K493" s="174" t="n"/>
      <c r="L493" s="174" t="n"/>
      <c r="M493" s="174" t="n"/>
      <c r="N493" s="176">
        <f>IF(F493+G493=0,"",G493/(F493+G493))</f>
        <v/>
      </c>
      <c r="O493" s="176">
        <f>IF(H493+I493=0,"",H493/(H493+I493))</f>
        <v/>
      </c>
      <c r="P493" s="176">
        <f>IF(F493+H493=0,"",F493/(F493+H493))</f>
        <v/>
      </c>
      <c r="Q493" s="177">
        <f>IF(2*F493+G493+H493=0,"",2*F493/(2*F493+G493+H493))</f>
        <v/>
      </c>
      <c r="R493" s="177">
        <f>IF(OR(N493="",O493=""),"",'KQ du lieu that'!$B$6*N493+(1-'KQ du lieu that'!$B$6)*O493)</f>
        <v/>
      </c>
    </row>
    <row r="494">
      <c r="A494" s="174" t="inlineStr">
        <is>
          <t>synth</t>
        </is>
      </c>
      <c r="B494" s="174" t="inlineStr">
        <is>
          <t>A0</t>
        </is>
      </c>
      <c r="C494" s="174" t="inlineStr">
        <is>
          <t>Tất cả</t>
        </is>
      </c>
      <c r="D494" s="174" t="inlineStr">
        <is>
          <t>all</t>
        </is>
      </c>
      <c r="E494" s="175" t="n">
        <v>0.15</v>
      </c>
      <c r="F494" s="174" t="n">
        <v>7638</v>
      </c>
      <c r="G494" s="174" t="n">
        <v>305</v>
      </c>
      <c r="H494" s="174" t="n">
        <v>5189</v>
      </c>
      <c r="I494" s="174" t="n">
        <v>12385</v>
      </c>
      <c r="J494" s="174" t="n"/>
      <c r="K494" s="174" t="n"/>
      <c r="L494" s="174" t="n"/>
      <c r="M494" s="174" t="n"/>
      <c r="N494" s="176">
        <f>IF(F494+G494=0,"",G494/(F494+G494))</f>
        <v/>
      </c>
      <c r="O494" s="176">
        <f>IF(H494+I494=0,"",H494/(H494+I494))</f>
        <v/>
      </c>
      <c r="P494" s="176">
        <f>IF(F494+H494=0,"",F494/(F494+H494))</f>
        <v/>
      </c>
      <c r="Q494" s="177">
        <f>IF(2*F494+G494+H494=0,"",2*F494/(2*F494+G494+H494))</f>
        <v/>
      </c>
      <c r="R494" s="177">
        <f>IF(OR(N494="",O494=""),"",'KQ du lieu that'!$B$6*N494+(1-'KQ du lieu that'!$B$6)*O494)</f>
        <v/>
      </c>
    </row>
    <row r="495">
      <c r="A495" s="174" t="inlineStr">
        <is>
          <t>synth</t>
        </is>
      </c>
      <c r="B495" s="174" t="inlineStr">
        <is>
          <t>A0</t>
        </is>
      </c>
      <c r="C495" s="174" t="inlineStr">
        <is>
          <t>Tất cả</t>
        </is>
      </c>
      <c r="D495" s="174" t="inlineStr">
        <is>
          <t>all</t>
        </is>
      </c>
      <c r="E495" s="175" t="n">
        <v>0.16</v>
      </c>
      <c r="F495" s="174" t="n">
        <v>7620</v>
      </c>
      <c r="G495" s="174" t="n">
        <v>323</v>
      </c>
      <c r="H495" s="174" t="n">
        <v>5018</v>
      </c>
      <c r="I495" s="174" t="n">
        <v>12556</v>
      </c>
      <c r="J495" s="174" t="n"/>
      <c r="K495" s="174" t="n"/>
      <c r="L495" s="174" t="n"/>
      <c r="M495" s="174" t="n"/>
      <c r="N495" s="176">
        <f>IF(F495+G495=0,"",G495/(F495+G495))</f>
        <v/>
      </c>
      <c r="O495" s="176">
        <f>IF(H495+I495=0,"",H495/(H495+I495))</f>
        <v/>
      </c>
      <c r="P495" s="176">
        <f>IF(F495+H495=0,"",F495/(F495+H495))</f>
        <v/>
      </c>
      <c r="Q495" s="177">
        <f>IF(2*F495+G495+H495=0,"",2*F495/(2*F495+G495+H495))</f>
        <v/>
      </c>
      <c r="R495" s="177">
        <f>IF(OR(N495="",O495=""),"",'KQ du lieu that'!$B$6*N495+(1-'KQ du lieu that'!$B$6)*O495)</f>
        <v/>
      </c>
    </row>
    <row r="496">
      <c r="A496" s="174" t="inlineStr">
        <is>
          <t>synth</t>
        </is>
      </c>
      <c r="B496" s="174" t="inlineStr">
        <is>
          <t>A0</t>
        </is>
      </c>
      <c r="C496" s="174" t="inlineStr">
        <is>
          <t>Tất cả</t>
        </is>
      </c>
      <c r="D496" s="174" t="inlineStr">
        <is>
          <t>all</t>
        </is>
      </c>
      <c r="E496" s="175" t="n">
        <v>0.17</v>
      </c>
      <c r="F496" s="174" t="n">
        <v>7601</v>
      </c>
      <c r="G496" s="174" t="n">
        <v>342</v>
      </c>
      <c r="H496" s="174" t="n">
        <v>4852</v>
      </c>
      <c r="I496" s="174" t="n">
        <v>12722</v>
      </c>
      <c r="J496" s="174" t="n"/>
      <c r="K496" s="174" t="n"/>
      <c r="L496" s="174" t="n"/>
      <c r="M496" s="174" t="n"/>
      <c r="N496" s="176">
        <f>IF(F496+G496=0,"",G496/(F496+G496))</f>
        <v/>
      </c>
      <c r="O496" s="176">
        <f>IF(H496+I496=0,"",H496/(H496+I496))</f>
        <v/>
      </c>
      <c r="P496" s="176">
        <f>IF(F496+H496=0,"",F496/(F496+H496))</f>
        <v/>
      </c>
      <c r="Q496" s="177">
        <f>IF(2*F496+G496+H496=0,"",2*F496/(2*F496+G496+H496))</f>
        <v/>
      </c>
      <c r="R496" s="177">
        <f>IF(OR(N496="",O496=""),"",'KQ du lieu that'!$B$6*N496+(1-'KQ du lieu that'!$B$6)*O496)</f>
        <v/>
      </c>
    </row>
    <row r="497">
      <c r="A497" s="174" t="inlineStr">
        <is>
          <t>synth</t>
        </is>
      </c>
      <c r="B497" s="174" t="inlineStr">
        <is>
          <t>A0</t>
        </is>
      </c>
      <c r="C497" s="174" t="inlineStr">
        <is>
          <t>Tất cả</t>
        </is>
      </c>
      <c r="D497" s="174" t="inlineStr">
        <is>
          <t>all</t>
        </is>
      </c>
      <c r="E497" s="175" t="n">
        <v>0.18</v>
      </c>
      <c r="F497" s="174" t="n">
        <v>7576</v>
      </c>
      <c r="G497" s="174" t="n">
        <v>367</v>
      </c>
      <c r="H497" s="174" t="n">
        <v>4693</v>
      </c>
      <c r="I497" s="174" t="n">
        <v>12881</v>
      </c>
      <c r="J497" s="174" t="n"/>
      <c r="K497" s="174" t="n"/>
      <c r="L497" s="174" t="n"/>
      <c r="M497" s="174" t="n"/>
      <c r="N497" s="176">
        <f>IF(F497+G497=0,"",G497/(F497+G497))</f>
        <v/>
      </c>
      <c r="O497" s="176">
        <f>IF(H497+I497=0,"",H497/(H497+I497))</f>
        <v/>
      </c>
      <c r="P497" s="176">
        <f>IF(F497+H497=0,"",F497/(F497+H497))</f>
        <v/>
      </c>
      <c r="Q497" s="177">
        <f>IF(2*F497+G497+H497=0,"",2*F497/(2*F497+G497+H497))</f>
        <v/>
      </c>
      <c r="R497" s="177">
        <f>IF(OR(N497="",O497=""),"",'KQ du lieu that'!$B$6*N497+(1-'KQ du lieu that'!$B$6)*O497)</f>
        <v/>
      </c>
    </row>
    <row r="498">
      <c r="A498" s="174" t="inlineStr">
        <is>
          <t>synth</t>
        </is>
      </c>
      <c r="B498" s="174" t="inlineStr">
        <is>
          <t>A0</t>
        </is>
      </c>
      <c r="C498" s="174" t="inlineStr">
        <is>
          <t>Tất cả</t>
        </is>
      </c>
      <c r="D498" s="174" t="inlineStr">
        <is>
          <t>all</t>
        </is>
      </c>
      <c r="E498" s="175" t="n">
        <v>0.19</v>
      </c>
      <c r="F498" s="174" t="n">
        <v>7551</v>
      </c>
      <c r="G498" s="174" t="n">
        <v>392</v>
      </c>
      <c r="H498" s="174" t="n">
        <v>4569</v>
      </c>
      <c r="I498" s="174" t="n">
        <v>13005</v>
      </c>
      <c r="J498" s="174" t="n"/>
      <c r="K498" s="174" t="n"/>
      <c r="L498" s="174" t="n"/>
      <c r="M498" s="174" t="n"/>
      <c r="N498" s="176">
        <f>IF(F498+G498=0,"",G498/(F498+G498))</f>
        <v/>
      </c>
      <c r="O498" s="176">
        <f>IF(H498+I498=0,"",H498/(H498+I498))</f>
        <v/>
      </c>
      <c r="P498" s="176">
        <f>IF(F498+H498=0,"",F498/(F498+H498))</f>
        <v/>
      </c>
      <c r="Q498" s="177">
        <f>IF(2*F498+G498+H498=0,"",2*F498/(2*F498+G498+H498))</f>
        <v/>
      </c>
      <c r="R498" s="177">
        <f>IF(OR(N498="",O498=""),"",'KQ du lieu that'!$B$6*N498+(1-'KQ du lieu that'!$B$6)*O498)</f>
        <v/>
      </c>
    </row>
    <row r="499">
      <c r="A499" s="174" t="inlineStr">
        <is>
          <t>synth</t>
        </is>
      </c>
      <c r="B499" s="174" t="inlineStr">
        <is>
          <t>A0</t>
        </is>
      </c>
      <c r="C499" s="174" t="inlineStr">
        <is>
          <t>Tất cả</t>
        </is>
      </c>
      <c r="D499" s="174" t="inlineStr">
        <is>
          <t>all</t>
        </is>
      </c>
      <c r="E499" s="175" t="n">
        <v>0.2</v>
      </c>
      <c r="F499" s="174" t="n">
        <v>7520</v>
      </c>
      <c r="G499" s="174" t="n">
        <v>423</v>
      </c>
      <c r="H499" s="174" t="n">
        <v>4464</v>
      </c>
      <c r="I499" s="174" t="n">
        <v>13110</v>
      </c>
      <c r="J499" s="174" t="n"/>
      <c r="K499" s="174" t="n"/>
      <c r="L499" s="174" t="n"/>
      <c r="M499" s="174" t="n"/>
      <c r="N499" s="176">
        <f>IF(F499+G499=0,"",G499/(F499+G499))</f>
        <v/>
      </c>
      <c r="O499" s="176">
        <f>IF(H499+I499=0,"",H499/(H499+I499))</f>
        <v/>
      </c>
      <c r="P499" s="176">
        <f>IF(F499+H499=0,"",F499/(F499+H499))</f>
        <v/>
      </c>
      <c r="Q499" s="177">
        <f>IF(2*F499+G499+H499=0,"",2*F499/(2*F499+G499+H499))</f>
        <v/>
      </c>
      <c r="R499" s="177">
        <f>IF(OR(N499="",O499=""),"",'KQ du lieu that'!$B$6*N499+(1-'KQ du lieu that'!$B$6)*O499)</f>
        <v/>
      </c>
    </row>
    <row r="500">
      <c r="A500" s="174" t="inlineStr">
        <is>
          <t>synth</t>
        </is>
      </c>
      <c r="B500" s="174" t="inlineStr">
        <is>
          <t>A0</t>
        </is>
      </c>
      <c r="C500" s="174" t="inlineStr">
        <is>
          <t>Tất cả</t>
        </is>
      </c>
      <c r="D500" s="174" t="inlineStr">
        <is>
          <t>all</t>
        </is>
      </c>
      <c r="E500" s="175" t="n">
        <v>0.21</v>
      </c>
      <c r="F500" s="174" t="n">
        <v>7505</v>
      </c>
      <c r="G500" s="174" t="n">
        <v>438</v>
      </c>
      <c r="H500" s="174" t="n">
        <v>4349</v>
      </c>
      <c r="I500" s="174" t="n">
        <v>13225</v>
      </c>
      <c r="J500" s="174" t="n"/>
      <c r="K500" s="174" t="n"/>
      <c r="L500" s="174" t="n"/>
      <c r="M500" s="174" t="n"/>
      <c r="N500" s="176">
        <f>IF(F500+G500=0,"",G500/(F500+G500))</f>
        <v/>
      </c>
      <c r="O500" s="176">
        <f>IF(H500+I500=0,"",H500/(H500+I500))</f>
        <v/>
      </c>
      <c r="P500" s="176">
        <f>IF(F500+H500=0,"",F500/(F500+H500))</f>
        <v/>
      </c>
      <c r="Q500" s="177">
        <f>IF(2*F500+G500+H500=0,"",2*F500/(2*F500+G500+H500))</f>
        <v/>
      </c>
      <c r="R500" s="177">
        <f>IF(OR(N500="",O500=""),"",'KQ du lieu that'!$B$6*N500+(1-'KQ du lieu that'!$B$6)*O500)</f>
        <v/>
      </c>
    </row>
    <row r="501">
      <c r="A501" s="174" t="inlineStr">
        <is>
          <t>synth</t>
        </is>
      </c>
      <c r="B501" s="174" t="inlineStr">
        <is>
          <t>A0</t>
        </is>
      </c>
      <c r="C501" s="174" t="inlineStr">
        <is>
          <t>Tất cả</t>
        </is>
      </c>
      <c r="D501" s="174" t="inlineStr">
        <is>
          <t>all</t>
        </is>
      </c>
      <c r="E501" s="175" t="n">
        <v>0.22</v>
      </c>
      <c r="F501" s="174" t="n">
        <v>7489</v>
      </c>
      <c r="G501" s="174" t="n">
        <v>454</v>
      </c>
      <c r="H501" s="174" t="n">
        <v>4253</v>
      </c>
      <c r="I501" s="174" t="n">
        <v>13321</v>
      </c>
      <c r="J501" s="174" t="n"/>
      <c r="K501" s="174" t="n"/>
      <c r="L501" s="174" t="n"/>
      <c r="M501" s="174" t="n"/>
      <c r="N501" s="176">
        <f>IF(F501+G501=0,"",G501/(F501+G501))</f>
        <v/>
      </c>
      <c r="O501" s="176">
        <f>IF(H501+I501=0,"",H501/(H501+I501))</f>
        <v/>
      </c>
      <c r="P501" s="176">
        <f>IF(F501+H501=0,"",F501/(F501+H501))</f>
        <v/>
      </c>
      <c r="Q501" s="177">
        <f>IF(2*F501+G501+H501=0,"",2*F501/(2*F501+G501+H501))</f>
        <v/>
      </c>
      <c r="R501" s="177">
        <f>IF(OR(N501="",O501=""),"",'KQ du lieu that'!$B$6*N501+(1-'KQ du lieu that'!$B$6)*O501)</f>
        <v/>
      </c>
    </row>
    <row r="502">
      <c r="A502" s="174" t="inlineStr">
        <is>
          <t>synth</t>
        </is>
      </c>
      <c r="B502" s="174" t="inlineStr">
        <is>
          <t>A0</t>
        </is>
      </c>
      <c r="C502" s="174" t="inlineStr">
        <is>
          <t>Tất cả</t>
        </is>
      </c>
      <c r="D502" s="174" t="inlineStr">
        <is>
          <t>all</t>
        </is>
      </c>
      <c r="E502" s="175" t="n">
        <v>0.23</v>
      </c>
      <c r="F502" s="174" t="n">
        <v>7471</v>
      </c>
      <c r="G502" s="174" t="n">
        <v>472</v>
      </c>
      <c r="H502" s="174" t="n">
        <v>4140</v>
      </c>
      <c r="I502" s="174" t="n">
        <v>13434</v>
      </c>
      <c r="J502" s="174" t="n"/>
      <c r="K502" s="174" t="n"/>
      <c r="L502" s="174" t="n"/>
      <c r="M502" s="174" t="n"/>
      <c r="N502" s="176">
        <f>IF(F502+G502=0,"",G502/(F502+G502))</f>
        <v/>
      </c>
      <c r="O502" s="176">
        <f>IF(H502+I502=0,"",H502/(H502+I502))</f>
        <v/>
      </c>
      <c r="P502" s="176">
        <f>IF(F502+H502=0,"",F502/(F502+H502))</f>
        <v/>
      </c>
      <c r="Q502" s="177">
        <f>IF(2*F502+G502+H502=0,"",2*F502/(2*F502+G502+H502))</f>
        <v/>
      </c>
      <c r="R502" s="177">
        <f>IF(OR(N502="",O502=""),"",'KQ du lieu that'!$B$6*N502+(1-'KQ du lieu that'!$B$6)*O502)</f>
        <v/>
      </c>
    </row>
    <row r="503">
      <c r="A503" s="174" t="inlineStr">
        <is>
          <t>synth</t>
        </is>
      </c>
      <c r="B503" s="174" t="inlineStr">
        <is>
          <t>A0</t>
        </is>
      </c>
      <c r="C503" s="174" t="inlineStr">
        <is>
          <t>Tất cả</t>
        </is>
      </c>
      <c r="D503" s="174" t="inlineStr">
        <is>
          <t>all</t>
        </is>
      </c>
      <c r="E503" s="175" t="n">
        <v>0.24</v>
      </c>
      <c r="F503" s="174" t="n">
        <v>7457</v>
      </c>
      <c r="G503" s="174" t="n">
        <v>486</v>
      </c>
      <c r="H503" s="174" t="n">
        <v>4025</v>
      </c>
      <c r="I503" s="174" t="n">
        <v>13549</v>
      </c>
      <c r="J503" s="174" t="n"/>
      <c r="K503" s="174" t="n"/>
      <c r="L503" s="174" t="n"/>
      <c r="M503" s="174" t="n"/>
      <c r="N503" s="176">
        <f>IF(F503+G503=0,"",G503/(F503+G503))</f>
        <v/>
      </c>
      <c r="O503" s="176">
        <f>IF(H503+I503=0,"",H503/(H503+I503))</f>
        <v/>
      </c>
      <c r="P503" s="176">
        <f>IF(F503+H503=0,"",F503/(F503+H503))</f>
        <v/>
      </c>
      <c r="Q503" s="177">
        <f>IF(2*F503+G503+H503=0,"",2*F503/(2*F503+G503+H503))</f>
        <v/>
      </c>
      <c r="R503" s="177">
        <f>IF(OR(N503="",O503=""),"",'KQ du lieu that'!$B$6*N503+(1-'KQ du lieu that'!$B$6)*O503)</f>
        <v/>
      </c>
    </row>
    <row r="504">
      <c r="A504" s="174" t="inlineStr">
        <is>
          <t>synth</t>
        </is>
      </c>
      <c r="B504" s="174" t="inlineStr">
        <is>
          <t>A0</t>
        </is>
      </c>
      <c r="C504" s="174" t="inlineStr">
        <is>
          <t>Tất cả</t>
        </is>
      </c>
      <c r="D504" s="174" t="inlineStr">
        <is>
          <t>all</t>
        </is>
      </c>
      <c r="E504" s="175" t="n">
        <v>0.25</v>
      </c>
      <c r="F504" s="174" t="n">
        <v>7441</v>
      </c>
      <c r="G504" s="174" t="n">
        <v>502</v>
      </c>
      <c r="H504" s="174" t="n">
        <v>3937</v>
      </c>
      <c r="I504" s="174" t="n">
        <v>13637</v>
      </c>
      <c r="J504" s="174" t="n"/>
      <c r="K504" s="174" t="n"/>
      <c r="L504" s="174" t="n"/>
      <c r="M504" s="174" t="n"/>
      <c r="N504" s="176">
        <f>IF(F504+G504=0,"",G504/(F504+G504))</f>
        <v/>
      </c>
      <c r="O504" s="176">
        <f>IF(H504+I504=0,"",H504/(H504+I504))</f>
        <v/>
      </c>
      <c r="P504" s="176">
        <f>IF(F504+H504=0,"",F504/(F504+H504))</f>
        <v/>
      </c>
      <c r="Q504" s="177">
        <f>IF(2*F504+G504+H504=0,"",2*F504/(2*F504+G504+H504))</f>
        <v/>
      </c>
      <c r="R504" s="177">
        <f>IF(OR(N504="",O504=""),"",'KQ du lieu that'!$B$6*N504+(1-'KQ du lieu that'!$B$6)*O504)</f>
        <v/>
      </c>
    </row>
    <row r="505">
      <c r="A505" s="174" t="inlineStr">
        <is>
          <t>synth</t>
        </is>
      </c>
      <c r="B505" s="174" t="inlineStr">
        <is>
          <t>A0</t>
        </is>
      </c>
      <c r="C505" s="174" t="inlineStr">
        <is>
          <t>Tất cả</t>
        </is>
      </c>
      <c r="D505" s="174" t="inlineStr">
        <is>
          <t>all</t>
        </is>
      </c>
      <c r="E505" s="175" t="n">
        <v>0.26</v>
      </c>
      <c r="F505" s="174" t="n">
        <v>7424</v>
      </c>
      <c r="G505" s="174" t="n">
        <v>519</v>
      </c>
      <c r="H505" s="174" t="n">
        <v>3853</v>
      </c>
      <c r="I505" s="174" t="n">
        <v>13721</v>
      </c>
      <c r="J505" s="174" t="n"/>
      <c r="K505" s="174" t="n"/>
      <c r="L505" s="174" t="n"/>
      <c r="M505" s="174" t="n"/>
      <c r="N505" s="176">
        <f>IF(F505+G505=0,"",G505/(F505+G505))</f>
        <v/>
      </c>
      <c r="O505" s="176">
        <f>IF(H505+I505=0,"",H505/(H505+I505))</f>
        <v/>
      </c>
      <c r="P505" s="176">
        <f>IF(F505+H505=0,"",F505/(F505+H505))</f>
        <v/>
      </c>
      <c r="Q505" s="177">
        <f>IF(2*F505+G505+H505=0,"",2*F505/(2*F505+G505+H505))</f>
        <v/>
      </c>
      <c r="R505" s="177">
        <f>IF(OR(N505="",O505=""),"",'KQ du lieu that'!$B$6*N505+(1-'KQ du lieu that'!$B$6)*O505)</f>
        <v/>
      </c>
    </row>
    <row r="506">
      <c r="A506" s="174" t="inlineStr">
        <is>
          <t>synth</t>
        </is>
      </c>
      <c r="B506" s="174" t="inlineStr">
        <is>
          <t>A0</t>
        </is>
      </c>
      <c r="C506" s="174" t="inlineStr">
        <is>
          <t>Tất cả</t>
        </is>
      </c>
      <c r="D506" s="174" t="inlineStr">
        <is>
          <t>all</t>
        </is>
      </c>
      <c r="E506" s="175" t="n">
        <v>0.27</v>
      </c>
      <c r="F506" s="174" t="n">
        <v>7393</v>
      </c>
      <c r="G506" s="174" t="n">
        <v>550</v>
      </c>
      <c r="H506" s="174" t="n">
        <v>3779</v>
      </c>
      <c r="I506" s="174" t="n">
        <v>13795</v>
      </c>
      <c r="J506" s="174" t="n"/>
      <c r="K506" s="174" t="n"/>
      <c r="L506" s="174" t="n"/>
      <c r="M506" s="174" t="n"/>
      <c r="N506" s="176">
        <f>IF(F506+G506=0,"",G506/(F506+G506))</f>
        <v/>
      </c>
      <c r="O506" s="176">
        <f>IF(H506+I506=0,"",H506/(H506+I506))</f>
        <v/>
      </c>
      <c r="P506" s="176">
        <f>IF(F506+H506=0,"",F506/(F506+H506))</f>
        <v/>
      </c>
      <c r="Q506" s="177">
        <f>IF(2*F506+G506+H506=0,"",2*F506/(2*F506+G506+H506))</f>
        <v/>
      </c>
      <c r="R506" s="177">
        <f>IF(OR(N506="",O506=""),"",'KQ du lieu that'!$B$6*N506+(1-'KQ du lieu that'!$B$6)*O506)</f>
        <v/>
      </c>
    </row>
    <row r="507">
      <c r="A507" s="174" t="inlineStr">
        <is>
          <t>synth</t>
        </is>
      </c>
      <c r="B507" s="174" t="inlineStr">
        <is>
          <t>A0</t>
        </is>
      </c>
      <c r="C507" s="174" t="inlineStr">
        <is>
          <t>Tất cả</t>
        </is>
      </c>
      <c r="D507" s="174" t="inlineStr">
        <is>
          <t>all</t>
        </is>
      </c>
      <c r="E507" s="175" t="n">
        <v>0.28</v>
      </c>
      <c r="F507" s="174" t="n">
        <v>7369</v>
      </c>
      <c r="G507" s="174" t="n">
        <v>574</v>
      </c>
      <c r="H507" s="174" t="n">
        <v>3700</v>
      </c>
      <c r="I507" s="174" t="n">
        <v>13874</v>
      </c>
      <c r="J507" s="174" t="n"/>
      <c r="K507" s="174" t="n"/>
      <c r="L507" s="174" t="n"/>
      <c r="M507" s="174" t="n"/>
      <c r="N507" s="176">
        <f>IF(F507+G507=0,"",G507/(F507+G507))</f>
        <v/>
      </c>
      <c r="O507" s="176">
        <f>IF(H507+I507=0,"",H507/(H507+I507))</f>
        <v/>
      </c>
      <c r="P507" s="176">
        <f>IF(F507+H507=0,"",F507/(F507+H507))</f>
        <v/>
      </c>
      <c r="Q507" s="177">
        <f>IF(2*F507+G507+H507=0,"",2*F507/(2*F507+G507+H507))</f>
        <v/>
      </c>
      <c r="R507" s="177">
        <f>IF(OR(N507="",O507=""),"",'KQ du lieu that'!$B$6*N507+(1-'KQ du lieu that'!$B$6)*O507)</f>
        <v/>
      </c>
    </row>
    <row r="508">
      <c r="A508" s="174" t="inlineStr">
        <is>
          <t>synth</t>
        </is>
      </c>
      <c r="B508" s="174" t="inlineStr">
        <is>
          <t>A0</t>
        </is>
      </c>
      <c r="C508" s="174" t="inlineStr">
        <is>
          <t>Tất cả</t>
        </is>
      </c>
      <c r="D508" s="174" t="inlineStr">
        <is>
          <t>all</t>
        </is>
      </c>
      <c r="E508" s="175" t="n">
        <v>0.29</v>
      </c>
      <c r="F508" s="174" t="n">
        <v>7349</v>
      </c>
      <c r="G508" s="174" t="n">
        <v>594</v>
      </c>
      <c r="H508" s="174" t="n">
        <v>3616</v>
      </c>
      <c r="I508" s="174" t="n">
        <v>13958</v>
      </c>
      <c r="J508" s="174" t="n"/>
      <c r="K508" s="174" t="n"/>
      <c r="L508" s="174" t="n"/>
      <c r="M508" s="174" t="n"/>
      <c r="N508" s="176">
        <f>IF(F508+G508=0,"",G508/(F508+G508))</f>
        <v/>
      </c>
      <c r="O508" s="176">
        <f>IF(H508+I508=0,"",H508/(H508+I508))</f>
        <v/>
      </c>
      <c r="P508" s="176">
        <f>IF(F508+H508=0,"",F508/(F508+H508))</f>
        <v/>
      </c>
      <c r="Q508" s="177">
        <f>IF(2*F508+G508+H508=0,"",2*F508/(2*F508+G508+H508))</f>
        <v/>
      </c>
      <c r="R508" s="177">
        <f>IF(OR(N508="",O508=""),"",'KQ du lieu that'!$B$6*N508+(1-'KQ du lieu that'!$B$6)*O508)</f>
        <v/>
      </c>
    </row>
    <row r="509">
      <c r="A509" s="174" t="inlineStr">
        <is>
          <t>synth</t>
        </is>
      </c>
      <c r="B509" s="174" t="inlineStr">
        <is>
          <t>A0</t>
        </is>
      </c>
      <c r="C509" s="174" t="inlineStr">
        <is>
          <t>Tất cả</t>
        </is>
      </c>
      <c r="D509" s="174" t="inlineStr">
        <is>
          <t>all</t>
        </is>
      </c>
      <c r="E509" s="175" t="n">
        <v>0.3</v>
      </c>
      <c r="F509" s="174" t="n">
        <v>7327</v>
      </c>
      <c r="G509" s="174" t="n">
        <v>616</v>
      </c>
      <c r="H509" s="174" t="n">
        <v>3551</v>
      </c>
      <c r="I509" s="174" t="n">
        <v>14023</v>
      </c>
      <c r="J509" s="174" t="n"/>
      <c r="K509" s="174" t="n"/>
      <c r="L509" s="174" t="n"/>
      <c r="M509" s="174" t="n"/>
      <c r="N509" s="176">
        <f>IF(F509+G509=0,"",G509/(F509+G509))</f>
        <v/>
      </c>
      <c r="O509" s="176">
        <f>IF(H509+I509=0,"",H509/(H509+I509))</f>
        <v/>
      </c>
      <c r="P509" s="176">
        <f>IF(F509+H509=0,"",F509/(F509+H509))</f>
        <v/>
      </c>
      <c r="Q509" s="177">
        <f>IF(2*F509+G509+H509=0,"",2*F509/(2*F509+G509+H509))</f>
        <v/>
      </c>
      <c r="R509" s="177">
        <f>IF(OR(N509="",O509=""),"",'KQ du lieu that'!$B$6*N509+(1-'KQ du lieu that'!$B$6)*O509)</f>
        <v/>
      </c>
    </row>
    <row r="510">
      <c r="A510" s="174" t="inlineStr">
        <is>
          <t>synth</t>
        </is>
      </c>
      <c r="B510" s="174" t="inlineStr">
        <is>
          <t>A0</t>
        </is>
      </c>
      <c r="C510" s="174" t="inlineStr">
        <is>
          <t>Tất cả</t>
        </is>
      </c>
      <c r="D510" s="174" t="inlineStr">
        <is>
          <t>all</t>
        </is>
      </c>
      <c r="E510" s="175" t="n">
        <v>0.31</v>
      </c>
      <c r="F510" s="174" t="n">
        <v>7306</v>
      </c>
      <c r="G510" s="174" t="n">
        <v>637</v>
      </c>
      <c r="H510" s="174" t="n">
        <v>3466</v>
      </c>
      <c r="I510" s="174" t="n">
        <v>14108</v>
      </c>
      <c r="J510" s="174" t="n"/>
      <c r="K510" s="174" t="n"/>
      <c r="L510" s="174" t="n"/>
      <c r="M510" s="174" t="n"/>
      <c r="N510" s="176">
        <f>IF(F510+G510=0,"",G510/(F510+G510))</f>
        <v/>
      </c>
      <c r="O510" s="176">
        <f>IF(H510+I510=0,"",H510/(H510+I510))</f>
        <v/>
      </c>
      <c r="P510" s="176">
        <f>IF(F510+H510=0,"",F510/(F510+H510))</f>
        <v/>
      </c>
      <c r="Q510" s="177">
        <f>IF(2*F510+G510+H510=0,"",2*F510/(2*F510+G510+H510))</f>
        <v/>
      </c>
      <c r="R510" s="177">
        <f>IF(OR(N510="",O510=""),"",'KQ du lieu that'!$B$6*N510+(1-'KQ du lieu that'!$B$6)*O510)</f>
        <v/>
      </c>
    </row>
    <row r="511">
      <c r="A511" s="174" t="inlineStr">
        <is>
          <t>synth</t>
        </is>
      </c>
      <c r="B511" s="174" t="inlineStr">
        <is>
          <t>A0</t>
        </is>
      </c>
      <c r="C511" s="174" t="inlineStr">
        <is>
          <t>Tất cả</t>
        </is>
      </c>
      <c r="D511" s="174" t="inlineStr">
        <is>
          <t>all</t>
        </is>
      </c>
      <c r="E511" s="175" t="n">
        <v>0.32</v>
      </c>
      <c r="F511" s="174" t="n">
        <v>7288</v>
      </c>
      <c r="G511" s="174" t="n">
        <v>655</v>
      </c>
      <c r="H511" s="174" t="n">
        <v>3380</v>
      </c>
      <c r="I511" s="174" t="n">
        <v>14194</v>
      </c>
      <c r="J511" s="174" t="n"/>
      <c r="K511" s="174" t="n"/>
      <c r="L511" s="174" t="n"/>
      <c r="M511" s="174" t="n"/>
      <c r="N511" s="176">
        <f>IF(F511+G511=0,"",G511/(F511+G511))</f>
        <v/>
      </c>
      <c r="O511" s="176">
        <f>IF(H511+I511=0,"",H511/(H511+I511))</f>
        <v/>
      </c>
      <c r="P511" s="176">
        <f>IF(F511+H511=0,"",F511/(F511+H511))</f>
        <v/>
      </c>
      <c r="Q511" s="177">
        <f>IF(2*F511+G511+H511=0,"",2*F511/(2*F511+G511+H511))</f>
        <v/>
      </c>
      <c r="R511" s="177">
        <f>IF(OR(N511="",O511=""),"",'KQ du lieu that'!$B$6*N511+(1-'KQ du lieu that'!$B$6)*O511)</f>
        <v/>
      </c>
    </row>
    <row r="512">
      <c r="A512" s="174" t="inlineStr">
        <is>
          <t>synth</t>
        </is>
      </c>
      <c r="B512" s="174" t="inlineStr">
        <is>
          <t>A0</t>
        </is>
      </c>
      <c r="C512" s="174" t="inlineStr">
        <is>
          <t>Tất cả</t>
        </is>
      </c>
      <c r="D512" s="174" t="inlineStr">
        <is>
          <t>all</t>
        </is>
      </c>
      <c r="E512" s="175" t="n">
        <v>0.33</v>
      </c>
      <c r="F512" s="174" t="n">
        <v>7258</v>
      </c>
      <c r="G512" s="174" t="n">
        <v>685</v>
      </c>
      <c r="H512" s="174" t="n">
        <v>3302</v>
      </c>
      <c r="I512" s="174" t="n">
        <v>14272</v>
      </c>
      <c r="J512" s="174" t="n"/>
      <c r="K512" s="174" t="n"/>
      <c r="L512" s="174" t="n"/>
      <c r="M512" s="174" t="n"/>
      <c r="N512" s="176">
        <f>IF(F512+G512=0,"",G512/(F512+G512))</f>
        <v/>
      </c>
      <c r="O512" s="176">
        <f>IF(H512+I512=0,"",H512/(H512+I512))</f>
        <v/>
      </c>
      <c r="P512" s="176">
        <f>IF(F512+H512=0,"",F512/(F512+H512))</f>
        <v/>
      </c>
      <c r="Q512" s="177">
        <f>IF(2*F512+G512+H512=0,"",2*F512/(2*F512+G512+H512))</f>
        <v/>
      </c>
      <c r="R512" s="177">
        <f>IF(OR(N512="",O512=""),"",'KQ du lieu that'!$B$6*N512+(1-'KQ du lieu that'!$B$6)*O512)</f>
        <v/>
      </c>
    </row>
    <row r="513">
      <c r="A513" s="174" t="inlineStr">
        <is>
          <t>synth</t>
        </is>
      </c>
      <c r="B513" s="174" t="inlineStr">
        <is>
          <t>A0</t>
        </is>
      </c>
      <c r="C513" s="174" t="inlineStr">
        <is>
          <t>Tất cả</t>
        </is>
      </c>
      <c r="D513" s="174" t="inlineStr">
        <is>
          <t>all</t>
        </is>
      </c>
      <c r="E513" s="175" t="n">
        <v>0.34</v>
      </c>
      <c r="F513" s="174" t="n">
        <v>7240</v>
      </c>
      <c r="G513" s="174" t="n">
        <v>703</v>
      </c>
      <c r="H513" s="174" t="n">
        <v>3240</v>
      </c>
      <c r="I513" s="174" t="n">
        <v>14334</v>
      </c>
      <c r="J513" s="174" t="n"/>
      <c r="K513" s="174" t="n"/>
      <c r="L513" s="174" t="n"/>
      <c r="M513" s="174" t="n"/>
      <c r="N513" s="176">
        <f>IF(F513+G513=0,"",G513/(F513+G513))</f>
        <v/>
      </c>
      <c r="O513" s="176">
        <f>IF(H513+I513=0,"",H513/(H513+I513))</f>
        <v/>
      </c>
      <c r="P513" s="176">
        <f>IF(F513+H513=0,"",F513/(F513+H513))</f>
        <v/>
      </c>
      <c r="Q513" s="177">
        <f>IF(2*F513+G513+H513=0,"",2*F513/(2*F513+G513+H513))</f>
        <v/>
      </c>
      <c r="R513" s="177">
        <f>IF(OR(N513="",O513=""),"",'KQ du lieu that'!$B$6*N513+(1-'KQ du lieu that'!$B$6)*O513)</f>
        <v/>
      </c>
    </row>
    <row r="514">
      <c r="A514" s="174" t="inlineStr">
        <is>
          <t>synth</t>
        </is>
      </c>
      <c r="B514" s="174" t="inlineStr">
        <is>
          <t>A0</t>
        </is>
      </c>
      <c r="C514" s="174" t="inlineStr">
        <is>
          <t>Tất cả</t>
        </is>
      </c>
      <c r="D514" s="174" t="inlineStr">
        <is>
          <t>all</t>
        </is>
      </c>
      <c r="E514" s="175" t="n">
        <v>0.35</v>
      </c>
      <c r="F514" s="174" t="n">
        <v>7220</v>
      </c>
      <c r="G514" s="174" t="n">
        <v>723</v>
      </c>
      <c r="H514" s="174" t="n">
        <v>3180</v>
      </c>
      <c r="I514" s="174" t="n">
        <v>14394</v>
      </c>
      <c r="J514" s="174" t="n"/>
      <c r="K514" s="174" t="n"/>
      <c r="L514" s="174" t="n"/>
      <c r="M514" s="174" t="n"/>
      <c r="N514" s="176">
        <f>IF(F514+G514=0,"",G514/(F514+G514))</f>
        <v/>
      </c>
      <c r="O514" s="176">
        <f>IF(H514+I514=0,"",H514/(H514+I514))</f>
        <v/>
      </c>
      <c r="P514" s="176">
        <f>IF(F514+H514=0,"",F514/(F514+H514))</f>
        <v/>
      </c>
      <c r="Q514" s="177">
        <f>IF(2*F514+G514+H514=0,"",2*F514/(2*F514+G514+H514))</f>
        <v/>
      </c>
      <c r="R514" s="177">
        <f>IF(OR(N514="",O514=""),"",'KQ du lieu that'!$B$6*N514+(1-'KQ du lieu that'!$B$6)*O514)</f>
        <v/>
      </c>
    </row>
    <row r="515">
      <c r="A515" s="174" t="inlineStr">
        <is>
          <t>synth</t>
        </is>
      </c>
      <c r="B515" s="174" t="inlineStr">
        <is>
          <t>A0</t>
        </is>
      </c>
      <c r="C515" s="174" t="inlineStr">
        <is>
          <t>Tất cả</t>
        </is>
      </c>
      <c r="D515" s="174" t="inlineStr">
        <is>
          <t>all</t>
        </is>
      </c>
      <c r="E515" s="175" t="n">
        <v>0.36</v>
      </c>
      <c r="F515" s="174" t="n">
        <v>7199</v>
      </c>
      <c r="G515" s="174" t="n">
        <v>744</v>
      </c>
      <c r="H515" s="174" t="n">
        <v>3102</v>
      </c>
      <c r="I515" s="174" t="n">
        <v>14472</v>
      </c>
      <c r="J515" s="174" t="n"/>
      <c r="K515" s="174" t="n"/>
      <c r="L515" s="174" t="n"/>
      <c r="M515" s="174" t="n"/>
      <c r="N515" s="176">
        <f>IF(F515+G515=0,"",G515/(F515+G515))</f>
        <v/>
      </c>
      <c r="O515" s="176">
        <f>IF(H515+I515=0,"",H515/(H515+I515))</f>
        <v/>
      </c>
      <c r="P515" s="176">
        <f>IF(F515+H515=0,"",F515/(F515+H515))</f>
        <v/>
      </c>
      <c r="Q515" s="177">
        <f>IF(2*F515+G515+H515=0,"",2*F515/(2*F515+G515+H515))</f>
        <v/>
      </c>
      <c r="R515" s="177">
        <f>IF(OR(N515="",O515=""),"",'KQ du lieu that'!$B$6*N515+(1-'KQ du lieu that'!$B$6)*O515)</f>
        <v/>
      </c>
    </row>
    <row r="516">
      <c r="A516" s="174" t="inlineStr">
        <is>
          <t>synth</t>
        </is>
      </c>
      <c r="B516" s="174" t="inlineStr">
        <is>
          <t>A0</t>
        </is>
      </c>
      <c r="C516" s="174" t="inlineStr">
        <is>
          <t>Tất cả</t>
        </is>
      </c>
      <c r="D516" s="174" t="inlineStr">
        <is>
          <t>all</t>
        </is>
      </c>
      <c r="E516" s="175" t="n">
        <v>0.37</v>
      </c>
      <c r="F516" s="174" t="n">
        <v>7181</v>
      </c>
      <c r="G516" s="174" t="n">
        <v>762</v>
      </c>
      <c r="H516" s="174" t="n">
        <v>3041</v>
      </c>
      <c r="I516" s="174" t="n">
        <v>14533</v>
      </c>
      <c r="J516" s="174" t="n"/>
      <c r="K516" s="174" t="n"/>
      <c r="L516" s="174" t="n"/>
      <c r="M516" s="174" t="n"/>
      <c r="N516" s="176">
        <f>IF(F516+G516=0,"",G516/(F516+G516))</f>
        <v/>
      </c>
      <c r="O516" s="176">
        <f>IF(H516+I516=0,"",H516/(H516+I516))</f>
        <v/>
      </c>
      <c r="P516" s="176">
        <f>IF(F516+H516=0,"",F516/(F516+H516))</f>
        <v/>
      </c>
      <c r="Q516" s="177">
        <f>IF(2*F516+G516+H516=0,"",2*F516/(2*F516+G516+H516))</f>
        <v/>
      </c>
      <c r="R516" s="177">
        <f>IF(OR(N516="",O516=""),"",'KQ du lieu that'!$B$6*N516+(1-'KQ du lieu that'!$B$6)*O516)</f>
        <v/>
      </c>
    </row>
    <row r="517">
      <c r="A517" s="174" t="inlineStr">
        <is>
          <t>synth</t>
        </is>
      </c>
      <c r="B517" s="174" t="inlineStr">
        <is>
          <t>A0</t>
        </is>
      </c>
      <c r="C517" s="174" t="inlineStr">
        <is>
          <t>Tất cả</t>
        </is>
      </c>
      <c r="D517" s="174" t="inlineStr">
        <is>
          <t>all</t>
        </is>
      </c>
      <c r="E517" s="175" t="n">
        <v>0.38</v>
      </c>
      <c r="F517" s="174" t="n">
        <v>7154</v>
      </c>
      <c r="G517" s="174" t="n">
        <v>789</v>
      </c>
      <c r="H517" s="174" t="n">
        <v>2986</v>
      </c>
      <c r="I517" s="174" t="n">
        <v>14588</v>
      </c>
      <c r="J517" s="174" t="n"/>
      <c r="K517" s="174" t="n"/>
      <c r="L517" s="174" t="n"/>
      <c r="M517" s="174" t="n"/>
      <c r="N517" s="176">
        <f>IF(F517+G517=0,"",G517/(F517+G517))</f>
        <v/>
      </c>
      <c r="O517" s="176">
        <f>IF(H517+I517=0,"",H517/(H517+I517))</f>
        <v/>
      </c>
      <c r="P517" s="176">
        <f>IF(F517+H517=0,"",F517/(F517+H517))</f>
        <v/>
      </c>
      <c r="Q517" s="177">
        <f>IF(2*F517+G517+H517=0,"",2*F517/(2*F517+G517+H517))</f>
        <v/>
      </c>
      <c r="R517" s="177">
        <f>IF(OR(N517="",O517=""),"",'KQ du lieu that'!$B$6*N517+(1-'KQ du lieu that'!$B$6)*O517)</f>
        <v/>
      </c>
    </row>
    <row r="518">
      <c r="A518" s="174" t="inlineStr">
        <is>
          <t>synth</t>
        </is>
      </c>
      <c r="B518" s="174" t="inlineStr">
        <is>
          <t>A0</t>
        </is>
      </c>
      <c r="C518" s="174" t="inlineStr">
        <is>
          <t>Tất cả</t>
        </is>
      </c>
      <c r="D518" s="174" t="inlineStr">
        <is>
          <t>all</t>
        </is>
      </c>
      <c r="E518" s="175" t="n">
        <v>0.39</v>
      </c>
      <c r="F518" s="174" t="n">
        <v>7132</v>
      </c>
      <c r="G518" s="174" t="n">
        <v>811</v>
      </c>
      <c r="H518" s="174" t="n">
        <v>2923</v>
      </c>
      <c r="I518" s="174" t="n">
        <v>14651</v>
      </c>
      <c r="J518" s="174" t="n"/>
      <c r="K518" s="174" t="n"/>
      <c r="L518" s="174" t="n"/>
      <c r="M518" s="174" t="n"/>
      <c r="N518" s="176">
        <f>IF(F518+G518=0,"",G518/(F518+G518))</f>
        <v/>
      </c>
      <c r="O518" s="176">
        <f>IF(H518+I518=0,"",H518/(H518+I518))</f>
        <v/>
      </c>
      <c r="P518" s="176">
        <f>IF(F518+H518=0,"",F518/(F518+H518))</f>
        <v/>
      </c>
      <c r="Q518" s="177">
        <f>IF(2*F518+G518+H518=0,"",2*F518/(2*F518+G518+H518))</f>
        <v/>
      </c>
      <c r="R518" s="177">
        <f>IF(OR(N518="",O518=""),"",'KQ du lieu that'!$B$6*N518+(1-'KQ du lieu that'!$B$6)*O518)</f>
        <v/>
      </c>
    </row>
    <row r="519">
      <c r="A519" s="174" t="inlineStr">
        <is>
          <t>synth</t>
        </is>
      </c>
      <c r="B519" s="174" t="inlineStr">
        <is>
          <t>A0</t>
        </is>
      </c>
      <c r="C519" s="174" t="inlineStr">
        <is>
          <t>Tất cả</t>
        </is>
      </c>
      <c r="D519" s="174" t="inlineStr">
        <is>
          <t>all</t>
        </is>
      </c>
      <c r="E519" s="175" t="n">
        <v>0.4</v>
      </c>
      <c r="F519" s="174" t="n">
        <v>7110</v>
      </c>
      <c r="G519" s="174" t="n">
        <v>833</v>
      </c>
      <c r="H519" s="174" t="n">
        <v>2886</v>
      </c>
      <c r="I519" s="174" t="n">
        <v>14688</v>
      </c>
      <c r="J519" s="174" t="n"/>
      <c r="K519" s="174" t="n"/>
      <c r="L519" s="174" t="n"/>
      <c r="M519" s="174" t="n"/>
      <c r="N519" s="176">
        <f>IF(F519+G519=0,"",G519/(F519+G519))</f>
        <v/>
      </c>
      <c r="O519" s="176">
        <f>IF(H519+I519=0,"",H519/(H519+I519))</f>
        <v/>
      </c>
      <c r="P519" s="176">
        <f>IF(F519+H519=0,"",F519/(F519+H519))</f>
        <v/>
      </c>
      <c r="Q519" s="177">
        <f>IF(2*F519+G519+H519=0,"",2*F519/(2*F519+G519+H519))</f>
        <v/>
      </c>
      <c r="R519" s="177">
        <f>IF(OR(N519="",O519=""),"",'KQ du lieu that'!$B$6*N519+(1-'KQ du lieu that'!$B$6)*O519)</f>
        <v/>
      </c>
    </row>
    <row r="520">
      <c r="A520" s="174" t="inlineStr">
        <is>
          <t>synth</t>
        </is>
      </c>
      <c r="B520" s="174" t="inlineStr">
        <is>
          <t>A0</t>
        </is>
      </c>
      <c r="C520" s="174" t="inlineStr">
        <is>
          <t>Tất cả</t>
        </is>
      </c>
      <c r="D520" s="174" t="inlineStr">
        <is>
          <t>all</t>
        </is>
      </c>
      <c r="E520" s="175" t="n">
        <v>0.41</v>
      </c>
      <c r="F520" s="174" t="n">
        <v>7089</v>
      </c>
      <c r="G520" s="174" t="n">
        <v>854</v>
      </c>
      <c r="H520" s="174" t="n">
        <v>2826</v>
      </c>
      <c r="I520" s="174" t="n">
        <v>14748</v>
      </c>
      <c r="J520" s="174" t="n"/>
      <c r="K520" s="174" t="n"/>
      <c r="L520" s="174" t="n"/>
      <c r="M520" s="174" t="n"/>
      <c r="N520" s="176">
        <f>IF(F520+G520=0,"",G520/(F520+G520))</f>
        <v/>
      </c>
      <c r="O520" s="176">
        <f>IF(H520+I520=0,"",H520/(H520+I520))</f>
        <v/>
      </c>
      <c r="P520" s="176">
        <f>IF(F520+H520=0,"",F520/(F520+H520))</f>
        <v/>
      </c>
      <c r="Q520" s="177">
        <f>IF(2*F520+G520+H520=0,"",2*F520/(2*F520+G520+H520))</f>
        <v/>
      </c>
      <c r="R520" s="177">
        <f>IF(OR(N520="",O520=""),"",'KQ du lieu that'!$B$6*N520+(1-'KQ du lieu that'!$B$6)*O520)</f>
        <v/>
      </c>
    </row>
    <row r="521">
      <c r="A521" s="174" t="inlineStr">
        <is>
          <t>synth</t>
        </is>
      </c>
      <c r="B521" s="174" t="inlineStr">
        <is>
          <t>A0</t>
        </is>
      </c>
      <c r="C521" s="174" t="inlineStr">
        <is>
          <t>Tất cả</t>
        </is>
      </c>
      <c r="D521" s="174" t="inlineStr">
        <is>
          <t>all</t>
        </is>
      </c>
      <c r="E521" s="175" t="n">
        <v>0.42</v>
      </c>
      <c r="F521" s="174" t="n">
        <v>7070</v>
      </c>
      <c r="G521" s="174" t="n">
        <v>873</v>
      </c>
      <c r="H521" s="174" t="n">
        <v>2765</v>
      </c>
      <c r="I521" s="174" t="n">
        <v>14809</v>
      </c>
      <c r="J521" s="174" t="n"/>
      <c r="K521" s="174" t="n"/>
      <c r="L521" s="174" t="n"/>
      <c r="M521" s="174" t="n"/>
      <c r="N521" s="176">
        <f>IF(F521+G521=0,"",G521/(F521+G521))</f>
        <v/>
      </c>
      <c r="O521" s="176">
        <f>IF(H521+I521=0,"",H521/(H521+I521))</f>
        <v/>
      </c>
      <c r="P521" s="176">
        <f>IF(F521+H521=0,"",F521/(F521+H521))</f>
        <v/>
      </c>
      <c r="Q521" s="177">
        <f>IF(2*F521+G521+H521=0,"",2*F521/(2*F521+G521+H521))</f>
        <v/>
      </c>
      <c r="R521" s="177">
        <f>IF(OR(N521="",O521=""),"",'KQ du lieu that'!$B$6*N521+(1-'KQ du lieu that'!$B$6)*O521)</f>
        <v/>
      </c>
    </row>
    <row r="522">
      <c r="A522" s="174" t="inlineStr">
        <is>
          <t>synth</t>
        </is>
      </c>
      <c r="B522" s="174" t="inlineStr">
        <is>
          <t>A0</t>
        </is>
      </c>
      <c r="C522" s="174" t="inlineStr">
        <is>
          <t>Tất cả</t>
        </is>
      </c>
      <c r="D522" s="174" t="inlineStr">
        <is>
          <t>all</t>
        </is>
      </c>
      <c r="E522" s="175" t="n">
        <v>0.43</v>
      </c>
      <c r="F522" s="174" t="n">
        <v>7047</v>
      </c>
      <c r="G522" s="174" t="n">
        <v>896</v>
      </c>
      <c r="H522" s="174" t="n">
        <v>2708</v>
      </c>
      <c r="I522" s="174" t="n">
        <v>14866</v>
      </c>
      <c r="J522" s="174" t="n"/>
      <c r="K522" s="174" t="n"/>
      <c r="L522" s="174" t="n"/>
      <c r="M522" s="174" t="n"/>
      <c r="N522" s="176">
        <f>IF(F522+G522=0,"",G522/(F522+G522))</f>
        <v/>
      </c>
      <c r="O522" s="176">
        <f>IF(H522+I522=0,"",H522/(H522+I522))</f>
        <v/>
      </c>
      <c r="P522" s="176">
        <f>IF(F522+H522=0,"",F522/(F522+H522))</f>
        <v/>
      </c>
      <c r="Q522" s="177">
        <f>IF(2*F522+G522+H522=0,"",2*F522/(2*F522+G522+H522))</f>
        <v/>
      </c>
      <c r="R522" s="177">
        <f>IF(OR(N522="",O522=""),"",'KQ du lieu that'!$B$6*N522+(1-'KQ du lieu that'!$B$6)*O522)</f>
        <v/>
      </c>
    </row>
    <row r="523">
      <c r="A523" s="174" t="inlineStr">
        <is>
          <t>synth</t>
        </is>
      </c>
      <c r="B523" s="174" t="inlineStr">
        <is>
          <t>A0</t>
        </is>
      </c>
      <c r="C523" s="174" t="inlineStr">
        <is>
          <t>Tất cả</t>
        </is>
      </c>
      <c r="D523" s="174" t="inlineStr">
        <is>
          <t>all</t>
        </is>
      </c>
      <c r="E523" s="175" t="n">
        <v>0.44</v>
      </c>
      <c r="F523" s="174" t="n">
        <v>7023</v>
      </c>
      <c r="G523" s="174" t="n">
        <v>920</v>
      </c>
      <c r="H523" s="174" t="n">
        <v>2652</v>
      </c>
      <c r="I523" s="174" t="n">
        <v>14922</v>
      </c>
      <c r="J523" s="174" t="n"/>
      <c r="K523" s="174" t="n"/>
      <c r="L523" s="174" t="n"/>
      <c r="M523" s="174" t="n"/>
      <c r="N523" s="176">
        <f>IF(F523+G523=0,"",G523/(F523+G523))</f>
        <v/>
      </c>
      <c r="O523" s="176">
        <f>IF(H523+I523=0,"",H523/(H523+I523))</f>
        <v/>
      </c>
      <c r="P523" s="176">
        <f>IF(F523+H523=0,"",F523/(F523+H523))</f>
        <v/>
      </c>
      <c r="Q523" s="177">
        <f>IF(2*F523+G523+H523=0,"",2*F523/(2*F523+G523+H523))</f>
        <v/>
      </c>
      <c r="R523" s="177">
        <f>IF(OR(N523="",O523=""),"",'KQ du lieu that'!$B$6*N523+(1-'KQ du lieu that'!$B$6)*O523)</f>
        <v/>
      </c>
    </row>
    <row r="524">
      <c r="A524" s="174" t="inlineStr">
        <is>
          <t>synth</t>
        </is>
      </c>
      <c r="B524" s="174" t="inlineStr">
        <is>
          <t>A0</t>
        </is>
      </c>
      <c r="C524" s="174" t="inlineStr">
        <is>
          <t>Tất cả</t>
        </is>
      </c>
      <c r="D524" s="174" t="inlineStr">
        <is>
          <t>all</t>
        </is>
      </c>
      <c r="E524" s="175" t="n">
        <v>0.45</v>
      </c>
      <c r="F524" s="174" t="n">
        <v>6997</v>
      </c>
      <c r="G524" s="174" t="n">
        <v>946</v>
      </c>
      <c r="H524" s="174" t="n">
        <v>2605</v>
      </c>
      <c r="I524" s="174" t="n">
        <v>14969</v>
      </c>
      <c r="J524" s="174" t="n"/>
      <c r="K524" s="174" t="n"/>
      <c r="L524" s="174" t="n"/>
      <c r="M524" s="174" t="n"/>
      <c r="N524" s="176">
        <f>IF(F524+G524=0,"",G524/(F524+G524))</f>
        <v/>
      </c>
      <c r="O524" s="176">
        <f>IF(H524+I524=0,"",H524/(H524+I524))</f>
        <v/>
      </c>
      <c r="P524" s="176">
        <f>IF(F524+H524=0,"",F524/(F524+H524))</f>
        <v/>
      </c>
      <c r="Q524" s="177">
        <f>IF(2*F524+G524+H524=0,"",2*F524/(2*F524+G524+H524))</f>
        <v/>
      </c>
      <c r="R524" s="177">
        <f>IF(OR(N524="",O524=""),"",'KQ du lieu that'!$B$6*N524+(1-'KQ du lieu that'!$B$6)*O524)</f>
        <v/>
      </c>
    </row>
    <row r="525">
      <c r="A525" s="174" t="inlineStr">
        <is>
          <t>synth</t>
        </is>
      </c>
      <c r="B525" s="174" t="inlineStr">
        <is>
          <t>A0</t>
        </is>
      </c>
      <c r="C525" s="174" t="inlineStr">
        <is>
          <t>Tất cả</t>
        </is>
      </c>
      <c r="D525" s="174" t="inlineStr">
        <is>
          <t>all</t>
        </is>
      </c>
      <c r="E525" s="175" t="n">
        <v>0.46</v>
      </c>
      <c r="F525" s="174" t="n">
        <v>6967</v>
      </c>
      <c r="G525" s="174" t="n">
        <v>976</v>
      </c>
      <c r="H525" s="174" t="n">
        <v>2548</v>
      </c>
      <c r="I525" s="174" t="n">
        <v>15026</v>
      </c>
      <c r="J525" s="174" t="n"/>
      <c r="K525" s="174" t="n"/>
      <c r="L525" s="174" t="n"/>
      <c r="M525" s="174" t="n"/>
      <c r="N525" s="176">
        <f>IF(F525+G525=0,"",G525/(F525+G525))</f>
        <v/>
      </c>
      <c r="O525" s="176">
        <f>IF(H525+I525=0,"",H525/(H525+I525))</f>
        <v/>
      </c>
      <c r="P525" s="176">
        <f>IF(F525+H525=0,"",F525/(F525+H525))</f>
        <v/>
      </c>
      <c r="Q525" s="177">
        <f>IF(2*F525+G525+H525=0,"",2*F525/(2*F525+G525+H525))</f>
        <v/>
      </c>
      <c r="R525" s="177">
        <f>IF(OR(N525="",O525=""),"",'KQ du lieu that'!$B$6*N525+(1-'KQ du lieu that'!$B$6)*O525)</f>
        <v/>
      </c>
    </row>
    <row r="526">
      <c r="A526" s="174" t="inlineStr">
        <is>
          <t>synth</t>
        </is>
      </c>
      <c r="B526" s="174" t="inlineStr">
        <is>
          <t>A0</t>
        </is>
      </c>
      <c r="C526" s="174" t="inlineStr">
        <is>
          <t>Tất cả</t>
        </is>
      </c>
      <c r="D526" s="174" t="inlineStr">
        <is>
          <t>all</t>
        </is>
      </c>
      <c r="E526" s="175" t="n">
        <v>0.47</v>
      </c>
      <c r="F526" s="174" t="n">
        <v>6934</v>
      </c>
      <c r="G526" s="174" t="n">
        <v>1009</v>
      </c>
      <c r="H526" s="174" t="n">
        <v>2494</v>
      </c>
      <c r="I526" s="174" t="n">
        <v>15080</v>
      </c>
      <c r="J526" s="174" t="n"/>
      <c r="K526" s="174" t="n"/>
      <c r="L526" s="174" t="n"/>
      <c r="M526" s="174" t="n"/>
      <c r="N526" s="176">
        <f>IF(F526+G526=0,"",G526/(F526+G526))</f>
        <v/>
      </c>
      <c r="O526" s="176">
        <f>IF(H526+I526=0,"",H526/(H526+I526))</f>
        <v/>
      </c>
      <c r="P526" s="176">
        <f>IF(F526+H526=0,"",F526/(F526+H526))</f>
        <v/>
      </c>
      <c r="Q526" s="177">
        <f>IF(2*F526+G526+H526=0,"",2*F526/(2*F526+G526+H526))</f>
        <v/>
      </c>
      <c r="R526" s="177">
        <f>IF(OR(N526="",O526=""),"",'KQ du lieu that'!$B$6*N526+(1-'KQ du lieu that'!$B$6)*O526)</f>
        <v/>
      </c>
    </row>
    <row r="527">
      <c r="A527" s="174" t="inlineStr">
        <is>
          <t>synth</t>
        </is>
      </c>
      <c r="B527" s="174" t="inlineStr">
        <is>
          <t>A0</t>
        </is>
      </c>
      <c r="C527" s="174" t="inlineStr">
        <is>
          <t>Tất cả</t>
        </is>
      </c>
      <c r="D527" s="174" t="inlineStr">
        <is>
          <t>all</t>
        </is>
      </c>
      <c r="E527" s="175" t="n">
        <v>0.48</v>
      </c>
      <c r="F527" s="174" t="n">
        <v>6912</v>
      </c>
      <c r="G527" s="174" t="n">
        <v>1031</v>
      </c>
      <c r="H527" s="174" t="n">
        <v>2442</v>
      </c>
      <c r="I527" s="174" t="n">
        <v>15132</v>
      </c>
      <c r="J527" s="174" t="n"/>
      <c r="K527" s="174" t="n"/>
      <c r="L527" s="174" t="n"/>
      <c r="M527" s="174" t="n"/>
      <c r="N527" s="176">
        <f>IF(F527+G527=0,"",G527/(F527+G527))</f>
        <v/>
      </c>
      <c r="O527" s="176">
        <f>IF(H527+I527=0,"",H527/(H527+I527))</f>
        <v/>
      </c>
      <c r="P527" s="176">
        <f>IF(F527+H527=0,"",F527/(F527+H527))</f>
        <v/>
      </c>
      <c r="Q527" s="177">
        <f>IF(2*F527+G527+H527=0,"",2*F527/(2*F527+G527+H527))</f>
        <v/>
      </c>
      <c r="R527" s="177">
        <f>IF(OR(N527="",O527=""),"",'KQ du lieu that'!$B$6*N527+(1-'KQ du lieu that'!$B$6)*O527)</f>
        <v/>
      </c>
    </row>
    <row r="528">
      <c r="A528" s="174" t="inlineStr">
        <is>
          <t>synth</t>
        </is>
      </c>
      <c r="B528" s="174" t="inlineStr">
        <is>
          <t>A0</t>
        </is>
      </c>
      <c r="C528" s="174" t="inlineStr">
        <is>
          <t>Tất cả</t>
        </is>
      </c>
      <c r="D528" s="174" t="inlineStr">
        <is>
          <t>all</t>
        </is>
      </c>
      <c r="E528" s="175" t="n">
        <v>0.49</v>
      </c>
      <c r="F528" s="174" t="n">
        <v>6896</v>
      </c>
      <c r="G528" s="174" t="n">
        <v>1047</v>
      </c>
      <c r="H528" s="174" t="n">
        <v>2376</v>
      </c>
      <c r="I528" s="174" t="n">
        <v>15198</v>
      </c>
      <c r="J528" s="174" t="n"/>
      <c r="K528" s="174" t="n"/>
      <c r="L528" s="174" t="n"/>
      <c r="M528" s="174" t="n"/>
      <c r="N528" s="176">
        <f>IF(F528+G528=0,"",G528/(F528+G528))</f>
        <v/>
      </c>
      <c r="O528" s="176">
        <f>IF(H528+I528=0,"",H528/(H528+I528))</f>
        <v/>
      </c>
      <c r="P528" s="176">
        <f>IF(F528+H528=0,"",F528/(F528+H528))</f>
        <v/>
      </c>
      <c r="Q528" s="177">
        <f>IF(2*F528+G528+H528=0,"",2*F528/(2*F528+G528+H528))</f>
        <v/>
      </c>
      <c r="R528" s="177">
        <f>IF(OR(N528="",O528=""),"",'KQ du lieu that'!$B$6*N528+(1-'KQ du lieu that'!$B$6)*O528)</f>
        <v/>
      </c>
    </row>
    <row r="529">
      <c r="A529" s="174" t="inlineStr">
        <is>
          <t>synth</t>
        </is>
      </c>
      <c r="B529" s="174" t="inlineStr">
        <is>
          <t>A0</t>
        </is>
      </c>
      <c r="C529" s="174" t="inlineStr">
        <is>
          <t>Tất cả</t>
        </is>
      </c>
      <c r="D529" s="174" t="inlineStr">
        <is>
          <t>all</t>
        </is>
      </c>
      <c r="E529" s="175" t="n">
        <v>0.5</v>
      </c>
      <c r="F529" s="174" t="n">
        <v>6869</v>
      </c>
      <c r="G529" s="174" t="n">
        <v>1074</v>
      </c>
      <c r="H529" s="174" t="n">
        <v>2331</v>
      </c>
      <c r="I529" s="174" t="n">
        <v>15243</v>
      </c>
      <c r="J529" s="174" t="n"/>
      <c r="K529" s="174" t="n"/>
      <c r="L529" s="174" t="n"/>
      <c r="M529" s="174" t="n"/>
      <c r="N529" s="176">
        <f>IF(F529+G529=0,"",G529/(F529+G529))</f>
        <v/>
      </c>
      <c r="O529" s="176">
        <f>IF(H529+I529=0,"",H529/(H529+I529))</f>
        <v/>
      </c>
      <c r="P529" s="176">
        <f>IF(F529+H529=0,"",F529/(F529+H529))</f>
        <v/>
      </c>
      <c r="Q529" s="177">
        <f>IF(2*F529+G529+H529=0,"",2*F529/(2*F529+G529+H529))</f>
        <v/>
      </c>
      <c r="R529" s="177">
        <f>IF(OR(N529="",O529=""),"",'KQ du lieu that'!$B$6*N529+(1-'KQ du lieu that'!$B$6)*O529)</f>
        <v/>
      </c>
    </row>
    <row r="530">
      <c r="A530" s="174" t="inlineStr">
        <is>
          <t>synth</t>
        </is>
      </c>
      <c r="B530" s="174" t="inlineStr">
        <is>
          <t>A0</t>
        </is>
      </c>
      <c r="C530" s="174" t="inlineStr">
        <is>
          <t>Tất cả</t>
        </is>
      </c>
      <c r="D530" s="174" t="inlineStr">
        <is>
          <t>all</t>
        </is>
      </c>
      <c r="E530" s="175" t="n">
        <v>0.51</v>
      </c>
      <c r="F530" s="174" t="n">
        <v>6841</v>
      </c>
      <c r="G530" s="174" t="n">
        <v>1102</v>
      </c>
      <c r="H530" s="174" t="n">
        <v>2276</v>
      </c>
      <c r="I530" s="174" t="n">
        <v>15298</v>
      </c>
      <c r="J530" s="174" t="n"/>
      <c r="K530" s="174" t="n"/>
      <c r="L530" s="174" t="n"/>
      <c r="M530" s="174" t="n"/>
      <c r="N530" s="176">
        <f>IF(F530+G530=0,"",G530/(F530+G530))</f>
        <v/>
      </c>
      <c r="O530" s="176">
        <f>IF(H530+I530=0,"",H530/(H530+I530))</f>
        <v/>
      </c>
      <c r="P530" s="176">
        <f>IF(F530+H530=0,"",F530/(F530+H530))</f>
        <v/>
      </c>
      <c r="Q530" s="177">
        <f>IF(2*F530+G530+H530=0,"",2*F530/(2*F530+G530+H530))</f>
        <v/>
      </c>
      <c r="R530" s="177">
        <f>IF(OR(N530="",O530=""),"",'KQ du lieu that'!$B$6*N530+(1-'KQ du lieu that'!$B$6)*O530)</f>
        <v/>
      </c>
    </row>
    <row r="531">
      <c r="A531" s="174" t="inlineStr">
        <is>
          <t>synth</t>
        </is>
      </c>
      <c r="B531" s="174" t="inlineStr">
        <is>
          <t>A0</t>
        </is>
      </c>
      <c r="C531" s="174" t="inlineStr">
        <is>
          <t>Tất cả</t>
        </is>
      </c>
      <c r="D531" s="174" t="inlineStr">
        <is>
          <t>all</t>
        </is>
      </c>
      <c r="E531" s="175" t="n">
        <v>0.52</v>
      </c>
      <c r="F531" s="174" t="n">
        <v>6819</v>
      </c>
      <c r="G531" s="174" t="n">
        <v>1124</v>
      </c>
      <c r="H531" s="174" t="n">
        <v>2226</v>
      </c>
      <c r="I531" s="174" t="n">
        <v>15348</v>
      </c>
      <c r="J531" s="174" t="n"/>
      <c r="K531" s="174" t="n"/>
      <c r="L531" s="174" t="n"/>
      <c r="M531" s="174" t="n"/>
      <c r="N531" s="176">
        <f>IF(F531+G531=0,"",G531/(F531+G531))</f>
        <v/>
      </c>
      <c r="O531" s="176">
        <f>IF(H531+I531=0,"",H531/(H531+I531))</f>
        <v/>
      </c>
      <c r="P531" s="176">
        <f>IF(F531+H531=0,"",F531/(F531+H531))</f>
        <v/>
      </c>
      <c r="Q531" s="177">
        <f>IF(2*F531+G531+H531=0,"",2*F531/(2*F531+G531+H531))</f>
        <v/>
      </c>
      <c r="R531" s="177">
        <f>IF(OR(N531="",O531=""),"",'KQ du lieu that'!$B$6*N531+(1-'KQ du lieu that'!$B$6)*O531)</f>
        <v/>
      </c>
    </row>
    <row r="532">
      <c r="A532" s="174" t="inlineStr">
        <is>
          <t>synth</t>
        </is>
      </c>
      <c r="B532" s="174" t="inlineStr">
        <is>
          <t>A0</t>
        </is>
      </c>
      <c r="C532" s="174" t="inlineStr">
        <is>
          <t>Tất cả</t>
        </is>
      </c>
      <c r="D532" s="174" t="inlineStr">
        <is>
          <t>all</t>
        </is>
      </c>
      <c r="E532" s="175" t="n">
        <v>0.53</v>
      </c>
      <c r="F532" s="174" t="n">
        <v>6794</v>
      </c>
      <c r="G532" s="174" t="n">
        <v>1149</v>
      </c>
      <c r="H532" s="174" t="n">
        <v>2185</v>
      </c>
      <c r="I532" s="174" t="n">
        <v>15389</v>
      </c>
      <c r="J532" s="174" t="n"/>
      <c r="K532" s="174" t="n"/>
      <c r="L532" s="174" t="n"/>
      <c r="M532" s="174" t="n"/>
      <c r="N532" s="176">
        <f>IF(F532+G532=0,"",G532/(F532+G532))</f>
        <v/>
      </c>
      <c r="O532" s="176">
        <f>IF(H532+I532=0,"",H532/(H532+I532))</f>
        <v/>
      </c>
      <c r="P532" s="176">
        <f>IF(F532+H532=0,"",F532/(F532+H532))</f>
        <v/>
      </c>
      <c r="Q532" s="177">
        <f>IF(2*F532+G532+H532=0,"",2*F532/(2*F532+G532+H532))</f>
        <v/>
      </c>
      <c r="R532" s="177">
        <f>IF(OR(N532="",O532=""),"",'KQ du lieu that'!$B$6*N532+(1-'KQ du lieu that'!$B$6)*O532)</f>
        <v/>
      </c>
    </row>
    <row r="533">
      <c r="A533" s="174" t="inlineStr">
        <is>
          <t>synth</t>
        </is>
      </c>
      <c r="B533" s="174" t="inlineStr">
        <is>
          <t>A0</t>
        </is>
      </c>
      <c r="C533" s="174" t="inlineStr">
        <is>
          <t>Tất cả</t>
        </is>
      </c>
      <c r="D533" s="174" t="inlineStr">
        <is>
          <t>all</t>
        </is>
      </c>
      <c r="E533" s="175" t="n">
        <v>0.54</v>
      </c>
      <c r="F533" s="174" t="n">
        <v>6766</v>
      </c>
      <c r="G533" s="174" t="n">
        <v>1177</v>
      </c>
      <c r="H533" s="174" t="n">
        <v>2144</v>
      </c>
      <c r="I533" s="174" t="n">
        <v>15430</v>
      </c>
      <c r="J533" s="174" t="n"/>
      <c r="K533" s="174" t="n"/>
      <c r="L533" s="174" t="n"/>
      <c r="M533" s="174" t="n"/>
      <c r="N533" s="176">
        <f>IF(F533+G533=0,"",G533/(F533+G533))</f>
        <v/>
      </c>
      <c r="O533" s="176">
        <f>IF(H533+I533=0,"",H533/(H533+I533))</f>
        <v/>
      </c>
      <c r="P533" s="176">
        <f>IF(F533+H533=0,"",F533/(F533+H533))</f>
        <v/>
      </c>
      <c r="Q533" s="177">
        <f>IF(2*F533+G533+H533=0,"",2*F533/(2*F533+G533+H533))</f>
        <v/>
      </c>
      <c r="R533" s="177">
        <f>IF(OR(N533="",O533=""),"",'KQ du lieu that'!$B$6*N533+(1-'KQ du lieu that'!$B$6)*O533)</f>
        <v/>
      </c>
    </row>
    <row r="534">
      <c r="A534" s="174" t="inlineStr">
        <is>
          <t>synth</t>
        </is>
      </c>
      <c r="B534" s="174" t="inlineStr">
        <is>
          <t>A0</t>
        </is>
      </c>
      <c r="C534" s="174" t="inlineStr">
        <is>
          <t>Tất cả</t>
        </is>
      </c>
      <c r="D534" s="174" t="inlineStr">
        <is>
          <t>all</t>
        </is>
      </c>
      <c r="E534" s="175" t="n">
        <v>0.55</v>
      </c>
      <c r="F534" s="174" t="n">
        <v>6737</v>
      </c>
      <c r="G534" s="174" t="n">
        <v>1206</v>
      </c>
      <c r="H534" s="174" t="n">
        <v>2107</v>
      </c>
      <c r="I534" s="174" t="n">
        <v>15467</v>
      </c>
      <c r="J534" s="174" t="n"/>
      <c r="K534" s="174" t="n"/>
      <c r="L534" s="174" t="n"/>
      <c r="M534" s="174" t="n"/>
      <c r="N534" s="176">
        <f>IF(F534+G534=0,"",G534/(F534+G534))</f>
        <v/>
      </c>
      <c r="O534" s="176">
        <f>IF(H534+I534=0,"",H534/(H534+I534))</f>
        <v/>
      </c>
      <c r="P534" s="176">
        <f>IF(F534+H534=0,"",F534/(F534+H534))</f>
        <v/>
      </c>
      <c r="Q534" s="177">
        <f>IF(2*F534+G534+H534=0,"",2*F534/(2*F534+G534+H534))</f>
        <v/>
      </c>
      <c r="R534" s="177">
        <f>IF(OR(N534="",O534=""),"",'KQ du lieu that'!$B$6*N534+(1-'KQ du lieu that'!$B$6)*O534)</f>
        <v/>
      </c>
    </row>
    <row r="535">
      <c r="A535" s="174" t="inlineStr">
        <is>
          <t>synth</t>
        </is>
      </c>
      <c r="B535" s="174" t="inlineStr">
        <is>
          <t>A0</t>
        </is>
      </c>
      <c r="C535" s="174" t="inlineStr">
        <is>
          <t>Tất cả</t>
        </is>
      </c>
      <c r="D535" s="174" t="inlineStr">
        <is>
          <t>all</t>
        </is>
      </c>
      <c r="E535" s="175" t="n">
        <v>0.5600000000000001</v>
      </c>
      <c r="F535" s="174" t="n">
        <v>6703</v>
      </c>
      <c r="G535" s="174" t="n">
        <v>1240</v>
      </c>
      <c r="H535" s="174" t="n">
        <v>2061</v>
      </c>
      <c r="I535" s="174" t="n">
        <v>15513</v>
      </c>
      <c r="J535" s="174" t="n"/>
      <c r="K535" s="174" t="n"/>
      <c r="L535" s="174" t="n"/>
      <c r="M535" s="174" t="n"/>
      <c r="N535" s="176">
        <f>IF(F535+G535=0,"",G535/(F535+G535))</f>
        <v/>
      </c>
      <c r="O535" s="176">
        <f>IF(H535+I535=0,"",H535/(H535+I535))</f>
        <v/>
      </c>
      <c r="P535" s="176">
        <f>IF(F535+H535=0,"",F535/(F535+H535))</f>
        <v/>
      </c>
      <c r="Q535" s="177">
        <f>IF(2*F535+G535+H535=0,"",2*F535/(2*F535+G535+H535))</f>
        <v/>
      </c>
      <c r="R535" s="177">
        <f>IF(OR(N535="",O535=""),"",'KQ du lieu that'!$B$6*N535+(1-'KQ du lieu that'!$B$6)*O535)</f>
        <v/>
      </c>
    </row>
    <row r="536">
      <c r="A536" s="174" t="inlineStr">
        <is>
          <t>synth</t>
        </is>
      </c>
      <c r="B536" s="174" t="inlineStr">
        <is>
          <t>A0</t>
        </is>
      </c>
      <c r="C536" s="174" t="inlineStr">
        <is>
          <t>Tất cả</t>
        </is>
      </c>
      <c r="D536" s="174" t="inlineStr">
        <is>
          <t>all</t>
        </is>
      </c>
      <c r="E536" s="175" t="n">
        <v>0.57</v>
      </c>
      <c r="F536" s="174" t="n">
        <v>6677</v>
      </c>
      <c r="G536" s="174" t="n">
        <v>1266</v>
      </c>
      <c r="H536" s="174" t="n">
        <v>2005</v>
      </c>
      <c r="I536" s="174" t="n">
        <v>15569</v>
      </c>
      <c r="J536" s="174" t="n"/>
      <c r="K536" s="174" t="n"/>
      <c r="L536" s="174" t="n"/>
      <c r="M536" s="174" t="n"/>
      <c r="N536" s="176">
        <f>IF(F536+G536=0,"",G536/(F536+G536))</f>
        <v/>
      </c>
      <c r="O536" s="176">
        <f>IF(H536+I536=0,"",H536/(H536+I536))</f>
        <v/>
      </c>
      <c r="P536" s="176">
        <f>IF(F536+H536=0,"",F536/(F536+H536))</f>
        <v/>
      </c>
      <c r="Q536" s="177">
        <f>IF(2*F536+G536+H536=0,"",2*F536/(2*F536+G536+H536))</f>
        <v/>
      </c>
      <c r="R536" s="177">
        <f>IF(OR(N536="",O536=""),"",'KQ du lieu that'!$B$6*N536+(1-'KQ du lieu that'!$B$6)*O536)</f>
        <v/>
      </c>
    </row>
    <row r="537">
      <c r="A537" s="174" t="inlineStr">
        <is>
          <t>synth</t>
        </is>
      </c>
      <c r="B537" s="174" t="inlineStr">
        <is>
          <t>A0</t>
        </is>
      </c>
      <c r="C537" s="174" t="inlineStr">
        <is>
          <t>Tất cả</t>
        </is>
      </c>
      <c r="D537" s="174" t="inlineStr">
        <is>
          <t>all</t>
        </is>
      </c>
      <c r="E537" s="175" t="n">
        <v>0.58</v>
      </c>
      <c r="F537" s="174" t="n">
        <v>6653</v>
      </c>
      <c r="G537" s="174" t="n">
        <v>1290</v>
      </c>
      <c r="H537" s="174" t="n">
        <v>1978</v>
      </c>
      <c r="I537" s="174" t="n">
        <v>15596</v>
      </c>
      <c r="J537" s="174" t="n"/>
      <c r="K537" s="174" t="n"/>
      <c r="L537" s="174" t="n"/>
      <c r="M537" s="174" t="n"/>
      <c r="N537" s="176">
        <f>IF(F537+G537=0,"",G537/(F537+G537))</f>
        <v/>
      </c>
      <c r="O537" s="176">
        <f>IF(H537+I537=0,"",H537/(H537+I537))</f>
        <v/>
      </c>
      <c r="P537" s="176">
        <f>IF(F537+H537=0,"",F537/(F537+H537))</f>
        <v/>
      </c>
      <c r="Q537" s="177">
        <f>IF(2*F537+G537+H537=0,"",2*F537/(2*F537+G537+H537))</f>
        <v/>
      </c>
      <c r="R537" s="177">
        <f>IF(OR(N537="",O537=""),"",'KQ du lieu that'!$B$6*N537+(1-'KQ du lieu that'!$B$6)*O537)</f>
        <v/>
      </c>
    </row>
    <row r="538">
      <c r="A538" s="174" t="inlineStr">
        <is>
          <t>synth</t>
        </is>
      </c>
      <c r="B538" s="174" t="inlineStr">
        <is>
          <t>A0</t>
        </is>
      </c>
      <c r="C538" s="174" t="inlineStr">
        <is>
          <t>Tất cả</t>
        </is>
      </c>
      <c r="D538" s="174" t="inlineStr">
        <is>
          <t>all</t>
        </is>
      </c>
      <c r="E538" s="175" t="n">
        <v>0.59</v>
      </c>
      <c r="F538" s="174" t="n">
        <v>6630</v>
      </c>
      <c r="G538" s="174" t="n">
        <v>1313</v>
      </c>
      <c r="H538" s="174" t="n">
        <v>1930</v>
      </c>
      <c r="I538" s="174" t="n">
        <v>15644</v>
      </c>
      <c r="J538" s="174" t="n"/>
      <c r="K538" s="174" t="n"/>
      <c r="L538" s="174" t="n"/>
      <c r="M538" s="174" t="n"/>
      <c r="N538" s="176">
        <f>IF(F538+G538=0,"",G538/(F538+G538))</f>
        <v/>
      </c>
      <c r="O538" s="176">
        <f>IF(H538+I538=0,"",H538/(H538+I538))</f>
        <v/>
      </c>
      <c r="P538" s="176">
        <f>IF(F538+H538=0,"",F538/(F538+H538))</f>
        <v/>
      </c>
      <c r="Q538" s="177">
        <f>IF(2*F538+G538+H538=0,"",2*F538/(2*F538+G538+H538))</f>
        <v/>
      </c>
      <c r="R538" s="177">
        <f>IF(OR(N538="",O538=""),"",'KQ du lieu that'!$B$6*N538+(1-'KQ du lieu that'!$B$6)*O538)</f>
        <v/>
      </c>
    </row>
    <row r="539">
      <c r="A539" s="174" t="inlineStr">
        <is>
          <t>synth</t>
        </is>
      </c>
      <c r="B539" s="174" t="inlineStr">
        <is>
          <t>A0</t>
        </is>
      </c>
      <c r="C539" s="174" t="inlineStr">
        <is>
          <t>Tất cả</t>
        </is>
      </c>
      <c r="D539" s="174" t="inlineStr">
        <is>
          <t>all</t>
        </is>
      </c>
      <c r="E539" s="175" t="n">
        <v>0.6</v>
      </c>
      <c r="F539" s="174" t="n">
        <v>6613</v>
      </c>
      <c r="G539" s="174" t="n">
        <v>1330</v>
      </c>
      <c r="H539" s="174" t="n">
        <v>1873</v>
      </c>
      <c r="I539" s="174" t="n">
        <v>15701</v>
      </c>
      <c r="J539" s="174" t="n"/>
      <c r="K539" s="174" t="n"/>
      <c r="L539" s="174" t="n"/>
      <c r="M539" s="174" t="n"/>
      <c r="N539" s="176">
        <f>IF(F539+G539=0,"",G539/(F539+G539))</f>
        <v/>
      </c>
      <c r="O539" s="176">
        <f>IF(H539+I539=0,"",H539/(H539+I539))</f>
        <v/>
      </c>
      <c r="P539" s="176">
        <f>IF(F539+H539=0,"",F539/(F539+H539))</f>
        <v/>
      </c>
      <c r="Q539" s="177">
        <f>IF(2*F539+G539+H539=0,"",2*F539/(2*F539+G539+H539))</f>
        <v/>
      </c>
      <c r="R539" s="177">
        <f>IF(OR(N539="",O539=""),"",'KQ du lieu that'!$B$6*N539+(1-'KQ du lieu that'!$B$6)*O539)</f>
        <v/>
      </c>
    </row>
    <row r="540">
      <c r="A540" s="174" t="inlineStr">
        <is>
          <t>synth</t>
        </is>
      </c>
      <c r="B540" s="174" t="inlineStr">
        <is>
          <t>A0</t>
        </is>
      </c>
      <c r="C540" s="174" t="inlineStr">
        <is>
          <t>Tất cả</t>
        </is>
      </c>
      <c r="D540" s="174" t="inlineStr">
        <is>
          <t>all</t>
        </is>
      </c>
      <c r="E540" s="175" t="n">
        <v>0.61</v>
      </c>
      <c r="F540" s="174" t="n">
        <v>6587</v>
      </c>
      <c r="G540" s="174" t="n">
        <v>1356</v>
      </c>
      <c r="H540" s="174" t="n">
        <v>1833</v>
      </c>
      <c r="I540" s="174" t="n">
        <v>15741</v>
      </c>
      <c r="J540" s="174" t="n"/>
      <c r="K540" s="174" t="n"/>
      <c r="L540" s="174" t="n"/>
      <c r="M540" s="174" t="n"/>
      <c r="N540" s="176">
        <f>IF(F540+G540=0,"",G540/(F540+G540))</f>
        <v/>
      </c>
      <c r="O540" s="176">
        <f>IF(H540+I540=0,"",H540/(H540+I540))</f>
        <v/>
      </c>
      <c r="P540" s="176">
        <f>IF(F540+H540=0,"",F540/(F540+H540))</f>
        <v/>
      </c>
      <c r="Q540" s="177">
        <f>IF(2*F540+G540+H540=0,"",2*F540/(2*F540+G540+H540))</f>
        <v/>
      </c>
      <c r="R540" s="177">
        <f>IF(OR(N540="",O540=""),"",'KQ du lieu that'!$B$6*N540+(1-'KQ du lieu that'!$B$6)*O540)</f>
        <v/>
      </c>
    </row>
    <row r="541">
      <c r="A541" s="174" t="inlineStr">
        <is>
          <t>synth</t>
        </is>
      </c>
      <c r="B541" s="174" t="inlineStr">
        <is>
          <t>A0</t>
        </is>
      </c>
      <c r="C541" s="174" t="inlineStr">
        <is>
          <t>Tất cả</t>
        </is>
      </c>
      <c r="D541" s="174" t="inlineStr">
        <is>
          <t>all</t>
        </is>
      </c>
      <c r="E541" s="175" t="n">
        <v>0.62</v>
      </c>
      <c r="F541" s="174" t="n">
        <v>6557</v>
      </c>
      <c r="G541" s="174" t="n">
        <v>1386</v>
      </c>
      <c r="H541" s="174" t="n">
        <v>1795</v>
      </c>
      <c r="I541" s="174" t="n">
        <v>15779</v>
      </c>
      <c r="J541" s="174" t="n"/>
      <c r="K541" s="174" t="n"/>
      <c r="L541" s="174" t="n"/>
      <c r="M541" s="174" t="n"/>
      <c r="N541" s="176">
        <f>IF(F541+G541=0,"",G541/(F541+G541))</f>
        <v/>
      </c>
      <c r="O541" s="176">
        <f>IF(H541+I541=0,"",H541/(H541+I541))</f>
        <v/>
      </c>
      <c r="P541" s="176">
        <f>IF(F541+H541=0,"",F541/(F541+H541))</f>
        <v/>
      </c>
      <c r="Q541" s="177">
        <f>IF(2*F541+G541+H541=0,"",2*F541/(2*F541+G541+H541))</f>
        <v/>
      </c>
      <c r="R541" s="177">
        <f>IF(OR(N541="",O541=""),"",'KQ du lieu that'!$B$6*N541+(1-'KQ du lieu that'!$B$6)*O541)</f>
        <v/>
      </c>
    </row>
    <row r="542">
      <c r="A542" s="174" t="inlineStr">
        <is>
          <t>synth</t>
        </is>
      </c>
      <c r="B542" s="174" t="inlineStr">
        <is>
          <t>A0</t>
        </is>
      </c>
      <c r="C542" s="174" t="inlineStr">
        <is>
          <t>Tất cả</t>
        </is>
      </c>
      <c r="D542" s="174" t="inlineStr">
        <is>
          <t>all</t>
        </is>
      </c>
      <c r="E542" s="175" t="n">
        <v>0.63</v>
      </c>
      <c r="F542" s="174" t="n">
        <v>6531</v>
      </c>
      <c r="G542" s="174" t="n">
        <v>1412</v>
      </c>
      <c r="H542" s="174" t="n">
        <v>1741</v>
      </c>
      <c r="I542" s="174" t="n">
        <v>15833</v>
      </c>
      <c r="J542" s="174" t="n"/>
      <c r="K542" s="174" t="n"/>
      <c r="L542" s="174" t="n"/>
      <c r="M542" s="174" t="n"/>
      <c r="N542" s="176">
        <f>IF(F542+G542=0,"",G542/(F542+G542))</f>
        <v/>
      </c>
      <c r="O542" s="176">
        <f>IF(H542+I542=0,"",H542/(H542+I542))</f>
        <v/>
      </c>
      <c r="P542" s="176">
        <f>IF(F542+H542=0,"",F542/(F542+H542))</f>
        <v/>
      </c>
      <c r="Q542" s="177">
        <f>IF(2*F542+G542+H542=0,"",2*F542/(2*F542+G542+H542))</f>
        <v/>
      </c>
      <c r="R542" s="177">
        <f>IF(OR(N542="",O542=""),"",'KQ du lieu that'!$B$6*N542+(1-'KQ du lieu that'!$B$6)*O542)</f>
        <v/>
      </c>
    </row>
    <row r="543">
      <c r="A543" s="174" t="inlineStr">
        <is>
          <t>synth</t>
        </is>
      </c>
      <c r="B543" s="174" t="inlineStr">
        <is>
          <t>A0</t>
        </is>
      </c>
      <c r="C543" s="174" t="inlineStr">
        <is>
          <t>Tất cả</t>
        </is>
      </c>
      <c r="D543" s="174" t="inlineStr">
        <is>
          <t>all</t>
        </is>
      </c>
      <c r="E543" s="175" t="n">
        <v>0.64</v>
      </c>
      <c r="F543" s="174" t="n">
        <v>6491</v>
      </c>
      <c r="G543" s="174" t="n">
        <v>1452</v>
      </c>
      <c r="H543" s="174" t="n">
        <v>1711</v>
      </c>
      <c r="I543" s="174" t="n">
        <v>15863</v>
      </c>
      <c r="J543" s="174" t="n"/>
      <c r="K543" s="174" t="n"/>
      <c r="L543" s="174" t="n"/>
      <c r="M543" s="174" t="n"/>
      <c r="N543" s="176">
        <f>IF(F543+G543=0,"",G543/(F543+G543))</f>
        <v/>
      </c>
      <c r="O543" s="176">
        <f>IF(H543+I543=0,"",H543/(H543+I543))</f>
        <v/>
      </c>
      <c r="P543" s="176">
        <f>IF(F543+H543=0,"",F543/(F543+H543))</f>
        <v/>
      </c>
      <c r="Q543" s="177">
        <f>IF(2*F543+G543+H543=0,"",2*F543/(2*F543+G543+H543))</f>
        <v/>
      </c>
      <c r="R543" s="177">
        <f>IF(OR(N543="",O543=""),"",'KQ du lieu that'!$B$6*N543+(1-'KQ du lieu that'!$B$6)*O543)</f>
        <v/>
      </c>
    </row>
    <row r="544">
      <c r="A544" s="174" t="inlineStr">
        <is>
          <t>synth</t>
        </is>
      </c>
      <c r="B544" s="174" t="inlineStr">
        <is>
          <t>A0</t>
        </is>
      </c>
      <c r="C544" s="174" t="inlineStr">
        <is>
          <t>Tất cả</t>
        </is>
      </c>
      <c r="D544" s="174" t="inlineStr">
        <is>
          <t>all</t>
        </is>
      </c>
      <c r="E544" s="175" t="n">
        <v>0.65</v>
      </c>
      <c r="F544" s="174" t="n">
        <v>6459</v>
      </c>
      <c r="G544" s="174" t="n">
        <v>1484</v>
      </c>
      <c r="H544" s="174" t="n">
        <v>1672</v>
      </c>
      <c r="I544" s="174" t="n">
        <v>15902</v>
      </c>
      <c r="J544" s="174" t="n"/>
      <c r="K544" s="174" t="n"/>
      <c r="L544" s="174" t="n"/>
      <c r="M544" s="174" t="n"/>
      <c r="N544" s="176">
        <f>IF(F544+G544=0,"",G544/(F544+G544))</f>
        <v/>
      </c>
      <c r="O544" s="176">
        <f>IF(H544+I544=0,"",H544/(H544+I544))</f>
        <v/>
      </c>
      <c r="P544" s="176">
        <f>IF(F544+H544=0,"",F544/(F544+H544))</f>
        <v/>
      </c>
      <c r="Q544" s="177">
        <f>IF(2*F544+G544+H544=0,"",2*F544/(2*F544+G544+H544))</f>
        <v/>
      </c>
      <c r="R544" s="177">
        <f>IF(OR(N544="",O544=""),"",'KQ du lieu that'!$B$6*N544+(1-'KQ du lieu that'!$B$6)*O544)</f>
        <v/>
      </c>
    </row>
    <row r="545">
      <c r="A545" s="174" t="inlineStr">
        <is>
          <t>synth</t>
        </is>
      </c>
      <c r="B545" s="174" t="inlineStr">
        <is>
          <t>A0</t>
        </is>
      </c>
      <c r="C545" s="174" t="inlineStr">
        <is>
          <t>Tất cả</t>
        </is>
      </c>
      <c r="D545" s="174" t="inlineStr">
        <is>
          <t>all</t>
        </is>
      </c>
      <c r="E545" s="175" t="n">
        <v>0.66</v>
      </c>
      <c r="F545" s="174" t="n">
        <v>6428</v>
      </c>
      <c r="G545" s="174" t="n">
        <v>1515</v>
      </c>
      <c r="H545" s="174" t="n">
        <v>1630</v>
      </c>
      <c r="I545" s="174" t="n">
        <v>15944</v>
      </c>
      <c r="J545" s="174" t="n"/>
      <c r="K545" s="174" t="n"/>
      <c r="L545" s="174" t="n"/>
      <c r="M545" s="174" t="n"/>
      <c r="N545" s="176">
        <f>IF(F545+G545=0,"",G545/(F545+G545))</f>
        <v/>
      </c>
      <c r="O545" s="176">
        <f>IF(H545+I545=0,"",H545/(H545+I545))</f>
        <v/>
      </c>
      <c r="P545" s="176">
        <f>IF(F545+H545=0,"",F545/(F545+H545))</f>
        <v/>
      </c>
      <c r="Q545" s="177">
        <f>IF(2*F545+G545+H545=0,"",2*F545/(2*F545+G545+H545))</f>
        <v/>
      </c>
      <c r="R545" s="177">
        <f>IF(OR(N545="",O545=""),"",'KQ du lieu that'!$B$6*N545+(1-'KQ du lieu that'!$B$6)*O545)</f>
        <v/>
      </c>
    </row>
    <row r="546">
      <c r="A546" s="174" t="inlineStr">
        <is>
          <t>synth</t>
        </is>
      </c>
      <c r="B546" s="174" t="inlineStr">
        <is>
          <t>A0</t>
        </is>
      </c>
      <c r="C546" s="174" t="inlineStr">
        <is>
          <t>Tất cả</t>
        </is>
      </c>
      <c r="D546" s="174" t="inlineStr">
        <is>
          <t>all</t>
        </is>
      </c>
      <c r="E546" s="175" t="n">
        <v>0.67</v>
      </c>
      <c r="F546" s="174" t="n">
        <v>6393</v>
      </c>
      <c r="G546" s="174" t="n">
        <v>1550</v>
      </c>
      <c r="H546" s="174" t="n">
        <v>1592</v>
      </c>
      <c r="I546" s="174" t="n">
        <v>15982</v>
      </c>
      <c r="J546" s="174" t="n"/>
      <c r="K546" s="174" t="n"/>
      <c r="L546" s="174" t="n"/>
      <c r="M546" s="174" t="n"/>
      <c r="N546" s="176">
        <f>IF(F546+G546=0,"",G546/(F546+G546))</f>
        <v/>
      </c>
      <c r="O546" s="176">
        <f>IF(H546+I546=0,"",H546/(H546+I546))</f>
        <v/>
      </c>
      <c r="P546" s="176">
        <f>IF(F546+H546=0,"",F546/(F546+H546))</f>
        <v/>
      </c>
      <c r="Q546" s="177">
        <f>IF(2*F546+G546+H546=0,"",2*F546/(2*F546+G546+H546))</f>
        <v/>
      </c>
      <c r="R546" s="177">
        <f>IF(OR(N546="",O546=""),"",'KQ du lieu that'!$B$6*N546+(1-'KQ du lieu that'!$B$6)*O546)</f>
        <v/>
      </c>
    </row>
    <row r="547">
      <c r="A547" s="174" t="inlineStr">
        <is>
          <t>synth</t>
        </is>
      </c>
      <c r="B547" s="174" t="inlineStr">
        <is>
          <t>A0</t>
        </is>
      </c>
      <c r="C547" s="174" t="inlineStr">
        <is>
          <t>Tất cả</t>
        </is>
      </c>
      <c r="D547" s="174" t="inlineStr">
        <is>
          <t>all</t>
        </is>
      </c>
      <c r="E547" s="175" t="n">
        <v>0.68</v>
      </c>
      <c r="F547" s="174" t="n">
        <v>6358</v>
      </c>
      <c r="G547" s="174" t="n">
        <v>1585</v>
      </c>
      <c r="H547" s="174" t="n">
        <v>1556</v>
      </c>
      <c r="I547" s="174" t="n">
        <v>16018</v>
      </c>
      <c r="J547" s="174" t="n"/>
      <c r="K547" s="174" t="n"/>
      <c r="L547" s="174" t="n"/>
      <c r="M547" s="174" t="n"/>
      <c r="N547" s="176">
        <f>IF(F547+G547=0,"",G547/(F547+G547))</f>
        <v/>
      </c>
      <c r="O547" s="176">
        <f>IF(H547+I547=0,"",H547/(H547+I547))</f>
        <v/>
      </c>
      <c r="P547" s="176">
        <f>IF(F547+H547=0,"",F547/(F547+H547))</f>
        <v/>
      </c>
      <c r="Q547" s="177">
        <f>IF(2*F547+G547+H547=0,"",2*F547/(2*F547+G547+H547))</f>
        <v/>
      </c>
      <c r="R547" s="177">
        <f>IF(OR(N547="",O547=""),"",'KQ du lieu that'!$B$6*N547+(1-'KQ du lieu that'!$B$6)*O547)</f>
        <v/>
      </c>
    </row>
    <row r="548">
      <c r="A548" s="174" t="inlineStr">
        <is>
          <t>synth</t>
        </is>
      </c>
      <c r="B548" s="174" t="inlineStr">
        <is>
          <t>A0</t>
        </is>
      </c>
      <c r="C548" s="174" t="inlineStr">
        <is>
          <t>Tất cả</t>
        </is>
      </c>
      <c r="D548" s="174" t="inlineStr">
        <is>
          <t>all</t>
        </is>
      </c>
      <c r="E548" s="175" t="n">
        <v>0.6899999999999999</v>
      </c>
      <c r="F548" s="174" t="n">
        <v>6321</v>
      </c>
      <c r="G548" s="174" t="n">
        <v>1622</v>
      </c>
      <c r="H548" s="174" t="n">
        <v>1519</v>
      </c>
      <c r="I548" s="174" t="n">
        <v>16055</v>
      </c>
      <c r="J548" s="174" t="n"/>
      <c r="K548" s="174" t="n"/>
      <c r="L548" s="174" t="n"/>
      <c r="M548" s="174" t="n"/>
      <c r="N548" s="176">
        <f>IF(F548+G548=0,"",G548/(F548+G548))</f>
        <v/>
      </c>
      <c r="O548" s="176">
        <f>IF(H548+I548=0,"",H548/(H548+I548))</f>
        <v/>
      </c>
      <c r="P548" s="176">
        <f>IF(F548+H548=0,"",F548/(F548+H548))</f>
        <v/>
      </c>
      <c r="Q548" s="177">
        <f>IF(2*F548+G548+H548=0,"",2*F548/(2*F548+G548+H548))</f>
        <v/>
      </c>
      <c r="R548" s="177">
        <f>IF(OR(N548="",O548=""),"",'KQ du lieu that'!$B$6*N548+(1-'KQ du lieu that'!$B$6)*O548)</f>
        <v/>
      </c>
    </row>
    <row r="549">
      <c r="A549" s="174" t="inlineStr">
        <is>
          <t>synth</t>
        </is>
      </c>
      <c r="B549" s="174" t="inlineStr">
        <is>
          <t>A0</t>
        </is>
      </c>
      <c r="C549" s="174" t="inlineStr">
        <is>
          <t>Tất cả</t>
        </is>
      </c>
      <c r="D549" s="174" t="inlineStr">
        <is>
          <t>all</t>
        </is>
      </c>
      <c r="E549" s="175" t="n">
        <v>0.7</v>
      </c>
      <c r="F549" s="174" t="n">
        <v>6276</v>
      </c>
      <c r="G549" s="174" t="n">
        <v>1667</v>
      </c>
      <c r="H549" s="174" t="n">
        <v>1479</v>
      </c>
      <c r="I549" s="174" t="n">
        <v>16095</v>
      </c>
      <c r="J549" s="174" t="n"/>
      <c r="K549" s="174" t="n"/>
      <c r="L549" s="174" t="n"/>
      <c r="M549" s="174" t="n"/>
      <c r="N549" s="176">
        <f>IF(F549+G549=0,"",G549/(F549+G549))</f>
        <v/>
      </c>
      <c r="O549" s="176">
        <f>IF(H549+I549=0,"",H549/(H549+I549))</f>
        <v/>
      </c>
      <c r="P549" s="176">
        <f>IF(F549+H549=0,"",F549/(F549+H549))</f>
        <v/>
      </c>
      <c r="Q549" s="177">
        <f>IF(2*F549+G549+H549=0,"",2*F549/(2*F549+G549+H549))</f>
        <v/>
      </c>
      <c r="R549" s="177">
        <f>IF(OR(N549="",O549=""),"",'KQ du lieu that'!$B$6*N549+(1-'KQ du lieu that'!$B$6)*O549)</f>
        <v/>
      </c>
    </row>
    <row r="550">
      <c r="A550" s="174" t="inlineStr">
        <is>
          <t>synth</t>
        </is>
      </c>
      <c r="B550" s="174" t="inlineStr">
        <is>
          <t>A0</t>
        </is>
      </c>
      <c r="C550" s="174" t="inlineStr">
        <is>
          <t>Tất cả</t>
        </is>
      </c>
      <c r="D550" s="174" t="inlineStr">
        <is>
          <t>all</t>
        </is>
      </c>
      <c r="E550" s="175" t="n">
        <v>0.71</v>
      </c>
      <c r="F550" s="174" t="n">
        <v>6232</v>
      </c>
      <c r="G550" s="174" t="n">
        <v>1711</v>
      </c>
      <c r="H550" s="174" t="n">
        <v>1442</v>
      </c>
      <c r="I550" s="174" t="n">
        <v>16132</v>
      </c>
      <c r="J550" s="174" t="n"/>
      <c r="K550" s="174" t="n"/>
      <c r="L550" s="174" t="n"/>
      <c r="M550" s="174" t="n"/>
      <c r="N550" s="176">
        <f>IF(F550+G550=0,"",G550/(F550+G550))</f>
        <v/>
      </c>
      <c r="O550" s="176">
        <f>IF(H550+I550=0,"",H550/(H550+I550))</f>
        <v/>
      </c>
      <c r="P550" s="176">
        <f>IF(F550+H550=0,"",F550/(F550+H550))</f>
        <v/>
      </c>
      <c r="Q550" s="177">
        <f>IF(2*F550+G550+H550=0,"",2*F550/(2*F550+G550+H550))</f>
        <v/>
      </c>
      <c r="R550" s="177">
        <f>IF(OR(N550="",O550=""),"",'KQ du lieu that'!$B$6*N550+(1-'KQ du lieu that'!$B$6)*O550)</f>
        <v/>
      </c>
    </row>
    <row r="551">
      <c r="A551" s="174" t="inlineStr">
        <is>
          <t>synth</t>
        </is>
      </c>
      <c r="B551" s="174" t="inlineStr">
        <is>
          <t>A0</t>
        </is>
      </c>
      <c r="C551" s="174" t="inlineStr">
        <is>
          <t>Tất cả</t>
        </is>
      </c>
      <c r="D551" s="174" t="inlineStr">
        <is>
          <t>all</t>
        </is>
      </c>
      <c r="E551" s="175" t="n">
        <v>0.72</v>
      </c>
      <c r="F551" s="174" t="n">
        <v>6193</v>
      </c>
      <c r="G551" s="174" t="n">
        <v>1750</v>
      </c>
      <c r="H551" s="174" t="n">
        <v>1403</v>
      </c>
      <c r="I551" s="174" t="n">
        <v>16171</v>
      </c>
      <c r="J551" s="174" t="n"/>
      <c r="K551" s="174" t="n"/>
      <c r="L551" s="174" t="n"/>
      <c r="M551" s="174" t="n"/>
      <c r="N551" s="176">
        <f>IF(F551+G551=0,"",G551/(F551+G551))</f>
        <v/>
      </c>
      <c r="O551" s="176">
        <f>IF(H551+I551=0,"",H551/(H551+I551))</f>
        <v/>
      </c>
      <c r="P551" s="176">
        <f>IF(F551+H551=0,"",F551/(F551+H551))</f>
        <v/>
      </c>
      <c r="Q551" s="177">
        <f>IF(2*F551+G551+H551=0,"",2*F551/(2*F551+G551+H551))</f>
        <v/>
      </c>
      <c r="R551" s="177">
        <f>IF(OR(N551="",O551=""),"",'KQ du lieu that'!$B$6*N551+(1-'KQ du lieu that'!$B$6)*O551)</f>
        <v/>
      </c>
    </row>
    <row r="552">
      <c r="A552" s="174" t="inlineStr">
        <is>
          <t>synth</t>
        </is>
      </c>
      <c r="B552" s="174" t="inlineStr">
        <is>
          <t>A0</t>
        </is>
      </c>
      <c r="C552" s="174" t="inlineStr">
        <is>
          <t>Tất cả</t>
        </is>
      </c>
      <c r="D552" s="174" t="inlineStr">
        <is>
          <t>all</t>
        </is>
      </c>
      <c r="E552" s="175" t="n">
        <v>0.73</v>
      </c>
      <c r="F552" s="174" t="n">
        <v>6154</v>
      </c>
      <c r="G552" s="174" t="n">
        <v>1789</v>
      </c>
      <c r="H552" s="174" t="n">
        <v>1372</v>
      </c>
      <c r="I552" s="174" t="n">
        <v>16202</v>
      </c>
      <c r="J552" s="174" t="n"/>
      <c r="K552" s="174" t="n"/>
      <c r="L552" s="174" t="n"/>
      <c r="M552" s="174" t="n"/>
      <c r="N552" s="176">
        <f>IF(F552+G552=0,"",G552/(F552+G552))</f>
        <v/>
      </c>
      <c r="O552" s="176">
        <f>IF(H552+I552=0,"",H552/(H552+I552))</f>
        <v/>
      </c>
      <c r="P552" s="176">
        <f>IF(F552+H552=0,"",F552/(F552+H552))</f>
        <v/>
      </c>
      <c r="Q552" s="177">
        <f>IF(2*F552+G552+H552=0,"",2*F552/(2*F552+G552+H552))</f>
        <v/>
      </c>
      <c r="R552" s="177">
        <f>IF(OR(N552="",O552=""),"",'KQ du lieu that'!$B$6*N552+(1-'KQ du lieu that'!$B$6)*O552)</f>
        <v/>
      </c>
    </row>
    <row r="553">
      <c r="A553" s="174" t="inlineStr">
        <is>
          <t>synth</t>
        </is>
      </c>
      <c r="B553" s="174" t="inlineStr">
        <is>
          <t>A0</t>
        </is>
      </c>
      <c r="C553" s="174" t="inlineStr">
        <is>
          <t>Tất cả</t>
        </is>
      </c>
      <c r="D553" s="174" t="inlineStr">
        <is>
          <t>all</t>
        </is>
      </c>
      <c r="E553" s="175" t="n">
        <v>0.74</v>
      </c>
      <c r="F553" s="174" t="n">
        <v>6104</v>
      </c>
      <c r="G553" s="174" t="n">
        <v>1839</v>
      </c>
      <c r="H553" s="174" t="n">
        <v>1352</v>
      </c>
      <c r="I553" s="174" t="n">
        <v>16222</v>
      </c>
      <c r="J553" s="174" t="n"/>
      <c r="K553" s="174" t="n"/>
      <c r="L553" s="174" t="n"/>
      <c r="M553" s="174" t="n"/>
      <c r="N553" s="176">
        <f>IF(F553+G553=0,"",G553/(F553+G553))</f>
        <v/>
      </c>
      <c r="O553" s="176">
        <f>IF(H553+I553=0,"",H553/(H553+I553))</f>
        <v/>
      </c>
      <c r="P553" s="176">
        <f>IF(F553+H553=0,"",F553/(F553+H553))</f>
        <v/>
      </c>
      <c r="Q553" s="177">
        <f>IF(2*F553+G553+H553=0,"",2*F553/(2*F553+G553+H553))</f>
        <v/>
      </c>
      <c r="R553" s="177">
        <f>IF(OR(N553="",O553=""),"",'KQ du lieu that'!$B$6*N553+(1-'KQ du lieu that'!$B$6)*O553)</f>
        <v/>
      </c>
    </row>
    <row r="554">
      <c r="A554" s="174" t="inlineStr">
        <is>
          <t>synth</t>
        </is>
      </c>
      <c r="B554" s="174" t="inlineStr">
        <is>
          <t>A0</t>
        </is>
      </c>
      <c r="C554" s="174" t="inlineStr">
        <is>
          <t>Tất cả</t>
        </is>
      </c>
      <c r="D554" s="174" t="inlineStr">
        <is>
          <t>all</t>
        </is>
      </c>
      <c r="E554" s="175" t="n">
        <v>0.75</v>
      </c>
      <c r="F554" s="174" t="n">
        <v>6064</v>
      </c>
      <c r="G554" s="174" t="n">
        <v>1879</v>
      </c>
      <c r="H554" s="174" t="n">
        <v>1316</v>
      </c>
      <c r="I554" s="174" t="n">
        <v>16258</v>
      </c>
      <c r="J554" s="174" t="n"/>
      <c r="K554" s="174" t="n"/>
      <c r="L554" s="174" t="n"/>
      <c r="M554" s="174" t="n"/>
      <c r="N554" s="176">
        <f>IF(F554+G554=0,"",G554/(F554+G554))</f>
        <v/>
      </c>
      <c r="O554" s="176">
        <f>IF(H554+I554=0,"",H554/(H554+I554))</f>
        <v/>
      </c>
      <c r="P554" s="176">
        <f>IF(F554+H554=0,"",F554/(F554+H554))</f>
        <v/>
      </c>
      <c r="Q554" s="177">
        <f>IF(2*F554+G554+H554=0,"",2*F554/(2*F554+G554+H554))</f>
        <v/>
      </c>
      <c r="R554" s="177">
        <f>IF(OR(N554="",O554=""),"",'KQ du lieu that'!$B$6*N554+(1-'KQ du lieu that'!$B$6)*O554)</f>
        <v/>
      </c>
    </row>
    <row r="555">
      <c r="A555" s="174" t="inlineStr">
        <is>
          <t>synth</t>
        </is>
      </c>
      <c r="B555" s="174" t="inlineStr">
        <is>
          <t>A0</t>
        </is>
      </c>
      <c r="C555" s="174" t="inlineStr">
        <is>
          <t>Tất cả</t>
        </is>
      </c>
      <c r="D555" s="174" t="inlineStr">
        <is>
          <t>all</t>
        </is>
      </c>
      <c r="E555" s="175" t="n">
        <v>0.76</v>
      </c>
      <c r="F555" s="174" t="n">
        <v>6023</v>
      </c>
      <c r="G555" s="174" t="n">
        <v>1920</v>
      </c>
      <c r="H555" s="174" t="n">
        <v>1289</v>
      </c>
      <c r="I555" s="174" t="n">
        <v>16285</v>
      </c>
      <c r="J555" s="174" t="n"/>
      <c r="K555" s="174" t="n"/>
      <c r="L555" s="174" t="n"/>
      <c r="M555" s="174" t="n"/>
      <c r="N555" s="176">
        <f>IF(F555+G555=0,"",G555/(F555+G555))</f>
        <v/>
      </c>
      <c r="O555" s="176">
        <f>IF(H555+I555=0,"",H555/(H555+I555))</f>
        <v/>
      </c>
      <c r="P555" s="176">
        <f>IF(F555+H555=0,"",F555/(F555+H555))</f>
        <v/>
      </c>
      <c r="Q555" s="177">
        <f>IF(2*F555+G555+H555=0,"",2*F555/(2*F555+G555+H555))</f>
        <v/>
      </c>
      <c r="R555" s="177">
        <f>IF(OR(N555="",O555=""),"",'KQ du lieu that'!$B$6*N555+(1-'KQ du lieu that'!$B$6)*O555)</f>
        <v/>
      </c>
    </row>
    <row r="556">
      <c r="A556" s="174" t="inlineStr">
        <is>
          <t>synth</t>
        </is>
      </c>
      <c r="B556" s="174" t="inlineStr">
        <is>
          <t>A0</t>
        </is>
      </c>
      <c r="C556" s="174" t="inlineStr">
        <is>
          <t>Tất cả</t>
        </is>
      </c>
      <c r="D556" s="174" t="inlineStr">
        <is>
          <t>all</t>
        </is>
      </c>
      <c r="E556" s="175" t="n">
        <v>0.77</v>
      </c>
      <c r="F556" s="174" t="n">
        <v>5976</v>
      </c>
      <c r="G556" s="174" t="n">
        <v>1967</v>
      </c>
      <c r="H556" s="174" t="n">
        <v>1251</v>
      </c>
      <c r="I556" s="174" t="n">
        <v>16323</v>
      </c>
      <c r="J556" s="174" t="n"/>
      <c r="K556" s="174" t="n"/>
      <c r="L556" s="174" t="n"/>
      <c r="M556" s="174" t="n"/>
      <c r="N556" s="176">
        <f>IF(F556+G556=0,"",G556/(F556+G556))</f>
        <v/>
      </c>
      <c r="O556" s="176">
        <f>IF(H556+I556=0,"",H556/(H556+I556))</f>
        <v/>
      </c>
      <c r="P556" s="176">
        <f>IF(F556+H556=0,"",F556/(F556+H556))</f>
        <v/>
      </c>
      <c r="Q556" s="177">
        <f>IF(2*F556+G556+H556=0,"",2*F556/(2*F556+G556+H556))</f>
        <v/>
      </c>
      <c r="R556" s="177">
        <f>IF(OR(N556="",O556=""),"",'KQ du lieu that'!$B$6*N556+(1-'KQ du lieu that'!$B$6)*O556)</f>
        <v/>
      </c>
    </row>
    <row r="557">
      <c r="A557" s="174" t="inlineStr">
        <is>
          <t>synth</t>
        </is>
      </c>
      <c r="B557" s="174" t="inlineStr">
        <is>
          <t>A0</t>
        </is>
      </c>
      <c r="C557" s="174" t="inlineStr">
        <is>
          <t>Tất cả</t>
        </is>
      </c>
      <c r="D557" s="174" t="inlineStr">
        <is>
          <t>all</t>
        </is>
      </c>
      <c r="E557" s="175" t="n">
        <v>0.78</v>
      </c>
      <c r="F557" s="174" t="n">
        <v>5934</v>
      </c>
      <c r="G557" s="174" t="n">
        <v>2009</v>
      </c>
      <c r="H557" s="174" t="n">
        <v>1209</v>
      </c>
      <c r="I557" s="174" t="n">
        <v>16365</v>
      </c>
      <c r="J557" s="174" t="n"/>
      <c r="K557" s="174" t="n"/>
      <c r="L557" s="174" t="n"/>
      <c r="M557" s="174" t="n"/>
      <c r="N557" s="176">
        <f>IF(F557+G557=0,"",G557/(F557+G557))</f>
        <v/>
      </c>
      <c r="O557" s="176">
        <f>IF(H557+I557=0,"",H557/(H557+I557))</f>
        <v/>
      </c>
      <c r="P557" s="176">
        <f>IF(F557+H557=0,"",F557/(F557+H557))</f>
        <v/>
      </c>
      <c r="Q557" s="177">
        <f>IF(2*F557+G557+H557=0,"",2*F557/(2*F557+G557+H557))</f>
        <v/>
      </c>
      <c r="R557" s="177">
        <f>IF(OR(N557="",O557=""),"",'KQ du lieu that'!$B$6*N557+(1-'KQ du lieu that'!$B$6)*O557)</f>
        <v/>
      </c>
    </row>
    <row r="558">
      <c r="A558" s="174" t="inlineStr">
        <is>
          <t>synth</t>
        </is>
      </c>
      <c r="B558" s="174" t="inlineStr">
        <is>
          <t>A0</t>
        </is>
      </c>
      <c r="C558" s="174" t="inlineStr">
        <is>
          <t>Tất cả</t>
        </is>
      </c>
      <c r="D558" s="174" t="inlineStr">
        <is>
          <t>all</t>
        </is>
      </c>
      <c r="E558" s="175" t="n">
        <v>0.79</v>
      </c>
      <c r="F558" s="174" t="n">
        <v>5887</v>
      </c>
      <c r="G558" s="174" t="n">
        <v>2056</v>
      </c>
      <c r="H558" s="174" t="n">
        <v>1165</v>
      </c>
      <c r="I558" s="174" t="n">
        <v>16409</v>
      </c>
      <c r="J558" s="174" t="n"/>
      <c r="K558" s="174" t="n"/>
      <c r="L558" s="174" t="n"/>
      <c r="M558" s="174" t="n"/>
      <c r="N558" s="176">
        <f>IF(F558+G558=0,"",G558/(F558+G558))</f>
        <v/>
      </c>
      <c r="O558" s="176">
        <f>IF(H558+I558=0,"",H558/(H558+I558))</f>
        <v/>
      </c>
      <c r="P558" s="176">
        <f>IF(F558+H558=0,"",F558/(F558+H558))</f>
        <v/>
      </c>
      <c r="Q558" s="177">
        <f>IF(2*F558+G558+H558=0,"",2*F558/(2*F558+G558+H558))</f>
        <v/>
      </c>
      <c r="R558" s="177">
        <f>IF(OR(N558="",O558=""),"",'KQ du lieu that'!$B$6*N558+(1-'KQ du lieu that'!$B$6)*O558)</f>
        <v/>
      </c>
    </row>
    <row r="559">
      <c r="A559" s="174" t="inlineStr">
        <is>
          <t>synth</t>
        </is>
      </c>
      <c r="B559" s="174" t="inlineStr">
        <is>
          <t>A0</t>
        </is>
      </c>
      <c r="C559" s="174" t="inlineStr">
        <is>
          <t>Tất cả</t>
        </is>
      </c>
      <c r="D559" s="174" t="inlineStr">
        <is>
          <t>all</t>
        </is>
      </c>
      <c r="E559" s="175" t="n">
        <v>0.8</v>
      </c>
      <c r="F559" s="174" t="n">
        <v>5833</v>
      </c>
      <c r="G559" s="174" t="n">
        <v>2110</v>
      </c>
      <c r="H559" s="174" t="n">
        <v>1127</v>
      </c>
      <c r="I559" s="174" t="n">
        <v>16447</v>
      </c>
      <c r="J559" s="174" t="n"/>
      <c r="K559" s="174" t="n"/>
      <c r="L559" s="174" t="n"/>
      <c r="M559" s="174" t="n"/>
      <c r="N559" s="176">
        <f>IF(F559+G559=0,"",G559/(F559+G559))</f>
        <v/>
      </c>
      <c r="O559" s="176">
        <f>IF(H559+I559=0,"",H559/(H559+I559))</f>
        <v/>
      </c>
      <c r="P559" s="176">
        <f>IF(F559+H559=0,"",F559/(F559+H559))</f>
        <v/>
      </c>
      <c r="Q559" s="177">
        <f>IF(2*F559+G559+H559=0,"",2*F559/(2*F559+G559+H559))</f>
        <v/>
      </c>
      <c r="R559" s="177">
        <f>IF(OR(N559="",O559=""),"",'KQ du lieu that'!$B$6*N559+(1-'KQ du lieu that'!$B$6)*O559)</f>
        <v/>
      </c>
    </row>
    <row r="560">
      <c r="A560" s="174" t="inlineStr">
        <is>
          <t>synth</t>
        </is>
      </c>
      <c r="B560" s="174" t="inlineStr">
        <is>
          <t>A0</t>
        </is>
      </c>
      <c r="C560" s="174" t="inlineStr">
        <is>
          <t>Tất cả</t>
        </is>
      </c>
      <c r="D560" s="174" t="inlineStr">
        <is>
          <t>all</t>
        </is>
      </c>
      <c r="E560" s="175" t="n">
        <v>0.8100000000000001</v>
      </c>
      <c r="F560" s="174" t="n">
        <v>5787</v>
      </c>
      <c r="G560" s="174" t="n">
        <v>2156</v>
      </c>
      <c r="H560" s="174" t="n">
        <v>1096</v>
      </c>
      <c r="I560" s="174" t="n">
        <v>16478</v>
      </c>
      <c r="J560" s="174" t="n"/>
      <c r="K560" s="174" t="n"/>
      <c r="L560" s="174" t="n"/>
      <c r="M560" s="174" t="n"/>
      <c r="N560" s="176">
        <f>IF(F560+G560=0,"",G560/(F560+G560))</f>
        <v/>
      </c>
      <c r="O560" s="176">
        <f>IF(H560+I560=0,"",H560/(H560+I560))</f>
        <v/>
      </c>
      <c r="P560" s="176">
        <f>IF(F560+H560=0,"",F560/(F560+H560))</f>
        <v/>
      </c>
      <c r="Q560" s="177">
        <f>IF(2*F560+G560+H560=0,"",2*F560/(2*F560+G560+H560))</f>
        <v/>
      </c>
      <c r="R560" s="177">
        <f>IF(OR(N560="",O560=""),"",'KQ du lieu that'!$B$6*N560+(1-'KQ du lieu that'!$B$6)*O560)</f>
        <v/>
      </c>
    </row>
    <row r="561">
      <c r="A561" s="174" t="inlineStr">
        <is>
          <t>synth</t>
        </is>
      </c>
      <c r="B561" s="174" t="inlineStr">
        <is>
          <t>A0</t>
        </is>
      </c>
      <c r="C561" s="174" t="inlineStr">
        <is>
          <t>Tất cả</t>
        </is>
      </c>
      <c r="D561" s="174" t="inlineStr">
        <is>
          <t>all</t>
        </is>
      </c>
      <c r="E561" s="175" t="n">
        <v>0.82</v>
      </c>
      <c r="F561" s="174" t="n">
        <v>5711</v>
      </c>
      <c r="G561" s="174" t="n">
        <v>2232</v>
      </c>
      <c r="H561" s="174" t="n">
        <v>1052</v>
      </c>
      <c r="I561" s="174" t="n">
        <v>16522</v>
      </c>
      <c r="J561" s="174" t="n"/>
      <c r="K561" s="174" t="n"/>
      <c r="L561" s="174" t="n"/>
      <c r="M561" s="174" t="n"/>
      <c r="N561" s="176">
        <f>IF(F561+G561=0,"",G561/(F561+G561))</f>
        <v/>
      </c>
      <c r="O561" s="176">
        <f>IF(H561+I561=0,"",H561/(H561+I561))</f>
        <v/>
      </c>
      <c r="P561" s="176">
        <f>IF(F561+H561=0,"",F561/(F561+H561))</f>
        <v/>
      </c>
      <c r="Q561" s="177">
        <f>IF(2*F561+G561+H561=0,"",2*F561/(2*F561+G561+H561))</f>
        <v/>
      </c>
      <c r="R561" s="177">
        <f>IF(OR(N561="",O561=""),"",'KQ du lieu that'!$B$6*N561+(1-'KQ du lieu that'!$B$6)*O561)</f>
        <v/>
      </c>
    </row>
    <row r="562">
      <c r="A562" s="174" t="inlineStr">
        <is>
          <t>synth</t>
        </is>
      </c>
      <c r="B562" s="174" t="inlineStr">
        <is>
          <t>A0</t>
        </is>
      </c>
      <c r="C562" s="174" t="inlineStr">
        <is>
          <t>Tất cả</t>
        </is>
      </c>
      <c r="D562" s="174" t="inlineStr">
        <is>
          <t>all</t>
        </is>
      </c>
      <c r="E562" s="175" t="n">
        <v>0.83</v>
      </c>
      <c r="F562" s="174" t="n">
        <v>5632</v>
      </c>
      <c r="G562" s="174" t="n">
        <v>2311</v>
      </c>
      <c r="H562" s="174" t="n">
        <v>1009</v>
      </c>
      <c r="I562" s="174" t="n">
        <v>16565</v>
      </c>
      <c r="J562" s="174" t="n"/>
      <c r="K562" s="174" t="n"/>
      <c r="L562" s="174" t="n"/>
      <c r="M562" s="174" t="n"/>
      <c r="N562" s="176">
        <f>IF(F562+G562=0,"",G562/(F562+G562))</f>
        <v/>
      </c>
      <c r="O562" s="176">
        <f>IF(H562+I562=0,"",H562/(H562+I562))</f>
        <v/>
      </c>
      <c r="P562" s="176">
        <f>IF(F562+H562=0,"",F562/(F562+H562))</f>
        <v/>
      </c>
      <c r="Q562" s="177">
        <f>IF(2*F562+G562+H562=0,"",2*F562/(2*F562+G562+H562))</f>
        <v/>
      </c>
      <c r="R562" s="177">
        <f>IF(OR(N562="",O562=""),"",'KQ du lieu that'!$B$6*N562+(1-'KQ du lieu that'!$B$6)*O562)</f>
        <v/>
      </c>
    </row>
    <row r="563">
      <c r="A563" s="174" t="inlineStr">
        <is>
          <t>synth</t>
        </is>
      </c>
      <c r="B563" s="174" t="inlineStr">
        <is>
          <t>A0</t>
        </is>
      </c>
      <c r="C563" s="174" t="inlineStr">
        <is>
          <t>Tất cả</t>
        </is>
      </c>
      <c r="D563" s="174" t="inlineStr">
        <is>
          <t>all</t>
        </is>
      </c>
      <c r="E563" s="175" t="n">
        <v>0.84</v>
      </c>
      <c r="F563" s="174" t="n">
        <v>5580</v>
      </c>
      <c r="G563" s="174" t="n">
        <v>2363</v>
      </c>
      <c r="H563" s="174" t="n">
        <v>957</v>
      </c>
      <c r="I563" s="174" t="n">
        <v>16617</v>
      </c>
      <c r="J563" s="174" t="n"/>
      <c r="K563" s="174" t="n"/>
      <c r="L563" s="174" t="n"/>
      <c r="M563" s="174" t="n"/>
      <c r="N563" s="176">
        <f>IF(F563+G563=0,"",G563/(F563+G563))</f>
        <v/>
      </c>
      <c r="O563" s="176">
        <f>IF(H563+I563=0,"",H563/(H563+I563))</f>
        <v/>
      </c>
      <c r="P563" s="176">
        <f>IF(F563+H563=0,"",F563/(F563+H563))</f>
        <v/>
      </c>
      <c r="Q563" s="177">
        <f>IF(2*F563+G563+H563=0,"",2*F563/(2*F563+G563+H563))</f>
        <v/>
      </c>
      <c r="R563" s="177">
        <f>IF(OR(N563="",O563=""),"",'KQ du lieu that'!$B$6*N563+(1-'KQ du lieu that'!$B$6)*O563)</f>
        <v/>
      </c>
    </row>
    <row r="564">
      <c r="A564" s="174" t="inlineStr">
        <is>
          <t>synth</t>
        </is>
      </c>
      <c r="B564" s="174" t="inlineStr">
        <is>
          <t>A0</t>
        </is>
      </c>
      <c r="C564" s="174" t="inlineStr">
        <is>
          <t>Tất cả</t>
        </is>
      </c>
      <c r="D564" s="174" t="inlineStr">
        <is>
          <t>all</t>
        </is>
      </c>
      <c r="E564" s="175" t="n">
        <v>0.85</v>
      </c>
      <c r="F564" s="174" t="n">
        <v>5524</v>
      </c>
      <c r="G564" s="174" t="n">
        <v>2419</v>
      </c>
      <c r="H564" s="174" t="n">
        <v>916</v>
      </c>
      <c r="I564" s="174" t="n">
        <v>16658</v>
      </c>
      <c r="J564" s="174" t="n"/>
      <c r="K564" s="174" t="n"/>
      <c r="L564" s="174" t="n"/>
      <c r="M564" s="174" t="n"/>
      <c r="N564" s="176">
        <f>IF(F564+G564=0,"",G564/(F564+G564))</f>
        <v/>
      </c>
      <c r="O564" s="176">
        <f>IF(H564+I564=0,"",H564/(H564+I564))</f>
        <v/>
      </c>
      <c r="P564" s="176">
        <f>IF(F564+H564=0,"",F564/(F564+H564))</f>
        <v/>
      </c>
      <c r="Q564" s="177">
        <f>IF(2*F564+G564+H564=0,"",2*F564/(2*F564+G564+H564))</f>
        <v/>
      </c>
      <c r="R564" s="177">
        <f>IF(OR(N564="",O564=""),"",'KQ du lieu that'!$B$6*N564+(1-'KQ du lieu that'!$B$6)*O564)</f>
        <v/>
      </c>
    </row>
    <row r="565">
      <c r="A565" s="174" t="inlineStr">
        <is>
          <t>synth</t>
        </is>
      </c>
      <c r="B565" s="174" t="inlineStr">
        <is>
          <t>A0</t>
        </is>
      </c>
      <c r="C565" s="174" t="inlineStr">
        <is>
          <t>Tất cả</t>
        </is>
      </c>
      <c r="D565" s="174" t="inlineStr">
        <is>
          <t>all</t>
        </is>
      </c>
      <c r="E565" s="175" t="n">
        <v>0.86</v>
      </c>
      <c r="F565" s="174" t="n">
        <v>5461</v>
      </c>
      <c r="G565" s="174" t="n">
        <v>2482</v>
      </c>
      <c r="H565" s="174" t="n">
        <v>883</v>
      </c>
      <c r="I565" s="174" t="n">
        <v>16691</v>
      </c>
      <c r="J565" s="174" t="n"/>
      <c r="K565" s="174" t="n"/>
      <c r="L565" s="174" t="n"/>
      <c r="M565" s="174" t="n"/>
      <c r="N565" s="176">
        <f>IF(F565+G565=0,"",G565/(F565+G565))</f>
        <v/>
      </c>
      <c r="O565" s="176">
        <f>IF(H565+I565=0,"",H565/(H565+I565))</f>
        <v/>
      </c>
      <c r="P565" s="176">
        <f>IF(F565+H565=0,"",F565/(F565+H565))</f>
        <v/>
      </c>
      <c r="Q565" s="177">
        <f>IF(2*F565+G565+H565=0,"",2*F565/(2*F565+G565+H565))</f>
        <v/>
      </c>
      <c r="R565" s="177">
        <f>IF(OR(N565="",O565=""),"",'KQ du lieu that'!$B$6*N565+(1-'KQ du lieu that'!$B$6)*O565)</f>
        <v/>
      </c>
    </row>
    <row r="566">
      <c r="A566" s="174" t="inlineStr">
        <is>
          <t>synth</t>
        </is>
      </c>
      <c r="B566" s="174" t="inlineStr">
        <is>
          <t>A0</t>
        </is>
      </c>
      <c r="C566" s="174" t="inlineStr">
        <is>
          <t>Tất cả</t>
        </is>
      </c>
      <c r="D566" s="174" t="inlineStr">
        <is>
          <t>all</t>
        </is>
      </c>
      <c r="E566" s="175" t="n">
        <v>0.87</v>
      </c>
      <c r="F566" s="174" t="n">
        <v>5361</v>
      </c>
      <c r="G566" s="174" t="n">
        <v>2582</v>
      </c>
      <c r="H566" s="174" t="n">
        <v>845</v>
      </c>
      <c r="I566" s="174" t="n">
        <v>16729</v>
      </c>
      <c r="J566" s="174" t="n"/>
      <c r="K566" s="174" t="n"/>
      <c r="L566" s="174" t="n"/>
      <c r="M566" s="174" t="n"/>
      <c r="N566" s="176">
        <f>IF(F566+G566=0,"",G566/(F566+G566))</f>
        <v/>
      </c>
      <c r="O566" s="176">
        <f>IF(H566+I566=0,"",H566/(H566+I566))</f>
        <v/>
      </c>
      <c r="P566" s="176">
        <f>IF(F566+H566=0,"",F566/(F566+H566))</f>
        <v/>
      </c>
      <c r="Q566" s="177">
        <f>IF(2*F566+G566+H566=0,"",2*F566/(2*F566+G566+H566))</f>
        <v/>
      </c>
      <c r="R566" s="177">
        <f>IF(OR(N566="",O566=""),"",'KQ du lieu that'!$B$6*N566+(1-'KQ du lieu that'!$B$6)*O566)</f>
        <v/>
      </c>
    </row>
    <row r="567">
      <c r="A567" s="174" t="inlineStr">
        <is>
          <t>synth</t>
        </is>
      </c>
      <c r="B567" s="174" t="inlineStr">
        <is>
          <t>A0</t>
        </is>
      </c>
      <c r="C567" s="174" t="inlineStr">
        <is>
          <t>Tất cả</t>
        </is>
      </c>
      <c r="D567" s="174" t="inlineStr">
        <is>
          <t>all</t>
        </is>
      </c>
      <c r="E567" s="175" t="n">
        <v>0.88</v>
      </c>
      <c r="F567" s="174" t="n">
        <v>5291</v>
      </c>
      <c r="G567" s="174" t="n">
        <v>2652</v>
      </c>
      <c r="H567" s="174" t="n">
        <v>813</v>
      </c>
      <c r="I567" s="174" t="n">
        <v>16761</v>
      </c>
      <c r="J567" s="174" t="n"/>
      <c r="K567" s="174" t="n"/>
      <c r="L567" s="174" t="n"/>
      <c r="M567" s="174" t="n"/>
      <c r="N567" s="176">
        <f>IF(F567+G567=0,"",G567/(F567+G567))</f>
        <v/>
      </c>
      <c r="O567" s="176">
        <f>IF(H567+I567=0,"",H567/(H567+I567))</f>
        <v/>
      </c>
      <c r="P567" s="176">
        <f>IF(F567+H567=0,"",F567/(F567+H567))</f>
        <v/>
      </c>
      <c r="Q567" s="177">
        <f>IF(2*F567+G567+H567=0,"",2*F567/(2*F567+G567+H567))</f>
        <v/>
      </c>
      <c r="R567" s="177">
        <f>IF(OR(N567="",O567=""),"",'KQ du lieu that'!$B$6*N567+(1-'KQ du lieu that'!$B$6)*O567)</f>
        <v/>
      </c>
    </row>
    <row r="568">
      <c r="A568" s="174" t="inlineStr">
        <is>
          <t>synth</t>
        </is>
      </c>
      <c r="B568" s="174" t="inlineStr">
        <is>
          <t>A0</t>
        </is>
      </c>
      <c r="C568" s="174" t="inlineStr">
        <is>
          <t>Tất cả</t>
        </is>
      </c>
      <c r="D568" s="174" t="inlineStr">
        <is>
          <t>all</t>
        </is>
      </c>
      <c r="E568" s="175" t="n">
        <v>0.89</v>
      </c>
      <c r="F568" s="174" t="n">
        <v>5185</v>
      </c>
      <c r="G568" s="174" t="n">
        <v>2758</v>
      </c>
      <c r="H568" s="174" t="n">
        <v>770</v>
      </c>
      <c r="I568" s="174" t="n">
        <v>16804</v>
      </c>
      <c r="J568" s="174" t="n"/>
      <c r="K568" s="174" t="n"/>
      <c r="L568" s="174" t="n"/>
      <c r="M568" s="174" t="n"/>
      <c r="N568" s="176">
        <f>IF(F568+G568=0,"",G568/(F568+G568))</f>
        <v/>
      </c>
      <c r="O568" s="176">
        <f>IF(H568+I568=0,"",H568/(H568+I568))</f>
        <v/>
      </c>
      <c r="P568" s="176">
        <f>IF(F568+H568=0,"",F568/(F568+H568))</f>
        <v/>
      </c>
      <c r="Q568" s="177">
        <f>IF(2*F568+G568+H568=0,"",2*F568/(2*F568+G568+H568))</f>
        <v/>
      </c>
      <c r="R568" s="177">
        <f>IF(OR(N568="",O568=""),"",'KQ du lieu that'!$B$6*N568+(1-'KQ du lieu that'!$B$6)*O568)</f>
        <v/>
      </c>
    </row>
    <row r="569">
      <c r="A569" s="174" t="inlineStr">
        <is>
          <t>synth</t>
        </is>
      </c>
      <c r="B569" s="174" t="inlineStr">
        <is>
          <t>A0</t>
        </is>
      </c>
      <c r="C569" s="174" t="inlineStr">
        <is>
          <t>Tất cả</t>
        </is>
      </c>
      <c r="D569" s="174" t="inlineStr">
        <is>
          <t>all</t>
        </is>
      </c>
      <c r="E569" s="175" t="n">
        <v>0.9</v>
      </c>
      <c r="F569" s="174" t="n">
        <v>5070</v>
      </c>
      <c r="G569" s="174" t="n">
        <v>2873</v>
      </c>
      <c r="H569" s="174" t="n">
        <v>739</v>
      </c>
      <c r="I569" s="174" t="n">
        <v>16835</v>
      </c>
      <c r="J569" s="174" t="n"/>
      <c r="K569" s="174" t="n"/>
      <c r="L569" s="174" t="n"/>
      <c r="M569" s="174" t="n"/>
      <c r="N569" s="176">
        <f>IF(F569+G569=0,"",G569/(F569+G569))</f>
        <v/>
      </c>
      <c r="O569" s="176">
        <f>IF(H569+I569=0,"",H569/(H569+I569))</f>
        <v/>
      </c>
      <c r="P569" s="176">
        <f>IF(F569+H569=0,"",F569/(F569+H569))</f>
        <v/>
      </c>
      <c r="Q569" s="177">
        <f>IF(2*F569+G569+H569=0,"",2*F569/(2*F569+G569+H569))</f>
        <v/>
      </c>
      <c r="R569" s="177">
        <f>IF(OR(N569="",O569=""),"",'KQ du lieu that'!$B$6*N569+(1-'KQ du lieu that'!$B$6)*O569)</f>
        <v/>
      </c>
    </row>
    <row r="570">
      <c r="A570" s="174" t="inlineStr">
        <is>
          <t>synth</t>
        </is>
      </c>
      <c r="B570" s="174" t="inlineStr">
        <is>
          <t>A0</t>
        </is>
      </c>
      <c r="C570" s="174" t="inlineStr">
        <is>
          <t>Tất cả</t>
        </is>
      </c>
      <c r="D570" s="174" t="inlineStr">
        <is>
          <t>all</t>
        </is>
      </c>
      <c r="E570" s="175" t="n">
        <v>0.91</v>
      </c>
      <c r="F570" s="174" t="n">
        <v>4963</v>
      </c>
      <c r="G570" s="174" t="n">
        <v>2980</v>
      </c>
      <c r="H570" s="174" t="n">
        <v>698</v>
      </c>
      <c r="I570" s="174" t="n">
        <v>16876</v>
      </c>
      <c r="J570" s="174" t="n"/>
      <c r="K570" s="174" t="n"/>
      <c r="L570" s="174" t="n"/>
      <c r="M570" s="174" t="n"/>
      <c r="N570" s="176">
        <f>IF(F570+G570=0,"",G570/(F570+G570))</f>
        <v/>
      </c>
      <c r="O570" s="176">
        <f>IF(H570+I570=0,"",H570/(H570+I570))</f>
        <v/>
      </c>
      <c r="P570" s="176">
        <f>IF(F570+H570=0,"",F570/(F570+H570))</f>
        <v/>
      </c>
      <c r="Q570" s="177">
        <f>IF(2*F570+G570+H570=0,"",2*F570/(2*F570+G570+H570))</f>
        <v/>
      </c>
      <c r="R570" s="177">
        <f>IF(OR(N570="",O570=""),"",'KQ du lieu that'!$B$6*N570+(1-'KQ du lieu that'!$B$6)*O570)</f>
        <v/>
      </c>
    </row>
    <row r="571">
      <c r="A571" s="174" t="inlineStr">
        <is>
          <t>synth</t>
        </is>
      </c>
      <c r="B571" s="174" t="inlineStr">
        <is>
          <t>A0</t>
        </is>
      </c>
      <c r="C571" s="174" t="inlineStr">
        <is>
          <t>Tất cả</t>
        </is>
      </c>
      <c r="D571" s="174" t="inlineStr">
        <is>
          <t>all</t>
        </is>
      </c>
      <c r="E571" s="175" t="n">
        <v>0.92</v>
      </c>
      <c r="F571" s="174" t="n">
        <v>4812</v>
      </c>
      <c r="G571" s="174" t="n">
        <v>3131</v>
      </c>
      <c r="H571" s="174" t="n">
        <v>654</v>
      </c>
      <c r="I571" s="174" t="n">
        <v>16920</v>
      </c>
      <c r="J571" s="174" t="n"/>
      <c r="K571" s="174" t="n"/>
      <c r="L571" s="174" t="n"/>
      <c r="M571" s="174" t="n"/>
      <c r="N571" s="176">
        <f>IF(F571+G571=0,"",G571/(F571+G571))</f>
        <v/>
      </c>
      <c r="O571" s="176">
        <f>IF(H571+I571=0,"",H571/(H571+I571))</f>
        <v/>
      </c>
      <c r="P571" s="176">
        <f>IF(F571+H571=0,"",F571/(F571+H571))</f>
        <v/>
      </c>
      <c r="Q571" s="177">
        <f>IF(2*F571+G571+H571=0,"",2*F571/(2*F571+G571+H571))</f>
        <v/>
      </c>
      <c r="R571" s="177">
        <f>IF(OR(N571="",O571=""),"",'KQ du lieu that'!$B$6*N571+(1-'KQ du lieu that'!$B$6)*O571)</f>
        <v/>
      </c>
    </row>
    <row r="572">
      <c r="A572" s="174" t="inlineStr">
        <is>
          <t>synth</t>
        </is>
      </c>
      <c r="B572" s="174" t="inlineStr">
        <is>
          <t>A0</t>
        </is>
      </c>
      <c r="C572" s="174" t="inlineStr">
        <is>
          <t>Tất cả</t>
        </is>
      </c>
      <c r="D572" s="174" t="inlineStr">
        <is>
          <t>all</t>
        </is>
      </c>
      <c r="E572" s="175" t="n">
        <v>0.93</v>
      </c>
      <c r="F572" s="174" t="n">
        <v>4659</v>
      </c>
      <c r="G572" s="174" t="n">
        <v>3284</v>
      </c>
      <c r="H572" s="174" t="n">
        <v>603</v>
      </c>
      <c r="I572" s="174" t="n">
        <v>16971</v>
      </c>
      <c r="J572" s="174" t="n"/>
      <c r="K572" s="174" t="n"/>
      <c r="L572" s="174" t="n"/>
      <c r="M572" s="174" t="n"/>
      <c r="N572" s="176">
        <f>IF(F572+G572=0,"",G572/(F572+G572))</f>
        <v/>
      </c>
      <c r="O572" s="176">
        <f>IF(H572+I572=0,"",H572/(H572+I572))</f>
        <v/>
      </c>
      <c r="P572" s="176">
        <f>IF(F572+H572=0,"",F572/(F572+H572))</f>
        <v/>
      </c>
      <c r="Q572" s="177">
        <f>IF(2*F572+G572+H572=0,"",2*F572/(2*F572+G572+H572))</f>
        <v/>
      </c>
      <c r="R572" s="177">
        <f>IF(OR(N572="",O572=""),"",'KQ du lieu that'!$B$6*N572+(1-'KQ du lieu that'!$B$6)*O572)</f>
        <v/>
      </c>
    </row>
    <row r="573">
      <c r="A573" s="174" t="inlineStr">
        <is>
          <t>synth</t>
        </is>
      </c>
      <c r="B573" s="174" t="inlineStr">
        <is>
          <t>A0</t>
        </is>
      </c>
      <c r="C573" s="174" t="inlineStr">
        <is>
          <t>Tất cả</t>
        </is>
      </c>
      <c r="D573" s="174" t="inlineStr">
        <is>
          <t>all</t>
        </is>
      </c>
      <c r="E573" s="175" t="n">
        <v>0.9399999999999999</v>
      </c>
      <c r="F573" s="174" t="n">
        <v>4490</v>
      </c>
      <c r="G573" s="174" t="n">
        <v>3453</v>
      </c>
      <c r="H573" s="174" t="n">
        <v>553</v>
      </c>
      <c r="I573" s="174" t="n">
        <v>17021</v>
      </c>
      <c r="J573" s="174" t="n"/>
      <c r="K573" s="174" t="n"/>
      <c r="L573" s="174" t="n"/>
      <c r="M573" s="174" t="n"/>
      <c r="N573" s="176">
        <f>IF(F573+G573=0,"",G573/(F573+G573))</f>
        <v/>
      </c>
      <c r="O573" s="176">
        <f>IF(H573+I573=0,"",H573/(H573+I573))</f>
        <v/>
      </c>
      <c r="P573" s="176">
        <f>IF(F573+H573=0,"",F573/(F573+H573))</f>
        <v/>
      </c>
      <c r="Q573" s="177">
        <f>IF(2*F573+G573+H573=0,"",2*F573/(2*F573+G573+H573))</f>
        <v/>
      </c>
      <c r="R573" s="177">
        <f>IF(OR(N573="",O573=""),"",'KQ du lieu that'!$B$6*N573+(1-'KQ du lieu that'!$B$6)*O573)</f>
        <v/>
      </c>
    </row>
    <row r="574">
      <c r="A574" s="174" t="inlineStr">
        <is>
          <t>synth</t>
        </is>
      </c>
      <c r="B574" s="174" t="inlineStr">
        <is>
          <t>A0</t>
        </is>
      </c>
      <c r="C574" s="174" t="inlineStr">
        <is>
          <t>Tất cả</t>
        </is>
      </c>
      <c r="D574" s="174" t="inlineStr">
        <is>
          <t>all</t>
        </is>
      </c>
      <c r="E574" s="175" t="n">
        <v>0.95</v>
      </c>
      <c r="F574" s="174" t="n">
        <v>4250</v>
      </c>
      <c r="G574" s="174" t="n">
        <v>3693</v>
      </c>
      <c r="H574" s="174" t="n">
        <v>495</v>
      </c>
      <c r="I574" s="174" t="n">
        <v>17079</v>
      </c>
      <c r="J574" s="174" t="n"/>
      <c r="K574" s="174" t="n"/>
      <c r="L574" s="174" t="n"/>
      <c r="M574" s="174" t="n"/>
      <c r="N574" s="176">
        <f>IF(F574+G574=0,"",G574/(F574+G574))</f>
        <v/>
      </c>
      <c r="O574" s="176">
        <f>IF(H574+I574=0,"",H574/(H574+I574))</f>
        <v/>
      </c>
      <c r="P574" s="176">
        <f>IF(F574+H574=0,"",F574/(F574+H574))</f>
        <v/>
      </c>
      <c r="Q574" s="177">
        <f>IF(2*F574+G574+H574=0,"",2*F574/(2*F574+G574+H574))</f>
        <v/>
      </c>
      <c r="R574" s="177">
        <f>IF(OR(N574="",O574=""),"",'KQ du lieu that'!$B$6*N574+(1-'KQ du lieu that'!$B$6)*O574)</f>
        <v/>
      </c>
    </row>
    <row r="575">
      <c r="A575" s="174" t="inlineStr">
        <is>
          <t>synth</t>
        </is>
      </c>
      <c r="B575" s="174" t="inlineStr">
        <is>
          <t>A1</t>
        </is>
      </c>
      <c r="C575" s="174" t="inlineStr">
        <is>
          <t>Tất cả</t>
        </is>
      </c>
      <c r="D575" s="174" t="inlineStr">
        <is>
          <t>all</t>
        </is>
      </c>
      <c r="E575" s="175" t="n">
        <v>0.01</v>
      </c>
      <c r="F575" s="174" t="n">
        <v>7937</v>
      </c>
      <c r="G575" s="174" t="n">
        <v>6</v>
      </c>
      <c r="H575" s="174" t="n">
        <v>12329</v>
      </c>
      <c r="I575" s="174" t="n">
        <v>5245</v>
      </c>
      <c r="J575" s="174" t="n"/>
      <c r="K575" s="174" t="n"/>
      <c r="L575" s="174" t="n"/>
      <c r="M575" s="174" t="n"/>
      <c r="N575" s="176">
        <f>IF(F575+G575=0,"",G575/(F575+G575))</f>
        <v/>
      </c>
      <c r="O575" s="176">
        <f>IF(H575+I575=0,"",H575/(H575+I575))</f>
        <v/>
      </c>
      <c r="P575" s="176">
        <f>IF(F575+H575=0,"",F575/(F575+H575))</f>
        <v/>
      </c>
      <c r="Q575" s="177">
        <f>IF(2*F575+G575+H575=0,"",2*F575/(2*F575+G575+H575))</f>
        <v/>
      </c>
      <c r="R575" s="177">
        <f>IF(OR(N575="",O575=""),"",'KQ du lieu that'!$B$6*N575+(1-'KQ du lieu that'!$B$6)*O575)</f>
        <v/>
      </c>
    </row>
    <row r="576">
      <c r="A576" s="174" t="inlineStr">
        <is>
          <t>synth</t>
        </is>
      </c>
      <c r="B576" s="174" t="inlineStr">
        <is>
          <t>A1</t>
        </is>
      </c>
      <c r="C576" s="174" t="inlineStr">
        <is>
          <t>Tất cả</t>
        </is>
      </c>
      <c r="D576" s="174" t="inlineStr">
        <is>
          <t>all</t>
        </is>
      </c>
      <c r="E576" s="175" t="n">
        <v>0.02</v>
      </c>
      <c r="F576" s="174" t="n">
        <v>7927</v>
      </c>
      <c r="G576" s="174" t="n">
        <v>16</v>
      </c>
      <c r="H576" s="174" t="n">
        <v>10811</v>
      </c>
      <c r="I576" s="174" t="n">
        <v>6763</v>
      </c>
      <c r="J576" s="174" t="n"/>
      <c r="K576" s="174" t="n"/>
      <c r="L576" s="174" t="n"/>
      <c r="M576" s="174" t="n"/>
      <c r="N576" s="176">
        <f>IF(F576+G576=0,"",G576/(F576+G576))</f>
        <v/>
      </c>
      <c r="O576" s="176">
        <f>IF(H576+I576=0,"",H576/(H576+I576))</f>
        <v/>
      </c>
      <c r="P576" s="176">
        <f>IF(F576+H576=0,"",F576/(F576+H576))</f>
        <v/>
      </c>
      <c r="Q576" s="177">
        <f>IF(2*F576+G576+H576=0,"",2*F576/(2*F576+G576+H576))</f>
        <v/>
      </c>
      <c r="R576" s="177">
        <f>IF(OR(N576="",O576=""),"",'KQ du lieu that'!$B$6*N576+(1-'KQ du lieu that'!$B$6)*O576)</f>
        <v/>
      </c>
    </row>
    <row r="577">
      <c r="A577" s="174" t="inlineStr">
        <is>
          <t>synth</t>
        </is>
      </c>
      <c r="B577" s="174" t="inlineStr">
        <is>
          <t>A1</t>
        </is>
      </c>
      <c r="C577" s="174" t="inlineStr">
        <is>
          <t>Tất cả</t>
        </is>
      </c>
      <c r="D577" s="174" t="inlineStr">
        <is>
          <t>all</t>
        </is>
      </c>
      <c r="E577" s="175" t="n">
        <v>0.03</v>
      </c>
      <c r="F577" s="174" t="n">
        <v>7919</v>
      </c>
      <c r="G577" s="174" t="n">
        <v>24</v>
      </c>
      <c r="H577" s="174" t="n">
        <v>9905</v>
      </c>
      <c r="I577" s="174" t="n">
        <v>7669</v>
      </c>
      <c r="J577" s="174" t="n"/>
      <c r="K577" s="174" t="n"/>
      <c r="L577" s="174" t="n"/>
      <c r="M577" s="174" t="n"/>
      <c r="N577" s="176">
        <f>IF(F577+G577=0,"",G577/(F577+G577))</f>
        <v/>
      </c>
      <c r="O577" s="176">
        <f>IF(H577+I577=0,"",H577/(H577+I577))</f>
        <v/>
      </c>
      <c r="P577" s="176">
        <f>IF(F577+H577=0,"",F577/(F577+H577))</f>
        <v/>
      </c>
      <c r="Q577" s="177">
        <f>IF(2*F577+G577+H577=0,"",2*F577/(2*F577+G577+H577))</f>
        <v/>
      </c>
      <c r="R577" s="177">
        <f>IF(OR(N577="",O577=""),"",'KQ du lieu that'!$B$6*N577+(1-'KQ du lieu that'!$B$6)*O577)</f>
        <v/>
      </c>
    </row>
    <row r="578">
      <c r="A578" s="174" t="inlineStr">
        <is>
          <t>synth</t>
        </is>
      </c>
      <c r="B578" s="174" t="inlineStr">
        <is>
          <t>A1</t>
        </is>
      </c>
      <c r="C578" s="174" t="inlineStr">
        <is>
          <t>Tất cả</t>
        </is>
      </c>
      <c r="D578" s="174" t="inlineStr">
        <is>
          <t>all</t>
        </is>
      </c>
      <c r="E578" s="175" t="n">
        <v>0.04</v>
      </c>
      <c r="F578" s="174" t="n">
        <v>7911</v>
      </c>
      <c r="G578" s="174" t="n">
        <v>32</v>
      </c>
      <c r="H578" s="174" t="n">
        <v>9232</v>
      </c>
      <c r="I578" s="174" t="n">
        <v>8342</v>
      </c>
      <c r="J578" s="174" t="n"/>
      <c r="K578" s="174" t="n"/>
      <c r="L578" s="174" t="n"/>
      <c r="M578" s="174" t="n"/>
      <c r="N578" s="176">
        <f>IF(F578+G578=0,"",G578/(F578+G578))</f>
        <v/>
      </c>
      <c r="O578" s="176">
        <f>IF(H578+I578=0,"",H578/(H578+I578))</f>
        <v/>
      </c>
      <c r="P578" s="176">
        <f>IF(F578+H578=0,"",F578/(F578+H578))</f>
        <v/>
      </c>
      <c r="Q578" s="177">
        <f>IF(2*F578+G578+H578=0,"",2*F578/(2*F578+G578+H578))</f>
        <v/>
      </c>
      <c r="R578" s="177">
        <f>IF(OR(N578="",O578=""),"",'KQ du lieu that'!$B$6*N578+(1-'KQ du lieu that'!$B$6)*O578)</f>
        <v/>
      </c>
    </row>
    <row r="579">
      <c r="A579" s="174" t="inlineStr">
        <is>
          <t>synth</t>
        </is>
      </c>
      <c r="B579" s="174" t="inlineStr">
        <is>
          <t>A1</t>
        </is>
      </c>
      <c r="C579" s="174" t="inlineStr">
        <is>
          <t>Tất cả</t>
        </is>
      </c>
      <c r="D579" s="174" t="inlineStr">
        <is>
          <t>all</t>
        </is>
      </c>
      <c r="E579" s="175" t="n">
        <v>0.05</v>
      </c>
      <c r="F579" s="174" t="n">
        <v>7894</v>
      </c>
      <c r="G579" s="174" t="n">
        <v>49</v>
      </c>
      <c r="H579" s="174" t="n">
        <v>8677</v>
      </c>
      <c r="I579" s="174" t="n">
        <v>8897</v>
      </c>
      <c r="J579" s="174" t="n"/>
      <c r="K579" s="174" t="n"/>
      <c r="L579" s="174" t="n"/>
      <c r="M579" s="174" t="n"/>
      <c r="N579" s="176">
        <f>IF(F579+G579=0,"",G579/(F579+G579))</f>
        <v/>
      </c>
      <c r="O579" s="176">
        <f>IF(H579+I579=0,"",H579/(H579+I579))</f>
        <v/>
      </c>
      <c r="P579" s="176">
        <f>IF(F579+H579=0,"",F579/(F579+H579))</f>
        <v/>
      </c>
      <c r="Q579" s="177">
        <f>IF(2*F579+G579+H579=0,"",2*F579/(2*F579+G579+H579))</f>
        <v/>
      </c>
      <c r="R579" s="177">
        <f>IF(OR(N579="",O579=""),"",'KQ du lieu that'!$B$6*N579+(1-'KQ du lieu that'!$B$6)*O579)</f>
        <v/>
      </c>
    </row>
    <row r="580">
      <c r="A580" s="174" t="inlineStr">
        <is>
          <t>synth</t>
        </is>
      </c>
      <c r="B580" s="174" t="inlineStr">
        <is>
          <t>A1</t>
        </is>
      </c>
      <c r="C580" s="174" t="inlineStr">
        <is>
          <t>Tất cả</t>
        </is>
      </c>
      <c r="D580" s="174" t="inlineStr">
        <is>
          <t>all</t>
        </is>
      </c>
      <c r="E580" s="175" t="n">
        <v>0.06</v>
      </c>
      <c r="F580" s="174" t="n">
        <v>7883</v>
      </c>
      <c r="G580" s="174" t="n">
        <v>60</v>
      </c>
      <c r="H580" s="174" t="n">
        <v>8213</v>
      </c>
      <c r="I580" s="174" t="n">
        <v>9361</v>
      </c>
      <c r="J580" s="174" t="n"/>
      <c r="K580" s="174" t="n"/>
      <c r="L580" s="174" t="n"/>
      <c r="M580" s="174" t="n"/>
      <c r="N580" s="176">
        <f>IF(F580+G580=0,"",G580/(F580+G580))</f>
        <v/>
      </c>
      <c r="O580" s="176">
        <f>IF(H580+I580=0,"",H580/(H580+I580))</f>
        <v/>
      </c>
      <c r="P580" s="176">
        <f>IF(F580+H580=0,"",F580/(F580+H580))</f>
        <v/>
      </c>
      <c r="Q580" s="177">
        <f>IF(2*F580+G580+H580=0,"",2*F580/(2*F580+G580+H580))</f>
        <v/>
      </c>
      <c r="R580" s="177">
        <f>IF(OR(N580="",O580=""),"",'KQ du lieu that'!$B$6*N580+(1-'KQ du lieu that'!$B$6)*O580)</f>
        <v/>
      </c>
    </row>
    <row r="581">
      <c r="A581" s="174" t="inlineStr">
        <is>
          <t>synth</t>
        </is>
      </c>
      <c r="B581" s="174" t="inlineStr">
        <is>
          <t>A1</t>
        </is>
      </c>
      <c r="C581" s="174" t="inlineStr">
        <is>
          <t>Tất cả</t>
        </is>
      </c>
      <c r="D581" s="174" t="inlineStr">
        <is>
          <t>all</t>
        </is>
      </c>
      <c r="E581" s="175" t="n">
        <v>0.07000000000000001</v>
      </c>
      <c r="F581" s="174" t="n">
        <v>7871</v>
      </c>
      <c r="G581" s="174" t="n">
        <v>72</v>
      </c>
      <c r="H581" s="174" t="n">
        <v>7838</v>
      </c>
      <c r="I581" s="174" t="n">
        <v>9736</v>
      </c>
      <c r="J581" s="174" t="n"/>
      <c r="K581" s="174" t="n"/>
      <c r="L581" s="174" t="n"/>
      <c r="M581" s="174" t="n"/>
      <c r="N581" s="176">
        <f>IF(F581+G581=0,"",G581/(F581+G581))</f>
        <v/>
      </c>
      <c r="O581" s="176">
        <f>IF(H581+I581=0,"",H581/(H581+I581))</f>
        <v/>
      </c>
      <c r="P581" s="176">
        <f>IF(F581+H581=0,"",F581/(F581+H581))</f>
        <v/>
      </c>
      <c r="Q581" s="177">
        <f>IF(2*F581+G581+H581=0,"",2*F581/(2*F581+G581+H581))</f>
        <v/>
      </c>
      <c r="R581" s="177">
        <f>IF(OR(N581="",O581=""),"",'KQ du lieu that'!$B$6*N581+(1-'KQ du lieu that'!$B$6)*O581)</f>
        <v/>
      </c>
    </row>
    <row r="582">
      <c r="A582" s="174" t="inlineStr">
        <is>
          <t>synth</t>
        </is>
      </c>
      <c r="B582" s="174" t="inlineStr">
        <is>
          <t>A1</t>
        </is>
      </c>
      <c r="C582" s="174" t="inlineStr">
        <is>
          <t>Tất cả</t>
        </is>
      </c>
      <c r="D582" s="174" t="inlineStr">
        <is>
          <t>all</t>
        </is>
      </c>
      <c r="E582" s="175" t="n">
        <v>0.08</v>
      </c>
      <c r="F582" s="174" t="n">
        <v>7851</v>
      </c>
      <c r="G582" s="174" t="n">
        <v>92</v>
      </c>
      <c r="H582" s="174" t="n">
        <v>7451</v>
      </c>
      <c r="I582" s="174" t="n">
        <v>10123</v>
      </c>
      <c r="J582" s="174" t="n"/>
      <c r="K582" s="174" t="n"/>
      <c r="L582" s="174" t="n"/>
      <c r="M582" s="174" t="n"/>
      <c r="N582" s="176">
        <f>IF(F582+G582=0,"",G582/(F582+G582))</f>
        <v/>
      </c>
      <c r="O582" s="176">
        <f>IF(H582+I582=0,"",H582/(H582+I582))</f>
        <v/>
      </c>
      <c r="P582" s="176">
        <f>IF(F582+H582=0,"",F582/(F582+H582))</f>
        <v/>
      </c>
      <c r="Q582" s="177">
        <f>IF(2*F582+G582+H582=0,"",2*F582/(2*F582+G582+H582))</f>
        <v/>
      </c>
      <c r="R582" s="177">
        <f>IF(OR(N582="",O582=""),"",'KQ du lieu that'!$B$6*N582+(1-'KQ du lieu that'!$B$6)*O582)</f>
        <v/>
      </c>
    </row>
    <row r="583">
      <c r="A583" s="174" t="inlineStr">
        <is>
          <t>synth</t>
        </is>
      </c>
      <c r="B583" s="174" t="inlineStr">
        <is>
          <t>A1</t>
        </is>
      </c>
      <c r="C583" s="174" t="inlineStr">
        <is>
          <t>Tất cả</t>
        </is>
      </c>
      <c r="D583" s="174" t="inlineStr">
        <is>
          <t>all</t>
        </is>
      </c>
      <c r="E583" s="175" t="n">
        <v>0.09</v>
      </c>
      <c r="F583" s="174" t="n">
        <v>7831</v>
      </c>
      <c r="G583" s="174" t="n">
        <v>112</v>
      </c>
      <c r="H583" s="174" t="n">
        <v>7136</v>
      </c>
      <c r="I583" s="174" t="n">
        <v>10438</v>
      </c>
      <c r="J583" s="174" t="n"/>
      <c r="K583" s="174" t="n"/>
      <c r="L583" s="174" t="n"/>
      <c r="M583" s="174" t="n"/>
      <c r="N583" s="176">
        <f>IF(F583+G583=0,"",G583/(F583+G583))</f>
        <v/>
      </c>
      <c r="O583" s="176">
        <f>IF(H583+I583=0,"",H583/(H583+I583))</f>
        <v/>
      </c>
      <c r="P583" s="176">
        <f>IF(F583+H583=0,"",F583/(F583+H583))</f>
        <v/>
      </c>
      <c r="Q583" s="177">
        <f>IF(2*F583+G583+H583=0,"",2*F583/(2*F583+G583+H583))</f>
        <v/>
      </c>
      <c r="R583" s="177">
        <f>IF(OR(N583="",O583=""),"",'KQ du lieu that'!$B$6*N583+(1-'KQ du lieu that'!$B$6)*O583)</f>
        <v/>
      </c>
    </row>
    <row r="584">
      <c r="A584" s="174" t="inlineStr">
        <is>
          <t>synth</t>
        </is>
      </c>
      <c r="B584" s="174" t="inlineStr">
        <is>
          <t>A1</t>
        </is>
      </c>
      <c r="C584" s="174" t="inlineStr">
        <is>
          <t>Tất cả</t>
        </is>
      </c>
      <c r="D584" s="174" t="inlineStr">
        <is>
          <t>all</t>
        </is>
      </c>
      <c r="E584" s="175" t="n">
        <v>0.1</v>
      </c>
      <c r="F584" s="174" t="n">
        <v>7799</v>
      </c>
      <c r="G584" s="174" t="n">
        <v>144</v>
      </c>
      <c r="H584" s="174" t="n">
        <v>6834</v>
      </c>
      <c r="I584" s="174" t="n">
        <v>10740</v>
      </c>
      <c r="J584" s="174" t="n"/>
      <c r="K584" s="174" t="n"/>
      <c r="L584" s="174" t="n"/>
      <c r="M584" s="174" t="n"/>
      <c r="N584" s="176">
        <f>IF(F584+G584=0,"",G584/(F584+G584))</f>
        <v/>
      </c>
      <c r="O584" s="176">
        <f>IF(H584+I584=0,"",H584/(H584+I584))</f>
        <v/>
      </c>
      <c r="P584" s="176">
        <f>IF(F584+H584=0,"",F584/(F584+H584))</f>
        <v/>
      </c>
      <c r="Q584" s="177">
        <f>IF(2*F584+G584+H584=0,"",2*F584/(2*F584+G584+H584))</f>
        <v/>
      </c>
      <c r="R584" s="177">
        <f>IF(OR(N584="",O584=""),"",'KQ du lieu that'!$B$6*N584+(1-'KQ du lieu that'!$B$6)*O584)</f>
        <v/>
      </c>
    </row>
    <row r="585">
      <c r="A585" s="174" t="inlineStr">
        <is>
          <t>synth</t>
        </is>
      </c>
      <c r="B585" s="174" t="inlineStr">
        <is>
          <t>A1</t>
        </is>
      </c>
      <c r="C585" s="174" t="inlineStr">
        <is>
          <t>Tất cả</t>
        </is>
      </c>
      <c r="D585" s="174" t="inlineStr">
        <is>
          <t>all</t>
        </is>
      </c>
      <c r="E585" s="175" t="n">
        <v>0.11</v>
      </c>
      <c r="F585" s="174" t="n">
        <v>7778</v>
      </c>
      <c r="G585" s="174" t="n">
        <v>165</v>
      </c>
      <c r="H585" s="174" t="n">
        <v>6531</v>
      </c>
      <c r="I585" s="174" t="n">
        <v>11043</v>
      </c>
      <c r="J585" s="174" t="n"/>
      <c r="K585" s="174" t="n"/>
      <c r="L585" s="174" t="n"/>
      <c r="M585" s="174" t="n"/>
      <c r="N585" s="176">
        <f>IF(F585+G585=0,"",G585/(F585+G585))</f>
        <v/>
      </c>
      <c r="O585" s="176">
        <f>IF(H585+I585=0,"",H585/(H585+I585))</f>
        <v/>
      </c>
      <c r="P585" s="176">
        <f>IF(F585+H585=0,"",F585/(F585+H585))</f>
        <v/>
      </c>
      <c r="Q585" s="177">
        <f>IF(2*F585+G585+H585=0,"",2*F585/(2*F585+G585+H585))</f>
        <v/>
      </c>
      <c r="R585" s="177">
        <f>IF(OR(N585="",O585=""),"",'KQ du lieu that'!$B$6*N585+(1-'KQ du lieu that'!$B$6)*O585)</f>
        <v/>
      </c>
    </row>
    <row r="586">
      <c r="A586" s="174" t="inlineStr">
        <is>
          <t>synth</t>
        </is>
      </c>
      <c r="B586" s="174" t="inlineStr">
        <is>
          <t>A1</t>
        </is>
      </c>
      <c r="C586" s="174" t="inlineStr">
        <is>
          <t>Tất cả</t>
        </is>
      </c>
      <c r="D586" s="174" t="inlineStr">
        <is>
          <t>all</t>
        </is>
      </c>
      <c r="E586" s="175" t="n">
        <v>0.12</v>
      </c>
      <c r="F586" s="174" t="n">
        <v>7756</v>
      </c>
      <c r="G586" s="174" t="n">
        <v>187</v>
      </c>
      <c r="H586" s="174" t="n">
        <v>6275</v>
      </c>
      <c r="I586" s="174" t="n">
        <v>11299</v>
      </c>
      <c r="J586" s="174" t="n"/>
      <c r="K586" s="174" t="n"/>
      <c r="L586" s="174" t="n"/>
      <c r="M586" s="174" t="n"/>
      <c r="N586" s="176">
        <f>IF(F586+G586=0,"",G586/(F586+G586))</f>
        <v/>
      </c>
      <c r="O586" s="176">
        <f>IF(H586+I586=0,"",H586/(H586+I586))</f>
        <v/>
      </c>
      <c r="P586" s="176">
        <f>IF(F586+H586=0,"",F586/(F586+H586))</f>
        <v/>
      </c>
      <c r="Q586" s="177">
        <f>IF(2*F586+G586+H586=0,"",2*F586/(2*F586+G586+H586))</f>
        <v/>
      </c>
      <c r="R586" s="177">
        <f>IF(OR(N586="",O586=""),"",'KQ du lieu that'!$B$6*N586+(1-'KQ du lieu that'!$B$6)*O586)</f>
        <v/>
      </c>
    </row>
    <row r="587">
      <c r="A587" s="174" t="inlineStr">
        <is>
          <t>synth</t>
        </is>
      </c>
      <c r="B587" s="174" t="inlineStr">
        <is>
          <t>A1</t>
        </is>
      </c>
      <c r="C587" s="174" t="inlineStr">
        <is>
          <t>Tất cả</t>
        </is>
      </c>
      <c r="D587" s="174" t="inlineStr">
        <is>
          <t>all</t>
        </is>
      </c>
      <c r="E587" s="175" t="n">
        <v>0.13</v>
      </c>
      <c r="F587" s="174" t="n">
        <v>7735</v>
      </c>
      <c r="G587" s="174" t="n">
        <v>208</v>
      </c>
      <c r="H587" s="174" t="n">
        <v>6048</v>
      </c>
      <c r="I587" s="174" t="n">
        <v>11526</v>
      </c>
      <c r="J587" s="174" t="n"/>
      <c r="K587" s="174" t="n"/>
      <c r="L587" s="174" t="n"/>
      <c r="M587" s="174" t="n"/>
      <c r="N587" s="176">
        <f>IF(F587+G587=0,"",G587/(F587+G587))</f>
        <v/>
      </c>
      <c r="O587" s="176">
        <f>IF(H587+I587=0,"",H587/(H587+I587))</f>
        <v/>
      </c>
      <c r="P587" s="176">
        <f>IF(F587+H587=0,"",F587/(F587+H587))</f>
        <v/>
      </c>
      <c r="Q587" s="177">
        <f>IF(2*F587+G587+H587=0,"",2*F587/(2*F587+G587+H587))</f>
        <v/>
      </c>
      <c r="R587" s="177">
        <f>IF(OR(N587="",O587=""),"",'KQ du lieu that'!$B$6*N587+(1-'KQ du lieu that'!$B$6)*O587)</f>
        <v/>
      </c>
    </row>
    <row r="588">
      <c r="A588" s="174" t="inlineStr">
        <is>
          <t>synth</t>
        </is>
      </c>
      <c r="B588" s="174" t="inlineStr">
        <is>
          <t>A1</t>
        </is>
      </c>
      <c r="C588" s="174" t="inlineStr">
        <is>
          <t>Tất cả</t>
        </is>
      </c>
      <c r="D588" s="174" t="inlineStr">
        <is>
          <t>all</t>
        </is>
      </c>
      <c r="E588" s="175" t="n">
        <v>0.14</v>
      </c>
      <c r="F588" s="174" t="n">
        <v>7713</v>
      </c>
      <c r="G588" s="174" t="n">
        <v>230</v>
      </c>
      <c r="H588" s="174" t="n">
        <v>5843</v>
      </c>
      <c r="I588" s="174" t="n">
        <v>11731</v>
      </c>
      <c r="J588" s="174" t="n"/>
      <c r="K588" s="174" t="n"/>
      <c r="L588" s="174" t="n"/>
      <c r="M588" s="174" t="n"/>
      <c r="N588" s="176">
        <f>IF(F588+G588=0,"",G588/(F588+G588))</f>
        <v/>
      </c>
      <c r="O588" s="176">
        <f>IF(H588+I588=0,"",H588/(H588+I588))</f>
        <v/>
      </c>
      <c r="P588" s="176">
        <f>IF(F588+H588=0,"",F588/(F588+H588))</f>
        <v/>
      </c>
      <c r="Q588" s="177">
        <f>IF(2*F588+G588+H588=0,"",2*F588/(2*F588+G588+H588))</f>
        <v/>
      </c>
      <c r="R588" s="177">
        <f>IF(OR(N588="",O588=""),"",'KQ du lieu that'!$B$6*N588+(1-'KQ du lieu that'!$B$6)*O588)</f>
        <v/>
      </c>
    </row>
    <row r="589">
      <c r="A589" s="174" t="inlineStr">
        <is>
          <t>synth</t>
        </is>
      </c>
      <c r="B589" s="174" t="inlineStr">
        <is>
          <t>A1</t>
        </is>
      </c>
      <c r="C589" s="174" t="inlineStr">
        <is>
          <t>Tất cả</t>
        </is>
      </c>
      <c r="D589" s="174" t="inlineStr">
        <is>
          <t>all</t>
        </is>
      </c>
      <c r="E589" s="175" t="n">
        <v>0.15</v>
      </c>
      <c r="F589" s="174" t="n">
        <v>7689</v>
      </c>
      <c r="G589" s="174" t="n">
        <v>254</v>
      </c>
      <c r="H589" s="174" t="n">
        <v>5606</v>
      </c>
      <c r="I589" s="174" t="n">
        <v>11968</v>
      </c>
      <c r="J589" s="174" t="n"/>
      <c r="K589" s="174" t="n"/>
      <c r="L589" s="174" t="n"/>
      <c r="M589" s="174" t="n"/>
      <c r="N589" s="176">
        <f>IF(F589+G589=0,"",G589/(F589+G589))</f>
        <v/>
      </c>
      <c r="O589" s="176">
        <f>IF(H589+I589=0,"",H589/(H589+I589))</f>
        <v/>
      </c>
      <c r="P589" s="176">
        <f>IF(F589+H589=0,"",F589/(F589+H589))</f>
        <v/>
      </c>
      <c r="Q589" s="177">
        <f>IF(2*F589+G589+H589=0,"",2*F589/(2*F589+G589+H589))</f>
        <v/>
      </c>
      <c r="R589" s="177">
        <f>IF(OR(N589="",O589=""),"",'KQ du lieu that'!$B$6*N589+(1-'KQ du lieu that'!$B$6)*O589)</f>
        <v/>
      </c>
    </row>
    <row r="590">
      <c r="A590" s="174" t="inlineStr">
        <is>
          <t>synth</t>
        </is>
      </c>
      <c r="B590" s="174" t="inlineStr">
        <is>
          <t>A1</t>
        </is>
      </c>
      <c r="C590" s="174" t="inlineStr">
        <is>
          <t>Tất cả</t>
        </is>
      </c>
      <c r="D590" s="174" t="inlineStr">
        <is>
          <t>all</t>
        </is>
      </c>
      <c r="E590" s="175" t="n">
        <v>0.16</v>
      </c>
      <c r="F590" s="174" t="n">
        <v>7666</v>
      </c>
      <c r="G590" s="174" t="n">
        <v>277</v>
      </c>
      <c r="H590" s="174" t="n">
        <v>5410</v>
      </c>
      <c r="I590" s="174" t="n">
        <v>12164</v>
      </c>
      <c r="J590" s="174" t="n"/>
      <c r="K590" s="174" t="n"/>
      <c r="L590" s="174" t="n"/>
      <c r="M590" s="174" t="n"/>
      <c r="N590" s="176">
        <f>IF(F590+G590=0,"",G590/(F590+G590))</f>
        <v/>
      </c>
      <c r="O590" s="176">
        <f>IF(H590+I590=0,"",H590/(H590+I590))</f>
        <v/>
      </c>
      <c r="P590" s="176">
        <f>IF(F590+H590=0,"",F590/(F590+H590))</f>
        <v/>
      </c>
      <c r="Q590" s="177">
        <f>IF(2*F590+G590+H590=0,"",2*F590/(2*F590+G590+H590))</f>
        <v/>
      </c>
      <c r="R590" s="177">
        <f>IF(OR(N590="",O590=""),"",'KQ du lieu that'!$B$6*N590+(1-'KQ du lieu that'!$B$6)*O590)</f>
        <v/>
      </c>
    </row>
    <row r="591">
      <c r="A591" s="174" t="inlineStr">
        <is>
          <t>synth</t>
        </is>
      </c>
      <c r="B591" s="174" t="inlineStr">
        <is>
          <t>A1</t>
        </is>
      </c>
      <c r="C591" s="174" t="inlineStr">
        <is>
          <t>Tất cả</t>
        </is>
      </c>
      <c r="D591" s="174" t="inlineStr">
        <is>
          <t>all</t>
        </is>
      </c>
      <c r="E591" s="175" t="n">
        <v>0.17</v>
      </c>
      <c r="F591" s="174" t="n">
        <v>7641</v>
      </c>
      <c r="G591" s="174" t="n">
        <v>302</v>
      </c>
      <c r="H591" s="174" t="n">
        <v>5233</v>
      </c>
      <c r="I591" s="174" t="n">
        <v>12341</v>
      </c>
      <c r="J591" s="174" t="n"/>
      <c r="K591" s="174" t="n"/>
      <c r="L591" s="174" t="n"/>
      <c r="M591" s="174" t="n"/>
      <c r="N591" s="176">
        <f>IF(F591+G591=0,"",G591/(F591+G591))</f>
        <v/>
      </c>
      <c r="O591" s="176">
        <f>IF(H591+I591=0,"",H591/(H591+I591))</f>
        <v/>
      </c>
      <c r="P591" s="176">
        <f>IF(F591+H591=0,"",F591/(F591+H591))</f>
        <v/>
      </c>
      <c r="Q591" s="177">
        <f>IF(2*F591+G591+H591=0,"",2*F591/(2*F591+G591+H591))</f>
        <v/>
      </c>
      <c r="R591" s="177">
        <f>IF(OR(N591="",O591=""),"",'KQ du lieu that'!$B$6*N591+(1-'KQ du lieu that'!$B$6)*O591)</f>
        <v/>
      </c>
    </row>
    <row r="592">
      <c r="A592" s="174" t="inlineStr">
        <is>
          <t>synth</t>
        </is>
      </c>
      <c r="B592" s="174" t="inlineStr">
        <is>
          <t>A1</t>
        </is>
      </c>
      <c r="C592" s="174" t="inlineStr">
        <is>
          <t>Tất cả</t>
        </is>
      </c>
      <c r="D592" s="174" t="inlineStr">
        <is>
          <t>all</t>
        </is>
      </c>
      <c r="E592" s="175" t="n">
        <v>0.18</v>
      </c>
      <c r="F592" s="174" t="n">
        <v>7617</v>
      </c>
      <c r="G592" s="174" t="n">
        <v>326</v>
      </c>
      <c r="H592" s="174" t="n">
        <v>5071</v>
      </c>
      <c r="I592" s="174" t="n">
        <v>12503</v>
      </c>
      <c r="J592" s="174" t="n"/>
      <c r="K592" s="174" t="n"/>
      <c r="L592" s="174" t="n"/>
      <c r="M592" s="174" t="n"/>
      <c r="N592" s="176">
        <f>IF(F592+G592=0,"",G592/(F592+G592))</f>
        <v/>
      </c>
      <c r="O592" s="176">
        <f>IF(H592+I592=0,"",H592/(H592+I592))</f>
        <v/>
      </c>
      <c r="P592" s="176">
        <f>IF(F592+H592=0,"",F592/(F592+H592))</f>
        <v/>
      </c>
      <c r="Q592" s="177">
        <f>IF(2*F592+G592+H592=0,"",2*F592/(2*F592+G592+H592))</f>
        <v/>
      </c>
      <c r="R592" s="177">
        <f>IF(OR(N592="",O592=""),"",'KQ du lieu that'!$B$6*N592+(1-'KQ du lieu that'!$B$6)*O592)</f>
        <v/>
      </c>
    </row>
    <row r="593">
      <c r="A593" s="174" t="inlineStr">
        <is>
          <t>synth</t>
        </is>
      </c>
      <c r="B593" s="174" t="inlineStr">
        <is>
          <t>A1</t>
        </is>
      </c>
      <c r="C593" s="174" t="inlineStr">
        <is>
          <t>Tất cả</t>
        </is>
      </c>
      <c r="D593" s="174" t="inlineStr">
        <is>
          <t>all</t>
        </is>
      </c>
      <c r="E593" s="175" t="n">
        <v>0.19</v>
      </c>
      <c r="F593" s="174" t="n">
        <v>7598</v>
      </c>
      <c r="G593" s="174" t="n">
        <v>345</v>
      </c>
      <c r="H593" s="174" t="n">
        <v>4916</v>
      </c>
      <c r="I593" s="174" t="n">
        <v>12658</v>
      </c>
      <c r="J593" s="174" t="n"/>
      <c r="K593" s="174" t="n"/>
      <c r="L593" s="174" t="n"/>
      <c r="M593" s="174" t="n"/>
      <c r="N593" s="176">
        <f>IF(F593+G593=0,"",G593/(F593+G593))</f>
        <v/>
      </c>
      <c r="O593" s="176">
        <f>IF(H593+I593=0,"",H593/(H593+I593))</f>
        <v/>
      </c>
      <c r="P593" s="176">
        <f>IF(F593+H593=0,"",F593/(F593+H593))</f>
        <v/>
      </c>
      <c r="Q593" s="177">
        <f>IF(2*F593+G593+H593=0,"",2*F593/(2*F593+G593+H593))</f>
        <v/>
      </c>
      <c r="R593" s="177">
        <f>IF(OR(N593="",O593=""),"",'KQ du lieu that'!$B$6*N593+(1-'KQ du lieu that'!$B$6)*O593)</f>
        <v/>
      </c>
    </row>
    <row r="594">
      <c r="A594" s="174" t="inlineStr">
        <is>
          <t>synth</t>
        </is>
      </c>
      <c r="B594" s="174" t="inlineStr">
        <is>
          <t>A1</t>
        </is>
      </c>
      <c r="C594" s="174" t="inlineStr">
        <is>
          <t>Tất cả</t>
        </is>
      </c>
      <c r="D594" s="174" t="inlineStr">
        <is>
          <t>all</t>
        </is>
      </c>
      <c r="E594" s="175" t="n">
        <v>0.2</v>
      </c>
      <c r="F594" s="174" t="n">
        <v>7578</v>
      </c>
      <c r="G594" s="174" t="n">
        <v>365</v>
      </c>
      <c r="H594" s="174" t="n">
        <v>4805</v>
      </c>
      <c r="I594" s="174" t="n">
        <v>12769</v>
      </c>
      <c r="J594" s="174" t="n"/>
      <c r="K594" s="174" t="n"/>
      <c r="L594" s="174" t="n"/>
      <c r="M594" s="174" t="n"/>
      <c r="N594" s="176">
        <f>IF(F594+G594=0,"",G594/(F594+G594))</f>
        <v/>
      </c>
      <c r="O594" s="176">
        <f>IF(H594+I594=0,"",H594/(H594+I594))</f>
        <v/>
      </c>
      <c r="P594" s="176">
        <f>IF(F594+H594=0,"",F594/(F594+H594))</f>
        <v/>
      </c>
      <c r="Q594" s="177">
        <f>IF(2*F594+G594+H594=0,"",2*F594/(2*F594+G594+H594))</f>
        <v/>
      </c>
      <c r="R594" s="177">
        <f>IF(OR(N594="",O594=""),"",'KQ du lieu that'!$B$6*N594+(1-'KQ du lieu that'!$B$6)*O594)</f>
        <v/>
      </c>
    </row>
    <row r="595">
      <c r="A595" s="174" t="inlineStr">
        <is>
          <t>synth</t>
        </is>
      </c>
      <c r="B595" s="174" t="inlineStr">
        <is>
          <t>A1</t>
        </is>
      </c>
      <c r="C595" s="174" t="inlineStr">
        <is>
          <t>Tất cả</t>
        </is>
      </c>
      <c r="D595" s="174" t="inlineStr">
        <is>
          <t>all</t>
        </is>
      </c>
      <c r="E595" s="175" t="n">
        <v>0.21</v>
      </c>
      <c r="F595" s="174" t="n">
        <v>7557</v>
      </c>
      <c r="G595" s="174" t="n">
        <v>386</v>
      </c>
      <c r="H595" s="174" t="n">
        <v>4666</v>
      </c>
      <c r="I595" s="174" t="n">
        <v>12908</v>
      </c>
      <c r="J595" s="174" t="n"/>
      <c r="K595" s="174" t="n"/>
      <c r="L595" s="174" t="n"/>
      <c r="M595" s="174" t="n"/>
      <c r="N595" s="176">
        <f>IF(F595+G595=0,"",G595/(F595+G595))</f>
        <v/>
      </c>
      <c r="O595" s="176">
        <f>IF(H595+I595=0,"",H595/(H595+I595))</f>
        <v/>
      </c>
      <c r="P595" s="176">
        <f>IF(F595+H595=0,"",F595/(F595+H595))</f>
        <v/>
      </c>
      <c r="Q595" s="177">
        <f>IF(2*F595+G595+H595=0,"",2*F595/(2*F595+G595+H595))</f>
        <v/>
      </c>
      <c r="R595" s="177">
        <f>IF(OR(N595="",O595=""),"",'KQ du lieu that'!$B$6*N595+(1-'KQ du lieu that'!$B$6)*O595)</f>
        <v/>
      </c>
    </row>
    <row r="596">
      <c r="A596" s="174" t="inlineStr">
        <is>
          <t>synth</t>
        </is>
      </c>
      <c r="B596" s="174" t="inlineStr">
        <is>
          <t>A1</t>
        </is>
      </c>
      <c r="C596" s="174" t="inlineStr">
        <is>
          <t>Tất cả</t>
        </is>
      </c>
      <c r="D596" s="174" t="inlineStr">
        <is>
          <t>all</t>
        </is>
      </c>
      <c r="E596" s="175" t="n">
        <v>0.22</v>
      </c>
      <c r="F596" s="174" t="n">
        <v>7543</v>
      </c>
      <c r="G596" s="174" t="n">
        <v>400</v>
      </c>
      <c r="H596" s="174" t="n">
        <v>4531</v>
      </c>
      <c r="I596" s="174" t="n">
        <v>13043</v>
      </c>
      <c r="J596" s="174" t="n"/>
      <c r="K596" s="174" t="n"/>
      <c r="L596" s="174" t="n"/>
      <c r="M596" s="174" t="n"/>
      <c r="N596" s="176">
        <f>IF(F596+G596=0,"",G596/(F596+G596))</f>
        <v/>
      </c>
      <c r="O596" s="176">
        <f>IF(H596+I596=0,"",H596/(H596+I596))</f>
        <v/>
      </c>
      <c r="P596" s="176">
        <f>IF(F596+H596=0,"",F596/(F596+H596))</f>
        <v/>
      </c>
      <c r="Q596" s="177">
        <f>IF(2*F596+G596+H596=0,"",2*F596/(2*F596+G596+H596))</f>
        <v/>
      </c>
      <c r="R596" s="177">
        <f>IF(OR(N596="",O596=""),"",'KQ du lieu that'!$B$6*N596+(1-'KQ du lieu that'!$B$6)*O596)</f>
        <v/>
      </c>
    </row>
    <row r="597">
      <c r="A597" s="174" t="inlineStr">
        <is>
          <t>synth</t>
        </is>
      </c>
      <c r="B597" s="174" t="inlineStr">
        <is>
          <t>A1</t>
        </is>
      </c>
      <c r="C597" s="174" t="inlineStr">
        <is>
          <t>Tất cả</t>
        </is>
      </c>
      <c r="D597" s="174" t="inlineStr">
        <is>
          <t>all</t>
        </is>
      </c>
      <c r="E597" s="175" t="n">
        <v>0.23</v>
      </c>
      <c r="F597" s="174" t="n">
        <v>7525</v>
      </c>
      <c r="G597" s="174" t="n">
        <v>418</v>
      </c>
      <c r="H597" s="174" t="n">
        <v>4384</v>
      </c>
      <c r="I597" s="174" t="n">
        <v>13190</v>
      </c>
      <c r="J597" s="174" t="n"/>
      <c r="K597" s="174" t="n"/>
      <c r="L597" s="174" t="n"/>
      <c r="M597" s="174" t="n"/>
      <c r="N597" s="176">
        <f>IF(F597+G597=0,"",G597/(F597+G597))</f>
        <v/>
      </c>
      <c r="O597" s="176">
        <f>IF(H597+I597=0,"",H597/(H597+I597))</f>
        <v/>
      </c>
      <c r="P597" s="176">
        <f>IF(F597+H597=0,"",F597/(F597+H597))</f>
        <v/>
      </c>
      <c r="Q597" s="177">
        <f>IF(2*F597+G597+H597=0,"",2*F597/(2*F597+G597+H597))</f>
        <v/>
      </c>
      <c r="R597" s="177">
        <f>IF(OR(N597="",O597=""),"",'KQ du lieu that'!$B$6*N597+(1-'KQ du lieu that'!$B$6)*O597)</f>
        <v/>
      </c>
    </row>
    <row r="598">
      <c r="A598" s="174" t="inlineStr">
        <is>
          <t>synth</t>
        </is>
      </c>
      <c r="B598" s="174" t="inlineStr">
        <is>
          <t>A1</t>
        </is>
      </c>
      <c r="C598" s="174" t="inlineStr">
        <is>
          <t>Tất cả</t>
        </is>
      </c>
      <c r="D598" s="174" t="inlineStr">
        <is>
          <t>all</t>
        </is>
      </c>
      <c r="E598" s="175" t="n">
        <v>0.24</v>
      </c>
      <c r="F598" s="174" t="n">
        <v>7504</v>
      </c>
      <c r="G598" s="174" t="n">
        <v>439</v>
      </c>
      <c r="H598" s="174" t="n">
        <v>4255</v>
      </c>
      <c r="I598" s="174" t="n">
        <v>13319</v>
      </c>
      <c r="J598" s="174" t="n"/>
      <c r="K598" s="174" t="n"/>
      <c r="L598" s="174" t="n"/>
      <c r="M598" s="174" t="n"/>
      <c r="N598" s="176">
        <f>IF(F598+G598=0,"",G598/(F598+G598))</f>
        <v/>
      </c>
      <c r="O598" s="176">
        <f>IF(H598+I598=0,"",H598/(H598+I598))</f>
        <v/>
      </c>
      <c r="P598" s="176">
        <f>IF(F598+H598=0,"",F598/(F598+H598))</f>
        <v/>
      </c>
      <c r="Q598" s="177">
        <f>IF(2*F598+G598+H598=0,"",2*F598/(2*F598+G598+H598))</f>
        <v/>
      </c>
      <c r="R598" s="177">
        <f>IF(OR(N598="",O598=""),"",'KQ du lieu that'!$B$6*N598+(1-'KQ du lieu that'!$B$6)*O598)</f>
        <v/>
      </c>
    </row>
    <row r="599">
      <c r="A599" s="174" t="inlineStr">
        <is>
          <t>synth</t>
        </is>
      </c>
      <c r="B599" s="174" t="inlineStr">
        <is>
          <t>A1</t>
        </is>
      </c>
      <c r="C599" s="174" t="inlineStr">
        <is>
          <t>Tất cả</t>
        </is>
      </c>
      <c r="D599" s="174" t="inlineStr">
        <is>
          <t>all</t>
        </is>
      </c>
      <c r="E599" s="175" t="n">
        <v>0.25</v>
      </c>
      <c r="F599" s="174" t="n">
        <v>7482</v>
      </c>
      <c r="G599" s="174" t="n">
        <v>461</v>
      </c>
      <c r="H599" s="174" t="n">
        <v>4129</v>
      </c>
      <c r="I599" s="174" t="n">
        <v>13445</v>
      </c>
      <c r="J599" s="174" t="n"/>
      <c r="K599" s="174" t="n"/>
      <c r="L599" s="174" t="n"/>
      <c r="M599" s="174" t="n"/>
      <c r="N599" s="176">
        <f>IF(F599+G599=0,"",G599/(F599+G599))</f>
        <v/>
      </c>
      <c r="O599" s="176">
        <f>IF(H599+I599=0,"",H599/(H599+I599))</f>
        <v/>
      </c>
      <c r="P599" s="176">
        <f>IF(F599+H599=0,"",F599/(F599+H599))</f>
        <v/>
      </c>
      <c r="Q599" s="177">
        <f>IF(2*F599+G599+H599=0,"",2*F599/(2*F599+G599+H599))</f>
        <v/>
      </c>
      <c r="R599" s="177">
        <f>IF(OR(N599="",O599=""),"",'KQ du lieu that'!$B$6*N599+(1-'KQ du lieu that'!$B$6)*O599)</f>
        <v/>
      </c>
    </row>
    <row r="600">
      <c r="A600" s="174" t="inlineStr">
        <is>
          <t>synth</t>
        </is>
      </c>
      <c r="B600" s="174" t="inlineStr">
        <is>
          <t>A1</t>
        </is>
      </c>
      <c r="C600" s="174" t="inlineStr">
        <is>
          <t>Tất cả</t>
        </is>
      </c>
      <c r="D600" s="174" t="inlineStr">
        <is>
          <t>all</t>
        </is>
      </c>
      <c r="E600" s="175" t="n">
        <v>0.26</v>
      </c>
      <c r="F600" s="174" t="n">
        <v>7458</v>
      </c>
      <c r="G600" s="174" t="n">
        <v>485</v>
      </c>
      <c r="H600" s="174" t="n">
        <v>4028</v>
      </c>
      <c r="I600" s="174" t="n">
        <v>13546</v>
      </c>
      <c r="J600" s="174" t="n"/>
      <c r="K600" s="174" t="n"/>
      <c r="L600" s="174" t="n"/>
      <c r="M600" s="174" t="n"/>
      <c r="N600" s="176">
        <f>IF(F600+G600=0,"",G600/(F600+G600))</f>
        <v/>
      </c>
      <c r="O600" s="176">
        <f>IF(H600+I600=0,"",H600/(H600+I600))</f>
        <v/>
      </c>
      <c r="P600" s="176">
        <f>IF(F600+H600=0,"",F600/(F600+H600))</f>
        <v/>
      </c>
      <c r="Q600" s="177">
        <f>IF(2*F600+G600+H600=0,"",2*F600/(2*F600+G600+H600))</f>
        <v/>
      </c>
      <c r="R600" s="177">
        <f>IF(OR(N600="",O600=""),"",'KQ du lieu that'!$B$6*N600+(1-'KQ du lieu that'!$B$6)*O600)</f>
        <v/>
      </c>
    </row>
    <row r="601">
      <c r="A601" s="174" t="inlineStr">
        <is>
          <t>synth</t>
        </is>
      </c>
      <c r="B601" s="174" t="inlineStr">
        <is>
          <t>A1</t>
        </is>
      </c>
      <c r="C601" s="174" t="inlineStr">
        <is>
          <t>Tất cả</t>
        </is>
      </c>
      <c r="D601" s="174" t="inlineStr">
        <is>
          <t>all</t>
        </is>
      </c>
      <c r="E601" s="175" t="n">
        <v>0.27</v>
      </c>
      <c r="F601" s="174" t="n">
        <v>7423</v>
      </c>
      <c r="G601" s="174" t="n">
        <v>520</v>
      </c>
      <c r="H601" s="174" t="n">
        <v>3924</v>
      </c>
      <c r="I601" s="174" t="n">
        <v>13650</v>
      </c>
      <c r="J601" s="174" t="n"/>
      <c r="K601" s="174" t="n"/>
      <c r="L601" s="174" t="n"/>
      <c r="M601" s="174" t="n"/>
      <c r="N601" s="176">
        <f>IF(F601+G601=0,"",G601/(F601+G601))</f>
        <v/>
      </c>
      <c r="O601" s="176">
        <f>IF(H601+I601=0,"",H601/(H601+I601))</f>
        <v/>
      </c>
      <c r="P601" s="176">
        <f>IF(F601+H601=0,"",F601/(F601+H601))</f>
        <v/>
      </c>
      <c r="Q601" s="177">
        <f>IF(2*F601+G601+H601=0,"",2*F601/(2*F601+G601+H601))</f>
        <v/>
      </c>
      <c r="R601" s="177">
        <f>IF(OR(N601="",O601=""),"",'KQ du lieu that'!$B$6*N601+(1-'KQ du lieu that'!$B$6)*O601)</f>
        <v/>
      </c>
    </row>
    <row r="602">
      <c r="A602" s="174" t="inlineStr">
        <is>
          <t>synth</t>
        </is>
      </c>
      <c r="B602" s="174" t="inlineStr">
        <is>
          <t>A1</t>
        </is>
      </c>
      <c r="C602" s="174" t="inlineStr">
        <is>
          <t>Tất cả</t>
        </is>
      </c>
      <c r="D602" s="174" t="inlineStr">
        <is>
          <t>all</t>
        </is>
      </c>
      <c r="E602" s="175" t="n">
        <v>0.28</v>
      </c>
      <c r="F602" s="174" t="n">
        <v>7403</v>
      </c>
      <c r="G602" s="174" t="n">
        <v>540</v>
      </c>
      <c r="H602" s="174" t="n">
        <v>3835</v>
      </c>
      <c r="I602" s="174" t="n">
        <v>13739</v>
      </c>
      <c r="J602" s="174" t="n"/>
      <c r="K602" s="174" t="n"/>
      <c r="L602" s="174" t="n"/>
      <c r="M602" s="174" t="n"/>
      <c r="N602" s="176">
        <f>IF(F602+G602=0,"",G602/(F602+G602))</f>
        <v/>
      </c>
      <c r="O602" s="176">
        <f>IF(H602+I602=0,"",H602/(H602+I602))</f>
        <v/>
      </c>
      <c r="P602" s="176">
        <f>IF(F602+H602=0,"",F602/(F602+H602))</f>
        <v/>
      </c>
      <c r="Q602" s="177">
        <f>IF(2*F602+G602+H602=0,"",2*F602/(2*F602+G602+H602))</f>
        <v/>
      </c>
      <c r="R602" s="177">
        <f>IF(OR(N602="",O602=""),"",'KQ du lieu that'!$B$6*N602+(1-'KQ du lieu that'!$B$6)*O602)</f>
        <v/>
      </c>
    </row>
    <row r="603">
      <c r="A603" s="174" t="inlineStr">
        <is>
          <t>synth</t>
        </is>
      </c>
      <c r="B603" s="174" t="inlineStr">
        <is>
          <t>A1</t>
        </is>
      </c>
      <c r="C603" s="174" t="inlineStr">
        <is>
          <t>Tất cả</t>
        </is>
      </c>
      <c r="D603" s="174" t="inlineStr">
        <is>
          <t>all</t>
        </is>
      </c>
      <c r="E603" s="175" t="n">
        <v>0.29</v>
      </c>
      <c r="F603" s="174" t="n">
        <v>7385</v>
      </c>
      <c r="G603" s="174" t="n">
        <v>558</v>
      </c>
      <c r="H603" s="174" t="n">
        <v>3743</v>
      </c>
      <c r="I603" s="174" t="n">
        <v>13831</v>
      </c>
      <c r="J603" s="174" t="n"/>
      <c r="K603" s="174" t="n"/>
      <c r="L603" s="174" t="n"/>
      <c r="M603" s="174" t="n"/>
      <c r="N603" s="176">
        <f>IF(F603+G603=0,"",G603/(F603+G603))</f>
        <v/>
      </c>
      <c r="O603" s="176">
        <f>IF(H603+I603=0,"",H603/(H603+I603))</f>
        <v/>
      </c>
      <c r="P603" s="176">
        <f>IF(F603+H603=0,"",F603/(F603+H603))</f>
        <v/>
      </c>
      <c r="Q603" s="177">
        <f>IF(2*F603+G603+H603=0,"",2*F603/(2*F603+G603+H603))</f>
        <v/>
      </c>
      <c r="R603" s="177">
        <f>IF(OR(N603="",O603=""),"",'KQ du lieu that'!$B$6*N603+(1-'KQ du lieu that'!$B$6)*O603)</f>
        <v/>
      </c>
    </row>
    <row r="604">
      <c r="A604" s="174" t="inlineStr">
        <is>
          <t>synth</t>
        </is>
      </c>
      <c r="B604" s="174" t="inlineStr">
        <is>
          <t>A1</t>
        </is>
      </c>
      <c r="C604" s="174" t="inlineStr">
        <is>
          <t>Tất cả</t>
        </is>
      </c>
      <c r="D604" s="174" t="inlineStr">
        <is>
          <t>all</t>
        </is>
      </c>
      <c r="E604" s="175" t="n">
        <v>0.3</v>
      </c>
      <c r="F604" s="174" t="n">
        <v>7359</v>
      </c>
      <c r="G604" s="174" t="n">
        <v>584</v>
      </c>
      <c r="H604" s="174" t="n">
        <v>3675</v>
      </c>
      <c r="I604" s="174" t="n">
        <v>13899</v>
      </c>
      <c r="J604" s="174" t="n"/>
      <c r="K604" s="174" t="n"/>
      <c r="L604" s="174" t="n"/>
      <c r="M604" s="174" t="n"/>
      <c r="N604" s="176">
        <f>IF(F604+G604=0,"",G604/(F604+G604))</f>
        <v/>
      </c>
      <c r="O604" s="176">
        <f>IF(H604+I604=0,"",H604/(H604+I604))</f>
        <v/>
      </c>
      <c r="P604" s="176">
        <f>IF(F604+H604=0,"",F604/(F604+H604))</f>
        <v/>
      </c>
      <c r="Q604" s="177">
        <f>IF(2*F604+G604+H604=0,"",2*F604/(2*F604+G604+H604))</f>
        <v/>
      </c>
      <c r="R604" s="177">
        <f>IF(OR(N604="",O604=""),"",'KQ du lieu that'!$B$6*N604+(1-'KQ du lieu that'!$B$6)*O604)</f>
        <v/>
      </c>
    </row>
    <row r="605">
      <c r="A605" s="174" t="inlineStr">
        <is>
          <t>synth</t>
        </is>
      </c>
      <c r="B605" s="174" t="inlineStr">
        <is>
          <t>A1</t>
        </is>
      </c>
      <c r="C605" s="174" t="inlineStr">
        <is>
          <t>Tất cả</t>
        </is>
      </c>
      <c r="D605" s="174" t="inlineStr">
        <is>
          <t>all</t>
        </is>
      </c>
      <c r="E605" s="175" t="n">
        <v>0.31</v>
      </c>
      <c r="F605" s="174" t="n">
        <v>7338</v>
      </c>
      <c r="G605" s="174" t="n">
        <v>605</v>
      </c>
      <c r="H605" s="174" t="n">
        <v>3587</v>
      </c>
      <c r="I605" s="174" t="n">
        <v>13987</v>
      </c>
      <c r="J605" s="174" t="n"/>
      <c r="K605" s="174" t="n"/>
      <c r="L605" s="174" t="n"/>
      <c r="M605" s="174" t="n"/>
      <c r="N605" s="176">
        <f>IF(F605+G605=0,"",G605/(F605+G605))</f>
        <v/>
      </c>
      <c r="O605" s="176">
        <f>IF(H605+I605=0,"",H605/(H605+I605))</f>
        <v/>
      </c>
      <c r="P605" s="176">
        <f>IF(F605+H605=0,"",F605/(F605+H605))</f>
        <v/>
      </c>
      <c r="Q605" s="177">
        <f>IF(2*F605+G605+H605=0,"",2*F605/(2*F605+G605+H605))</f>
        <v/>
      </c>
      <c r="R605" s="177">
        <f>IF(OR(N605="",O605=""),"",'KQ du lieu that'!$B$6*N605+(1-'KQ du lieu that'!$B$6)*O605)</f>
        <v/>
      </c>
    </row>
    <row r="606">
      <c r="A606" s="174" t="inlineStr">
        <is>
          <t>synth</t>
        </is>
      </c>
      <c r="B606" s="174" t="inlineStr">
        <is>
          <t>A1</t>
        </is>
      </c>
      <c r="C606" s="174" t="inlineStr">
        <is>
          <t>Tất cả</t>
        </is>
      </c>
      <c r="D606" s="174" t="inlineStr">
        <is>
          <t>all</t>
        </is>
      </c>
      <c r="E606" s="175" t="n">
        <v>0.32</v>
      </c>
      <c r="F606" s="174" t="n">
        <v>7325</v>
      </c>
      <c r="G606" s="174" t="n">
        <v>618</v>
      </c>
      <c r="H606" s="174" t="n">
        <v>3513</v>
      </c>
      <c r="I606" s="174" t="n">
        <v>14061</v>
      </c>
      <c r="J606" s="174" t="n"/>
      <c r="K606" s="174" t="n"/>
      <c r="L606" s="174" t="n"/>
      <c r="M606" s="174" t="n"/>
      <c r="N606" s="176">
        <f>IF(F606+G606=0,"",G606/(F606+G606))</f>
        <v/>
      </c>
      <c r="O606" s="176">
        <f>IF(H606+I606=0,"",H606/(H606+I606))</f>
        <v/>
      </c>
      <c r="P606" s="176">
        <f>IF(F606+H606=0,"",F606/(F606+H606))</f>
        <v/>
      </c>
      <c r="Q606" s="177">
        <f>IF(2*F606+G606+H606=0,"",2*F606/(2*F606+G606+H606))</f>
        <v/>
      </c>
      <c r="R606" s="177">
        <f>IF(OR(N606="",O606=""),"",'KQ du lieu that'!$B$6*N606+(1-'KQ du lieu that'!$B$6)*O606)</f>
        <v/>
      </c>
    </row>
    <row r="607">
      <c r="A607" s="174" t="inlineStr">
        <is>
          <t>synth</t>
        </is>
      </c>
      <c r="B607" s="174" t="inlineStr">
        <is>
          <t>A1</t>
        </is>
      </c>
      <c r="C607" s="174" t="inlineStr">
        <is>
          <t>Tất cả</t>
        </is>
      </c>
      <c r="D607" s="174" t="inlineStr">
        <is>
          <t>all</t>
        </is>
      </c>
      <c r="E607" s="175" t="n">
        <v>0.33</v>
      </c>
      <c r="F607" s="174" t="n">
        <v>7301</v>
      </c>
      <c r="G607" s="174" t="n">
        <v>642</v>
      </c>
      <c r="H607" s="174" t="n">
        <v>3431</v>
      </c>
      <c r="I607" s="174" t="n">
        <v>14143</v>
      </c>
      <c r="J607" s="174" t="n"/>
      <c r="K607" s="174" t="n"/>
      <c r="L607" s="174" t="n"/>
      <c r="M607" s="174" t="n"/>
      <c r="N607" s="176">
        <f>IF(F607+G607=0,"",G607/(F607+G607))</f>
        <v/>
      </c>
      <c r="O607" s="176">
        <f>IF(H607+I607=0,"",H607/(H607+I607))</f>
        <v/>
      </c>
      <c r="P607" s="176">
        <f>IF(F607+H607=0,"",F607/(F607+H607))</f>
        <v/>
      </c>
      <c r="Q607" s="177">
        <f>IF(2*F607+G607+H607=0,"",2*F607/(2*F607+G607+H607))</f>
        <v/>
      </c>
      <c r="R607" s="177">
        <f>IF(OR(N607="",O607=""),"",'KQ du lieu that'!$B$6*N607+(1-'KQ du lieu that'!$B$6)*O607)</f>
        <v/>
      </c>
    </row>
    <row r="608">
      <c r="A608" s="174" t="inlineStr">
        <is>
          <t>synth</t>
        </is>
      </c>
      <c r="B608" s="174" t="inlineStr">
        <is>
          <t>A1</t>
        </is>
      </c>
      <c r="C608" s="174" t="inlineStr">
        <is>
          <t>Tất cả</t>
        </is>
      </c>
      <c r="D608" s="174" t="inlineStr">
        <is>
          <t>all</t>
        </is>
      </c>
      <c r="E608" s="175" t="n">
        <v>0.34</v>
      </c>
      <c r="F608" s="174" t="n">
        <v>7283</v>
      </c>
      <c r="G608" s="174" t="n">
        <v>660</v>
      </c>
      <c r="H608" s="174" t="n">
        <v>3368</v>
      </c>
      <c r="I608" s="174" t="n">
        <v>14206</v>
      </c>
      <c r="J608" s="174" t="n"/>
      <c r="K608" s="174" t="n"/>
      <c r="L608" s="174" t="n"/>
      <c r="M608" s="174" t="n"/>
      <c r="N608" s="176">
        <f>IF(F608+G608=0,"",G608/(F608+G608))</f>
        <v/>
      </c>
      <c r="O608" s="176">
        <f>IF(H608+I608=0,"",H608/(H608+I608))</f>
        <v/>
      </c>
      <c r="P608" s="176">
        <f>IF(F608+H608=0,"",F608/(F608+H608))</f>
        <v/>
      </c>
      <c r="Q608" s="177">
        <f>IF(2*F608+G608+H608=0,"",2*F608/(2*F608+G608+H608))</f>
        <v/>
      </c>
      <c r="R608" s="177">
        <f>IF(OR(N608="",O608=""),"",'KQ du lieu that'!$B$6*N608+(1-'KQ du lieu that'!$B$6)*O608)</f>
        <v/>
      </c>
    </row>
    <row r="609">
      <c r="A609" s="174" t="inlineStr">
        <is>
          <t>synth</t>
        </is>
      </c>
      <c r="B609" s="174" t="inlineStr">
        <is>
          <t>A1</t>
        </is>
      </c>
      <c r="C609" s="174" t="inlineStr">
        <is>
          <t>Tất cả</t>
        </is>
      </c>
      <c r="D609" s="174" t="inlineStr">
        <is>
          <t>all</t>
        </is>
      </c>
      <c r="E609" s="175" t="n">
        <v>0.35</v>
      </c>
      <c r="F609" s="174" t="n">
        <v>7261</v>
      </c>
      <c r="G609" s="174" t="n">
        <v>682</v>
      </c>
      <c r="H609" s="174" t="n">
        <v>3273</v>
      </c>
      <c r="I609" s="174" t="n">
        <v>14301</v>
      </c>
      <c r="J609" s="174" t="n"/>
      <c r="K609" s="174" t="n"/>
      <c r="L609" s="174" t="n"/>
      <c r="M609" s="174" t="n"/>
      <c r="N609" s="176">
        <f>IF(F609+G609=0,"",G609/(F609+G609))</f>
        <v/>
      </c>
      <c r="O609" s="176">
        <f>IF(H609+I609=0,"",H609/(H609+I609))</f>
        <v/>
      </c>
      <c r="P609" s="176">
        <f>IF(F609+H609=0,"",F609/(F609+H609))</f>
        <v/>
      </c>
      <c r="Q609" s="177">
        <f>IF(2*F609+G609+H609=0,"",2*F609/(2*F609+G609+H609))</f>
        <v/>
      </c>
      <c r="R609" s="177">
        <f>IF(OR(N609="",O609=""),"",'KQ du lieu that'!$B$6*N609+(1-'KQ du lieu that'!$B$6)*O609)</f>
        <v/>
      </c>
    </row>
    <row r="610">
      <c r="A610" s="174" t="inlineStr">
        <is>
          <t>synth</t>
        </is>
      </c>
      <c r="B610" s="174" t="inlineStr">
        <is>
          <t>A1</t>
        </is>
      </c>
      <c r="C610" s="174" t="inlineStr">
        <is>
          <t>Tất cả</t>
        </is>
      </c>
      <c r="D610" s="174" t="inlineStr">
        <is>
          <t>all</t>
        </is>
      </c>
      <c r="E610" s="175" t="n">
        <v>0.36</v>
      </c>
      <c r="F610" s="174" t="n">
        <v>7236</v>
      </c>
      <c r="G610" s="174" t="n">
        <v>707</v>
      </c>
      <c r="H610" s="174" t="n">
        <v>3207</v>
      </c>
      <c r="I610" s="174" t="n">
        <v>14367</v>
      </c>
      <c r="J610" s="174" t="n"/>
      <c r="K610" s="174" t="n"/>
      <c r="L610" s="174" t="n"/>
      <c r="M610" s="174" t="n"/>
      <c r="N610" s="176">
        <f>IF(F610+G610=0,"",G610/(F610+G610))</f>
        <v/>
      </c>
      <c r="O610" s="176">
        <f>IF(H610+I610=0,"",H610/(H610+I610))</f>
        <v/>
      </c>
      <c r="P610" s="176">
        <f>IF(F610+H610=0,"",F610/(F610+H610))</f>
        <v/>
      </c>
      <c r="Q610" s="177">
        <f>IF(2*F610+G610+H610=0,"",2*F610/(2*F610+G610+H610))</f>
        <v/>
      </c>
      <c r="R610" s="177">
        <f>IF(OR(N610="",O610=""),"",'KQ du lieu that'!$B$6*N610+(1-'KQ du lieu that'!$B$6)*O610)</f>
        <v/>
      </c>
    </row>
    <row r="611">
      <c r="A611" s="174" t="inlineStr">
        <is>
          <t>synth</t>
        </is>
      </c>
      <c r="B611" s="174" t="inlineStr">
        <is>
          <t>A1</t>
        </is>
      </c>
      <c r="C611" s="174" t="inlineStr">
        <is>
          <t>Tất cả</t>
        </is>
      </c>
      <c r="D611" s="174" t="inlineStr">
        <is>
          <t>all</t>
        </is>
      </c>
      <c r="E611" s="175" t="n">
        <v>0.37</v>
      </c>
      <c r="F611" s="174" t="n">
        <v>7213</v>
      </c>
      <c r="G611" s="174" t="n">
        <v>730</v>
      </c>
      <c r="H611" s="174" t="n">
        <v>3129</v>
      </c>
      <c r="I611" s="174" t="n">
        <v>14445</v>
      </c>
      <c r="J611" s="174" t="n"/>
      <c r="K611" s="174" t="n"/>
      <c r="L611" s="174" t="n"/>
      <c r="M611" s="174" t="n"/>
      <c r="N611" s="176">
        <f>IF(F611+G611=0,"",G611/(F611+G611))</f>
        <v/>
      </c>
      <c r="O611" s="176">
        <f>IF(H611+I611=0,"",H611/(H611+I611))</f>
        <v/>
      </c>
      <c r="P611" s="176">
        <f>IF(F611+H611=0,"",F611/(F611+H611))</f>
        <v/>
      </c>
      <c r="Q611" s="177">
        <f>IF(2*F611+G611+H611=0,"",2*F611/(2*F611+G611+H611))</f>
        <v/>
      </c>
      <c r="R611" s="177">
        <f>IF(OR(N611="",O611=""),"",'KQ du lieu that'!$B$6*N611+(1-'KQ du lieu that'!$B$6)*O611)</f>
        <v/>
      </c>
    </row>
    <row r="612">
      <c r="A612" s="174" t="inlineStr">
        <is>
          <t>synth</t>
        </is>
      </c>
      <c r="B612" s="174" t="inlineStr">
        <is>
          <t>A1</t>
        </is>
      </c>
      <c r="C612" s="174" t="inlineStr">
        <is>
          <t>Tất cả</t>
        </is>
      </c>
      <c r="D612" s="174" t="inlineStr">
        <is>
          <t>all</t>
        </is>
      </c>
      <c r="E612" s="175" t="n">
        <v>0.38</v>
      </c>
      <c r="F612" s="174" t="n">
        <v>7192</v>
      </c>
      <c r="G612" s="174" t="n">
        <v>751</v>
      </c>
      <c r="H612" s="174" t="n">
        <v>3061</v>
      </c>
      <c r="I612" s="174" t="n">
        <v>14513</v>
      </c>
      <c r="J612" s="174" t="n"/>
      <c r="K612" s="174" t="n"/>
      <c r="L612" s="174" t="n"/>
      <c r="M612" s="174" t="n"/>
      <c r="N612" s="176">
        <f>IF(F612+G612=0,"",G612/(F612+G612))</f>
        <v/>
      </c>
      <c r="O612" s="176">
        <f>IF(H612+I612=0,"",H612/(H612+I612))</f>
        <v/>
      </c>
      <c r="P612" s="176">
        <f>IF(F612+H612=0,"",F612/(F612+H612))</f>
        <v/>
      </c>
      <c r="Q612" s="177">
        <f>IF(2*F612+G612+H612=0,"",2*F612/(2*F612+G612+H612))</f>
        <v/>
      </c>
      <c r="R612" s="177">
        <f>IF(OR(N612="",O612=""),"",'KQ du lieu that'!$B$6*N612+(1-'KQ du lieu that'!$B$6)*O612)</f>
        <v/>
      </c>
    </row>
    <row r="613">
      <c r="A613" s="174" t="inlineStr">
        <is>
          <t>synth</t>
        </is>
      </c>
      <c r="B613" s="174" t="inlineStr">
        <is>
          <t>A1</t>
        </is>
      </c>
      <c r="C613" s="174" t="inlineStr">
        <is>
          <t>Tất cả</t>
        </is>
      </c>
      <c r="D613" s="174" t="inlineStr">
        <is>
          <t>all</t>
        </is>
      </c>
      <c r="E613" s="175" t="n">
        <v>0.39</v>
      </c>
      <c r="F613" s="174" t="n">
        <v>7171</v>
      </c>
      <c r="G613" s="174" t="n">
        <v>772</v>
      </c>
      <c r="H613" s="174" t="n">
        <v>2998</v>
      </c>
      <c r="I613" s="174" t="n">
        <v>14576</v>
      </c>
      <c r="J613" s="174" t="n"/>
      <c r="K613" s="174" t="n"/>
      <c r="L613" s="174" t="n"/>
      <c r="M613" s="174" t="n"/>
      <c r="N613" s="176">
        <f>IF(F613+G613=0,"",G613/(F613+G613))</f>
        <v/>
      </c>
      <c r="O613" s="176">
        <f>IF(H613+I613=0,"",H613/(H613+I613))</f>
        <v/>
      </c>
      <c r="P613" s="176">
        <f>IF(F613+H613=0,"",F613/(F613+H613))</f>
        <v/>
      </c>
      <c r="Q613" s="177">
        <f>IF(2*F613+G613+H613=0,"",2*F613/(2*F613+G613+H613))</f>
        <v/>
      </c>
      <c r="R613" s="177">
        <f>IF(OR(N613="",O613=""),"",'KQ du lieu that'!$B$6*N613+(1-'KQ du lieu that'!$B$6)*O613)</f>
        <v/>
      </c>
    </row>
    <row r="614">
      <c r="A614" s="174" t="inlineStr">
        <is>
          <t>synth</t>
        </is>
      </c>
      <c r="B614" s="174" t="inlineStr">
        <is>
          <t>A1</t>
        </is>
      </c>
      <c r="C614" s="174" t="inlineStr">
        <is>
          <t>Tất cả</t>
        </is>
      </c>
      <c r="D614" s="174" t="inlineStr">
        <is>
          <t>all</t>
        </is>
      </c>
      <c r="E614" s="175" t="n">
        <v>0.4</v>
      </c>
      <c r="F614" s="174" t="n">
        <v>7147</v>
      </c>
      <c r="G614" s="174" t="n">
        <v>796</v>
      </c>
      <c r="H614" s="174" t="n">
        <v>2940</v>
      </c>
      <c r="I614" s="174" t="n">
        <v>14634</v>
      </c>
      <c r="J614" s="174" t="n"/>
      <c r="K614" s="174" t="n"/>
      <c r="L614" s="174" t="n"/>
      <c r="M614" s="174" t="n"/>
      <c r="N614" s="176">
        <f>IF(F614+G614=0,"",G614/(F614+G614))</f>
        <v/>
      </c>
      <c r="O614" s="176">
        <f>IF(H614+I614=0,"",H614/(H614+I614))</f>
        <v/>
      </c>
      <c r="P614" s="176">
        <f>IF(F614+H614=0,"",F614/(F614+H614))</f>
        <v/>
      </c>
      <c r="Q614" s="177">
        <f>IF(2*F614+G614+H614=0,"",2*F614/(2*F614+G614+H614))</f>
        <v/>
      </c>
      <c r="R614" s="177">
        <f>IF(OR(N614="",O614=""),"",'KQ du lieu that'!$B$6*N614+(1-'KQ du lieu that'!$B$6)*O614)</f>
        <v/>
      </c>
    </row>
    <row r="615">
      <c r="A615" s="174" t="inlineStr">
        <is>
          <t>synth</t>
        </is>
      </c>
      <c r="B615" s="174" t="inlineStr">
        <is>
          <t>A1</t>
        </is>
      </c>
      <c r="C615" s="174" t="inlineStr">
        <is>
          <t>Tất cả</t>
        </is>
      </c>
      <c r="D615" s="174" t="inlineStr">
        <is>
          <t>all</t>
        </is>
      </c>
      <c r="E615" s="175" t="n">
        <v>0.41</v>
      </c>
      <c r="F615" s="174" t="n">
        <v>7125</v>
      </c>
      <c r="G615" s="174" t="n">
        <v>818</v>
      </c>
      <c r="H615" s="174" t="n">
        <v>2872</v>
      </c>
      <c r="I615" s="174" t="n">
        <v>14702</v>
      </c>
      <c r="J615" s="174" t="n"/>
      <c r="K615" s="174" t="n"/>
      <c r="L615" s="174" t="n"/>
      <c r="M615" s="174" t="n"/>
      <c r="N615" s="176">
        <f>IF(F615+G615=0,"",G615/(F615+G615))</f>
        <v/>
      </c>
      <c r="O615" s="176">
        <f>IF(H615+I615=0,"",H615/(H615+I615))</f>
        <v/>
      </c>
      <c r="P615" s="176">
        <f>IF(F615+H615=0,"",F615/(F615+H615))</f>
        <v/>
      </c>
      <c r="Q615" s="177">
        <f>IF(2*F615+G615+H615=0,"",2*F615/(2*F615+G615+H615))</f>
        <v/>
      </c>
      <c r="R615" s="177">
        <f>IF(OR(N615="",O615=""),"",'KQ du lieu that'!$B$6*N615+(1-'KQ du lieu that'!$B$6)*O615)</f>
        <v/>
      </c>
    </row>
    <row r="616">
      <c r="A616" s="174" t="inlineStr">
        <is>
          <t>synth</t>
        </is>
      </c>
      <c r="B616" s="174" t="inlineStr">
        <is>
          <t>A1</t>
        </is>
      </c>
      <c r="C616" s="174" t="inlineStr">
        <is>
          <t>Tất cả</t>
        </is>
      </c>
      <c r="D616" s="174" t="inlineStr">
        <is>
          <t>all</t>
        </is>
      </c>
      <c r="E616" s="175" t="n">
        <v>0.42</v>
      </c>
      <c r="F616" s="174" t="n">
        <v>7092</v>
      </c>
      <c r="G616" s="174" t="n">
        <v>851</v>
      </c>
      <c r="H616" s="174" t="n">
        <v>2803</v>
      </c>
      <c r="I616" s="174" t="n">
        <v>14771</v>
      </c>
      <c r="J616" s="174" t="n"/>
      <c r="K616" s="174" t="n"/>
      <c r="L616" s="174" t="n"/>
      <c r="M616" s="174" t="n"/>
      <c r="N616" s="176">
        <f>IF(F616+G616=0,"",G616/(F616+G616))</f>
        <v/>
      </c>
      <c r="O616" s="176">
        <f>IF(H616+I616=0,"",H616/(H616+I616))</f>
        <v/>
      </c>
      <c r="P616" s="176">
        <f>IF(F616+H616=0,"",F616/(F616+H616))</f>
        <v/>
      </c>
      <c r="Q616" s="177">
        <f>IF(2*F616+G616+H616=0,"",2*F616/(2*F616+G616+H616))</f>
        <v/>
      </c>
      <c r="R616" s="177">
        <f>IF(OR(N616="",O616=""),"",'KQ du lieu that'!$B$6*N616+(1-'KQ du lieu that'!$B$6)*O616)</f>
        <v/>
      </c>
    </row>
    <row r="617">
      <c r="A617" s="174" t="inlineStr">
        <is>
          <t>synth</t>
        </is>
      </c>
      <c r="B617" s="174" t="inlineStr">
        <is>
          <t>A1</t>
        </is>
      </c>
      <c r="C617" s="174" t="inlineStr">
        <is>
          <t>Tất cả</t>
        </is>
      </c>
      <c r="D617" s="174" t="inlineStr">
        <is>
          <t>all</t>
        </is>
      </c>
      <c r="E617" s="175" t="n">
        <v>0.43</v>
      </c>
      <c r="F617" s="174" t="n">
        <v>7075</v>
      </c>
      <c r="G617" s="174" t="n">
        <v>868</v>
      </c>
      <c r="H617" s="174" t="n">
        <v>2740</v>
      </c>
      <c r="I617" s="174" t="n">
        <v>14834</v>
      </c>
      <c r="J617" s="174" t="n"/>
      <c r="K617" s="174" t="n"/>
      <c r="L617" s="174" t="n"/>
      <c r="M617" s="174" t="n"/>
      <c r="N617" s="176">
        <f>IF(F617+G617=0,"",G617/(F617+G617))</f>
        <v/>
      </c>
      <c r="O617" s="176">
        <f>IF(H617+I617=0,"",H617/(H617+I617))</f>
        <v/>
      </c>
      <c r="P617" s="176">
        <f>IF(F617+H617=0,"",F617/(F617+H617))</f>
        <v/>
      </c>
      <c r="Q617" s="177">
        <f>IF(2*F617+G617+H617=0,"",2*F617/(2*F617+G617+H617))</f>
        <v/>
      </c>
      <c r="R617" s="177">
        <f>IF(OR(N617="",O617=""),"",'KQ du lieu that'!$B$6*N617+(1-'KQ du lieu that'!$B$6)*O617)</f>
        <v/>
      </c>
    </row>
    <row r="618">
      <c r="A618" s="174" t="inlineStr">
        <is>
          <t>synth</t>
        </is>
      </c>
      <c r="B618" s="174" t="inlineStr">
        <is>
          <t>A1</t>
        </is>
      </c>
      <c r="C618" s="174" t="inlineStr">
        <is>
          <t>Tất cả</t>
        </is>
      </c>
      <c r="D618" s="174" t="inlineStr">
        <is>
          <t>all</t>
        </is>
      </c>
      <c r="E618" s="175" t="n">
        <v>0.44</v>
      </c>
      <c r="F618" s="174" t="n">
        <v>7052</v>
      </c>
      <c r="G618" s="174" t="n">
        <v>891</v>
      </c>
      <c r="H618" s="174" t="n">
        <v>2673</v>
      </c>
      <c r="I618" s="174" t="n">
        <v>14901</v>
      </c>
      <c r="J618" s="174" t="n"/>
      <c r="K618" s="174" t="n"/>
      <c r="L618" s="174" t="n"/>
      <c r="M618" s="174" t="n"/>
      <c r="N618" s="176">
        <f>IF(F618+G618=0,"",G618/(F618+G618))</f>
        <v/>
      </c>
      <c r="O618" s="176">
        <f>IF(H618+I618=0,"",H618/(H618+I618))</f>
        <v/>
      </c>
      <c r="P618" s="176">
        <f>IF(F618+H618=0,"",F618/(F618+H618))</f>
        <v/>
      </c>
      <c r="Q618" s="177">
        <f>IF(2*F618+G618+H618=0,"",2*F618/(2*F618+G618+H618))</f>
        <v/>
      </c>
      <c r="R618" s="177">
        <f>IF(OR(N618="",O618=""),"",'KQ du lieu that'!$B$6*N618+(1-'KQ du lieu that'!$B$6)*O618)</f>
        <v/>
      </c>
    </row>
    <row r="619">
      <c r="A619" s="174" t="inlineStr">
        <is>
          <t>synth</t>
        </is>
      </c>
      <c r="B619" s="174" t="inlineStr">
        <is>
          <t>A1</t>
        </is>
      </c>
      <c r="C619" s="174" t="inlineStr">
        <is>
          <t>Tất cả</t>
        </is>
      </c>
      <c r="D619" s="174" t="inlineStr">
        <is>
          <t>all</t>
        </is>
      </c>
      <c r="E619" s="175" t="n">
        <v>0.45</v>
      </c>
      <c r="F619" s="174" t="n">
        <v>7028</v>
      </c>
      <c r="G619" s="174" t="n">
        <v>915</v>
      </c>
      <c r="H619" s="174" t="n">
        <v>2613</v>
      </c>
      <c r="I619" s="174" t="n">
        <v>14961</v>
      </c>
      <c r="J619" s="174" t="n"/>
      <c r="K619" s="174" t="n"/>
      <c r="L619" s="174" t="n"/>
      <c r="M619" s="174" t="n"/>
      <c r="N619" s="176">
        <f>IF(F619+G619=0,"",G619/(F619+G619))</f>
        <v/>
      </c>
      <c r="O619" s="176">
        <f>IF(H619+I619=0,"",H619/(H619+I619))</f>
        <v/>
      </c>
      <c r="P619" s="176">
        <f>IF(F619+H619=0,"",F619/(F619+H619))</f>
        <v/>
      </c>
      <c r="Q619" s="177">
        <f>IF(2*F619+G619+H619=0,"",2*F619/(2*F619+G619+H619))</f>
        <v/>
      </c>
      <c r="R619" s="177">
        <f>IF(OR(N619="",O619=""),"",'KQ du lieu that'!$B$6*N619+(1-'KQ du lieu that'!$B$6)*O619)</f>
        <v/>
      </c>
    </row>
    <row r="620">
      <c r="A620" s="174" t="inlineStr">
        <is>
          <t>synth</t>
        </is>
      </c>
      <c r="B620" s="174" t="inlineStr">
        <is>
          <t>A1</t>
        </is>
      </c>
      <c r="C620" s="174" t="inlineStr">
        <is>
          <t>Tất cả</t>
        </is>
      </c>
      <c r="D620" s="174" t="inlineStr">
        <is>
          <t>all</t>
        </is>
      </c>
      <c r="E620" s="175" t="n">
        <v>0.46</v>
      </c>
      <c r="F620" s="174" t="n">
        <v>7000</v>
      </c>
      <c r="G620" s="174" t="n">
        <v>943</v>
      </c>
      <c r="H620" s="174" t="n">
        <v>2545</v>
      </c>
      <c r="I620" s="174" t="n">
        <v>15029</v>
      </c>
      <c r="J620" s="174" t="n"/>
      <c r="K620" s="174" t="n"/>
      <c r="L620" s="174" t="n"/>
      <c r="M620" s="174" t="n"/>
      <c r="N620" s="176">
        <f>IF(F620+G620=0,"",G620/(F620+G620))</f>
        <v/>
      </c>
      <c r="O620" s="176">
        <f>IF(H620+I620=0,"",H620/(H620+I620))</f>
        <v/>
      </c>
      <c r="P620" s="176">
        <f>IF(F620+H620=0,"",F620/(F620+H620))</f>
        <v/>
      </c>
      <c r="Q620" s="177">
        <f>IF(2*F620+G620+H620=0,"",2*F620/(2*F620+G620+H620))</f>
        <v/>
      </c>
      <c r="R620" s="177">
        <f>IF(OR(N620="",O620=""),"",'KQ du lieu that'!$B$6*N620+(1-'KQ du lieu that'!$B$6)*O620)</f>
        <v/>
      </c>
    </row>
    <row r="621">
      <c r="A621" s="174" t="inlineStr">
        <is>
          <t>synth</t>
        </is>
      </c>
      <c r="B621" s="174" t="inlineStr">
        <is>
          <t>A1</t>
        </is>
      </c>
      <c r="C621" s="174" t="inlineStr">
        <is>
          <t>Tất cả</t>
        </is>
      </c>
      <c r="D621" s="174" t="inlineStr">
        <is>
          <t>all</t>
        </is>
      </c>
      <c r="E621" s="175" t="n">
        <v>0.47</v>
      </c>
      <c r="F621" s="174" t="n">
        <v>6982</v>
      </c>
      <c r="G621" s="174" t="n">
        <v>961</v>
      </c>
      <c r="H621" s="174" t="n">
        <v>2495</v>
      </c>
      <c r="I621" s="174" t="n">
        <v>15079</v>
      </c>
      <c r="J621" s="174" t="n"/>
      <c r="K621" s="174" t="n"/>
      <c r="L621" s="174" t="n"/>
      <c r="M621" s="174" t="n"/>
      <c r="N621" s="176">
        <f>IF(F621+G621=0,"",G621/(F621+G621))</f>
        <v/>
      </c>
      <c r="O621" s="176">
        <f>IF(H621+I621=0,"",H621/(H621+I621))</f>
        <v/>
      </c>
      <c r="P621" s="176">
        <f>IF(F621+H621=0,"",F621/(F621+H621))</f>
        <v/>
      </c>
      <c r="Q621" s="177">
        <f>IF(2*F621+G621+H621=0,"",2*F621/(2*F621+G621+H621))</f>
        <v/>
      </c>
      <c r="R621" s="177">
        <f>IF(OR(N621="",O621=""),"",'KQ du lieu that'!$B$6*N621+(1-'KQ du lieu that'!$B$6)*O621)</f>
        <v/>
      </c>
    </row>
    <row r="622">
      <c r="A622" s="174" t="inlineStr">
        <is>
          <t>synth</t>
        </is>
      </c>
      <c r="B622" s="174" t="inlineStr">
        <is>
          <t>A1</t>
        </is>
      </c>
      <c r="C622" s="174" t="inlineStr">
        <is>
          <t>Tất cả</t>
        </is>
      </c>
      <c r="D622" s="174" t="inlineStr">
        <is>
          <t>all</t>
        </is>
      </c>
      <c r="E622" s="175" t="n">
        <v>0.48</v>
      </c>
      <c r="F622" s="174" t="n">
        <v>6944</v>
      </c>
      <c r="G622" s="174" t="n">
        <v>999</v>
      </c>
      <c r="H622" s="174" t="n">
        <v>2444</v>
      </c>
      <c r="I622" s="174" t="n">
        <v>15130</v>
      </c>
      <c r="J622" s="174" t="n"/>
      <c r="K622" s="174" t="n"/>
      <c r="L622" s="174" t="n"/>
      <c r="M622" s="174" t="n"/>
      <c r="N622" s="176">
        <f>IF(F622+G622=0,"",G622/(F622+G622))</f>
        <v/>
      </c>
      <c r="O622" s="176">
        <f>IF(H622+I622=0,"",H622/(H622+I622))</f>
        <v/>
      </c>
      <c r="P622" s="176">
        <f>IF(F622+H622=0,"",F622/(F622+H622))</f>
        <v/>
      </c>
      <c r="Q622" s="177">
        <f>IF(2*F622+G622+H622=0,"",2*F622/(2*F622+G622+H622))</f>
        <v/>
      </c>
      <c r="R622" s="177">
        <f>IF(OR(N622="",O622=""),"",'KQ du lieu that'!$B$6*N622+(1-'KQ du lieu that'!$B$6)*O622)</f>
        <v/>
      </c>
    </row>
    <row r="623">
      <c r="A623" s="174" t="inlineStr">
        <is>
          <t>synth</t>
        </is>
      </c>
      <c r="B623" s="174" t="inlineStr">
        <is>
          <t>A1</t>
        </is>
      </c>
      <c r="C623" s="174" t="inlineStr">
        <is>
          <t>Tất cả</t>
        </is>
      </c>
      <c r="D623" s="174" t="inlineStr">
        <is>
          <t>all</t>
        </is>
      </c>
      <c r="E623" s="175" t="n">
        <v>0.49</v>
      </c>
      <c r="F623" s="174" t="n">
        <v>6916</v>
      </c>
      <c r="G623" s="174" t="n">
        <v>1027</v>
      </c>
      <c r="H623" s="174" t="n">
        <v>2372</v>
      </c>
      <c r="I623" s="174" t="n">
        <v>15202</v>
      </c>
      <c r="J623" s="174" t="n"/>
      <c r="K623" s="174" t="n"/>
      <c r="L623" s="174" t="n"/>
      <c r="M623" s="174" t="n"/>
      <c r="N623" s="176">
        <f>IF(F623+G623=0,"",G623/(F623+G623))</f>
        <v/>
      </c>
      <c r="O623" s="176">
        <f>IF(H623+I623=0,"",H623/(H623+I623))</f>
        <v/>
      </c>
      <c r="P623" s="176">
        <f>IF(F623+H623=0,"",F623/(F623+H623))</f>
        <v/>
      </c>
      <c r="Q623" s="177">
        <f>IF(2*F623+G623+H623=0,"",2*F623/(2*F623+G623+H623))</f>
        <v/>
      </c>
      <c r="R623" s="177">
        <f>IF(OR(N623="",O623=""),"",'KQ du lieu that'!$B$6*N623+(1-'KQ du lieu that'!$B$6)*O623)</f>
        <v/>
      </c>
    </row>
    <row r="624">
      <c r="A624" s="174" t="inlineStr">
        <is>
          <t>synth</t>
        </is>
      </c>
      <c r="B624" s="174" t="inlineStr">
        <is>
          <t>A1</t>
        </is>
      </c>
      <c r="C624" s="174" t="inlineStr">
        <is>
          <t>Tất cả</t>
        </is>
      </c>
      <c r="D624" s="174" t="inlineStr">
        <is>
          <t>all</t>
        </is>
      </c>
      <c r="E624" s="175" t="n">
        <v>0.5</v>
      </c>
      <c r="F624" s="174" t="n">
        <v>6881</v>
      </c>
      <c r="G624" s="174" t="n">
        <v>1062</v>
      </c>
      <c r="H624" s="174" t="n">
        <v>2316</v>
      </c>
      <c r="I624" s="174" t="n">
        <v>15258</v>
      </c>
      <c r="J624" s="174" t="n"/>
      <c r="K624" s="174" t="n"/>
      <c r="L624" s="174" t="n"/>
      <c r="M624" s="174" t="n"/>
      <c r="N624" s="176">
        <f>IF(F624+G624=0,"",G624/(F624+G624))</f>
        <v/>
      </c>
      <c r="O624" s="176">
        <f>IF(H624+I624=0,"",H624/(H624+I624))</f>
        <v/>
      </c>
      <c r="P624" s="176">
        <f>IF(F624+H624=0,"",F624/(F624+H624))</f>
        <v/>
      </c>
      <c r="Q624" s="177">
        <f>IF(2*F624+G624+H624=0,"",2*F624/(2*F624+G624+H624))</f>
        <v/>
      </c>
      <c r="R624" s="177">
        <f>IF(OR(N624="",O624=""),"",'KQ du lieu that'!$B$6*N624+(1-'KQ du lieu that'!$B$6)*O624)</f>
        <v/>
      </c>
    </row>
    <row r="625">
      <c r="A625" s="174" t="inlineStr">
        <is>
          <t>synth</t>
        </is>
      </c>
      <c r="B625" s="174" t="inlineStr">
        <is>
          <t>A1</t>
        </is>
      </c>
      <c r="C625" s="174" t="inlineStr">
        <is>
          <t>Tất cả</t>
        </is>
      </c>
      <c r="D625" s="174" t="inlineStr">
        <is>
          <t>all</t>
        </is>
      </c>
      <c r="E625" s="175" t="n">
        <v>0.51</v>
      </c>
      <c r="F625" s="174" t="n">
        <v>6848</v>
      </c>
      <c r="G625" s="174" t="n">
        <v>1095</v>
      </c>
      <c r="H625" s="174" t="n">
        <v>2253</v>
      </c>
      <c r="I625" s="174" t="n">
        <v>15321</v>
      </c>
      <c r="J625" s="174" t="n"/>
      <c r="K625" s="174" t="n"/>
      <c r="L625" s="174" t="n"/>
      <c r="M625" s="174" t="n"/>
      <c r="N625" s="176">
        <f>IF(F625+G625=0,"",G625/(F625+G625))</f>
        <v/>
      </c>
      <c r="O625" s="176">
        <f>IF(H625+I625=0,"",H625/(H625+I625))</f>
        <v/>
      </c>
      <c r="P625" s="176">
        <f>IF(F625+H625=0,"",F625/(F625+H625))</f>
        <v/>
      </c>
      <c r="Q625" s="177">
        <f>IF(2*F625+G625+H625=0,"",2*F625/(2*F625+G625+H625))</f>
        <v/>
      </c>
      <c r="R625" s="177">
        <f>IF(OR(N625="",O625=""),"",'KQ du lieu that'!$B$6*N625+(1-'KQ du lieu that'!$B$6)*O625)</f>
        <v/>
      </c>
    </row>
    <row r="626">
      <c r="A626" s="174" t="inlineStr">
        <is>
          <t>synth</t>
        </is>
      </c>
      <c r="B626" s="174" t="inlineStr">
        <is>
          <t>A1</t>
        </is>
      </c>
      <c r="C626" s="174" t="inlineStr">
        <is>
          <t>Tất cả</t>
        </is>
      </c>
      <c r="D626" s="174" t="inlineStr">
        <is>
          <t>all</t>
        </is>
      </c>
      <c r="E626" s="175" t="n">
        <v>0.52</v>
      </c>
      <c r="F626" s="174" t="n">
        <v>6808</v>
      </c>
      <c r="G626" s="174" t="n">
        <v>1135</v>
      </c>
      <c r="H626" s="174" t="n">
        <v>2207</v>
      </c>
      <c r="I626" s="174" t="n">
        <v>15367</v>
      </c>
      <c r="J626" s="174" t="n"/>
      <c r="K626" s="174" t="n"/>
      <c r="L626" s="174" t="n"/>
      <c r="M626" s="174" t="n"/>
      <c r="N626" s="176">
        <f>IF(F626+G626=0,"",G626/(F626+G626))</f>
        <v/>
      </c>
      <c r="O626" s="176">
        <f>IF(H626+I626=0,"",H626/(H626+I626))</f>
        <v/>
      </c>
      <c r="P626" s="176">
        <f>IF(F626+H626=0,"",F626/(F626+H626))</f>
        <v/>
      </c>
      <c r="Q626" s="177">
        <f>IF(2*F626+G626+H626=0,"",2*F626/(2*F626+G626+H626))</f>
        <v/>
      </c>
      <c r="R626" s="177">
        <f>IF(OR(N626="",O626=""),"",'KQ du lieu that'!$B$6*N626+(1-'KQ du lieu that'!$B$6)*O626)</f>
        <v/>
      </c>
    </row>
    <row r="627">
      <c r="A627" s="174" t="inlineStr">
        <is>
          <t>synth</t>
        </is>
      </c>
      <c r="B627" s="174" t="inlineStr">
        <is>
          <t>A1</t>
        </is>
      </c>
      <c r="C627" s="174" t="inlineStr">
        <is>
          <t>Tất cả</t>
        </is>
      </c>
      <c r="D627" s="174" t="inlineStr">
        <is>
          <t>all</t>
        </is>
      </c>
      <c r="E627" s="175" t="n">
        <v>0.53</v>
      </c>
      <c r="F627" s="174" t="n">
        <v>6787</v>
      </c>
      <c r="G627" s="174" t="n">
        <v>1156</v>
      </c>
      <c r="H627" s="174" t="n">
        <v>2158</v>
      </c>
      <c r="I627" s="174" t="n">
        <v>15416</v>
      </c>
      <c r="J627" s="174" t="n"/>
      <c r="K627" s="174" t="n"/>
      <c r="L627" s="174" t="n"/>
      <c r="M627" s="174" t="n"/>
      <c r="N627" s="176">
        <f>IF(F627+G627=0,"",G627/(F627+G627))</f>
        <v/>
      </c>
      <c r="O627" s="176">
        <f>IF(H627+I627=0,"",H627/(H627+I627))</f>
        <v/>
      </c>
      <c r="P627" s="176">
        <f>IF(F627+H627=0,"",F627/(F627+H627))</f>
        <v/>
      </c>
      <c r="Q627" s="177">
        <f>IF(2*F627+G627+H627=0,"",2*F627/(2*F627+G627+H627))</f>
        <v/>
      </c>
      <c r="R627" s="177">
        <f>IF(OR(N627="",O627=""),"",'KQ du lieu that'!$B$6*N627+(1-'KQ du lieu that'!$B$6)*O627)</f>
        <v/>
      </c>
    </row>
    <row r="628">
      <c r="A628" s="174" t="inlineStr">
        <is>
          <t>synth</t>
        </is>
      </c>
      <c r="B628" s="174" t="inlineStr">
        <is>
          <t>A1</t>
        </is>
      </c>
      <c r="C628" s="174" t="inlineStr">
        <is>
          <t>Tất cả</t>
        </is>
      </c>
      <c r="D628" s="174" t="inlineStr">
        <is>
          <t>all</t>
        </is>
      </c>
      <c r="E628" s="175" t="n">
        <v>0.54</v>
      </c>
      <c r="F628" s="174" t="n">
        <v>6755</v>
      </c>
      <c r="G628" s="174" t="n">
        <v>1188</v>
      </c>
      <c r="H628" s="174" t="n">
        <v>2103</v>
      </c>
      <c r="I628" s="174" t="n">
        <v>15471</v>
      </c>
      <c r="J628" s="174" t="n"/>
      <c r="K628" s="174" t="n"/>
      <c r="L628" s="174" t="n"/>
      <c r="M628" s="174" t="n"/>
      <c r="N628" s="176">
        <f>IF(F628+G628=0,"",G628/(F628+G628))</f>
        <v/>
      </c>
      <c r="O628" s="176">
        <f>IF(H628+I628=0,"",H628/(H628+I628))</f>
        <v/>
      </c>
      <c r="P628" s="176">
        <f>IF(F628+H628=0,"",F628/(F628+H628))</f>
        <v/>
      </c>
      <c r="Q628" s="177">
        <f>IF(2*F628+G628+H628=0,"",2*F628/(2*F628+G628+H628))</f>
        <v/>
      </c>
      <c r="R628" s="177">
        <f>IF(OR(N628="",O628=""),"",'KQ du lieu that'!$B$6*N628+(1-'KQ du lieu that'!$B$6)*O628)</f>
        <v/>
      </c>
    </row>
    <row r="629">
      <c r="A629" s="174" t="inlineStr">
        <is>
          <t>synth</t>
        </is>
      </c>
      <c r="B629" s="174" t="inlineStr">
        <is>
          <t>A1</t>
        </is>
      </c>
      <c r="C629" s="174" t="inlineStr">
        <is>
          <t>Tất cả</t>
        </is>
      </c>
      <c r="D629" s="174" t="inlineStr">
        <is>
          <t>all</t>
        </is>
      </c>
      <c r="E629" s="175" t="n">
        <v>0.55</v>
      </c>
      <c r="F629" s="174" t="n">
        <v>6724</v>
      </c>
      <c r="G629" s="174" t="n">
        <v>1219</v>
      </c>
      <c r="H629" s="174" t="n">
        <v>2042</v>
      </c>
      <c r="I629" s="174" t="n">
        <v>15532</v>
      </c>
      <c r="J629" s="174" t="n"/>
      <c r="K629" s="174" t="n"/>
      <c r="L629" s="174" t="n"/>
      <c r="M629" s="174" t="n"/>
      <c r="N629" s="176">
        <f>IF(F629+G629=0,"",G629/(F629+G629))</f>
        <v/>
      </c>
      <c r="O629" s="176">
        <f>IF(H629+I629=0,"",H629/(H629+I629))</f>
        <v/>
      </c>
      <c r="P629" s="176">
        <f>IF(F629+H629=0,"",F629/(F629+H629))</f>
        <v/>
      </c>
      <c r="Q629" s="177">
        <f>IF(2*F629+G629+H629=0,"",2*F629/(2*F629+G629+H629))</f>
        <v/>
      </c>
      <c r="R629" s="177">
        <f>IF(OR(N629="",O629=""),"",'KQ du lieu that'!$B$6*N629+(1-'KQ du lieu that'!$B$6)*O629)</f>
        <v/>
      </c>
    </row>
    <row r="630">
      <c r="A630" s="174" t="inlineStr">
        <is>
          <t>synth</t>
        </is>
      </c>
      <c r="B630" s="174" t="inlineStr">
        <is>
          <t>A1</t>
        </is>
      </c>
      <c r="C630" s="174" t="inlineStr">
        <is>
          <t>Tất cả</t>
        </is>
      </c>
      <c r="D630" s="174" t="inlineStr">
        <is>
          <t>all</t>
        </is>
      </c>
      <c r="E630" s="175" t="n">
        <v>0.5600000000000001</v>
      </c>
      <c r="F630" s="174" t="n">
        <v>6699</v>
      </c>
      <c r="G630" s="174" t="n">
        <v>1244</v>
      </c>
      <c r="H630" s="174" t="n">
        <v>1988</v>
      </c>
      <c r="I630" s="174" t="n">
        <v>15586</v>
      </c>
      <c r="J630" s="174" t="n"/>
      <c r="K630" s="174" t="n"/>
      <c r="L630" s="174" t="n"/>
      <c r="M630" s="174" t="n"/>
      <c r="N630" s="176">
        <f>IF(F630+G630=0,"",G630/(F630+G630))</f>
        <v/>
      </c>
      <c r="O630" s="176">
        <f>IF(H630+I630=0,"",H630/(H630+I630))</f>
        <v/>
      </c>
      <c r="P630" s="176">
        <f>IF(F630+H630=0,"",F630/(F630+H630))</f>
        <v/>
      </c>
      <c r="Q630" s="177">
        <f>IF(2*F630+G630+H630=0,"",2*F630/(2*F630+G630+H630))</f>
        <v/>
      </c>
      <c r="R630" s="177">
        <f>IF(OR(N630="",O630=""),"",'KQ du lieu that'!$B$6*N630+(1-'KQ du lieu that'!$B$6)*O630)</f>
        <v/>
      </c>
    </row>
    <row r="631">
      <c r="A631" s="174" t="inlineStr">
        <is>
          <t>synth</t>
        </is>
      </c>
      <c r="B631" s="174" t="inlineStr">
        <is>
          <t>A1</t>
        </is>
      </c>
      <c r="C631" s="174" t="inlineStr">
        <is>
          <t>Tất cả</t>
        </is>
      </c>
      <c r="D631" s="174" t="inlineStr">
        <is>
          <t>all</t>
        </is>
      </c>
      <c r="E631" s="175" t="n">
        <v>0.57</v>
      </c>
      <c r="F631" s="174" t="n">
        <v>6676</v>
      </c>
      <c r="G631" s="174" t="n">
        <v>1267</v>
      </c>
      <c r="H631" s="174" t="n">
        <v>1942</v>
      </c>
      <c r="I631" s="174" t="n">
        <v>15632</v>
      </c>
      <c r="J631" s="174" t="n"/>
      <c r="K631" s="174" t="n"/>
      <c r="L631" s="174" t="n"/>
      <c r="M631" s="174" t="n"/>
      <c r="N631" s="176">
        <f>IF(F631+G631=0,"",G631/(F631+G631))</f>
        <v/>
      </c>
      <c r="O631" s="176">
        <f>IF(H631+I631=0,"",H631/(H631+I631))</f>
        <v/>
      </c>
      <c r="P631" s="176">
        <f>IF(F631+H631=0,"",F631/(F631+H631))</f>
        <v/>
      </c>
      <c r="Q631" s="177">
        <f>IF(2*F631+G631+H631=0,"",2*F631/(2*F631+G631+H631))</f>
        <v/>
      </c>
      <c r="R631" s="177">
        <f>IF(OR(N631="",O631=""),"",'KQ du lieu that'!$B$6*N631+(1-'KQ du lieu that'!$B$6)*O631)</f>
        <v/>
      </c>
    </row>
    <row r="632">
      <c r="A632" s="174" t="inlineStr">
        <is>
          <t>synth</t>
        </is>
      </c>
      <c r="B632" s="174" t="inlineStr">
        <is>
          <t>A1</t>
        </is>
      </c>
      <c r="C632" s="174" t="inlineStr">
        <is>
          <t>Tất cả</t>
        </is>
      </c>
      <c r="D632" s="174" t="inlineStr">
        <is>
          <t>all</t>
        </is>
      </c>
      <c r="E632" s="175" t="n">
        <v>0.58</v>
      </c>
      <c r="F632" s="174" t="n">
        <v>6643</v>
      </c>
      <c r="G632" s="174" t="n">
        <v>1300</v>
      </c>
      <c r="H632" s="174" t="n">
        <v>1891</v>
      </c>
      <c r="I632" s="174" t="n">
        <v>15683</v>
      </c>
      <c r="J632" s="174" t="n"/>
      <c r="K632" s="174" t="n"/>
      <c r="L632" s="174" t="n"/>
      <c r="M632" s="174" t="n"/>
      <c r="N632" s="176">
        <f>IF(F632+G632=0,"",G632/(F632+G632))</f>
        <v/>
      </c>
      <c r="O632" s="176">
        <f>IF(H632+I632=0,"",H632/(H632+I632))</f>
        <v/>
      </c>
      <c r="P632" s="176">
        <f>IF(F632+H632=0,"",F632/(F632+H632))</f>
        <v/>
      </c>
      <c r="Q632" s="177">
        <f>IF(2*F632+G632+H632=0,"",2*F632/(2*F632+G632+H632))</f>
        <v/>
      </c>
      <c r="R632" s="177">
        <f>IF(OR(N632="",O632=""),"",'KQ du lieu that'!$B$6*N632+(1-'KQ du lieu that'!$B$6)*O632)</f>
        <v/>
      </c>
    </row>
    <row r="633">
      <c r="A633" s="174" t="inlineStr">
        <is>
          <t>synth</t>
        </is>
      </c>
      <c r="B633" s="174" t="inlineStr">
        <is>
          <t>A1</t>
        </is>
      </c>
      <c r="C633" s="174" t="inlineStr">
        <is>
          <t>Tất cả</t>
        </is>
      </c>
      <c r="D633" s="174" t="inlineStr">
        <is>
          <t>all</t>
        </is>
      </c>
      <c r="E633" s="175" t="n">
        <v>0.59</v>
      </c>
      <c r="F633" s="174" t="n">
        <v>6611</v>
      </c>
      <c r="G633" s="174" t="n">
        <v>1332</v>
      </c>
      <c r="H633" s="174" t="n">
        <v>1832</v>
      </c>
      <c r="I633" s="174" t="n">
        <v>15742</v>
      </c>
      <c r="J633" s="174" t="n"/>
      <c r="K633" s="174" t="n"/>
      <c r="L633" s="174" t="n"/>
      <c r="M633" s="174" t="n"/>
      <c r="N633" s="176">
        <f>IF(F633+G633=0,"",G633/(F633+G633))</f>
        <v/>
      </c>
      <c r="O633" s="176">
        <f>IF(H633+I633=0,"",H633/(H633+I633))</f>
        <v/>
      </c>
      <c r="P633" s="176">
        <f>IF(F633+H633=0,"",F633/(F633+H633))</f>
        <v/>
      </c>
      <c r="Q633" s="177">
        <f>IF(2*F633+G633+H633=0,"",2*F633/(2*F633+G633+H633))</f>
        <v/>
      </c>
      <c r="R633" s="177">
        <f>IF(OR(N633="",O633=""),"",'KQ du lieu that'!$B$6*N633+(1-'KQ du lieu that'!$B$6)*O633)</f>
        <v/>
      </c>
    </row>
    <row r="634">
      <c r="A634" s="174" t="inlineStr">
        <is>
          <t>synth</t>
        </is>
      </c>
      <c r="B634" s="174" t="inlineStr">
        <is>
          <t>A1</t>
        </is>
      </c>
      <c r="C634" s="174" t="inlineStr">
        <is>
          <t>Tất cả</t>
        </is>
      </c>
      <c r="D634" s="174" t="inlineStr">
        <is>
          <t>all</t>
        </is>
      </c>
      <c r="E634" s="175" t="n">
        <v>0.6</v>
      </c>
      <c r="F634" s="174" t="n">
        <v>6582</v>
      </c>
      <c r="G634" s="174" t="n">
        <v>1361</v>
      </c>
      <c r="H634" s="174" t="n">
        <v>1774</v>
      </c>
      <c r="I634" s="174" t="n">
        <v>15800</v>
      </c>
      <c r="J634" s="174" t="n"/>
      <c r="K634" s="174" t="n"/>
      <c r="L634" s="174" t="n"/>
      <c r="M634" s="174" t="n"/>
      <c r="N634" s="176">
        <f>IF(F634+G634=0,"",G634/(F634+G634))</f>
        <v/>
      </c>
      <c r="O634" s="176">
        <f>IF(H634+I634=0,"",H634/(H634+I634))</f>
        <v/>
      </c>
      <c r="P634" s="176">
        <f>IF(F634+H634=0,"",F634/(F634+H634))</f>
        <v/>
      </c>
      <c r="Q634" s="177">
        <f>IF(2*F634+G634+H634=0,"",2*F634/(2*F634+G634+H634))</f>
        <v/>
      </c>
      <c r="R634" s="177">
        <f>IF(OR(N634="",O634=""),"",'KQ du lieu that'!$B$6*N634+(1-'KQ du lieu that'!$B$6)*O634)</f>
        <v/>
      </c>
    </row>
    <row r="635">
      <c r="A635" s="174" t="inlineStr">
        <is>
          <t>synth</t>
        </is>
      </c>
      <c r="B635" s="174" t="inlineStr">
        <is>
          <t>A1</t>
        </is>
      </c>
      <c r="C635" s="174" t="inlineStr">
        <is>
          <t>Tất cả</t>
        </is>
      </c>
      <c r="D635" s="174" t="inlineStr">
        <is>
          <t>all</t>
        </is>
      </c>
      <c r="E635" s="175" t="n">
        <v>0.61</v>
      </c>
      <c r="F635" s="174" t="n">
        <v>6551</v>
      </c>
      <c r="G635" s="174" t="n">
        <v>1392</v>
      </c>
      <c r="H635" s="174" t="n">
        <v>1725</v>
      </c>
      <c r="I635" s="174" t="n">
        <v>15849</v>
      </c>
      <c r="J635" s="174" t="n"/>
      <c r="K635" s="174" t="n"/>
      <c r="L635" s="174" t="n"/>
      <c r="M635" s="174" t="n"/>
      <c r="N635" s="176">
        <f>IF(F635+G635=0,"",G635/(F635+G635))</f>
        <v/>
      </c>
      <c r="O635" s="176">
        <f>IF(H635+I635=0,"",H635/(H635+I635))</f>
        <v/>
      </c>
      <c r="P635" s="176">
        <f>IF(F635+H635=0,"",F635/(F635+H635))</f>
        <v/>
      </c>
      <c r="Q635" s="177">
        <f>IF(2*F635+G635+H635=0,"",2*F635/(2*F635+G635+H635))</f>
        <v/>
      </c>
      <c r="R635" s="177">
        <f>IF(OR(N635="",O635=""),"",'KQ du lieu that'!$B$6*N635+(1-'KQ du lieu that'!$B$6)*O635)</f>
        <v/>
      </c>
    </row>
    <row r="636">
      <c r="A636" s="174" t="inlineStr">
        <is>
          <t>synth</t>
        </is>
      </c>
      <c r="B636" s="174" t="inlineStr">
        <is>
          <t>A1</t>
        </is>
      </c>
      <c r="C636" s="174" t="inlineStr">
        <is>
          <t>Tất cả</t>
        </is>
      </c>
      <c r="D636" s="174" t="inlineStr">
        <is>
          <t>all</t>
        </is>
      </c>
      <c r="E636" s="175" t="n">
        <v>0.62</v>
      </c>
      <c r="F636" s="174" t="n">
        <v>6514</v>
      </c>
      <c r="G636" s="174" t="n">
        <v>1429</v>
      </c>
      <c r="H636" s="174" t="n">
        <v>1675</v>
      </c>
      <c r="I636" s="174" t="n">
        <v>15899</v>
      </c>
      <c r="J636" s="174" t="n"/>
      <c r="K636" s="174" t="n"/>
      <c r="L636" s="174" t="n"/>
      <c r="M636" s="174" t="n"/>
      <c r="N636" s="176">
        <f>IF(F636+G636=0,"",G636/(F636+G636))</f>
        <v/>
      </c>
      <c r="O636" s="176">
        <f>IF(H636+I636=0,"",H636/(H636+I636))</f>
        <v/>
      </c>
      <c r="P636" s="176">
        <f>IF(F636+H636=0,"",F636/(F636+H636))</f>
        <v/>
      </c>
      <c r="Q636" s="177">
        <f>IF(2*F636+G636+H636=0,"",2*F636/(2*F636+G636+H636))</f>
        <v/>
      </c>
      <c r="R636" s="177">
        <f>IF(OR(N636="",O636=""),"",'KQ du lieu that'!$B$6*N636+(1-'KQ du lieu that'!$B$6)*O636)</f>
        <v/>
      </c>
    </row>
    <row r="637">
      <c r="A637" s="174" t="inlineStr">
        <is>
          <t>synth</t>
        </is>
      </c>
      <c r="B637" s="174" t="inlineStr">
        <is>
          <t>A1</t>
        </is>
      </c>
      <c r="C637" s="174" t="inlineStr">
        <is>
          <t>Tất cả</t>
        </is>
      </c>
      <c r="D637" s="174" t="inlineStr">
        <is>
          <t>all</t>
        </is>
      </c>
      <c r="E637" s="175" t="n">
        <v>0.63</v>
      </c>
      <c r="F637" s="174" t="n">
        <v>6477</v>
      </c>
      <c r="G637" s="174" t="n">
        <v>1466</v>
      </c>
      <c r="H637" s="174" t="n">
        <v>1617</v>
      </c>
      <c r="I637" s="174" t="n">
        <v>15957</v>
      </c>
      <c r="J637" s="174" t="n"/>
      <c r="K637" s="174" t="n"/>
      <c r="L637" s="174" t="n"/>
      <c r="M637" s="174" t="n"/>
      <c r="N637" s="176">
        <f>IF(F637+G637=0,"",G637/(F637+G637))</f>
        <v/>
      </c>
      <c r="O637" s="176">
        <f>IF(H637+I637=0,"",H637/(H637+I637))</f>
        <v/>
      </c>
      <c r="P637" s="176">
        <f>IF(F637+H637=0,"",F637/(F637+H637))</f>
        <v/>
      </c>
      <c r="Q637" s="177">
        <f>IF(2*F637+G637+H637=0,"",2*F637/(2*F637+G637+H637))</f>
        <v/>
      </c>
      <c r="R637" s="177">
        <f>IF(OR(N637="",O637=""),"",'KQ du lieu that'!$B$6*N637+(1-'KQ du lieu that'!$B$6)*O637)</f>
        <v/>
      </c>
    </row>
    <row r="638">
      <c r="A638" s="174" t="inlineStr">
        <is>
          <t>synth</t>
        </is>
      </c>
      <c r="B638" s="174" t="inlineStr">
        <is>
          <t>A1</t>
        </is>
      </c>
      <c r="C638" s="174" t="inlineStr">
        <is>
          <t>Tất cả</t>
        </is>
      </c>
      <c r="D638" s="174" t="inlineStr">
        <is>
          <t>all</t>
        </is>
      </c>
      <c r="E638" s="175" t="n">
        <v>0.64</v>
      </c>
      <c r="F638" s="174" t="n">
        <v>6447</v>
      </c>
      <c r="G638" s="174" t="n">
        <v>1496</v>
      </c>
      <c r="H638" s="174" t="n">
        <v>1582</v>
      </c>
      <c r="I638" s="174" t="n">
        <v>15992</v>
      </c>
      <c r="J638" s="174" t="n"/>
      <c r="K638" s="174" t="n"/>
      <c r="L638" s="174" t="n"/>
      <c r="M638" s="174" t="n"/>
      <c r="N638" s="176">
        <f>IF(F638+G638=0,"",G638/(F638+G638))</f>
        <v/>
      </c>
      <c r="O638" s="176">
        <f>IF(H638+I638=0,"",H638/(H638+I638))</f>
        <v/>
      </c>
      <c r="P638" s="176">
        <f>IF(F638+H638=0,"",F638/(F638+H638))</f>
        <v/>
      </c>
      <c r="Q638" s="177">
        <f>IF(2*F638+G638+H638=0,"",2*F638/(2*F638+G638+H638))</f>
        <v/>
      </c>
      <c r="R638" s="177">
        <f>IF(OR(N638="",O638=""),"",'KQ du lieu that'!$B$6*N638+(1-'KQ du lieu that'!$B$6)*O638)</f>
        <v/>
      </c>
    </row>
    <row r="639">
      <c r="A639" s="174" t="inlineStr">
        <is>
          <t>synth</t>
        </is>
      </c>
      <c r="B639" s="174" t="inlineStr">
        <is>
          <t>A1</t>
        </is>
      </c>
      <c r="C639" s="174" t="inlineStr">
        <is>
          <t>Tất cả</t>
        </is>
      </c>
      <c r="D639" s="174" t="inlineStr">
        <is>
          <t>all</t>
        </is>
      </c>
      <c r="E639" s="175" t="n">
        <v>0.65</v>
      </c>
      <c r="F639" s="174" t="n">
        <v>6415</v>
      </c>
      <c r="G639" s="174" t="n">
        <v>1528</v>
      </c>
      <c r="H639" s="174" t="n">
        <v>1535</v>
      </c>
      <c r="I639" s="174" t="n">
        <v>16039</v>
      </c>
      <c r="J639" s="174" t="n"/>
      <c r="K639" s="174" t="n"/>
      <c r="L639" s="174" t="n"/>
      <c r="M639" s="174" t="n"/>
      <c r="N639" s="176">
        <f>IF(F639+G639=0,"",G639/(F639+G639))</f>
        <v/>
      </c>
      <c r="O639" s="176">
        <f>IF(H639+I639=0,"",H639/(H639+I639))</f>
        <v/>
      </c>
      <c r="P639" s="176">
        <f>IF(F639+H639=0,"",F639/(F639+H639))</f>
        <v/>
      </c>
      <c r="Q639" s="177">
        <f>IF(2*F639+G639+H639=0,"",2*F639/(2*F639+G639+H639))</f>
        <v/>
      </c>
      <c r="R639" s="177">
        <f>IF(OR(N639="",O639=""),"",'KQ du lieu that'!$B$6*N639+(1-'KQ du lieu that'!$B$6)*O639)</f>
        <v/>
      </c>
    </row>
    <row r="640">
      <c r="A640" s="174" t="inlineStr">
        <is>
          <t>synth</t>
        </is>
      </c>
      <c r="B640" s="174" t="inlineStr">
        <is>
          <t>A1</t>
        </is>
      </c>
      <c r="C640" s="174" t="inlineStr">
        <is>
          <t>Tất cả</t>
        </is>
      </c>
      <c r="D640" s="174" t="inlineStr">
        <is>
          <t>all</t>
        </is>
      </c>
      <c r="E640" s="175" t="n">
        <v>0.66</v>
      </c>
      <c r="F640" s="174" t="n">
        <v>6380</v>
      </c>
      <c r="G640" s="174" t="n">
        <v>1563</v>
      </c>
      <c r="H640" s="174" t="n">
        <v>1488</v>
      </c>
      <c r="I640" s="174" t="n">
        <v>16086</v>
      </c>
      <c r="J640" s="174" t="n"/>
      <c r="K640" s="174" t="n"/>
      <c r="L640" s="174" t="n"/>
      <c r="M640" s="174" t="n"/>
      <c r="N640" s="176">
        <f>IF(F640+G640=0,"",G640/(F640+G640))</f>
        <v/>
      </c>
      <c r="O640" s="176">
        <f>IF(H640+I640=0,"",H640/(H640+I640))</f>
        <v/>
      </c>
      <c r="P640" s="176">
        <f>IF(F640+H640=0,"",F640/(F640+H640))</f>
        <v/>
      </c>
      <c r="Q640" s="177">
        <f>IF(2*F640+G640+H640=0,"",2*F640/(2*F640+G640+H640))</f>
        <v/>
      </c>
      <c r="R640" s="177">
        <f>IF(OR(N640="",O640=""),"",'KQ du lieu that'!$B$6*N640+(1-'KQ du lieu that'!$B$6)*O640)</f>
        <v/>
      </c>
    </row>
    <row r="641">
      <c r="A641" s="174" t="inlineStr">
        <is>
          <t>synth</t>
        </is>
      </c>
      <c r="B641" s="174" t="inlineStr">
        <is>
          <t>A1</t>
        </is>
      </c>
      <c r="C641" s="174" t="inlineStr">
        <is>
          <t>Tất cả</t>
        </is>
      </c>
      <c r="D641" s="174" t="inlineStr">
        <is>
          <t>all</t>
        </is>
      </c>
      <c r="E641" s="175" t="n">
        <v>0.67</v>
      </c>
      <c r="F641" s="174" t="n">
        <v>6340</v>
      </c>
      <c r="G641" s="174" t="n">
        <v>1603</v>
      </c>
      <c r="H641" s="174" t="n">
        <v>1441</v>
      </c>
      <c r="I641" s="174" t="n">
        <v>16133</v>
      </c>
      <c r="J641" s="174" t="n"/>
      <c r="K641" s="174" t="n"/>
      <c r="L641" s="174" t="n"/>
      <c r="M641" s="174" t="n"/>
      <c r="N641" s="176">
        <f>IF(F641+G641=0,"",G641/(F641+G641))</f>
        <v/>
      </c>
      <c r="O641" s="176">
        <f>IF(H641+I641=0,"",H641/(H641+I641))</f>
        <v/>
      </c>
      <c r="P641" s="176">
        <f>IF(F641+H641=0,"",F641/(F641+H641))</f>
        <v/>
      </c>
      <c r="Q641" s="177">
        <f>IF(2*F641+G641+H641=0,"",2*F641/(2*F641+G641+H641))</f>
        <v/>
      </c>
      <c r="R641" s="177">
        <f>IF(OR(N641="",O641=""),"",'KQ du lieu that'!$B$6*N641+(1-'KQ du lieu that'!$B$6)*O641)</f>
        <v/>
      </c>
    </row>
    <row r="642">
      <c r="A642" s="174" t="inlineStr">
        <is>
          <t>synth</t>
        </is>
      </c>
      <c r="B642" s="174" t="inlineStr">
        <is>
          <t>A1</t>
        </is>
      </c>
      <c r="C642" s="174" t="inlineStr">
        <is>
          <t>Tất cả</t>
        </is>
      </c>
      <c r="D642" s="174" t="inlineStr">
        <is>
          <t>all</t>
        </is>
      </c>
      <c r="E642" s="175" t="n">
        <v>0.68</v>
      </c>
      <c r="F642" s="174" t="n">
        <v>6295</v>
      </c>
      <c r="G642" s="174" t="n">
        <v>1648</v>
      </c>
      <c r="H642" s="174" t="n">
        <v>1400</v>
      </c>
      <c r="I642" s="174" t="n">
        <v>16174</v>
      </c>
      <c r="J642" s="174" t="n"/>
      <c r="K642" s="174" t="n"/>
      <c r="L642" s="174" t="n"/>
      <c r="M642" s="174" t="n"/>
      <c r="N642" s="176">
        <f>IF(F642+G642=0,"",G642/(F642+G642))</f>
        <v/>
      </c>
      <c r="O642" s="176">
        <f>IF(H642+I642=0,"",H642/(H642+I642))</f>
        <v/>
      </c>
      <c r="P642" s="176">
        <f>IF(F642+H642=0,"",F642/(F642+H642))</f>
        <v/>
      </c>
      <c r="Q642" s="177">
        <f>IF(2*F642+G642+H642=0,"",2*F642/(2*F642+G642+H642))</f>
        <v/>
      </c>
      <c r="R642" s="177">
        <f>IF(OR(N642="",O642=""),"",'KQ du lieu that'!$B$6*N642+(1-'KQ du lieu that'!$B$6)*O642)</f>
        <v/>
      </c>
    </row>
    <row r="643">
      <c r="A643" s="174" t="inlineStr">
        <is>
          <t>synth</t>
        </is>
      </c>
      <c r="B643" s="174" t="inlineStr">
        <is>
          <t>A1</t>
        </is>
      </c>
      <c r="C643" s="174" t="inlineStr">
        <is>
          <t>Tất cả</t>
        </is>
      </c>
      <c r="D643" s="174" t="inlineStr">
        <is>
          <t>all</t>
        </is>
      </c>
      <c r="E643" s="175" t="n">
        <v>0.6899999999999999</v>
      </c>
      <c r="F643" s="174" t="n">
        <v>6239</v>
      </c>
      <c r="G643" s="174" t="n">
        <v>1704</v>
      </c>
      <c r="H643" s="174" t="n">
        <v>1366</v>
      </c>
      <c r="I643" s="174" t="n">
        <v>16208</v>
      </c>
      <c r="J643" s="174" t="n"/>
      <c r="K643" s="174" t="n"/>
      <c r="L643" s="174" t="n"/>
      <c r="M643" s="174" t="n"/>
      <c r="N643" s="176">
        <f>IF(F643+G643=0,"",G643/(F643+G643))</f>
        <v/>
      </c>
      <c r="O643" s="176">
        <f>IF(H643+I643=0,"",H643/(H643+I643))</f>
        <v/>
      </c>
      <c r="P643" s="176">
        <f>IF(F643+H643=0,"",F643/(F643+H643))</f>
        <v/>
      </c>
      <c r="Q643" s="177">
        <f>IF(2*F643+G643+H643=0,"",2*F643/(2*F643+G643+H643))</f>
        <v/>
      </c>
      <c r="R643" s="177">
        <f>IF(OR(N643="",O643=""),"",'KQ du lieu that'!$B$6*N643+(1-'KQ du lieu that'!$B$6)*O643)</f>
        <v/>
      </c>
    </row>
    <row r="644">
      <c r="A644" s="174" t="inlineStr">
        <is>
          <t>synth</t>
        </is>
      </c>
      <c r="B644" s="174" t="inlineStr">
        <is>
          <t>A1</t>
        </is>
      </c>
      <c r="C644" s="174" t="inlineStr">
        <is>
          <t>Tất cả</t>
        </is>
      </c>
      <c r="D644" s="174" t="inlineStr">
        <is>
          <t>all</t>
        </is>
      </c>
      <c r="E644" s="175" t="n">
        <v>0.7</v>
      </c>
      <c r="F644" s="174" t="n">
        <v>6192</v>
      </c>
      <c r="G644" s="174" t="n">
        <v>1751</v>
      </c>
      <c r="H644" s="174" t="n">
        <v>1326</v>
      </c>
      <c r="I644" s="174" t="n">
        <v>16248</v>
      </c>
      <c r="J644" s="174" t="n"/>
      <c r="K644" s="174" t="n"/>
      <c r="L644" s="174" t="n"/>
      <c r="M644" s="174" t="n"/>
      <c r="N644" s="176">
        <f>IF(F644+G644=0,"",G644/(F644+G644))</f>
        <v/>
      </c>
      <c r="O644" s="176">
        <f>IF(H644+I644=0,"",H644/(H644+I644))</f>
        <v/>
      </c>
      <c r="P644" s="176">
        <f>IF(F644+H644=0,"",F644/(F644+H644))</f>
        <v/>
      </c>
      <c r="Q644" s="177">
        <f>IF(2*F644+G644+H644=0,"",2*F644/(2*F644+G644+H644))</f>
        <v/>
      </c>
      <c r="R644" s="177">
        <f>IF(OR(N644="",O644=""),"",'KQ du lieu that'!$B$6*N644+(1-'KQ du lieu that'!$B$6)*O644)</f>
        <v/>
      </c>
    </row>
    <row r="645">
      <c r="A645" s="174" t="inlineStr">
        <is>
          <t>synth</t>
        </is>
      </c>
      <c r="B645" s="174" t="inlineStr">
        <is>
          <t>A1</t>
        </is>
      </c>
      <c r="C645" s="174" t="inlineStr">
        <is>
          <t>Tất cả</t>
        </is>
      </c>
      <c r="D645" s="174" t="inlineStr">
        <is>
          <t>all</t>
        </is>
      </c>
      <c r="E645" s="175" t="n">
        <v>0.71</v>
      </c>
      <c r="F645" s="174" t="n">
        <v>6155</v>
      </c>
      <c r="G645" s="174" t="n">
        <v>1788</v>
      </c>
      <c r="H645" s="174" t="n">
        <v>1285</v>
      </c>
      <c r="I645" s="174" t="n">
        <v>16289</v>
      </c>
      <c r="J645" s="174" t="n"/>
      <c r="K645" s="174" t="n"/>
      <c r="L645" s="174" t="n"/>
      <c r="M645" s="174" t="n"/>
      <c r="N645" s="176">
        <f>IF(F645+G645=0,"",G645/(F645+G645))</f>
        <v/>
      </c>
      <c r="O645" s="176">
        <f>IF(H645+I645=0,"",H645/(H645+I645))</f>
        <v/>
      </c>
      <c r="P645" s="176">
        <f>IF(F645+H645=0,"",F645/(F645+H645))</f>
        <v/>
      </c>
      <c r="Q645" s="177">
        <f>IF(2*F645+G645+H645=0,"",2*F645/(2*F645+G645+H645))</f>
        <v/>
      </c>
      <c r="R645" s="177">
        <f>IF(OR(N645="",O645=""),"",'KQ du lieu that'!$B$6*N645+(1-'KQ du lieu that'!$B$6)*O645)</f>
        <v/>
      </c>
    </row>
    <row r="646">
      <c r="A646" s="174" t="inlineStr">
        <is>
          <t>synth</t>
        </is>
      </c>
      <c r="B646" s="174" t="inlineStr">
        <is>
          <t>A1</t>
        </is>
      </c>
      <c r="C646" s="174" t="inlineStr">
        <is>
          <t>Tất cả</t>
        </is>
      </c>
      <c r="D646" s="174" t="inlineStr">
        <is>
          <t>all</t>
        </is>
      </c>
      <c r="E646" s="175" t="n">
        <v>0.72</v>
      </c>
      <c r="F646" s="174" t="n">
        <v>6112</v>
      </c>
      <c r="G646" s="174" t="n">
        <v>1831</v>
      </c>
      <c r="H646" s="174" t="n">
        <v>1236</v>
      </c>
      <c r="I646" s="174" t="n">
        <v>16338</v>
      </c>
      <c r="J646" s="174" t="n"/>
      <c r="K646" s="174" t="n"/>
      <c r="L646" s="174" t="n"/>
      <c r="M646" s="174" t="n"/>
      <c r="N646" s="176">
        <f>IF(F646+G646=0,"",G646/(F646+G646))</f>
        <v/>
      </c>
      <c r="O646" s="176">
        <f>IF(H646+I646=0,"",H646/(H646+I646))</f>
        <v/>
      </c>
      <c r="P646" s="176">
        <f>IF(F646+H646=0,"",F646/(F646+H646))</f>
        <v/>
      </c>
      <c r="Q646" s="177">
        <f>IF(2*F646+G646+H646=0,"",2*F646/(2*F646+G646+H646))</f>
        <v/>
      </c>
      <c r="R646" s="177">
        <f>IF(OR(N646="",O646=""),"",'KQ du lieu that'!$B$6*N646+(1-'KQ du lieu that'!$B$6)*O646)</f>
        <v/>
      </c>
    </row>
    <row r="647">
      <c r="A647" s="174" t="inlineStr">
        <is>
          <t>synth</t>
        </is>
      </c>
      <c r="B647" s="174" t="inlineStr">
        <is>
          <t>A1</t>
        </is>
      </c>
      <c r="C647" s="174" t="inlineStr">
        <is>
          <t>Tất cả</t>
        </is>
      </c>
      <c r="D647" s="174" t="inlineStr">
        <is>
          <t>all</t>
        </is>
      </c>
      <c r="E647" s="175" t="n">
        <v>0.73</v>
      </c>
      <c r="F647" s="174" t="n">
        <v>6070</v>
      </c>
      <c r="G647" s="174" t="n">
        <v>1873</v>
      </c>
      <c r="H647" s="174" t="n">
        <v>1189</v>
      </c>
      <c r="I647" s="174" t="n">
        <v>16385</v>
      </c>
      <c r="J647" s="174" t="n"/>
      <c r="K647" s="174" t="n"/>
      <c r="L647" s="174" t="n"/>
      <c r="M647" s="174" t="n"/>
      <c r="N647" s="176">
        <f>IF(F647+G647=0,"",G647/(F647+G647))</f>
        <v/>
      </c>
      <c r="O647" s="176">
        <f>IF(H647+I647=0,"",H647/(H647+I647))</f>
        <v/>
      </c>
      <c r="P647" s="176">
        <f>IF(F647+H647=0,"",F647/(F647+H647))</f>
        <v/>
      </c>
      <c r="Q647" s="177">
        <f>IF(2*F647+G647+H647=0,"",2*F647/(2*F647+G647+H647))</f>
        <v/>
      </c>
      <c r="R647" s="177">
        <f>IF(OR(N647="",O647=""),"",'KQ du lieu that'!$B$6*N647+(1-'KQ du lieu that'!$B$6)*O647)</f>
        <v/>
      </c>
    </row>
    <row r="648">
      <c r="A648" s="174" t="inlineStr">
        <is>
          <t>synth</t>
        </is>
      </c>
      <c r="B648" s="174" t="inlineStr">
        <is>
          <t>A1</t>
        </is>
      </c>
      <c r="C648" s="174" t="inlineStr">
        <is>
          <t>Tất cả</t>
        </is>
      </c>
      <c r="D648" s="174" t="inlineStr">
        <is>
          <t>all</t>
        </is>
      </c>
      <c r="E648" s="175" t="n">
        <v>0.74</v>
      </c>
      <c r="F648" s="174" t="n">
        <v>6021</v>
      </c>
      <c r="G648" s="174" t="n">
        <v>1922</v>
      </c>
      <c r="H648" s="174" t="n">
        <v>1145</v>
      </c>
      <c r="I648" s="174" t="n">
        <v>16429</v>
      </c>
      <c r="J648" s="174" t="n"/>
      <c r="K648" s="174" t="n"/>
      <c r="L648" s="174" t="n"/>
      <c r="M648" s="174" t="n"/>
      <c r="N648" s="176">
        <f>IF(F648+G648=0,"",G648/(F648+G648))</f>
        <v/>
      </c>
      <c r="O648" s="176">
        <f>IF(H648+I648=0,"",H648/(H648+I648))</f>
        <v/>
      </c>
      <c r="P648" s="176">
        <f>IF(F648+H648=0,"",F648/(F648+H648))</f>
        <v/>
      </c>
      <c r="Q648" s="177">
        <f>IF(2*F648+G648+H648=0,"",2*F648/(2*F648+G648+H648))</f>
        <v/>
      </c>
      <c r="R648" s="177">
        <f>IF(OR(N648="",O648=""),"",'KQ du lieu that'!$B$6*N648+(1-'KQ du lieu that'!$B$6)*O648)</f>
        <v/>
      </c>
    </row>
    <row r="649">
      <c r="A649" s="174" t="inlineStr">
        <is>
          <t>synth</t>
        </is>
      </c>
      <c r="B649" s="174" t="inlineStr">
        <is>
          <t>A1</t>
        </is>
      </c>
      <c r="C649" s="174" t="inlineStr">
        <is>
          <t>Tất cả</t>
        </is>
      </c>
      <c r="D649" s="174" t="inlineStr">
        <is>
          <t>all</t>
        </is>
      </c>
      <c r="E649" s="175" t="n">
        <v>0.75</v>
      </c>
      <c r="F649" s="174" t="n">
        <v>5980</v>
      </c>
      <c r="G649" s="174" t="n">
        <v>1963</v>
      </c>
      <c r="H649" s="174" t="n">
        <v>1109</v>
      </c>
      <c r="I649" s="174" t="n">
        <v>16465</v>
      </c>
      <c r="J649" s="174" t="n"/>
      <c r="K649" s="174" t="n"/>
      <c r="L649" s="174" t="n"/>
      <c r="M649" s="174" t="n"/>
      <c r="N649" s="176">
        <f>IF(F649+G649=0,"",G649/(F649+G649))</f>
        <v/>
      </c>
      <c r="O649" s="176">
        <f>IF(H649+I649=0,"",H649/(H649+I649))</f>
        <v/>
      </c>
      <c r="P649" s="176">
        <f>IF(F649+H649=0,"",F649/(F649+H649))</f>
        <v/>
      </c>
      <c r="Q649" s="177">
        <f>IF(2*F649+G649+H649=0,"",2*F649/(2*F649+G649+H649))</f>
        <v/>
      </c>
      <c r="R649" s="177">
        <f>IF(OR(N649="",O649=""),"",'KQ du lieu that'!$B$6*N649+(1-'KQ du lieu that'!$B$6)*O649)</f>
        <v/>
      </c>
    </row>
    <row r="650">
      <c r="A650" s="174" t="inlineStr">
        <is>
          <t>synth</t>
        </is>
      </c>
      <c r="B650" s="174" t="inlineStr">
        <is>
          <t>A1</t>
        </is>
      </c>
      <c r="C650" s="174" t="inlineStr">
        <is>
          <t>Tất cả</t>
        </is>
      </c>
      <c r="D650" s="174" t="inlineStr">
        <is>
          <t>all</t>
        </is>
      </c>
      <c r="E650" s="175" t="n">
        <v>0.76</v>
      </c>
      <c r="F650" s="174" t="n">
        <v>5938</v>
      </c>
      <c r="G650" s="174" t="n">
        <v>2005</v>
      </c>
      <c r="H650" s="174" t="n">
        <v>1059</v>
      </c>
      <c r="I650" s="174" t="n">
        <v>16515</v>
      </c>
      <c r="J650" s="174" t="n"/>
      <c r="K650" s="174" t="n"/>
      <c r="L650" s="174" t="n"/>
      <c r="M650" s="174" t="n"/>
      <c r="N650" s="176">
        <f>IF(F650+G650=0,"",G650/(F650+G650))</f>
        <v/>
      </c>
      <c r="O650" s="176">
        <f>IF(H650+I650=0,"",H650/(H650+I650))</f>
        <v/>
      </c>
      <c r="P650" s="176">
        <f>IF(F650+H650=0,"",F650/(F650+H650))</f>
        <v/>
      </c>
      <c r="Q650" s="177">
        <f>IF(2*F650+G650+H650=0,"",2*F650/(2*F650+G650+H650))</f>
        <v/>
      </c>
      <c r="R650" s="177">
        <f>IF(OR(N650="",O650=""),"",'KQ du lieu that'!$B$6*N650+(1-'KQ du lieu that'!$B$6)*O650)</f>
        <v/>
      </c>
    </row>
    <row r="651">
      <c r="A651" s="174" t="inlineStr">
        <is>
          <t>synth</t>
        </is>
      </c>
      <c r="B651" s="174" t="inlineStr">
        <is>
          <t>A1</t>
        </is>
      </c>
      <c r="C651" s="174" t="inlineStr">
        <is>
          <t>Tất cả</t>
        </is>
      </c>
      <c r="D651" s="174" t="inlineStr">
        <is>
          <t>all</t>
        </is>
      </c>
      <c r="E651" s="175" t="n">
        <v>0.77</v>
      </c>
      <c r="F651" s="174" t="n">
        <v>5883</v>
      </c>
      <c r="G651" s="174" t="n">
        <v>2060</v>
      </c>
      <c r="H651" s="174" t="n">
        <v>1028</v>
      </c>
      <c r="I651" s="174" t="n">
        <v>16546</v>
      </c>
      <c r="J651" s="174" t="n"/>
      <c r="K651" s="174" t="n"/>
      <c r="L651" s="174" t="n"/>
      <c r="M651" s="174" t="n"/>
      <c r="N651" s="176">
        <f>IF(F651+G651=0,"",G651/(F651+G651))</f>
        <v/>
      </c>
      <c r="O651" s="176">
        <f>IF(H651+I651=0,"",H651/(H651+I651))</f>
        <v/>
      </c>
      <c r="P651" s="176">
        <f>IF(F651+H651=0,"",F651/(F651+H651))</f>
        <v/>
      </c>
      <c r="Q651" s="177">
        <f>IF(2*F651+G651+H651=0,"",2*F651/(2*F651+G651+H651))</f>
        <v/>
      </c>
      <c r="R651" s="177">
        <f>IF(OR(N651="",O651=""),"",'KQ du lieu that'!$B$6*N651+(1-'KQ du lieu that'!$B$6)*O651)</f>
        <v/>
      </c>
    </row>
    <row r="652">
      <c r="A652" s="174" t="inlineStr">
        <is>
          <t>synth</t>
        </is>
      </c>
      <c r="B652" s="174" t="inlineStr">
        <is>
          <t>A1</t>
        </is>
      </c>
      <c r="C652" s="174" t="inlineStr">
        <is>
          <t>Tất cả</t>
        </is>
      </c>
      <c r="D652" s="174" t="inlineStr">
        <is>
          <t>all</t>
        </is>
      </c>
      <c r="E652" s="175" t="n">
        <v>0.78</v>
      </c>
      <c r="F652" s="174" t="n">
        <v>5825</v>
      </c>
      <c r="G652" s="174" t="n">
        <v>2118</v>
      </c>
      <c r="H652" s="174" t="n">
        <v>984</v>
      </c>
      <c r="I652" s="174" t="n">
        <v>16590</v>
      </c>
      <c r="J652" s="174" t="n"/>
      <c r="K652" s="174" t="n"/>
      <c r="L652" s="174" t="n"/>
      <c r="M652" s="174" t="n"/>
      <c r="N652" s="176">
        <f>IF(F652+G652=0,"",G652/(F652+G652))</f>
        <v/>
      </c>
      <c r="O652" s="176">
        <f>IF(H652+I652=0,"",H652/(H652+I652))</f>
        <v/>
      </c>
      <c r="P652" s="176">
        <f>IF(F652+H652=0,"",F652/(F652+H652))</f>
        <v/>
      </c>
      <c r="Q652" s="177">
        <f>IF(2*F652+G652+H652=0,"",2*F652/(2*F652+G652+H652))</f>
        <v/>
      </c>
      <c r="R652" s="177">
        <f>IF(OR(N652="",O652=""),"",'KQ du lieu that'!$B$6*N652+(1-'KQ du lieu that'!$B$6)*O652)</f>
        <v/>
      </c>
    </row>
    <row r="653">
      <c r="A653" s="174" t="inlineStr">
        <is>
          <t>synth</t>
        </is>
      </c>
      <c r="B653" s="174" t="inlineStr">
        <is>
          <t>A1</t>
        </is>
      </c>
      <c r="C653" s="174" t="inlineStr">
        <is>
          <t>Tất cả</t>
        </is>
      </c>
      <c r="D653" s="174" t="inlineStr">
        <is>
          <t>all</t>
        </is>
      </c>
      <c r="E653" s="175" t="n">
        <v>0.79</v>
      </c>
      <c r="F653" s="174" t="n">
        <v>5764</v>
      </c>
      <c r="G653" s="174" t="n">
        <v>2179</v>
      </c>
      <c r="H653" s="174" t="n">
        <v>940</v>
      </c>
      <c r="I653" s="174" t="n">
        <v>16634</v>
      </c>
      <c r="J653" s="174" t="n"/>
      <c r="K653" s="174" t="n"/>
      <c r="L653" s="174" t="n"/>
      <c r="M653" s="174" t="n"/>
      <c r="N653" s="176">
        <f>IF(F653+G653=0,"",G653/(F653+G653))</f>
        <v/>
      </c>
      <c r="O653" s="176">
        <f>IF(H653+I653=0,"",H653/(H653+I653))</f>
        <v/>
      </c>
      <c r="P653" s="176">
        <f>IF(F653+H653=0,"",F653/(F653+H653))</f>
        <v/>
      </c>
      <c r="Q653" s="177">
        <f>IF(2*F653+G653+H653=0,"",2*F653/(2*F653+G653+H653))</f>
        <v/>
      </c>
      <c r="R653" s="177">
        <f>IF(OR(N653="",O653=""),"",'KQ du lieu that'!$B$6*N653+(1-'KQ du lieu that'!$B$6)*O653)</f>
        <v/>
      </c>
    </row>
    <row r="654">
      <c r="A654" s="174" t="inlineStr">
        <is>
          <t>synth</t>
        </is>
      </c>
      <c r="B654" s="174" t="inlineStr">
        <is>
          <t>A1</t>
        </is>
      </c>
      <c r="C654" s="174" t="inlineStr">
        <is>
          <t>Tất cả</t>
        </is>
      </c>
      <c r="D654" s="174" t="inlineStr">
        <is>
          <t>all</t>
        </is>
      </c>
      <c r="E654" s="175" t="n">
        <v>0.8</v>
      </c>
      <c r="F654" s="174" t="n">
        <v>5716</v>
      </c>
      <c r="G654" s="174" t="n">
        <v>2227</v>
      </c>
      <c r="H654" s="174" t="n">
        <v>908</v>
      </c>
      <c r="I654" s="174" t="n">
        <v>16666</v>
      </c>
      <c r="J654" s="174" t="n"/>
      <c r="K654" s="174" t="n"/>
      <c r="L654" s="174" t="n"/>
      <c r="M654" s="174" t="n"/>
      <c r="N654" s="176">
        <f>IF(F654+G654=0,"",G654/(F654+G654))</f>
        <v/>
      </c>
      <c r="O654" s="176">
        <f>IF(H654+I654=0,"",H654/(H654+I654))</f>
        <v/>
      </c>
      <c r="P654" s="176">
        <f>IF(F654+H654=0,"",F654/(F654+H654))</f>
        <v/>
      </c>
      <c r="Q654" s="177">
        <f>IF(2*F654+G654+H654=0,"",2*F654/(2*F654+G654+H654))</f>
        <v/>
      </c>
      <c r="R654" s="177">
        <f>IF(OR(N654="",O654=""),"",'KQ du lieu that'!$B$6*N654+(1-'KQ du lieu that'!$B$6)*O654)</f>
        <v/>
      </c>
    </row>
    <row r="655">
      <c r="A655" s="174" t="inlineStr">
        <is>
          <t>synth</t>
        </is>
      </c>
      <c r="B655" s="174" t="inlineStr">
        <is>
          <t>A1</t>
        </is>
      </c>
      <c r="C655" s="174" t="inlineStr">
        <is>
          <t>Tất cả</t>
        </is>
      </c>
      <c r="D655" s="174" t="inlineStr">
        <is>
          <t>all</t>
        </is>
      </c>
      <c r="E655" s="175" t="n">
        <v>0.8100000000000001</v>
      </c>
      <c r="F655" s="174" t="n">
        <v>5646</v>
      </c>
      <c r="G655" s="174" t="n">
        <v>2297</v>
      </c>
      <c r="H655" s="174" t="n">
        <v>854</v>
      </c>
      <c r="I655" s="174" t="n">
        <v>16720</v>
      </c>
      <c r="J655" s="174" t="n"/>
      <c r="K655" s="174" t="n"/>
      <c r="L655" s="174" t="n"/>
      <c r="M655" s="174" t="n"/>
      <c r="N655" s="176">
        <f>IF(F655+G655=0,"",G655/(F655+G655))</f>
        <v/>
      </c>
      <c r="O655" s="176">
        <f>IF(H655+I655=0,"",H655/(H655+I655))</f>
        <v/>
      </c>
      <c r="P655" s="176">
        <f>IF(F655+H655=0,"",F655/(F655+H655))</f>
        <v/>
      </c>
      <c r="Q655" s="177">
        <f>IF(2*F655+G655+H655=0,"",2*F655/(2*F655+G655+H655))</f>
        <v/>
      </c>
      <c r="R655" s="177">
        <f>IF(OR(N655="",O655=""),"",'KQ du lieu that'!$B$6*N655+(1-'KQ du lieu that'!$B$6)*O655)</f>
        <v/>
      </c>
    </row>
    <row r="656">
      <c r="A656" s="174" t="inlineStr">
        <is>
          <t>synth</t>
        </is>
      </c>
      <c r="B656" s="174" t="inlineStr">
        <is>
          <t>A1</t>
        </is>
      </c>
      <c r="C656" s="174" t="inlineStr">
        <is>
          <t>Tất cả</t>
        </is>
      </c>
      <c r="D656" s="174" t="inlineStr">
        <is>
          <t>all</t>
        </is>
      </c>
      <c r="E656" s="175" t="n">
        <v>0.82</v>
      </c>
      <c r="F656" s="174" t="n">
        <v>5579</v>
      </c>
      <c r="G656" s="174" t="n">
        <v>2364</v>
      </c>
      <c r="H656" s="174" t="n">
        <v>818</v>
      </c>
      <c r="I656" s="174" t="n">
        <v>16756</v>
      </c>
      <c r="J656" s="174" t="n"/>
      <c r="K656" s="174" t="n"/>
      <c r="L656" s="174" t="n"/>
      <c r="M656" s="174" t="n"/>
      <c r="N656" s="176">
        <f>IF(F656+G656=0,"",G656/(F656+G656))</f>
        <v/>
      </c>
      <c r="O656" s="176">
        <f>IF(H656+I656=0,"",H656/(H656+I656))</f>
        <v/>
      </c>
      <c r="P656" s="176">
        <f>IF(F656+H656=0,"",F656/(F656+H656))</f>
        <v/>
      </c>
      <c r="Q656" s="177">
        <f>IF(2*F656+G656+H656=0,"",2*F656/(2*F656+G656+H656))</f>
        <v/>
      </c>
      <c r="R656" s="177">
        <f>IF(OR(N656="",O656=""),"",'KQ du lieu that'!$B$6*N656+(1-'KQ du lieu that'!$B$6)*O656)</f>
        <v/>
      </c>
    </row>
    <row r="657">
      <c r="A657" s="174" t="inlineStr">
        <is>
          <t>synth</t>
        </is>
      </c>
      <c r="B657" s="174" t="inlineStr">
        <is>
          <t>A1</t>
        </is>
      </c>
      <c r="C657" s="174" t="inlineStr">
        <is>
          <t>Tất cả</t>
        </is>
      </c>
      <c r="D657" s="174" t="inlineStr">
        <is>
          <t>all</t>
        </is>
      </c>
      <c r="E657" s="175" t="n">
        <v>0.83</v>
      </c>
      <c r="F657" s="174" t="n">
        <v>5498</v>
      </c>
      <c r="G657" s="174" t="n">
        <v>2445</v>
      </c>
      <c r="H657" s="174" t="n">
        <v>761</v>
      </c>
      <c r="I657" s="174" t="n">
        <v>16813</v>
      </c>
      <c r="J657" s="174" t="n"/>
      <c r="K657" s="174" t="n"/>
      <c r="L657" s="174" t="n"/>
      <c r="M657" s="174" t="n"/>
      <c r="N657" s="176">
        <f>IF(F657+G657=0,"",G657/(F657+G657))</f>
        <v/>
      </c>
      <c r="O657" s="176">
        <f>IF(H657+I657=0,"",H657/(H657+I657))</f>
        <v/>
      </c>
      <c r="P657" s="176">
        <f>IF(F657+H657=0,"",F657/(F657+H657))</f>
        <v/>
      </c>
      <c r="Q657" s="177">
        <f>IF(2*F657+G657+H657=0,"",2*F657/(2*F657+G657+H657))</f>
        <v/>
      </c>
      <c r="R657" s="177">
        <f>IF(OR(N657="",O657=""),"",'KQ du lieu that'!$B$6*N657+(1-'KQ du lieu that'!$B$6)*O657)</f>
        <v/>
      </c>
    </row>
    <row r="658">
      <c r="A658" s="174" t="inlineStr">
        <is>
          <t>synth</t>
        </is>
      </c>
      <c r="B658" s="174" t="inlineStr">
        <is>
          <t>A1</t>
        </is>
      </c>
      <c r="C658" s="174" t="inlineStr">
        <is>
          <t>Tất cả</t>
        </is>
      </c>
      <c r="D658" s="174" t="inlineStr">
        <is>
          <t>all</t>
        </is>
      </c>
      <c r="E658" s="175" t="n">
        <v>0.84</v>
      </c>
      <c r="F658" s="174" t="n">
        <v>5418</v>
      </c>
      <c r="G658" s="174" t="n">
        <v>2525</v>
      </c>
      <c r="H658" s="174" t="n">
        <v>719</v>
      </c>
      <c r="I658" s="174" t="n">
        <v>16855</v>
      </c>
      <c r="J658" s="174" t="n"/>
      <c r="K658" s="174" t="n"/>
      <c r="L658" s="174" t="n"/>
      <c r="M658" s="174" t="n"/>
      <c r="N658" s="176">
        <f>IF(F658+G658=0,"",G658/(F658+G658))</f>
        <v/>
      </c>
      <c r="O658" s="176">
        <f>IF(H658+I658=0,"",H658/(H658+I658))</f>
        <v/>
      </c>
      <c r="P658" s="176">
        <f>IF(F658+H658=0,"",F658/(F658+H658))</f>
        <v/>
      </c>
      <c r="Q658" s="177">
        <f>IF(2*F658+G658+H658=0,"",2*F658/(2*F658+G658+H658))</f>
        <v/>
      </c>
      <c r="R658" s="177">
        <f>IF(OR(N658="",O658=""),"",'KQ du lieu that'!$B$6*N658+(1-'KQ du lieu that'!$B$6)*O658)</f>
        <v/>
      </c>
    </row>
    <row r="659">
      <c r="A659" s="174" t="inlineStr">
        <is>
          <t>synth</t>
        </is>
      </c>
      <c r="B659" s="174" t="inlineStr">
        <is>
          <t>A1</t>
        </is>
      </c>
      <c r="C659" s="174" t="inlineStr">
        <is>
          <t>Tất cả</t>
        </is>
      </c>
      <c r="D659" s="174" t="inlineStr">
        <is>
          <t>all</t>
        </is>
      </c>
      <c r="E659" s="175" t="n">
        <v>0.85</v>
      </c>
      <c r="F659" s="174" t="n">
        <v>5318</v>
      </c>
      <c r="G659" s="174" t="n">
        <v>2625</v>
      </c>
      <c r="H659" s="174" t="n">
        <v>678</v>
      </c>
      <c r="I659" s="174" t="n">
        <v>16896</v>
      </c>
      <c r="J659" s="174" t="n"/>
      <c r="K659" s="174" t="n"/>
      <c r="L659" s="174" t="n"/>
      <c r="M659" s="174" t="n"/>
      <c r="N659" s="176">
        <f>IF(F659+G659=0,"",G659/(F659+G659))</f>
        <v/>
      </c>
      <c r="O659" s="176">
        <f>IF(H659+I659=0,"",H659/(H659+I659))</f>
        <v/>
      </c>
      <c r="P659" s="176">
        <f>IF(F659+H659=0,"",F659/(F659+H659))</f>
        <v/>
      </c>
      <c r="Q659" s="177">
        <f>IF(2*F659+G659+H659=0,"",2*F659/(2*F659+G659+H659))</f>
        <v/>
      </c>
      <c r="R659" s="177">
        <f>IF(OR(N659="",O659=""),"",'KQ du lieu that'!$B$6*N659+(1-'KQ du lieu that'!$B$6)*O659)</f>
        <v/>
      </c>
    </row>
    <row r="660">
      <c r="A660" s="174" t="inlineStr">
        <is>
          <t>synth</t>
        </is>
      </c>
      <c r="B660" s="174" t="inlineStr">
        <is>
          <t>A1</t>
        </is>
      </c>
      <c r="C660" s="174" t="inlineStr">
        <is>
          <t>Tất cả</t>
        </is>
      </c>
      <c r="D660" s="174" t="inlineStr">
        <is>
          <t>all</t>
        </is>
      </c>
      <c r="E660" s="175" t="n">
        <v>0.86</v>
      </c>
      <c r="F660" s="174" t="n">
        <v>5225</v>
      </c>
      <c r="G660" s="174" t="n">
        <v>2718</v>
      </c>
      <c r="H660" s="174" t="n">
        <v>638</v>
      </c>
      <c r="I660" s="174" t="n">
        <v>16936</v>
      </c>
      <c r="J660" s="174" t="n"/>
      <c r="K660" s="174" t="n"/>
      <c r="L660" s="174" t="n"/>
      <c r="M660" s="174" t="n"/>
      <c r="N660" s="176">
        <f>IF(F660+G660=0,"",G660/(F660+G660))</f>
        <v/>
      </c>
      <c r="O660" s="176">
        <f>IF(H660+I660=0,"",H660/(H660+I660))</f>
        <v/>
      </c>
      <c r="P660" s="176">
        <f>IF(F660+H660=0,"",F660/(F660+H660))</f>
        <v/>
      </c>
      <c r="Q660" s="177">
        <f>IF(2*F660+G660+H660=0,"",2*F660/(2*F660+G660+H660))</f>
        <v/>
      </c>
      <c r="R660" s="177">
        <f>IF(OR(N660="",O660=""),"",'KQ du lieu that'!$B$6*N660+(1-'KQ du lieu that'!$B$6)*O660)</f>
        <v/>
      </c>
    </row>
    <row r="661">
      <c r="A661" s="174" t="inlineStr">
        <is>
          <t>synth</t>
        </is>
      </c>
      <c r="B661" s="174" t="inlineStr">
        <is>
          <t>A1</t>
        </is>
      </c>
      <c r="C661" s="174" t="inlineStr">
        <is>
          <t>Tất cả</t>
        </is>
      </c>
      <c r="D661" s="174" t="inlineStr">
        <is>
          <t>all</t>
        </is>
      </c>
      <c r="E661" s="175" t="n">
        <v>0.87</v>
      </c>
      <c r="F661" s="174" t="n">
        <v>5118</v>
      </c>
      <c r="G661" s="174" t="n">
        <v>2825</v>
      </c>
      <c r="H661" s="174" t="n">
        <v>603</v>
      </c>
      <c r="I661" s="174" t="n">
        <v>16971</v>
      </c>
      <c r="J661" s="174" t="n"/>
      <c r="K661" s="174" t="n"/>
      <c r="L661" s="174" t="n"/>
      <c r="M661" s="174" t="n"/>
      <c r="N661" s="176">
        <f>IF(F661+G661=0,"",G661/(F661+G661))</f>
        <v/>
      </c>
      <c r="O661" s="176">
        <f>IF(H661+I661=0,"",H661/(H661+I661))</f>
        <v/>
      </c>
      <c r="P661" s="176">
        <f>IF(F661+H661=0,"",F661/(F661+H661))</f>
        <v/>
      </c>
      <c r="Q661" s="177">
        <f>IF(2*F661+G661+H661=0,"",2*F661/(2*F661+G661+H661))</f>
        <v/>
      </c>
      <c r="R661" s="177">
        <f>IF(OR(N661="",O661=""),"",'KQ du lieu that'!$B$6*N661+(1-'KQ du lieu that'!$B$6)*O661)</f>
        <v/>
      </c>
    </row>
    <row r="662">
      <c r="A662" s="174" t="inlineStr">
        <is>
          <t>synth</t>
        </is>
      </c>
      <c r="B662" s="174" t="inlineStr">
        <is>
          <t>A1</t>
        </is>
      </c>
      <c r="C662" s="174" t="inlineStr">
        <is>
          <t>Tất cả</t>
        </is>
      </c>
      <c r="D662" s="174" t="inlineStr">
        <is>
          <t>all</t>
        </is>
      </c>
      <c r="E662" s="175" t="n">
        <v>0.88</v>
      </c>
      <c r="F662" s="174" t="n">
        <v>5012</v>
      </c>
      <c r="G662" s="174" t="n">
        <v>2931</v>
      </c>
      <c r="H662" s="174" t="n">
        <v>567</v>
      </c>
      <c r="I662" s="174" t="n">
        <v>17007</v>
      </c>
      <c r="J662" s="174" t="n"/>
      <c r="K662" s="174" t="n"/>
      <c r="L662" s="174" t="n"/>
      <c r="M662" s="174" t="n"/>
      <c r="N662" s="176">
        <f>IF(F662+G662=0,"",G662/(F662+G662))</f>
        <v/>
      </c>
      <c r="O662" s="176">
        <f>IF(H662+I662=0,"",H662/(H662+I662))</f>
        <v/>
      </c>
      <c r="P662" s="176">
        <f>IF(F662+H662=0,"",F662/(F662+H662))</f>
        <v/>
      </c>
      <c r="Q662" s="177">
        <f>IF(2*F662+G662+H662=0,"",2*F662/(2*F662+G662+H662))</f>
        <v/>
      </c>
      <c r="R662" s="177">
        <f>IF(OR(N662="",O662=""),"",'KQ du lieu that'!$B$6*N662+(1-'KQ du lieu that'!$B$6)*O662)</f>
        <v/>
      </c>
    </row>
    <row r="663">
      <c r="A663" s="174" t="inlineStr">
        <is>
          <t>synth</t>
        </is>
      </c>
      <c r="B663" s="174" t="inlineStr">
        <is>
          <t>A1</t>
        </is>
      </c>
      <c r="C663" s="174" t="inlineStr">
        <is>
          <t>Tất cả</t>
        </is>
      </c>
      <c r="D663" s="174" t="inlineStr">
        <is>
          <t>all</t>
        </is>
      </c>
      <c r="E663" s="175" t="n">
        <v>0.89</v>
      </c>
      <c r="F663" s="174" t="n">
        <v>4881</v>
      </c>
      <c r="G663" s="174" t="n">
        <v>3062</v>
      </c>
      <c r="H663" s="174" t="n">
        <v>532</v>
      </c>
      <c r="I663" s="174" t="n">
        <v>17042</v>
      </c>
      <c r="J663" s="174" t="n"/>
      <c r="K663" s="174" t="n"/>
      <c r="L663" s="174" t="n"/>
      <c r="M663" s="174" t="n"/>
      <c r="N663" s="176">
        <f>IF(F663+G663=0,"",G663/(F663+G663))</f>
        <v/>
      </c>
      <c r="O663" s="176">
        <f>IF(H663+I663=0,"",H663/(H663+I663))</f>
        <v/>
      </c>
      <c r="P663" s="176">
        <f>IF(F663+H663=0,"",F663/(F663+H663))</f>
        <v/>
      </c>
      <c r="Q663" s="177">
        <f>IF(2*F663+G663+H663=0,"",2*F663/(2*F663+G663+H663))</f>
        <v/>
      </c>
      <c r="R663" s="177">
        <f>IF(OR(N663="",O663=""),"",'KQ du lieu that'!$B$6*N663+(1-'KQ du lieu that'!$B$6)*O663)</f>
        <v/>
      </c>
    </row>
    <row r="664">
      <c r="A664" s="174" t="inlineStr">
        <is>
          <t>synth</t>
        </is>
      </c>
      <c r="B664" s="174" t="inlineStr">
        <is>
          <t>A1</t>
        </is>
      </c>
      <c r="C664" s="174" t="inlineStr">
        <is>
          <t>Tất cả</t>
        </is>
      </c>
      <c r="D664" s="174" t="inlineStr">
        <is>
          <t>all</t>
        </is>
      </c>
      <c r="E664" s="175" t="n">
        <v>0.9</v>
      </c>
      <c r="F664" s="174" t="n">
        <v>4723</v>
      </c>
      <c r="G664" s="174" t="n">
        <v>3220</v>
      </c>
      <c r="H664" s="174" t="n">
        <v>498</v>
      </c>
      <c r="I664" s="174" t="n">
        <v>17076</v>
      </c>
      <c r="J664" s="174" t="n"/>
      <c r="K664" s="174" t="n"/>
      <c r="L664" s="174" t="n"/>
      <c r="M664" s="174" t="n"/>
      <c r="N664" s="176">
        <f>IF(F664+G664=0,"",G664/(F664+G664))</f>
        <v/>
      </c>
      <c r="O664" s="176">
        <f>IF(H664+I664=0,"",H664/(H664+I664))</f>
        <v/>
      </c>
      <c r="P664" s="176">
        <f>IF(F664+H664=0,"",F664/(F664+H664))</f>
        <v/>
      </c>
      <c r="Q664" s="177">
        <f>IF(2*F664+G664+H664=0,"",2*F664/(2*F664+G664+H664))</f>
        <v/>
      </c>
      <c r="R664" s="177">
        <f>IF(OR(N664="",O664=""),"",'KQ du lieu that'!$B$6*N664+(1-'KQ du lieu that'!$B$6)*O664)</f>
        <v/>
      </c>
    </row>
    <row r="665">
      <c r="A665" s="174" t="inlineStr">
        <is>
          <t>synth</t>
        </is>
      </c>
      <c r="B665" s="174" t="inlineStr">
        <is>
          <t>A1</t>
        </is>
      </c>
      <c r="C665" s="174" t="inlineStr">
        <is>
          <t>Tất cả</t>
        </is>
      </c>
      <c r="D665" s="174" t="inlineStr">
        <is>
          <t>all</t>
        </is>
      </c>
      <c r="E665" s="175" t="n">
        <v>0.91</v>
      </c>
      <c r="F665" s="174" t="n">
        <v>4583</v>
      </c>
      <c r="G665" s="174" t="n">
        <v>3360</v>
      </c>
      <c r="H665" s="174" t="n">
        <v>453</v>
      </c>
      <c r="I665" s="174" t="n">
        <v>17121</v>
      </c>
      <c r="J665" s="174" t="n"/>
      <c r="K665" s="174" t="n"/>
      <c r="L665" s="174" t="n"/>
      <c r="M665" s="174" t="n"/>
      <c r="N665" s="176">
        <f>IF(F665+G665=0,"",G665/(F665+G665))</f>
        <v/>
      </c>
      <c r="O665" s="176">
        <f>IF(H665+I665=0,"",H665/(H665+I665))</f>
        <v/>
      </c>
      <c r="P665" s="176">
        <f>IF(F665+H665=0,"",F665/(F665+H665))</f>
        <v/>
      </c>
      <c r="Q665" s="177">
        <f>IF(2*F665+G665+H665=0,"",2*F665/(2*F665+G665+H665))</f>
        <v/>
      </c>
      <c r="R665" s="177">
        <f>IF(OR(N665="",O665=""),"",'KQ du lieu that'!$B$6*N665+(1-'KQ du lieu that'!$B$6)*O665)</f>
        <v/>
      </c>
    </row>
    <row r="666">
      <c r="A666" s="174" t="inlineStr">
        <is>
          <t>synth</t>
        </is>
      </c>
      <c r="B666" s="174" t="inlineStr">
        <is>
          <t>A1</t>
        </is>
      </c>
      <c r="C666" s="174" t="inlineStr">
        <is>
          <t>Tất cả</t>
        </is>
      </c>
      <c r="D666" s="174" t="inlineStr">
        <is>
          <t>all</t>
        </is>
      </c>
      <c r="E666" s="175" t="n">
        <v>0.92</v>
      </c>
      <c r="F666" s="174" t="n">
        <v>4400</v>
      </c>
      <c r="G666" s="174" t="n">
        <v>3543</v>
      </c>
      <c r="H666" s="174" t="n">
        <v>408</v>
      </c>
      <c r="I666" s="174" t="n">
        <v>17166</v>
      </c>
      <c r="J666" s="174" t="n"/>
      <c r="K666" s="174" t="n"/>
      <c r="L666" s="174" t="n"/>
      <c r="M666" s="174" t="n"/>
      <c r="N666" s="176">
        <f>IF(F666+G666=0,"",G666/(F666+G666))</f>
        <v/>
      </c>
      <c r="O666" s="176">
        <f>IF(H666+I666=0,"",H666/(H666+I666))</f>
        <v/>
      </c>
      <c r="P666" s="176">
        <f>IF(F666+H666=0,"",F666/(F666+H666))</f>
        <v/>
      </c>
      <c r="Q666" s="177">
        <f>IF(2*F666+G666+H666=0,"",2*F666/(2*F666+G666+H666))</f>
        <v/>
      </c>
      <c r="R666" s="177">
        <f>IF(OR(N666="",O666=""),"",'KQ du lieu that'!$B$6*N666+(1-'KQ du lieu that'!$B$6)*O666)</f>
        <v/>
      </c>
    </row>
    <row r="667">
      <c r="A667" s="174" t="inlineStr">
        <is>
          <t>synth</t>
        </is>
      </c>
      <c r="B667" s="174" t="inlineStr">
        <is>
          <t>A1</t>
        </is>
      </c>
      <c r="C667" s="174" t="inlineStr">
        <is>
          <t>Tất cả</t>
        </is>
      </c>
      <c r="D667" s="174" t="inlineStr">
        <is>
          <t>all</t>
        </is>
      </c>
      <c r="E667" s="175" t="n">
        <v>0.93</v>
      </c>
      <c r="F667" s="174" t="n">
        <v>4201</v>
      </c>
      <c r="G667" s="174" t="n">
        <v>3742</v>
      </c>
      <c r="H667" s="174" t="n">
        <v>374</v>
      </c>
      <c r="I667" s="174" t="n">
        <v>17200</v>
      </c>
      <c r="J667" s="174" t="n"/>
      <c r="K667" s="174" t="n"/>
      <c r="L667" s="174" t="n"/>
      <c r="M667" s="174" t="n"/>
      <c r="N667" s="176">
        <f>IF(F667+G667=0,"",G667/(F667+G667))</f>
        <v/>
      </c>
      <c r="O667" s="176">
        <f>IF(H667+I667=0,"",H667/(H667+I667))</f>
        <v/>
      </c>
      <c r="P667" s="176">
        <f>IF(F667+H667=0,"",F667/(F667+H667))</f>
        <v/>
      </c>
      <c r="Q667" s="177">
        <f>IF(2*F667+G667+H667=0,"",2*F667/(2*F667+G667+H667))</f>
        <v/>
      </c>
      <c r="R667" s="177">
        <f>IF(OR(N667="",O667=""),"",'KQ du lieu that'!$B$6*N667+(1-'KQ du lieu that'!$B$6)*O667)</f>
        <v/>
      </c>
    </row>
    <row r="668">
      <c r="A668" s="174" t="inlineStr">
        <is>
          <t>synth</t>
        </is>
      </c>
      <c r="B668" s="174" t="inlineStr">
        <is>
          <t>A1</t>
        </is>
      </c>
      <c r="C668" s="174" t="inlineStr">
        <is>
          <t>Tất cả</t>
        </is>
      </c>
      <c r="D668" s="174" t="inlineStr">
        <is>
          <t>all</t>
        </is>
      </c>
      <c r="E668" s="175" t="n">
        <v>0.9399999999999999</v>
      </c>
      <c r="F668" s="174" t="n">
        <v>4009</v>
      </c>
      <c r="G668" s="174" t="n">
        <v>3934</v>
      </c>
      <c r="H668" s="174" t="n">
        <v>330</v>
      </c>
      <c r="I668" s="174" t="n">
        <v>17244</v>
      </c>
      <c r="J668" s="174" t="n"/>
      <c r="K668" s="174" t="n"/>
      <c r="L668" s="174" t="n"/>
      <c r="M668" s="174" t="n"/>
      <c r="N668" s="176">
        <f>IF(F668+G668=0,"",G668/(F668+G668))</f>
        <v/>
      </c>
      <c r="O668" s="176">
        <f>IF(H668+I668=0,"",H668/(H668+I668))</f>
        <v/>
      </c>
      <c r="P668" s="176">
        <f>IF(F668+H668=0,"",F668/(F668+H668))</f>
        <v/>
      </c>
      <c r="Q668" s="177">
        <f>IF(2*F668+G668+H668=0,"",2*F668/(2*F668+G668+H668))</f>
        <v/>
      </c>
      <c r="R668" s="177">
        <f>IF(OR(N668="",O668=""),"",'KQ du lieu that'!$B$6*N668+(1-'KQ du lieu that'!$B$6)*O668)</f>
        <v/>
      </c>
    </row>
    <row r="669">
      <c r="A669" s="174" t="inlineStr">
        <is>
          <t>synth</t>
        </is>
      </c>
      <c r="B669" s="174" t="inlineStr">
        <is>
          <t>A1</t>
        </is>
      </c>
      <c r="C669" s="174" t="inlineStr">
        <is>
          <t>Tất cả</t>
        </is>
      </c>
      <c r="D669" s="174" t="inlineStr">
        <is>
          <t>all</t>
        </is>
      </c>
      <c r="E669" s="175" t="n">
        <v>0.95</v>
      </c>
      <c r="F669" s="174" t="n">
        <v>3750</v>
      </c>
      <c r="G669" s="174" t="n">
        <v>4193</v>
      </c>
      <c r="H669" s="174" t="n">
        <v>286</v>
      </c>
      <c r="I669" s="174" t="n">
        <v>17288</v>
      </c>
      <c r="J669" s="174" t="n"/>
      <c r="K669" s="174" t="n"/>
      <c r="L669" s="174" t="n"/>
      <c r="M669" s="174" t="n"/>
      <c r="N669" s="176">
        <f>IF(F669+G669=0,"",G669/(F669+G669))</f>
        <v/>
      </c>
      <c r="O669" s="176">
        <f>IF(H669+I669=0,"",H669/(H669+I669))</f>
        <v/>
      </c>
      <c r="P669" s="176">
        <f>IF(F669+H669=0,"",F669/(F669+H669))</f>
        <v/>
      </c>
      <c r="Q669" s="177">
        <f>IF(2*F669+G669+H669=0,"",2*F669/(2*F669+G669+H669))</f>
        <v/>
      </c>
      <c r="R669" s="177">
        <f>IF(OR(N669="",O669=""),"",'KQ du lieu that'!$B$6*N669+(1-'KQ du lieu that'!$B$6)*O669)</f>
        <v/>
      </c>
    </row>
    <row r="670">
      <c r="A670" s="174" t="inlineStr">
        <is>
          <t>synth</t>
        </is>
      </c>
      <c r="B670" s="174" t="inlineStr">
        <is>
          <t>A2</t>
        </is>
      </c>
      <c r="C670" s="174" t="inlineStr">
        <is>
          <t>Tất cả</t>
        </is>
      </c>
      <c r="D670" s="174" t="inlineStr">
        <is>
          <t>all</t>
        </is>
      </c>
      <c r="E670" s="175" t="n">
        <v>0.01</v>
      </c>
      <c r="F670" s="174" t="n">
        <v>7939</v>
      </c>
      <c r="G670" s="174" t="n">
        <v>4</v>
      </c>
      <c r="H670" s="174" t="n">
        <v>12870</v>
      </c>
      <c r="I670" s="174" t="n">
        <v>4704</v>
      </c>
      <c r="J670" s="174" t="n"/>
      <c r="K670" s="174" t="n"/>
      <c r="L670" s="174" t="n"/>
      <c r="M670" s="174" t="n"/>
      <c r="N670" s="176">
        <f>IF(F670+G670=0,"",G670/(F670+G670))</f>
        <v/>
      </c>
      <c r="O670" s="176">
        <f>IF(H670+I670=0,"",H670/(H670+I670))</f>
        <v/>
      </c>
      <c r="P670" s="176">
        <f>IF(F670+H670=0,"",F670/(F670+H670))</f>
        <v/>
      </c>
      <c r="Q670" s="177">
        <f>IF(2*F670+G670+H670=0,"",2*F670/(2*F670+G670+H670))</f>
        <v/>
      </c>
      <c r="R670" s="177">
        <f>IF(OR(N670="",O670=""),"",'KQ du lieu that'!$B$6*N670+(1-'KQ du lieu that'!$B$6)*O670)</f>
        <v/>
      </c>
    </row>
    <row r="671">
      <c r="A671" s="174" t="inlineStr">
        <is>
          <t>synth</t>
        </is>
      </c>
      <c r="B671" s="174" t="inlineStr">
        <is>
          <t>A2</t>
        </is>
      </c>
      <c r="C671" s="174" t="inlineStr">
        <is>
          <t>Tất cả</t>
        </is>
      </c>
      <c r="D671" s="174" t="inlineStr">
        <is>
          <t>all</t>
        </is>
      </c>
      <c r="E671" s="175" t="n">
        <v>0.02</v>
      </c>
      <c r="F671" s="174" t="n">
        <v>7930</v>
      </c>
      <c r="G671" s="174" t="n">
        <v>13</v>
      </c>
      <c r="H671" s="174" t="n">
        <v>11457</v>
      </c>
      <c r="I671" s="174" t="n">
        <v>6117</v>
      </c>
      <c r="J671" s="174" t="n"/>
      <c r="K671" s="174" t="n"/>
      <c r="L671" s="174" t="n"/>
      <c r="M671" s="174" t="n"/>
      <c r="N671" s="176">
        <f>IF(F671+G671=0,"",G671/(F671+G671))</f>
        <v/>
      </c>
      <c r="O671" s="176">
        <f>IF(H671+I671=0,"",H671/(H671+I671))</f>
        <v/>
      </c>
      <c r="P671" s="176">
        <f>IF(F671+H671=0,"",F671/(F671+H671))</f>
        <v/>
      </c>
      <c r="Q671" s="177">
        <f>IF(2*F671+G671+H671=0,"",2*F671/(2*F671+G671+H671))</f>
        <v/>
      </c>
      <c r="R671" s="177">
        <f>IF(OR(N671="",O671=""),"",'KQ du lieu that'!$B$6*N671+(1-'KQ du lieu that'!$B$6)*O671)</f>
        <v/>
      </c>
    </row>
    <row r="672">
      <c r="A672" s="174" t="inlineStr">
        <is>
          <t>synth</t>
        </is>
      </c>
      <c r="B672" s="174" t="inlineStr">
        <is>
          <t>A2</t>
        </is>
      </c>
      <c r="C672" s="174" t="inlineStr">
        <is>
          <t>Tất cả</t>
        </is>
      </c>
      <c r="D672" s="174" t="inlineStr">
        <is>
          <t>all</t>
        </is>
      </c>
      <c r="E672" s="175" t="n">
        <v>0.03</v>
      </c>
      <c r="F672" s="174" t="n">
        <v>7925</v>
      </c>
      <c r="G672" s="174" t="n">
        <v>18</v>
      </c>
      <c r="H672" s="174" t="n">
        <v>10562</v>
      </c>
      <c r="I672" s="174" t="n">
        <v>7012</v>
      </c>
      <c r="J672" s="174" t="n"/>
      <c r="K672" s="174" t="n"/>
      <c r="L672" s="174" t="n"/>
      <c r="M672" s="174" t="n"/>
      <c r="N672" s="176">
        <f>IF(F672+G672=0,"",G672/(F672+G672))</f>
        <v/>
      </c>
      <c r="O672" s="176">
        <f>IF(H672+I672=0,"",H672/(H672+I672))</f>
        <v/>
      </c>
      <c r="P672" s="176">
        <f>IF(F672+H672=0,"",F672/(F672+H672))</f>
        <v/>
      </c>
      <c r="Q672" s="177">
        <f>IF(2*F672+G672+H672=0,"",2*F672/(2*F672+G672+H672))</f>
        <v/>
      </c>
      <c r="R672" s="177">
        <f>IF(OR(N672="",O672=""),"",'KQ du lieu that'!$B$6*N672+(1-'KQ du lieu that'!$B$6)*O672)</f>
        <v/>
      </c>
    </row>
    <row r="673">
      <c r="A673" s="174" t="inlineStr">
        <is>
          <t>synth</t>
        </is>
      </c>
      <c r="B673" s="174" t="inlineStr">
        <is>
          <t>A2</t>
        </is>
      </c>
      <c r="C673" s="174" t="inlineStr">
        <is>
          <t>Tất cả</t>
        </is>
      </c>
      <c r="D673" s="174" t="inlineStr">
        <is>
          <t>all</t>
        </is>
      </c>
      <c r="E673" s="175" t="n">
        <v>0.04</v>
      </c>
      <c r="F673" s="174" t="n">
        <v>7918</v>
      </c>
      <c r="G673" s="174" t="n">
        <v>25</v>
      </c>
      <c r="H673" s="174" t="n">
        <v>9928</v>
      </c>
      <c r="I673" s="174" t="n">
        <v>7646</v>
      </c>
      <c r="J673" s="174" t="n"/>
      <c r="K673" s="174" t="n"/>
      <c r="L673" s="174" t="n"/>
      <c r="M673" s="174" t="n"/>
      <c r="N673" s="176">
        <f>IF(F673+G673=0,"",G673/(F673+G673))</f>
        <v/>
      </c>
      <c r="O673" s="176">
        <f>IF(H673+I673=0,"",H673/(H673+I673))</f>
        <v/>
      </c>
      <c r="P673" s="176">
        <f>IF(F673+H673=0,"",F673/(F673+H673))</f>
        <v/>
      </c>
      <c r="Q673" s="177">
        <f>IF(2*F673+G673+H673=0,"",2*F673/(2*F673+G673+H673))</f>
        <v/>
      </c>
      <c r="R673" s="177">
        <f>IF(OR(N673="",O673=""),"",'KQ du lieu that'!$B$6*N673+(1-'KQ du lieu that'!$B$6)*O673)</f>
        <v/>
      </c>
    </row>
    <row r="674">
      <c r="A674" s="174" t="inlineStr">
        <is>
          <t>synth</t>
        </is>
      </c>
      <c r="B674" s="174" t="inlineStr">
        <is>
          <t>A2</t>
        </is>
      </c>
      <c r="C674" s="174" t="inlineStr">
        <is>
          <t>Tất cả</t>
        </is>
      </c>
      <c r="D674" s="174" t="inlineStr">
        <is>
          <t>all</t>
        </is>
      </c>
      <c r="E674" s="175" t="n">
        <v>0.05</v>
      </c>
      <c r="F674" s="174" t="n">
        <v>7911</v>
      </c>
      <c r="G674" s="174" t="n">
        <v>32</v>
      </c>
      <c r="H674" s="174" t="n">
        <v>9383</v>
      </c>
      <c r="I674" s="174" t="n">
        <v>8191</v>
      </c>
      <c r="J674" s="174" t="n"/>
      <c r="K674" s="174" t="n"/>
      <c r="L674" s="174" t="n"/>
      <c r="M674" s="174" t="n"/>
      <c r="N674" s="176">
        <f>IF(F674+G674=0,"",G674/(F674+G674))</f>
        <v/>
      </c>
      <c r="O674" s="176">
        <f>IF(H674+I674=0,"",H674/(H674+I674))</f>
        <v/>
      </c>
      <c r="P674" s="176">
        <f>IF(F674+H674=0,"",F674/(F674+H674))</f>
        <v/>
      </c>
      <c r="Q674" s="177">
        <f>IF(2*F674+G674+H674=0,"",2*F674/(2*F674+G674+H674))</f>
        <v/>
      </c>
      <c r="R674" s="177">
        <f>IF(OR(N674="",O674=""),"",'KQ du lieu that'!$B$6*N674+(1-'KQ du lieu that'!$B$6)*O674)</f>
        <v/>
      </c>
    </row>
    <row r="675">
      <c r="A675" s="174" t="inlineStr">
        <is>
          <t>synth</t>
        </is>
      </c>
      <c r="B675" s="174" t="inlineStr">
        <is>
          <t>A2</t>
        </is>
      </c>
      <c r="C675" s="174" t="inlineStr">
        <is>
          <t>Tất cả</t>
        </is>
      </c>
      <c r="D675" s="174" t="inlineStr">
        <is>
          <t>all</t>
        </is>
      </c>
      <c r="E675" s="175" t="n">
        <v>0.06</v>
      </c>
      <c r="F675" s="174" t="n">
        <v>7900</v>
      </c>
      <c r="G675" s="174" t="n">
        <v>43</v>
      </c>
      <c r="H675" s="174" t="n">
        <v>8970</v>
      </c>
      <c r="I675" s="174" t="n">
        <v>8604</v>
      </c>
      <c r="J675" s="174" t="n"/>
      <c r="K675" s="174" t="n"/>
      <c r="L675" s="174" t="n"/>
      <c r="M675" s="174" t="n"/>
      <c r="N675" s="176">
        <f>IF(F675+G675=0,"",G675/(F675+G675))</f>
        <v/>
      </c>
      <c r="O675" s="176">
        <f>IF(H675+I675=0,"",H675/(H675+I675))</f>
        <v/>
      </c>
      <c r="P675" s="176">
        <f>IF(F675+H675=0,"",F675/(F675+H675))</f>
        <v/>
      </c>
      <c r="Q675" s="177">
        <f>IF(2*F675+G675+H675=0,"",2*F675/(2*F675+G675+H675))</f>
        <v/>
      </c>
      <c r="R675" s="177">
        <f>IF(OR(N675="",O675=""),"",'KQ du lieu that'!$B$6*N675+(1-'KQ du lieu that'!$B$6)*O675)</f>
        <v/>
      </c>
    </row>
    <row r="676">
      <c r="A676" s="174" t="inlineStr">
        <is>
          <t>synth</t>
        </is>
      </c>
      <c r="B676" s="174" t="inlineStr">
        <is>
          <t>A2</t>
        </is>
      </c>
      <c r="C676" s="174" t="inlineStr">
        <is>
          <t>Tất cả</t>
        </is>
      </c>
      <c r="D676" s="174" t="inlineStr">
        <is>
          <t>all</t>
        </is>
      </c>
      <c r="E676" s="175" t="n">
        <v>0.07000000000000001</v>
      </c>
      <c r="F676" s="174" t="n">
        <v>7892</v>
      </c>
      <c r="G676" s="174" t="n">
        <v>51</v>
      </c>
      <c r="H676" s="174" t="n">
        <v>8591</v>
      </c>
      <c r="I676" s="174" t="n">
        <v>8983</v>
      </c>
      <c r="J676" s="174" t="n"/>
      <c r="K676" s="174" t="n"/>
      <c r="L676" s="174" t="n"/>
      <c r="M676" s="174" t="n"/>
      <c r="N676" s="176">
        <f>IF(F676+G676=0,"",G676/(F676+G676))</f>
        <v/>
      </c>
      <c r="O676" s="176">
        <f>IF(H676+I676=0,"",H676/(H676+I676))</f>
        <v/>
      </c>
      <c r="P676" s="176">
        <f>IF(F676+H676=0,"",F676/(F676+H676))</f>
        <v/>
      </c>
      <c r="Q676" s="177">
        <f>IF(2*F676+G676+H676=0,"",2*F676/(2*F676+G676+H676))</f>
        <v/>
      </c>
      <c r="R676" s="177">
        <f>IF(OR(N676="",O676=""),"",'KQ du lieu that'!$B$6*N676+(1-'KQ du lieu that'!$B$6)*O676)</f>
        <v/>
      </c>
    </row>
    <row r="677">
      <c r="A677" s="174" t="inlineStr">
        <is>
          <t>synth</t>
        </is>
      </c>
      <c r="B677" s="174" t="inlineStr">
        <is>
          <t>A2</t>
        </is>
      </c>
      <c r="C677" s="174" t="inlineStr">
        <is>
          <t>Tất cả</t>
        </is>
      </c>
      <c r="D677" s="174" t="inlineStr">
        <is>
          <t>all</t>
        </is>
      </c>
      <c r="E677" s="175" t="n">
        <v>0.08</v>
      </c>
      <c r="F677" s="174" t="n">
        <v>7880</v>
      </c>
      <c r="G677" s="174" t="n">
        <v>63</v>
      </c>
      <c r="H677" s="174" t="n">
        <v>8234</v>
      </c>
      <c r="I677" s="174" t="n">
        <v>9340</v>
      </c>
      <c r="J677" s="174" t="n"/>
      <c r="K677" s="174" t="n"/>
      <c r="L677" s="174" t="n"/>
      <c r="M677" s="174" t="n"/>
      <c r="N677" s="176">
        <f>IF(F677+G677=0,"",G677/(F677+G677))</f>
        <v/>
      </c>
      <c r="O677" s="176">
        <f>IF(H677+I677=0,"",H677/(H677+I677))</f>
        <v/>
      </c>
      <c r="P677" s="176">
        <f>IF(F677+H677=0,"",F677/(F677+H677))</f>
        <v/>
      </c>
      <c r="Q677" s="177">
        <f>IF(2*F677+G677+H677=0,"",2*F677/(2*F677+G677+H677))</f>
        <v/>
      </c>
      <c r="R677" s="177">
        <f>IF(OR(N677="",O677=""),"",'KQ du lieu that'!$B$6*N677+(1-'KQ du lieu that'!$B$6)*O677)</f>
        <v/>
      </c>
    </row>
    <row r="678">
      <c r="A678" s="174" t="inlineStr">
        <is>
          <t>synth</t>
        </is>
      </c>
      <c r="B678" s="174" t="inlineStr">
        <is>
          <t>A2</t>
        </is>
      </c>
      <c r="C678" s="174" t="inlineStr">
        <is>
          <t>Tất cả</t>
        </is>
      </c>
      <c r="D678" s="174" t="inlineStr">
        <is>
          <t>all</t>
        </is>
      </c>
      <c r="E678" s="175" t="n">
        <v>0.09</v>
      </c>
      <c r="F678" s="174" t="n">
        <v>7864</v>
      </c>
      <c r="G678" s="174" t="n">
        <v>79</v>
      </c>
      <c r="H678" s="174" t="n">
        <v>7896</v>
      </c>
      <c r="I678" s="174" t="n">
        <v>9678</v>
      </c>
      <c r="J678" s="174" t="n"/>
      <c r="K678" s="174" t="n"/>
      <c r="L678" s="174" t="n"/>
      <c r="M678" s="174" t="n"/>
      <c r="N678" s="176">
        <f>IF(F678+G678=0,"",G678/(F678+G678))</f>
        <v/>
      </c>
      <c r="O678" s="176">
        <f>IF(H678+I678=0,"",H678/(H678+I678))</f>
        <v/>
      </c>
      <c r="P678" s="176">
        <f>IF(F678+H678=0,"",F678/(F678+H678))</f>
        <v/>
      </c>
      <c r="Q678" s="177">
        <f>IF(2*F678+G678+H678=0,"",2*F678/(2*F678+G678+H678))</f>
        <v/>
      </c>
      <c r="R678" s="177">
        <f>IF(OR(N678="",O678=""),"",'KQ du lieu that'!$B$6*N678+(1-'KQ du lieu that'!$B$6)*O678)</f>
        <v/>
      </c>
    </row>
    <row r="679">
      <c r="A679" s="174" t="inlineStr">
        <is>
          <t>synth</t>
        </is>
      </c>
      <c r="B679" s="174" t="inlineStr">
        <is>
          <t>A2</t>
        </is>
      </c>
      <c r="C679" s="174" t="inlineStr">
        <is>
          <t>Tất cả</t>
        </is>
      </c>
      <c r="D679" s="174" t="inlineStr">
        <is>
          <t>all</t>
        </is>
      </c>
      <c r="E679" s="175" t="n">
        <v>0.1</v>
      </c>
      <c r="F679" s="174" t="n">
        <v>7849</v>
      </c>
      <c r="G679" s="174" t="n">
        <v>94</v>
      </c>
      <c r="H679" s="174" t="n">
        <v>7608</v>
      </c>
      <c r="I679" s="174" t="n">
        <v>9966</v>
      </c>
      <c r="J679" s="174" t="n"/>
      <c r="K679" s="174" t="n"/>
      <c r="L679" s="174" t="n"/>
      <c r="M679" s="174" t="n"/>
      <c r="N679" s="176">
        <f>IF(F679+G679=0,"",G679/(F679+G679))</f>
        <v/>
      </c>
      <c r="O679" s="176">
        <f>IF(H679+I679=0,"",H679/(H679+I679))</f>
        <v/>
      </c>
      <c r="P679" s="176">
        <f>IF(F679+H679=0,"",F679/(F679+H679))</f>
        <v/>
      </c>
      <c r="Q679" s="177">
        <f>IF(2*F679+G679+H679=0,"",2*F679/(2*F679+G679+H679))</f>
        <v/>
      </c>
      <c r="R679" s="177">
        <f>IF(OR(N679="",O679=""),"",'KQ du lieu that'!$B$6*N679+(1-'KQ du lieu that'!$B$6)*O679)</f>
        <v/>
      </c>
    </row>
    <row r="680">
      <c r="A680" s="174" t="inlineStr">
        <is>
          <t>synth</t>
        </is>
      </c>
      <c r="B680" s="174" t="inlineStr">
        <is>
          <t>A2</t>
        </is>
      </c>
      <c r="C680" s="174" t="inlineStr">
        <is>
          <t>Tất cả</t>
        </is>
      </c>
      <c r="D680" s="174" t="inlineStr">
        <is>
          <t>all</t>
        </is>
      </c>
      <c r="E680" s="175" t="n">
        <v>0.11</v>
      </c>
      <c r="F680" s="174" t="n">
        <v>7837</v>
      </c>
      <c r="G680" s="174" t="n">
        <v>106</v>
      </c>
      <c r="H680" s="174" t="n">
        <v>7325</v>
      </c>
      <c r="I680" s="174" t="n">
        <v>10249</v>
      </c>
      <c r="J680" s="174" t="n"/>
      <c r="K680" s="174" t="n"/>
      <c r="L680" s="174" t="n"/>
      <c r="M680" s="174" t="n"/>
      <c r="N680" s="176">
        <f>IF(F680+G680=0,"",G680/(F680+G680))</f>
        <v/>
      </c>
      <c r="O680" s="176">
        <f>IF(H680+I680=0,"",H680/(H680+I680))</f>
        <v/>
      </c>
      <c r="P680" s="176">
        <f>IF(F680+H680=0,"",F680/(F680+H680))</f>
        <v/>
      </c>
      <c r="Q680" s="177">
        <f>IF(2*F680+G680+H680=0,"",2*F680/(2*F680+G680+H680))</f>
        <v/>
      </c>
      <c r="R680" s="177">
        <f>IF(OR(N680="",O680=""),"",'KQ du lieu that'!$B$6*N680+(1-'KQ du lieu that'!$B$6)*O680)</f>
        <v/>
      </c>
    </row>
    <row r="681">
      <c r="A681" s="174" t="inlineStr">
        <is>
          <t>synth</t>
        </is>
      </c>
      <c r="B681" s="174" t="inlineStr">
        <is>
          <t>A2</t>
        </is>
      </c>
      <c r="C681" s="174" t="inlineStr">
        <is>
          <t>Tất cả</t>
        </is>
      </c>
      <c r="D681" s="174" t="inlineStr">
        <is>
          <t>all</t>
        </is>
      </c>
      <c r="E681" s="175" t="n">
        <v>0.12</v>
      </c>
      <c r="F681" s="174" t="n">
        <v>7810</v>
      </c>
      <c r="G681" s="174" t="n">
        <v>133</v>
      </c>
      <c r="H681" s="174" t="n">
        <v>7088</v>
      </c>
      <c r="I681" s="174" t="n">
        <v>10486</v>
      </c>
      <c r="J681" s="174" t="n"/>
      <c r="K681" s="174" t="n"/>
      <c r="L681" s="174" t="n"/>
      <c r="M681" s="174" t="n"/>
      <c r="N681" s="176">
        <f>IF(F681+G681=0,"",G681/(F681+G681))</f>
        <v/>
      </c>
      <c r="O681" s="176">
        <f>IF(H681+I681=0,"",H681/(H681+I681))</f>
        <v/>
      </c>
      <c r="P681" s="176">
        <f>IF(F681+H681=0,"",F681/(F681+H681))</f>
        <v/>
      </c>
      <c r="Q681" s="177">
        <f>IF(2*F681+G681+H681=0,"",2*F681/(2*F681+G681+H681))</f>
        <v/>
      </c>
      <c r="R681" s="177">
        <f>IF(OR(N681="",O681=""),"",'KQ du lieu that'!$B$6*N681+(1-'KQ du lieu that'!$B$6)*O681)</f>
        <v/>
      </c>
    </row>
    <row r="682">
      <c r="A682" s="174" t="inlineStr">
        <is>
          <t>synth</t>
        </is>
      </c>
      <c r="B682" s="174" t="inlineStr">
        <is>
          <t>A2</t>
        </is>
      </c>
      <c r="C682" s="174" t="inlineStr">
        <is>
          <t>Tất cả</t>
        </is>
      </c>
      <c r="D682" s="174" t="inlineStr">
        <is>
          <t>all</t>
        </is>
      </c>
      <c r="E682" s="175" t="n">
        <v>0.13</v>
      </c>
      <c r="F682" s="174" t="n">
        <v>7789</v>
      </c>
      <c r="G682" s="174" t="n">
        <v>154</v>
      </c>
      <c r="H682" s="174" t="n">
        <v>6865</v>
      </c>
      <c r="I682" s="174" t="n">
        <v>10709</v>
      </c>
      <c r="J682" s="174" t="n"/>
      <c r="K682" s="174" t="n"/>
      <c r="L682" s="174" t="n"/>
      <c r="M682" s="174" t="n"/>
      <c r="N682" s="176">
        <f>IF(F682+G682=0,"",G682/(F682+G682))</f>
        <v/>
      </c>
      <c r="O682" s="176">
        <f>IF(H682+I682=0,"",H682/(H682+I682))</f>
        <v/>
      </c>
      <c r="P682" s="176">
        <f>IF(F682+H682=0,"",F682/(F682+H682))</f>
        <v/>
      </c>
      <c r="Q682" s="177">
        <f>IF(2*F682+G682+H682=0,"",2*F682/(2*F682+G682+H682))</f>
        <v/>
      </c>
      <c r="R682" s="177">
        <f>IF(OR(N682="",O682=""),"",'KQ du lieu that'!$B$6*N682+(1-'KQ du lieu that'!$B$6)*O682)</f>
        <v/>
      </c>
    </row>
    <row r="683">
      <c r="A683" s="174" t="inlineStr">
        <is>
          <t>synth</t>
        </is>
      </c>
      <c r="B683" s="174" t="inlineStr">
        <is>
          <t>A2</t>
        </is>
      </c>
      <c r="C683" s="174" t="inlineStr">
        <is>
          <t>Tất cả</t>
        </is>
      </c>
      <c r="D683" s="174" t="inlineStr">
        <is>
          <t>all</t>
        </is>
      </c>
      <c r="E683" s="175" t="n">
        <v>0.14</v>
      </c>
      <c r="F683" s="174" t="n">
        <v>7775</v>
      </c>
      <c r="G683" s="174" t="n">
        <v>168</v>
      </c>
      <c r="H683" s="174" t="n">
        <v>6638</v>
      </c>
      <c r="I683" s="174" t="n">
        <v>10936</v>
      </c>
      <c r="J683" s="174" t="n"/>
      <c r="K683" s="174" t="n"/>
      <c r="L683" s="174" t="n"/>
      <c r="M683" s="174" t="n"/>
      <c r="N683" s="176">
        <f>IF(F683+G683=0,"",G683/(F683+G683))</f>
        <v/>
      </c>
      <c r="O683" s="176">
        <f>IF(H683+I683=0,"",H683/(H683+I683))</f>
        <v/>
      </c>
      <c r="P683" s="176">
        <f>IF(F683+H683=0,"",F683/(F683+H683))</f>
        <v/>
      </c>
      <c r="Q683" s="177">
        <f>IF(2*F683+G683+H683=0,"",2*F683/(2*F683+G683+H683))</f>
        <v/>
      </c>
      <c r="R683" s="177">
        <f>IF(OR(N683="",O683=""),"",'KQ du lieu that'!$B$6*N683+(1-'KQ du lieu that'!$B$6)*O683)</f>
        <v/>
      </c>
    </row>
    <row r="684">
      <c r="A684" s="174" t="inlineStr">
        <is>
          <t>synth</t>
        </is>
      </c>
      <c r="B684" s="174" t="inlineStr">
        <is>
          <t>A2</t>
        </is>
      </c>
      <c r="C684" s="174" t="inlineStr">
        <is>
          <t>Tất cả</t>
        </is>
      </c>
      <c r="D684" s="174" t="inlineStr">
        <is>
          <t>all</t>
        </is>
      </c>
      <c r="E684" s="175" t="n">
        <v>0.15</v>
      </c>
      <c r="F684" s="174" t="n">
        <v>7752</v>
      </c>
      <c r="G684" s="174" t="n">
        <v>191</v>
      </c>
      <c r="H684" s="174" t="n">
        <v>6425</v>
      </c>
      <c r="I684" s="174" t="n">
        <v>11149</v>
      </c>
      <c r="J684" s="174" t="n"/>
      <c r="K684" s="174" t="n"/>
      <c r="L684" s="174" t="n"/>
      <c r="M684" s="174" t="n"/>
      <c r="N684" s="176">
        <f>IF(F684+G684=0,"",G684/(F684+G684))</f>
        <v/>
      </c>
      <c r="O684" s="176">
        <f>IF(H684+I684=0,"",H684/(H684+I684))</f>
        <v/>
      </c>
      <c r="P684" s="176">
        <f>IF(F684+H684=0,"",F684/(F684+H684))</f>
        <v/>
      </c>
      <c r="Q684" s="177">
        <f>IF(2*F684+G684+H684=0,"",2*F684/(2*F684+G684+H684))</f>
        <v/>
      </c>
      <c r="R684" s="177">
        <f>IF(OR(N684="",O684=""),"",'KQ du lieu that'!$B$6*N684+(1-'KQ du lieu that'!$B$6)*O684)</f>
        <v/>
      </c>
    </row>
    <row r="685">
      <c r="A685" s="174" t="inlineStr">
        <is>
          <t>synth</t>
        </is>
      </c>
      <c r="B685" s="174" t="inlineStr">
        <is>
          <t>A2</t>
        </is>
      </c>
      <c r="C685" s="174" t="inlineStr">
        <is>
          <t>Tất cả</t>
        </is>
      </c>
      <c r="D685" s="174" t="inlineStr">
        <is>
          <t>all</t>
        </is>
      </c>
      <c r="E685" s="175" t="n">
        <v>0.16</v>
      </c>
      <c r="F685" s="174" t="n">
        <v>7730</v>
      </c>
      <c r="G685" s="174" t="n">
        <v>213</v>
      </c>
      <c r="H685" s="174" t="n">
        <v>6230</v>
      </c>
      <c r="I685" s="174" t="n">
        <v>11344</v>
      </c>
      <c r="J685" s="174" t="n"/>
      <c r="K685" s="174" t="n"/>
      <c r="L685" s="174" t="n"/>
      <c r="M685" s="174" t="n"/>
      <c r="N685" s="176">
        <f>IF(F685+G685=0,"",G685/(F685+G685))</f>
        <v/>
      </c>
      <c r="O685" s="176">
        <f>IF(H685+I685=0,"",H685/(H685+I685))</f>
        <v/>
      </c>
      <c r="P685" s="176">
        <f>IF(F685+H685=0,"",F685/(F685+H685))</f>
        <v/>
      </c>
      <c r="Q685" s="177">
        <f>IF(2*F685+G685+H685=0,"",2*F685/(2*F685+G685+H685))</f>
        <v/>
      </c>
      <c r="R685" s="177">
        <f>IF(OR(N685="",O685=""),"",'KQ du lieu that'!$B$6*N685+(1-'KQ du lieu that'!$B$6)*O685)</f>
        <v/>
      </c>
    </row>
    <row r="686">
      <c r="A686" s="174" t="inlineStr">
        <is>
          <t>synth</t>
        </is>
      </c>
      <c r="B686" s="174" t="inlineStr">
        <is>
          <t>A2</t>
        </is>
      </c>
      <c r="C686" s="174" t="inlineStr">
        <is>
          <t>Tất cả</t>
        </is>
      </c>
      <c r="D686" s="174" t="inlineStr">
        <is>
          <t>all</t>
        </is>
      </c>
      <c r="E686" s="175" t="n">
        <v>0.17</v>
      </c>
      <c r="F686" s="174" t="n">
        <v>7707</v>
      </c>
      <c r="G686" s="174" t="n">
        <v>236</v>
      </c>
      <c r="H686" s="174" t="n">
        <v>6036</v>
      </c>
      <c r="I686" s="174" t="n">
        <v>11538</v>
      </c>
      <c r="J686" s="174" t="n"/>
      <c r="K686" s="174" t="n"/>
      <c r="L686" s="174" t="n"/>
      <c r="M686" s="174" t="n"/>
      <c r="N686" s="176">
        <f>IF(F686+G686=0,"",G686/(F686+G686))</f>
        <v/>
      </c>
      <c r="O686" s="176">
        <f>IF(H686+I686=0,"",H686/(H686+I686))</f>
        <v/>
      </c>
      <c r="P686" s="176">
        <f>IF(F686+H686=0,"",F686/(F686+H686))</f>
        <v/>
      </c>
      <c r="Q686" s="177">
        <f>IF(2*F686+G686+H686=0,"",2*F686/(2*F686+G686+H686))</f>
        <v/>
      </c>
      <c r="R686" s="177">
        <f>IF(OR(N686="",O686=""),"",'KQ du lieu that'!$B$6*N686+(1-'KQ du lieu that'!$B$6)*O686)</f>
        <v/>
      </c>
    </row>
    <row r="687">
      <c r="A687" s="174" t="inlineStr">
        <is>
          <t>synth</t>
        </is>
      </c>
      <c r="B687" s="174" t="inlineStr">
        <is>
          <t>A2</t>
        </is>
      </c>
      <c r="C687" s="174" t="inlineStr">
        <is>
          <t>Tất cả</t>
        </is>
      </c>
      <c r="D687" s="174" t="inlineStr">
        <is>
          <t>all</t>
        </is>
      </c>
      <c r="E687" s="175" t="n">
        <v>0.18</v>
      </c>
      <c r="F687" s="174" t="n">
        <v>7680</v>
      </c>
      <c r="G687" s="174" t="n">
        <v>263</v>
      </c>
      <c r="H687" s="174" t="n">
        <v>5867</v>
      </c>
      <c r="I687" s="174" t="n">
        <v>11707</v>
      </c>
      <c r="J687" s="174" t="n"/>
      <c r="K687" s="174" t="n"/>
      <c r="L687" s="174" t="n"/>
      <c r="M687" s="174" t="n"/>
      <c r="N687" s="176">
        <f>IF(F687+G687=0,"",G687/(F687+G687))</f>
        <v/>
      </c>
      <c r="O687" s="176">
        <f>IF(H687+I687=0,"",H687/(H687+I687))</f>
        <v/>
      </c>
      <c r="P687" s="176">
        <f>IF(F687+H687=0,"",F687/(F687+H687))</f>
        <v/>
      </c>
      <c r="Q687" s="177">
        <f>IF(2*F687+G687+H687=0,"",2*F687/(2*F687+G687+H687))</f>
        <v/>
      </c>
      <c r="R687" s="177">
        <f>IF(OR(N687="",O687=""),"",'KQ du lieu that'!$B$6*N687+(1-'KQ du lieu that'!$B$6)*O687)</f>
        <v/>
      </c>
    </row>
    <row r="688">
      <c r="A688" s="174" t="inlineStr">
        <is>
          <t>synth</t>
        </is>
      </c>
      <c r="B688" s="174" t="inlineStr">
        <is>
          <t>A2</t>
        </is>
      </c>
      <c r="C688" s="174" t="inlineStr">
        <is>
          <t>Tất cả</t>
        </is>
      </c>
      <c r="D688" s="174" t="inlineStr">
        <is>
          <t>all</t>
        </is>
      </c>
      <c r="E688" s="175" t="n">
        <v>0.19</v>
      </c>
      <c r="F688" s="174" t="n">
        <v>7665</v>
      </c>
      <c r="G688" s="174" t="n">
        <v>278</v>
      </c>
      <c r="H688" s="174" t="n">
        <v>5714</v>
      </c>
      <c r="I688" s="174" t="n">
        <v>11860</v>
      </c>
      <c r="J688" s="174" t="n"/>
      <c r="K688" s="174" t="n"/>
      <c r="L688" s="174" t="n"/>
      <c r="M688" s="174" t="n"/>
      <c r="N688" s="176">
        <f>IF(F688+G688=0,"",G688/(F688+G688))</f>
        <v/>
      </c>
      <c r="O688" s="176">
        <f>IF(H688+I688=0,"",H688/(H688+I688))</f>
        <v/>
      </c>
      <c r="P688" s="176">
        <f>IF(F688+H688=0,"",F688/(F688+H688))</f>
        <v/>
      </c>
      <c r="Q688" s="177">
        <f>IF(2*F688+G688+H688=0,"",2*F688/(2*F688+G688+H688))</f>
        <v/>
      </c>
      <c r="R688" s="177">
        <f>IF(OR(N688="",O688=""),"",'KQ du lieu that'!$B$6*N688+(1-'KQ du lieu that'!$B$6)*O688)</f>
        <v/>
      </c>
    </row>
    <row r="689">
      <c r="A689" s="174" t="inlineStr">
        <is>
          <t>synth</t>
        </is>
      </c>
      <c r="B689" s="174" t="inlineStr">
        <is>
          <t>A2</t>
        </is>
      </c>
      <c r="C689" s="174" t="inlineStr">
        <is>
          <t>Tất cả</t>
        </is>
      </c>
      <c r="D689" s="174" t="inlineStr">
        <is>
          <t>all</t>
        </is>
      </c>
      <c r="E689" s="175" t="n">
        <v>0.2</v>
      </c>
      <c r="F689" s="174" t="n">
        <v>7652</v>
      </c>
      <c r="G689" s="174" t="n">
        <v>291</v>
      </c>
      <c r="H689" s="174" t="n">
        <v>5557</v>
      </c>
      <c r="I689" s="174" t="n">
        <v>12017</v>
      </c>
      <c r="J689" s="174" t="n"/>
      <c r="K689" s="174" t="n"/>
      <c r="L689" s="174" t="n"/>
      <c r="M689" s="174" t="n"/>
      <c r="N689" s="176">
        <f>IF(F689+G689=0,"",G689/(F689+G689))</f>
        <v/>
      </c>
      <c r="O689" s="176">
        <f>IF(H689+I689=0,"",H689/(H689+I689))</f>
        <v/>
      </c>
      <c r="P689" s="176">
        <f>IF(F689+H689=0,"",F689/(F689+H689))</f>
        <v/>
      </c>
      <c r="Q689" s="177">
        <f>IF(2*F689+G689+H689=0,"",2*F689/(2*F689+G689+H689))</f>
        <v/>
      </c>
      <c r="R689" s="177">
        <f>IF(OR(N689="",O689=""),"",'KQ du lieu that'!$B$6*N689+(1-'KQ du lieu that'!$B$6)*O689)</f>
        <v/>
      </c>
    </row>
    <row r="690">
      <c r="A690" s="174" t="inlineStr">
        <is>
          <t>synth</t>
        </is>
      </c>
      <c r="B690" s="174" t="inlineStr">
        <is>
          <t>A2</t>
        </is>
      </c>
      <c r="C690" s="174" t="inlineStr">
        <is>
          <t>Tất cả</t>
        </is>
      </c>
      <c r="D690" s="174" t="inlineStr">
        <is>
          <t>all</t>
        </is>
      </c>
      <c r="E690" s="175" t="n">
        <v>0.21</v>
      </c>
      <c r="F690" s="174" t="n">
        <v>7637</v>
      </c>
      <c r="G690" s="174" t="n">
        <v>306</v>
      </c>
      <c r="H690" s="174" t="n">
        <v>5444</v>
      </c>
      <c r="I690" s="174" t="n">
        <v>12130</v>
      </c>
      <c r="J690" s="174" t="n"/>
      <c r="K690" s="174" t="n"/>
      <c r="L690" s="174" t="n"/>
      <c r="M690" s="174" t="n"/>
      <c r="N690" s="176">
        <f>IF(F690+G690=0,"",G690/(F690+G690))</f>
        <v/>
      </c>
      <c r="O690" s="176">
        <f>IF(H690+I690=0,"",H690/(H690+I690))</f>
        <v/>
      </c>
      <c r="P690" s="176">
        <f>IF(F690+H690=0,"",F690/(F690+H690))</f>
        <v/>
      </c>
      <c r="Q690" s="177">
        <f>IF(2*F690+G690+H690=0,"",2*F690/(2*F690+G690+H690))</f>
        <v/>
      </c>
      <c r="R690" s="177">
        <f>IF(OR(N690="",O690=""),"",'KQ du lieu that'!$B$6*N690+(1-'KQ du lieu that'!$B$6)*O690)</f>
        <v/>
      </c>
    </row>
    <row r="691">
      <c r="A691" s="174" t="inlineStr">
        <is>
          <t>synth</t>
        </is>
      </c>
      <c r="B691" s="174" t="inlineStr">
        <is>
          <t>A2</t>
        </is>
      </c>
      <c r="C691" s="174" t="inlineStr">
        <is>
          <t>Tất cả</t>
        </is>
      </c>
      <c r="D691" s="174" t="inlineStr">
        <is>
          <t>all</t>
        </is>
      </c>
      <c r="E691" s="175" t="n">
        <v>0.22</v>
      </c>
      <c r="F691" s="174" t="n">
        <v>7621</v>
      </c>
      <c r="G691" s="174" t="n">
        <v>322</v>
      </c>
      <c r="H691" s="174" t="n">
        <v>5328</v>
      </c>
      <c r="I691" s="174" t="n">
        <v>12246</v>
      </c>
      <c r="J691" s="174" t="n"/>
      <c r="K691" s="174" t="n"/>
      <c r="L691" s="174" t="n"/>
      <c r="M691" s="174" t="n"/>
      <c r="N691" s="176">
        <f>IF(F691+G691=0,"",G691/(F691+G691))</f>
        <v/>
      </c>
      <c r="O691" s="176">
        <f>IF(H691+I691=0,"",H691/(H691+I691))</f>
        <v/>
      </c>
      <c r="P691" s="176">
        <f>IF(F691+H691=0,"",F691/(F691+H691))</f>
        <v/>
      </c>
      <c r="Q691" s="177">
        <f>IF(2*F691+G691+H691=0,"",2*F691/(2*F691+G691+H691))</f>
        <v/>
      </c>
      <c r="R691" s="177">
        <f>IF(OR(N691="",O691=""),"",'KQ du lieu that'!$B$6*N691+(1-'KQ du lieu that'!$B$6)*O691)</f>
        <v/>
      </c>
    </row>
    <row r="692">
      <c r="A692" s="174" t="inlineStr">
        <is>
          <t>synth</t>
        </is>
      </c>
      <c r="B692" s="174" t="inlineStr">
        <is>
          <t>A2</t>
        </is>
      </c>
      <c r="C692" s="174" t="inlineStr">
        <is>
          <t>Tất cả</t>
        </is>
      </c>
      <c r="D692" s="174" t="inlineStr">
        <is>
          <t>all</t>
        </is>
      </c>
      <c r="E692" s="175" t="n">
        <v>0.23</v>
      </c>
      <c r="F692" s="174" t="n">
        <v>7601</v>
      </c>
      <c r="G692" s="174" t="n">
        <v>342</v>
      </c>
      <c r="H692" s="174" t="n">
        <v>5198</v>
      </c>
      <c r="I692" s="174" t="n">
        <v>12376</v>
      </c>
      <c r="J692" s="174" t="n"/>
      <c r="K692" s="174" t="n"/>
      <c r="L692" s="174" t="n"/>
      <c r="M692" s="174" t="n"/>
      <c r="N692" s="176">
        <f>IF(F692+G692=0,"",G692/(F692+G692))</f>
        <v/>
      </c>
      <c r="O692" s="176">
        <f>IF(H692+I692=0,"",H692/(H692+I692))</f>
        <v/>
      </c>
      <c r="P692" s="176">
        <f>IF(F692+H692=0,"",F692/(F692+H692))</f>
        <v/>
      </c>
      <c r="Q692" s="177">
        <f>IF(2*F692+G692+H692=0,"",2*F692/(2*F692+G692+H692))</f>
        <v/>
      </c>
      <c r="R692" s="177">
        <f>IF(OR(N692="",O692=""),"",'KQ du lieu that'!$B$6*N692+(1-'KQ du lieu that'!$B$6)*O692)</f>
        <v/>
      </c>
    </row>
    <row r="693">
      <c r="A693" s="174" t="inlineStr">
        <is>
          <t>synth</t>
        </is>
      </c>
      <c r="B693" s="174" t="inlineStr">
        <is>
          <t>A2</t>
        </is>
      </c>
      <c r="C693" s="174" t="inlineStr">
        <is>
          <t>Tất cả</t>
        </is>
      </c>
      <c r="D693" s="174" t="inlineStr">
        <is>
          <t>all</t>
        </is>
      </c>
      <c r="E693" s="175" t="n">
        <v>0.24</v>
      </c>
      <c r="F693" s="174" t="n">
        <v>7583</v>
      </c>
      <c r="G693" s="174" t="n">
        <v>360</v>
      </c>
      <c r="H693" s="174" t="n">
        <v>5068</v>
      </c>
      <c r="I693" s="174" t="n">
        <v>12506</v>
      </c>
      <c r="J693" s="174" t="n"/>
      <c r="K693" s="174" t="n"/>
      <c r="L693" s="174" t="n"/>
      <c r="M693" s="174" t="n"/>
      <c r="N693" s="176">
        <f>IF(F693+G693=0,"",G693/(F693+G693))</f>
        <v/>
      </c>
      <c r="O693" s="176">
        <f>IF(H693+I693=0,"",H693/(H693+I693))</f>
        <v/>
      </c>
      <c r="P693" s="176">
        <f>IF(F693+H693=0,"",F693/(F693+H693))</f>
        <v/>
      </c>
      <c r="Q693" s="177">
        <f>IF(2*F693+G693+H693=0,"",2*F693/(2*F693+G693+H693))</f>
        <v/>
      </c>
      <c r="R693" s="177">
        <f>IF(OR(N693="",O693=""),"",'KQ du lieu that'!$B$6*N693+(1-'KQ du lieu that'!$B$6)*O693)</f>
        <v/>
      </c>
    </row>
    <row r="694">
      <c r="A694" s="174" t="inlineStr">
        <is>
          <t>synth</t>
        </is>
      </c>
      <c r="B694" s="174" t="inlineStr">
        <is>
          <t>A2</t>
        </is>
      </c>
      <c r="C694" s="174" t="inlineStr">
        <is>
          <t>Tất cả</t>
        </is>
      </c>
      <c r="D694" s="174" t="inlineStr">
        <is>
          <t>all</t>
        </is>
      </c>
      <c r="E694" s="175" t="n">
        <v>0.25</v>
      </c>
      <c r="F694" s="174" t="n">
        <v>7569</v>
      </c>
      <c r="G694" s="174" t="n">
        <v>374</v>
      </c>
      <c r="H694" s="174" t="n">
        <v>4947</v>
      </c>
      <c r="I694" s="174" t="n">
        <v>12627</v>
      </c>
      <c r="J694" s="174" t="n"/>
      <c r="K694" s="174" t="n"/>
      <c r="L694" s="174" t="n"/>
      <c r="M694" s="174" t="n"/>
      <c r="N694" s="176">
        <f>IF(F694+G694=0,"",G694/(F694+G694))</f>
        <v/>
      </c>
      <c r="O694" s="176">
        <f>IF(H694+I694=0,"",H694/(H694+I694))</f>
        <v/>
      </c>
      <c r="P694" s="176">
        <f>IF(F694+H694=0,"",F694/(F694+H694))</f>
        <v/>
      </c>
      <c r="Q694" s="177">
        <f>IF(2*F694+G694+H694=0,"",2*F694/(2*F694+G694+H694))</f>
        <v/>
      </c>
      <c r="R694" s="177">
        <f>IF(OR(N694="",O694=""),"",'KQ du lieu that'!$B$6*N694+(1-'KQ du lieu that'!$B$6)*O694)</f>
        <v/>
      </c>
    </row>
    <row r="695">
      <c r="A695" s="174" t="inlineStr">
        <is>
          <t>synth</t>
        </is>
      </c>
      <c r="B695" s="174" t="inlineStr">
        <is>
          <t>A2</t>
        </is>
      </c>
      <c r="C695" s="174" t="inlineStr">
        <is>
          <t>Tất cả</t>
        </is>
      </c>
      <c r="D695" s="174" t="inlineStr">
        <is>
          <t>all</t>
        </is>
      </c>
      <c r="E695" s="175" t="n">
        <v>0.26</v>
      </c>
      <c r="F695" s="174" t="n">
        <v>7549</v>
      </c>
      <c r="G695" s="174" t="n">
        <v>394</v>
      </c>
      <c r="H695" s="174" t="n">
        <v>4833</v>
      </c>
      <c r="I695" s="174" t="n">
        <v>12741</v>
      </c>
      <c r="J695" s="174" t="n"/>
      <c r="K695" s="174" t="n"/>
      <c r="L695" s="174" t="n"/>
      <c r="M695" s="174" t="n"/>
      <c r="N695" s="176">
        <f>IF(F695+G695=0,"",G695/(F695+G695))</f>
        <v/>
      </c>
      <c r="O695" s="176">
        <f>IF(H695+I695=0,"",H695/(H695+I695))</f>
        <v/>
      </c>
      <c r="P695" s="176">
        <f>IF(F695+H695=0,"",F695/(F695+H695))</f>
        <v/>
      </c>
      <c r="Q695" s="177">
        <f>IF(2*F695+G695+H695=0,"",2*F695/(2*F695+G695+H695))</f>
        <v/>
      </c>
      <c r="R695" s="177">
        <f>IF(OR(N695="",O695=""),"",'KQ du lieu that'!$B$6*N695+(1-'KQ du lieu that'!$B$6)*O695)</f>
        <v/>
      </c>
    </row>
    <row r="696">
      <c r="A696" s="174" t="inlineStr">
        <is>
          <t>synth</t>
        </is>
      </c>
      <c r="B696" s="174" t="inlineStr">
        <is>
          <t>A2</t>
        </is>
      </c>
      <c r="C696" s="174" t="inlineStr">
        <is>
          <t>Tất cả</t>
        </is>
      </c>
      <c r="D696" s="174" t="inlineStr">
        <is>
          <t>all</t>
        </is>
      </c>
      <c r="E696" s="175" t="n">
        <v>0.27</v>
      </c>
      <c r="F696" s="174" t="n">
        <v>7533</v>
      </c>
      <c r="G696" s="174" t="n">
        <v>410</v>
      </c>
      <c r="H696" s="174" t="n">
        <v>4717</v>
      </c>
      <c r="I696" s="174" t="n">
        <v>12857</v>
      </c>
      <c r="J696" s="174" t="n"/>
      <c r="K696" s="174" t="n"/>
      <c r="L696" s="174" t="n"/>
      <c r="M696" s="174" t="n"/>
      <c r="N696" s="176">
        <f>IF(F696+G696=0,"",G696/(F696+G696))</f>
        <v/>
      </c>
      <c r="O696" s="176">
        <f>IF(H696+I696=0,"",H696/(H696+I696))</f>
        <v/>
      </c>
      <c r="P696" s="176">
        <f>IF(F696+H696=0,"",F696/(F696+H696))</f>
        <v/>
      </c>
      <c r="Q696" s="177">
        <f>IF(2*F696+G696+H696=0,"",2*F696/(2*F696+G696+H696))</f>
        <v/>
      </c>
      <c r="R696" s="177">
        <f>IF(OR(N696="",O696=""),"",'KQ du lieu that'!$B$6*N696+(1-'KQ du lieu that'!$B$6)*O696)</f>
        <v/>
      </c>
    </row>
    <row r="697">
      <c r="A697" s="174" t="inlineStr">
        <is>
          <t>synth</t>
        </is>
      </c>
      <c r="B697" s="174" t="inlineStr">
        <is>
          <t>A2</t>
        </is>
      </c>
      <c r="C697" s="174" t="inlineStr">
        <is>
          <t>Tất cả</t>
        </is>
      </c>
      <c r="D697" s="174" t="inlineStr">
        <is>
          <t>all</t>
        </is>
      </c>
      <c r="E697" s="175" t="n">
        <v>0.28</v>
      </c>
      <c r="F697" s="174" t="n">
        <v>7512</v>
      </c>
      <c r="G697" s="174" t="n">
        <v>431</v>
      </c>
      <c r="H697" s="174" t="n">
        <v>4609</v>
      </c>
      <c r="I697" s="174" t="n">
        <v>12965</v>
      </c>
      <c r="J697" s="174" t="n"/>
      <c r="K697" s="174" t="n"/>
      <c r="L697" s="174" t="n"/>
      <c r="M697" s="174" t="n"/>
      <c r="N697" s="176">
        <f>IF(F697+G697=0,"",G697/(F697+G697))</f>
        <v/>
      </c>
      <c r="O697" s="176">
        <f>IF(H697+I697=0,"",H697/(H697+I697))</f>
        <v/>
      </c>
      <c r="P697" s="176">
        <f>IF(F697+H697=0,"",F697/(F697+H697))</f>
        <v/>
      </c>
      <c r="Q697" s="177">
        <f>IF(2*F697+G697+H697=0,"",2*F697/(2*F697+G697+H697))</f>
        <v/>
      </c>
      <c r="R697" s="177">
        <f>IF(OR(N697="",O697=""),"",'KQ du lieu that'!$B$6*N697+(1-'KQ du lieu that'!$B$6)*O697)</f>
        <v/>
      </c>
    </row>
    <row r="698">
      <c r="A698" s="174" t="inlineStr">
        <is>
          <t>synth</t>
        </is>
      </c>
      <c r="B698" s="174" t="inlineStr">
        <is>
          <t>A2</t>
        </is>
      </c>
      <c r="C698" s="174" t="inlineStr">
        <is>
          <t>Tất cả</t>
        </is>
      </c>
      <c r="D698" s="174" t="inlineStr">
        <is>
          <t>all</t>
        </is>
      </c>
      <c r="E698" s="175" t="n">
        <v>0.29</v>
      </c>
      <c r="F698" s="174" t="n">
        <v>7495</v>
      </c>
      <c r="G698" s="174" t="n">
        <v>448</v>
      </c>
      <c r="H698" s="174" t="n">
        <v>4504</v>
      </c>
      <c r="I698" s="174" t="n">
        <v>13070</v>
      </c>
      <c r="J698" s="174" t="n"/>
      <c r="K698" s="174" t="n"/>
      <c r="L698" s="174" t="n"/>
      <c r="M698" s="174" t="n"/>
      <c r="N698" s="176">
        <f>IF(F698+G698=0,"",G698/(F698+G698))</f>
        <v/>
      </c>
      <c r="O698" s="176">
        <f>IF(H698+I698=0,"",H698/(H698+I698))</f>
        <v/>
      </c>
      <c r="P698" s="176">
        <f>IF(F698+H698=0,"",F698/(F698+H698))</f>
        <v/>
      </c>
      <c r="Q698" s="177">
        <f>IF(2*F698+G698+H698=0,"",2*F698/(2*F698+G698+H698))</f>
        <v/>
      </c>
      <c r="R698" s="177">
        <f>IF(OR(N698="",O698=""),"",'KQ du lieu that'!$B$6*N698+(1-'KQ du lieu that'!$B$6)*O698)</f>
        <v/>
      </c>
    </row>
    <row r="699">
      <c r="A699" s="174" t="inlineStr">
        <is>
          <t>synth</t>
        </is>
      </c>
      <c r="B699" s="174" t="inlineStr">
        <is>
          <t>A2</t>
        </is>
      </c>
      <c r="C699" s="174" t="inlineStr">
        <is>
          <t>Tất cả</t>
        </is>
      </c>
      <c r="D699" s="174" t="inlineStr">
        <is>
          <t>all</t>
        </is>
      </c>
      <c r="E699" s="175" t="n">
        <v>0.3</v>
      </c>
      <c r="F699" s="174" t="n">
        <v>7473</v>
      </c>
      <c r="G699" s="174" t="n">
        <v>470</v>
      </c>
      <c r="H699" s="174" t="n">
        <v>4405</v>
      </c>
      <c r="I699" s="174" t="n">
        <v>13169</v>
      </c>
      <c r="J699" s="174" t="n"/>
      <c r="K699" s="174" t="n"/>
      <c r="L699" s="174" t="n"/>
      <c r="M699" s="174" t="n"/>
      <c r="N699" s="176">
        <f>IF(F699+G699=0,"",G699/(F699+G699))</f>
        <v/>
      </c>
      <c r="O699" s="176">
        <f>IF(H699+I699=0,"",H699/(H699+I699))</f>
        <v/>
      </c>
      <c r="P699" s="176">
        <f>IF(F699+H699=0,"",F699/(F699+H699))</f>
        <v/>
      </c>
      <c r="Q699" s="177">
        <f>IF(2*F699+G699+H699=0,"",2*F699/(2*F699+G699+H699))</f>
        <v/>
      </c>
      <c r="R699" s="177">
        <f>IF(OR(N699="",O699=""),"",'KQ du lieu that'!$B$6*N699+(1-'KQ du lieu that'!$B$6)*O699)</f>
        <v/>
      </c>
    </row>
    <row r="700">
      <c r="A700" s="174" t="inlineStr">
        <is>
          <t>synth</t>
        </is>
      </c>
      <c r="B700" s="174" t="inlineStr">
        <is>
          <t>A2</t>
        </is>
      </c>
      <c r="C700" s="174" t="inlineStr">
        <is>
          <t>Tất cả</t>
        </is>
      </c>
      <c r="D700" s="174" t="inlineStr">
        <is>
          <t>all</t>
        </is>
      </c>
      <c r="E700" s="175" t="n">
        <v>0.31</v>
      </c>
      <c r="F700" s="174" t="n">
        <v>7463</v>
      </c>
      <c r="G700" s="174" t="n">
        <v>480</v>
      </c>
      <c r="H700" s="174" t="n">
        <v>4318</v>
      </c>
      <c r="I700" s="174" t="n">
        <v>13256</v>
      </c>
      <c r="J700" s="174" t="n"/>
      <c r="K700" s="174" t="n"/>
      <c r="L700" s="174" t="n"/>
      <c r="M700" s="174" t="n"/>
      <c r="N700" s="176">
        <f>IF(F700+G700=0,"",G700/(F700+G700))</f>
        <v/>
      </c>
      <c r="O700" s="176">
        <f>IF(H700+I700=0,"",H700/(H700+I700))</f>
        <v/>
      </c>
      <c r="P700" s="176">
        <f>IF(F700+H700=0,"",F700/(F700+H700))</f>
        <v/>
      </c>
      <c r="Q700" s="177">
        <f>IF(2*F700+G700+H700=0,"",2*F700/(2*F700+G700+H700))</f>
        <v/>
      </c>
      <c r="R700" s="177">
        <f>IF(OR(N700="",O700=""),"",'KQ du lieu that'!$B$6*N700+(1-'KQ du lieu that'!$B$6)*O700)</f>
        <v/>
      </c>
    </row>
    <row r="701">
      <c r="A701" s="174" t="inlineStr">
        <is>
          <t>synth</t>
        </is>
      </c>
      <c r="B701" s="174" t="inlineStr">
        <is>
          <t>A2</t>
        </is>
      </c>
      <c r="C701" s="174" t="inlineStr">
        <is>
          <t>Tất cả</t>
        </is>
      </c>
      <c r="D701" s="174" t="inlineStr">
        <is>
          <t>all</t>
        </is>
      </c>
      <c r="E701" s="175" t="n">
        <v>0.32</v>
      </c>
      <c r="F701" s="174" t="n">
        <v>7441</v>
      </c>
      <c r="G701" s="174" t="n">
        <v>502</v>
      </c>
      <c r="H701" s="174" t="n">
        <v>4231</v>
      </c>
      <c r="I701" s="174" t="n">
        <v>13343</v>
      </c>
      <c r="J701" s="174" t="n"/>
      <c r="K701" s="174" t="n"/>
      <c r="L701" s="174" t="n"/>
      <c r="M701" s="174" t="n"/>
      <c r="N701" s="176">
        <f>IF(F701+G701=0,"",G701/(F701+G701))</f>
        <v/>
      </c>
      <c r="O701" s="176">
        <f>IF(H701+I701=0,"",H701/(H701+I701))</f>
        <v/>
      </c>
      <c r="P701" s="176">
        <f>IF(F701+H701=0,"",F701/(F701+H701))</f>
        <v/>
      </c>
      <c r="Q701" s="177">
        <f>IF(2*F701+G701+H701=0,"",2*F701/(2*F701+G701+H701))</f>
        <v/>
      </c>
      <c r="R701" s="177">
        <f>IF(OR(N701="",O701=""),"",'KQ du lieu that'!$B$6*N701+(1-'KQ du lieu that'!$B$6)*O701)</f>
        <v/>
      </c>
    </row>
    <row r="702">
      <c r="A702" s="174" t="inlineStr">
        <is>
          <t>synth</t>
        </is>
      </c>
      <c r="B702" s="174" t="inlineStr">
        <is>
          <t>A2</t>
        </is>
      </c>
      <c r="C702" s="174" t="inlineStr">
        <is>
          <t>Tất cả</t>
        </is>
      </c>
      <c r="D702" s="174" t="inlineStr">
        <is>
          <t>all</t>
        </is>
      </c>
      <c r="E702" s="175" t="n">
        <v>0.33</v>
      </c>
      <c r="F702" s="174" t="n">
        <v>7422</v>
      </c>
      <c r="G702" s="174" t="n">
        <v>521</v>
      </c>
      <c r="H702" s="174" t="n">
        <v>4148</v>
      </c>
      <c r="I702" s="174" t="n">
        <v>13426</v>
      </c>
      <c r="J702" s="174" t="n"/>
      <c r="K702" s="174" t="n"/>
      <c r="L702" s="174" t="n"/>
      <c r="M702" s="174" t="n"/>
      <c r="N702" s="176">
        <f>IF(F702+G702=0,"",G702/(F702+G702))</f>
        <v/>
      </c>
      <c r="O702" s="176">
        <f>IF(H702+I702=0,"",H702/(H702+I702))</f>
        <v/>
      </c>
      <c r="P702" s="176">
        <f>IF(F702+H702=0,"",F702/(F702+H702))</f>
        <v/>
      </c>
      <c r="Q702" s="177">
        <f>IF(2*F702+G702+H702=0,"",2*F702/(2*F702+G702+H702))</f>
        <v/>
      </c>
      <c r="R702" s="177">
        <f>IF(OR(N702="",O702=""),"",'KQ du lieu that'!$B$6*N702+(1-'KQ du lieu that'!$B$6)*O702)</f>
        <v/>
      </c>
    </row>
    <row r="703">
      <c r="A703" s="174" t="inlineStr">
        <is>
          <t>synth</t>
        </is>
      </c>
      <c r="B703" s="174" t="inlineStr">
        <is>
          <t>A2</t>
        </is>
      </c>
      <c r="C703" s="174" t="inlineStr">
        <is>
          <t>Tất cả</t>
        </is>
      </c>
      <c r="D703" s="174" t="inlineStr">
        <is>
          <t>all</t>
        </is>
      </c>
      <c r="E703" s="175" t="n">
        <v>0.34</v>
      </c>
      <c r="F703" s="174" t="n">
        <v>7405</v>
      </c>
      <c r="G703" s="174" t="n">
        <v>538</v>
      </c>
      <c r="H703" s="174" t="n">
        <v>4071</v>
      </c>
      <c r="I703" s="174" t="n">
        <v>13503</v>
      </c>
      <c r="J703" s="174" t="n"/>
      <c r="K703" s="174" t="n"/>
      <c r="L703" s="174" t="n"/>
      <c r="M703" s="174" t="n"/>
      <c r="N703" s="176">
        <f>IF(F703+G703=0,"",G703/(F703+G703))</f>
        <v/>
      </c>
      <c r="O703" s="176">
        <f>IF(H703+I703=0,"",H703/(H703+I703))</f>
        <v/>
      </c>
      <c r="P703" s="176">
        <f>IF(F703+H703=0,"",F703/(F703+H703))</f>
        <v/>
      </c>
      <c r="Q703" s="177">
        <f>IF(2*F703+G703+H703=0,"",2*F703/(2*F703+G703+H703))</f>
        <v/>
      </c>
      <c r="R703" s="177">
        <f>IF(OR(N703="",O703=""),"",'KQ du lieu that'!$B$6*N703+(1-'KQ du lieu that'!$B$6)*O703)</f>
        <v/>
      </c>
    </row>
    <row r="704">
      <c r="A704" s="174" t="inlineStr">
        <is>
          <t>synth</t>
        </is>
      </c>
      <c r="B704" s="174" t="inlineStr">
        <is>
          <t>A2</t>
        </is>
      </c>
      <c r="C704" s="174" t="inlineStr">
        <is>
          <t>Tất cả</t>
        </is>
      </c>
      <c r="D704" s="174" t="inlineStr">
        <is>
          <t>all</t>
        </is>
      </c>
      <c r="E704" s="175" t="n">
        <v>0.35</v>
      </c>
      <c r="F704" s="174" t="n">
        <v>7384</v>
      </c>
      <c r="G704" s="174" t="n">
        <v>559</v>
      </c>
      <c r="H704" s="174" t="n">
        <v>3989</v>
      </c>
      <c r="I704" s="174" t="n">
        <v>13585</v>
      </c>
      <c r="J704" s="174" t="n"/>
      <c r="K704" s="174" t="n"/>
      <c r="L704" s="174" t="n"/>
      <c r="M704" s="174" t="n"/>
      <c r="N704" s="176">
        <f>IF(F704+G704=0,"",G704/(F704+G704))</f>
        <v/>
      </c>
      <c r="O704" s="176">
        <f>IF(H704+I704=0,"",H704/(H704+I704))</f>
        <v/>
      </c>
      <c r="P704" s="176">
        <f>IF(F704+H704=0,"",F704/(F704+H704))</f>
        <v/>
      </c>
      <c r="Q704" s="177">
        <f>IF(2*F704+G704+H704=0,"",2*F704/(2*F704+G704+H704))</f>
        <v/>
      </c>
      <c r="R704" s="177">
        <f>IF(OR(N704="",O704=""),"",'KQ du lieu that'!$B$6*N704+(1-'KQ du lieu that'!$B$6)*O704)</f>
        <v/>
      </c>
    </row>
    <row r="705">
      <c r="A705" s="174" t="inlineStr">
        <is>
          <t>synth</t>
        </is>
      </c>
      <c r="B705" s="174" t="inlineStr">
        <is>
          <t>A2</t>
        </is>
      </c>
      <c r="C705" s="174" t="inlineStr">
        <is>
          <t>Tất cả</t>
        </is>
      </c>
      <c r="D705" s="174" t="inlineStr">
        <is>
          <t>all</t>
        </is>
      </c>
      <c r="E705" s="175" t="n">
        <v>0.36</v>
      </c>
      <c r="F705" s="174" t="n">
        <v>7363</v>
      </c>
      <c r="G705" s="174" t="n">
        <v>580</v>
      </c>
      <c r="H705" s="174" t="n">
        <v>3887</v>
      </c>
      <c r="I705" s="174" t="n">
        <v>13687</v>
      </c>
      <c r="J705" s="174" t="n"/>
      <c r="K705" s="174" t="n"/>
      <c r="L705" s="174" t="n"/>
      <c r="M705" s="174" t="n"/>
      <c r="N705" s="176">
        <f>IF(F705+G705=0,"",G705/(F705+G705))</f>
        <v/>
      </c>
      <c r="O705" s="176">
        <f>IF(H705+I705=0,"",H705/(H705+I705))</f>
        <v/>
      </c>
      <c r="P705" s="176">
        <f>IF(F705+H705=0,"",F705/(F705+H705))</f>
        <v/>
      </c>
      <c r="Q705" s="177">
        <f>IF(2*F705+G705+H705=0,"",2*F705/(2*F705+G705+H705))</f>
        <v/>
      </c>
      <c r="R705" s="177">
        <f>IF(OR(N705="",O705=""),"",'KQ du lieu that'!$B$6*N705+(1-'KQ du lieu that'!$B$6)*O705)</f>
        <v/>
      </c>
    </row>
    <row r="706">
      <c r="A706" s="174" t="inlineStr">
        <is>
          <t>synth</t>
        </is>
      </c>
      <c r="B706" s="174" t="inlineStr">
        <is>
          <t>A2</t>
        </is>
      </c>
      <c r="C706" s="174" t="inlineStr">
        <is>
          <t>Tất cả</t>
        </is>
      </c>
      <c r="D706" s="174" t="inlineStr">
        <is>
          <t>all</t>
        </is>
      </c>
      <c r="E706" s="175" t="n">
        <v>0.37</v>
      </c>
      <c r="F706" s="174" t="n">
        <v>7347</v>
      </c>
      <c r="G706" s="174" t="n">
        <v>596</v>
      </c>
      <c r="H706" s="174" t="n">
        <v>3809</v>
      </c>
      <c r="I706" s="174" t="n">
        <v>13765</v>
      </c>
      <c r="J706" s="174" t="n"/>
      <c r="K706" s="174" t="n"/>
      <c r="L706" s="174" t="n"/>
      <c r="M706" s="174" t="n"/>
      <c r="N706" s="176">
        <f>IF(F706+G706=0,"",G706/(F706+G706))</f>
        <v/>
      </c>
      <c r="O706" s="176">
        <f>IF(H706+I706=0,"",H706/(H706+I706))</f>
        <v/>
      </c>
      <c r="P706" s="176">
        <f>IF(F706+H706=0,"",F706/(F706+H706))</f>
        <v/>
      </c>
      <c r="Q706" s="177">
        <f>IF(2*F706+G706+H706=0,"",2*F706/(2*F706+G706+H706))</f>
        <v/>
      </c>
      <c r="R706" s="177">
        <f>IF(OR(N706="",O706=""),"",'KQ du lieu that'!$B$6*N706+(1-'KQ du lieu that'!$B$6)*O706)</f>
        <v/>
      </c>
    </row>
    <row r="707">
      <c r="A707" s="174" t="inlineStr">
        <is>
          <t>synth</t>
        </is>
      </c>
      <c r="B707" s="174" t="inlineStr">
        <is>
          <t>A2</t>
        </is>
      </c>
      <c r="C707" s="174" t="inlineStr">
        <is>
          <t>Tất cả</t>
        </is>
      </c>
      <c r="D707" s="174" t="inlineStr">
        <is>
          <t>all</t>
        </is>
      </c>
      <c r="E707" s="175" t="n">
        <v>0.38</v>
      </c>
      <c r="F707" s="174" t="n">
        <v>7325</v>
      </c>
      <c r="G707" s="174" t="n">
        <v>618</v>
      </c>
      <c r="H707" s="174" t="n">
        <v>3730</v>
      </c>
      <c r="I707" s="174" t="n">
        <v>13844</v>
      </c>
      <c r="J707" s="174" t="n"/>
      <c r="K707" s="174" t="n"/>
      <c r="L707" s="174" t="n"/>
      <c r="M707" s="174" t="n"/>
      <c r="N707" s="176">
        <f>IF(F707+G707=0,"",G707/(F707+G707))</f>
        <v/>
      </c>
      <c r="O707" s="176">
        <f>IF(H707+I707=0,"",H707/(H707+I707))</f>
        <v/>
      </c>
      <c r="P707" s="176">
        <f>IF(F707+H707=0,"",F707/(F707+H707))</f>
        <v/>
      </c>
      <c r="Q707" s="177">
        <f>IF(2*F707+G707+H707=0,"",2*F707/(2*F707+G707+H707))</f>
        <v/>
      </c>
      <c r="R707" s="177">
        <f>IF(OR(N707="",O707=""),"",'KQ du lieu that'!$B$6*N707+(1-'KQ du lieu that'!$B$6)*O707)</f>
        <v/>
      </c>
    </row>
    <row r="708">
      <c r="A708" s="174" t="inlineStr">
        <is>
          <t>synth</t>
        </is>
      </c>
      <c r="B708" s="174" t="inlineStr">
        <is>
          <t>A2</t>
        </is>
      </c>
      <c r="C708" s="174" t="inlineStr">
        <is>
          <t>Tất cả</t>
        </is>
      </c>
      <c r="D708" s="174" t="inlineStr">
        <is>
          <t>all</t>
        </is>
      </c>
      <c r="E708" s="175" t="n">
        <v>0.39</v>
      </c>
      <c r="F708" s="174" t="n">
        <v>7304</v>
      </c>
      <c r="G708" s="174" t="n">
        <v>639</v>
      </c>
      <c r="H708" s="174" t="n">
        <v>3656</v>
      </c>
      <c r="I708" s="174" t="n">
        <v>13918</v>
      </c>
      <c r="J708" s="174" t="n"/>
      <c r="K708" s="174" t="n"/>
      <c r="L708" s="174" t="n"/>
      <c r="M708" s="174" t="n"/>
      <c r="N708" s="176">
        <f>IF(F708+G708=0,"",G708/(F708+G708))</f>
        <v/>
      </c>
      <c r="O708" s="176">
        <f>IF(H708+I708=0,"",H708/(H708+I708))</f>
        <v/>
      </c>
      <c r="P708" s="176">
        <f>IF(F708+H708=0,"",F708/(F708+H708))</f>
        <v/>
      </c>
      <c r="Q708" s="177">
        <f>IF(2*F708+G708+H708=0,"",2*F708/(2*F708+G708+H708))</f>
        <v/>
      </c>
      <c r="R708" s="177">
        <f>IF(OR(N708="",O708=""),"",'KQ du lieu that'!$B$6*N708+(1-'KQ du lieu that'!$B$6)*O708)</f>
        <v/>
      </c>
    </row>
    <row r="709">
      <c r="A709" s="174" t="inlineStr">
        <is>
          <t>synth</t>
        </is>
      </c>
      <c r="B709" s="174" t="inlineStr">
        <is>
          <t>A2</t>
        </is>
      </c>
      <c r="C709" s="174" t="inlineStr">
        <is>
          <t>Tất cả</t>
        </is>
      </c>
      <c r="D709" s="174" t="inlineStr">
        <is>
          <t>all</t>
        </is>
      </c>
      <c r="E709" s="175" t="n">
        <v>0.4</v>
      </c>
      <c r="F709" s="174" t="n">
        <v>7284</v>
      </c>
      <c r="G709" s="174" t="n">
        <v>659</v>
      </c>
      <c r="H709" s="174" t="n">
        <v>3583</v>
      </c>
      <c r="I709" s="174" t="n">
        <v>13991</v>
      </c>
      <c r="J709" s="174" t="n"/>
      <c r="K709" s="174" t="n"/>
      <c r="L709" s="174" t="n"/>
      <c r="M709" s="174" t="n"/>
      <c r="N709" s="176">
        <f>IF(F709+G709=0,"",G709/(F709+G709))</f>
        <v/>
      </c>
      <c r="O709" s="176">
        <f>IF(H709+I709=0,"",H709/(H709+I709))</f>
        <v/>
      </c>
      <c r="P709" s="176">
        <f>IF(F709+H709=0,"",F709/(F709+H709))</f>
        <v/>
      </c>
      <c r="Q709" s="177">
        <f>IF(2*F709+G709+H709=0,"",2*F709/(2*F709+G709+H709))</f>
        <v/>
      </c>
      <c r="R709" s="177">
        <f>IF(OR(N709="",O709=""),"",'KQ du lieu that'!$B$6*N709+(1-'KQ du lieu that'!$B$6)*O709)</f>
        <v/>
      </c>
    </row>
    <row r="710">
      <c r="A710" s="174" t="inlineStr">
        <is>
          <t>synth</t>
        </is>
      </c>
      <c r="B710" s="174" t="inlineStr">
        <is>
          <t>A2</t>
        </is>
      </c>
      <c r="C710" s="174" t="inlineStr">
        <is>
          <t>Tất cả</t>
        </is>
      </c>
      <c r="D710" s="174" t="inlineStr">
        <is>
          <t>all</t>
        </is>
      </c>
      <c r="E710" s="175" t="n">
        <v>0.41</v>
      </c>
      <c r="F710" s="174" t="n">
        <v>7266</v>
      </c>
      <c r="G710" s="174" t="n">
        <v>677</v>
      </c>
      <c r="H710" s="174" t="n">
        <v>3513</v>
      </c>
      <c r="I710" s="174" t="n">
        <v>14061</v>
      </c>
      <c r="J710" s="174" t="n"/>
      <c r="K710" s="174" t="n"/>
      <c r="L710" s="174" t="n"/>
      <c r="M710" s="174" t="n"/>
      <c r="N710" s="176">
        <f>IF(F710+G710=0,"",G710/(F710+G710))</f>
        <v/>
      </c>
      <c r="O710" s="176">
        <f>IF(H710+I710=0,"",H710/(H710+I710))</f>
        <v/>
      </c>
      <c r="P710" s="176">
        <f>IF(F710+H710=0,"",F710/(F710+H710))</f>
        <v/>
      </c>
      <c r="Q710" s="177">
        <f>IF(2*F710+G710+H710=0,"",2*F710/(2*F710+G710+H710))</f>
        <v/>
      </c>
      <c r="R710" s="177">
        <f>IF(OR(N710="",O710=""),"",'KQ du lieu that'!$B$6*N710+(1-'KQ du lieu that'!$B$6)*O710)</f>
        <v/>
      </c>
    </row>
    <row r="711">
      <c r="A711" s="174" t="inlineStr">
        <is>
          <t>synth</t>
        </is>
      </c>
      <c r="B711" s="174" t="inlineStr">
        <is>
          <t>A2</t>
        </is>
      </c>
      <c r="C711" s="174" t="inlineStr">
        <is>
          <t>Tất cả</t>
        </is>
      </c>
      <c r="D711" s="174" t="inlineStr">
        <is>
          <t>all</t>
        </is>
      </c>
      <c r="E711" s="175" t="n">
        <v>0.42</v>
      </c>
      <c r="F711" s="174" t="n">
        <v>7238</v>
      </c>
      <c r="G711" s="174" t="n">
        <v>705</v>
      </c>
      <c r="H711" s="174" t="n">
        <v>3466</v>
      </c>
      <c r="I711" s="174" t="n">
        <v>14108</v>
      </c>
      <c r="J711" s="174" t="n"/>
      <c r="K711" s="174" t="n"/>
      <c r="L711" s="174" t="n"/>
      <c r="M711" s="174" t="n"/>
      <c r="N711" s="176">
        <f>IF(F711+G711=0,"",G711/(F711+G711))</f>
        <v/>
      </c>
      <c r="O711" s="176">
        <f>IF(H711+I711=0,"",H711/(H711+I711))</f>
        <v/>
      </c>
      <c r="P711" s="176">
        <f>IF(F711+H711=0,"",F711/(F711+H711))</f>
        <v/>
      </c>
      <c r="Q711" s="177">
        <f>IF(2*F711+G711+H711=0,"",2*F711/(2*F711+G711+H711))</f>
        <v/>
      </c>
      <c r="R711" s="177">
        <f>IF(OR(N711="",O711=""),"",'KQ du lieu that'!$B$6*N711+(1-'KQ du lieu that'!$B$6)*O711)</f>
        <v/>
      </c>
    </row>
    <row r="712">
      <c r="A712" s="174" t="inlineStr">
        <is>
          <t>synth</t>
        </is>
      </c>
      <c r="B712" s="174" t="inlineStr">
        <is>
          <t>A2</t>
        </is>
      </c>
      <c r="C712" s="174" t="inlineStr">
        <is>
          <t>Tất cả</t>
        </is>
      </c>
      <c r="D712" s="174" t="inlineStr">
        <is>
          <t>all</t>
        </is>
      </c>
      <c r="E712" s="175" t="n">
        <v>0.43</v>
      </c>
      <c r="F712" s="174" t="n">
        <v>7217</v>
      </c>
      <c r="G712" s="174" t="n">
        <v>726</v>
      </c>
      <c r="H712" s="174" t="n">
        <v>3410</v>
      </c>
      <c r="I712" s="174" t="n">
        <v>14164</v>
      </c>
      <c r="J712" s="174" t="n"/>
      <c r="K712" s="174" t="n"/>
      <c r="L712" s="174" t="n"/>
      <c r="M712" s="174" t="n"/>
      <c r="N712" s="176">
        <f>IF(F712+G712=0,"",G712/(F712+G712))</f>
        <v/>
      </c>
      <c r="O712" s="176">
        <f>IF(H712+I712=0,"",H712/(H712+I712))</f>
        <v/>
      </c>
      <c r="P712" s="176">
        <f>IF(F712+H712=0,"",F712/(F712+H712))</f>
        <v/>
      </c>
      <c r="Q712" s="177">
        <f>IF(2*F712+G712+H712=0,"",2*F712/(2*F712+G712+H712))</f>
        <v/>
      </c>
      <c r="R712" s="177">
        <f>IF(OR(N712="",O712=""),"",'KQ du lieu that'!$B$6*N712+(1-'KQ du lieu that'!$B$6)*O712)</f>
        <v/>
      </c>
    </row>
    <row r="713">
      <c r="A713" s="174" t="inlineStr">
        <is>
          <t>synth</t>
        </is>
      </c>
      <c r="B713" s="174" t="inlineStr">
        <is>
          <t>A2</t>
        </is>
      </c>
      <c r="C713" s="174" t="inlineStr">
        <is>
          <t>Tất cả</t>
        </is>
      </c>
      <c r="D713" s="174" t="inlineStr">
        <is>
          <t>all</t>
        </is>
      </c>
      <c r="E713" s="175" t="n">
        <v>0.44</v>
      </c>
      <c r="F713" s="174" t="n">
        <v>7194</v>
      </c>
      <c r="G713" s="174" t="n">
        <v>749</v>
      </c>
      <c r="H713" s="174" t="n">
        <v>3351</v>
      </c>
      <c r="I713" s="174" t="n">
        <v>14223</v>
      </c>
      <c r="J713" s="174" t="n"/>
      <c r="K713" s="174" t="n"/>
      <c r="L713" s="174" t="n"/>
      <c r="M713" s="174" t="n"/>
      <c r="N713" s="176">
        <f>IF(F713+G713=0,"",G713/(F713+G713))</f>
        <v/>
      </c>
      <c r="O713" s="176">
        <f>IF(H713+I713=0,"",H713/(H713+I713))</f>
        <v/>
      </c>
      <c r="P713" s="176">
        <f>IF(F713+H713=0,"",F713/(F713+H713))</f>
        <v/>
      </c>
      <c r="Q713" s="177">
        <f>IF(2*F713+G713+H713=0,"",2*F713/(2*F713+G713+H713))</f>
        <v/>
      </c>
      <c r="R713" s="177">
        <f>IF(OR(N713="",O713=""),"",'KQ du lieu that'!$B$6*N713+(1-'KQ du lieu that'!$B$6)*O713)</f>
        <v/>
      </c>
    </row>
    <row r="714">
      <c r="A714" s="174" t="inlineStr">
        <is>
          <t>synth</t>
        </is>
      </c>
      <c r="B714" s="174" t="inlineStr">
        <is>
          <t>A2</t>
        </is>
      </c>
      <c r="C714" s="174" t="inlineStr">
        <is>
          <t>Tất cả</t>
        </is>
      </c>
      <c r="D714" s="174" t="inlineStr">
        <is>
          <t>all</t>
        </is>
      </c>
      <c r="E714" s="175" t="n">
        <v>0.45</v>
      </c>
      <c r="F714" s="174" t="n">
        <v>7171</v>
      </c>
      <c r="G714" s="174" t="n">
        <v>772</v>
      </c>
      <c r="H714" s="174" t="n">
        <v>3286</v>
      </c>
      <c r="I714" s="174" t="n">
        <v>14288</v>
      </c>
      <c r="J714" s="174" t="n"/>
      <c r="K714" s="174" t="n"/>
      <c r="L714" s="174" t="n"/>
      <c r="M714" s="174" t="n"/>
      <c r="N714" s="176">
        <f>IF(F714+G714=0,"",G714/(F714+G714))</f>
        <v/>
      </c>
      <c r="O714" s="176">
        <f>IF(H714+I714=0,"",H714/(H714+I714))</f>
        <v/>
      </c>
      <c r="P714" s="176">
        <f>IF(F714+H714=0,"",F714/(F714+H714))</f>
        <v/>
      </c>
      <c r="Q714" s="177">
        <f>IF(2*F714+G714+H714=0,"",2*F714/(2*F714+G714+H714))</f>
        <v/>
      </c>
      <c r="R714" s="177">
        <f>IF(OR(N714="",O714=""),"",'KQ du lieu that'!$B$6*N714+(1-'KQ du lieu that'!$B$6)*O714)</f>
        <v/>
      </c>
    </row>
    <row r="715">
      <c r="A715" s="174" t="inlineStr">
        <is>
          <t>synth</t>
        </is>
      </c>
      <c r="B715" s="174" t="inlineStr">
        <is>
          <t>A2</t>
        </is>
      </c>
      <c r="C715" s="174" t="inlineStr">
        <is>
          <t>Tất cả</t>
        </is>
      </c>
      <c r="D715" s="174" t="inlineStr">
        <is>
          <t>all</t>
        </is>
      </c>
      <c r="E715" s="175" t="n">
        <v>0.46</v>
      </c>
      <c r="F715" s="174" t="n">
        <v>7149</v>
      </c>
      <c r="G715" s="174" t="n">
        <v>794</v>
      </c>
      <c r="H715" s="174" t="n">
        <v>3204</v>
      </c>
      <c r="I715" s="174" t="n">
        <v>14370</v>
      </c>
      <c r="J715" s="174" t="n"/>
      <c r="K715" s="174" t="n"/>
      <c r="L715" s="174" t="n"/>
      <c r="M715" s="174" t="n"/>
      <c r="N715" s="176">
        <f>IF(F715+G715=0,"",G715/(F715+G715))</f>
        <v/>
      </c>
      <c r="O715" s="176">
        <f>IF(H715+I715=0,"",H715/(H715+I715))</f>
        <v/>
      </c>
      <c r="P715" s="176">
        <f>IF(F715+H715=0,"",F715/(F715+H715))</f>
        <v/>
      </c>
      <c r="Q715" s="177">
        <f>IF(2*F715+G715+H715=0,"",2*F715/(2*F715+G715+H715))</f>
        <v/>
      </c>
      <c r="R715" s="177">
        <f>IF(OR(N715="",O715=""),"",'KQ du lieu that'!$B$6*N715+(1-'KQ du lieu that'!$B$6)*O715)</f>
        <v/>
      </c>
    </row>
    <row r="716">
      <c r="A716" s="174" t="inlineStr">
        <is>
          <t>synth</t>
        </is>
      </c>
      <c r="B716" s="174" t="inlineStr">
        <is>
          <t>A2</t>
        </is>
      </c>
      <c r="C716" s="174" t="inlineStr">
        <is>
          <t>Tất cả</t>
        </is>
      </c>
      <c r="D716" s="174" t="inlineStr">
        <is>
          <t>all</t>
        </is>
      </c>
      <c r="E716" s="175" t="n">
        <v>0.47</v>
      </c>
      <c r="F716" s="174" t="n">
        <v>7123</v>
      </c>
      <c r="G716" s="174" t="n">
        <v>820</v>
      </c>
      <c r="H716" s="174" t="n">
        <v>3139</v>
      </c>
      <c r="I716" s="174" t="n">
        <v>14435</v>
      </c>
      <c r="J716" s="174" t="n"/>
      <c r="K716" s="174" t="n"/>
      <c r="L716" s="174" t="n"/>
      <c r="M716" s="174" t="n"/>
      <c r="N716" s="176">
        <f>IF(F716+G716=0,"",G716/(F716+G716))</f>
        <v/>
      </c>
      <c r="O716" s="176">
        <f>IF(H716+I716=0,"",H716/(H716+I716))</f>
        <v/>
      </c>
      <c r="P716" s="176">
        <f>IF(F716+H716=0,"",F716/(F716+H716))</f>
        <v/>
      </c>
      <c r="Q716" s="177">
        <f>IF(2*F716+G716+H716=0,"",2*F716/(2*F716+G716+H716))</f>
        <v/>
      </c>
      <c r="R716" s="177">
        <f>IF(OR(N716="",O716=""),"",'KQ du lieu that'!$B$6*N716+(1-'KQ du lieu that'!$B$6)*O716)</f>
        <v/>
      </c>
    </row>
    <row r="717">
      <c r="A717" s="174" t="inlineStr">
        <is>
          <t>synth</t>
        </is>
      </c>
      <c r="B717" s="174" t="inlineStr">
        <is>
          <t>A2</t>
        </is>
      </c>
      <c r="C717" s="174" t="inlineStr">
        <is>
          <t>Tất cả</t>
        </is>
      </c>
      <c r="D717" s="174" t="inlineStr">
        <is>
          <t>all</t>
        </is>
      </c>
      <c r="E717" s="175" t="n">
        <v>0.48</v>
      </c>
      <c r="F717" s="174" t="n">
        <v>7105</v>
      </c>
      <c r="G717" s="174" t="n">
        <v>838</v>
      </c>
      <c r="H717" s="174" t="n">
        <v>3092</v>
      </c>
      <c r="I717" s="174" t="n">
        <v>14482</v>
      </c>
      <c r="J717" s="174" t="n"/>
      <c r="K717" s="174" t="n"/>
      <c r="L717" s="174" t="n"/>
      <c r="M717" s="174" t="n"/>
      <c r="N717" s="176">
        <f>IF(F717+G717=0,"",G717/(F717+G717))</f>
        <v/>
      </c>
      <c r="O717" s="176">
        <f>IF(H717+I717=0,"",H717/(H717+I717))</f>
        <v/>
      </c>
      <c r="P717" s="176">
        <f>IF(F717+H717=0,"",F717/(F717+H717))</f>
        <v/>
      </c>
      <c r="Q717" s="177">
        <f>IF(2*F717+G717+H717=0,"",2*F717/(2*F717+G717+H717))</f>
        <v/>
      </c>
      <c r="R717" s="177">
        <f>IF(OR(N717="",O717=""),"",'KQ du lieu that'!$B$6*N717+(1-'KQ du lieu that'!$B$6)*O717)</f>
        <v/>
      </c>
    </row>
    <row r="718">
      <c r="A718" s="174" t="inlineStr">
        <is>
          <t>synth</t>
        </is>
      </c>
      <c r="B718" s="174" t="inlineStr">
        <is>
          <t>A2</t>
        </is>
      </c>
      <c r="C718" s="174" t="inlineStr">
        <is>
          <t>Tất cả</t>
        </is>
      </c>
      <c r="D718" s="174" t="inlineStr">
        <is>
          <t>all</t>
        </is>
      </c>
      <c r="E718" s="175" t="n">
        <v>0.49</v>
      </c>
      <c r="F718" s="174" t="n">
        <v>7088</v>
      </c>
      <c r="G718" s="174" t="n">
        <v>855</v>
      </c>
      <c r="H718" s="174" t="n">
        <v>3037</v>
      </c>
      <c r="I718" s="174" t="n">
        <v>14537</v>
      </c>
      <c r="J718" s="174" t="n"/>
      <c r="K718" s="174" t="n"/>
      <c r="L718" s="174" t="n"/>
      <c r="M718" s="174" t="n"/>
      <c r="N718" s="176">
        <f>IF(F718+G718=0,"",G718/(F718+G718))</f>
        <v/>
      </c>
      <c r="O718" s="176">
        <f>IF(H718+I718=0,"",H718/(H718+I718))</f>
        <v/>
      </c>
      <c r="P718" s="176">
        <f>IF(F718+H718=0,"",F718/(F718+H718))</f>
        <v/>
      </c>
      <c r="Q718" s="177">
        <f>IF(2*F718+G718+H718=0,"",2*F718/(2*F718+G718+H718))</f>
        <v/>
      </c>
      <c r="R718" s="177">
        <f>IF(OR(N718="",O718=""),"",'KQ du lieu that'!$B$6*N718+(1-'KQ du lieu that'!$B$6)*O718)</f>
        <v/>
      </c>
    </row>
    <row r="719">
      <c r="A719" s="174" t="inlineStr">
        <is>
          <t>synth</t>
        </is>
      </c>
      <c r="B719" s="174" t="inlineStr">
        <is>
          <t>A2</t>
        </is>
      </c>
      <c r="C719" s="174" t="inlineStr">
        <is>
          <t>Tất cả</t>
        </is>
      </c>
      <c r="D719" s="174" t="inlineStr">
        <is>
          <t>all</t>
        </is>
      </c>
      <c r="E719" s="175" t="n">
        <v>0.5</v>
      </c>
      <c r="F719" s="174" t="n">
        <v>7074</v>
      </c>
      <c r="G719" s="174" t="n">
        <v>869</v>
      </c>
      <c r="H719" s="174" t="n">
        <v>2951</v>
      </c>
      <c r="I719" s="174" t="n">
        <v>14623</v>
      </c>
      <c r="J719" s="174" t="n"/>
      <c r="K719" s="174" t="n"/>
      <c r="L719" s="174" t="n"/>
      <c r="M719" s="174" t="n"/>
      <c r="N719" s="176">
        <f>IF(F719+G719=0,"",G719/(F719+G719))</f>
        <v/>
      </c>
      <c r="O719" s="176">
        <f>IF(H719+I719=0,"",H719/(H719+I719))</f>
        <v/>
      </c>
      <c r="P719" s="176">
        <f>IF(F719+H719=0,"",F719/(F719+H719))</f>
        <v/>
      </c>
      <c r="Q719" s="177">
        <f>IF(2*F719+G719+H719=0,"",2*F719/(2*F719+G719+H719))</f>
        <v/>
      </c>
      <c r="R719" s="177">
        <f>IF(OR(N719="",O719=""),"",'KQ du lieu that'!$B$6*N719+(1-'KQ du lieu that'!$B$6)*O719)</f>
        <v/>
      </c>
    </row>
    <row r="720">
      <c r="A720" s="174" t="inlineStr">
        <is>
          <t>synth</t>
        </is>
      </c>
      <c r="B720" s="174" t="inlineStr">
        <is>
          <t>A2</t>
        </is>
      </c>
      <c r="C720" s="174" t="inlineStr">
        <is>
          <t>Tất cả</t>
        </is>
      </c>
      <c r="D720" s="174" t="inlineStr">
        <is>
          <t>all</t>
        </is>
      </c>
      <c r="E720" s="175" t="n">
        <v>0.51</v>
      </c>
      <c r="F720" s="174" t="n">
        <v>7054</v>
      </c>
      <c r="G720" s="174" t="n">
        <v>889</v>
      </c>
      <c r="H720" s="174" t="n">
        <v>2881</v>
      </c>
      <c r="I720" s="174" t="n">
        <v>14693</v>
      </c>
      <c r="J720" s="174" t="n"/>
      <c r="K720" s="174" t="n"/>
      <c r="L720" s="174" t="n"/>
      <c r="M720" s="174" t="n"/>
      <c r="N720" s="176">
        <f>IF(F720+G720=0,"",G720/(F720+G720))</f>
        <v/>
      </c>
      <c r="O720" s="176">
        <f>IF(H720+I720=0,"",H720/(H720+I720))</f>
        <v/>
      </c>
      <c r="P720" s="176">
        <f>IF(F720+H720=0,"",F720/(F720+H720))</f>
        <v/>
      </c>
      <c r="Q720" s="177">
        <f>IF(2*F720+G720+H720=0,"",2*F720/(2*F720+G720+H720))</f>
        <v/>
      </c>
      <c r="R720" s="177">
        <f>IF(OR(N720="",O720=""),"",'KQ du lieu that'!$B$6*N720+(1-'KQ du lieu that'!$B$6)*O720)</f>
        <v/>
      </c>
    </row>
    <row r="721">
      <c r="A721" s="174" t="inlineStr">
        <is>
          <t>synth</t>
        </is>
      </c>
      <c r="B721" s="174" t="inlineStr">
        <is>
          <t>A2</t>
        </is>
      </c>
      <c r="C721" s="174" t="inlineStr">
        <is>
          <t>Tất cả</t>
        </is>
      </c>
      <c r="D721" s="174" t="inlineStr">
        <is>
          <t>all</t>
        </is>
      </c>
      <c r="E721" s="175" t="n">
        <v>0.52</v>
      </c>
      <c r="F721" s="174" t="n">
        <v>7029</v>
      </c>
      <c r="G721" s="174" t="n">
        <v>914</v>
      </c>
      <c r="H721" s="174" t="n">
        <v>2826</v>
      </c>
      <c r="I721" s="174" t="n">
        <v>14748</v>
      </c>
      <c r="J721" s="174" t="n"/>
      <c r="K721" s="174" t="n"/>
      <c r="L721" s="174" t="n"/>
      <c r="M721" s="174" t="n"/>
      <c r="N721" s="176">
        <f>IF(F721+G721=0,"",G721/(F721+G721))</f>
        <v/>
      </c>
      <c r="O721" s="176">
        <f>IF(H721+I721=0,"",H721/(H721+I721))</f>
        <v/>
      </c>
      <c r="P721" s="176">
        <f>IF(F721+H721=0,"",F721/(F721+H721))</f>
        <v/>
      </c>
      <c r="Q721" s="177">
        <f>IF(2*F721+G721+H721=0,"",2*F721/(2*F721+G721+H721))</f>
        <v/>
      </c>
      <c r="R721" s="177">
        <f>IF(OR(N721="",O721=""),"",'KQ du lieu that'!$B$6*N721+(1-'KQ du lieu that'!$B$6)*O721)</f>
        <v/>
      </c>
    </row>
    <row r="722">
      <c r="A722" s="174" t="inlineStr">
        <is>
          <t>synth</t>
        </is>
      </c>
      <c r="B722" s="174" t="inlineStr">
        <is>
          <t>A2</t>
        </is>
      </c>
      <c r="C722" s="174" t="inlineStr">
        <is>
          <t>Tất cả</t>
        </is>
      </c>
      <c r="D722" s="174" t="inlineStr">
        <is>
          <t>all</t>
        </is>
      </c>
      <c r="E722" s="175" t="n">
        <v>0.53</v>
      </c>
      <c r="F722" s="174" t="n">
        <v>7000</v>
      </c>
      <c r="G722" s="174" t="n">
        <v>943</v>
      </c>
      <c r="H722" s="174" t="n">
        <v>2777</v>
      </c>
      <c r="I722" s="174" t="n">
        <v>14797</v>
      </c>
      <c r="J722" s="174" t="n"/>
      <c r="K722" s="174" t="n"/>
      <c r="L722" s="174" t="n"/>
      <c r="M722" s="174" t="n"/>
      <c r="N722" s="176">
        <f>IF(F722+G722=0,"",G722/(F722+G722))</f>
        <v/>
      </c>
      <c r="O722" s="176">
        <f>IF(H722+I722=0,"",H722/(H722+I722))</f>
        <v/>
      </c>
      <c r="P722" s="176">
        <f>IF(F722+H722=0,"",F722/(F722+H722))</f>
        <v/>
      </c>
      <c r="Q722" s="177">
        <f>IF(2*F722+G722+H722=0,"",2*F722/(2*F722+G722+H722))</f>
        <v/>
      </c>
      <c r="R722" s="177">
        <f>IF(OR(N722="",O722=""),"",'KQ du lieu that'!$B$6*N722+(1-'KQ du lieu that'!$B$6)*O722)</f>
        <v/>
      </c>
    </row>
    <row r="723">
      <c r="A723" s="174" t="inlineStr">
        <is>
          <t>synth</t>
        </is>
      </c>
      <c r="B723" s="174" t="inlineStr">
        <is>
          <t>A2</t>
        </is>
      </c>
      <c r="C723" s="174" t="inlineStr">
        <is>
          <t>Tất cả</t>
        </is>
      </c>
      <c r="D723" s="174" t="inlineStr">
        <is>
          <t>all</t>
        </is>
      </c>
      <c r="E723" s="175" t="n">
        <v>0.54</v>
      </c>
      <c r="F723" s="174" t="n">
        <v>6977</v>
      </c>
      <c r="G723" s="174" t="n">
        <v>966</v>
      </c>
      <c r="H723" s="174" t="n">
        <v>2728</v>
      </c>
      <c r="I723" s="174" t="n">
        <v>14846</v>
      </c>
      <c r="J723" s="174" t="n"/>
      <c r="K723" s="174" t="n"/>
      <c r="L723" s="174" t="n"/>
      <c r="M723" s="174" t="n"/>
      <c r="N723" s="176">
        <f>IF(F723+G723=0,"",G723/(F723+G723))</f>
        <v/>
      </c>
      <c r="O723" s="176">
        <f>IF(H723+I723=0,"",H723/(H723+I723))</f>
        <v/>
      </c>
      <c r="P723" s="176">
        <f>IF(F723+H723=0,"",F723/(F723+H723))</f>
        <v/>
      </c>
      <c r="Q723" s="177">
        <f>IF(2*F723+G723+H723=0,"",2*F723/(2*F723+G723+H723))</f>
        <v/>
      </c>
      <c r="R723" s="177">
        <f>IF(OR(N723="",O723=""),"",'KQ du lieu that'!$B$6*N723+(1-'KQ du lieu that'!$B$6)*O723)</f>
        <v/>
      </c>
    </row>
    <row r="724">
      <c r="A724" s="174" t="inlineStr">
        <is>
          <t>synth</t>
        </is>
      </c>
      <c r="B724" s="174" t="inlineStr">
        <is>
          <t>A2</t>
        </is>
      </c>
      <c r="C724" s="174" t="inlineStr">
        <is>
          <t>Tất cả</t>
        </is>
      </c>
      <c r="D724" s="174" t="inlineStr">
        <is>
          <t>all</t>
        </is>
      </c>
      <c r="E724" s="175" t="n">
        <v>0.55</v>
      </c>
      <c r="F724" s="174" t="n">
        <v>6944</v>
      </c>
      <c r="G724" s="174" t="n">
        <v>999</v>
      </c>
      <c r="H724" s="174" t="n">
        <v>2678</v>
      </c>
      <c r="I724" s="174" t="n">
        <v>14896</v>
      </c>
      <c r="J724" s="174" t="n"/>
      <c r="K724" s="174" t="n"/>
      <c r="L724" s="174" t="n"/>
      <c r="M724" s="174" t="n"/>
      <c r="N724" s="176">
        <f>IF(F724+G724=0,"",G724/(F724+G724))</f>
        <v/>
      </c>
      <c r="O724" s="176">
        <f>IF(H724+I724=0,"",H724/(H724+I724))</f>
        <v/>
      </c>
      <c r="P724" s="176">
        <f>IF(F724+H724=0,"",F724/(F724+H724))</f>
        <v/>
      </c>
      <c r="Q724" s="177">
        <f>IF(2*F724+G724+H724=0,"",2*F724/(2*F724+G724+H724))</f>
        <v/>
      </c>
      <c r="R724" s="177">
        <f>IF(OR(N724="",O724=""),"",'KQ du lieu that'!$B$6*N724+(1-'KQ du lieu that'!$B$6)*O724)</f>
        <v/>
      </c>
    </row>
    <row r="725">
      <c r="A725" s="174" t="inlineStr">
        <is>
          <t>synth</t>
        </is>
      </c>
      <c r="B725" s="174" t="inlineStr">
        <is>
          <t>A2</t>
        </is>
      </c>
      <c r="C725" s="174" t="inlineStr">
        <is>
          <t>Tất cả</t>
        </is>
      </c>
      <c r="D725" s="174" t="inlineStr">
        <is>
          <t>all</t>
        </is>
      </c>
      <c r="E725" s="175" t="n">
        <v>0.5600000000000001</v>
      </c>
      <c r="F725" s="174" t="n">
        <v>6908</v>
      </c>
      <c r="G725" s="174" t="n">
        <v>1035</v>
      </c>
      <c r="H725" s="174" t="n">
        <v>2626</v>
      </c>
      <c r="I725" s="174" t="n">
        <v>14948</v>
      </c>
      <c r="J725" s="174" t="n"/>
      <c r="K725" s="174" t="n"/>
      <c r="L725" s="174" t="n"/>
      <c r="M725" s="174" t="n"/>
      <c r="N725" s="176">
        <f>IF(F725+G725=0,"",G725/(F725+G725))</f>
        <v/>
      </c>
      <c r="O725" s="176">
        <f>IF(H725+I725=0,"",H725/(H725+I725))</f>
        <v/>
      </c>
      <c r="P725" s="176">
        <f>IF(F725+H725=0,"",F725/(F725+H725))</f>
        <v/>
      </c>
      <c r="Q725" s="177">
        <f>IF(2*F725+G725+H725=0,"",2*F725/(2*F725+G725+H725))</f>
        <v/>
      </c>
      <c r="R725" s="177">
        <f>IF(OR(N725="",O725=""),"",'KQ du lieu that'!$B$6*N725+(1-'KQ du lieu that'!$B$6)*O725)</f>
        <v/>
      </c>
    </row>
    <row r="726">
      <c r="A726" s="174" t="inlineStr">
        <is>
          <t>synth</t>
        </is>
      </c>
      <c r="B726" s="174" t="inlineStr">
        <is>
          <t>A2</t>
        </is>
      </c>
      <c r="C726" s="174" t="inlineStr">
        <is>
          <t>Tất cả</t>
        </is>
      </c>
      <c r="D726" s="174" t="inlineStr">
        <is>
          <t>all</t>
        </is>
      </c>
      <c r="E726" s="175" t="n">
        <v>0.57</v>
      </c>
      <c r="F726" s="174" t="n">
        <v>6880</v>
      </c>
      <c r="G726" s="174" t="n">
        <v>1063</v>
      </c>
      <c r="H726" s="174" t="n">
        <v>2578</v>
      </c>
      <c r="I726" s="174" t="n">
        <v>14996</v>
      </c>
      <c r="J726" s="174" t="n"/>
      <c r="K726" s="174" t="n"/>
      <c r="L726" s="174" t="n"/>
      <c r="M726" s="174" t="n"/>
      <c r="N726" s="176">
        <f>IF(F726+G726=0,"",G726/(F726+G726))</f>
        <v/>
      </c>
      <c r="O726" s="176">
        <f>IF(H726+I726=0,"",H726/(H726+I726))</f>
        <v/>
      </c>
      <c r="P726" s="176">
        <f>IF(F726+H726=0,"",F726/(F726+H726))</f>
        <v/>
      </c>
      <c r="Q726" s="177">
        <f>IF(2*F726+G726+H726=0,"",2*F726/(2*F726+G726+H726))</f>
        <v/>
      </c>
      <c r="R726" s="177">
        <f>IF(OR(N726="",O726=""),"",'KQ du lieu that'!$B$6*N726+(1-'KQ du lieu that'!$B$6)*O726)</f>
        <v/>
      </c>
    </row>
    <row r="727">
      <c r="A727" s="174" t="inlineStr">
        <is>
          <t>synth</t>
        </is>
      </c>
      <c r="B727" s="174" t="inlineStr">
        <is>
          <t>A2</t>
        </is>
      </c>
      <c r="C727" s="174" t="inlineStr">
        <is>
          <t>Tất cả</t>
        </is>
      </c>
      <c r="D727" s="174" t="inlineStr">
        <is>
          <t>all</t>
        </is>
      </c>
      <c r="E727" s="175" t="n">
        <v>0.58</v>
      </c>
      <c r="F727" s="174" t="n">
        <v>6845</v>
      </c>
      <c r="G727" s="174" t="n">
        <v>1098</v>
      </c>
      <c r="H727" s="174" t="n">
        <v>2523</v>
      </c>
      <c r="I727" s="174" t="n">
        <v>15051</v>
      </c>
      <c r="J727" s="174" t="n"/>
      <c r="K727" s="174" t="n"/>
      <c r="L727" s="174" t="n"/>
      <c r="M727" s="174" t="n"/>
      <c r="N727" s="176">
        <f>IF(F727+G727=0,"",G727/(F727+G727))</f>
        <v/>
      </c>
      <c r="O727" s="176">
        <f>IF(H727+I727=0,"",H727/(H727+I727))</f>
        <v/>
      </c>
      <c r="P727" s="176">
        <f>IF(F727+H727=0,"",F727/(F727+H727))</f>
        <v/>
      </c>
      <c r="Q727" s="177">
        <f>IF(2*F727+G727+H727=0,"",2*F727/(2*F727+G727+H727))</f>
        <v/>
      </c>
      <c r="R727" s="177">
        <f>IF(OR(N727="",O727=""),"",'KQ du lieu that'!$B$6*N727+(1-'KQ du lieu that'!$B$6)*O727)</f>
        <v/>
      </c>
    </row>
    <row r="728">
      <c r="A728" s="174" t="inlineStr">
        <is>
          <t>synth</t>
        </is>
      </c>
      <c r="B728" s="174" t="inlineStr">
        <is>
          <t>A2</t>
        </is>
      </c>
      <c r="C728" s="174" t="inlineStr">
        <is>
          <t>Tất cả</t>
        </is>
      </c>
      <c r="D728" s="174" t="inlineStr">
        <is>
          <t>all</t>
        </is>
      </c>
      <c r="E728" s="175" t="n">
        <v>0.59</v>
      </c>
      <c r="F728" s="174" t="n">
        <v>6821</v>
      </c>
      <c r="G728" s="174" t="n">
        <v>1122</v>
      </c>
      <c r="H728" s="174" t="n">
        <v>2463</v>
      </c>
      <c r="I728" s="174" t="n">
        <v>15111</v>
      </c>
      <c r="J728" s="174" t="n"/>
      <c r="K728" s="174" t="n"/>
      <c r="L728" s="174" t="n"/>
      <c r="M728" s="174" t="n"/>
      <c r="N728" s="176">
        <f>IF(F728+G728=0,"",G728/(F728+G728))</f>
        <v/>
      </c>
      <c r="O728" s="176">
        <f>IF(H728+I728=0,"",H728/(H728+I728))</f>
        <v/>
      </c>
      <c r="P728" s="176">
        <f>IF(F728+H728=0,"",F728/(F728+H728))</f>
        <v/>
      </c>
      <c r="Q728" s="177">
        <f>IF(2*F728+G728+H728=0,"",2*F728/(2*F728+G728+H728))</f>
        <v/>
      </c>
      <c r="R728" s="177">
        <f>IF(OR(N728="",O728=""),"",'KQ du lieu that'!$B$6*N728+(1-'KQ du lieu that'!$B$6)*O728)</f>
        <v/>
      </c>
    </row>
    <row r="729">
      <c r="A729" s="174" t="inlineStr">
        <is>
          <t>synth</t>
        </is>
      </c>
      <c r="B729" s="174" t="inlineStr">
        <is>
          <t>A2</t>
        </is>
      </c>
      <c r="C729" s="174" t="inlineStr">
        <is>
          <t>Tất cả</t>
        </is>
      </c>
      <c r="D729" s="174" t="inlineStr">
        <is>
          <t>all</t>
        </is>
      </c>
      <c r="E729" s="175" t="n">
        <v>0.6</v>
      </c>
      <c r="F729" s="174" t="n">
        <v>6786</v>
      </c>
      <c r="G729" s="174" t="n">
        <v>1157</v>
      </c>
      <c r="H729" s="174" t="n">
        <v>2411</v>
      </c>
      <c r="I729" s="174" t="n">
        <v>15163</v>
      </c>
      <c r="J729" s="174" t="n"/>
      <c r="K729" s="174" t="n"/>
      <c r="L729" s="174" t="n"/>
      <c r="M729" s="174" t="n"/>
      <c r="N729" s="176">
        <f>IF(F729+G729=0,"",G729/(F729+G729))</f>
        <v/>
      </c>
      <c r="O729" s="176">
        <f>IF(H729+I729=0,"",H729/(H729+I729))</f>
        <v/>
      </c>
      <c r="P729" s="176">
        <f>IF(F729+H729=0,"",F729/(F729+H729))</f>
        <v/>
      </c>
      <c r="Q729" s="177">
        <f>IF(2*F729+G729+H729=0,"",2*F729/(2*F729+G729+H729))</f>
        <v/>
      </c>
      <c r="R729" s="177">
        <f>IF(OR(N729="",O729=""),"",'KQ du lieu that'!$B$6*N729+(1-'KQ du lieu that'!$B$6)*O729)</f>
        <v/>
      </c>
    </row>
    <row r="730">
      <c r="A730" s="174" t="inlineStr">
        <is>
          <t>synth</t>
        </is>
      </c>
      <c r="B730" s="174" t="inlineStr">
        <is>
          <t>A2</t>
        </is>
      </c>
      <c r="C730" s="174" t="inlineStr">
        <is>
          <t>Tất cả</t>
        </is>
      </c>
      <c r="D730" s="174" t="inlineStr">
        <is>
          <t>all</t>
        </is>
      </c>
      <c r="E730" s="175" t="n">
        <v>0.61</v>
      </c>
      <c r="F730" s="174" t="n">
        <v>6758</v>
      </c>
      <c r="G730" s="174" t="n">
        <v>1185</v>
      </c>
      <c r="H730" s="174" t="n">
        <v>2340</v>
      </c>
      <c r="I730" s="174" t="n">
        <v>15234</v>
      </c>
      <c r="J730" s="174" t="n"/>
      <c r="K730" s="174" t="n"/>
      <c r="L730" s="174" t="n"/>
      <c r="M730" s="174" t="n"/>
      <c r="N730" s="176">
        <f>IF(F730+G730=0,"",G730/(F730+G730))</f>
        <v/>
      </c>
      <c r="O730" s="176">
        <f>IF(H730+I730=0,"",H730/(H730+I730))</f>
        <v/>
      </c>
      <c r="P730" s="176">
        <f>IF(F730+H730=0,"",F730/(F730+H730))</f>
        <v/>
      </c>
      <c r="Q730" s="177">
        <f>IF(2*F730+G730+H730=0,"",2*F730/(2*F730+G730+H730))</f>
        <v/>
      </c>
      <c r="R730" s="177">
        <f>IF(OR(N730="",O730=""),"",'KQ du lieu that'!$B$6*N730+(1-'KQ du lieu that'!$B$6)*O730)</f>
        <v/>
      </c>
    </row>
    <row r="731">
      <c r="A731" s="174" t="inlineStr">
        <is>
          <t>synth</t>
        </is>
      </c>
      <c r="B731" s="174" t="inlineStr">
        <is>
          <t>A2</t>
        </is>
      </c>
      <c r="C731" s="174" t="inlineStr">
        <is>
          <t>Tất cả</t>
        </is>
      </c>
      <c r="D731" s="174" t="inlineStr">
        <is>
          <t>all</t>
        </is>
      </c>
      <c r="E731" s="175" t="n">
        <v>0.62</v>
      </c>
      <c r="F731" s="174" t="n">
        <v>6731</v>
      </c>
      <c r="G731" s="174" t="n">
        <v>1212</v>
      </c>
      <c r="H731" s="174" t="n">
        <v>2285</v>
      </c>
      <c r="I731" s="174" t="n">
        <v>15289</v>
      </c>
      <c r="J731" s="174" t="n"/>
      <c r="K731" s="174" t="n"/>
      <c r="L731" s="174" t="n"/>
      <c r="M731" s="174" t="n"/>
      <c r="N731" s="176">
        <f>IF(F731+G731=0,"",G731/(F731+G731))</f>
        <v/>
      </c>
      <c r="O731" s="176">
        <f>IF(H731+I731=0,"",H731/(H731+I731))</f>
        <v/>
      </c>
      <c r="P731" s="176">
        <f>IF(F731+H731=0,"",F731/(F731+H731))</f>
        <v/>
      </c>
      <c r="Q731" s="177">
        <f>IF(2*F731+G731+H731=0,"",2*F731/(2*F731+G731+H731))</f>
        <v/>
      </c>
      <c r="R731" s="177">
        <f>IF(OR(N731="",O731=""),"",'KQ du lieu that'!$B$6*N731+(1-'KQ du lieu that'!$B$6)*O731)</f>
        <v/>
      </c>
    </row>
    <row r="732">
      <c r="A732" s="174" t="inlineStr">
        <is>
          <t>synth</t>
        </is>
      </c>
      <c r="B732" s="174" t="inlineStr">
        <is>
          <t>A2</t>
        </is>
      </c>
      <c r="C732" s="174" t="inlineStr">
        <is>
          <t>Tất cả</t>
        </is>
      </c>
      <c r="D732" s="174" t="inlineStr">
        <is>
          <t>all</t>
        </is>
      </c>
      <c r="E732" s="175" t="n">
        <v>0.63</v>
      </c>
      <c r="F732" s="174" t="n">
        <v>6699</v>
      </c>
      <c r="G732" s="174" t="n">
        <v>1244</v>
      </c>
      <c r="H732" s="174" t="n">
        <v>2221</v>
      </c>
      <c r="I732" s="174" t="n">
        <v>15353</v>
      </c>
      <c r="J732" s="174" t="n"/>
      <c r="K732" s="174" t="n"/>
      <c r="L732" s="174" t="n"/>
      <c r="M732" s="174" t="n"/>
      <c r="N732" s="176">
        <f>IF(F732+G732=0,"",G732/(F732+G732))</f>
        <v/>
      </c>
      <c r="O732" s="176">
        <f>IF(H732+I732=0,"",H732/(H732+I732))</f>
        <v/>
      </c>
      <c r="P732" s="176">
        <f>IF(F732+H732=0,"",F732/(F732+H732))</f>
        <v/>
      </c>
      <c r="Q732" s="177">
        <f>IF(2*F732+G732+H732=0,"",2*F732/(2*F732+G732+H732))</f>
        <v/>
      </c>
      <c r="R732" s="177">
        <f>IF(OR(N732="",O732=""),"",'KQ du lieu that'!$B$6*N732+(1-'KQ du lieu that'!$B$6)*O732)</f>
        <v/>
      </c>
    </row>
    <row r="733">
      <c r="A733" s="174" t="inlineStr">
        <is>
          <t>synth</t>
        </is>
      </c>
      <c r="B733" s="174" t="inlineStr">
        <is>
          <t>A2</t>
        </is>
      </c>
      <c r="C733" s="174" t="inlineStr">
        <is>
          <t>Tất cả</t>
        </is>
      </c>
      <c r="D733" s="174" t="inlineStr">
        <is>
          <t>all</t>
        </is>
      </c>
      <c r="E733" s="175" t="n">
        <v>0.64</v>
      </c>
      <c r="F733" s="174" t="n">
        <v>6671</v>
      </c>
      <c r="G733" s="174" t="n">
        <v>1272</v>
      </c>
      <c r="H733" s="174" t="n">
        <v>2156</v>
      </c>
      <c r="I733" s="174" t="n">
        <v>15418</v>
      </c>
      <c r="J733" s="174" t="n"/>
      <c r="K733" s="174" t="n"/>
      <c r="L733" s="174" t="n"/>
      <c r="M733" s="174" t="n"/>
      <c r="N733" s="176">
        <f>IF(F733+G733=0,"",G733/(F733+G733))</f>
        <v/>
      </c>
      <c r="O733" s="176">
        <f>IF(H733+I733=0,"",H733/(H733+I733))</f>
        <v/>
      </c>
      <c r="P733" s="176">
        <f>IF(F733+H733=0,"",F733/(F733+H733))</f>
        <v/>
      </c>
      <c r="Q733" s="177">
        <f>IF(2*F733+G733+H733=0,"",2*F733/(2*F733+G733+H733))</f>
        <v/>
      </c>
      <c r="R733" s="177">
        <f>IF(OR(N733="",O733=""),"",'KQ du lieu that'!$B$6*N733+(1-'KQ du lieu that'!$B$6)*O733)</f>
        <v/>
      </c>
    </row>
    <row r="734">
      <c r="A734" s="174" t="inlineStr">
        <is>
          <t>synth</t>
        </is>
      </c>
      <c r="B734" s="174" t="inlineStr">
        <is>
          <t>A2</t>
        </is>
      </c>
      <c r="C734" s="174" t="inlineStr">
        <is>
          <t>Tất cả</t>
        </is>
      </c>
      <c r="D734" s="174" t="inlineStr">
        <is>
          <t>all</t>
        </is>
      </c>
      <c r="E734" s="175" t="n">
        <v>0.65</v>
      </c>
      <c r="F734" s="174" t="n">
        <v>6644</v>
      </c>
      <c r="G734" s="174" t="n">
        <v>1299</v>
      </c>
      <c r="H734" s="174" t="n">
        <v>2099</v>
      </c>
      <c r="I734" s="174" t="n">
        <v>15475</v>
      </c>
      <c r="J734" s="174" t="n"/>
      <c r="K734" s="174" t="n"/>
      <c r="L734" s="174" t="n"/>
      <c r="M734" s="174" t="n"/>
      <c r="N734" s="176">
        <f>IF(F734+G734=0,"",G734/(F734+G734))</f>
        <v/>
      </c>
      <c r="O734" s="176">
        <f>IF(H734+I734=0,"",H734/(H734+I734))</f>
        <v/>
      </c>
      <c r="P734" s="176">
        <f>IF(F734+H734=0,"",F734/(F734+H734))</f>
        <v/>
      </c>
      <c r="Q734" s="177">
        <f>IF(2*F734+G734+H734=0,"",2*F734/(2*F734+G734+H734))</f>
        <v/>
      </c>
      <c r="R734" s="177">
        <f>IF(OR(N734="",O734=""),"",'KQ du lieu that'!$B$6*N734+(1-'KQ du lieu that'!$B$6)*O734)</f>
        <v/>
      </c>
    </row>
    <row r="735">
      <c r="A735" s="174" t="inlineStr">
        <is>
          <t>synth</t>
        </is>
      </c>
      <c r="B735" s="174" t="inlineStr">
        <is>
          <t>A2</t>
        </is>
      </c>
      <c r="C735" s="174" t="inlineStr">
        <is>
          <t>Tất cả</t>
        </is>
      </c>
      <c r="D735" s="174" t="inlineStr">
        <is>
          <t>all</t>
        </is>
      </c>
      <c r="E735" s="175" t="n">
        <v>0.66</v>
      </c>
      <c r="F735" s="174" t="n">
        <v>6614</v>
      </c>
      <c r="G735" s="174" t="n">
        <v>1329</v>
      </c>
      <c r="H735" s="174" t="n">
        <v>2032</v>
      </c>
      <c r="I735" s="174" t="n">
        <v>15542</v>
      </c>
      <c r="J735" s="174" t="n"/>
      <c r="K735" s="174" t="n"/>
      <c r="L735" s="174" t="n"/>
      <c r="M735" s="174" t="n"/>
      <c r="N735" s="176">
        <f>IF(F735+G735=0,"",G735/(F735+G735))</f>
        <v/>
      </c>
      <c r="O735" s="176">
        <f>IF(H735+I735=0,"",H735/(H735+I735))</f>
        <v/>
      </c>
      <c r="P735" s="176">
        <f>IF(F735+H735=0,"",F735/(F735+H735))</f>
        <v/>
      </c>
      <c r="Q735" s="177">
        <f>IF(2*F735+G735+H735=0,"",2*F735/(2*F735+G735+H735))</f>
        <v/>
      </c>
      <c r="R735" s="177">
        <f>IF(OR(N735="",O735=""),"",'KQ du lieu that'!$B$6*N735+(1-'KQ du lieu that'!$B$6)*O735)</f>
        <v/>
      </c>
    </row>
    <row r="736">
      <c r="A736" s="174" t="inlineStr">
        <is>
          <t>synth</t>
        </is>
      </c>
      <c r="B736" s="174" t="inlineStr">
        <is>
          <t>A2</t>
        </is>
      </c>
      <c r="C736" s="174" t="inlineStr">
        <is>
          <t>Tất cả</t>
        </is>
      </c>
      <c r="D736" s="174" t="inlineStr">
        <is>
          <t>all</t>
        </is>
      </c>
      <c r="E736" s="175" t="n">
        <v>0.67</v>
      </c>
      <c r="F736" s="174" t="n">
        <v>6579</v>
      </c>
      <c r="G736" s="174" t="n">
        <v>1364</v>
      </c>
      <c r="H736" s="174" t="n">
        <v>1982</v>
      </c>
      <c r="I736" s="174" t="n">
        <v>15592</v>
      </c>
      <c r="J736" s="174" t="n"/>
      <c r="K736" s="174" t="n"/>
      <c r="L736" s="174" t="n"/>
      <c r="M736" s="174" t="n"/>
      <c r="N736" s="176">
        <f>IF(F736+G736=0,"",G736/(F736+G736))</f>
        <v/>
      </c>
      <c r="O736" s="176">
        <f>IF(H736+I736=0,"",H736/(H736+I736))</f>
        <v/>
      </c>
      <c r="P736" s="176">
        <f>IF(F736+H736=0,"",F736/(F736+H736))</f>
        <v/>
      </c>
      <c r="Q736" s="177">
        <f>IF(2*F736+G736+H736=0,"",2*F736/(2*F736+G736+H736))</f>
        <v/>
      </c>
      <c r="R736" s="177">
        <f>IF(OR(N736="",O736=""),"",'KQ du lieu that'!$B$6*N736+(1-'KQ du lieu that'!$B$6)*O736)</f>
        <v/>
      </c>
    </row>
    <row r="737">
      <c r="A737" s="174" t="inlineStr">
        <is>
          <t>synth</t>
        </is>
      </c>
      <c r="B737" s="174" t="inlineStr">
        <is>
          <t>A2</t>
        </is>
      </c>
      <c r="C737" s="174" t="inlineStr">
        <is>
          <t>Tất cả</t>
        </is>
      </c>
      <c r="D737" s="174" t="inlineStr">
        <is>
          <t>all</t>
        </is>
      </c>
      <c r="E737" s="175" t="n">
        <v>0.68</v>
      </c>
      <c r="F737" s="174" t="n">
        <v>6547</v>
      </c>
      <c r="G737" s="174" t="n">
        <v>1396</v>
      </c>
      <c r="H737" s="174" t="n">
        <v>1925</v>
      </c>
      <c r="I737" s="174" t="n">
        <v>15649</v>
      </c>
      <c r="J737" s="174" t="n"/>
      <c r="K737" s="174" t="n"/>
      <c r="L737" s="174" t="n"/>
      <c r="M737" s="174" t="n"/>
      <c r="N737" s="176">
        <f>IF(F737+G737=0,"",G737/(F737+G737))</f>
        <v/>
      </c>
      <c r="O737" s="176">
        <f>IF(H737+I737=0,"",H737/(H737+I737))</f>
        <v/>
      </c>
      <c r="P737" s="176">
        <f>IF(F737+H737=0,"",F737/(F737+H737))</f>
        <v/>
      </c>
      <c r="Q737" s="177">
        <f>IF(2*F737+G737+H737=0,"",2*F737/(2*F737+G737+H737))</f>
        <v/>
      </c>
      <c r="R737" s="177">
        <f>IF(OR(N737="",O737=""),"",'KQ du lieu that'!$B$6*N737+(1-'KQ du lieu that'!$B$6)*O737)</f>
        <v/>
      </c>
    </row>
    <row r="738">
      <c r="A738" s="174" t="inlineStr">
        <is>
          <t>synth</t>
        </is>
      </c>
      <c r="B738" s="174" t="inlineStr">
        <is>
          <t>A2</t>
        </is>
      </c>
      <c r="C738" s="174" t="inlineStr">
        <is>
          <t>Tất cả</t>
        </is>
      </c>
      <c r="D738" s="174" t="inlineStr">
        <is>
          <t>all</t>
        </is>
      </c>
      <c r="E738" s="175" t="n">
        <v>0.6899999999999999</v>
      </c>
      <c r="F738" s="174" t="n">
        <v>6511</v>
      </c>
      <c r="G738" s="174" t="n">
        <v>1432</v>
      </c>
      <c r="H738" s="174" t="n">
        <v>1880</v>
      </c>
      <c r="I738" s="174" t="n">
        <v>15694</v>
      </c>
      <c r="J738" s="174" t="n"/>
      <c r="K738" s="174" t="n"/>
      <c r="L738" s="174" t="n"/>
      <c r="M738" s="174" t="n"/>
      <c r="N738" s="176">
        <f>IF(F738+G738=0,"",G738/(F738+G738))</f>
        <v/>
      </c>
      <c r="O738" s="176">
        <f>IF(H738+I738=0,"",H738/(H738+I738))</f>
        <v/>
      </c>
      <c r="P738" s="176">
        <f>IF(F738+H738=0,"",F738/(F738+H738))</f>
        <v/>
      </c>
      <c r="Q738" s="177">
        <f>IF(2*F738+G738+H738=0,"",2*F738/(2*F738+G738+H738))</f>
        <v/>
      </c>
      <c r="R738" s="177">
        <f>IF(OR(N738="",O738=""),"",'KQ du lieu that'!$B$6*N738+(1-'KQ du lieu that'!$B$6)*O738)</f>
        <v/>
      </c>
    </row>
    <row r="739">
      <c r="A739" s="174" t="inlineStr">
        <is>
          <t>synth</t>
        </is>
      </c>
      <c r="B739" s="174" t="inlineStr">
        <is>
          <t>A2</t>
        </is>
      </c>
      <c r="C739" s="174" t="inlineStr">
        <is>
          <t>Tất cả</t>
        </is>
      </c>
      <c r="D739" s="174" t="inlineStr">
        <is>
          <t>all</t>
        </is>
      </c>
      <c r="E739" s="175" t="n">
        <v>0.7</v>
      </c>
      <c r="F739" s="174" t="n">
        <v>6471</v>
      </c>
      <c r="G739" s="174" t="n">
        <v>1472</v>
      </c>
      <c r="H739" s="174" t="n">
        <v>1831</v>
      </c>
      <c r="I739" s="174" t="n">
        <v>15743</v>
      </c>
      <c r="J739" s="174" t="n"/>
      <c r="K739" s="174" t="n"/>
      <c r="L739" s="174" t="n"/>
      <c r="M739" s="174" t="n"/>
      <c r="N739" s="176">
        <f>IF(F739+G739=0,"",G739/(F739+G739))</f>
        <v/>
      </c>
      <c r="O739" s="176">
        <f>IF(H739+I739=0,"",H739/(H739+I739))</f>
        <v/>
      </c>
      <c r="P739" s="176">
        <f>IF(F739+H739=0,"",F739/(F739+H739))</f>
        <v/>
      </c>
      <c r="Q739" s="177">
        <f>IF(2*F739+G739+H739=0,"",2*F739/(2*F739+G739+H739))</f>
        <v/>
      </c>
      <c r="R739" s="177">
        <f>IF(OR(N739="",O739=""),"",'KQ du lieu that'!$B$6*N739+(1-'KQ du lieu that'!$B$6)*O739)</f>
        <v/>
      </c>
    </row>
    <row r="740">
      <c r="A740" s="174" t="inlineStr">
        <is>
          <t>synth</t>
        </is>
      </c>
      <c r="B740" s="174" t="inlineStr">
        <is>
          <t>A2</t>
        </is>
      </c>
      <c r="C740" s="174" t="inlineStr">
        <is>
          <t>Tất cả</t>
        </is>
      </c>
      <c r="D740" s="174" t="inlineStr">
        <is>
          <t>all</t>
        </is>
      </c>
      <c r="E740" s="175" t="n">
        <v>0.71</v>
      </c>
      <c r="F740" s="174" t="n">
        <v>6436</v>
      </c>
      <c r="G740" s="174" t="n">
        <v>1507</v>
      </c>
      <c r="H740" s="174" t="n">
        <v>1776</v>
      </c>
      <c r="I740" s="174" t="n">
        <v>15798</v>
      </c>
      <c r="J740" s="174" t="n"/>
      <c r="K740" s="174" t="n"/>
      <c r="L740" s="174" t="n"/>
      <c r="M740" s="174" t="n"/>
      <c r="N740" s="176">
        <f>IF(F740+G740=0,"",G740/(F740+G740))</f>
        <v/>
      </c>
      <c r="O740" s="176">
        <f>IF(H740+I740=0,"",H740/(H740+I740))</f>
        <v/>
      </c>
      <c r="P740" s="176">
        <f>IF(F740+H740=0,"",F740/(F740+H740))</f>
        <v/>
      </c>
      <c r="Q740" s="177">
        <f>IF(2*F740+G740+H740=0,"",2*F740/(2*F740+G740+H740))</f>
        <v/>
      </c>
      <c r="R740" s="177">
        <f>IF(OR(N740="",O740=""),"",'KQ du lieu that'!$B$6*N740+(1-'KQ du lieu that'!$B$6)*O740)</f>
        <v/>
      </c>
    </row>
    <row r="741">
      <c r="A741" s="174" t="inlineStr">
        <is>
          <t>synth</t>
        </is>
      </c>
      <c r="B741" s="174" t="inlineStr">
        <is>
          <t>A2</t>
        </is>
      </c>
      <c r="C741" s="174" t="inlineStr">
        <is>
          <t>Tất cả</t>
        </is>
      </c>
      <c r="D741" s="174" t="inlineStr">
        <is>
          <t>all</t>
        </is>
      </c>
      <c r="E741" s="175" t="n">
        <v>0.72</v>
      </c>
      <c r="F741" s="174" t="n">
        <v>6403</v>
      </c>
      <c r="G741" s="174" t="n">
        <v>1540</v>
      </c>
      <c r="H741" s="174" t="n">
        <v>1707</v>
      </c>
      <c r="I741" s="174" t="n">
        <v>15867</v>
      </c>
      <c r="J741" s="174" t="n"/>
      <c r="K741" s="174" t="n"/>
      <c r="L741" s="174" t="n"/>
      <c r="M741" s="174" t="n"/>
      <c r="N741" s="176">
        <f>IF(F741+G741=0,"",G741/(F741+G741))</f>
        <v/>
      </c>
      <c r="O741" s="176">
        <f>IF(H741+I741=0,"",H741/(H741+I741))</f>
        <v/>
      </c>
      <c r="P741" s="176">
        <f>IF(F741+H741=0,"",F741/(F741+H741))</f>
        <v/>
      </c>
      <c r="Q741" s="177">
        <f>IF(2*F741+G741+H741=0,"",2*F741/(2*F741+G741+H741))</f>
        <v/>
      </c>
      <c r="R741" s="177">
        <f>IF(OR(N741="",O741=""),"",'KQ du lieu that'!$B$6*N741+(1-'KQ du lieu that'!$B$6)*O741)</f>
        <v/>
      </c>
    </row>
    <row r="742">
      <c r="A742" s="174" t="inlineStr">
        <is>
          <t>synth</t>
        </is>
      </c>
      <c r="B742" s="174" t="inlineStr">
        <is>
          <t>A2</t>
        </is>
      </c>
      <c r="C742" s="174" t="inlineStr">
        <is>
          <t>Tất cả</t>
        </is>
      </c>
      <c r="D742" s="174" t="inlineStr">
        <is>
          <t>all</t>
        </is>
      </c>
      <c r="E742" s="175" t="n">
        <v>0.73</v>
      </c>
      <c r="F742" s="174" t="n">
        <v>6356</v>
      </c>
      <c r="G742" s="174" t="n">
        <v>1587</v>
      </c>
      <c r="H742" s="174" t="n">
        <v>1664</v>
      </c>
      <c r="I742" s="174" t="n">
        <v>15910</v>
      </c>
      <c r="J742" s="174" t="n"/>
      <c r="K742" s="174" t="n"/>
      <c r="L742" s="174" t="n"/>
      <c r="M742" s="174" t="n"/>
      <c r="N742" s="176">
        <f>IF(F742+G742=0,"",G742/(F742+G742))</f>
        <v/>
      </c>
      <c r="O742" s="176">
        <f>IF(H742+I742=0,"",H742/(H742+I742))</f>
        <v/>
      </c>
      <c r="P742" s="176">
        <f>IF(F742+H742=0,"",F742/(F742+H742))</f>
        <v/>
      </c>
      <c r="Q742" s="177">
        <f>IF(2*F742+G742+H742=0,"",2*F742/(2*F742+G742+H742))</f>
        <v/>
      </c>
      <c r="R742" s="177">
        <f>IF(OR(N742="",O742=""),"",'KQ du lieu that'!$B$6*N742+(1-'KQ du lieu that'!$B$6)*O742)</f>
        <v/>
      </c>
    </row>
    <row r="743">
      <c r="A743" s="174" t="inlineStr">
        <is>
          <t>synth</t>
        </is>
      </c>
      <c r="B743" s="174" t="inlineStr">
        <is>
          <t>A2</t>
        </is>
      </c>
      <c r="C743" s="174" t="inlineStr">
        <is>
          <t>Tất cả</t>
        </is>
      </c>
      <c r="D743" s="174" t="inlineStr">
        <is>
          <t>all</t>
        </is>
      </c>
      <c r="E743" s="175" t="n">
        <v>0.74</v>
      </c>
      <c r="F743" s="174" t="n">
        <v>6309</v>
      </c>
      <c r="G743" s="174" t="n">
        <v>1634</v>
      </c>
      <c r="H743" s="174" t="n">
        <v>1613</v>
      </c>
      <c r="I743" s="174" t="n">
        <v>15961</v>
      </c>
      <c r="J743" s="174" t="n"/>
      <c r="K743" s="174" t="n"/>
      <c r="L743" s="174" t="n"/>
      <c r="M743" s="174" t="n"/>
      <c r="N743" s="176">
        <f>IF(F743+G743=0,"",G743/(F743+G743))</f>
        <v/>
      </c>
      <c r="O743" s="176">
        <f>IF(H743+I743=0,"",H743/(H743+I743))</f>
        <v/>
      </c>
      <c r="P743" s="176">
        <f>IF(F743+H743=0,"",F743/(F743+H743))</f>
        <v/>
      </c>
      <c r="Q743" s="177">
        <f>IF(2*F743+G743+H743=0,"",2*F743/(2*F743+G743+H743))</f>
        <v/>
      </c>
      <c r="R743" s="177">
        <f>IF(OR(N743="",O743=""),"",'KQ du lieu that'!$B$6*N743+(1-'KQ du lieu that'!$B$6)*O743)</f>
        <v/>
      </c>
    </row>
    <row r="744">
      <c r="A744" s="174" t="inlineStr">
        <is>
          <t>synth</t>
        </is>
      </c>
      <c r="B744" s="174" t="inlineStr">
        <is>
          <t>A2</t>
        </is>
      </c>
      <c r="C744" s="174" t="inlineStr">
        <is>
          <t>Tất cả</t>
        </is>
      </c>
      <c r="D744" s="174" t="inlineStr">
        <is>
          <t>all</t>
        </is>
      </c>
      <c r="E744" s="175" t="n">
        <v>0.75</v>
      </c>
      <c r="F744" s="174" t="n">
        <v>6268</v>
      </c>
      <c r="G744" s="174" t="n">
        <v>1675</v>
      </c>
      <c r="H744" s="174" t="n">
        <v>1554</v>
      </c>
      <c r="I744" s="174" t="n">
        <v>16020</v>
      </c>
      <c r="J744" s="174" t="n"/>
      <c r="K744" s="174" t="n"/>
      <c r="L744" s="174" t="n"/>
      <c r="M744" s="174" t="n"/>
      <c r="N744" s="176">
        <f>IF(F744+G744=0,"",G744/(F744+G744))</f>
        <v/>
      </c>
      <c r="O744" s="176">
        <f>IF(H744+I744=0,"",H744/(H744+I744))</f>
        <v/>
      </c>
      <c r="P744" s="176">
        <f>IF(F744+H744=0,"",F744/(F744+H744))</f>
        <v/>
      </c>
      <c r="Q744" s="177">
        <f>IF(2*F744+G744+H744=0,"",2*F744/(2*F744+G744+H744))</f>
        <v/>
      </c>
      <c r="R744" s="177">
        <f>IF(OR(N744="",O744=""),"",'KQ du lieu that'!$B$6*N744+(1-'KQ du lieu that'!$B$6)*O744)</f>
        <v/>
      </c>
    </row>
    <row r="745">
      <c r="A745" s="174" t="inlineStr">
        <is>
          <t>synth</t>
        </is>
      </c>
      <c r="B745" s="174" t="inlineStr">
        <is>
          <t>A2</t>
        </is>
      </c>
      <c r="C745" s="174" t="inlineStr">
        <is>
          <t>Tất cả</t>
        </is>
      </c>
      <c r="D745" s="174" t="inlineStr">
        <is>
          <t>all</t>
        </is>
      </c>
      <c r="E745" s="175" t="n">
        <v>0.76</v>
      </c>
      <c r="F745" s="174" t="n">
        <v>6220</v>
      </c>
      <c r="G745" s="174" t="n">
        <v>1723</v>
      </c>
      <c r="H745" s="174" t="n">
        <v>1495</v>
      </c>
      <c r="I745" s="174" t="n">
        <v>16079</v>
      </c>
      <c r="J745" s="174" t="n"/>
      <c r="K745" s="174" t="n"/>
      <c r="L745" s="174" t="n"/>
      <c r="M745" s="174" t="n"/>
      <c r="N745" s="176">
        <f>IF(F745+G745=0,"",G745/(F745+G745))</f>
        <v/>
      </c>
      <c r="O745" s="176">
        <f>IF(H745+I745=0,"",H745/(H745+I745))</f>
        <v/>
      </c>
      <c r="P745" s="176">
        <f>IF(F745+H745=0,"",F745/(F745+H745))</f>
        <v/>
      </c>
      <c r="Q745" s="177">
        <f>IF(2*F745+G745+H745=0,"",2*F745/(2*F745+G745+H745))</f>
        <v/>
      </c>
      <c r="R745" s="177">
        <f>IF(OR(N745="",O745=""),"",'KQ du lieu that'!$B$6*N745+(1-'KQ du lieu that'!$B$6)*O745)</f>
        <v/>
      </c>
    </row>
    <row r="746">
      <c r="A746" s="174" t="inlineStr">
        <is>
          <t>synth</t>
        </is>
      </c>
      <c r="B746" s="174" t="inlineStr">
        <is>
          <t>A2</t>
        </is>
      </c>
      <c r="C746" s="174" t="inlineStr">
        <is>
          <t>Tất cả</t>
        </is>
      </c>
      <c r="D746" s="174" t="inlineStr">
        <is>
          <t>all</t>
        </is>
      </c>
      <c r="E746" s="175" t="n">
        <v>0.77</v>
      </c>
      <c r="F746" s="174" t="n">
        <v>6175</v>
      </c>
      <c r="G746" s="174" t="n">
        <v>1768</v>
      </c>
      <c r="H746" s="174" t="n">
        <v>1457</v>
      </c>
      <c r="I746" s="174" t="n">
        <v>16117</v>
      </c>
      <c r="J746" s="174" t="n"/>
      <c r="K746" s="174" t="n"/>
      <c r="L746" s="174" t="n"/>
      <c r="M746" s="174" t="n"/>
      <c r="N746" s="176">
        <f>IF(F746+G746=0,"",G746/(F746+G746))</f>
        <v/>
      </c>
      <c r="O746" s="176">
        <f>IF(H746+I746=0,"",H746/(H746+I746))</f>
        <v/>
      </c>
      <c r="P746" s="176">
        <f>IF(F746+H746=0,"",F746/(F746+H746))</f>
        <v/>
      </c>
      <c r="Q746" s="177">
        <f>IF(2*F746+G746+H746=0,"",2*F746/(2*F746+G746+H746))</f>
        <v/>
      </c>
      <c r="R746" s="177">
        <f>IF(OR(N746="",O746=""),"",'KQ du lieu that'!$B$6*N746+(1-'KQ du lieu that'!$B$6)*O746)</f>
        <v/>
      </c>
    </row>
    <row r="747">
      <c r="A747" s="174" t="inlineStr">
        <is>
          <t>synth</t>
        </is>
      </c>
      <c r="B747" s="174" t="inlineStr">
        <is>
          <t>A2</t>
        </is>
      </c>
      <c r="C747" s="174" t="inlineStr">
        <is>
          <t>Tất cả</t>
        </is>
      </c>
      <c r="D747" s="174" t="inlineStr">
        <is>
          <t>all</t>
        </is>
      </c>
      <c r="E747" s="175" t="n">
        <v>0.78</v>
      </c>
      <c r="F747" s="174" t="n">
        <v>6130</v>
      </c>
      <c r="G747" s="174" t="n">
        <v>1813</v>
      </c>
      <c r="H747" s="174" t="n">
        <v>1403</v>
      </c>
      <c r="I747" s="174" t="n">
        <v>16171</v>
      </c>
      <c r="J747" s="174" t="n"/>
      <c r="K747" s="174" t="n"/>
      <c r="L747" s="174" t="n"/>
      <c r="M747" s="174" t="n"/>
      <c r="N747" s="176">
        <f>IF(F747+G747=0,"",G747/(F747+G747))</f>
        <v/>
      </c>
      <c r="O747" s="176">
        <f>IF(H747+I747=0,"",H747/(H747+I747))</f>
        <v/>
      </c>
      <c r="P747" s="176">
        <f>IF(F747+H747=0,"",F747/(F747+H747))</f>
        <v/>
      </c>
      <c r="Q747" s="177">
        <f>IF(2*F747+G747+H747=0,"",2*F747/(2*F747+G747+H747))</f>
        <v/>
      </c>
      <c r="R747" s="177">
        <f>IF(OR(N747="",O747=""),"",'KQ du lieu that'!$B$6*N747+(1-'KQ du lieu that'!$B$6)*O747)</f>
        <v/>
      </c>
    </row>
    <row r="748">
      <c r="A748" s="174" t="inlineStr">
        <is>
          <t>synth</t>
        </is>
      </c>
      <c r="B748" s="174" t="inlineStr">
        <is>
          <t>A2</t>
        </is>
      </c>
      <c r="C748" s="174" t="inlineStr">
        <is>
          <t>Tất cả</t>
        </is>
      </c>
      <c r="D748" s="174" t="inlineStr">
        <is>
          <t>all</t>
        </is>
      </c>
      <c r="E748" s="175" t="n">
        <v>0.79</v>
      </c>
      <c r="F748" s="174" t="n">
        <v>6086</v>
      </c>
      <c r="G748" s="174" t="n">
        <v>1857</v>
      </c>
      <c r="H748" s="174" t="n">
        <v>1343</v>
      </c>
      <c r="I748" s="174" t="n">
        <v>16231</v>
      </c>
      <c r="J748" s="174" t="n"/>
      <c r="K748" s="174" t="n"/>
      <c r="L748" s="174" t="n"/>
      <c r="M748" s="174" t="n"/>
      <c r="N748" s="176">
        <f>IF(F748+G748=0,"",G748/(F748+G748))</f>
        <v/>
      </c>
      <c r="O748" s="176">
        <f>IF(H748+I748=0,"",H748/(H748+I748))</f>
        <v/>
      </c>
      <c r="P748" s="176">
        <f>IF(F748+H748=0,"",F748/(F748+H748))</f>
        <v/>
      </c>
      <c r="Q748" s="177">
        <f>IF(2*F748+G748+H748=0,"",2*F748/(2*F748+G748+H748))</f>
        <v/>
      </c>
      <c r="R748" s="177">
        <f>IF(OR(N748="",O748=""),"",'KQ du lieu that'!$B$6*N748+(1-'KQ du lieu that'!$B$6)*O748)</f>
        <v/>
      </c>
    </row>
    <row r="749">
      <c r="A749" s="174" t="inlineStr">
        <is>
          <t>synth</t>
        </is>
      </c>
      <c r="B749" s="174" t="inlineStr">
        <is>
          <t>A2</t>
        </is>
      </c>
      <c r="C749" s="174" t="inlineStr">
        <is>
          <t>Tất cả</t>
        </is>
      </c>
      <c r="D749" s="174" t="inlineStr">
        <is>
          <t>all</t>
        </is>
      </c>
      <c r="E749" s="175" t="n">
        <v>0.8</v>
      </c>
      <c r="F749" s="174" t="n">
        <v>6036</v>
      </c>
      <c r="G749" s="174" t="n">
        <v>1907</v>
      </c>
      <c r="H749" s="174" t="n">
        <v>1287</v>
      </c>
      <c r="I749" s="174" t="n">
        <v>16287</v>
      </c>
      <c r="J749" s="174" t="n"/>
      <c r="K749" s="174" t="n"/>
      <c r="L749" s="174" t="n"/>
      <c r="M749" s="174" t="n"/>
      <c r="N749" s="176">
        <f>IF(F749+G749=0,"",G749/(F749+G749))</f>
        <v/>
      </c>
      <c r="O749" s="176">
        <f>IF(H749+I749=0,"",H749/(H749+I749))</f>
        <v/>
      </c>
      <c r="P749" s="176">
        <f>IF(F749+H749=0,"",F749/(F749+H749))</f>
        <v/>
      </c>
      <c r="Q749" s="177">
        <f>IF(2*F749+G749+H749=0,"",2*F749/(2*F749+G749+H749))</f>
        <v/>
      </c>
      <c r="R749" s="177">
        <f>IF(OR(N749="",O749=""),"",'KQ du lieu that'!$B$6*N749+(1-'KQ du lieu that'!$B$6)*O749)</f>
        <v/>
      </c>
    </row>
    <row r="750">
      <c r="A750" s="174" t="inlineStr">
        <is>
          <t>synth</t>
        </is>
      </c>
      <c r="B750" s="174" t="inlineStr">
        <is>
          <t>A2</t>
        </is>
      </c>
      <c r="C750" s="174" t="inlineStr">
        <is>
          <t>Tất cả</t>
        </is>
      </c>
      <c r="D750" s="174" t="inlineStr">
        <is>
          <t>all</t>
        </is>
      </c>
      <c r="E750" s="175" t="n">
        <v>0.8100000000000001</v>
      </c>
      <c r="F750" s="174" t="n">
        <v>5969</v>
      </c>
      <c r="G750" s="174" t="n">
        <v>1974</v>
      </c>
      <c r="H750" s="174" t="n">
        <v>1234</v>
      </c>
      <c r="I750" s="174" t="n">
        <v>16340</v>
      </c>
      <c r="J750" s="174" t="n"/>
      <c r="K750" s="174" t="n"/>
      <c r="L750" s="174" t="n"/>
      <c r="M750" s="174" t="n"/>
      <c r="N750" s="176">
        <f>IF(F750+G750=0,"",G750/(F750+G750))</f>
        <v/>
      </c>
      <c r="O750" s="176">
        <f>IF(H750+I750=0,"",H750/(H750+I750))</f>
        <v/>
      </c>
      <c r="P750" s="176">
        <f>IF(F750+H750=0,"",F750/(F750+H750))</f>
        <v/>
      </c>
      <c r="Q750" s="177">
        <f>IF(2*F750+G750+H750=0,"",2*F750/(2*F750+G750+H750))</f>
        <v/>
      </c>
      <c r="R750" s="177">
        <f>IF(OR(N750="",O750=""),"",'KQ du lieu that'!$B$6*N750+(1-'KQ du lieu that'!$B$6)*O750)</f>
        <v/>
      </c>
    </row>
    <row r="751">
      <c r="A751" s="174" t="inlineStr">
        <is>
          <t>synth</t>
        </is>
      </c>
      <c r="B751" s="174" t="inlineStr">
        <is>
          <t>A2</t>
        </is>
      </c>
      <c r="C751" s="174" t="inlineStr">
        <is>
          <t>Tất cả</t>
        </is>
      </c>
      <c r="D751" s="174" t="inlineStr">
        <is>
          <t>all</t>
        </is>
      </c>
      <c r="E751" s="175" t="n">
        <v>0.82</v>
      </c>
      <c r="F751" s="174" t="n">
        <v>5902</v>
      </c>
      <c r="G751" s="174" t="n">
        <v>2041</v>
      </c>
      <c r="H751" s="174" t="n">
        <v>1195</v>
      </c>
      <c r="I751" s="174" t="n">
        <v>16379</v>
      </c>
      <c r="J751" s="174" t="n"/>
      <c r="K751" s="174" t="n"/>
      <c r="L751" s="174" t="n"/>
      <c r="M751" s="174" t="n"/>
      <c r="N751" s="176">
        <f>IF(F751+G751=0,"",G751/(F751+G751))</f>
        <v/>
      </c>
      <c r="O751" s="176">
        <f>IF(H751+I751=0,"",H751/(H751+I751))</f>
        <v/>
      </c>
      <c r="P751" s="176">
        <f>IF(F751+H751=0,"",F751/(F751+H751))</f>
        <v/>
      </c>
      <c r="Q751" s="177">
        <f>IF(2*F751+G751+H751=0,"",2*F751/(2*F751+G751+H751))</f>
        <v/>
      </c>
      <c r="R751" s="177">
        <f>IF(OR(N751="",O751=""),"",'KQ du lieu that'!$B$6*N751+(1-'KQ du lieu that'!$B$6)*O751)</f>
        <v/>
      </c>
    </row>
    <row r="752">
      <c r="A752" s="174" t="inlineStr">
        <is>
          <t>synth</t>
        </is>
      </c>
      <c r="B752" s="174" t="inlineStr">
        <is>
          <t>A2</t>
        </is>
      </c>
      <c r="C752" s="174" t="inlineStr">
        <is>
          <t>Tất cả</t>
        </is>
      </c>
      <c r="D752" s="174" t="inlineStr">
        <is>
          <t>all</t>
        </is>
      </c>
      <c r="E752" s="175" t="n">
        <v>0.83</v>
      </c>
      <c r="F752" s="174" t="n">
        <v>5835</v>
      </c>
      <c r="G752" s="174" t="n">
        <v>2108</v>
      </c>
      <c r="H752" s="174" t="n">
        <v>1143</v>
      </c>
      <c r="I752" s="174" t="n">
        <v>16431</v>
      </c>
      <c r="J752" s="174" t="n"/>
      <c r="K752" s="174" t="n"/>
      <c r="L752" s="174" t="n"/>
      <c r="M752" s="174" t="n"/>
      <c r="N752" s="176">
        <f>IF(F752+G752=0,"",G752/(F752+G752))</f>
        <v/>
      </c>
      <c r="O752" s="176">
        <f>IF(H752+I752=0,"",H752/(H752+I752))</f>
        <v/>
      </c>
      <c r="P752" s="176">
        <f>IF(F752+H752=0,"",F752/(F752+H752))</f>
        <v/>
      </c>
      <c r="Q752" s="177">
        <f>IF(2*F752+G752+H752=0,"",2*F752/(2*F752+G752+H752))</f>
        <v/>
      </c>
      <c r="R752" s="177">
        <f>IF(OR(N752="",O752=""),"",'KQ du lieu that'!$B$6*N752+(1-'KQ du lieu that'!$B$6)*O752)</f>
        <v/>
      </c>
    </row>
    <row r="753">
      <c r="A753" s="174" t="inlineStr">
        <is>
          <t>synth</t>
        </is>
      </c>
      <c r="B753" s="174" t="inlineStr">
        <is>
          <t>A2</t>
        </is>
      </c>
      <c r="C753" s="174" t="inlineStr">
        <is>
          <t>Tất cả</t>
        </is>
      </c>
      <c r="D753" s="174" t="inlineStr">
        <is>
          <t>all</t>
        </is>
      </c>
      <c r="E753" s="175" t="n">
        <v>0.84</v>
      </c>
      <c r="F753" s="174" t="n">
        <v>5767</v>
      </c>
      <c r="G753" s="174" t="n">
        <v>2176</v>
      </c>
      <c r="H753" s="174" t="n">
        <v>1087</v>
      </c>
      <c r="I753" s="174" t="n">
        <v>16487</v>
      </c>
      <c r="J753" s="174" t="n"/>
      <c r="K753" s="174" t="n"/>
      <c r="L753" s="174" t="n"/>
      <c r="M753" s="174" t="n"/>
      <c r="N753" s="176">
        <f>IF(F753+G753=0,"",G753/(F753+G753))</f>
        <v/>
      </c>
      <c r="O753" s="176">
        <f>IF(H753+I753=0,"",H753/(H753+I753))</f>
        <v/>
      </c>
      <c r="P753" s="176">
        <f>IF(F753+H753=0,"",F753/(F753+H753))</f>
        <v/>
      </c>
      <c r="Q753" s="177">
        <f>IF(2*F753+G753+H753=0,"",2*F753/(2*F753+G753+H753))</f>
        <v/>
      </c>
      <c r="R753" s="177">
        <f>IF(OR(N753="",O753=""),"",'KQ du lieu that'!$B$6*N753+(1-'KQ du lieu that'!$B$6)*O753)</f>
        <v/>
      </c>
    </row>
    <row r="754">
      <c r="A754" s="174" t="inlineStr">
        <is>
          <t>synth</t>
        </is>
      </c>
      <c r="B754" s="174" t="inlineStr">
        <is>
          <t>A2</t>
        </is>
      </c>
      <c r="C754" s="174" t="inlineStr">
        <is>
          <t>Tất cả</t>
        </is>
      </c>
      <c r="D754" s="174" t="inlineStr">
        <is>
          <t>all</t>
        </is>
      </c>
      <c r="E754" s="175" t="n">
        <v>0.85</v>
      </c>
      <c r="F754" s="174" t="n">
        <v>5697</v>
      </c>
      <c r="G754" s="174" t="n">
        <v>2246</v>
      </c>
      <c r="H754" s="174" t="n">
        <v>1014</v>
      </c>
      <c r="I754" s="174" t="n">
        <v>16560</v>
      </c>
      <c r="J754" s="174" t="n"/>
      <c r="K754" s="174" t="n"/>
      <c r="L754" s="174" t="n"/>
      <c r="M754" s="174" t="n"/>
      <c r="N754" s="176">
        <f>IF(F754+G754=0,"",G754/(F754+G754))</f>
        <v/>
      </c>
      <c r="O754" s="176">
        <f>IF(H754+I754=0,"",H754/(H754+I754))</f>
        <v/>
      </c>
      <c r="P754" s="176">
        <f>IF(F754+H754=0,"",F754/(F754+H754))</f>
        <v/>
      </c>
      <c r="Q754" s="177">
        <f>IF(2*F754+G754+H754=0,"",2*F754/(2*F754+G754+H754))</f>
        <v/>
      </c>
      <c r="R754" s="177">
        <f>IF(OR(N754="",O754=""),"",'KQ du lieu that'!$B$6*N754+(1-'KQ du lieu that'!$B$6)*O754)</f>
        <v/>
      </c>
    </row>
    <row r="755">
      <c r="A755" s="174" t="inlineStr">
        <is>
          <t>synth</t>
        </is>
      </c>
      <c r="B755" s="174" t="inlineStr">
        <is>
          <t>A2</t>
        </is>
      </c>
      <c r="C755" s="174" t="inlineStr">
        <is>
          <t>Tất cả</t>
        </is>
      </c>
      <c r="D755" s="174" t="inlineStr">
        <is>
          <t>all</t>
        </is>
      </c>
      <c r="E755" s="175" t="n">
        <v>0.86</v>
      </c>
      <c r="F755" s="174" t="n">
        <v>5617</v>
      </c>
      <c r="G755" s="174" t="n">
        <v>2326</v>
      </c>
      <c r="H755" s="174" t="n">
        <v>966</v>
      </c>
      <c r="I755" s="174" t="n">
        <v>16608</v>
      </c>
      <c r="J755" s="174" t="n"/>
      <c r="K755" s="174" t="n"/>
      <c r="L755" s="174" t="n"/>
      <c r="M755" s="174" t="n"/>
      <c r="N755" s="176">
        <f>IF(F755+G755=0,"",G755/(F755+G755))</f>
        <v/>
      </c>
      <c r="O755" s="176">
        <f>IF(H755+I755=0,"",H755/(H755+I755))</f>
        <v/>
      </c>
      <c r="P755" s="176">
        <f>IF(F755+H755=0,"",F755/(F755+H755))</f>
        <v/>
      </c>
      <c r="Q755" s="177">
        <f>IF(2*F755+G755+H755=0,"",2*F755/(2*F755+G755+H755))</f>
        <v/>
      </c>
      <c r="R755" s="177">
        <f>IF(OR(N755="",O755=""),"",'KQ du lieu that'!$B$6*N755+(1-'KQ du lieu that'!$B$6)*O755)</f>
        <v/>
      </c>
    </row>
    <row r="756">
      <c r="A756" s="174" t="inlineStr">
        <is>
          <t>synth</t>
        </is>
      </c>
      <c r="B756" s="174" t="inlineStr">
        <is>
          <t>A2</t>
        </is>
      </c>
      <c r="C756" s="174" t="inlineStr">
        <is>
          <t>Tất cả</t>
        </is>
      </c>
      <c r="D756" s="174" t="inlineStr">
        <is>
          <t>all</t>
        </is>
      </c>
      <c r="E756" s="175" t="n">
        <v>0.87</v>
      </c>
      <c r="F756" s="174" t="n">
        <v>5528</v>
      </c>
      <c r="G756" s="174" t="n">
        <v>2415</v>
      </c>
      <c r="H756" s="174" t="n">
        <v>917</v>
      </c>
      <c r="I756" s="174" t="n">
        <v>16657</v>
      </c>
      <c r="J756" s="174" t="n"/>
      <c r="K756" s="174" t="n"/>
      <c r="L756" s="174" t="n"/>
      <c r="M756" s="174" t="n"/>
      <c r="N756" s="176">
        <f>IF(F756+G756=0,"",G756/(F756+G756))</f>
        <v/>
      </c>
      <c r="O756" s="176">
        <f>IF(H756+I756=0,"",H756/(H756+I756))</f>
        <v/>
      </c>
      <c r="P756" s="176">
        <f>IF(F756+H756=0,"",F756/(F756+H756))</f>
        <v/>
      </c>
      <c r="Q756" s="177">
        <f>IF(2*F756+G756+H756=0,"",2*F756/(2*F756+G756+H756))</f>
        <v/>
      </c>
      <c r="R756" s="177">
        <f>IF(OR(N756="",O756=""),"",'KQ du lieu that'!$B$6*N756+(1-'KQ du lieu that'!$B$6)*O756)</f>
        <v/>
      </c>
    </row>
    <row r="757">
      <c r="A757" s="174" t="inlineStr">
        <is>
          <t>synth</t>
        </is>
      </c>
      <c r="B757" s="174" t="inlineStr">
        <is>
          <t>A2</t>
        </is>
      </c>
      <c r="C757" s="174" t="inlineStr">
        <is>
          <t>Tất cả</t>
        </is>
      </c>
      <c r="D757" s="174" t="inlineStr">
        <is>
          <t>all</t>
        </is>
      </c>
      <c r="E757" s="175" t="n">
        <v>0.88</v>
      </c>
      <c r="F757" s="174" t="n">
        <v>5425</v>
      </c>
      <c r="G757" s="174" t="n">
        <v>2518</v>
      </c>
      <c r="H757" s="174" t="n">
        <v>862</v>
      </c>
      <c r="I757" s="174" t="n">
        <v>16712</v>
      </c>
      <c r="J757" s="174" t="n"/>
      <c r="K757" s="174" t="n"/>
      <c r="L757" s="174" t="n"/>
      <c r="M757" s="174" t="n"/>
      <c r="N757" s="176">
        <f>IF(F757+G757=0,"",G757/(F757+G757))</f>
        <v/>
      </c>
      <c r="O757" s="176">
        <f>IF(H757+I757=0,"",H757/(H757+I757))</f>
        <v/>
      </c>
      <c r="P757" s="176">
        <f>IF(F757+H757=0,"",F757/(F757+H757))</f>
        <v/>
      </c>
      <c r="Q757" s="177">
        <f>IF(2*F757+G757+H757=0,"",2*F757/(2*F757+G757+H757))</f>
        <v/>
      </c>
      <c r="R757" s="177">
        <f>IF(OR(N757="",O757=""),"",'KQ du lieu that'!$B$6*N757+(1-'KQ du lieu that'!$B$6)*O757)</f>
        <v/>
      </c>
    </row>
    <row r="758">
      <c r="A758" s="174" t="inlineStr">
        <is>
          <t>synth</t>
        </is>
      </c>
      <c r="B758" s="174" t="inlineStr">
        <is>
          <t>A2</t>
        </is>
      </c>
      <c r="C758" s="174" t="inlineStr">
        <is>
          <t>Tất cả</t>
        </is>
      </c>
      <c r="D758" s="174" t="inlineStr">
        <is>
          <t>all</t>
        </is>
      </c>
      <c r="E758" s="175" t="n">
        <v>0.89</v>
      </c>
      <c r="F758" s="174" t="n">
        <v>5302</v>
      </c>
      <c r="G758" s="174" t="n">
        <v>2641</v>
      </c>
      <c r="H758" s="174" t="n">
        <v>826</v>
      </c>
      <c r="I758" s="174" t="n">
        <v>16748</v>
      </c>
      <c r="J758" s="174" t="n"/>
      <c r="K758" s="174" t="n"/>
      <c r="L758" s="174" t="n"/>
      <c r="M758" s="174" t="n"/>
      <c r="N758" s="176">
        <f>IF(F758+G758=0,"",G758/(F758+G758))</f>
        <v/>
      </c>
      <c r="O758" s="176">
        <f>IF(H758+I758=0,"",H758/(H758+I758))</f>
        <v/>
      </c>
      <c r="P758" s="176">
        <f>IF(F758+H758=0,"",F758/(F758+H758))</f>
        <v/>
      </c>
      <c r="Q758" s="177">
        <f>IF(2*F758+G758+H758=0,"",2*F758/(2*F758+G758+H758))</f>
        <v/>
      </c>
      <c r="R758" s="177">
        <f>IF(OR(N758="",O758=""),"",'KQ du lieu that'!$B$6*N758+(1-'KQ du lieu that'!$B$6)*O758)</f>
        <v/>
      </c>
    </row>
    <row r="759">
      <c r="A759" s="174" t="inlineStr">
        <is>
          <t>synth</t>
        </is>
      </c>
      <c r="B759" s="174" t="inlineStr">
        <is>
          <t>A2</t>
        </is>
      </c>
      <c r="C759" s="174" t="inlineStr">
        <is>
          <t>Tất cả</t>
        </is>
      </c>
      <c r="D759" s="174" t="inlineStr">
        <is>
          <t>all</t>
        </is>
      </c>
      <c r="E759" s="175" t="n">
        <v>0.9</v>
      </c>
      <c r="F759" s="174" t="n">
        <v>5178</v>
      </c>
      <c r="G759" s="174" t="n">
        <v>2765</v>
      </c>
      <c r="H759" s="174" t="n">
        <v>760</v>
      </c>
      <c r="I759" s="174" t="n">
        <v>16814</v>
      </c>
      <c r="J759" s="174" t="n"/>
      <c r="K759" s="174" t="n"/>
      <c r="L759" s="174" t="n"/>
      <c r="M759" s="174" t="n"/>
      <c r="N759" s="176">
        <f>IF(F759+G759=0,"",G759/(F759+G759))</f>
        <v/>
      </c>
      <c r="O759" s="176">
        <f>IF(H759+I759=0,"",H759/(H759+I759))</f>
        <v/>
      </c>
      <c r="P759" s="176">
        <f>IF(F759+H759=0,"",F759/(F759+H759))</f>
        <v/>
      </c>
      <c r="Q759" s="177">
        <f>IF(2*F759+G759+H759=0,"",2*F759/(2*F759+G759+H759))</f>
        <v/>
      </c>
      <c r="R759" s="177">
        <f>IF(OR(N759="",O759=""),"",'KQ du lieu that'!$B$6*N759+(1-'KQ du lieu that'!$B$6)*O759)</f>
        <v/>
      </c>
    </row>
    <row r="760">
      <c r="A760" s="174" t="inlineStr">
        <is>
          <t>synth</t>
        </is>
      </c>
      <c r="B760" s="174" t="inlineStr">
        <is>
          <t>A2</t>
        </is>
      </c>
      <c r="C760" s="174" t="inlineStr">
        <is>
          <t>Tất cả</t>
        </is>
      </c>
      <c r="D760" s="174" t="inlineStr">
        <is>
          <t>all</t>
        </is>
      </c>
      <c r="E760" s="175" t="n">
        <v>0.91</v>
      </c>
      <c r="F760" s="174" t="n">
        <v>5042</v>
      </c>
      <c r="G760" s="174" t="n">
        <v>2901</v>
      </c>
      <c r="H760" s="174" t="n">
        <v>692</v>
      </c>
      <c r="I760" s="174" t="n">
        <v>16882</v>
      </c>
      <c r="J760" s="174" t="n"/>
      <c r="K760" s="174" t="n"/>
      <c r="L760" s="174" t="n"/>
      <c r="M760" s="174" t="n"/>
      <c r="N760" s="176">
        <f>IF(F760+G760=0,"",G760/(F760+G760))</f>
        <v/>
      </c>
      <c r="O760" s="176">
        <f>IF(H760+I760=0,"",H760/(H760+I760))</f>
        <v/>
      </c>
      <c r="P760" s="176">
        <f>IF(F760+H760=0,"",F760/(F760+H760))</f>
        <v/>
      </c>
      <c r="Q760" s="177">
        <f>IF(2*F760+G760+H760=0,"",2*F760/(2*F760+G760+H760))</f>
        <v/>
      </c>
      <c r="R760" s="177">
        <f>IF(OR(N760="",O760=""),"",'KQ du lieu that'!$B$6*N760+(1-'KQ du lieu that'!$B$6)*O760)</f>
        <v/>
      </c>
    </row>
    <row r="761">
      <c r="A761" s="174" t="inlineStr">
        <is>
          <t>synth</t>
        </is>
      </c>
      <c r="B761" s="174" t="inlineStr">
        <is>
          <t>A2</t>
        </is>
      </c>
      <c r="C761" s="174" t="inlineStr">
        <is>
          <t>Tất cả</t>
        </is>
      </c>
      <c r="D761" s="174" t="inlineStr">
        <is>
          <t>all</t>
        </is>
      </c>
      <c r="E761" s="175" t="n">
        <v>0.92</v>
      </c>
      <c r="F761" s="174" t="n">
        <v>4904</v>
      </c>
      <c r="G761" s="174" t="n">
        <v>3039</v>
      </c>
      <c r="H761" s="174" t="n">
        <v>629</v>
      </c>
      <c r="I761" s="174" t="n">
        <v>16945</v>
      </c>
      <c r="J761" s="174" t="n"/>
      <c r="K761" s="174" t="n"/>
      <c r="L761" s="174" t="n"/>
      <c r="M761" s="174" t="n"/>
      <c r="N761" s="176">
        <f>IF(F761+G761=0,"",G761/(F761+G761))</f>
        <v/>
      </c>
      <c r="O761" s="176">
        <f>IF(H761+I761=0,"",H761/(H761+I761))</f>
        <v/>
      </c>
      <c r="P761" s="176">
        <f>IF(F761+H761=0,"",F761/(F761+H761))</f>
        <v/>
      </c>
      <c r="Q761" s="177">
        <f>IF(2*F761+G761+H761=0,"",2*F761/(2*F761+G761+H761))</f>
        <v/>
      </c>
      <c r="R761" s="177">
        <f>IF(OR(N761="",O761=""),"",'KQ du lieu that'!$B$6*N761+(1-'KQ du lieu that'!$B$6)*O761)</f>
        <v/>
      </c>
    </row>
    <row r="762">
      <c r="A762" s="174" t="inlineStr">
        <is>
          <t>synth</t>
        </is>
      </c>
      <c r="B762" s="174" t="inlineStr">
        <is>
          <t>A2</t>
        </is>
      </c>
      <c r="C762" s="174" t="inlineStr">
        <is>
          <t>Tất cả</t>
        </is>
      </c>
      <c r="D762" s="174" t="inlineStr">
        <is>
          <t>all</t>
        </is>
      </c>
      <c r="E762" s="175" t="n">
        <v>0.93</v>
      </c>
      <c r="F762" s="174" t="n">
        <v>4725</v>
      </c>
      <c r="G762" s="174" t="n">
        <v>3218</v>
      </c>
      <c r="H762" s="174" t="n">
        <v>552</v>
      </c>
      <c r="I762" s="174" t="n">
        <v>17022</v>
      </c>
      <c r="J762" s="174" t="n"/>
      <c r="K762" s="174" t="n"/>
      <c r="L762" s="174" t="n"/>
      <c r="M762" s="174" t="n"/>
      <c r="N762" s="176">
        <f>IF(F762+G762=0,"",G762/(F762+G762))</f>
        <v/>
      </c>
      <c r="O762" s="176">
        <f>IF(H762+I762=0,"",H762/(H762+I762))</f>
        <v/>
      </c>
      <c r="P762" s="176">
        <f>IF(F762+H762=0,"",F762/(F762+H762))</f>
        <v/>
      </c>
      <c r="Q762" s="177">
        <f>IF(2*F762+G762+H762=0,"",2*F762/(2*F762+G762+H762))</f>
        <v/>
      </c>
      <c r="R762" s="177">
        <f>IF(OR(N762="",O762=""),"",'KQ du lieu that'!$B$6*N762+(1-'KQ du lieu that'!$B$6)*O762)</f>
        <v/>
      </c>
    </row>
    <row r="763">
      <c r="A763" s="174" t="inlineStr">
        <is>
          <t>synth</t>
        </is>
      </c>
      <c r="B763" s="174" t="inlineStr">
        <is>
          <t>A2</t>
        </is>
      </c>
      <c r="C763" s="174" t="inlineStr">
        <is>
          <t>Tất cả</t>
        </is>
      </c>
      <c r="D763" s="174" t="inlineStr">
        <is>
          <t>all</t>
        </is>
      </c>
      <c r="E763" s="175" t="n">
        <v>0.9399999999999999</v>
      </c>
      <c r="F763" s="174" t="n">
        <v>4525</v>
      </c>
      <c r="G763" s="174" t="n">
        <v>3418</v>
      </c>
      <c r="H763" s="174" t="n">
        <v>499</v>
      </c>
      <c r="I763" s="174" t="n">
        <v>17075</v>
      </c>
      <c r="J763" s="174" t="n"/>
      <c r="K763" s="174" t="n"/>
      <c r="L763" s="174" t="n"/>
      <c r="M763" s="174" t="n"/>
      <c r="N763" s="176">
        <f>IF(F763+G763=0,"",G763/(F763+G763))</f>
        <v/>
      </c>
      <c r="O763" s="176">
        <f>IF(H763+I763=0,"",H763/(H763+I763))</f>
        <v/>
      </c>
      <c r="P763" s="176">
        <f>IF(F763+H763=0,"",F763/(F763+H763))</f>
        <v/>
      </c>
      <c r="Q763" s="177">
        <f>IF(2*F763+G763+H763=0,"",2*F763/(2*F763+G763+H763))</f>
        <v/>
      </c>
      <c r="R763" s="177">
        <f>IF(OR(N763="",O763=""),"",'KQ du lieu that'!$B$6*N763+(1-'KQ du lieu that'!$B$6)*O763)</f>
        <v/>
      </c>
    </row>
    <row r="764">
      <c r="A764" s="174" t="inlineStr">
        <is>
          <t>synth</t>
        </is>
      </c>
      <c r="B764" s="174" t="inlineStr">
        <is>
          <t>A2</t>
        </is>
      </c>
      <c r="C764" s="174" t="inlineStr">
        <is>
          <t>Tất cả</t>
        </is>
      </c>
      <c r="D764" s="174" t="inlineStr">
        <is>
          <t>all</t>
        </is>
      </c>
      <c r="E764" s="175" t="n">
        <v>0.95</v>
      </c>
      <c r="F764" s="174" t="n">
        <v>4297</v>
      </c>
      <c r="G764" s="174" t="n">
        <v>3646</v>
      </c>
      <c r="H764" s="174" t="n">
        <v>441</v>
      </c>
      <c r="I764" s="174" t="n">
        <v>17133</v>
      </c>
      <c r="J764" s="174" t="n"/>
      <c r="K764" s="174" t="n"/>
      <c r="L764" s="174" t="n"/>
      <c r="M764" s="174" t="n"/>
      <c r="N764" s="176">
        <f>IF(F764+G764=0,"",G764/(F764+G764))</f>
        <v/>
      </c>
      <c r="O764" s="176">
        <f>IF(H764+I764=0,"",H764/(H764+I764))</f>
        <v/>
      </c>
      <c r="P764" s="176">
        <f>IF(F764+H764=0,"",F764/(F764+H764))</f>
        <v/>
      </c>
      <c r="Q764" s="177">
        <f>IF(2*F764+G764+H764=0,"",2*F764/(2*F764+G764+H764))</f>
        <v/>
      </c>
      <c r="R764" s="177">
        <f>IF(OR(N764="",O764=""),"",'KQ du lieu that'!$B$6*N764+(1-'KQ du lieu that'!$B$6)*O764)</f>
        <v/>
      </c>
    </row>
    <row r="765">
      <c r="A765" s="174" t="inlineStr">
        <is>
          <t>synth</t>
        </is>
      </c>
      <c r="B765" s="174" t="inlineStr">
        <is>
          <t>A3</t>
        </is>
      </c>
      <c r="C765" s="174" t="inlineStr">
        <is>
          <t>Tất cả</t>
        </is>
      </c>
      <c r="D765" s="174" t="inlineStr">
        <is>
          <t>all</t>
        </is>
      </c>
      <c r="E765" s="175" t="n">
        <v>0.01</v>
      </c>
      <c r="F765" s="174" t="n">
        <v>7937</v>
      </c>
      <c r="G765" s="174" t="n">
        <v>6</v>
      </c>
      <c r="H765" s="174" t="n">
        <v>12454</v>
      </c>
      <c r="I765" s="174" t="n">
        <v>5120</v>
      </c>
      <c r="J765" s="174" t="n"/>
      <c r="K765" s="174" t="n"/>
      <c r="L765" s="174" t="n"/>
      <c r="M765" s="174" t="n"/>
      <c r="N765" s="176">
        <f>IF(F765+G765=0,"",G765/(F765+G765))</f>
        <v/>
      </c>
      <c r="O765" s="176">
        <f>IF(H765+I765=0,"",H765/(H765+I765))</f>
        <v/>
      </c>
      <c r="P765" s="176">
        <f>IF(F765+H765=0,"",F765/(F765+H765))</f>
        <v/>
      </c>
      <c r="Q765" s="177">
        <f>IF(2*F765+G765+H765=0,"",2*F765/(2*F765+G765+H765))</f>
        <v/>
      </c>
      <c r="R765" s="177">
        <f>IF(OR(N765="",O765=""),"",'KQ du lieu that'!$B$6*N765+(1-'KQ du lieu that'!$B$6)*O765)</f>
        <v/>
      </c>
    </row>
    <row r="766">
      <c r="A766" s="174" t="inlineStr">
        <is>
          <t>synth</t>
        </is>
      </c>
      <c r="B766" s="174" t="inlineStr">
        <is>
          <t>A3</t>
        </is>
      </c>
      <c r="C766" s="174" t="inlineStr">
        <is>
          <t>Tất cả</t>
        </is>
      </c>
      <c r="D766" s="174" t="inlineStr">
        <is>
          <t>all</t>
        </is>
      </c>
      <c r="E766" s="175" t="n">
        <v>0.02</v>
      </c>
      <c r="F766" s="174" t="n">
        <v>7928</v>
      </c>
      <c r="G766" s="174" t="n">
        <v>15</v>
      </c>
      <c r="H766" s="174" t="n">
        <v>10951</v>
      </c>
      <c r="I766" s="174" t="n">
        <v>6623</v>
      </c>
      <c r="J766" s="174" t="n"/>
      <c r="K766" s="174" t="n"/>
      <c r="L766" s="174" t="n"/>
      <c r="M766" s="174" t="n"/>
      <c r="N766" s="176">
        <f>IF(F766+G766=0,"",G766/(F766+G766))</f>
        <v/>
      </c>
      <c r="O766" s="176">
        <f>IF(H766+I766=0,"",H766/(H766+I766))</f>
        <v/>
      </c>
      <c r="P766" s="176">
        <f>IF(F766+H766=0,"",F766/(F766+H766))</f>
        <v/>
      </c>
      <c r="Q766" s="177">
        <f>IF(2*F766+G766+H766=0,"",2*F766/(2*F766+G766+H766))</f>
        <v/>
      </c>
      <c r="R766" s="177">
        <f>IF(OR(N766="",O766=""),"",'KQ du lieu that'!$B$6*N766+(1-'KQ du lieu that'!$B$6)*O766)</f>
        <v/>
      </c>
    </row>
    <row r="767">
      <c r="A767" s="174" t="inlineStr">
        <is>
          <t>synth</t>
        </is>
      </c>
      <c r="B767" s="174" t="inlineStr">
        <is>
          <t>A3</t>
        </is>
      </c>
      <c r="C767" s="174" t="inlineStr">
        <is>
          <t>Tất cả</t>
        </is>
      </c>
      <c r="D767" s="174" t="inlineStr">
        <is>
          <t>all</t>
        </is>
      </c>
      <c r="E767" s="175" t="n">
        <v>0.03</v>
      </c>
      <c r="F767" s="174" t="n">
        <v>7923</v>
      </c>
      <c r="G767" s="174" t="n">
        <v>20</v>
      </c>
      <c r="H767" s="174" t="n">
        <v>10049</v>
      </c>
      <c r="I767" s="174" t="n">
        <v>7525</v>
      </c>
      <c r="J767" s="174" t="n"/>
      <c r="K767" s="174" t="n"/>
      <c r="L767" s="174" t="n"/>
      <c r="M767" s="174" t="n"/>
      <c r="N767" s="176">
        <f>IF(F767+G767=0,"",G767/(F767+G767))</f>
        <v/>
      </c>
      <c r="O767" s="176">
        <f>IF(H767+I767=0,"",H767/(H767+I767))</f>
        <v/>
      </c>
      <c r="P767" s="176">
        <f>IF(F767+H767=0,"",F767/(F767+H767))</f>
        <v/>
      </c>
      <c r="Q767" s="177">
        <f>IF(2*F767+G767+H767=0,"",2*F767/(2*F767+G767+H767))</f>
        <v/>
      </c>
      <c r="R767" s="177">
        <f>IF(OR(N767="",O767=""),"",'KQ du lieu that'!$B$6*N767+(1-'KQ du lieu that'!$B$6)*O767)</f>
        <v/>
      </c>
    </row>
    <row r="768">
      <c r="A768" s="174" t="inlineStr">
        <is>
          <t>synth</t>
        </is>
      </c>
      <c r="B768" s="174" t="inlineStr">
        <is>
          <t>A3</t>
        </is>
      </c>
      <c r="C768" s="174" t="inlineStr">
        <is>
          <t>Tất cả</t>
        </is>
      </c>
      <c r="D768" s="174" t="inlineStr">
        <is>
          <t>all</t>
        </is>
      </c>
      <c r="E768" s="175" t="n">
        <v>0.04</v>
      </c>
      <c r="F768" s="174" t="n">
        <v>7914</v>
      </c>
      <c r="G768" s="174" t="n">
        <v>29</v>
      </c>
      <c r="H768" s="174" t="n">
        <v>9388</v>
      </c>
      <c r="I768" s="174" t="n">
        <v>8186</v>
      </c>
      <c r="J768" s="174" t="n"/>
      <c r="K768" s="174" t="n"/>
      <c r="L768" s="174" t="n"/>
      <c r="M768" s="174" t="n"/>
      <c r="N768" s="176">
        <f>IF(F768+G768=0,"",G768/(F768+G768))</f>
        <v/>
      </c>
      <c r="O768" s="176">
        <f>IF(H768+I768=0,"",H768/(H768+I768))</f>
        <v/>
      </c>
      <c r="P768" s="176">
        <f>IF(F768+H768=0,"",F768/(F768+H768))</f>
        <v/>
      </c>
      <c r="Q768" s="177">
        <f>IF(2*F768+G768+H768=0,"",2*F768/(2*F768+G768+H768))</f>
        <v/>
      </c>
      <c r="R768" s="177">
        <f>IF(OR(N768="",O768=""),"",'KQ du lieu that'!$B$6*N768+(1-'KQ du lieu that'!$B$6)*O768)</f>
        <v/>
      </c>
    </row>
    <row r="769">
      <c r="A769" s="174" t="inlineStr">
        <is>
          <t>synth</t>
        </is>
      </c>
      <c r="B769" s="174" t="inlineStr">
        <is>
          <t>A3</t>
        </is>
      </c>
      <c r="C769" s="174" t="inlineStr">
        <is>
          <t>Tất cả</t>
        </is>
      </c>
      <c r="D769" s="174" t="inlineStr">
        <is>
          <t>all</t>
        </is>
      </c>
      <c r="E769" s="175" t="n">
        <v>0.05</v>
      </c>
      <c r="F769" s="174" t="n">
        <v>7903</v>
      </c>
      <c r="G769" s="174" t="n">
        <v>40</v>
      </c>
      <c r="H769" s="174" t="n">
        <v>8847</v>
      </c>
      <c r="I769" s="174" t="n">
        <v>8727</v>
      </c>
      <c r="J769" s="174" t="n"/>
      <c r="K769" s="174" t="n"/>
      <c r="L769" s="174" t="n"/>
      <c r="M769" s="174" t="n"/>
      <c r="N769" s="176">
        <f>IF(F769+G769=0,"",G769/(F769+G769))</f>
        <v/>
      </c>
      <c r="O769" s="176">
        <f>IF(H769+I769=0,"",H769/(H769+I769))</f>
        <v/>
      </c>
      <c r="P769" s="176">
        <f>IF(F769+H769=0,"",F769/(F769+H769))</f>
        <v/>
      </c>
      <c r="Q769" s="177">
        <f>IF(2*F769+G769+H769=0,"",2*F769/(2*F769+G769+H769))</f>
        <v/>
      </c>
      <c r="R769" s="177">
        <f>IF(OR(N769="",O769=""),"",'KQ du lieu that'!$B$6*N769+(1-'KQ du lieu that'!$B$6)*O769)</f>
        <v/>
      </c>
    </row>
    <row r="770">
      <c r="A770" s="174" t="inlineStr">
        <is>
          <t>synth</t>
        </is>
      </c>
      <c r="B770" s="174" t="inlineStr">
        <is>
          <t>A3</t>
        </is>
      </c>
      <c r="C770" s="174" t="inlineStr">
        <is>
          <t>Tất cả</t>
        </is>
      </c>
      <c r="D770" s="174" t="inlineStr">
        <is>
          <t>all</t>
        </is>
      </c>
      <c r="E770" s="175" t="n">
        <v>0.06</v>
      </c>
      <c r="F770" s="174" t="n">
        <v>7892</v>
      </c>
      <c r="G770" s="174" t="n">
        <v>51</v>
      </c>
      <c r="H770" s="174" t="n">
        <v>8385</v>
      </c>
      <c r="I770" s="174" t="n">
        <v>9189</v>
      </c>
      <c r="J770" s="174" t="n"/>
      <c r="K770" s="174" t="n"/>
      <c r="L770" s="174" t="n"/>
      <c r="M770" s="174" t="n"/>
      <c r="N770" s="176">
        <f>IF(F770+G770=0,"",G770/(F770+G770))</f>
        <v/>
      </c>
      <c r="O770" s="176">
        <f>IF(H770+I770=0,"",H770/(H770+I770))</f>
        <v/>
      </c>
      <c r="P770" s="176">
        <f>IF(F770+H770=0,"",F770/(F770+H770))</f>
        <v/>
      </c>
      <c r="Q770" s="177">
        <f>IF(2*F770+G770+H770=0,"",2*F770/(2*F770+G770+H770))</f>
        <v/>
      </c>
      <c r="R770" s="177">
        <f>IF(OR(N770="",O770=""),"",'KQ du lieu that'!$B$6*N770+(1-'KQ du lieu that'!$B$6)*O770)</f>
        <v/>
      </c>
    </row>
    <row r="771">
      <c r="A771" s="174" t="inlineStr">
        <is>
          <t>synth</t>
        </is>
      </c>
      <c r="B771" s="174" t="inlineStr">
        <is>
          <t>A3</t>
        </is>
      </c>
      <c r="C771" s="174" t="inlineStr">
        <is>
          <t>Tất cả</t>
        </is>
      </c>
      <c r="D771" s="174" t="inlineStr">
        <is>
          <t>all</t>
        </is>
      </c>
      <c r="E771" s="175" t="n">
        <v>0.07000000000000001</v>
      </c>
      <c r="F771" s="174" t="n">
        <v>7879</v>
      </c>
      <c r="G771" s="174" t="n">
        <v>64</v>
      </c>
      <c r="H771" s="174" t="n">
        <v>7974</v>
      </c>
      <c r="I771" s="174" t="n">
        <v>9600</v>
      </c>
      <c r="J771" s="174" t="n"/>
      <c r="K771" s="174" t="n"/>
      <c r="L771" s="174" t="n"/>
      <c r="M771" s="174" t="n"/>
      <c r="N771" s="176">
        <f>IF(F771+G771=0,"",G771/(F771+G771))</f>
        <v/>
      </c>
      <c r="O771" s="176">
        <f>IF(H771+I771=0,"",H771/(H771+I771))</f>
        <v/>
      </c>
      <c r="P771" s="176">
        <f>IF(F771+H771=0,"",F771/(F771+H771))</f>
        <v/>
      </c>
      <c r="Q771" s="177">
        <f>IF(2*F771+G771+H771=0,"",2*F771/(2*F771+G771+H771))</f>
        <v/>
      </c>
      <c r="R771" s="177">
        <f>IF(OR(N771="",O771=""),"",'KQ du lieu that'!$B$6*N771+(1-'KQ du lieu that'!$B$6)*O771)</f>
        <v/>
      </c>
    </row>
    <row r="772">
      <c r="A772" s="174" t="inlineStr">
        <is>
          <t>synth</t>
        </is>
      </c>
      <c r="B772" s="174" t="inlineStr">
        <is>
          <t>A3</t>
        </is>
      </c>
      <c r="C772" s="174" t="inlineStr">
        <is>
          <t>Tất cả</t>
        </is>
      </c>
      <c r="D772" s="174" t="inlineStr">
        <is>
          <t>all</t>
        </is>
      </c>
      <c r="E772" s="175" t="n">
        <v>0.08</v>
      </c>
      <c r="F772" s="174" t="n">
        <v>7860</v>
      </c>
      <c r="G772" s="174" t="n">
        <v>83</v>
      </c>
      <c r="H772" s="174" t="n">
        <v>7585</v>
      </c>
      <c r="I772" s="174" t="n">
        <v>9989</v>
      </c>
      <c r="J772" s="174" t="n"/>
      <c r="K772" s="174" t="n"/>
      <c r="L772" s="174" t="n"/>
      <c r="M772" s="174" t="n"/>
      <c r="N772" s="176">
        <f>IF(F772+G772=0,"",G772/(F772+G772))</f>
        <v/>
      </c>
      <c r="O772" s="176">
        <f>IF(H772+I772=0,"",H772/(H772+I772))</f>
        <v/>
      </c>
      <c r="P772" s="176">
        <f>IF(F772+H772=0,"",F772/(F772+H772))</f>
        <v/>
      </c>
      <c r="Q772" s="177">
        <f>IF(2*F772+G772+H772=0,"",2*F772/(2*F772+G772+H772))</f>
        <v/>
      </c>
      <c r="R772" s="177">
        <f>IF(OR(N772="",O772=""),"",'KQ du lieu that'!$B$6*N772+(1-'KQ du lieu that'!$B$6)*O772)</f>
        <v/>
      </c>
    </row>
    <row r="773">
      <c r="A773" s="174" t="inlineStr">
        <is>
          <t>synth</t>
        </is>
      </c>
      <c r="B773" s="174" t="inlineStr">
        <is>
          <t>A3</t>
        </is>
      </c>
      <c r="C773" s="174" t="inlineStr">
        <is>
          <t>Tất cả</t>
        </is>
      </c>
      <c r="D773" s="174" t="inlineStr">
        <is>
          <t>all</t>
        </is>
      </c>
      <c r="E773" s="175" t="n">
        <v>0.09</v>
      </c>
      <c r="F773" s="174" t="n">
        <v>7839</v>
      </c>
      <c r="G773" s="174" t="n">
        <v>104</v>
      </c>
      <c r="H773" s="174" t="n">
        <v>7272</v>
      </c>
      <c r="I773" s="174" t="n">
        <v>10302</v>
      </c>
      <c r="J773" s="174" t="n"/>
      <c r="K773" s="174" t="n"/>
      <c r="L773" s="174" t="n"/>
      <c r="M773" s="174" t="n"/>
      <c r="N773" s="176">
        <f>IF(F773+G773=0,"",G773/(F773+G773))</f>
        <v/>
      </c>
      <c r="O773" s="176">
        <f>IF(H773+I773=0,"",H773/(H773+I773))</f>
        <v/>
      </c>
      <c r="P773" s="176">
        <f>IF(F773+H773=0,"",F773/(F773+H773))</f>
        <v/>
      </c>
      <c r="Q773" s="177">
        <f>IF(2*F773+G773+H773=0,"",2*F773/(2*F773+G773+H773))</f>
        <v/>
      </c>
      <c r="R773" s="177">
        <f>IF(OR(N773="",O773=""),"",'KQ du lieu that'!$B$6*N773+(1-'KQ du lieu that'!$B$6)*O773)</f>
        <v/>
      </c>
    </row>
    <row r="774">
      <c r="A774" s="174" t="inlineStr">
        <is>
          <t>synth</t>
        </is>
      </c>
      <c r="B774" s="174" t="inlineStr">
        <is>
          <t>A3</t>
        </is>
      </c>
      <c r="C774" s="174" t="inlineStr">
        <is>
          <t>Tất cả</t>
        </is>
      </c>
      <c r="D774" s="174" t="inlineStr">
        <is>
          <t>all</t>
        </is>
      </c>
      <c r="E774" s="175" t="n">
        <v>0.1</v>
      </c>
      <c r="F774" s="174" t="n">
        <v>7816</v>
      </c>
      <c r="G774" s="174" t="n">
        <v>127</v>
      </c>
      <c r="H774" s="174" t="n">
        <v>6975</v>
      </c>
      <c r="I774" s="174" t="n">
        <v>10599</v>
      </c>
      <c r="J774" s="174" t="n"/>
      <c r="K774" s="174" t="n"/>
      <c r="L774" s="174" t="n"/>
      <c r="M774" s="174" t="n"/>
      <c r="N774" s="176">
        <f>IF(F774+G774=0,"",G774/(F774+G774))</f>
        <v/>
      </c>
      <c r="O774" s="176">
        <f>IF(H774+I774=0,"",H774/(H774+I774))</f>
        <v/>
      </c>
      <c r="P774" s="176">
        <f>IF(F774+H774=0,"",F774/(F774+H774))</f>
        <v/>
      </c>
      <c r="Q774" s="177">
        <f>IF(2*F774+G774+H774=0,"",2*F774/(2*F774+G774+H774))</f>
        <v/>
      </c>
      <c r="R774" s="177">
        <f>IF(OR(N774="",O774=""),"",'KQ du lieu that'!$B$6*N774+(1-'KQ du lieu that'!$B$6)*O774)</f>
        <v/>
      </c>
    </row>
    <row r="775">
      <c r="A775" s="174" t="inlineStr">
        <is>
          <t>synth</t>
        </is>
      </c>
      <c r="B775" s="174" t="inlineStr">
        <is>
          <t>A3</t>
        </is>
      </c>
      <c r="C775" s="174" t="inlineStr">
        <is>
          <t>Tất cả</t>
        </is>
      </c>
      <c r="D775" s="174" t="inlineStr">
        <is>
          <t>all</t>
        </is>
      </c>
      <c r="E775" s="175" t="n">
        <v>0.11</v>
      </c>
      <c r="F775" s="174" t="n">
        <v>7794</v>
      </c>
      <c r="G775" s="174" t="n">
        <v>149</v>
      </c>
      <c r="H775" s="174" t="n">
        <v>6665</v>
      </c>
      <c r="I775" s="174" t="n">
        <v>10909</v>
      </c>
      <c r="J775" s="174" t="n"/>
      <c r="K775" s="174" t="n"/>
      <c r="L775" s="174" t="n"/>
      <c r="M775" s="174" t="n"/>
      <c r="N775" s="176">
        <f>IF(F775+G775=0,"",G775/(F775+G775))</f>
        <v/>
      </c>
      <c r="O775" s="176">
        <f>IF(H775+I775=0,"",H775/(H775+I775))</f>
        <v/>
      </c>
      <c r="P775" s="176">
        <f>IF(F775+H775=0,"",F775/(F775+H775))</f>
        <v/>
      </c>
      <c r="Q775" s="177">
        <f>IF(2*F775+G775+H775=0,"",2*F775/(2*F775+G775+H775))</f>
        <v/>
      </c>
      <c r="R775" s="177">
        <f>IF(OR(N775="",O775=""),"",'KQ du lieu that'!$B$6*N775+(1-'KQ du lieu that'!$B$6)*O775)</f>
        <v/>
      </c>
    </row>
    <row r="776">
      <c r="A776" s="174" t="inlineStr">
        <is>
          <t>synth</t>
        </is>
      </c>
      <c r="B776" s="174" t="inlineStr">
        <is>
          <t>A3</t>
        </is>
      </c>
      <c r="C776" s="174" t="inlineStr">
        <is>
          <t>Tất cả</t>
        </is>
      </c>
      <c r="D776" s="174" t="inlineStr">
        <is>
          <t>all</t>
        </is>
      </c>
      <c r="E776" s="175" t="n">
        <v>0.12</v>
      </c>
      <c r="F776" s="174" t="n">
        <v>7777</v>
      </c>
      <c r="G776" s="174" t="n">
        <v>166</v>
      </c>
      <c r="H776" s="174" t="n">
        <v>6412</v>
      </c>
      <c r="I776" s="174" t="n">
        <v>11162</v>
      </c>
      <c r="J776" s="174" t="n"/>
      <c r="K776" s="174" t="n"/>
      <c r="L776" s="174" t="n"/>
      <c r="M776" s="174" t="n"/>
      <c r="N776" s="176">
        <f>IF(F776+G776=0,"",G776/(F776+G776))</f>
        <v/>
      </c>
      <c r="O776" s="176">
        <f>IF(H776+I776=0,"",H776/(H776+I776))</f>
        <v/>
      </c>
      <c r="P776" s="176">
        <f>IF(F776+H776=0,"",F776/(F776+H776))</f>
        <v/>
      </c>
      <c r="Q776" s="177">
        <f>IF(2*F776+G776+H776=0,"",2*F776/(2*F776+G776+H776))</f>
        <v/>
      </c>
      <c r="R776" s="177">
        <f>IF(OR(N776="",O776=""),"",'KQ du lieu that'!$B$6*N776+(1-'KQ du lieu that'!$B$6)*O776)</f>
        <v/>
      </c>
    </row>
    <row r="777">
      <c r="A777" s="174" t="inlineStr">
        <is>
          <t>synth</t>
        </is>
      </c>
      <c r="B777" s="174" t="inlineStr">
        <is>
          <t>A3</t>
        </is>
      </c>
      <c r="C777" s="174" t="inlineStr">
        <is>
          <t>Tất cả</t>
        </is>
      </c>
      <c r="D777" s="174" t="inlineStr">
        <is>
          <t>all</t>
        </is>
      </c>
      <c r="E777" s="175" t="n">
        <v>0.13</v>
      </c>
      <c r="F777" s="174" t="n">
        <v>7749</v>
      </c>
      <c r="G777" s="174" t="n">
        <v>194</v>
      </c>
      <c r="H777" s="174" t="n">
        <v>6161</v>
      </c>
      <c r="I777" s="174" t="n">
        <v>11413</v>
      </c>
      <c r="J777" s="174" t="n"/>
      <c r="K777" s="174" t="n"/>
      <c r="L777" s="174" t="n"/>
      <c r="M777" s="174" t="n"/>
      <c r="N777" s="176">
        <f>IF(F777+G777=0,"",G777/(F777+G777))</f>
        <v/>
      </c>
      <c r="O777" s="176">
        <f>IF(H777+I777=0,"",H777/(H777+I777))</f>
        <v/>
      </c>
      <c r="P777" s="176">
        <f>IF(F777+H777=0,"",F777/(F777+H777))</f>
        <v/>
      </c>
      <c r="Q777" s="177">
        <f>IF(2*F777+G777+H777=0,"",2*F777/(2*F777+G777+H777))</f>
        <v/>
      </c>
      <c r="R777" s="177">
        <f>IF(OR(N777="",O777=""),"",'KQ du lieu that'!$B$6*N777+(1-'KQ du lieu that'!$B$6)*O777)</f>
        <v/>
      </c>
    </row>
    <row r="778">
      <c r="A778" s="174" t="inlineStr">
        <is>
          <t>synth</t>
        </is>
      </c>
      <c r="B778" s="174" t="inlineStr">
        <is>
          <t>A3</t>
        </is>
      </c>
      <c r="C778" s="174" t="inlineStr">
        <is>
          <t>Tất cả</t>
        </is>
      </c>
      <c r="D778" s="174" t="inlineStr">
        <is>
          <t>all</t>
        </is>
      </c>
      <c r="E778" s="175" t="n">
        <v>0.14</v>
      </c>
      <c r="F778" s="174" t="n">
        <v>7726</v>
      </c>
      <c r="G778" s="174" t="n">
        <v>217</v>
      </c>
      <c r="H778" s="174" t="n">
        <v>5953</v>
      </c>
      <c r="I778" s="174" t="n">
        <v>11621</v>
      </c>
      <c r="J778" s="174" t="n"/>
      <c r="K778" s="174" t="n"/>
      <c r="L778" s="174" t="n"/>
      <c r="M778" s="174" t="n"/>
      <c r="N778" s="176">
        <f>IF(F778+G778=0,"",G778/(F778+G778))</f>
        <v/>
      </c>
      <c r="O778" s="176">
        <f>IF(H778+I778=0,"",H778/(H778+I778))</f>
        <v/>
      </c>
      <c r="P778" s="176">
        <f>IF(F778+H778=0,"",F778/(F778+H778))</f>
        <v/>
      </c>
      <c r="Q778" s="177">
        <f>IF(2*F778+G778+H778=0,"",2*F778/(2*F778+G778+H778))</f>
        <v/>
      </c>
      <c r="R778" s="177">
        <f>IF(OR(N778="",O778=""),"",'KQ du lieu that'!$B$6*N778+(1-'KQ du lieu that'!$B$6)*O778)</f>
        <v/>
      </c>
    </row>
    <row r="779">
      <c r="A779" s="174" t="inlineStr">
        <is>
          <t>synth</t>
        </is>
      </c>
      <c r="B779" s="174" t="inlineStr">
        <is>
          <t>A3</t>
        </is>
      </c>
      <c r="C779" s="174" t="inlineStr">
        <is>
          <t>Tất cả</t>
        </is>
      </c>
      <c r="D779" s="174" t="inlineStr">
        <is>
          <t>all</t>
        </is>
      </c>
      <c r="E779" s="175" t="n">
        <v>0.15</v>
      </c>
      <c r="F779" s="174" t="n">
        <v>7702</v>
      </c>
      <c r="G779" s="174" t="n">
        <v>241</v>
      </c>
      <c r="H779" s="174" t="n">
        <v>5715</v>
      </c>
      <c r="I779" s="174" t="n">
        <v>11859</v>
      </c>
      <c r="J779" s="174" t="n"/>
      <c r="K779" s="174" t="n"/>
      <c r="L779" s="174" t="n"/>
      <c r="M779" s="174" t="n"/>
      <c r="N779" s="176">
        <f>IF(F779+G779=0,"",G779/(F779+G779))</f>
        <v/>
      </c>
      <c r="O779" s="176">
        <f>IF(H779+I779=0,"",H779/(H779+I779))</f>
        <v/>
      </c>
      <c r="P779" s="176">
        <f>IF(F779+H779=0,"",F779/(F779+H779))</f>
        <v/>
      </c>
      <c r="Q779" s="177">
        <f>IF(2*F779+G779+H779=0,"",2*F779/(2*F779+G779+H779))</f>
        <v/>
      </c>
      <c r="R779" s="177">
        <f>IF(OR(N779="",O779=""),"",'KQ du lieu that'!$B$6*N779+(1-'KQ du lieu that'!$B$6)*O779)</f>
        <v/>
      </c>
    </row>
    <row r="780">
      <c r="A780" s="174" t="inlineStr">
        <is>
          <t>synth</t>
        </is>
      </c>
      <c r="B780" s="174" t="inlineStr">
        <is>
          <t>A3</t>
        </is>
      </c>
      <c r="C780" s="174" t="inlineStr">
        <is>
          <t>Tất cả</t>
        </is>
      </c>
      <c r="D780" s="174" t="inlineStr">
        <is>
          <t>all</t>
        </is>
      </c>
      <c r="E780" s="175" t="n">
        <v>0.16</v>
      </c>
      <c r="F780" s="174" t="n">
        <v>7681</v>
      </c>
      <c r="G780" s="174" t="n">
        <v>262</v>
      </c>
      <c r="H780" s="174" t="n">
        <v>5516</v>
      </c>
      <c r="I780" s="174" t="n">
        <v>12058</v>
      </c>
      <c r="J780" s="174" t="n"/>
      <c r="K780" s="174" t="n"/>
      <c r="L780" s="174" t="n"/>
      <c r="M780" s="174" t="n"/>
      <c r="N780" s="176">
        <f>IF(F780+G780=0,"",G780/(F780+G780))</f>
        <v/>
      </c>
      <c r="O780" s="176">
        <f>IF(H780+I780=0,"",H780/(H780+I780))</f>
        <v/>
      </c>
      <c r="P780" s="176">
        <f>IF(F780+H780=0,"",F780/(F780+H780))</f>
        <v/>
      </c>
      <c r="Q780" s="177">
        <f>IF(2*F780+G780+H780=0,"",2*F780/(2*F780+G780+H780))</f>
        <v/>
      </c>
      <c r="R780" s="177">
        <f>IF(OR(N780="",O780=""),"",'KQ du lieu that'!$B$6*N780+(1-'KQ du lieu that'!$B$6)*O780)</f>
        <v/>
      </c>
    </row>
    <row r="781">
      <c r="A781" s="174" t="inlineStr">
        <is>
          <t>synth</t>
        </is>
      </c>
      <c r="B781" s="174" t="inlineStr">
        <is>
          <t>A3</t>
        </is>
      </c>
      <c r="C781" s="174" t="inlineStr">
        <is>
          <t>Tất cả</t>
        </is>
      </c>
      <c r="D781" s="174" t="inlineStr">
        <is>
          <t>all</t>
        </is>
      </c>
      <c r="E781" s="175" t="n">
        <v>0.17</v>
      </c>
      <c r="F781" s="174" t="n">
        <v>7659</v>
      </c>
      <c r="G781" s="174" t="n">
        <v>284</v>
      </c>
      <c r="H781" s="174" t="n">
        <v>5348</v>
      </c>
      <c r="I781" s="174" t="n">
        <v>12226</v>
      </c>
      <c r="J781" s="174" t="n"/>
      <c r="K781" s="174" t="n"/>
      <c r="L781" s="174" t="n"/>
      <c r="M781" s="174" t="n"/>
      <c r="N781" s="176">
        <f>IF(F781+G781=0,"",G781/(F781+G781))</f>
        <v/>
      </c>
      <c r="O781" s="176">
        <f>IF(H781+I781=0,"",H781/(H781+I781))</f>
        <v/>
      </c>
      <c r="P781" s="176">
        <f>IF(F781+H781=0,"",F781/(F781+H781))</f>
        <v/>
      </c>
      <c r="Q781" s="177">
        <f>IF(2*F781+G781+H781=0,"",2*F781/(2*F781+G781+H781))</f>
        <v/>
      </c>
      <c r="R781" s="177">
        <f>IF(OR(N781="",O781=""),"",'KQ du lieu that'!$B$6*N781+(1-'KQ du lieu that'!$B$6)*O781)</f>
        <v/>
      </c>
    </row>
    <row r="782">
      <c r="A782" s="174" t="inlineStr">
        <is>
          <t>synth</t>
        </is>
      </c>
      <c r="B782" s="174" t="inlineStr">
        <is>
          <t>A3</t>
        </is>
      </c>
      <c r="C782" s="174" t="inlineStr">
        <is>
          <t>Tất cả</t>
        </is>
      </c>
      <c r="D782" s="174" t="inlineStr">
        <is>
          <t>all</t>
        </is>
      </c>
      <c r="E782" s="175" t="n">
        <v>0.18</v>
      </c>
      <c r="F782" s="174" t="n">
        <v>7633</v>
      </c>
      <c r="G782" s="174" t="n">
        <v>310</v>
      </c>
      <c r="H782" s="174" t="n">
        <v>5184</v>
      </c>
      <c r="I782" s="174" t="n">
        <v>12390</v>
      </c>
      <c r="J782" s="174" t="n"/>
      <c r="K782" s="174" t="n"/>
      <c r="L782" s="174" t="n"/>
      <c r="M782" s="174" t="n"/>
      <c r="N782" s="176">
        <f>IF(F782+G782=0,"",G782/(F782+G782))</f>
        <v/>
      </c>
      <c r="O782" s="176">
        <f>IF(H782+I782=0,"",H782/(H782+I782))</f>
        <v/>
      </c>
      <c r="P782" s="176">
        <f>IF(F782+H782=0,"",F782/(F782+H782))</f>
        <v/>
      </c>
      <c r="Q782" s="177">
        <f>IF(2*F782+G782+H782=0,"",2*F782/(2*F782+G782+H782))</f>
        <v/>
      </c>
      <c r="R782" s="177">
        <f>IF(OR(N782="",O782=""),"",'KQ du lieu that'!$B$6*N782+(1-'KQ du lieu that'!$B$6)*O782)</f>
        <v/>
      </c>
    </row>
    <row r="783">
      <c r="A783" s="174" t="inlineStr">
        <is>
          <t>synth</t>
        </is>
      </c>
      <c r="B783" s="174" t="inlineStr">
        <is>
          <t>A3</t>
        </is>
      </c>
      <c r="C783" s="174" t="inlineStr">
        <is>
          <t>Tất cả</t>
        </is>
      </c>
      <c r="D783" s="174" t="inlineStr">
        <is>
          <t>all</t>
        </is>
      </c>
      <c r="E783" s="175" t="n">
        <v>0.19</v>
      </c>
      <c r="F783" s="174" t="n">
        <v>7615</v>
      </c>
      <c r="G783" s="174" t="n">
        <v>328</v>
      </c>
      <c r="H783" s="174" t="n">
        <v>5023</v>
      </c>
      <c r="I783" s="174" t="n">
        <v>12551</v>
      </c>
      <c r="J783" s="174" t="n"/>
      <c r="K783" s="174" t="n"/>
      <c r="L783" s="174" t="n"/>
      <c r="M783" s="174" t="n"/>
      <c r="N783" s="176">
        <f>IF(F783+G783=0,"",G783/(F783+G783))</f>
        <v/>
      </c>
      <c r="O783" s="176">
        <f>IF(H783+I783=0,"",H783/(H783+I783))</f>
        <v/>
      </c>
      <c r="P783" s="176">
        <f>IF(F783+H783=0,"",F783/(F783+H783))</f>
        <v/>
      </c>
      <c r="Q783" s="177">
        <f>IF(2*F783+G783+H783=0,"",2*F783/(2*F783+G783+H783))</f>
        <v/>
      </c>
      <c r="R783" s="177">
        <f>IF(OR(N783="",O783=""),"",'KQ du lieu that'!$B$6*N783+(1-'KQ du lieu that'!$B$6)*O783)</f>
        <v/>
      </c>
    </row>
    <row r="784">
      <c r="A784" s="174" t="inlineStr">
        <is>
          <t>synth</t>
        </is>
      </c>
      <c r="B784" s="174" t="inlineStr">
        <is>
          <t>A3</t>
        </is>
      </c>
      <c r="C784" s="174" t="inlineStr">
        <is>
          <t>Tất cả</t>
        </is>
      </c>
      <c r="D784" s="174" t="inlineStr">
        <is>
          <t>all</t>
        </is>
      </c>
      <c r="E784" s="175" t="n">
        <v>0.2</v>
      </c>
      <c r="F784" s="174" t="n">
        <v>7593</v>
      </c>
      <c r="G784" s="174" t="n">
        <v>350</v>
      </c>
      <c r="H784" s="174" t="n">
        <v>4909</v>
      </c>
      <c r="I784" s="174" t="n">
        <v>12665</v>
      </c>
      <c r="J784" s="174" t="n"/>
      <c r="K784" s="174" t="n"/>
      <c r="L784" s="174" t="n"/>
      <c r="M784" s="174" t="n"/>
      <c r="N784" s="176">
        <f>IF(F784+G784=0,"",G784/(F784+G784))</f>
        <v/>
      </c>
      <c r="O784" s="176">
        <f>IF(H784+I784=0,"",H784/(H784+I784))</f>
        <v/>
      </c>
      <c r="P784" s="176">
        <f>IF(F784+H784=0,"",F784/(F784+H784))</f>
        <v/>
      </c>
      <c r="Q784" s="177">
        <f>IF(2*F784+G784+H784=0,"",2*F784/(2*F784+G784+H784))</f>
        <v/>
      </c>
      <c r="R784" s="177">
        <f>IF(OR(N784="",O784=""),"",'KQ du lieu that'!$B$6*N784+(1-'KQ du lieu that'!$B$6)*O784)</f>
        <v/>
      </c>
    </row>
    <row r="785">
      <c r="A785" s="174" t="inlineStr">
        <is>
          <t>synth</t>
        </is>
      </c>
      <c r="B785" s="174" t="inlineStr">
        <is>
          <t>A3</t>
        </is>
      </c>
      <c r="C785" s="174" t="inlineStr">
        <is>
          <t>Tất cả</t>
        </is>
      </c>
      <c r="D785" s="174" t="inlineStr">
        <is>
          <t>all</t>
        </is>
      </c>
      <c r="E785" s="175" t="n">
        <v>0.21</v>
      </c>
      <c r="F785" s="174" t="n">
        <v>7575</v>
      </c>
      <c r="G785" s="174" t="n">
        <v>368</v>
      </c>
      <c r="H785" s="174" t="n">
        <v>4770</v>
      </c>
      <c r="I785" s="174" t="n">
        <v>12804</v>
      </c>
      <c r="J785" s="174" t="n"/>
      <c r="K785" s="174" t="n"/>
      <c r="L785" s="174" t="n"/>
      <c r="M785" s="174" t="n"/>
      <c r="N785" s="176">
        <f>IF(F785+G785=0,"",G785/(F785+G785))</f>
        <v/>
      </c>
      <c r="O785" s="176">
        <f>IF(H785+I785=0,"",H785/(H785+I785))</f>
        <v/>
      </c>
      <c r="P785" s="176">
        <f>IF(F785+H785=0,"",F785/(F785+H785))</f>
        <v/>
      </c>
      <c r="Q785" s="177">
        <f>IF(2*F785+G785+H785=0,"",2*F785/(2*F785+G785+H785))</f>
        <v/>
      </c>
      <c r="R785" s="177">
        <f>IF(OR(N785="",O785=""),"",'KQ du lieu that'!$B$6*N785+(1-'KQ du lieu that'!$B$6)*O785)</f>
        <v/>
      </c>
    </row>
    <row r="786">
      <c r="A786" s="174" t="inlineStr">
        <is>
          <t>synth</t>
        </is>
      </c>
      <c r="B786" s="174" t="inlineStr">
        <is>
          <t>A3</t>
        </is>
      </c>
      <c r="C786" s="174" t="inlineStr">
        <is>
          <t>Tất cả</t>
        </is>
      </c>
      <c r="D786" s="174" t="inlineStr">
        <is>
          <t>all</t>
        </is>
      </c>
      <c r="E786" s="175" t="n">
        <v>0.22</v>
      </c>
      <c r="F786" s="174" t="n">
        <v>7560</v>
      </c>
      <c r="G786" s="174" t="n">
        <v>383</v>
      </c>
      <c r="H786" s="174" t="n">
        <v>4638</v>
      </c>
      <c r="I786" s="174" t="n">
        <v>12936</v>
      </c>
      <c r="J786" s="174" t="n"/>
      <c r="K786" s="174" t="n"/>
      <c r="L786" s="174" t="n"/>
      <c r="M786" s="174" t="n"/>
      <c r="N786" s="176">
        <f>IF(F786+G786=0,"",G786/(F786+G786))</f>
        <v/>
      </c>
      <c r="O786" s="176">
        <f>IF(H786+I786=0,"",H786/(H786+I786))</f>
        <v/>
      </c>
      <c r="P786" s="176">
        <f>IF(F786+H786=0,"",F786/(F786+H786))</f>
        <v/>
      </c>
      <c r="Q786" s="177">
        <f>IF(2*F786+G786+H786=0,"",2*F786/(2*F786+G786+H786))</f>
        <v/>
      </c>
      <c r="R786" s="177">
        <f>IF(OR(N786="",O786=""),"",'KQ du lieu that'!$B$6*N786+(1-'KQ du lieu that'!$B$6)*O786)</f>
        <v/>
      </c>
    </row>
    <row r="787">
      <c r="A787" s="174" t="inlineStr">
        <is>
          <t>synth</t>
        </is>
      </c>
      <c r="B787" s="174" t="inlineStr">
        <is>
          <t>A3</t>
        </is>
      </c>
      <c r="C787" s="174" t="inlineStr">
        <is>
          <t>Tất cả</t>
        </is>
      </c>
      <c r="D787" s="174" t="inlineStr">
        <is>
          <t>all</t>
        </is>
      </c>
      <c r="E787" s="175" t="n">
        <v>0.23</v>
      </c>
      <c r="F787" s="174" t="n">
        <v>7539</v>
      </c>
      <c r="G787" s="174" t="n">
        <v>404</v>
      </c>
      <c r="H787" s="174" t="n">
        <v>4493</v>
      </c>
      <c r="I787" s="174" t="n">
        <v>13081</v>
      </c>
      <c r="J787" s="174" t="n"/>
      <c r="K787" s="174" t="n"/>
      <c r="L787" s="174" t="n"/>
      <c r="M787" s="174" t="n"/>
      <c r="N787" s="176">
        <f>IF(F787+G787=0,"",G787/(F787+G787))</f>
        <v/>
      </c>
      <c r="O787" s="176">
        <f>IF(H787+I787=0,"",H787/(H787+I787))</f>
        <v/>
      </c>
      <c r="P787" s="176">
        <f>IF(F787+H787=0,"",F787/(F787+H787))</f>
        <v/>
      </c>
      <c r="Q787" s="177">
        <f>IF(2*F787+G787+H787=0,"",2*F787/(2*F787+G787+H787))</f>
        <v/>
      </c>
      <c r="R787" s="177">
        <f>IF(OR(N787="",O787=""),"",'KQ du lieu that'!$B$6*N787+(1-'KQ du lieu that'!$B$6)*O787)</f>
        <v/>
      </c>
    </row>
    <row r="788">
      <c r="A788" s="174" t="inlineStr">
        <is>
          <t>synth</t>
        </is>
      </c>
      <c r="B788" s="174" t="inlineStr">
        <is>
          <t>A3</t>
        </is>
      </c>
      <c r="C788" s="174" t="inlineStr">
        <is>
          <t>Tất cả</t>
        </is>
      </c>
      <c r="D788" s="174" t="inlineStr">
        <is>
          <t>all</t>
        </is>
      </c>
      <c r="E788" s="175" t="n">
        <v>0.24</v>
      </c>
      <c r="F788" s="174" t="n">
        <v>7524</v>
      </c>
      <c r="G788" s="174" t="n">
        <v>419</v>
      </c>
      <c r="H788" s="174" t="n">
        <v>4367</v>
      </c>
      <c r="I788" s="174" t="n">
        <v>13207</v>
      </c>
      <c r="J788" s="174" t="n"/>
      <c r="K788" s="174" t="n"/>
      <c r="L788" s="174" t="n"/>
      <c r="M788" s="174" t="n"/>
      <c r="N788" s="176">
        <f>IF(F788+G788=0,"",G788/(F788+G788))</f>
        <v/>
      </c>
      <c r="O788" s="176">
        <f>IF(H788+I788=0,"",H788/(H788+I788))</f>
        <v/>
      </c>
      <c r="P788" s="176">
        <f>IF(F788+H788=0,"",F788/(F788+H788))</f>
        <v/>
      </c>
      <c r="Q788" s="177">
        <f>IF(2*F788+G788+H788=0,"",2*F788/(2*F788+G788+H788))</f>
        <v/>
      </c>
      <c r="R788" s="177">
        <f>IF(OR(N788="",O788=""),"",'KQ du lieu that'!$B$6*N788+(1-'KQ du lieu that'!$B$6)*O788)</f>
        <v/>
      </c>
    </row>
    <row r="789">
      <c r="A789" s="174" t="inlineStr">
        <is>
          <t>synth</t>
        </is>
      </c>
      <c r="B789" s="174" t="inlineStr">
        <is>
          <t>A3</t>
        </is>
      </c>
      <c r="C789" s="174" t="inlineStr">
        <is>
          <t>Tất cả</t>
        </is>
      </c>
      <c r="D789" s="174" t="inlineStr">
        <is>
          <t>all</t>
        </is>
      </c>
      <c r="E789" s="175" t="n">
        <v>0.25</v>
      </c>
      <c r="F789" s="174" t="n">
        <v>7498</v>
      </c>
      <c r="G789" s="174" t="n">
        <v>445</v>
      </c>
      <c r="H789" s="174" t="n">
        <v>4233</v>
      </c>
      <c r="I789" s="174" t="n">
        <v>13341</v>
      </c>
      <c r="J789" s="174" t="n"/>
      <c r="K789" s="174" t="n"/>
      <c r="L789" s="174" t="n"/>
      <c r="M789" s="174" t="n"/>
      <c r="N789" s="176">
        <f>IF(F789+G789=0,"",G789/(F789+G789))</f>
        <v/>
      </c>
      <c r="O789" s="176">
        <f>IF(H789+I789=0,"",H789/(H789+I789))</f>
        <v/>
      </c>
      <c r="P789" s="176">
        <f>IF(F789+H789=0,"",F789/(F789+H789))</f>
        <v/>
      </c>
      <c r="Q789" s="177">
        <f>IF(2*F789+G789+H789=0,"",2*F789/(2*F789+G789+H789))</f>
        <v/>
      </c>
      <c r="R789" s="177">
        <f>IF(OR(N789="",O789=""),"",'KQ du lieu that'!$B$6*N789+(1-'KQ du lieu that'!$B$6)*O789)</f>
        <v/>
      </c>
    </row>
    <row r="790">
      <c r="A790" s="174" t="inlineStr">
        <is>
          <t>synth</t>
        </is>
      </c>
      <c r="B790" s="174" t="inlineStr">
        <is>
          <t>A3</t>
        </is>
      </c>
      <c r="C790" s="174" t="inlineStr">
        <is>
          <t>Tất cả</t>
        </is>
      </c>
      <c r="D790" s="174" t="inlineStr">
        <is>
          <t>all</t>
        </is>
      </c>
      <c r="E790" s="175" t="n">
        <v>0.26</v>
      </c>
      <c r="F790" s="174" t="n">
        <v>7472</v>
      </c>
      <c r="G790" s="174" t="n">
        <v>471</v>
      </c>
      <c r="H790" s="174" t="n">
        <v>4122</v>
      </c>
      <c r="I790" s="174" t="n">
        <v>13452</v>
      </c>
      <c r="J790" s="174" t="n"/>
      <c r="K790" s="174" t="n"/>
      <c r="L790" s="174" t="n"/>
      <c r="M790" s="174" t="n"/>
      <c r="N790" s="176">
        <f>IF(F790+G790=0,"",G790/(F790+G790))</f>
        <v/>
      </c>
      <c r="O790" s="176">
        <f>IF(H790+I790=0,"",H790/(H790+I790))</f>
        <v/>
      </c>
      <c r="P790" s="176">
        <f>IF(F790+H790=0,"",F790/(F790+H790))</f>
        <v/>
      </c>
      <c r="Q790" s="177">
        <f>IF(2*F790+G790+H790=0,"",2*F790/(2*F790+G790+H790))</f>
        <v/>
      </c>
      <c r="R790" s="177">
        <f>IF(OR(N790="",O790=""),"",'KQ du lieu that'!$B$6*N790+(1-'KQ du lieu that'!$B$6)*O790)</f>
        <v/>
      </c>
    </row>
    <row r="791">
      <c r="A791" s="174" t="inlineStr">
        <is>
          <t>synth</t>
        </is>
      </c>
      <c r="B791" s="174" t="inlineStr">
        <is>
          <t>A3</t>
        </is>
      </c>
      <c r="C791" s="174" t="inlineStr">
        <is>
          <t>Tất cả</t>
        </is>
      </c>
      <c r="D791" s="174" t="inlineStr">
        <is>
          <t>all</t>
        </is>
      </c>
      <c r="E791" s="175" t="n">
        <v>0.27</v>
      </c>
      <c r="F791" s="174" t="n">
        <v>7444</v>
      </c>
      <c r="G791" s="174" t="n">
        <v>499</v>
      </c>
      <c r="H791" s="174" t="n">
        <v>4012</v>
      </c>
      <c r="I791" s="174" t="n">
        <v>13562</v>
      </c>
      <c r="J791" s="174" t="n"/>
      <c r="K791" s="174" t="n"/>
      <c r="L791" s="174" t="n"/>
      <c r="M791" s="174" t="n"/>
      <c r="N791" s="176">
        <f>IF(F791+G791=0,"",G791/(F791+G791))</f>
        <v/>
      </c>
      <c r="O791" s="176">
        <f>IF(H791+I791=0,"",H791/(H791+I791))</f>
        <v/>
      </c>
      <c r="P791" s="176">
        <f>IF(F791+H791=0,"",F791/(F791+H791))</f>
        <v/>
      </c>
      <c r="Q791" s="177">
        <f>IF(2*F791+G791+H791=0,"",2*F791/(2*F791+G791+H791))</f>
        <v/>
      </c>
      <c r="R791" s="177">
        <f>IF(OR(N791="",O791=""),"",'KQ du lieu that'!$B$6*N791+(1-'KQ du lieu that'!$B$6)*O791)</f>
        <v/>
      </c>
    </row>
    <row r="792">
      <c r="A792" s="174" t="inlineStr">
        <is>
          <t>synth</t>
        </is>
      </c>
      <c r="B792" s="174" t="inlineStr">
        <is>
          <t>A3</t>
        </is>
      </c>
      <c r="C792" s="174" t="inlineStr">
        <is>
          <t>Tất cả</t>
        </is>
      </c>
      <c r="D792" s="174" t="inlineStr">
        <is>
          <t>all</t>
        </is>
      </c>
      <c r="E792" s="175" t="n">
        <v>0.28</v>
      </c>
      <c r="F792" s="174" t="n">
        <v>7420</v>
      </c>
      <c r="G792" s="174" t="n">
        <v>523</v>
      </c>
      <c r="H792" s="174" t="n">
        <v>3921</v>
      </c>
      <c r="I792" s="174" t="n">
        <v>13653</v>
      </c>
      <c r="J792" s="174" t="n"/>
      <c r="K792" s="174" t="n"/>
      <c r="L792" s="174" t="n"/>
      <c r="M792" s="174" t="n"/>
      <c r="N792" s="176">
        <f>IF(F792+G792=0,"",G792/(F792+G792))</f>
        <v/>
      </c>
      <c r="O792" s="176">
        <f>IF(H792+I792=0,"",H792/(H792+I792))</f>
        <v/>
      </c>
      <c r="P792" s="176">
        <f>IF(F792+H792=0,"",F792/(F792+H792))</f>
        <v/>
      </c>
      <c r="Q792" s="177">
        <f>IF(2*F792+G792+H792=0,"",2*F792/(2*F792+G792+H792))</f>
        <v/>
      </c>
      <c r="R792" s="177">
        <f>IF(OR(N792="",O792=""),"",'KQ du lieu that'!$B$6*N792+(1-'KQ du lieu that'!$B$6)*O792)</f>
        <v/>
      </c>
    </row>
    <row r="793">
      <c r="A793" s="174" t="inlineStr">
        <is>
          <t>synth</t>
        </is>
      </c>
      <c r="B793" s="174" t="inlineStr">
        <is>
          <t>A3</t>
        </is>
      </c>
      <c r="C793" s="174" t="inlineStr">
        <is>
          <t>Tất cả</t>
        </is>
      </c>
      <c r="D793" s="174" t="inlineStr">
        <is>
          <t>all</t>
        </is>
      </c>
      <c r="E793" s="175" t="n">
        <v>0.29</v>
      </c>
      <c r="F793" s="174" t="n">
        <v>7400</v>
      </c>
      <c r="G793" s="174" t="n">
        <v>543</v>
      </c>
      <c r="H793" s="174" t="n">
        <v>3820</v>
      </c>
      <c r="I793" s="174" t="n">
        <v>13754</v>
      </c>
      <c r="J793" s="174" t="n"/>
      <c r="K793" s="174" t="n"/>
      <c r="L793" s="174" t="n"/>
      <c r="M793" s="174" t="n"/>
      <c r="N793" s="176">
        <f>IF(F793+G793=0,"",G793/(F793+G793))</f>
        <v/>
      </c>
      <c r="O793" s="176">
        <f>IF(H793+I793=0,"",H793/(H793+I793))</f>
        <v/>
      </c>
      <c r="P793" s="176">
        <f>IF(F793+H793=0,"",F793/(F793+H793))</f>
        <v/>
      </c>
      <c r="Q793" s="177">
        <f>IF(2*F793+G793+H793=0,"",2*F793/(2*F793+G793+H793))</f>
        <v/>
      </c>
      <c r="R793" s="177">
        <f>IF(OR(N793="",O793=""),"",'KQ du lieu that'!$B$6*N793+(1-'KQ du lieu that'!$B$6)*O793)</f>
        <v/>
      </c>
    </row>
    <row r="794">
      <c r="A794" s="174" t="inlineStr">
        <is>
          <t>synth</t>
        </is>
      </c>
      <c r="B794" s="174" t="inlineStr">
        <is>
          <t>A3</t>
        </is>
      </c>
      <c r="C794" s="174" t="inlineStr">
        <is>
          <t>Tất cả</t>
        </is>
      </c>
      <c r="D794" s="174" t="inlineStr">
        <is>
          <t>all</t>
        </is>
      </c>
      <c r="E794" s="175" t="n">
        <v>0.3</v>
      </c>
      <c r="F794" s="174" t="n">
        <v>7372</v>
      </c>
      <c r="G794" s="174" t="n">
        <v>571</v>
      </c>
      <c r="H794" s="174" t="n">
        <v>3742</v>
      </c>
      <c r="I794" s="174" t="n">
        <v>13832</v>
      </c>
      <c r="J794" s="174" t="n"/>
      <c r="K794" s="174" t="n"/>
      <c r="L794" s="174" t="n"/>
      <c r="M794" s="174" t="n"/>
      <c r="N794" s="176">
        <f>IF(F794+G794=0,"",G794/(F794+G794))</f>
        <v/>
      </c>
      <c r="O794" s="176">
        <f>IF(H794+I794=0,"",H794/(H794+I794))</f>
        <v/>
      </c>
      <c r="P794" s="176">
        <f>IF(F794+H794=0,"",F794/(F794+H794))</f>
        <v/>
      </c>
      <c r="Q794" s="177">
        <f>IF(2*F794+G794+H794=0,"",2*F794/(2*F794+G794+H794))</f>
        <v/>
      </c>
      <c r="R794" s="177">
        <f>IF(OR(N794="",O794=""),"",'KQ du lieu that'!$B$6*N794+(1-'KQ du lieu that'!$B$6)*O794)</f>
        <v/>
      </c>
    </row>
    <row r="795">
      <c r="A795" s="174" t="inlineStr">
        <is>
          <t>synth</t>
        </is>
      </c>
      <c r="B795" s="174" t="inlineStr">
        <is>
          <t>A3</t>
        </is>
      </c>
      <c r="C795" s="174" t="inlineStr">
        <is>
          <t>Tất cả</t>
        </is>
      </c>
      <c r="D795" s="174" t="inlineStr">
        <is>
          <t>all</t>
        </is>
      </c>
      <c r="E795" s="175" t="n">
        <v>0.31</v>
      </c>
      <c r="F795" s="174" t="n">
        <v>7348</v>
      </c>
      <c r="G795" s="174" t="n">
        <v>595</v>
      </c>
      <c r="H795" s="174" t="n">
        <v>3660</v>
      </c>
      <c r="I795" s="174" t="n">
        <v>13914</v>
      </c>
      <c r="J795" s="174" t="n"/>
      <c r="K795" s="174" t="n"/>
      <c r="L795" s="174" t="n"/>
      <c r="M795" s="174" t="n"/>
      <c r="N795" s="176">
        <f>IF(F795+G795=0,"",G795/(F795+G795))</f>
        <v/>
      </c>
      <c r="O795" s="176">
        <f>IF(H795+I795=0,"",H795/(H795+I795))</f>
        <v/>
      </c>
      <c r="P795" s="176">
        <f>IF(F795+H795=0,"",F795/(F795+H795))</f>
        <v/>
      </c>
      <c r="Q795" s="177">
        <f>IF(2*F795+G795+H795=0,"",2*F795/(2*F795+G795+H795))</f>
        <v/>
      </c>
      <c r="R795" s="177">
        <f>IF(OR(N795="",O795=""),"",'KQ du lieu that'!$B$6*N795+(1-'KQ du lieu that'!$B$6)*O795)</f>
        <v/>
      </c>
    </row>
    <row r="796">
      <c r="A796" s="174" t="inlineStr">
        <is>
          <t>synth</t>
        </is>
      </c>
      <c r="B796" s="174" t="inlineStr">
        <is>
          <t>A3</t>
        </is>
      </c>
      <c r="C796" s="174" t="inlineStr">
        <is>
          <t>Tất cả</t>
        </is>
      </c>
      <c r="D796" s="174" t="inlineStr">
        <is>
          <t>all</t>
        </is>
      </c>
      <c r="E796" s="175" t="n">
        <v>0.32</v>
      </c>
      <c r="F796" s="174" t="n">
        <v>7339</v>
      </c>
      <c r="G796" s="174" t="n">
        <v>604</v>
      </c>
      <c r="H796" s="174" t="n">
        <v>3580</v>
      </c>
      <c r="I796" s="174" t="n">
        <v>13994</v>
      </c>
      <c r="J796" s="174" t="n"/>
      <c r="K796" s="174" t="n"/>
      <c r="L796" s="174" t="n"/>
      <c r="M796" s="174" t="n"/>
      <c r="N796" s="176">
        <f>IF(F796+G796=0,"",G796/(F796+G796))</f>
        <v/>
      </c>
      <c r="O796" s="176">
        <f>IF(H796+I796=0,"",H796/(H796+I796))</f>
        <v/>
      </c>
      <c r="P796" s="176">
        <f>IF(F796+H796=0,"",F796/(F796+H796))</f>
        <v/>
      </c>
      <c r="Q796" s="177">
        <f>IF(2*F796+G796+H796=0,"",2*F796/(2*F796+G796+H796))</f>
        <v/>
      </c>
      <c r="R796" s="177">
        <f>IF(OR(N796="",O796=""),"",'KQ du lieu that'!$B$6*N796+(1-'KQ du lieu that'!$B$6)*O796)</f>
        <v/>
      </c>
    </row>
    <row r="797">
      <c r="A797" s="174" t="inlineStr">
        <is>
          <t>synth</t>
        </is>
      </c>
      <c r="B797" s="174" t="inlineStr">
        <is>
          <t>A3</t>
        </is>
      </c>
      <c r="C797" s="174" t="inlineStr">
        <is>
          <t>Tất cả</t>
        </is>
      </c>
      <c r="D797" s="174" t="inlineStr">
        <is>
          <t>all</t>
        </is>
      </c>
      <c r="E797" s="175" t="n">
        <v>0.33</v>
      </c>
      <c r="F797" s="174" t="n">
        <v>7312</v>
      </c>
      <c r="G797" s="174" t="n">
        <v>631</v>
      </c>
      <c r="H797" s="174" t="n">
        <v>3497</v>
      </c>
      <c r="I797" s="174" t="n">
        <v>14077</v>
      </c>
      <c r="J797" s="174" t="n"/>
      <c r="K797" s="174" t="n"/>
      <c r="L797" s="174" t="n"/>
      <c r="M797" s="174" t="n"/>
      <c r="N797" s="176">
        <f>IF(F797+G797=0,"",G797/(F797+G797))</f>
        <v/>
      </c>
      <c r="O797" s="176">
        <f>IF(H797+I797=0,"",H797/(H797+I797))</f>
        <v/>
      </c>
      <c r="P797" s="176">
        <f>IF(F797+H797=0,"",F797/(F797+H797))</f>
        <v/>
      </c>
      <c r="Q797" s="177">
        <f>IF(2*F797+G797+H797=0,"",2*F797/(2*F797+G797+H797))</f>
        <v/>
      </c>
      <c r="R797" s="177">
        <f>IF(OR(N797="",O797=""),"",'KQ du lieu that'!$B$6*N797+(1-'KQ du lieu that'!$B$6)*O797)</f>
        <v/>
      </c>
    </row>
    <row r="798">
      <c r="A798" s="174" t="inlineStr">
        <is>
          <t>synth</t>
        </is>
      </c>
      <c r="B798" s="174" t="inlineStr">
        <is>
          <t>A3</t>
        </is>
      </c>
      <c r="C798" s="174" t="inlineStr">
        <is>
          <t>Tất cả</t>
        </is>
      </c>
      <c r="D798" s="174" t="inlineStr">
        <is>
          <t>all</t>
        </is>
      </c>
      <c r="E798" s="175" t="n">
        <v>0.34</v>
      </c>
      <c r="F798" s="174" t="n">
        <v>7295</v>
      </c>
      <c r="G798" s="174" t="n">
        <v>648</v>
      </c>
      <c r="H798" s="174" t="n">
        <v>3424</v>
      </c>
      <c r="I798" s="174" t="n">
        <v>14150</v>
      </c>
      <c r="J798" s="174" t="n"/>
      <c r="K798" s="174" t="n"/>
      <c r="L798" s="174" t="n"/>
      <c r="M798" s="174" t="n"/>
      <c r="N798" s="176">
        <f>IF(F798+G798=0,"",G798/(F798+G798))</f>
        <v/>
      </c>
      <c r="O798" s="176">
        <f>IF(H798+I798=0,"",H798/(H798+I798))</f>
        <v/>
      </c>
      <c r="P798" s="176">
        <f>IF(F798+H798=0,"",F798/(F798+H798))</f>
        <v/>
      </c>
      <c r="Q798" s="177">
        <f>IF(2*F798+G798+H798=0,"",2*F798/(2*F798+G798+H798))</f>
        <v/>
      </c>
      <c r="R798" s="177">
        <f>IF(OR(N798="",O798=""),"",'KQ du lieu that'!$B$6*N798+(1-'KQ du lieu that'!$B$6)*O798)</f>
        <v/>
      </c>
    </row>
    <row r="799">
      <c r="A799" s="174" t="inlineStr">
        <is>
          <t>synth</t>
        </is>
      </c>
      <c r="B799" s="174" t="inlineStr">
        <is>
          <t>A3</t>
        </is>
      </c>
      <c r="C799" s="174" t="inlineStr">
        <is>
          <t>Tất cả</t>
        </is>
      </c>
      <c r="D799" s="174" t="inlineStr">
        <is>
          <t>all</t>
        </is>
      </c>
      <c r="E799" s="175" t="n">
        <v>0.35</v>
      </c>
      <c r="F799" s="174" t="n">
        <v>7274</v>
      </c>
      <c r="G799" s="174" t="n">
        <v>669</v>
      </c>
      <c r="H799" s="174" t="n">
        <v>3325</v>
      </c>
      <c r="I799" s="174" t="n">
        <v>14249</v>
      </c>
      <c r="J799" s="174" t="n"/>
      <c r="K799" s="174" t="n"/>
      <c r="L799" s="174" t="n"/>
      <c r="M799" s="174" t="n"/>
      <c r="N799" s="176">
        <f>IF(F799+G799=0,"",G799/(F799+G799))</f>
        <v/>
      </c>
      <c r="O799" s="176">
        <f>IF(H799+I799=0,"",H799/(H799+I799))</f>
        <v/>
      </c>
      <c r="P799" s="176">
        <f>IF(F799+H799=0,"",F799/(F799+H799))</f>
        <v/>
      </c>
      <c r="Q799" s="177">
        <f>IF(2*F799+G799+H799=0,"",2*F799/(2*F799+G799+H799))</f>
        <v/>
      </c>
      <c r="R799" s="177">
        <f>IF(OR(N799="",O799=""),"",'KQ du lieu that'!$B$6*N799+(1-'KQ du lieu that'!$B$6)*O799)</f>
        <v/>
      </c>
    </row>
    <row r="800">
      <c r="A800" s="174" t="inlineStr">
        <is>
          <t>synth</t>
        </is>
      </c>
      <c r="B800" s="174" t="inlineStr">
        <is>
          <t>A3</t>
        </is>
      </c>
      <c r="C800" s="174" t="inlineStr">
        <is>
          <t>Tất cả</t>
        </is>
      </c>
      <c r="D800" s="174" t="inlineStr">
        <is>
          <t>all</t>
        </is>
      </c>
      <c r="E800" s="175" t="n">
        <v>0.36</v>
      </c>
      <c r="F800" s="174" t="n">
        <v>7251</v>
      </c>
      <c r="G800" s="174" t="n">
        <v>692</v>
      </c>
      <c r="H800" s="174" t="n">
        <v>3256</v>
      </c>
      <c r="I800" s="174" t="n">
        <v>14318</v>
      </c>
      <c r="J800" s="174" t="n"/>
      <c r="K800" s="174" t="n"/>
      <c r="L800" s="174" t="n"/>
      <c r="M800" s="174" t="n"/>
      <c r="N800" s="176">
        <f>IF(F800+G800=0,"",G800/(F800+G800))</f>
        <v/>
      </c>
      <c r="O800" s="176">
        <f>IF(H800+I800=0,"",H800/(H800+I800))</f>
        <v/>
      </c>
      <c r="P800" s="176">
        <f>IF(F800+H800=0,"",F800/(F800+H800))</f>
        <v/>
      </c>
      <c r="Q800" s="177">
        <f>IF(2*F800+G800+H800=0,"",2*F800/(2*F800+G800+H800))</f>
        <v/>
      </c>
      <c r="R800" s="177">
        <f>IF(OR(N800="",O800=""),"",'KQ du lieu that'!$B$6*N800+(1-'KQ du lieu that'!$B$6)*O800)</f>
        <v/>
      </c>
    </row>
    <row r="801">
      <c r="A801" s="174" t="inlineStr">
        <is>
          <t>synth</t>
        </is>
      </c>
      <c r="B801" s="174" t="inlineStr">
        <is>
          <t>A3</t>
        </is>
      </c>
      <c r="C801" s="174" t="inlineStr">
        <is>
          <t>Tất cả</t>
        </is>
      </c>
      <c r="D801" s="174" t="inlineStr">
        <is>
          <t>all</t>
        </is>
      </c>
      <c r="E801" s="175" t="n">
        <v>0.37</v>
      </c>
      <c r="F801" s="174" t="n">
        <v>7231</v>
      </c>
      <c r="G801" s="174" t="n">
        <v>712</v>
      </c>
      <c r="H801" s="174" t="n">
        <v>3181</v>
      </c>
      <c r="I801" s="174" t="n">
        <v>14393</v>
      </c>
      <c r="J801" s="174" t="n"/>
      <c r="K801" s="174" t="n"/>
      <c r="L801" s="174" t="n"/>
      <c r="M801" s="174" t="n"/>
      <c r="N801" s="176">
        <f>IF(F801+G801=0,"",G801/(F801+G801))</f>
        <v/>
      </c>
      <c r="O801" s="176">
        <f>IF(H801+I801=0,"",H801/(H801+I801))</f>
        <v/>
      </c>
      <c r="P801" s="176">
        <f>IF(F801+H801=0,"",F801/(F801+H801))</f>
        <v/>
      </c>
      <c r="Q801" s="177">
        <f>IF(2*F801+G801+H801=0,"",2*F801/(2*F801+G801+H801))</f>
        <v/>
      </c>
      <c r="R801" s="177">
        <f>IF(OR(N801="",O801=""),"",'KQ du lieu that'!$B$6*N801+(1-'KQ du lieu that'!$B$6)*O801)</f>
        <v/>
      </c>
    </row>
    <row r="802">
      <c r="A802" s="174" t="inlineStr">
        <is>
          <t>synth</t>
        </is>
      </c>
      <c r="B802" s="174" t="inlineStr">
        <is>
          <t>A3</t>
        </is>
      </c>
      <c r="C802" s="174" t="inlineStr">
        <is>
          <t>Tất cả</t>
        </is>
      </c>
      <c r="D802" s="174" t="inlineStr">
        <is>
          <t>all</t>
        </is>
      </c>
      <c r="E802" s="175" t="n">
        <v>0.38</v>
      </c>
      <c r="F802" s="174" t="n">
        <v>7210</v>
      </c>
      <c r="G802" s="174" t="n">
        <v>733</v>
      </c>
      <c r="H802" s="174" t="n">
        <v>3109</v>
      </c>
      <c r="I802" s="174" t="n">
        <v>14465</v>
      </c>
      <c r="J802" s="174" t="n"/>
      <c r="K802" s="174" t="n"/>
      <c r="L802" s="174" t="n"/>
      <c r="M802" s="174" t="n"/>
      <c r="N802" s="176">
        <f>IF(F802+G802=0,"",G802/(F802+G802))</f>
        <v/>
      </c>
      <c r="O802" s="176">
        <f>IF(H802+I802=0,"",H802/(H802+I802))</f>
        <v/>
      </c>
      <c r="P802" s="176">
        <f>IF(F802+H802=0,"",F802/(F802+H802))</f>
        <v/>
      </c>
      <c r="Q802" s="177">
        <f>IF(2*F802+G802+H802=0,"",2*F802/(2*F802+G802+H802))</f>
        <v/>
      </c>
      <c r="R802" s="177">
        <f>IF(OR(N802="",O802=""),"",'KQ du lieu that'!$B$6*N802+(1-'KQ du lieu that'!$B$6)*O802)</f>
        <v/>
      </c>
    </row>
    <row r="803">
      <c r="A803" s="174" t="inlineStr">
        <is>
          <t>synth</t>
        </is>
      </c>
      <c r="B803" s="174" t="inlineStr">
        <is>
          <t>A3</t>
        </is>
      </c>
      <c r="C803" s="174" t="inlineStr">
        <is>
          <t>Tất cả</t>
        </is>
      </c>
      <c r="D803" s="174" t="inlineStr">
        <is>
          <t>all</t>
        </is>
      </c>
      <c r="E803" s="175" t="n">
        <v>0.39</v>
      </c>
      <c r="F803" s="174" t="n">
        <v>7186</v>
      </c>
      <c r="G803" s="174" t="n">
        <v>757</v>
      </c>
      <c r="H803" s="174" t="n">
        <v>3045</v>
      </c>
      <c r="I803" s="174" t="n">
        <v>14529</v>
      </c>
      <c r="J803" s="174" t="n"/>
      <c r="K803" s="174" t="n"/>
      <c r="L803" s="174" t="n"/>
      <c r="M803" s="174" t="n"/>
      <c r="N803" s="176">
        <f>IF(F803+G803=0,"",G803/(F803+G803))</f>
        <v/>
      </c>
      <c r="O803" s="176">
        <f>IF(H803+I803=0,"",H803/(H803+I803))</f>
        <v/>
      </c>
      <c r="P803" s="176">
        <f>IF(F803+H803=0,"",F803/(F803+H803))</f>
        <v/>
      </c>
      <c r="Q803" s="177">
        <f>IF(2*F803+G803+H803=0,"",2*F803/(2*F803+G803+H803))</f>
        <v/>
      </c>
      <c r="R803" s="177">
        <f>IF(OR(N803="",O803=""),"",'KQ du lieu that'!$B$6*N803+(1-'KQ du lieu that'!$B$6)*O803)</f>
        <v/>
      </c>
    </row>
    <row r="804">
      <c r="A804" s="174" t="inlineStr">
        <is>
          <t>synth</t>
        </is>
      </c>
      <c r="B804" s="174" t="inlineStr">
        <is>
          <t>A3</t>
        </is>
      </c>
      <c r="C804" s="174" t="inlineStr">
        <is>
          <t>Tất cả</t>
        </is>
      </c>
      <c r="D804" s="174" t="inlineStr">
        <is>
          <t>all</t>
        </is>
      </c>
      <c r="E804" s="175" t="n">
        <v>0.4</v>
      </c>
      <c r="F804" s="174" t="n">
        <v>7164</v>
      </c>
      <c r="G804" s="174" t="n">
        <v>779</v>
      </c>
      <c r="H804" s="174" t="n">
        <v>2983</v>
      </c>
      <c r="I804" s="174" t="n">
        <v>14591</v>
      </c>
      <c r="J804" s="174" t="n"/>
      <c r="K804" s="174" t="n"/>
      <c r="L804" s="174" t="n"/>
      <c r="M804" s="174" t="n"/>
      <c r="N804" s="176">
        <f>IF(F804+G804=0,"",G804/(F804+G804))</f>
        <v/>
      </c>
      <c r="O804" s="176">
        <f>IF(H804+I804=0,"",H804/(H804+I804))</f>
        <v/>
      </c>
      <c r="P804" s="176">
        <f>IF(F804+H804=0,"",F804/(F804+H804))</f>
        <v/>
      </c>
      <c r="Q804" s="177">
        <f>IF(2*F804+G804+H804=0,"",2*F804/(2*F804+G804+H804))</f>
        <v/>
      </c>
      <c r="R804" s="177">
        <f>IF(OR(N804="",O804=""),"",'KQ du lieu that'!$B$6*N804+(1-'KQ du lieu that'!$B$6)*O804)</f>
        <v/>
      </c>
    </row>
    <row r="805">
      <c r="A805" s="174" t="inlineStr">
        <is>
          <t>synth</t>
        </is>
      </c>
      <c r="B805" s="174" t="inlineStr">
        <is>
          <t>A3</t>
        </is>
      </c>
      <c r="C805" s="174" t="inlineStr">
        <is>
          <t>Tất cả</t>
        </is>
      </c>
      <c r="D805" s="174" t="inlineStr">
        <is>
          <t>all</t>
        </is>
      </c>
      <c r="E805" s="175" t="n">
        <v>0.41</v>
      </c>
      <c r="F805" s="174" t="n">
        <v>7141</v>
      </c>
      <c r="G805" s="174" t="n">
        <v>802</v>
      </c>
      <c r="H805" s="174" t="n">
        <v>2910</v>
      </c>
      <c r="I805" s="174" t="n">
        <v>14664</v>
      </c>
      <c r="J805" s="174" t="n"/>
      <c r="K805" s="174" t="n"/>
      <c r="L805" s="174" t="n"/>
      <c r="M805" s="174" t="n"/>
      <c r="N805" s="176">
        <f>IF(F805+G805=0,"",G805/(F805+G805))</f>
        <v/>
      </c>
      <c r="O805" s="176">
        <f>IF(H805+I805=0,"",H805/(H805+I805))</f>
        <v/>
      </c>
      <c r="P805" s="176">
        <f>IF(F805+H805=0,"",F805/(F805+H805))</f>
        <v/>
      </c>
      <c r="Q805" s="177">
        <f>IF(2*F805+G805+H805=0,"",2*F805/(2*F805+G805+H805))</f>
        <v/>
      </c>
      <c r="R805" s="177">
        <f>IF(OR(N805="",O805=""),"",'KQ du lieu that'!$B$6*N805+(1-'KQ du lieu that'!$B$6)*O805)</f>
        <v/>
      </c>
    </row>
    <row r="806">
      <c r="A806" s="174" t="inlineStr">
        <is>
          <t>synth</t>
        </is>
      </c>
      <c r="B806" s="174" t="inlineStr">
        <is>
          <t>A3</t>
        </is>
      </c>
      <c r="C806" s="174" t="inlineStr">
        <is>
          <t>Tất cả</t>
        </is>
      </c>
      <c r="D806" s="174" t="inlineStr">
        <is>
          <t>all</t>
        </is>
      </c>
      <c r="E806" s="175" t="n">
        <v>0.42</v>
      </c>
      <c r="F806" s="174" t="n">
        <v>7112</v>
      </c>
      <c r="G806" s="174" t="n">
        <v>831</v>
      </c>
      <c r="H806" s="174" t="n">
        <v>2846</v>
      </c>
      <c r="I806" s="174" t="n">
        <v>14728</v>
      </c>
      <c r="J806" s="174" t="n"/>
      <c r="K806" s="174" t="n"/>
      <c r="L806" s="174" t="n"/>
      <c r="M806" s="174" t="n"/>
      <c r="N806" s="176">
        <f>IF(F806+G806=0,"",G806/(F806+G806))</f>
        <v/>
      </c>
      <c r="O806" s="176">
        <f>IF(H806+I806=0,"",H806/(H806+I806))</f>
        <v/>
      </c>
      <c r="P806" s="176">
        <f>IF(F806+H806=0,"",F806/(F806+H806))</f>
        <v/>
      </c>
      <c r="Q806" s="177">
        <f>IF(2*F806+G806+H806=0,"",2*F806/(2*F806+G806+H806))</f>
        <v/>
      </c>
      <c r="R806" s="177">
        <f>IF(OR(N806="",O806=""),"",'KQ du lieu that'!$B$6*N806+(1-'KQ du lieu that'!$B$6)*O806)</f>
        <v/>
      </c>
    </row>
    <row r="807">
      <c r="A807" s="174" t="inlineStr">
        <is>
          <t>synth</t>
        </is>
      </c>
      <c r="B807" s="174" t="inlineStr">
        <is>
          <t>A3</t>
        </is>
      </c>
      <c r="C807" s="174" t="inlineStr">
        <is>
          <t>Tất cả</t>
        </is>
      </c>
      <c r="D807" s="174" t="inlineStr">
        <is>
          <t>all</t>
        </is>
      </c>
      <c r="E807" s="175" t="n">
        <v>0.43</v>
      </c>
      <c r="F807" s="174" t="n">
        <v>7094</v>
      </c>
      <c r="G807" s="174" t="n">
        <v>849</v>
      </c>
      <c r="H807" s="174" t="n">
        <v>2782</v>
      </c>
      <c r="I807" s="174" t="n">
        <v>14792</v>
      </c>
      <c r="J807" s="174" t="n"/>
      <c r="K807" s="174" t="n"/>
      <c r="L807" s="174" t="n"/>
      <c r="M807" s="174" t="n"/>
      <c r="N807" s="176">
        <f>IF(F807+G807=0,"",G807/(F807+G807))</f>
        <v/>
      </c>
      <c r="O807" s="176">
        <f>IF(H807+I807=0,"",H807/(H807+I807))</f>
        <v/>
      </c>
      <c r="P807" s="176">
        <f>IF(F807+H807=0,"",F807/(F807+H807))</f>
        <v/>
      </c>
      <c r="Q807" s="177">
        <f>IF(2*F807+G807+H807=0,"",2*F807/(2*F807+G807+H807))</f>
        <v/>
      </c>
      <c r="R807" s="177">
        <f>IF(OR(N807="",O807=""),"",'KQ du lieu that'!$B$6*N807+(1-'KQ du lieu that'!$B$6)*O807)</f>
        <v/>
      </c>
    </row>
    <row r="808">
      <c r="A808" s="174" t="inlineStr">
        <is>
          <t>synth</t>
        </is>
      </c>
      <c r="B808" s="174" t="inlineStr">
        <is>
          <t>A3</t>
        </is>
      </c>
      <c r="C808" s="174" t="inlineStr">
        <is>
          <t>Tất cả</t>
        </is>
      </c>
      <c r="D808" s="174" t="inlineStr">
        <is>
          <t>all</t>
        </is>
      </c>
      <c r="E808" s="175" t="n">
        <v>0.44</v>
      </c>
      <c r="F808" s="174" t="n">
        <v>7071</v>
      </c>
      <c r="G808" s="174" t="n">
        <v>872</v>
      </c>
      <c r="H808" s="174" t="n">
        <v>2720</v>
      </c>
      <c r="I808" s="174" t="n">
        <v>14854</v>
      </c>
      <c r="J808" s="174" t="n"/>
      <c r="K808" s="174" t="n"/>
      <c r="L808" s="174" t="n"/>
      <c r="M808" s="174" t="n"/>
      <c r="N808" s="176">
        <f>IF(F808+G808=0,"",G808/(F808+G808))</f>
        <v/>
      </c>
      <c r="O808" s="176">
        <f>IF(H808+I808=0,"",H808/(H808+I808))</f>
        <v/>
      </c>
      <c r="P808" s="176">
        <f>IF(F808+H808=0,"",F808/(F808+H808))</f>
        <v/>
      </c>
      <c r="Q808" s="177">
        <f>IF(2*F808+G808+H808=0,"",2*F808/(2*F808+G808+H808))</f>
        <v/>
      </c>
      <c r="R808" s="177">
        <f>IF(OR(N808="",O808=""),"",'KQ du lieu that'!$B$6*N808+(1-'KQ du lieu that'!$B$6)*O808)</f>
        <v/>
      </c>
    </row>
    <row r="809">
      <c r="A809" s="174" t="inlineStr">
        <is>
          <t>synth</t>
        </is>
      </c>
      <c r="B809" s="174" t="inlineStr">
        <is>
          <t>A3</t>
        </is>
      </c>
      <c r="C809" s="174" t="inlineStr">
        <is>
          <t>Tất cả</t>
        </is>
      </c>
      <c r="D809" s="174" t="inlineStr">
        <is>
          <t>all</t>
        </is>
      </c>
      <c r="E809" s="175" t="n">
        <v>0.45</v>
      </c>
      <c r="F809" s="174" t="n">
        <v>7047</v>
      </c>
      <c r="G809" s="174" t="n">
        <v>896</v>
      </c>
      <c r="H809" s="174" t="n">
        <v>2664</v>
      </c>
      <c r="I809" s="174" t="n">
        <v>14910</v>
      </c>
      <c r="J809" s="174" t="n"/>
      <c r="K809" s="174" t="n"/>
      <c r="L809" s="174" t="n"/>
      <c r="M809" s="174" t="n"/>
      <c r="N809" s="176">
        <f>IF(F809+G809=0,"",G809/(F809+G809))</f>
        <v/>
      </c>
      <c r="O809" s="176">
        <f>IF(H809+I809=0,"",H809/(H809+I809))</f>
        <v/>
      </c>
      <c r="P809" s="176">
        <f>IF(F809+H809=0,"",F809/(F809+H809))</f>
        <v/>
      </c>
      <c r="Q809" s="177">
        <f>IF(2*F809+G809+H809=0,"",2*F809/(2*F809+G809+H809))</f>
        <v/>
      </c>
      <c r="R809" s="177">
        <f>IF(OR(N809="",O809=""),"",'KQ du lieu that'!$B$6*N809+(1-'KQ du lieu that'!$B$6)*O809)</f>
        <v/>
      </c>
    </row>
    <row r="810">
      <c r="A810" s="174" t="inlineStr">
        <is>
          <t>synth</t>
        </is>
      </c>
      <c r="B810" s="174" t="inlineStr">
        <is>
          <t>A3</t>
        </is>
      </c>
      <c r="C810" s="174" t="inlineStr">
        <is>
          <t>Tất cả</t>
        </is>
      </c>
      <c r="D810" s="174" t="inlineStr">
        <is>
          <t>all</t>
        </is>
      </c>
      <c r="E810" s="175" t="n">
        <v>0.46</v>
      </c>
      <c r="F810" s="174" t="n">
        <v>7018</v>
      </c>
      <c r="G810" s="174" t="n">
        <v>925</v>
      </c>
      <c r="H810" s="174" t="n">
        <v>2592</v>
      </c>
      <c r="I810" s="174" t="n">
        <v>14982</v>
      </c>
      <c r="J810" s="174" t="n"/>
      <c r="K810" s="174" t="n"/>
      <c r="L810" s="174" t="n"/>
      <c r="M810" s="174" t="n"/>
      <c r="N810" s="176">
        <f>IF(F810+G810=0,"",G810/(F810+G810))</f>
        <v/>
      </c>
      <c r="O810" s="176">
        <f>IF(H810+I810=0,"",H810/(H810+I810))</f>
        <v/>
      </c>
      <c r="P810" s="176">
        <f>IF(F810+H810=0,"",F810/(F810+H810))</f>
        <v/>
      </c>
      <c r="Q810" s="177">
        <f>IF(2*F810+G810+H810=0,"",2*F810/(2*F810+G810+H810))</f>
        <v/>
      </c>
      <c r="R810" s="177">
        <f>IF(OR(N810="",O810=""),"",'KQ du lieu that'!$B$6*N810+(1-'KQ du lieu that'!$B$6)*O810)</f>
        <v/>
      </c>
    </row>
    <row r="811">
      <c r="A811" s="174" t="inlineStr">
        <is>
          <t>synth</t>
        </is>
      </c>
      <c r="B811" s="174" t="inlineStr">
        <is>
          <t>A3</t>
        </is>
      </c>
      <c r="C811" s="174" t="inlineStr">
        <is>
          <t>Tất cả</t>
        </is>
      </c>
      <c r="D811" s="174" t="inlineStr">
        <is>
          <t>all</t>
        </is>
      </c>
      <c r="E811" s="175" t="n">
        <v>0.47</v>
      </c>
      <c r="F811" s="174" t="n">
        <v>6997</v>
      </c>
      <c r="G811" s="174" t="n">
        <v>946</v>
      </c>
      <c r="H811" s="174" t="n">
        <v>2547</v>
      </c>
      <c r="I811" s="174" t="n">
        <v>15027</v>
      </c>
      <c r="J811" s="174" t="n"/>
      <c r="K811" s="174" t="n"/>
      <c r="L811" s="174" t="n"/>
      <c r="M811" s="174" t="n"/>
      <c r="N811" s="176">
        <f>IF(F811+G811=0,"",G811/(F811+G811))</f>
        <v/>
      </c>
      <c r="O811" s="176">
        <f>IF(H811+I811=0,"",H811/(H811+I811))</f>
        <v/>
      </c>
      <c r="P811" s="176">
        <f>IF(F811+H811=0,"",F811/(F811+H811))</f>
        <v/>
      </c>
      <c r="Q811" s="177">
        <f>IF(2*F811+G811+H811=0,"",2*F811/(2*F811+G811+H811))</f>
        <v/>
      </c>
      <c r="R811" s="177">
        <f>IF(OR(N811="",O811=""),"",'KQ du lieu that'!$B$6*N811+(1-'KQ du lieu that'!$B$6)*O811)</f>
        <v/>
      </c>
    </row>
    <row r="812">
      <c r="A812" s="174" t="inlineStr">
        <is>
          <t>synth</t>
        </is>
      </c>
      <c r="B812" s="174" t="inlineStr">
        <is>
          <t>A3</t>
        </is>
      </c>
      <c r="C812" s="174" t="inlineStr">
        <is>
          <t>Tất cả</t>
        </is>
      </c>
      <c r="D812" s="174" t="inlineStr">
        <is>
          <t>all</t>
        </is>
      </c>
      <c r="E812" s="175" t="n">
        <v>0.48</v>
      </c>
      <c r="F812" s="174" t="n">
        <v>6966</v>
      </c>
      <c r="G812" s="174" t="n">
        <v>977</v>
      </c>
      <c r="H812" s="174" t="n">
        <v>2494</v>
      </c>
      <c r="I812" s="174" t="n">
        <v>15080</v>
      </c>
      <c r="J812" s="174" t="n"/>
      <c r="K812" s="174" t="n"/>
      <c r="L812" s="174" t="n"/>
      <c r="M812" s="174" t="n"/>
      <c r="N812" s="176">
        <f>IF(F812+G812=0,"",G812/(F812+G812))</f>
        <v/>
      </c>
      <c r="O812" s="176">
        <f>IF(H812+I812=0,"",H812/(H812+I812))</f>
        <v/>
      </c>
      <c r="P812" s="176">
        <f>IF(F812+H812=0,"",F812/(F812+H812))</f>
        <v/>
      </c>
      <c r="Q812" s="177">
        <f>IF(2*F812+G812+H812=0,"",2*F812/(2*F812+G812+H812))</f>
        <v/>
      </c>
      <c r="R812" s="177">
        <f>IF(OR(N812="",O812=""),"",'KQ du lieu that'!$B$6*N812+(1-'KQ du lieu that'!$B$6)*O812)</f>
        <v/>
      </c>
    </row>
    <row r="813">
      <c r="A813" s="174" t="inlineStr">
        <is>
          <t>synth</t>
        </is>
      </c>
      <c r="B813" s="174" t="inlineStr">
        <is>
          <t>A3</t>
        </is>
      </c>
      <c r="C813" s="174" t="inlineStr">
        <is>
          <t>Tất cả</t>
        </is>
      </c>
      <c r="D813" s="174" t="inlineStr">
        <is>
          <t>all</t>
        </is>
      </c>
      <c r="E813" s="175" t="n">
        <v>0.49</v>
      </c>
      <c r="F813" s="174" t="n">
        <v>6943</v>
      </c>
      <c r="G813" s="174" t="n">
        <v>1000</v>
      </c>
      <c r="H813" s="174" t="n">
        <v>2421</v>
      </c>
      <c r="I813" s="174" t="n">
        <v>15153</v>
      </c>
      <c r="J813" s="174" t="n"/>
      <c r="K813" s="174" t="n"/>
      <c r="L813" s="174" t="n"/>
      <c r="M813" s="174" t="n"/>
      <c r="N813" s="176">
        <f>IF(F813+G813=0,"",G813/(F813+G813))</f>
        <v/>
      </c>
      <c r="O813" s="176">
        <f>IF(H813+I813=0,"",H813/(H813+I813))</f>
        <v/>
      </c>
      <c r="P813" s="176">
        <f>IF(F813+H813=0,"",F813/(F813+H813))</f>
        <v/>
      </c>
      <c r="Q813" s="177">
        <f>IF(2*F813+G813+H813=0,"",2*F813/(2*F813+G813+H813))</f>
        <v/>
      </c>
      <c r="R813" s="177">
        <f>IF(OR(N813="",O813=""),"",'KQ du lieu that'!$B$6*N813+(1-'KQ du lieu that'!$B$6)*O813)</f>
        <v/>
      </c>
    </row>
    <row r="814">
      <c r="A814" s="174" t="inlineStr">
        <is>
          <t>synth</t>
        </is>
      </c>
      <c r="B814" s="174" t="inlineStr">
        <is>
          <t>A3</t>
        </is>
      </c>
      <c r="C814" s="174" t="inlineStr">
        <is>
          <t>Tất cả</t>
        </is>
      </c>
      <c r="D814" s="174" t="inlineStr">
        <is>
          <t>all</t>
        </is>
      </c>
      <c r="E814" s="175" t="n">
        <v>0.5</v>
      </c>
      <c r="F814" s="174" t="n">
        <v>6906</v>
      </c>
      <c r="G814" s="174" t="n">
        <v>1037</v>
      </c>
      <c r="H814" s="174" t="n">
        <v>2365</v>
      </c>
      <c r="I814" s="174" t="n">
        <v>15209</v>
      </c>
      <c r="J814" s="174" t="n"/>
      <c r="K814" s="174" t="n"/>
      <c r="L814" s="174" t="n"/>
      <c r="M814" s="174" t="n"/>
      <c r="N814" s="176">
        <f>IF(F814+G814=0,"",G814/(F814+G814))</f>
        <v/>
      </c>
      <c r="O814" s="176">
        <f>IF(H814+I814=0,"",H814/(H814+I814))</f>
        <v/>
      </c>
      <c r="P814" s="176">
        <f>IF(F814+H814=0,"",F814/(F814+H814))</f>
        <v/>
      </c>
      <c r="Q814" s="177">
        <f>IF(2*F814+G814+H814=0,"",2*F814/(2*F814+G814+H814))</f>
        <v/>
      </c>
      <c r="R814" s="177">
        <f>IF(OR(N814="",O814=""),"",'KQ du lieu that'!$B$6*N814+(1-'KQ du lieu that'!$B$6)*O814)</f>
        <v/>
      </c>
    </row>
    <row r="815">
      <c r="A815" s="174" t="inlineStr">
        <is>
          <t>synth</t>
        </is>
      </c>
      <c r="B815" s="174" t="inlineStr">
        <is>
          <t>A3</t>
        </is>
      </c>
      <c r="C815" s="174" t="inlineStr">
        <is>
          <t>Tất cả</t>
        </is>
      </c>
      <c r="D815" s="174" t="inlineStr">
        <is>
          <t>all</t>
        </is>
      </c>
      <c r="E815" s="175" t="n">
        <v>0.51</v>
      </c>
      <c r="F815" s="174" t="n">
        <v>6876</v>
      </c>
      <c r="G815" s="174" t="n">
        <v>1067</v>
      </c>
      <c r="H815" s="174" t="n">
        <v>2296</v>
      </c>
      <c r="I815" s="174" t="n">
        <v>15278</v>
      </c>
      <c r="J815" s="174" t="n"/>
      <c r="K815" s="174" t="n"/>
      <c r="L815" s="174" t="n"/>
      <c r="M815" s="174" t="n"/>
      <c r="N815" s="176">
        <f>IF(F815+G815=0,"",G815/(F815+G815))</f>
        <v/>
      </c>
      <c r="O815" s="176">
        <f>IF(H815+I815=0,"",H815/(H815+I815))</f>
        <v/>
      </c>
      <c r="P815" s="176">
        <f>IF(F815+H815=0,"",F815/(F815+H815))</f>
        <v/>
      </c>
      <c r="Q815" s="177">
        <f>IF(2*F815+G815+H815=0,"",2*F815/(2*F815+G815+H815))</f>
        <v/>
      </c>
      <c r="R815" s="177">
        <f>IF(OR(N815="",O815=""),"",'KQ du lieu that'!$B$6*N815+(1-'KQ du lieu that'!$B$6)*O815)</f>
        <v/>
      </c>
    </row>
    <row r="816">
      <c r="A816" s="174" t="inlineStr">
        <is>
          <t>synth</t>
        </is>
      </c>
      <c r="B816" s="174" t="inlineStr">
        <is>
          <t>A3</t>
        </is>
      </c>
      <c r="C816" s="174" t="inlineStr">
        <is>
          <t>Tất cả</t>
        </is>
      </c>
      <c r="D816" s="174" t="inlineStr">
        <is>
          <t>all</t>
        </is>
      </c>
      <c r="E816" s="175" t="n">
        <v>0.52</v>
      </c>
      <c r="F816" s="174" t="n">
        <v>6835</v>
      </c>
      <c r="G816" s="174" t="n">
        <v>1108</v>
      </c>
      <c r="H816" s="174" t="n">
        <v>2249</v>
      </c>
      <c r="I816" s="174" t="n">
        <v>15325</v>
      </c>
      <c r="J816" s="174" t="n"/>
      <c r="K816" s="174" t="n"/>
      <c r="L816" s="174" t="n"/>
      <c r="M816" s="174" t="n"/>
      <c r="N816" s="176">
        <f>IF(F816+G816=0,"",G816/(F816+G816))</f>
        <v/>
      </c>
      <c r="O816" s="176">
        <f>IF(H816+I816=0,"",H816/(H816+I816))</f>
        <v/>
      </c>
      <c r="P816" s="176">
        <f>IF(F816+H816=0,"",F816/(F816+H816))</f>
        <v/>
      </c>
      <c r="Q816" s="177">
        <f>IF(2*F816+G816+H816=0,"",2*F816/(2*F816+G816+H816))</f>
        <v/>
      </c>
      <c r="R816" s="177">
        <f>IF(OR(N816="",O816=""),"",'KQ du lieu that'!$B$6*N816+(1-'KQ du lieu that'!$B$6)*O816)</f>
        <v/>
      </c>
    </row>
    <row r="817">
      <c r="A817" s="174" t="inlineStr">
        <is>
          <t>synth</t>
        </is>
      </c>
      <c r="B817" s="174" t="inlineStr">
        <is>
          <t>A3</t>
        </is>
      </c>
      <c r="C817" s="174" t="inlineStr">
        <is>
          <t>Tất cả</t>
        </is>
      </c>
      <c r="D817" s="174" t="inlineStr">
        <is>
          <t>all</t>
        </is>
      </c>
      <c r="E817" s="175" t="n">
        <v>0.53</v>
      </c>
      <c r="F817" s="174" t="n">
        <v>6812</v>
      </c>
      <c r="G817" s="174" t="n">
        <v>1131</v>
      </c>
      <c r="H817" s="174" t="n">
        <v>2200</v>
      </c>
      <c r="I817" s="174" t="n">
        <v>15374</v>
      </c>
      <c r="J817" s="174" t="n"/>
      <c r="K817" s="174" t="n"/>
      <c r="L817" s="174" t="n"/>
      <c r="M817" s="174" t="n"/>
      <c r="N817" s="176">
        <f>IF(F817+G817=0,"",G817/(F817+G817))</f>
        <v/>
      </c>
      <c r="O817" s="176">
        <f>IF(H817+I817=0,"",H817/(H817+I817))</f>
        <v/>
      </c>
      <c r="P817" s="176">
        <f>IF(F817+H817=0,"",F817/(F817+H817))</f>
        <v/>
      </c>
      <c r="Q817" s="177">
        <f>IF(2*F817+G817+H817=0,"",2*F817/(2*F817+G817+H817))</f>
        <v/>
      </c>
      <c r="R817" s="177">
        <f>IF(OR(N817="",O817=""),"",'KQ du lieu that'!$B$6*N817+(1-'KQ du lieu that'!$B$6)*O817)</f>
        <v/>
      </c>
    </row>
    <row r="818">
      <c r="A818" s="174" t="inlineStr">
        <is>
          <t>synth</t>
        </is>
      </c>
      <c r="B818" s="174" t="inlineStr">
        <is>
          <t>A3</t>
        </is>
      </c>
      <c r="C818" s="174" t="inlineStr">
        <is>
          <t>Tất cả</t>
        </is>
      </c>
      <c r="D818" s="174" t="inlineStr">
        <is>
          <t>all</t>
        </is>
      </c>
      <c r="E818" s="175" t="n">
        <v>0.54</v>
      </c>
      <c r="F818" s="174" t="n">
        <v>6781</v>
      </c>
      <c r="G818" s="174" t="n">
        <v>1162</v>
      </c>
      <c r="H818" s="174" t="n">
        <v>2147</v>
      </c>
      <c r="I818" s="174" t="n">
        <v>15427</v>
      </c>
      <c r="J818" s="174" t="n"/>
      <c r="K818" s="174" t="n"/>
      <c r="L818" s="174" t="n"/>
      <c r="M818" s="174" t="n"/>
      <c r="N818" s="176">
        <f>IF(F818+G818=0,"",G818/(F818+G818))</f>
        <v/>
      </c>
      <c r="O818" s="176">
        <f>IF(H818+I818=0,"",H818/(H818+I818))</f>
        <v/>
      </c>
      <c r="P818" s="176">
        <f>IF(F818+H818=0,"",F818/(F818+H818))</f>
        <v/>
      </c>
      <c r="Q818" s="177">
        <f>IF(2*F818+G818+H818=0,"",2*F818/(2*F818+G818+H818))</f>
        <v/>
      </c>
      <c r="R818" s="177">
        <f>IF(OR(N818="",O818=""),"",'KQ du lieu that'!$B$6*N818+(1-'KQ du lieu that'!$B$6)*O818)</f>
        <v/>
      </c>
    </row>
    <row r="819">
      <c r="A819" s="174" t="inlineStr">
        <is>
          <t>synth</t>
        </is>
      </c>
      <c r="B819" s="174" t="inlineStr">
        <is>
          <t>A3</t>
        </is>
      </c>
      <c r="C819" s="174" t="inlineStr">
        <is>
          <t>Tất cả</t>
        </is>
      </c>
      <c r="D819" s="174" t="inlineStr">
        <is>
          <t>all</t>
        </is>
      </c>
      <c r="E819" s="175" t="n">
        <v>0.55</v>
      </c>
      <c r="F819" s="174" t="n">
        <v>6750</v>
      </c>
      <c r="G819" s="174" t="n">
        <v>1193</v>
      </c>
      <c r="H819" s="174" t="n">
        <v>2084</v>
      </c>
      <c r="I819" s="174" t="n">
        <v>15490</v>
      </c>
      <c r="J819" s="174" t="n"/>
      <c r="K819" s="174" t="n"/>
      <c r="L819" s="174" t="n"/>
      <c r="M819" s="174" t="n"/>
      <c r="N819" s="176">
        <f>IF(F819+G819=0,"",G819/(F819+G819))</f>
        <v/>
      </c>
      <c r="O819" s="176">
        <f>IF(H819+I819=0,"",H819/(H819+I819))</f>
        <v/>
      </c>
      <c r="P819" s="176">
        <f>IF(F819+H819=0,"",F819/(F819+H819))</f>
        <v/>
      </c>
      <c r="Q819" s="177">
        <f>IF(2*F819+G819+H819=0,"",2*F819/(2*F819+G819+H819))</f>
        <v/>
      </c>
      <c r="R819" s="177">
        <f>IF(OR(N819="",O819=""),"",'KQ du lieu that'!$B$6*N819+(1-'KQ du lieu that'!$B$6)*O819)</f>
        <v/>
      </c>
    </row>
    <row r="820">
      <c r="A820" s="174" t="inlineStr">
        <is>
          <t>synth</t>
        </is>
      </c>
      <c r="B820" s="174" t="inlineStr">
        <is>
          <t>A3</t>
        </is>
      </c>
      <c r="C820" s="174" t="inlineStr">
        <is>
          <t>Tất cả</t>
        </is>
      </c>
      <c r="D820" s="174" t="inlineStr">
        <is>
          <t>all</t>
        </is>
      </c>
      <c r="E820" s="175" t="n">
        <v>0.5600000000000001</v>
      </c>
      <c r="F820" s="174" t="n">
        <v>6725</v>
      </c>
      <c r="G820" s="174" t="n">
        <v>1218</v>
      </c>
      <c r="H820" s="174" t="n">
        <v>2027</v>
      </c>
      <c r="I820" s="174" t="n">
        <v>15547</v>
      </c>
      <c r="J820" s="174" t="n"/>
      <c r="K820" s="174" t="n"/>
      <c r="L820" s="174" t="n"/>
      <c r="M820" s="174" t="n"/>
      <c r="N820" s="176">
        <f>IF(F820+G820=0,"",G820/(F820+G820))</f>
        <v/>
      </c>
      <c r="O820" s="176">
        <f>IF(H820+I820=0,"",H820/(H820+I820))</f>
        <v/>
      </c>
      <c r="P820" s="176">
        <f>IF(F820+H820=0,"",F820/(F820+H820))</f>
        <v/>
      </c>
      <c r="Q820" s="177">
        <f>IF(2*F820+G820+H820=0,"",2*F820/(2*F820+G820+H820))</f>
        <v/>
      </c>
      <c r="R820" s="177">
        <f>IF(OR(N820="",O820=""),"",'KQ du lieu that'!$B$6*N820+(1-'KQ du lieu that'!$B$6)*O820)</f>
        <v/>
      </c>
    </row>
    <row r="821">
      <c r="A821" s="174" t="inlineStr">
        <is>
          <t>synth</t>
        </is>
      </c>
      <c r="B821" s="174" t="inlineStr">
        <is>
          <t>A3</t>
        </is>
      </c>
      <c r="C821" s="174" t="inlineStr">
        <is>
          <t>Tất cả</t>
        </is>
      </c>
      <c r="D821" s="174" t="inlineStr">
        <is>
          <t>all</t>
        </is>
      </c>
      <c r="E821" s="175" t="n">
        <v>0.57</v>
      </c>
      <c r="F821" s="174" t="n">
        <v>6702</v>
      </c>
      <c r="G821" s="174" t="n">
        <v>1241</v>
      </c>
      <c r="H821" s="174" t="n">
        <v>1983</v>
      </c>
      <c r="I821" s="174" t="n">
        <v>15591</v>
      </c>
      <c r="J821" s="174" t="n"/>
      <c r="K821" s="174" t="n"/>
      <c r="L821" s="174" t="n"/>
      <c r="M821" s="174" t="n"/>
      <c r="N821" s="176">
        <f>IF(F821+G821=0,"",G821/(F821+G821))</f>
        <v/>
      </c>
      <c r="O821" s="176">
        <f>IF(H821+I821=0,"",H821/(H821+I821))</f>
        <v/>
      </c>
      <c r="P821" s="176">
        <f>IF(F821+H821=0,"",F821/(F821+H821))</f>
        <v/>
      </c>
      <c r="Q821" s="177">
        <f>IF(2*F821+G821+H821=0,"",2*F821/(2*F821+G821+H821))</f>
        <v/>
      </c>
      <c r="R821" s="177">
        <f>IF(OR(N821="",O821=""),"",'KQ du lieu that'!$B$6*N821+(1-'KQ du lieu that'!$B$6)*O821)</f>
        <v/>
      </c>
    </row>
    <row r="822">
      <c r="A822" s="174" t="inlineStr">
        <is>
          <t>synth</t>
        </is>
      </c>
      <c r="B822" s="174" t="inlineStr">
        <is>
          <t>A3</t>
        </is>
      </c>
      <c r="C822" s="174" t="inlineStr">
        <is>
          <t>Tất cả</t>
        </is>
      </c>
      <c r="D822" s="174" t="inlineStr">
        <is>
          <t>all</t>
        </is>
      </c>
      <c r="E822" s="175" t="n">
        <v>0.58</v>
      </c>
      <c r="F822" s="174" t="n">
        <v>6666</v>
      </c>
      <c r="G822" s="174" t="n">
        <v>1277</v>
      </c>
      <c r="H822" s="174" t="n">
        <v>1931</v>
      </c>
      <c r="I822" s="174" t="n">
        <v>15643</v>
      </c>
      <c r="J822" s="174" t="n"/>
      <c r="K822" s="174" t="n"/>
      <c r="L822" s="174" t="n"/>
      <c r="M822" s="174" t="n"/>
      <c r="N822" s="176">
        <f>IF(F822+G822=0,"",G822/(F822+G822))</f>
        <v/>
      </c>
      <c r="O822" s="176">
        <f>IF(H822+I822=0,"",H822/(H822+I822))</f>
        <v/>
      </c>
      <c r="P822" s="176">
        <f>IF(F822+H822=0,"",F822/(F822+H822))</f>
        <v/>
      </c>
      <c r="Q822" s="177">
        <f>IF(2*F822+G822+H822=0,"",2*F822/(2*F822+G822+H822))</f>
        <v/>
      </c>
      <c r="R822" s="177">
        <f>IF(OR(N822="",O822=""),"",'KQ du lieu that'!$B$6*N822+(1-'KQ du lieu that'!$B$6)*O822)</f>
        <v/>
      </c>
    </row>
    <row r="823">
      <c r="A823" s="174" t="inlineStr">
        <is>
          <t>synth</t>
        </is>
      </c>
      <c r="B823" s="174" t="inlineStr">
        <is>
          <t>A3</t>
        </is>
      </c>
      <c r="C823" s="174" t="inlineStr">
        <is>
          <t>Tất cả</t>
        </is>
      </c>
      <c r="D823" s="174" t="inlineStr">
        <is>
          <t>all</t>
        </is>
      </c>
      <c r="E823" s="175" t="n">
        <v>0.59</v>
      </c>
      <c r="F823" s="174" t="n">
        <v>6632</v>
      </c>
      <c r="G823" s="174" t="n">
        <v>1311</v>
      </c>
      <c r="H823" s="174" t="n">
        <v>1875</v>
      </c>
      <c r="I823" s="174" t="n">
        <v>15699</v>
      </c>
      <c r="J823" s="174" t="n"/>
      <c r="K823" s="174" t="n"/>
      <c r="L823" s="174" t="n"/>
      <c r="M823" s="174" t="n"/>
      <c r="N823" s="176">
        <f>IF(F823+G823=0,"",G823/(F823+G823))</f>
        <v/>
      </c>
      <c r="O823" s="176">
        <f>IF(H823+I823=0,"",H823/(H823+I823))</f>
        <v/>
      </c>
      <c r="P823" s="176">
        <f>IF(F823+H823=0,"",F823/(F823+H823))</f>
        <v/>
      </c>
      <c r="Q823" s="177">
        <f>IF(2*F823+G823+H823=0,"",2*F823/(2*F823+G823+H823))</f>
        <v/>
      </c>
      <c r="R823" s="177">
        <f>IF(OR(N823="",O823=""),"",'KQ du lieu that'!$B$6*N823+(1-'KQ du lieu that'!$B$6)*O823)</f>
        <v/>
      </c>
    </row>
    <row r="824">
      <c r="A824" s="174" t="inlineStr">
        <is>
          <t>synth</t>
        </is>
      </c>
      <c r="B824" s="174" t="inlineStr">
        <is>
          <t>A3</t>
        </is>
      </c>
      <c r="C824" s="174" t="inlineStr">
        <is>
          <t>Tất cả</t>
        </is>
      </c>
      <c r="D824" s="174" t="inlineStr">
        <is>
          <t>all</t>
        </is>
      </c>
      <c r="E824" s="175" t="n">
        <v>0.6</v>
      </c>
      <c r="F824" s="174" t="n">
        <v>6600</v>
      </c>
      <c r="G824" s="174" t="n">
        <v>1343</v>
      </c>
      <c r="H824" s="174" t="n">
        <v>1815</v>
      </c>
      <c r="I824" s="174" t="n">
        <v>15759</v>
      </c>
      <c r="J824" s="174" t="n"/>
      <c r="K824" s="174" t="n"/>
      <c r="L824" s="174" t="n"/>
      <c r="M824" s="174" t="n"/>
      <c r="N824" s="176">
        <f>IF(F824+G824=0,"",G824/(F824+G824))</f>
        <v/>
      </c>
      <c r="O824" s="176">
        <f>IF(H824+I824=0,"",H824/(H824+I824))</f>
        <v/>
      </c>
      <c r="P824" s="176">
        <f>IF(F824+H824=0,"",F824/(F824+H824))</f>
        <v/>
      </c>
      <c r="Q824" s="177">
        <f>IF(2*F824+G824+H824=0,"",2*F824/(2*F824+G824+H824))</f>
        <v/>
      </c>
      <c r="R824" s="177">
        <f>IF(OR(N824="",O824=""),"",'KQ du lieu that'!$B$6*N824+(1-'KQ du lieu that'!$B$6)*O824)</f>
        <v/>
      </c>
    </row>
    <row r="825">
      <c r="A825" s="174" t="inlineStr">
        <is>
          <t>synth</t>
        </is>
      </c>
      <c r="B825" s="174" t="inlineStr">
        <is>
          <t>A3</t>
        </is>
      </c>
      <c r="C825" s="174" t="inlineStr">
        <is>
          <t>Tất cả</t>
        </is>
      </c>
      <c r="D825" s="174" t="inlineStr">
        <is>
          <t>all</t>
        </is>
      </c>
      <c r="E825" s="175" t="n">
        <v>0.61</v>
      </c>
      <c r="F825" s="174" t="n">
        <v>6567</v>
      </c>
      <c r="G825" s="174" t="n">
        <v>1376</v>
      </c>
      <c r="H825" s="174" t="n">
        <v>1766</v>
      </c>
      <c r="I825" s="174" t="n">
        <v>15808</v>
      </c>
      <c r="J825" s="174" t="n"/>
      <c r="K825" s="174" t="n"/>
      <c r="L825" s="174" t="n"/>
      <c r="M825" s="174" t="n"/>
      <c r="N825" s="176">
        <f>IF(F825+G825=0,"",G825/(F825+G825))</f>
        <v/>
      </c>
      <c r="O825" s="176">
        <f>IF(H825+I825=0,"",H825/(H825+I825))</f>
        <v/>
      </c>
      <c r="P825" s="176">
        <f>IF(F825+H825=0,"",F825/(F825+H825))</f>
        <v/>
      </c>
      <c r="Q825" s="177">
        <f>IF(2*F825+G825+H825=0,"",2*F825/(2*F825+G825+H825))</f>
        <v/>
      </c>
      <c r="R825" s="177">
        <f>IF(OR(N825="",O825=""),"",'KQ du lieu that'!$B$6*N825+(1-'KQ du lieu that'!$B$6)*O825)</f>
        <v/>
      </c>
    </row>
    <row r="826">
      <c r="A826" s="174" t="inlineStr">
        <is>
          <t>synth</t>
        </is>
      </c>
      <c r="B826" s="174" t="inlineStr">
        <is>
          <t>A3</t>
        </is>
      </c>
      <c r="C826" s="174" t="inlineStr">
        <is>
          <t>Tất cả</t>
        </is>
      </c>
      <c r="D826" s="174" t="inlineStr">
        <is>
          <t>all</t>
        </is>
      </c>
      <c r="E826" s="175" t="n">
        <v>0.62</v>
      </c>
      <c r="F826" s="174" t="n">
        <v>6532</v>
      </c>
      <c r="G826" s="174" t="n">
        <v>1411</v>
      </c>
      <c r="H826" s="174" t="n">
        <v>1720</v>
      </c>
      <c r="I826" s="174" t="n">
        <v>15854</v>
      </c>
      <c r="J826" s="174" t="n"/>
      <c r="K826" s="174" t="n"/>
      <c r="L826" s="174" t="n"/>
      <c r="M826" s="174" t="n"/>
      <c r="N826" s="176">
        <f>IF(F826+G826=0,"",G826/(F826+G826))</f>
        <v/>
      </c>
      <c r="O826" s="176">
        <f>IF(H826+I826=0,"",H826/(H826+I826))</f>
        <v/>
      </c>
      <c r="P826" s="176">
        <f>IF(F826+H826=0,"",F826/(F826+H826))</f>
        <v/>
      </c>
      <c r="Q826" s="177">
        <f>IF(2*F826+G826+H826=0,"",2*F826/(2*F826+G826+H826))</f>
        <v/>
      </c>
      <c r="R826" s="177">
        <f>IF(OR(N826="",O826=""),"",'KQ du lieu that'!$B$6*N826+(1-'KQ du lieu that'!$B$6)*O826)</f>
        <v/>
      </c>
    </row>
    <row r="827">
      <c r="A827" s="174" t="inlineStr">
        <is>
          <t>synth</t>
        </is>
      </c>
      <c r="B827" s="174" t="inlineStr">
        <is>
          <t>A3</t>
        </is>
      </c>
      <c r="C827" s="174" t="inlineStr">
        <is>
          <t>Tất cả</t>
        </is>
      </c>
      <c r="D827" s="174" t="inlineStr">
        <is>
          <t>all</t>
        </is>
      </c>
      <c r="E827" s="175" t="n">
        <v>0.63</v>
      </c>
      <c r="F827" s="174" t="n">
        <v>6494</v>
      </c>
      <c r="G827" s="174" t="n">
        <v>1449</v>
      </c>
      <c r="H827" s="174" t="n">
        <v>1666</v>
      </c>
      <c r="I827" s="174" t="n">
        <v>15908</v>
      </c>
      <c r="J827" s="174" t="n"/>
      <c r="K827" s="174" t="n"/>
      <c r="L827" s="174" t="n"/>
      <c r="M827" s="174" t="n"/>
      <c r="N827" s="176">
        <f>IF(F827+G827=0,"",G827/(F827+G827))</f>
        <v/>
      </c>
      <c r="O827" s="176">
        <f>IF(H827+I827=0,"",H827/(H827+I827))</f>
        <v/>
      </c>
      <c r="P827" s="176">
        <f>IF(F827+H827=0,"",F827/(F827+H827))</f>
        <v/>
      </c>
      <c r="Q827" s="177">
        <f>IF(2*F827+G827+H827=0,"",2*F827/(2*F827+G827+H827))</f>
        <v/>
      </c>
      <c r="R827" s="177">
        <f>IF(OR(N827="",O827=""),"",'KQ du lieu that'!$B$6*N827+(1-'KQ du lieu that'!$B$6)*O827)</f>
        <v/>
      </c>
    </row>
    <row r="828">
      <c r="A828" s="174" t="inlineStr">
        <is>
          <t>synth</t>
        </is>
      </c>
      <c r="B828" s="174" t="inlineStr">
        <is>
          <t>A3</t>
        </is>
      </c>
      <c r="C828" s="174" t="inlineStr">
        <is>
          <t>Tất cả</t>
        </is>
      </c>
      <c r="D828" s="174" t="inlineStr">
        <is>
          <t>all</t>
        </is>
      </c>
      <c r="E828" s="175" t="n">
        <v>0.64</v>
      </c>
      <c r="F828" s="174" t="n">
        <v>6463</v>
      </c>
      <c r="G828" s="174" t="n">
        <v>1480</v>
      </c>
      <c r="H828" s="174" t="n">
        <v>1627</v>
      </c>
      <c r="I828" s="174" t="n">
        <v>15947</v>
      </c>
      <c r="J828" s="174" t="n"/>
      <c r="K828" s="174" t="n"/>
      <c r="L828" s="174" t="n"/>
      <c r="M828" s="174" t="n"/>
      <c r="N828" s="176">
        <f>IF(F828+G828=0,"",G828/(F828+G828))</f>
        <v/>
      </c>
      <c r="O828" s="176">
        <f>IF(H828+I828=0,"",H828/(H828+I828))</f>
        <v/>
      </c>
      <c r="P828" s="176">
        <f>IF(F828+H828=0,"",F828/(F828+H828))</f>
        <v/>
      </c>
      <c r="Q828" s="177">
        <f>IF(2*F828+G828+H828=0,"",2*F828/(2*F828+G828+H828))</f>
        <v/>
      </c>
      <c r="R828" s="177">
        <f>IF(OR(N828="",O828=""),"",'KQ du lieu that'!$B$6*N828+(1-'KQ du lieu that'!$B$6)*O828)</f>
        <v/>
      </c>
    </row>
    <row r="829">
      <c r="A829" s="174" t="inlineStr">
        <is>
          <t>synth</t>
        </is>
      </c>
      <c r="B829" s="174" t="inlineStr">
        <is>
          <t>A3</t>
        </is>
      </c>
      <c r="C829" s="174" t="inlineStr">
        <is>
          <t>Tất cả</t>
        </is>
      </c>
      <c r="D829" s="174" t="inlineStr">
        <is>
          <t>all</t>
        </is>
      </c>
      <c r="E829" s="175" t="n">
        <v>0.65</v>
      </c>
      <c r="F829" s="174" t="n">
        <v>6431</v>
      </c>
      <c r="G829" s="174" t="n">
        <v>1512</v>
      </c>
      <c r="H829" s="174" t="n">
        <v>1572</v>
      </c>
      <c r="I829" s="174" t="n">
        <v>16002</v>
      </c>
      <c r="J829" s="174" t="n"/>
      <c r="K829" s="174" t="n"/>
      <c r="L829" s="174" t="n"/>
      <c r="M829" s="174" t="n"/>
      <c r="N829" s="176">
        <f>IF(F829+G829=0,"",G829/(F829+G829))</f>
        <v/>
      </c>
      <c r="O829" s="176">
        <f>IF(H829+I829=0,"",H829/(H829+I829))</f>
        <v/>
      </c>
      <c r="P829" s="176">
        <f>IF(F829+H829=0,"",F829/(F829+H829))</f>
        <v/>
      </c>
      <c r="Q829" s="177">
        <f>IF(2*F829+G829+H829=0,"",2*F829/(2*F829+G829+H829))</f>
        <v/>
      </c>
      <c r="R829" s="177">
        <f>IF(OR(N829="",O829=""),"",'KQ du lieu that'!$B$6*N829+(1-'KQ du lieu that'!$B$6)*O829)</f>
        <v/>
      </c>
    </row>
    <row r="830">
      <c r="A830" s="174" t="inlineStr">
        <is>
          <t>synth</t>
        </is>
      </c>
      <c r="B830" s="174" t="inlineStr">
        <is>
          <t>A3</t>
        </is>
      </c>
      <c r="C830" s="174" t="inlineStr">
        <is>
          <t>Tất cả</t>
        </is>
      </c>
      <c r="D830" s="174" t="inlineStr">
        <is>
          <t>all</t>
        </is>
      </c>
      <c r="E830" s="175" t="n">
        <v>0.66</v>
      </c>
      <c r="F830" s="174" t="n">
        <v>6396</v>
      </c>
      <c r="G830" s="174" t="n">
        <v>1547</v>
      </c>
      <c r="H830" s="174" t="n">
        <v>1521</v>
      </c>
      <c r="I830" s="174" t="n">
        <v>16053</v>
      </c>
      <c r="J830" s="174" t="n"/>
      <c r="K830" s="174" t="n"/>
      <c r="L830" s="174" t="n"/>
      <c r="M830" s="174" t="n"/>
      <c r="N830" s="176">
        <f>IF(F830+G830=0,"",G830/(F830+G830))</f>
        <v/>
      </c>
      <c r="O830" s="176">
        <f>IF(H830+I830=0,"",H830/(H830+I830))</f>
        <v/>
      </c>
      <c r="P830" s="176">
        <f>IF(F830+H830=0,"",F830/(F830+H830))</f>
        <v/>
      </c>
      <c r="Q830" s="177">
        <f>IF(2*F830+G830+H830=0,"",2*F830/(2*F830+G830+H830))</f>
        <v/>
      </c>
      <c r="R830" s="177">
        <f>IF(OR(N830="",O830=""),"",'KQ du lieu that'!$B$6*N830+(1-'KQ du lieu that'!$B$6)*O830)</f>
        <v/>
      </c>
    </row>
    <row r="831">
      <c r="A831" s="174" t="inlineStr">
        <is>
          <t>synth</t>
        </is>
      </c>
      <c r="B831" s="174" t="inlineStr">
        <is>
          <t>A3</t>
        </is>
      </c>
      <c r="C831" s="174" t="inlineStr">
        <is>
          <t>Tất cả</t>
        </is>
      </c>
      <c r="D831" s="174" t="inlineStr">
        <is>
          <t>all</t>
        </is>
      </c>
      <c r="E831" s="175" t="n">
        <v>0.67</v>
      </c>
      <c r="F831" s="174" t="n">
        <v>6354</v>
      </c>
      <c r="G831" s="174" t="n">
        <v>1589</v>
      </c>
      <c r="H831" s="174" t="n">
        <v>1471</v>
      </c>
      <c r="I831" s="174" t="n">
        <v>16103</v>
      </c>
      <c r="J831" s="174" t="n"/>
      <c r="K831" s="174" t="n"/>
      <c r="L831" s="174" t="n"/>
      <c r="M831" s="174" t="n"/>
      <c r="N831" s="176">
        <f>IF(F831+G831=0,"",G831/(F831+G831))</f>
        <v/>
      </c>
      <c r="O831" s="176">
        <f>IF(H831+I831=0,"",H831/(H831+I831))</f>
        <v/>
      </c>
      <c r="P831" s="176">
        <f>IF(F831+H831=0,"",F831/(F831+H831))</f>
        <v/>
      </c>
      <c r="Q831" s="177">
        <f>IF(2*F831+G831+H831=0,"",2*F831/(2*F831+G831+H831))</f>
        <v/>
      </c>
      <c r="R831" s="177">
        <f>IF(OR(N831="",O831=""),"",'KQ du lieu that'!$B$6*N831+(1-'KQ du lieu that'!$B$6)*O831)</f>
        <v/>
      </c>
    </row>
    <row r="832">
      <c r="A832" s="174" t="inlineStr">
        <is>
          <t>synth</t>
        </is>
      </c>
      <c r="B832" s="174" t="inlineStr">
        <is>
          <t>A3</t>
        </is>
      </c>
      <c r="C832" s="174" t="inlineStr">
        <is>
          <t>Tất cả</t>
        </is>
      </c>
      <c r="D832" s="174" t="inlineStr">
        <is>
          <t>all</t>
        </is>
      </c>
      <c r="E832" s="175" t="n">
        <v>0.68</v>
      </c>
      <c r="F832" s="174" t="n">
        <v>6311</v>
      </c>
      <c r="G832" s="174" t="n">
        <v>1632</v>
      </c>
      <c r="H832" s="174" t="n">
        <v>1417</v>
      </c>
      <c r="I832" s="174" t="n">
        <v>16157</v>
      </c>
      <c r="J832" s="174" t="n"/>
      <c r="K832" s="174" t="n"/>
      <c r="L832" s="174" t="n"/>
      <c r="M832" s="174" t="n"/>
      <c r="N832" s="176">
        <f>IF(F832+G832=0,"",G832/(F832+G832))</f>
        <v/>
      </c>
      <c r="O832" s="176">
        <f>IF(H832+I832=0,"",H832/(H832+I832))</f>
        <v/>
      </c>
      <c r="P832" s="176">
        <f>IF(F832+H832=0,"",F832/(F832+H832))</f>
        <v/>
      </c>
      <c r="Q832" s="177">
        <f>IF(2*F832+G832+H832=0,"",2*F832/(2*F832+G832+H832))</f>
        <v/>
      </c>
      <c r="R832" s="177">
        <f>IF(OR(N832="",O832=""),"",'KQ du lieu that'!$B$6*N832+(1-'KQ du lieu that'!$B$6)*O832)</f>
        <v/>
      </c>
    </row>
    <row r="833">
      <c r="A833" s="174" t="inlineStr">
        <is>
          <t>synth</t>
        </is>
      </c>
      <c r="B833" s="174" t="inlineStr">
        <is>
          <t>A3</t>
        </is>
      </c>
      <c r="C833" s="174" t="inlineStr">
        <is>
          <t>Tất cả</t>
        </is>
      </c>
      <c r="D833" s="174" t="inlineStr">
        <is>
          <t>all</t>
        </is>
      </c>
      <c r="E833" s="175" t="n">
        <v>0.6899999999999999</v>
      </c>
      <c r="F833" s="174" t="n">
        <v>6258</v>
      </c>
      <c r="G833" s="174" t="n">
        <v>1685</v>
      </c>
      <c r="H833" s="174" t="n">
        <v>1385</v>
      </c>
      <c r="I833" s="174" t="n">
        <v>16189</v>
      </c>
      <c r="J833" s="174" t="n"/>
      <c r="K833" s="174" t="n"/>
      <c r="L833" s="174" t="n"/>
      <c r="M833" s="174" t="n"/>
      <c r="N833" s="176">
        <f>IF(F833+G833=0,"",G833/(F833+G833))</f>
        <v/>
      </c>
      <c r="O833" s="176">
        <f>IF(H833+I833=0,"",H833/(H833+I833))</f>
        <v/>
      </c>
      <c r="P833" s="176">
        <f>IF(F833+H833=0,"",F833/(F833+H833))</f>
        <v/>
      </c>
      <c r="Q833" s="177">
        <f>IF(2*F833+G833+H833=0,"",2*F833/(2*F833+G833+H833))</f>
        <v/>
      </c>
      <c r="R833" s="177">
        <f>IF(OR(N833="",O833=""),"",'KQ du lieu that'!$B$6*N833+(1-'KQ du lieu that'!$B$6)*O833)</f>
        <v/>
      </c>
    </row>
    <row r="834">
      <c r="A834" s="174" t="inlineStr">
        <is>
          <t>synth</t>
        </is>
      </c>
      <c r="B834" s="174" t="inlineStr">
        <is>
          <t>A3</t>
        </is>
      </c>
      <c r="C834" s="174" t="inlineStr">
        <is>
          <t>Tất cả</t>
        </is>
      </c>
      <c r="D834" s="174" t="inlineStr">
        <is>
          <t>all</t>
        </is>
      </c>
      <c r="E834" s="175" t="n">
        <v>0.7</v>
      </c>
      <c r="F834" s="174" t="n">
        <v>6210</v>
      </c>
      <c r="G834" s="174" t="n">
        <v>1733</v>
      </c>
      <c r="H834" s="174" t="n">
        <v>1343</v>
      </c>
      <c r="I834" s="174" t="n">
        <v>16231</v>
      </c>
      <c r="J834" s="174" t="n"/>
      <c r="K834" s="174" t="n"/>
      <c r="L834" s="174" t="n"/>
      <c r="M834" s="174" t="n"/>
      <c r="N834" s="176">
        <f>IF(F834+G834=0,"",G834/(F834+G834))</f>
        <v/>
      </c>
      <c r="O834" s="176">
        <f>IF(H834+I834=0,"",H834/(H834+I834))</f>
        <v/>
      </c>
      <c r="P834" s="176">
        <f>IF(F834+H834=0,"",F834/(F834+H834))</f>
        <v/>
      </c>
      <c r="Q834" s="177">
        <f>IF(2*F834+G834+H834=0,"",2*F834/(2*F834+G834+H834))</f>
        <v/>
      </c>
      <c r="R834" s="177">
        <f>IF(OR(N834="",O834=""),"",'KQ du lieu that'!$B$6*N834+(1-'KQ du lieu that'!$B$6)*O834)</f>
        <v/>
      </c>
    </row>
    <row r="835">
      <c r="A835" s="174" t="inlineStr">
        <is>
          <t>synth</t>
        </is>
      </c>
      <c r="B835" s="174" t="inlineStr">
        <is>
          <t>A3</t>
        </is>
      </c>
      <c r="C835" s="174" t="inlineStr">
        <is>
          <t>Tất cả</t>
        </is>
      </c>
      <c r="D835" s="174" t="inlineStr">
        <is>
          <t>all</t>
        </is>
      </c>
      <c r="E835" s="175" t="n">
        <v>0.71</v>
      </c>
      <c r="F835" s="174" t="n">
        <v>6179</v>
      </c>
      <c r="G835" s="174" t="n">
        <v>1764</v>
      </c>
      <c r="H835" s="174" t="n">
        <v>1299</v>
      </c>
      <c r="I835" s="174" t="n">
        <v>16275</v>
      </c>
      <c r="J835" s="174" t="n"/>
      <c r="K835" s="174" t="n"/>
      <c r="L835" s="174" t="n"/>
      <c r="M835" s="174" t="n"/>
      <c r="N835" s="176">
        <f>IF(F835+G835=0,"",G835/(F835+G835))</f>
        <v/>
      </c>
      <c r="O835" s="176">
        <f>IF(H835+I835=0,"",H835/(H835+I835))</f>
        <v/>
      </c>
      <c r="P835" s="176">
        <f>IF(F835+H835=0,"",F835/(F835+H835))</f>
        <v/>
      </c>
      <c r="Q835" s="177">
        <f>IF(2*F835+G835+H835=0,"",2*F835/(2*F835+G835+H835))</f>
        <v/>
      </c>
      <c r="R835" s="177">
        <f>IF(OR(N835="",O835=""),"",'KQ du lieu that'!$B$6*N835+(1-'KQ du lieu that'!$B$6)*O835)</f>
        <v/>
      </c>
    </row>
    <row r="836">
      <c r="A836" s="174" t="inlineStr">
        <is>
          <t>synth</t>
        </is>
      </c>
      <c r="B836" s="174" t="inlineStr">
        <is>
          <t>A3</t>
        </is>
      </c>
      <c r="C836" s="174" t="inlineStr">
        <is>
          <t>Tất cả</t>
        </is>
      </c>
      <c r="D836" s="174" t="inlineStr">
        <is>
          <t>all</t>
        </is>
      </c>
      <c r="E836" s="175" t="n">
        <v>0.72</v>
      </c>
      <c r="F836" s="174" t="n">
        <v>6137</v>
      </c>
      <c r="G836" s="174" t="n">
        <v>1806</v>
      </c>
      <c r="H836" s="174" t="n">
        <v>1247</v>
      </c>
      <c r="I836" s="174" t="n">
        <v>16327</v>
      </c>
      <c r="J836" s="174" t="n"/>
      <c r="K836" s="174" t="n"/>
      <c r="L836" s="174" t="n"/>
      <c r="M836" s="174" t="n"/>
      <c r="N836" s="176">
        <f>IF(F836+G836=0,"",G836/(F836+G836))</f>
        <v/>
      </c>
      <c r="O836" s="176">
        <f>IF(H836+I836=0,"",H836/(H836+I836))</f>
        <v/>
      </c>
      <c r="P836" s="176">
        <f>IF(F836+H836=0,"",F836/(F836+H836))</f>
        <v/>
      </c>
      <c r="Q836" s="177">
        <f>IF(2*F836+G836+H836=0,"",2*F836/(2*F836+G836+H836))</f>
        <v/>
      </c>
      <c r="R836" s="177">
        <f>IF(OR(N836="",O836=""),"",'KQ du lieu that'!$B$6*N836+(1-'KQ du lieu that'!$B$6)*O836)</f>
        <v/>
      </c>
    </row>
    <row r="837">
      <c r="A837" s="174" t="inlineStr">
        <is>
          <t>synth</t>
        </is>
      </c>
      <c r="B837" s="174" t="inlineStr">
        <is>
          <t>A3</t>
        </is>
      </c>
      <c r="C837" s="174" t="inlineStr">
        <is>
          <t>Tất cả</t>
        </is>
      </c>
      <c r="D837" s="174" t="inlineStr">
        <is>
          <t>all</t>
        </is>
      </c>
      <c r="E837" s="175" t="n">
        <v>0.73</v>
      </c>
      <c r="F837" s="174" t="n">
        <v>6092</v>
      </c>
      <c r="G837" s="174" t="n">
        <v>1851</v>
      </c>
      <c r="H837" s="174" t="n">
        <v>1204</v>
      </c>
      <c r="I837" s="174" t="n">
        <v>16370</v>
      </c>
      <c r="J837" s="174" t="n"/>
      <c r="K837" s="174" t="n"/>
      <c r="L837" s="174" t="n"/>
      <c r="M837" s="174" t="n"/>
      <c r="N837" s="176">
        <f>IF(F837+G837=0,"",G837/(F837+G837))</f>
        <v/>
      </c>
      <c r="O837" s="176">
        <f>IF(H837+I837=0,"",H837/(H837+I837))</f>
        <v/>
      </c>
      <c r="P837" s="176">
        <f>IF(F837+H837=0,"",F837/(F837+H837))</f>
        <v/>
      </c>
      <c r="Q837" s="177">
        <f>IF(2*F837+G837+H837=0,"",2*F837/(2*F837+G837+H837))</f>
        <v/>
      </c>
      <c r="R837" s="177">
        <f>IF(OR(N837="",O837=""),"",'KQ du lieu that'!$B$6*N837+(1-'KQ du lieu that'!$B$6)*O837)</f>
        <v/>
      </c>
    </row>
    <row r="838">
      <c r="A838" s="174" t="inlineStr">
        <is>
          <t>synth</t>
        </is>
      </c>
      <c r="B838" s="174" t="inlineStr">
        <is>
          <t>A3</t>
        </is>
      </c>
      <c r="C838" s="174" t="inlineStr">
        <is>
          <t>Tất cả</t>
        </is>
      </c>
      <c r="D838" s="174" t="inlineStr">
        <is>
          <t>all</t>
        </is>
      </c>
      <c r="E838" s="175" t="n">
        <v>0.74</v>
      </c>
      <c r="F838" s="174" t="n">
        <v>6044</v>
      </c>
      <c r="G838" s="174" t="n">
        <v>1899</v>
      </c>
      <c r="H838" s="174" t="n">
        <v>1162</v>
      </c>
      <c r="I838" s="174" t="n">
        <v>16412</v>
      </c>
      <c r="J838" s="174" t="n"/>
      <c r="K838" s="174" t="n"/>
      <c r="L838" s="174" t="n"/>
      <c r="M838" s="174" t="n"/>
      <c r="N838" s="176">
        <f>IF(F838+G838=0,"",G838/(F838+G838))</f>
        <v/>
      </c>
      <c r="O838" s="176">
        <f>IF(H838+I838=0,"",H838/(H838+I838))</f>
        <v/>
      </c>
      <c r="P838" s="176">
        <f>IF(F838+H838=0,"",F838/(F838+H838))</f>
        <v/>
      </c>
      <c r="Q838" s="177">
        <f>IF(2*F838+G838+H838=0,"",2*F838/(2*F838+G838+H838))</f>
        <v/>
      </c>
      <c r="R838" s="177">
        <f>IF(OR(N838="",O838=""),"",'KQ du lieu that'!$B$6*N838+(1-'KQ du lieu that'!$B$6)*O838)</f>
        <v/>
      </c>
    </row>
    <row r="839">
      <c r="A839" s="174" t="inlineStr">
        <is>
          <t>synth</t>
        </is>
      </c>
      <c r="B839" s="174" t="inlineStr">
        <is>
          <t>A3</t>
        </is>
      </c>
      <c r="C839" s="174" t="inlineStr">
        <is>
          <t>Tất cả</t>
        </is>
      </c>
      <c r="D839" s="174" t="inlineStr">
        <is>
          <t>all</t>
        </is>
      </c>
      <c r="E839" s="175" t="n">
        <v>0.75</v>
      </c>
      <c r="F839" s="174" t="n">
        <v>6002</v>
      </c>
      <c r="G839" s="174" t="n">
        <v>1941</v>
      </c>
      <c r="H839" s="174" t="n">
        <v>1123</v>
      </c>
      <c r="I839" s="174" t="n">
        <v>16451</v>
      </c>
      <c r="J839" s="174" t="n"/>
      <c r="K839" s="174" t="n"/>
      <c r="L839" s="174" t="n"/>
      <c r="M839" s="174" t="n"/>
      <c r="N839" s="176">
        <f>IF(F839+G839=0,"",G839/(F839+G839))</f>
        <v/>
      </c>
      <c r="O839" s="176">
        <f>IF(H839+I839=0,"",H839/(H839+I839))</f>
        <v/>
      </c>
      <c r="P839" s="176">
        <f>IF(F839+H839=0,"",F839/(F839+H839))</f>
        <v/>
      </c>
      <c r="Q839" s="177">
        <f>IF(2*F839+G839+H839=0,"",2*F839/(2*F839+G839+H839))</f>
        <v/>
      </c>
      <c r="R839" s="177">
        <f>IF(OR(N839="",O839=""),"",'KQ du lieu that'!$B$6*N839+(1-'KQ du lieu that'!$B$6)*O839)</f>
        <v/>
      </c>
    </row>
    <row r="840">
      <c r="A840" s="174" t="inlineStr">
        <is>
          <t>synth</t>
        </is>
      </c>
      <c r="B840" s="174" t="inlineStr">
        <is>
          <t>A3</t>
        </is>
      </c>
      <c r="C840" s="174" t="inlineStr">
        <is>
          <t>Tất cả</t>
        </is>
      </c>
      <c r="D840" s="174" t="inlineStr">
        <is>
          <t>all</t>
        </is>
      </c>
      <c r="E840" s="175" t="n">
        <v>0.76</v>
      </c>
      <c r="F840" s="174" t="n">
        <v>5956</v>
      </c>
      <c r="G840" s="174" t="n">
        <v>1987</v>
      </c>
      <c r="H840" s="174" t="n">
        <v>1071</v>
      </c>
      <c r="I840" s="174" t="n">
        <v>16503</v>
      </c>
      <c r="J840" s="174" t="n"/>
      <c r="K840" s="174" t="n"/>
      <c r="L840" s="174" t="n"/>
      <c r="M840" s="174" t="n"/>
      <c r="N840" s="176">
        <f>IF(F840+G840=0,"",G840/(F840+G840))</f>
        <v/>
      </c>
      <c r="O840" s="176">
        <f>IF(H840+I840=0,"",H840/(H840+I840))</f>
        <v/>
      </c>
      <c r="P840" s="176">
        <f>IF(F840+H840=0,"",F840/(F840+H840))</f>
        <v/>
      </c>
      <c r="Q840" s="177">
        <f>IF(2*F840+G840+H840=0,"",2*F840/(2*F840+G840+H840))</f>
        <v/>
      </c>
      <c r="R840" s="177">
        <f>IF(OR(N840="",O840=""),"",'KQ du lieu that'!$B$6*N840+(1-'KQ du lieu that'!$B$6)*O840)</f>
        <v/>
      </c>
    </row>
    <row r="841">
      <c r="A841" s="174" t="inlineStr">
        <is>
          <t>synth</t>
        </is>
      </c>
      <c r="B841" s="174" t="inlineStr">
        <is>
          <t>A3</t>
        </is>
      </c>
      <c r="C841" s="174" t="inlineStr">
        <is>
          <t>Tất cả</t>
        </is>
      </c>
      <c r="D841" s="174" t="inlineStr">
        <is>
          <t>all</t>
        </is>
      </c>
      <c r="E841" s="175" t="n">
        <v>0.77</v>
      </c>
      <c r="F841" s="174" t="n">
        <v>5898</v>
      </c>
      <c r="G841" s="174" t="n">
        <v>2045</v>
      </c>
      <c r="H841" s="174" t="n">
        <v>1038</v>
      </c>
      <c r="I841" s="174" t="n">
        <v>16536</v>
      </c>
      <c r="J841" s="174" t="n"/>
      <c r="K841" s="174" t="n"/>
      <c r="L841" s="174" t="n"/>
      <c r="M841" s="174" t="n"/>
      <c r="N841" s="176">
        <f>IF(F841+G841=0,"",G841/(F841+G841))</f>
        <v/>
      </c>
      <c r="O841" s="176">
        <f>IF(H841+I841=0,"",H841/(H841+I841))</f>
        <v/>
      </c>
      <c r="P841" s="176">
        <f>IF(F841+H841=0,"",F841/(F841+H841))</f>
        <v/>
      </c>
      <c r="Q841" s="177">
        <f>IF(2*F841+G841+H841=0,"",2*F841/(2*F841+G841+H841))</f>
        <v/>
      </c>
      <c r="R841" s="177">
        <f>IF(OR(N841="",O841=""),"",'KQ du lieu that'!$B$6*N841+(1-'KQ du lieu that'!$B$6)*O841)</f>
        <v/>
      </c>
    </row>
    <row r="842">
      <c r="A842" s="174" t="inlineStr">
        <is>
          <t>synth</t>
        </is>
      </c>
      <c r="B842" s="174" t="inlineStr">
        <is>
          <t>A3</t>
        </is>
      </c>
      <c r="C842" s="174" t="inlineStr">
        <is>
          <t>Tất cả</t>
        </is>
      </c>
      <c r="D842" s="174" t="inlineStr">
        <is>
          <t>all</t>
        </is>
      </c>
      <c r="E842" s="175" t="n">
        <v>0.78</v>
      </c>
      <c r="F842" s="174" t="n">
        <v>5845</v>
      </c>
      <c r="G842" s="174" t="n">
        <v>2098</v>
      </c>
      <c r="H842" s="174" t="n">
        <v>996</v>
      </c>
      <c r="I842" s="174" t="n">
        <v>16578</v>
      </c>
      <c r="J842" s="174" t="n"/>
      <c r="K842" s="174" t="n"/>
      <c r="L842" s="174" t="n"/>
      <c r="M842" s="174" t="n"/>
      <c r="N842" s="176">
        <f>IF(F842+G842=0,"",G842/(F842+G842))</f>
        <v/>
      </c>
      <c r="O842" s="176">
        <f>IF(H842+I842=0,"",H842/(H842+I842))</f>
        <v/>
      </c>
      <c r="P842" s="176">
        <f>IF(F842+H842=0,"",F842/(F842+H842))</f>
        <v/>
      </c>
      <c r="Q842" s="177">
        <f>IF(2*F842+G842+H842=0,"",2*F842/(2*F842+G842+H842))</f>
        <v/>
      </c>
      <c r="R842" s="177">
        <f>IF(OR(N842="",O842=""),"",'KQ du lieu that'!$B$6*N842+(1-'KQ du lieu that'!$B$6)*O842)</f>
        <v/>
      </c>
    </row>
    <row r="843">
      <c r="A843" s="174" t="inlineStr">
        <is>
          <t>synth</t>
        </is>
      </c>
      <c r="B843" s="174" t="inlineStr">
        <is>
          <t>A3</t>
        </is>
      </c>
      <c r="C843" s="174" t="inlineStr">
        <is>
          <t>Tất cả</t>
        </is>
      </c>
      <c r="D843" s="174" t="inlineStr">
        <is>
          <t>all</t>
        </is>
      </c>
      <c r="E843" s="175" t="n">
        <v>0.79</v>
      </c>
      <c r="F843" s="174" t="n">
        <v>5788</v>
      </c>
      <c r="G843" s="174" t="n">
        <v>2155</v>
      </c>
      <c r="H843" s="174" t="n">
        <v>946</v>
      </c>
      <c r="I843" s="174" t="n">
        <v>16628</v>
      </c>
      <c r="J843" s="174" t="n"/>
      <c r="K843" s="174" t="n"/>
      <c r="L843" s="174" t="n"/>
      <c r="M843" s="174" t="n"/>
      <c r="N843" s="176">
        <f>IF(F843+G843=0,"",G843/(F843+G843))</f>
        <v/>
      </c>
      <c r="O843" s="176">
        <f>IF(H843+I843=0,"",H843/(H843+I843))</f>
        <v/>
      </c>
      <c r="P843" s="176">
        <f>IF(F843+H843=0,"",F843/(F843+H843))</f>
        <v/>
      </c>
      <c r="Q843" s="177">
        <f>IF(2*F843+G843+H843=0,"",2*F843/(2*F843+G843+H843))</f>
        <v/>
      </c>
      <c r="R843" s="177">
        <f>IF(OR(N843="",O843=""),"",'KQ du lieu that'!$B$6*N843+(1-'KQ du lieu that'!$B$6)*O843)</f>
        <v/>
      </c>
    </row>
    <row r="844">
      <c r="A844" s="174" t="inlineStr">
        <is>
          <t>synth</t>
        </is>
      </c>
      <c r="B844" s="174" t="inlineStr">
        <is>
          <t>A3</t>
        </is>
      </c>
      <c r="C844" s="174" t="inlineStr">
        <is>
          <t>Tất cả</t>
        </is>
      </c>
      <c r="D844" s="174" t="inlineStr">
        <is>
          <t>all</t>
        </is>
      </c>
      <c r="E844" s="175" t="n">
        <v>0.8</v>
      </c>
      <c r="F844" s="174" t="n">
        <v>5731</v>
      </c>
      <c r="G844" s="174" t="n">
        <v>2212</v>
      </c>
      <c r="H844" s="174" t="n">
        <v>915</v>
      </c>
      <c r="I844" s="174" t="n">
        <v>16659</v>
      </c>
      <c r="J844" s="174" t="n"/>
      <c r="K844" s="174" t="n"/>
      <c r="L844" s="174" t="n"/>
      <c r="M844" s="174" t="n"/>
      <c r="N844" s="176">
        <f>IF(F844+G844=0,"",G844/(F844+G844))</f>
        <v/>
      </c>
      <c r="O844" s="176">
        <f>IF(H844+I844=0,"",H844/(H844+I844))</f>
        <v/>
      </c>
      <c r="P844" s="176">
        <f>IF(F844+H844=0,"",F844/(F844+H844))</f>
        <v/>
      </c>
      <c r="Q844" s="177">
        <f>IF(2*F844+G844+H844=0,"",2*F844/(2*F844+G844+H844))</f>
        <v/>
      </c>
      <c r="R844" s="177">
        <f>IF(OR(N844="",O844=""),"",'KQ du lieu that'!$B$6*N844+(1-'KQ du lieu that'!$B$6)*O844)</f>
        <v/>
      </c>
    </row>
    <row r="845">
      <c r="A845" s="174" t="inlineStr">
        <is>
          <t>synth</t>
        </is>
      </c>
      <c r="B845" s="174" t="inlineStr">
        <is>
          <t>A3</t>
        </is>
      </c>
      <c r="C845" s="174" t="inlineStr">
        <is>
          <t>Tất cả</t>
        </is>
      </c>
      <c r="D845" s="174" t="inlineStr">
        <is>
          <t>all</t>
        </is>
      </c>
      <c r="E845" s="175" t="n">
        <v>0.8100000000000001</v>
      </c>
      <c r="F845" s="174" t="n">
        <v>5663</v>
      </c>
      <c r="G845" s="174" t="n">
        <v>2280</v>
      </c>
      <c r="H845" s="174" t="n">
        <v>865</v>
      </c>
      <c r="I845" s="174" t="n">
        <v>16709</v>
      </c>
      <c r="J845" s="174" t="n"/>
      <c r="K845" s="174" t="n"/>
      <c r="L845" s="174" t="n"/>
      <c r="M845" s="174" t="n"/>
      <c r="N845" s="176">
        <f>IF(F845+G845=0,"",G845/(F845+G845))</f>
        <v/>
      </c>
      <c r="O845" s="176">
        <f>IF(H845+I845=0,"",H845/(H845+I845))</f>
        <v/>
      </c>
      <c r="P845" s="176">
        <f>IF(F845+H845=0,"",F845/(F845+H845))</f>
        <v/>
      </c>
      <c r="Q845" s="177">
        <f>IF(2*F845+G845+H845=0,"",2*F845/(2*F845+G845+H845))</f>
        <v/>
      </c>
      <c r="R845" s="177">
        <f>IF(OR(N845="",O845=""),"",'KQ du lieu that'!$B$6*N845+(1-'KQ du lieu that'!$B$6)*O845)</f>
        <v/>
      </c>
    </row>
    <row r="846">
      <c r="A846" s="174" t="inlineStr">
        <is>
          <t>synth</t>
        </is>
      </c>
      <c r="B846" s="174" t="inlineStr">
        <is>
          <t>A3</t>
        </is>
      </c>
      <c r="C846" s="174" t="inlineStr">
        <is>
          <t>Tất cả</t>
        </is>
      </c>
      <c r="D846" s="174" t="inlineStr">
        <is>
          <t>all</t>
        </is>
      </c>
      <c r="E846" s="175" t="n">
        <v>0.82</v>
      </c>
      <c r="F846" s="174" t="n">
        <v>5599</v>
      </c>
      <c r="G846" s="174" t="n">
        <v>2344</v>
      </c>
      <c r="H846" s="174" t="n">
        <v>826</v>
      </c>
      <c r="I846" s="174" t="n">
        <v>16748</v>
      </c>
      <c r="J846" s="174" t="n"/>
      <c r="K846" s="174" t="n"/>
      <c r="L846" s="174" t="n"/>
      <c r="M846" s="174" t="n"/>
      <c r="N846" s="176">
        <f>IF(F846+G846=0,"",G846/(F846+G846))</f>
        <v/>
      </c>
      <c r="O846" s="176">
        <f>IF(H846+I846=0,"",H846/(H846+I846))</f>
        <v/>
      </c>
      <c r="P846" s="176">
        <f>IF(F846+H846=0,"",F846/(F846+H846))</f>
        <v/>
      </c>
      <c r="Q846" s="177">
        <f>IF(2*F846+G846+H846=0,"",2*F846/(2*F846+G846+H846))</f>
        <v/>
      </c>
      <c r="R846" s="177">
        <f>IF(OR(N846="",O846=""),"",'KQ du lieu that'!$B$6*N846+(1-'KQ du lieu that'!$B$6)*O846)</f>
        <v/>
      </c>
    </row>
    <row r="847">
      <c r="A847" s="174" t="inlineStr">
        <is>
          <t>synth</t>
        </is>
      </c>
      <c r="B847" s="174" t="inlineStr">
        <is>
          <t>A3</t>
        </is>
      </c>
      <c r="C847" s="174" t="inlineStr">
        <is>
          <t>Tất cả</t>
        </is>
      </c>
      <c r="D847" s="174" t="inlineStr">
        <is>
          <t>all</t>
        </is>
      </c>
      <c r="E847" s="175" t="n">
        <v>0.83</v>
      </c>
      <c r="F847" s="174" t="n">
        <v>5523</v>
      </c>
      <c r="G847" s="174" t="n">
        <v>2420</v>
      </c>
      <c r="H847" s="174" t="n">
        <v>771</v>
      </c>
      <c r="I847" s="174" t="n">
        <v>16803</v>
      </c>
      <c r="J847" s="174" t="n"/>
      <c r="K847" s="174" t="n"/>
      <c r="L847" s="174" t="n"/>
      <c r="M847" s="174" t="n"/>
      <c r="N847" s="176">
        <f>IF(F847+G847=0,"",G847/(F847+G847))</f>
        <v/>
      </c>
      <c r="O847" s="176">
        <f>IF(H847+I847=0,"",H847/(H847+I847))</f>
        <v/>
      </c>
      <c r="P847" s="176">
        <f>IF(F847+H847=0,"",F847/(F847+H847))</f>
        <v/>
      </c>
      <c r="Q847" s="177">
        <f>IF(2*F847+G847+H847=0,"",2*F847/(2*F847+G847+H847))</f>
        <v/>
      </c>
      <c r="R847" s="177">
        <f>IF(OR(N847="",O847=""),"",'KQ du lieu that'!$B$6*N847+(1-'KQ du lieu that'!$B$6)*O847)</f>
        <v/>
      </c>
    </row>
    <row r="848">
      <c r="A848" s="174" t="inlineStr">
        <is>
          <t>synth</t>
        </is>
      </c>
      <c r="B848" s="174" t="inlineStr">
        <is>
          <t>A3</t>
        </is>
      </c>
      <c r="C848" s="174" t="inlineStr">
        <is>
          <t>Tất cả</t>
        </is>
      </c>
      <c r="D848" s="174" t="inlineStr">
        <is>
          <t>all</t>
        </is>
      </c>
      <c r="E848" s="175" t="n">
        <v>0.84</v>
      </c>
      <c r="F848" s="174" t="n">
        <v>5446</v>
      </c>
      <c r="G848" s="174" t="n">
        <v>2497</v>
      </c>
      <c r="H848" s="174" t="n">
        <v>731</v>
      </c>
      <c r="I848" s="174" t="n">
        <v>16843</v>
      </c>
      <c r="J848" s="174" t="n"/>
      <c r="K848" s="174" t="n"/>
      <c r="L848" s="174" t="n"/>
      <c r="M848" s="174" t="n"/>
      <c r="N848" s="176">
        <f>IF(F848+G848=0,"",G848/(F848+G848))</f>
        <v/>
      </c>
      <c r="O848" s="176">
        <f>IF(H848+I848=0,"",H848/(H848+I848))</f>
        <v/>
      </c>
      <c r="P848" s="176">
        <f>IF(F848+H848=0,"",F848/(F848+H848))</f>
        <v/>
      </c>
      <c r="Q848" s="177">
        <f>IF(2*F848+G848+H848=0,"",2*F848/(2*F848+G848+H848))</f>
        <v/>
      </c>
      <c r="R848" s="177">
        <f>IF(OR(N848="",O848=""),"",'KQ du lieu that'!$B$6*N848+(1-'KQ du lieu that'!$B$6)*O848)</f>
        <v/>
      </c>
    </row>
    <row r="849">
      <c r="A849" s="174" t="inlineStr">
        <is>
          <t>synth</t>
        </is>
      </c>
      <c r="B849" s="174" t="inlineStr">
        <is>
          <t>A3</t>
        </is>
      </c>
      <c r="C849" s="174" t="inlineStr">
        <is>
          <t>Tất cả</t>
        </is>
      </c>
      <c r="D849" s="174" t="inlineStr">
        <is>
          <t>all</t>
        </is>
      </c>
      <c r="E849" s="175" t="n">
        <v>0.85</v>
      </c>
      <c r="F849" s="174" t="n">
        <v>5341</v>
      </c>
      <c r="G849" s="174" t="n">
        <v>2602</v>
      </c>
      <c r="H849" s="174" t="n">
        <v>690</v>
      </c>
      <c r="I849" s="174" t="n">
        <v>16884</v>
      </c>
      <c r="J849" s="174" t="n"/>
      <c r="K849" s="174" t="n"/>
      <c r="L849" s="174" t="n"/>
      <c r="M849" s="174" t="n"/>
      <c r="N849" s="176">
        <f>IF(F849+G849=0,"",G849/(F849+G849))</f>
        <v/>
      </c>
      <c r="O849" s="176">
        <f>IF(H849+I849=0,"",H849/(H849+I849))</f>
        <v/>
      </c>
      <c r="P849" s="176">
        <f>IF(F849+H849=0,"",F849/(F849+H849))</f>
        <v/>
      </c>
      <c r="Q849" s="177">
        <f>IF(2*F849+G849+H849=0,"",2*F849/(2*F849+G849+H849))</f>
        <v/>
      </c>
      <c r="R849" s="177">
        <f>IF(OR(N849="",O849=""),"",'KQ du lieu that'!$B$6*N849+(1-'KQ du lieu that'!$B$6)*O849)</f>
        <v/>
      </c>
    </row>
    <row r="850">
      <c r="A850" s="174" t="inlineStr">
        <is>
          <t>synth</t>
        </is>
      </c>
      <c r="B850" s="174" t="inlineStr">
        <is>
          <t>A3</t>
        </is>
      </c>
      <c r="C850" s="174" t="inlineStr">
        <is>
          <t>Tất cả</t>
        </is>
      </c>
      <c r="D850" s="174" t="inlineStr">
        <is>
          <t>all</t>
        </is>
      </c>
      <c r="E850" s="175" t="n">
        <v>0.86</v>
      </c>
      <c r="F850" s="174" t="n">
        <v>5247</v>
      </c>
      <c r="G850" s="174" t="n">
        <v>2696</v>
      </c>
      <c r="H850" s="174" t="n">
        <v>647</v>
      </c>
      <c r="I850" s="174" t="n">
        <v>16927</v>
      </c>
      <c r="J850" s="174" t="n"/>
      <c r="K850" s="174" t="n"/>
      <c r="L850" s="174" t="n"/>
      <c r="M850" s="174" t="n"/>
      <c r="N850" s="176">
        <f>IF(F850+G850=0,"",G850/(F850+G850))</f>
        <v/>
      </c>
      <c r="O850" s="176">
        <f>IF(H850+I850=0,"",H850/(H850+I850))</f>
        <v/>
      </c>
      <c r="P850" s="176">
        <f>IF(F850+H850=0,"",F850/(F850+H850))</f>
        <v/>
      </c>
      <c r="Q850" s="177">
        <f>IF(2*F850+G850+H850=0,"",2*F850/(2*F850+G850+H850))</f>
        <v/>
      </c>
      <c r="R850" s="177">
        <f>IF(OR(N850="",O850=""),"",'KQ du lieu that'!$B$6*N850+(1-'KQ du lieu that'!$B$6)*O850)</f>
        <v/>
      </c>
    </row>
    <row r="851">
      <c r="A851" s="174" t="inlineStr">
        <is>
          <t>synth</t>
        </is>
      </c>
      <c r="B851" s="174" t="inlineStr">
        <is>
          <t>A3</t>
        </is>
      </c>
      <c r="C851" s="174" t="inlineStr">
        <is>
          <t>Tất cả</t>
        </is>
      </c>
      <c r="D851" s="174" t="inlineStr">
        <is>
          <t>all</t>
        </is>
      </c>
      <c r="E851" s="175" t="n">
        <v>0.87</v>
      </c>
      <c r="F851" s="174" t="n">
        <v>5144</v>
      </c>
      <c r="G851" s="174" t="n">
        <v>2799</v>
      </c>
      <c r="H851" s="174" t="n">
        <v>610</v>
      </c>
      <c r="I851" s="174" t="n">
        <v>16964</v>
      </c>
      <c r="J851" s="174" t="n"/>
      <c r="K851" s="174" t="n"/>
      <c r="L851" s="174" t="n"/>
      <c r="M851" s="174" t="n"/>
      <c r="N851" s="176">
        <f>IF(F851+G851=0,"",G851/(F851+G851))</f>
        <v/>
      </c>
      <c r="O851" s="176">
        <f>IF(H851+I851=0,"",H851/(H851+I851))</f>
        <v/>
      </c>
      <c r="P851" s="176">
        <f>IF(F851+H851=0,"",F851/(F851+H851))</f>
        <v/>
      </c>
      <c r="Q851" s="177">
        <f>IF(2*F851+G851+H851=0,"",2*F851/(2*F851+G851+H851))</f>
        <v/>
      </c>
      <c r="R851" s="177">
        <f>IF(OR(N851="",O851=""),"",'KQ du lieu that'!$B$6*N851+(1-'KQ du lieu that'!$B$6)*O851)</f>
        <v/>
      </c>
    </row>
    <row r="852">
      <c r="A852" s="174" t="inlineStr">
        <is>
          <t>synth</t>
        </is>
      </c>
      <c r="B852" s="174" t="inlineStr">
        <is>
          <t>A3</t>
        </is>
      </c>
      <c r="C852" s="174" t="inlineStr">
        <is>
          <t>Tất cả</t>
        </is>
      </c>
      <c r="D852" s="174" t="inlineStr">
        <is>
          <t>all</t>
        </is>
      </c>
      <c r="E852" s="175" t="n">
        <v>0.88</v>
      </c>
      <c r="F852" s="174" t="n">
        <v>5039</v>
      </c>
      <c r="G852" s="174" t="n">
        <v>2904</v>
      </c>
      <c r="H852" s="174" t="n">
        <v>575</v>
      </c>
      <c r="I852" s="174" t="n">
        <v>16999</v>
      </c>
      <c r="J852" s="174" t="n"/>
      <c r="K852" s="174" t="n"/>
      <c r="L852" s="174" t="n"/>
      <c r="M852" s="174" t="n"/>
      <c r="N852" s="176">
        <f>IF(F852+G852=0,"",G852/(F852+G852))</f>
        <v/>
      </c>
      <c r="O852" s="176">
        <f>IF(H852+I852=0,"",H852/(H852+I852))</f>
        <v/>
      </c>
      <c r="P852" s="176">
        <f>IF(F852+H852=0,"",F852/(F852+H852))</f>
        <v/>
      </c>
      <c r="Q852" s="177">
        <f>IF(2*F852+G852+H852=0,"",2*F852/(2*F852+G852+H852))</f>
        <v/>
      </c>
      <c r="R852" s="177">
        <f>IF(OR(N852="",O852=""),"",'KQ du lieu that'!$B$6*N852+(1-'KQ du lieu that'!$B$6)*O852)</f>
        <v/>
      </c>
    </row>
    <row r="853">
      <c r="A853" s="174" t="inlineStr">
        <is>
          <t>synth</t>
        </is>
      </c>
      <c r="B853" s="174" t="inlineStr">
        <is>
          <t>A3</t>
        </is>
      </c>
      <c r="C853" s="174" t="inlineStr">
        <is>
          <t>Tất cả</t>
        </is>
      </c>
      <c r="D853" s="174" t="inlineStr">
        <is>
          <t>all</t>
        </is>
      </c>
      <c r="E853" s="175" t="n">
        <v>0.89</v>
      </c>
      <c r="F853" s="174" t="n">
        <v>4912</v>
      </c>
      <c r="G853" s="174" t="n">
        <v>3031</v>
      </c>
      <c r="H853" s="174" t="n">
        <v>540</v>
      </c>
      <c r="I853" s="174" t="n">
        <v>17034</v>
      </c>
      <c r="J853" s="174" t="n"/>
      <c r="K853" s="174" t="n"/>
      <c r="L853" s="174" t="n"/>
      <c r="M853" s="174" t="n"/>
      <c r="N853" s="176">
        <f>IF(F853+G853=0,"",G853/(F853+G853))</f>
        <v/>
      </c>
      <c r="O853" s="176">
        <f>IF(H853+I853=0,"",H853/(H853+I853))</f>
        <v/>
      </c>
      <c r="P853" s="176">
        <f>IF(F853+H853=0,"",F853/(F853+H853))</f>
        <v/>
      </c>
      <c r="Q853" s="177">
        <f>IF(2*F853+G853+H853=0,"",2*F853/(2*F853+G853+H853))</f>
        <v/>
      </c>
      <c r="R853" s="177">
        <f>IF(OR(N853="",O853=""),"",'KQ du lieu that'!$B$6*N853+(1-'KQ du lieu that'!$B$6)*O853)</f>
        <v/>
      </c>
    </row>
    <row r="854">
      <c r="A854" s="174" t="inlineStr">
        <is>
          <t>synth</t>
        </is>
      </c>
      <c r="B854" s="174" t="inlineStr">
        <is>
          <t>A3</t>
        </is>
      </c>
      <c r="C854" s="174" t="inlineStr">
        <is>
          <t>Tất cả</t>
        </is>
      </c>
      <c r="D854" s="174" t="inlineStr">
        <is>
          <t>all</t>
        </is>
      </c>
      <c r="E854" s="175" t="n">
        <v>0.9</v>
      </c>
      <c r="F854" s="174" t="n">
        <v>4750</v>
      </c>
      <c r="G854" s="174" t="n">
        <v>3193</v>
      </c>
      <c r="H854" s="174" t="n">
        <v>506</v>
      </c>
      <c r="I854" s="174" t="n">
        <v>17068</v>
      </c>
      <c r="J854" s="174" t="n"/>
      <c r="K854" s="174" t="n"/>
      <c r="L854" s="174" t="n"/>
      <c r="M854" s="174" t="n"/>
      <c r="N854" s="176">
        <f>IF(F854+G854=0,"",G854/(F854+G854))</f>
        <v/>
      </c>
      <c r="O854" s="176">
        <f>IF(H854+I854=0,"",H854/(H854+I854))</f>
        <v/>
      </c>
      <c r="P854" s="176">
        <f>IF(F854+H854=0,"",F854/(F854+H854))</f>
        <v/>
      </c>
      <c r="Q854" s="177">
        <f>IF(2*F854+G854+H854=0,"",2*F854/(2*F854+G854+H854))</f>
        <v/>
      </c>
      <c r="R854" s="177">
        <f>IF(OR(N854="",O854=""),"",'KQ du lieu that'!$B$6*N854+(1-'KQ du lieu that'!$B$6)*O854)</f>
        <v/>
      </c>
    </row>
    <row r="855">
      <c r="A855" s="174" t="inlineStr">
        <is>
          <t>synth</t>
        </is>
      </c>
      <c r="B855" s="174" t="inlineStr">
        <is>
          <t>A3</t>
        </is>
      </c>
      <c r="C855" s="174" t="inlineStr">
        <is>
          <t>Tất cả</t>
        </is>
      </c>
      <c r="D855" s="174" t="inlineStr">
        <is>
          <t>all</t>
        </is>
      </c>
      <c r="E855" s="175" t="n">
        <v>0.91</v>
      </c>
      <c r="F855" s="174" t="n">
        <v>4605</v>
      </c>
      <c r="G855" s="174" t="n">
        <v>3338</v>
      </c>
      <c r="H855" s="174" t="n">
        <v>460</v>
      </c>
      <c r="I855" s="174" t="n">
        <v>17114</v>
      </c>
      <c r="J855" s="174" t="n"/>
      <c r="K855" s="174" t="n"/>
      <c r="L855" s="174" t="n"/>
      <c r="M855" s="174" t="n"/>
      <c r="N855" s="176">
        <f>IF(F855+G855=0,"",G855/(F855+G855))</f>
        <v/>
      </c>
      <c r="O855" s="176">
        <f>IF(H855+I855=0,"",H855/(H855+I855))</f>
        <v/>
      </c>
      <c r="P855" s="176">
        <f>IF(F855+H855=0,"",F855/(F855+H855))</f>
        <v/>
      </c>
      <c r="Q855" s="177">
        <f>IF(2*F855+G855+H855=0,"",2*F855/(2*F855+G855+H855))</f>
        <v/>
      </c>
      <c r="R855" s="177">
        <f>IF(OR(N855="",O855=""),"",'KQ du lieu that'!$B$6*N855+(1-'KQ du lieu that'!$B$6)*O855)</f>
        <v/>
      </c>
    </row>
    <row r="856">
      <c r="A856" s="174" t="inlineStr">
        <is>
          <t>synth</t>
        </is>
      </c>
      <c r="B856" s="174" t="inlineStr">
        <is>
          <t>A3</t>
        </is>
      </c>
      <c r="C856" s="174" t="inlineStr">
        <is>
          <t>Tất cả</t>
        </is>
      </c>
      <c r="D856" s="174" t="inlineStr">
        <is>
          <t>all</t>
        </is>
      </c>
      <c r="E856" s="175" t="n">
        <v>0.92</v>
      </c>
      <c r="F856" s="174" t="n">
        <v>4429</v>
      </c>
      <c r="G856" s="174" t="n">
        <v>3514</v>
      </c>
      <c r="H856" s="174" t="n">
        <v>425</v>
      </c>
      <c r="I856" s="174" t="n">
        <v>17149</v>
      </c>
      <c r="J856" s="174" t="n"/>
      <c r="K856" s="174" t="n"/>
      <c r="L856" s="174" t="n"/>
      <c r="M856" s="174" t="n"/>
      <c r="N856" s="176">
        <f>IF(F856+G856=0,"",G856/(F856+G856))</f>
        <v/>
      </c>
      <c r="O856" s="176">
        <f>IF(H856+I856=0,"",H856/(H856+I856))</f>
        <v/>
      </c>
      <c r="P856" s="176">
        <f>IF(F856+H856=0,"",F856/(F856+H856))</f>
        <v/>
      </c>
      <c r="Q856" s="177">
        <f>IF(2*F856+G856+H856=0,"",2*F856/(2*F856+G856+H856))</f>
        <v/>
      </c>
      <c r="R856" s="177">
        <f>IF(OR(N856="",O856=""),"",'KQ du lieu that'!$B$6*N856+(1-'KQ du lieu that'!$B$6)*O856)</f>
        <v/>
      </c>
    </row>
    <row r="857">
      <c r="A857" s="174" t="inlineStr">
        <is>
          <t>synth</t>
        </is>
      </c>
      <c r="B857" s="174" t="inlineStr">
        <is>
          <t>A3</t>
        </is>
      </c>
      <c r="C857" s="174" t="inlineStr">
        <is>
          <t>Tất cả</t>
        </is>
      </c>
      <c r="D857" s="174" t="inlineStr">
        <is>
          <t>all</t>
        </is>
      </c>
      <c r="E857" s="175" t="n">
        <v>0.93</v>
      </c>
      <c r="F857" s="174" t="n">
        <v>4239</v>
      </c>
      <c r="G857" s="174" t="n">
        <v>3704</v>
      </c>
      <c r="H857" s="174" t="n">
        <v>383</v>
      </c>
      <c r="I857" s="174" t="n">
        <v>17191</v>
      </c>
      <c r="J857" s="174" t="n"/>
      <c r="K857" s="174" t="n"/>
      <c r="L857" s="174" t="n"/>
      <c r="M857" s="174" t="n"/>
      <c r="N857" s="176">
        <f>IF(F857+G857=0,"",G857/(F857+G857))</f>
        <v/>
      </c>
      <c r="O857" s="176">
        <f>IF(H857+I857=0,"",H857/(H857+I857))</f>
        <v/>
      </c>
      <c r="P857" s="176">
        <f>IF(F857+H857=0,"",F857/(F857+H857))</f>
        <v/>
      </c>
      <c r="Q857" s="177">
        <f>IF(2*F857+G857+H857=0,"",2*F857/(2*F857+G857+H857))</f>
        <v/>
      </c>
      <c r="R857" s="177">
        <f>IF(OR(N857="",O857=""),"",'KQ du lieu that'!$B$6*N857+(1-'KQ du lieu that'!$B$6)*O857)</f>
        <v/>
      </c>
    </row>
    <row r="858">
      <c r="A858" s="174" t="inlineStr">
        <is>
          <t>synth</t>
        </is>
      </c>
      <c r="B858" s="174" t="inlineStr">
        <is>
          <t>A3</t>
        </is>
      </c>
      <c r="C858" s="174" t="inlineStr">
        <is>
          <t>Tất cả</t>
        </is>
      </c>
      <c r="D858" s="174" t="inlineStr">
        <is>
          <t>all</t>
        </is>
      </c>
      <c r="E858" s="175" t="n">
        <v>0.9399999999999999</v>
      </c>
      <c r="F858" s="174" t="n">
        <v>4036</v>
      </c>
      <c r="G858" s="174" t="n">
        <v>3907</v>
      </c>
      <c r="H858" s="174" t="n">
        <v>333</v>
      </c>
      <c r="I858" s="174" t="n">
        <v>17241</v>
      </c>
      <c r="J858" s="174" t="n"/>
      <c r="K858" s="174" t="n"/>
      <c r="L858" s="174" t="n"/>
      <c r="M858" s="174" t="n"/>
      <c r="N858" s="176">
        <f>IF(F858+G858=0,"",G858/(F858+G858))</f>
        <v/>
      </c>
      <c r="O858" s="176">
        <f>IF(H858+I858=0,"",H858/(H858+I858))</f>
        <v/>
      </c>
      <c r="P858" s="176">
        <f>IF(F858+H858=0,"",F858/(F858+H858))</f>
        <v/>
      </c>
      <c r="Q858" s="177">
        <f>IF(2*F858+G858+H858=0,"",2*F858/(2*F858+G858+H858))</f>
        <v/>
      </c>
      <c r="R858" s="177">
        <f>IF(OR(N858="",O858=""),"",'KQ du lieu that'!$B$6*N858+(1-'KQ du lieu that'!$B$6)*O858)</f>
        <v/>
      </c>
    </row>
    <row r="859">
      <c r="A859" s="174" t="inlineStr">
        <is>
          <t>synth</t>
        </is>
      </c>
      <c r="B859" s="174" t="inlineStr">
        <is>
          <t>A3</t>
        </is>
      </c>
      <c r="C859" s="174" t="inlineStr">
        <is>
          <t>Tất cả</t>
        </is>
      </c>
      <c r="D859" s="174" t="inlineStr">
        <is>
          <t>all</t>
        </is>
      </c>
      <c r="E859" s="175" t="n">
        <v>0.95</v>
      </c>
      <c r="F859" s="174" t="n">
        <v>3784</v>
      </c>
      <c r="G859" s="174" t="n">
        <v>4159</v>
      </c>
      <c r="H859" s="174" t="n">
        <v>293</v>
      </c>
      <c r="I859" s="174" t="n">
        <v>17281</v>
      </c>
      <c r="J859" s="174" t="n"/>
      <c r="K859" s="174" t="n"/>
      <c r="L859" s="174" t="n"/>
      <c r="M859" s="174" t="n"/>
      <c r="N859" s="176">
        <f>IF(F859+G859=0,"",G859/(F859+G859))</f>
        <v/>
      </c>
      <c r="O859" s="176">
        <f>IF(H859+I859=0,"",H859/(H859+I859))</f>
        <v/>
      </c>
      <c r="P859" s="176">
        <f>IF(F859+H859=0,"",F859/(F859+H859))</f>
        <v/>
      </c>
      <c r="Q859" s="177">
        <f>IF(2*F859+G859+H859=0,"",2*F859/(2*F859+G859+H859))</f>
        <v/>
      </c>
      <c r="R859" s="177">
        <f>IF(OR(N859="",O859=""),"",'KQ du lieu that'!$B$6*N859+(1-'KQ du lieu that'!$B$6)*O859)</f>
        <v/>
      </c>
    </row>
    <row r="860">
      <c r="A860" s="174" t="inlineStr">
        <is>
          <t>synth</t>
        </is>
      </c>
      <c r="B860" s="174" t="inlineStr">
        <is>
          <t>A4</t>
        </is>
      </c>
      <c r="C860" s="174" t="inlineStr">
        <is>
          <t>Tất cả</t>
        </is>
      </c>
      <c r="D860" s="174" t="inlineStr">
        <is>
          <t>all</t>
        </is>
      </c>
      <c r="E860" s="175" t="n">
        <v>0.01</v>
      </c>
      <c r="F860" s="174" t="n">
        <v>7940</v>
      </c>
      <c r="G860" s="174" t="n">
        <v>3</v>
      </c>
      <c r="H860" s="174" t="n">
        <v>12980</v>
      </c>
      <c r="I860" s="174" t="n">
        <v>4594</v>
      </c>
      <c r="J860" s="174" t="n"/>
      <c r="K860" s="174" t="n"/>
      <c r="L860" s="174" t="n"/>
      <c r="M860" s="174" t="n"/>
      <c r="N860" s="176">
        <f>IF(F860+G860=0,"",G860/(F860+G860))</f>
        <v/>
      </c>
      <c r="O860" s="176">
        <f>IF(H860+I860=0,"",H860/(H860+I860))</f>
        <v/>
      </c>
      <c r="P860" s="176">
        <f>IF(F860+H860=0,"",F860/(F860+H860))</f>
        <v/>
      </c>
      <c r="Q860" s="177">
        <f>IF(2*F860+G860+H860=0,"",2*F860/(2*F860+G860+H860))</f>
        <v/>
      </c>
      <c r="R860" s="177">
        <f>IF(OR(N860="",O860=""),"",'KQ du lieu that'!$B$6*N860+(1-'KQ du lieu that'!$B$6)*O860)</f>
        <v/>
      </c>
    </row>
    <row r="861">
      <c r="A861" s="174" t="inlineStr">
        <is>
          <t>synth</t>
        </is>
      </c>
      <c r="B861" s="174" t="inlineStr">
        <is>
          <t>A4</t>
        </is>
      </c>
      <c r="C861" s="174" t="inlineStr">
        <is>
          <t>Tất cả</t>
        </is>
      </c>
      <c r="D861" s="174" t="inlineStr">
        <is>
          <t>all</t>
        </is>
      </c>
      <c r="E861" s="175" t="n">
        <v>0.02</v>
      </c>
      <c r="F861" s="174" t="n">
        <v>7930</v>
      </c>
      <c r="G861" s="174" t="n">
        <v>13</v>
      </c>
      <c r="H861" s="174" t="n">
        <v>11565</v>
      </c>
      <c r="I861" s="174" t="n">
        <v>6009</v>
      </c>
      <c r="J861" s="174" t="n"/>
      <c r="K861" s="174" t="n"/>
      <c r="L861" s="174" t="n"/>
      <c r="M861" s="174" t="n"/>
      <c r="N861" s="176">
        <f>IF(F861+G861=0,"",G861/(F861+G861))</f>
        <v/>
      </c>
      <c r="O861" s="176">
        <f>IF(H861+I861=0,"",H861/(H861+I861))</f>
        <v/>
      </c>
      <c r="P861" s="176">
        <f>IF(F861+H861=0,"",F861/(F861+H861))</f>
        <v/>
      </c>
      <c r="Q861" s="177">
        <f>IF(2*F861+G861+H861=0,"",2*F861/(2*F861+G861+H861))</f>
        <v/>
      </c>
      <c r="R861" s="177">
        <f>IF(OR(N861="",O861=""),"",'KQ du lieu that'!$B$6*N861+(1-'KQ du lieu that'!$B$6)*O861)</f>
        <v/>
      </c>
    </row>
    <row r="862">
      <c r="A862" s="174" t="inlineStr">
        <is>
          <t>synth</t>
        </is>
      </c>
      <c r="B862" s="174" t="inlineStr">
        <is>
          <t>A4</t>
        </is>
      </c>
      <c r="C862" s="174" t="inlineStr">
        <is>
          <t>Tất cả</t>
        </is>
      </c>
      <c r="D862" s="174" t="inlineStr">
        <is>
          <t>all</t>
        </is>
      </c>
      <c r="E862" s="175" t="n">
        <v>0.03</v>
      </c>
      <c r="F862" s="174" t="n">
        <v>7926</v>
      </c>
      <c r="G862" s="174" t="n">
        <v>17</v>
      </c>
      <c r="H862" s="174" t="n">
        <v>10678</v>
      </c>
      <c r="I862" s="174" t="n">
        <v>6896</v>
      </c>
      <c r="J862" s="174" t="n"/>
      <c r="K862" s="174" t="n"/>
      <c r="L862" s="174" t="n"/>
      <c r="M862" s="174" t="n"/>
      <c r="N862" s="176">
        <f>IF(F862+G862=0,"",G862/(F862+G862))</f>
        <v/>
      </c>
      <c r="O862" s="176">
        <f>IF(H862+I862=0,"",H862/(H862+I862))</f>
        <v/>
      </c>
      <c r="P862" s="176">
        <f>IF(F862+H862=0,"",F862/(F862+H862))</f>
        <v/>
      </c>
      <c r="Q862" s="177">
        <f>IF(2*F862+G862+H862=0,"",2*F862/(2*F862+G862+H862))</f>
        <v/>
      </c>
      <c r="R862" s="177">
        <f>IF(OR(N862="",O862=""),"",'KQ du lieu that'!$B$6*N862+(1-'KQ du lieu that'!$B$6)*O862)</f>
        <v/>
      </c>
    </row>
    <row r="863">
      <c r="A863" s="174" t="inlineStr">
        <is>
          <t>synth</t>
        </is>
      </c>
      <c r="B863" s="174" t="inlineStr">
        <is>
          <t>A4</t>
        </is>
      </c>
      <c r="C863" s="174" t="inlineStr">
        <is>
          <t>Tất cả</t>
        </is>
      </c>
      <c r="D863" s="174" t="inlineStr">
        <is>
          <t>all</t>
        </is>
      </c>
      <c r="E863" s="175" t="n">
        <v>0.04</v>
      </c>
      <c r="F863" s="174" t="n">
        <v>7921</v>
      </c>
      <c r="G863" s="174" t="n">
        <v>22</v>
      </c>
      <c r="H863" s="174" t="n">
        <v>10040</v>
      </c>
      <c r="I863" s="174" t="n">
        <v>7534</v>
      </c>
      <c r="J863" s="174" t="n"/>
      <c r="K863" s="174" t="n"/>
      <c r="L863" s="174" t="n"/>
      <c r="M863" s="174" t="n"/>
      <c r="N863" s="176">
        <f>IF(F863+G863=0,"",G863/(F863+G863))</f>
        <v/>
      </c>
      <c r="O863" s="176">
        <f>IF(H863+I863=0,"",H863/(H863+I863))</f>
        <v/>
      </c>
      <c r="P863" s="176">
        <f>IF(F863+H863=0,"",F863/(F863+H863))</f>
        <v/>
      </c>
      <c r="Q863" s="177">
        <f>IF(2*F863+G863+H863=0,"",2*F863/(2*F863+G863+H863))</f>
        <v/>
      </c>
      <c r="R863" s="177">
        <f>IF(OR(N863="",O863=""),"",'KQ du lieu that'!$B$6*N863+(1-'KQ du lieu that'!$B$6)*O863)</f>
        <v/>
      </c>
    </row>
    <row r="864">
      <c r="A864" s="174" t="inlineStr">
        <is>
          <t>synth</t>
        </is>
      </c>
      <c r="B864" s="174" t="inlineStr">
        <is>
          <t>A4</t>
        </is>
      </c>
      <c r="C864" s="174" t="inlineStr">
        <is>
          <t>Tất cả</t>
        </is>
      </c>
      <c r="D864" s="174" t="inlineStr">
        <is>
          <t>all</t>
        </is>
      </c>
      <c r="E864" s="175" t="n">
        <v>0.05</v>
      </c>
      <c r="F864" s="174" t="n">
        <v>7914</v>
      </c>
      <c r="G864" s="174" t="n">
        <v>29</v>
      </c>
      <c r="H864" s="174" t="n">
        <v>9498</v>
      </c>
      <c r="I864" s="174" t="n">
        <v>8076</v>
      </c>
      <c r="J864" s="174" t="n"/>
      <c r="K864" s="174" t="n"/>
      <c r="L864" s="174" t="n"/>
      <c r="M864" s="174" t="n"/>
      <c r="N864" s="176">
        <f>IF(F864+G864=0,"",G864/(F864+G864))</f>
        <v/>
      </c>
      <c r="O864" s="176">
        <f>IF(H864+I864=0,"",H864/(H864+I864))</f>
        <v/>
      </c>
      <c r="P864" s="176">
        <f>IF(F864+H864=0,"",F864/(F864+H864))</f>
        <v/>
      </c>
      <c r="Q864" s="177">
        <f>IF(2*F864+G864+H864=0,"",2*F864/(2*F864+G864+H864))</f>
        <v/>
      </c>
      <c r="R864" s="177">
        <f>IF(OR(N864="",O864=""),"",'KQ du lieu that'!$B$6*N864+(1-'KQ du lieu that'!$B$6)*O864)</f>
        <v/>
      </c>
    </row>
    <row r="865">
      <c r="A865" s="174" t="inlineStr">
        <is>
          <t>synth</t>
        </is>
      </c>
      <c r="B865" s="174" t="inlineStr">
        <is>
          <t>A4</t>
        </is>
      </c>
      <c r="C865" s="174" t="inlineStr">
        <is>
          <t>Tất cả</t>
        </is>
      </c>
      <c r="D865" s="174" t="inlineStr">
        <is>
          <t>all</t>
        </is>
      </c>
      <c r="E865" s="175" t="n">
        <v>0.06</v>
      </c>
      <c r="F865" s="174" t="n">
        <v>7904</v>
      </c>
      <c r="G865" s="174" t="n">
        <v>39</v>
      </c>
      <c r="H865" s="174" t="n">
        <v>9084</v>
      </c>
      <c r="I865" s="174" t="n">
        <v>8490</v>
      </c>
      <c r="J865" s="174" t="n"/>
      <c r="K865" s="174" t="n"/>
      <c r="L865" s="174" t="n"/>
      <c r="M865" s="174" t="n"/>
      <c r="N865" s="176">
        <f>IF(F865+G865=0,"",G865/(F865+G865))</f>
        <v/>
      </c>
      <c r="O865" s="176">
        <f>IF(H865+I865=0,"",H865/(H865+I865))</f>
        <v/>
      </c>
      <c r="P865" s="176">
        <f>IF(F865+H865=0,"",F865/(F865+H865))</f>
        <v/>
      </c>
      <c r="Q865" s="177">
        <f>IF(2*F865+G865+H865=0,"",2*F865/(2*F865+G865+H865))</f>
        <v/>
      </c>
      <c r="R865" s="177">
        <f>IF(OR(N865="",O865=""),"",'KQ du lieu that'!$B$6*N865+(1-'KQ du lieu that'!$B$6)*O865)</f>
        <v/>
      </c>
    </row>
    <row r="866">
      <c r="A866" s="174" t="inlineStr">
        <is>
          <t>synth</t>
        </is>
      </c>
      <c r="B866" s="174" t="inlineStr">
        <is>
          <t>A4</t>
        </is>
      </c>
      <c r="C866" s="174" t="inlineStr">
        <is>
          <t>Tất cả</t>
        </is>
      </c>
      <c r="D866" s="174" t="inlineStr">
        <is>
          <t>all</t>
        </is>
      </c>
      <c r="E866" s="175" t="n">
        <v>0.07000000000000001</v>
      </c>
      <c r="F866" s="174" t="n">
        <v>7898</v>
      </c>
      <c r="G866" s="174" t="n">
        <v>45</v>
      </c>
      <c r="H866" s="174" t="n">
        <v>8717</v>
      </c>
      <c r="I866" s="174" t="n">
        <v>8857</v>
      </c>
      <c r="J866" s="174" t="n"/>
      <c r="K866" s="174" t="n"/>
      <c r="L866" s="174" t="n"/>
      <c r="M866" s="174" t="n"/>
      <c r="N866" s="176">
        <f>IF(F866+G866=0,"",G866/(F866+G866))</f>
        <v/>
      </c>
      <c r="O866" s="176">
        <f>IF(H866+I866=0,"",H866/(H866+I866))</f>
        <v/>
      </c>
      <c r="P866" s="176">
        <f>IF(F866+H866=0,"",F866/(F866+H866))</f>
        <v/>
      </c>
      <c r="Q866" s="177">
        <f>IF(2*F866+G866+H866=0,"",2*F866/(2*F866+G866+H866))</f>
        <v/>
      </c>
      <c r="R866" s="177">
        <f>IF(OR(N866="",O866=""),"",'KQ du lieu that'!$B$6*N866+(1-'KQ du lieu that'!$B$6)*O866)</f>
        <v/>
      </c>
    </row>
    <row r="867">
      <c r="A867" s="174" t="inlineStr">
        <is>
          <t>synth</t>
        </is>
      </c>
      <c r="B867" s="174" t="inlineStr">
        <is>
          <t>A4</t>
        </is>
      </c>
      <c r="C867" s="174" t="inlineStr">
        <is>
          <t>Tất cả</t>
        </is>
      </c>
      <c r="D867" s="174" t="inlineStr">
        <is>
          <t>all</t>
        </is>
      </c>
      <c r="E867" s="175" t="n">
        <v>0.08</v>
      </c>
      <c r="F867" s="174" t="n">
        <v>7890</v>
      </c>
      <c r="G867" s="174" t="n">
        <v>53</v>
      </c>
      <c r="H867" s="174" t="n">
        <v>8354</v>
      </c>
      <c r="I867" s="174" t="n">
        <v>9220</v>
      </c>
      <c r="J867" s="174" t="n"/>
      <c r="K867" s="174" t="n"/>
      <c r="L867" s="174" t="n"/>
      <c r="M867" s="174" t="n"/>
      <c r="N867" s="176">
        <f>IF(F867+G867=0,"",G867/(F867+G867))</f>
        <v/>
      </c>
      <c r="O867" s="176">
        <f>IF(H867+I867=0,"",H867/(H867+I867))</f>
        <v/>
      </c>
      <c r="P867" s="176">
        <f>IF(F867+H867=0,"",F867/(F867+H867))</f>
        <v/>
      </c>
      <c r="Q867" s="177">
        <f>IF(2*F867+G867+H867=0,"",2*F867/(2*F867+G867+H867))</f>
        <v/>
      </c>
      <c r="R867" s="177">
        <f>IF(OR(N867="",O867=""),"",'KQ du lieu that'!$B$6*N867+(1-'KQ du lieu that'!$B$6)*O867)</f>
        <v/>
      </c>
    </row>
    <row r="868">
      <c r="A868" s="174" t="inlineStr">
        <is>
          <t>synth</t>
        </is>
      </c>
      <c r="B868" s="174" t="inlineStr">
        <is>
          <t>A4</t>
        </is>
      </c>
      <c r="C868" s="174" t="inlineStr">
        <is>
          <t>Tất cả</t>
        </is>
      </c>
      <c r="D868" s="174" t="inlineStr">
        <is>
          <t>all</t>
        </is>
      </c>
      <c r="E868" s="175" t="n">
        <v>0.09</v>
      </c>
      <c r="F868" s="174" t="n">
        <v>7871</v>
      </c>
      <c r="G868" s="174" t="n">
        <v>72</v>
      </c>
      <c r="H868" s="174" t="n">
        <v>8015</v>
      </c>
      <c r="I868" s="174" t="n">
        <v>9559</v>
      </c>
      <c r="J868" s="174" t="n"/>
      <c r="K868" s="174" t="n"/>
      <c r="L868" s="174" t="n"/>
      <c r="M868" s="174" t="n"/>
      <c r="N868" s="176">
        <f>IF(F868+G868=0,"",G868/(F868+G868))</f>
        <v/>
      </c>
      <c r="O868" s="176">
        <f>IF(H868+I868=0,"",H868/(H868+I868))</f>
        <v/>
      </c>
      <c r="P868" s="176">
        <f>IF(F868+H868=0,"",F868/(F868+H868))</f>
        <v/>
      </c>
      <c r="Q868" s="177">
        <f>IF(2*F868+G868+H868=0,"",2*F868/(2*F868+G868+H868))</f>
        <v/>
      </c>
      <c r="R868" s="177">
        <f>IF(OR(N868="",O868=""),"",'KQ du lieu that'!$B$6*N868+(1-'KQ du lieu that'!$B$6)*O868)</f>
        <v/>
      </c>
    </row>
    <row r="869">
      <c r="A869" s="174" t="inlineStr">
        <is>
          <t>synth</t>
        </is>
      </c>
      <c r="B869" s="174" t="inlineStr">
        <is>
          <t>A4</t>
        </is>
      </c>
      <c r="C869" s="174" t="inlineStr">
        <is>
          <t>Tất cả</t>
        </is>
      </c>
      <c r="D869" s="174" t="inlineStr">
        <is>
          <t>all</t>
        </is>
      </c>
      <c r="E869" s="175" t="n">
        <v>0.1</v>
      </c>
      <c r="F869" s="174" t="n">
        <v>7858</v>
      </c>
      <c r="G869" s="174" t="n">
        <v>85</v>
      </c>
      <c r="H869" s="174" t="n">
        <v>7718</v>
      </c>
      <c r="I869" s="174" t="n">
        <v>9856</v>
      </c>
      <c r="J869" s="174" t="n"/>
      <c r="K869" s="174" t="n"/>
      <c r="L869" s="174" t="n"/>
      <c r="M869" s="174" t="n"/>
      <c r="N869" s="176">
        <f>IF(F869+G869=0,"",G869/(F869+G869))</f>
        <v/>
      </c>
      <c r="O869" s="176">
        <f>IF(H869+I869=0,"",H869/(H869+I869))</f>
        <v/>
      </c>
      <c r="P869" s="176">
        <f>IF(F869+H869=0,"",F869/(F869+H869))</f>
        <v/>
      </c>
      <c r="Q869" s="177">
        <f>IF(2*F869+G869+H869=0,"",2*F869/(2*F869+G869+H869))</f>
        <v/>
      </c>
      <c r="R869" s="177">
        <f>IF(OR(N869="",O869=""),"",'KQ du lieu that'!$B$6*N869+(1-'KQ du lieu that'!$B$6)*O869)</f>
        <v/>
      </c>
    </row>
    <row r="870">
      <c r="A870" s="174" t="inlineStr">
        <is>
          <t>synth</t>
        </is>
      </c>
      <c r="B870" s="174" t="inlineStr">
        <is>
          <t>A4</t>
        </is>
      </c>
      <c r="C870" s="174" t="inlineStr">
        <is>
          <t>Tất cả</t>
        </is>
      </c>
      <c r="D870" s="174" t="inlineStr">
        <is>
          <t>all</t>
        </is>
      </c>
      <c r="E870" s="175" t="n">
        <v>0.11</v>
      </c>
      <c r="F870" s="174" t="n">
        <v>7841</v>
      </c>
      <c r="G870" s="174" t="n">
        <v>102</v>
      </c>
      <c r="H870" s="174" t="n">
        <v>7447</v>
      </c>
      <c r="I870" s="174" t="n">
        <v>10127</v>
      </c>
      <c r="J870" s="174" t="n"/>
      <c r="K870" s="174" t="n"/>
      <c r="L870" s="174" t="n"/>
      <c r="M870" s="174" t="n"/>
      <c r="N870" s="176">
        <f>IF(F870+G870=0,"",G870/(F870+G870))</f>
        <v/>
      </c>
      <c r="O870" s="176">
        <f>IF(H870+I870=0,"",H870/(H870+I870))</f>
        <v/>
      </c>
      <c r="P870" s="176">
        <f>IF(F870+H870=0,"",F870/(F870+H870))</f>
        <v/>
      </c>
      <c r="Q870" s="177">
        <f>IF(2*F870+G870+H870=0,"",2*F870/(2*F870+G870+H870))</f>
        <v/>
      </c>
      <c r="R870" s="177">
        <f>IF(OR(N870="",O870=""),"",'KQ du lieu that'!$B$6*N870+(1-'KQ du lieu that'!$B$6)*O870)</f>
        <v/>
      </c>
    </row>
    <row r="871">
      <c r="A871" s="174" t="inlineStr">
        <is>
          <t>synth</t>
        </is>
      </c>
      <c r="B871" s="174" t="inlineStr">
        <is>
          <t>A4</t>
        </is>
      </c>
      <c r="C871" s="174" t="inlineStr">
        <is>
          <t>Tất cả</t>
        </is>
      </c>
      <c r="D871" s="174" t="inlineStr">
        <is>
          <t>all</t>
        </is>
      </c>
      <c r="E871" s="175" t="n">
        <v>0.12</v>
      </c>
      <c r="F871" s="174" t="n">
        <v>7818</v>
      </c>
      <c r="G871" s="174" t="n">
        <v>125</v>
      </c>
      <c r="H871" s="174" t="n">
        <v>7206</v>
      </c>
      <c r="I871" s="174" t="n">
        <v>10368</v>
      </c>
      <c r="J871" s="174" t="n"/>
      <c r="K871" s="174" t="n"/>
      <c r="L871" s="174" t="n"/>
      <c r="M871" s="174" t="n"/>
      <c r="N871" s="176">
        <f>IF(F871+G871=0,"",G871/(F871+G871))</f>
        <v/>
      </c>
      <c r="O871" s="176">
        <f>IF(H871+I871=0,"",H871/(H871+I871))</f>
        <v/>
      </c>
      <c r="P871" s="176">
        <f>IF(F871+H871=0,"",F871/(F871+H871))</f>
        <v/>
      </c>
      <c r="Q871" s="177">
        <f>IF(2*F871+G871+H871=0,"",2*F871/(2*F871+G871+H871))</f>
        <v/>
      </c>
      <c r="R871" s="177">
        <f>IF(OR(N871="",O871=""),"",'KQ du lieu that'!$B$6*N871+(1-'KQ du lieu that'!$B$6)*O871)</f>
        <v/>
      </c>
    </row>
    <row r="872">
      <c r="A872" s="174" t="inlineStr">
        <is>
          <t>synth</t>
        </is>
      </c>
      <c r="B872" s="174" t="inlineStr">
        <is>
          <t>A4</t>
        </is>
      </c>
      <c r="C872" s="174" t="inlineStr">
        <is>
          <t>Tất cả</t>
        </is>
      </c>
      <c r="D872" s="174" t="inlineStr">
        <is>
          <t>all</t>
        </is>
      </c>
      <c r="E872" s="175" t="n">
        <v>0.13</v>
      </c>
      <c r="F872" s="174" t="n">
        <v>7808</v>
      </c>
      <c r="G872" s="174" t="n">
        <v>135</v>
      </c>
      <c r="H872" s="174" t="n">
        <v>6982</v>
      </c>
      <c r="I872" s="174" t="n">
        <v>10592</v>
      </c>
      <c r="J872" s="174" t="n"/>
      <c r="K872" s="174" t="n"/>
      <c r="L872" s="174" t="n"/>
      <c r="M872" s="174" t="n"/>
      <c r="N872" s="176">
        <f>IF(F872+G872=0,"",G872/(F872+G872))</f>
        <v/>
      </c>
      <c r="O872" s="176">
        <f>IF(H872+I872=0,"",H872/(H872+I872))</f>
        <v/>
      </c>
      <c r="P872" s="176">
        <f>IF(F872+H872=0,"",F872/(F872+H872))</f>
        <v/>
      </c>
      <c r="Q872" s="177">
        <f>IF(2*F872+G872+H872=0,"",2*F872/(2*F872+G872+H872))</f>
        <v/>
      </c>
      <c r="R872" s="177">
        <f>IF(OR(N872="",O872=""),"",'KQ du lieu that'!$B$6*N872+(1-'KQ du lieu that'!$B$6)*O872)</f>
        <v/>
      </c>
    </row>
    <row r="873">
      <c r="A873" s="174" t="inlineStr">
        <is>
          <t>synth</t>
        </is>
      </c>
      <c r="B873" s="174" t="inlineStr">
        <is>
          <t>A4</t>
        </is>
      </c>
      <c r="C873" s="174" t="inlineStr">
        <is>
          <t>Tất cả</t>
        </is>
      </c>
      <c r="D873" s="174" t="inlineStr">
        <is>
          <t>all</t>
        </is>
      </c>
      <c r="E873" s="175" t="n">
        <v>0.14</v>
      </c>
      <c r="F873" s="174" t="n">
        <v>7789</v>
      </c>
      <c r="G873" s="174" t="n">
        <v>154</v>
      </c>
      <c r="H873" s="174" t="n">
        <v>6763</v>
      </c>
      <c r="I873" s="174" t="n">
        <v>10811</v>
      </c>
      <c r="J873" s="174" t="n"/>
      <c r="K873" s="174" t="n"/>
      <c r="L873" s="174" t="n"/>
      <c r="M873" s="174" t="n"/>
      <c r="N873" s="176">
        <f>IF(F873+G873=0,"",G873/(F873+G873))</f>
        <v/>
      </c>
      <c r="O873" s="176">
        <f>IF(H873+I873=0,"",H873/(H873+I873))</f>
        <v/>
      </c>
      <c r="P873" s="176">
        <f>IF(F873+H873=0,"",F873/(F873+H873))</f>
        <v/>
      </c>
      <c r="Q873" s="177">
        <f>IF(2*F873+G873+H873=0,"",2*F873/(2*F873+G873+H873))</f>
        <v/>
      </c>
      <c r="R873" s="177">
        <f>IF(OR(N873="",O873=""),"",'KQ du lieu that'!$B$6*N873+(1-'KQ du lieu that'!$B$6)*O873)</f>
        <v/>
      </c>
    </row>
    <row r="874">
      <c r="A874" s="174" t="inlineStr">
        <is>
          <t>synth</t>
        </is>
      </c>
      <c r="B874" s="174" t="inlineStr">
        <is>
          <t>A4</t>
        </is>
      </c>
      <c r="C874" s="174" t="inlineStr">
        <is>
          <t>Tất cả</t>
        </is>
      </c>
      <c r="D874" s="174" t="inlineStr">
        <is>
          <t>all</t>
        </is>
      </c>
      <c r="E874" s="175" t="n">
        <v>0.15</v>
      </c>
      <c r="F874" s="174" t="n">
        <v>7764</v>
      </c>
      <c r="G874" s="174" t="n">
        <v>179</v>
      </c>
      <c r="H874" s="174" t="n">
        <v>6536</v>
      </c>
      <c r="I874" s="174" t="n">
        <v>11038</v>
      </c>
      <c r="J874" s="174" t="n"/>
      <c r="K874" s="174" t="n"/>
      <c r="L874" s="174" t="n"/>
      <c r="M874" s="174" t="n"/>
      <c r="N874" s="176">
        <f>IF(F874+G874=0,"",G874/(F874+G874))</f>
        <v/>
      </c>
      <c r="O874" s="176">
        <f>IF(H874+I874=0,"",H874/(H874+I874))</f>
        <v/>
      </c>
      <c r="P874" s="176">
        <f>IF(F874+H874=0,"",F874/(F874+H874))</f>
        <v/>
      </c>
      <c r="Q874" s="177">
        <f>IF(2*F874+G874+H874=0,"",2*F874/(2*F874+G874+H874))</f>
        <v/>
      </c>
      <c r="R874" s="177">
        <f>IF(OR(N874="",O874=""),"",'KQ du lieu that'!$B$6*N874+(1-'KQ du lieu that'!$B$6)*O874)</f>
        <v/>
      </c>
    </row>
    <row r="875">
      <c r="A875" s="174" t="inlineStr">
        <is>
          <t>synth</t>
        </is>
      </c>
      <c r="B875" s="174" t="inlineStr">
        <is>
          <t>A4</t>
        </is>
      </c>
      <c r="C875" s="174" t="inlineStr">
        <is>
          <t>Tất cả</t>
        </is>
      </c>
      <c r="D875" s="174" t="inlineStr">
        <is>
          <t>all</t>
        </is>
      </c>
      <c r="E875" s="175" t="n">
        <v>0.16</v>
      </c>
      <c r="F875" s="174" t="n">
        <v>7737</v>
      </c>
      <c r="G875" s="174" t="n">
        <v>206</v>
      </c>
      <c r="H875" s="174" t="n">
        <v>6327</v>
      </c>
      <c r="I875" s="174" t="n">
        <v>11247</v>
      </c>
      <c r="J875" s="174" t="n"/>
      <c r="K875" s="174" t="n"/>
      <c r="L875" s="174" t="n"/>
      <c r="M875" s="174" t="n"/>
      <c r="N875" s="176">
        <f>IF(F875+G875=0,"",G875/(F875+G875))</f>
        <v/>
      </c>
      <c r="O875" s="176">
        <f>IF(H875+I875=0,"",H875/(H875+I875))</f>
        <v/>
      </c>
      <c r="P875" s="176">
        <f>IF(F875+H875=0,"",F875/(F875+H875))</f>
        <v/>
      </c>
      <c r="Q875" s="177">
        <f>IF(2*F875+G875+H875=0,"",2*F875/(2*F875+G875+H875))</f>
        <v/>
      </c>
      <c r="R875" s="177">
        <f>IF(OR(N875="",O875=""),"",'KQ du lieu that'!$B$6*N875+(1-'KQ du lieu that'!$B$6)*O875)</f>
        <v/>
      </c>
    </row>
    <row r="876">
      <c r="A876" s="174" t="inlineStr">
        <is>
          <t>synth</t>
        </is>
      </c>
      <c r="B876" s="174" t="inlineStr">
        <is>
          <t>A4</t>
        </is>
      </c>
      <c r="C876" s="174" t="inlineStr">
        <is>
          <t>Tất cả</t>
        </is>
      </c>
      <c r="D876" s="174" t="inlineStr">
        <is>
          <t>all</t>
        </is>
      </c>
      <c r="E876" s="175" t="n">
        <v>0.17</v>
      </c>
      <c r="F876" s="174" t="n">
        <v>7718</v>
      </c>
      <c r="G876" s="174" t="n">
        <v>225</v>
      </c>
      <c r="H876" s="174" t="n">
        <v>6132</v>
      </c>
      <c r="I876" s="174" t="n">
        <v>11442</v>
      </c>
      <c r="J876" s="174" t="n"/>
      <c r="K876" s="174" t="n"/>
      <c r="L876" s="174" t="n"/>
      <c r="M876" s="174" t="n"/>
      <c r="N876" s="176">
        <f>IF(F876+G876=0,"",G876/(F876+G876))</f>
        <v/>
      </c>
      <c r="O876" s="176">
        <f>IF(H876+I876=0,"",H876/(H876+I876))</f>
        <v/>
      </c>
      <c r="P876" s="176">
        <f>IF(F876+H876=0,"",F876/(F876+H876))</f>
        <v/>
      </c>
      <c r="Q876" s="177">
        <f>IF(2*F876+G876+H876=0,"",2*F876/(2*F876+G876+H876))</f>
        <v/>
      </c>
      <c r="R876" s="177">
        <f>IF(OR(N876="",O876=""),"",'KQ du lieu that'!$B$6*N876+(1-'KQ du lieu that'!$B$6)*O876)</f>
        <v/>
      </c>
    </row>
    <row r="877">
      <c r="A877" s="174" t="inlineStr">
        <is>
          <t>synth</t>
        </is>
      </c>
      <c r="B877" s="174" t="inlineStr">
        <is>
          <t>A4</t>
        </is>
      </c>
      <c r="C877" s="174" t="inlineStr">
        <is>
          <t>Tất cả</t>
        </is>
      </c>
      <c r="D877" s="174" t="inlineStr">
        <is>
          <t>all</t>
        </is>
      </c>
      <c r="E877" s="175" t="n">
        <v>0.18</v>
      </c>
      <c r="F877" s="174" t="n">
        <v>7694</v>
      </c>
      <c r="G877" s="174" t="n">
        <v>249</v>
      </c>
      <c r="H877" s="174" t="n">
        <v>5961</v>
      </c>
      <c r="I877" s="174" t="n">
        <v>11613</v>
      </c>
      <c r="J877" s="174" t="n"/>
      <c r="K877" s="174" t="n"/>
      <c r="L877" s="174" t="n"/>
      <c r="M877" s="174" t="n"/>
      <c r="N877" s="176">
        <f>IF(F877+G877=0,"",G877/(F877+G877))</f>
        <v/>
      </c>
      <c r="O877" s="176">
        <f>IF(H877+I877=0,"",H877/(H877+I877))</f>
        <v/>
      </c>
      <c r="P877" s="176">
        <f>IF(F877+H877=0,"",F877/(F877+H877))</f>
        <v/>
      </c>
      <c r="Q877" s="177">
        <f>IF(2*F877+G877+H877=0,"",2*F877/(2*F877+G877+H877))</f>
        <v/>
      </c>
      <c r="R877" s="177">
        <f>IF(OR(N877="",O877=""),"",'KQ du lieu that'!$B$6*N877+(1-'KQ du lieu that'!$B$6)*O877)</f>
        <v/>
      </c>
    </row>
    <row r="878">
      <c r="A878" s="174" t="inlineStr">
        <is>
          <t>synth</t>
        </is>
      </c>
      <c r="B878" s="174" t="inlineStr">
        <is>
          <t>A4</t>
        </is>
      </c>
      <c r="C878" s="174" t="inlineStr">
        <is>
          <t>Tất cả</t>
        </is>
      </c>
      <c r="D878" s="174" t="inlineStr">
        <is>
          <t>all</t>
        </is>
      </c>
      <c r="E878" s="175" t="n">
        <v>0.19</v>
      </c>
      <c r="F878" s="174" t="n">
        <v>7679</v>
      </c>
      <c r="G878" s="174" t="n">
        <v>264</v>
      </c>
      <c r="H878" s="174" t="n">
        <v>5804</v>
      </c>
      <c r="I878" s="174" t="n">
        <v>11770</v>
      </c>
      <c r="J878" s="174" t="n"/>
      <c r="K878" s="174" t="n"/>
      <c r="L878" s="174" t="n"/>
      <c r="M878" s="174" t="n"/>
      <c r="N878" s="176">
        <f>IF(F878+G878=0,"",G878/(F878+G878))</f>
        <v/>
      </c>
      <c r="O878" s="176">
        <f>IF(H878+I878=0,"",H878/(H878+I878))</f>
        <v/>
      </c>
      <c r="P878" s="176">
        <f>IF(F878+H878=0,"",F878/(F878+H878))</f>
        <v/>
      </c>
      <c r="Q878" s="177">
        <f>IF(2*F878+G878+H878=0,"",2*F878/(2*F878+G878+H878))</f>
        <v/>
      </c>
      <c r="R878" s="177">
        <f>IF(OR(N878="",O878=""),"",'KQ du lieu that'!$B$6*N878+(1-'KQ du lieu that'!$B$6)*O878)</f>
        <v/>
      </c>
    </row>
    <row r="879">
      <c r="A879" s="174" t="inlineStr">
        <is>
          <t>synth</t>
        </is>
      </c>
      <c r="B879" s="174" t="inlineStr">
        <is>
          <t>A4</t>
        </is>
      </c>
      <c r="C879" s="174" t="inlineStr">
        <is>
          <t>Tất cả</t>
        </is>
      </c>
      <c r="D879" s="174" t="inlineStr">
        <is>
          <t>all</t>
        </is>
      </c>
      <c r="E879" s="175" t="n">
        <v>0.2</v>
      </c>
      <c r="F879" s="174" t="n">
        <v>7664</v>
      </c>
      <c r="G879" s="174" t="n">
        <v>279</v>
      </c>
      <c r="H879" s="174" t="n">
        <v>5646</v>
      </c>
      <c r="I879" s="174" t="n">
        <v>11928</v>
      </c>
      <c r="J879" s="174" t="n"/>
      <c r="K879" s="174" t="n"/>
      <c r="L879" s="174" t="n"/>
      <c r="M879" s="174" t="n"/>
      <c r="N879" s="176">
        <f>IF(F879+G879=0,"",G879/(F879+G879))</f>
        <v/>
      </c>
      <c r="O879" s="176">
        <f>IF(H879+I879=0,"",H879/(H879+I879))</f>
        <v/>
      </c>
      <c r="P879" s="176">
        <f>IF(F879+H879=0,"",F879/(F879+H879))</f>
        <v/>
      </c>
      <c r="Q879" s="177">
        <f>IF(2*F879+G879+H879=0,"",2*F879/(2*F879+G879+H879))</f>
        <v/>
      </c>
      <c r="R879" s="177">
        <f>IF(OR(N879="",O879=""),"",'KQ du lieu that'!$B$6*N879+(1-'KQ du lieu that'!$B$6)*O879)</f>
        <v/>
      </c>
    </row>
    <row r="880">
      <c r="A880" s="174" t="inlineStr">
        <is>
          <t>synth</t>
        </is>
      </c>
      <c r="B880" s="174" t="inlineStr">
        <is>
          <t>A4</t>
        </is>
      </c>
      <c r="C880" s="174" t="inlineStr">
        <is>
          <t>Tất cả</t>
        </is>
      </c>
      <c r="D880" s="174" t="inlineStr">
        <is>
          <t>all</t>
        </is>
      </c>
      <c r="E880" s="175" t="n">
        <v>0.21</v>
      </c>
      <c r="F880" s="174" t="n">
        <v>7647</v>
      </c>
      <c r="G880" s="174" t="n">
        <v>296</v>
      </c>
      <c r="H880" s="174" t="n">
        <v>5527</v>
      </c>
      <c r="I880" s="174" t="n">
        <v>12047</v>
      </c>
      <c r="J880" s="174" t="n"/>
      <c r="K880" s="174" t="n"/>
      <c r="L880" s="174" t="n"/>
      <c r="M880" s="174" t="n"/>
      <c r="N880" s="176">
        <f>IF(F880+G880=0,"",G880/(F880+G880))</f>
        <v/>
      </c>
      <c r="O880" s="176">
        <f>IF(H880+I880=0,"",H880/(H880+I880))</f>
        <v/>
      </c>
      <c r="P880" s="176">
        <f>IF(F880+H880=0,"",F880/(F880+H880))</f>
        <v/>
      </c>
      <c r="Q880" s="177">
        <f>IF(2*F880+G880+H880=0,"",2*F880/(2*F880+G880+H880))</f>
        <v/>
      </c>
      <c r="R880" s="177">
        <f>IF(OR(N880="",O880=""),"",'KQ du lieu that'!$B$6*N880+(1-'KQ du lieu that'!$B$6)*O880)</f>
        <v/>
      </c>
    </row>
    <row r="881">
      <c r="A881" s="174" t="inlineStr">
        <is>
          <t>synth</t>
        </is>
      </c>
      <c r="B881" s="174" t="inlineStr">
        <is>
          <t>A4</t>
        </is>
      </c>
      <c r="C881" s="174" t="inlineStr">
        <is>
          <t>Tất cả</t>
        </is>
      </c>
      <c r="D881" s="174" t="inlineStr">
        <is>
          <t>all</t>
        </is>
      </c>
      <c r="E881" s="175" t="n">
        <v>0.22</v>
      </c>
      <c r="F881" s="174" t="n">
        <v>7632</v>
      </c>
      <c r="G881" s="174" t="n">
        <v>311</v>
      </c>
      <c r="H881" s="174" t="n">
        <v>5408</v>
      </c>
      <c r="I881" s="174" t="n">
        <v>12166</v>
      </c>
      <c r="J881" s="174" t="n"/>
      <c r="K881" s="174" t="n"/>
      <c r="L881" s="174" t="n"/>
      <c r="M881" s="174" t="n"/>
      <c r="N881" s="176">
        <f>IF(F881+G881=0,"",G881/(F881+G881))</f>
        <v/>
      </c>
      <c r="O881" s="176">
        <f>IF(H881+I881=0,"",H881/(H881+I881))</f>
        <v/>
      </c>
      <c r="P881" s="176">
        <f>IF(F881+H881=0,"",F881/(F881+H881))</f>
        <v/>
      </c>
      <c r="Q881" s="177">
        <f>IF(2*F881+G881+H881=0,"",2*F881/(2*F881+G881+H881))</f>
        <v/>
      </c>
      <c r="R881" s="177">
        <f>IF(OR(N881="",O881=""),"",'KQ du lieu that'!$B$6*N881+(1-'KQ du lieu that'!$B$6)*O881)</f>
        <v/>
      </c>
    </row>
    <row r="882">
      <c r="A882" s="174" t="inlineStr">
        <is>
          <t>synth</t>
        </is>
      </c>
      <c r="B882" s="174" t="inlineStr">
        <is>
          <t>A4</t>
        </is>
      </c>
      <c r="C882" s="174" t="inlineStr">
        <is>
          <t>Tất cả</t>
        </is>
      </c>
      <c r="D882" s="174" t="inlineStr">
        <is>
          <t>all</t>
        </is>
      </c>
      <c r="E882" s="175" t="n">
        <v>0.23</v>
      </c>
      <c r="F882" s="174" t="n">
        <v>7614</v>
      </c>
      <c r="G882" s="174" t="n">
        <v>329</v>
      </c>
      <c r="H882" s="174" t="n">
        <v>5279</v>
      </c>
      <c r="I882" s="174" t="n">
        <v>12295</v>
      </c>
      <c r="J882" s="174" t="n"/>
      <c r="K882" s="174" t="n"/>
      <c r="L882" s="174" t="n"/>
      <c r="M882" s="174" t="n"/>
      <c r="N882" s="176">
        <f>IF(F882+G882=0,"",G882/(F882+G882))</f>
        <v/>
      </c>
      <c r="O882" s="176">
        <f>IF(H882+I882=0,"",H882/(H882+I882))</f>
        <v/>
      </c>
      <c r="P882" s="176">
        <f>IF(F882+H882=0,"",F882/(F882+H882))</f>
        <v/>
      </c>
      <c r="Q882" s="177">
        <f>IF(2*F882+G882+H882=0,"",2*F882/(2*F882+G882+H882))</f>
        <v/>
      </c>
      <c r="R882" s="177">
        <f>IF(OR(N882="",O882=""),"",'KQ du lieu that'!$B$6*N882+(1-'KQ du lieu that'!$B$6)*O882)</f>
        <v/>
      </c>
    </row>
    <row r="883">
      <c r="A883" s="174" t="inlineStr">
        <is>
          <t>synth</t>
        </is>
      </c>
      <c r="B883" s="174" t="inlineStr">
        <is>
          <t>A4</t>
        </is>
      </c>
      <c r="C883" s="174" t="inlineStr">
        <is>
          <t>Tất cả</t>
        </is>
      </c>
      <c r="D883" s="174" t="inlineStr">
        <is>
          <t>all</t>
        </is>
      </c>
      <c r="E883" s="175" t="n">
        <v>0.24</v>
      </c>
      <c r="F883" s="174" t="n">
        <v>7596</v>
      </c>
      <c r="G883" s="174" t="n">
        <v>347</v>
      </c>
      <c r="H883" s="174" t="n">
        <v>5147</v>
      </c>
      <c r="I883" s="174" t="n">
        <v>12427</v>
      </c>
      <c r="J883" s="174" t="n"/>
      <c r="K883" s="174" t="n"/>
      <c r="L883" s="174" t="n"/>
      <c r="M883" s="174" t="n"/>
      <c r="N883" s="176">
        <f>IF(F883+G883=0,"",G883/(F883+G883))</f>
        <v/>
      </c>
      <c r="O883" s="176">
        <f>IF(H883+I883=0,"",H883/(H883+I883))</f>
        <v/>
      </c>
      <c r="P883" s="176">
        <f>IF(F883+H883=0,"",F883/(F883+H883))</f>
        <v/>
      </c>
      <c r="Q883" s="177">
        <f>IF(2*F883+G883+H883=0,"",2*F883/(2*F883+G883+H883))</f>
        <v/>
      </c>
      <c r="R883" s="177">
        <f>IF(OR(N883="",O883=""),"",'KQ du lieu that'!$B$6*N883+(1-'KQ du lieu that'!$B$6)*O883)</f>
        <v/>
      </c>
    </row>
    <row r="884">
      <c r="A884" s="174" t="inlineStr">
        <is>
          <t>synth</t>
        </is>
      </c>
      <c r="B884" s="174" t="inlineStr">
        <is>
          <t>A4</t>
        </is>
      </c>
      <c r="C884" s="174" t="inlineStr">
        <is>
          <t>Tất cả</t>
        </is>
      </c>
      <c r="D884" s="174" t="inlineStr">
        <is>
          <t>all</t>
        </is>
      </c>
      <c r="E884" s="175" t="n">
        <v>0.25</v>
      </c>
      <c r="F884" s="174" t="n">
        <v>7584</v>
      </c>
      <c r="G884" s="174" t="n">
        <v>359</v>
      </c>
      <c r="H884" s="174" t="n">
        <v>5030</v>
      </c>
      <c r="I884" s="174" t="n">
        <v>12544</v>
      </c>
      <c r="J884" s="174" t="n"/>
      <c r="K884" s="174" t="n"/>
      <c r="L884" s="174" t="n"/>
      <c r="M884" s="174" t="n"/>
      <c r="N884" s="176">
        <f>IF(F884+G884=0,"",G884/(F884+G884))</f>
        <v/>
      </c>
      <c r="O884" s="176">
        <f>IF(H884+I884=0,"",H884/(H884+I884))</f>
        <v/>
      </c>
      <c r="P884" s="176">
        <f>IF(F884+H884=0,"",F884/(F884+H884))</f>
        <v/>
      </c>
      <c r="Q884" s="177">
        <f>IF(2*F884+G884+H884=0,"",2*F884/(2*F884+G884+H884))</f>
        <v/>
      </c>
      <c r="R884" s="177">
        <f>IF(OR(N884="",O884=""),"",'KQ du lieu that'!$B$6*N884+(1-'KQ du lieu that'!$B$6)*O884)</f>
        <v/>
      </c>
    </row>
    <row r="885">
      <c r="A885" s="174" t="inlineStr">
        <is>
          <t>synth</t>
        </is>
      </c>
      <c r="B885" s="174" t="inlineStr">
        <is>
          <t>A4</t>
        </is>
      </c>
      <c r="C885" s="174" t="inlineStr">
        <is>
          <t>Tất cả</t>
        </is>
      </c>
      <c r="D885" s="174" t="inlineStr">
        <is>
          <t>all</t>
        </is>
      </c>
      <c r="E885" s="175" t="n">
        <v>0.26</v>
      </c>
      <c r="F885" s="174" t="n">
        <v>7568</v>
      </c>
      <c r="G885" s="174" t="n">
        <v>375</v>
      </c>
      <c r="H885" s="174" t="n">
        <v>4916</v>
      </c>
      <c r="I885" s="174" t="n">
        <v>12658</v>
      </c>
      <c r="J885" s="174" t="n"/>
      <c r="K885" s="174" t="n"/>
      <c r="L885" s="174" t="n"/>
      <c r="M885" s="174" t="n"/>
      <c r="N885" s="176">
        <f>IF(F885+G885=0,"",G885/(F885+G885))</f>
        <v/>
      </c>
      <c r="O885" s="176">
        <f>IF(H885+I885=0,"",H885/(H885+I885))</f>
        <v/>
      </c>
      <c r="P885" s="176">
        <f>IF(F885+H885=0,"",F885/(F885+H885))</f>
        <v/>
      </c>
      <c r="Q885" s="177">
        <f>IF(2*F885+G885+H885=0,"",2*F885/(2*F885+G885+H885))</f>
        <v/>
      </c>
      <c r="R885" s="177">
        <f>IF(OR(N885="",O885=""),"",'KQ du lieu that'!$B$6*N885+(1-'KQ du lieu that'!$B$6)*O885)</f>
        <v/>
      </c>
    </row>
    <row r="886">
      <c r="A886" s="174" t="inlineStr">
        <is>
          <t>synth</t>
        </is>
      </c>
      <c r="B886" s="174" t="inlineStr">
        <is>
          <t>A4</t>
        </is>
      </c>
      <c r="C886" s="174" t="inlineStr">
        <is>
          <t>Tất cả</t>
        </is>
      </c>
      <c r="D886" s="174" t="inlineStr">
        <is>
          <t>all</t>
        </is>
      </c>
      <c r="E886" s="175" t="n">
        <v>0.27</v>
      </c>
      <c r="F886" s="174" t="n">
        <v>7549</v>
      </c>
      <c r="G886" s="174" t="n">
        <v>394</v>
      </c>
      <c r="H886" s="174" t="n">
        <v>4808</v>
      </c>
      <c r="I886" s="174" t="n">
        <v>12766</v>
      </c>
      <c r="J886" s="174" t="n"/>
      <c r="K886" s="174" t="n"/>
      <c r="L886" s="174" t="n"/>
      <c r="M886" s="174" t="n"/>
      <c r="N886" s="176">
        <f>IF(F886+G886=0,"",G886/(F886+G886))</f>
        <v/>
      </c>
      <c r="O886" s="176">
        <f>IF(H886+I886=0,"",H886/(H886+I886))</f>
        <v/>
      </c>
      <c r="P886" s="176">
        <f>IF(F886+H886=0,"",F886/(F886+H886))</f>
        <v/>
      </c>
      <c r="Q886" s="177">
        <f>IF(2*F886+G886+H886=0,"",2*F886/(2*F886+G886+H886))</f>
        <v/>
      </c>
      <c r="R886" s="177">
        <f>IF(OR(N886="",O886=""),"",'KQ du lieu that'!$B$6*N886+(1-'KQ du lieu that'!$B$6)*O886)</f>
        <v/>
      </c>
    </row>
    <row r="887">
      <c r="A887" s="174" t="inlineStr">
        <is>
          <t>synth</t>
        </is>
      </c>
      <c r="B887" s="174" t="inlineStr">
        <is>
          <t>A4</t>
        </is>
      </c>
      <c r="C887" s="174" t="inlineStr">
        <is>
          <t>Tất cả</t>
        </is>
      </c>
      <c r="D887" s="174" t="inlineStr">
        <is>
          <t>all</t>
        </is>
      </c>
      <c r="E887" s="175" t="n">
        <v>0.28</v>
      </c>
      <c r="F887" s="174" t="n">
        <v>7524</v>
      </c>
      <c r="G887" s="174" t="n">
        <v>419</v>
      </c>
      <c r="H887" s="174" t="n">
        <v>4700</v>
      </c>
      <c r="I887" s="174" t="n">
        <v>12874</v>
      </c>
      <c r="J887" s="174" t="n"/>
      <c r="K887" s="174" t="n"/>
      <c r="L887" s="174" t="n"/>
      <c r="M887" s="174" t="n"/>
      <c r="N887" s="176">
        <f>IF(F887+G887=0,"",G887/(F887+G887))</f>
        <v/>
      </c>
      <c r="O887" s="176">
        <f>IF(H887+I887=0,"",H887/(H887+I887))</f>
        <v/>
      </c>
      <c r="P887" s="176">
        <f>IF(F887+H887=0,"",F887/(F887+H887))</f>
        <v/>
      </c>
      <c r="Q887" s="177">
        <f>IF(2*F887+G887+H887=0,"",2*F887/(2*F887+G887+H887))</f>
        <v/>
      </c>
      <c r="R887" s="177">
        <f>IF(OR(N887="",O887=""),"",'KQ du lieu that'!$B$6*N887+(1-'KQ du lieu that'!$B$6)*O887)</f>
        <v/>
      </c>
    </row>
    <row r="888">
      <c r="A888" s="174" t="inlineStr">
        <is>
          <t>synth</t>
        </is>
      </c>
      <c r="B888" s="174" t="inlineStr">
        <is>
          <t>A4</t>
        </is>
      </c>
      <c r="C888" s="174" t="inlineStr">
        <is>
          <t>Tất cả</t>
        </is>
      </c>
      <c r="D888" s="174" t="inlineStr">
        <is>
          <t>all</t>
        </is>
      </c>
      <c r="E888" s="175" t="n">
        <v>0.29</v>
      </c>
      <c r="F888" s="174" t="n">
        <v>7508</v>
      </c>
      <c r="G888" s="174" t="n">
        <v>435</v>
      </c>
      <c r="H888" s="174" t="n">
        <v>4592</v>
      </c>
      <c r="I888" s="174" t="n">
        <v>12982</v>
      </c>
      <c r="J888" s="174" t="n"/>
      <c r="K888" s="174" t="n"/>
      <c r="L888" s="174" t="n"/>
      <c r="M888" s="174" t="n"/>
      <c r="N888" s="176">
        <f>IF(F888+G888=0,"",G888/(F888+G888))</f>
        <v/>
      </c>
      <c r="O888" s="176">
        <f>IF(H888+I888=0,"",H888/(H888+I888))</f>
        <v/>
      </c>
      <c r="P888" s="176">
        <f>IF(F888+H888=0,"",F888/(F888+H888))</f>
        <v/>
      </c>
      <c r="Q888" s="177">
        <f>IF(2*F888+G888+H888=0,"",2*F888/(2*F888+G888+H888))</f>
        <v/>
      </c>
      <c r="R888" s="177">
        <f>IF(OR(N888="",O888=""),"",'KQ du lieu that'!$B$6*N888+(1-'KQ du lieu that'!$B$6)*O888)</f>
        <v/>
      </c>
    </row>
    <row r="889">
      <c r="A889" s="174" t="inlineStr">
        <is>
          <t>synth</t>
        </is>
      </c>
      <c r="B889" s="174" t="inlineStr">
        <is>
          <t>A4</t>
        </is>
      </c>
      <c r="C889" s="174" t="inlineStr">
        <is>
          <t>Tất cả</t>
        </is>
      </c>
      <c r="D889" s="174" t="inlineStr">
        <is>
          <t>all</t>
        </is>
      </c>
      <c r="E889" s="175" t="n">
        <v>0.3</v>
      </c>
      <c r="F889" s="174" t="n">
        <v>7484</v>
      </c>
      <c r="G889" s="174" t="n">
        <v>459</v>
      </c>
      <c r="H889" s="174" t="n">
        <v>4489</v>
      </c>
      <c r="I889" s="174" t="n">
        <v>13085</v>
      </c>
      <c r="J889" s="174" t="n"/>
      <c r="K889" s="174" t="n"/>
      <c r="L889" s="174" t="n"/>
      <c r="M889" s="174" t="n"/>
      <c r="N889" s="176">
        <f>IF(F889+G889=0,"",G889/(F889+G889))</f>
        <v/>
      </c>
      <c r="O889" s="176">
        <f>IF(H889+I889=0,"",H889/(H889+I889))</f>
        <v/>
      </c>
      <c r="P889" s="176">
        <f>IF(F889+H889=0,"",F889/(F889+H889))</f>
        <v/>
      </c>
      <c r="Q889" s="177">
        <f>IF(2*F889+G889+H889=0,"",2*F889/(2*F889+G889+H889))</f>
        <v/>
      </c>
      <c r="R889" s="177">
        <f>IF(OR(N889="",O889=""),"",'KQ du lieu that'!$B$6*N889+(1-'KQ du lieu that'!$B$6)*O889)</f>
        <v/>
      </c>
    </row>
    <row r="890">
      <c r="A890" s="174" t="inlineStr">
        <is>
          <t>synth</t>
        </is>
      </c>
      <c r="B890" s="174" t="inlineStr">
        <is>
          <t>A4</t>
        </is>
      </c>
      <c r="C890" s="174" t="inlineStr">
        <is>
          <t>Tất cả</t>
        </is>
      </c>
      <c r="D890" s="174" t="inlineStr">
        <is>
          <t>all</t>
        </is>
      </c>
      <c r="E890" s="175" t="n">
        <v>0.31</v>
      </c>
      <c r="F890" s="174" t="n">
        <v>7473</v>
      </c>
      <c r="G890" s="174" t="n">
        <v>470</v>
      </c>
      <c r="H890" s="174" t="n">
        <v>4398</v>
      </c>
      <c r="I890" s="174" t="n">
        <v>13176</v>
      </c>
      <c r="J890" s="174" t="n"/>
      <c r="K890" s="174" t="n"/>
      <c r="L890" s="174" t="n"/>
      <c r="M890" s="174" t="n"/>
      <c r="N890" s="176">
        <f>IF(F890+G890=0,"",G890/(F890+G890))</f>
        <v/>
      </c>
      <c r="O890" s="176">
        <f>IF(H890+I890=0,"",H890/(H890+I890))</f>
        <v/>
      </c>
      <c r="P890" s="176">
        <f>IF(F890+H890=0,"",F890/(F890+H890))</f>
        <v/>
      </c>
      <c r="Q890" s="177">
        <f>IF(2*F890+G890+H890=0,"",2*F890/(2*F890+G890+H890))</f>
        <v/>
      </c>
      <c r="R890" s="177">
        <f>IF(OR(N890="",O890=""),"",'KQ du lieu that'!$B$6*N890+(1-'KQ du lieu that'!$B$6)*O890)</f>
        <v/>
      </c>
    </row>
    <row r="891">
      <c r="A891" s="174" t="inlineStr">
        <is>
          <t>synth</t>
        </is>
      </c>
      <c r="B891" s="174" t="inlineStr">
        <is>
          <t>A4</t>
        </is>
      </c>
      <c r="C891" s="174" t="inlineStr">
        <is>
          <t>Tất cả</t>
        </is>
      </c>
      <c r="D891" s="174" t="inlineStr">
        <is>
          <t>all</t>
        </is>
      </c>
      <c r="E891" s="175" t="n">
        <v>0.32</v>
      </c>
      <c r="F891" s="174" t="n">
        <v>7455</v>
      </c>
      <c r="G891" s="174" t="n">
        <v>488</v>
      </c>
      <c r="H891" s="174" t="n">
        <v>4307</v>
      </c>
      <c r="I891" s="174" t="n">
        <v>13267</v>
      </c>
      <c r="J891" s="174" t="n"/>
      <c r="K891" s="174" t="n"/>
      <c r="L891" s="174" t="n"/>
      <c r="M891" s="174" t="n"/>
      <c r="N891" s="176">
        <f>IF(F891+G891=0,"",G891/(F891+G891))</f>
        <v/>
      </c>
      <c r="O891" s="176">
        <f>IF(H891+I891=0,"",H891/(H891+I891))</f>
        <v/>
      </c>
      <c r="P891" s="176">
        <f>IF(F891+H891=0,"",F891/(F891+H891))</f>
        <v/>
      </c>
      <c r="Q891" s="177">
        <f>IF(2*F891+G891+H891=0,"",2*F891/(2*F891+G891+H891))</f>
        <v/>
      </c>
      <c r="R891" s="177">
        <f>IF(OR(N891="",O891=""),"",'KQ du lieu that'!$B$6*N891+(1-'KQ du lieu that'!$B$6)*O891)</f>
        <v/>
      </c>
    </row>
    <row r="892">
      <c r="A892" s="174" t="inlineStr">
        <is>
          <t>synth</t>
        </is>
      </c>
      <c r="B892" s="174" t="inlineStr">
        <is>
          <t>A4</t>
        </is>
      </c>
      <c r="C892" s="174" t="inlineStr">
        <is>
          <t>Tất cả</t>
        </is>
      </c>
      <c r="D892" s="174" t="inlineStr">
        <is>
          <t>all</t>
        </is>
      </c>
      <c r="E892" s="175" t="n">
        <v>0.33</v>
      </c>
      <c r="F892" s="174" t="n">
        <v>7435</v>
      </c>
      <c r="G892" s="174" t="n">
        <v>508</v>
      </c>
      <c r="H892" s="174" t="n">
        <v>4225</v>
      </c>
      <c r="I892" s="174" t="n">
        <v>13349</v>
      </c>
      <c r="J892" s="174" t="n"/>
      <c r="K892" s="174" t="n"/>
      <c r="L892" s="174" t="n"/>
      <c r="M892" s="174" t="n"/>
      <c r="N892" s="176">
        <f>IF(F892+G892=0,"",G892/(F892+G892))</f>
        <v/>
      </c>
      <c r="O892" s="176">
        <f>IF(H892+I892=0,"",H892/(H892+I892))</f>
        <v/>
      </c>
      <c r="P892" s="176">
        <f>IF(F892+H892=0,"",F892/(F892+H892))</f>
        <v/>
      </c>
      <c r="Q892" s="177">
        <f>IF(2*F892+G892+H892=0,"",2*F892/(2*F892+G892+H892))</f>
        <v/>
      </c>
      <c r="R892" s="177">
        <f>IF(OR(N892="",O892=""),"",'KQ du lieu that'!$B$6*N892+(1-'KQ du lieu that'!$B$6)*O892)</f>
        <v/>
      </c>
    </row>
    <row r="893">
      <c r="A893" s="174" t="inlineStr">
        <is>
          <t>synth</t>
        </is>
      </c>
      <c r="B893" s="174" t="inlineStr">
        <is>
          <t>A4</t>
        </is>
      </c>
      <c r="C893" s="174" t="inlineStr">
        <is>
          <t>Tất cả</t>
        </is>
      </c>
      <c r="D893" s="174" t="inlineStr">
        <is>
          <t>all</t>
        </is>
      </c>
      <c r="E893" s="175" t="n">
        <v>0.34</v>
      </c>
      <c r="F893" s="174" t="n">
        <v>7420</v>
      </c>
      <c r="G893" s="174" t="n">
        <v>523</v>
      </c>
      <c r="H893" s="174" t="n">
        <v>4140</v>
      </c>
      <c r="I893" s="174" t="n">
        <v>13434</v>
      </c>
      <c r="J893" s="174" t="n"/>
      <c r="K893" s="174" t="n"/>
      <c r="L893" s="174" t="n"/>
      <c r="M893" s="174" t="n"/>
      <c r="N893" s="176">
        <f>IF(F893+G893=0,"",G893/(F893+G893))</f>
        <v/>
      </c>
      <c r="O893" s="176">
        <f>IF(H893+I893=0,"",H893/(H893+I893))</f>
        <v/>
      </c>
      <c r="P893" s="176">
        <f>IF(F893+H893=0,"",F893/(F893+H893))</f>
        <v/>
      </c>
      <c r="Q893" s="177">
        <f>IF(2*F893+G893+H893=0,"",2*F893/(2*F893+G893+H893))</f>
        <v/>
      </c>
      <c r="R893" s="177">
        <f>IF(OR(N893="",O893=""),"",'KQ du lieu that'!$B$6*N893+(1-'KQ du lieu that'!$B$6)*O893)</f>
        <v/>
      </c>
    </row>
    <row r="894">
      <c r="A894" s="174" t="inlineStr">
        <is>
          <t>synth</t>
        </is>
      </c>
      <c r="B894" s="174" t="inlineStr">
        <is>
          <t>A4</t>
        </is>
      </c>
      <c r="C894" s="174" t="inlineStr">
        <is>
          <t>Tất cả</t>
        </is>
      </c>
      <c r="D894" s="174" t="inlineStr">
        <is>
          <t>all</t>
        </is>
      </c>
      <c r="E894" s="175" t="n">
        <v>0.35</v>
      </c>
      <c r="F894" s="174" t="n">
        <v>7398</v>
      </c>
      <c r="G894" s="174" t="n">
        <v>545</v>
      </c>
      <c r="H894" s="174" t="n">
        <v>4054</v>
      </c>
      <c r="I894" s="174" t="n">
        <v>13520</v>
      </c>
      <c r="J894" s="174" t="n"/>
      <c r="K894" s="174" t="n"/>
      <c r="L894" s="174" t="n"/>
      <c r="M894" s="174" t="n"/>
      <c r="N894" s="176">
        <f>IF(F894+G894=0,"",G894/(F894+G894))</f>
        <v/>
      </c>
      <c r="O894" s="176">
        <f>IF(H894+I894=0,"",H894/(H894+I894))</f>
        <v/>
      </c>
      <c r="P894" s="176">
        <f>IF(F894+H894=0,"",F894/(F894+H894))</f>
        <v/>
      </c>
      <c r="Q894" s="177">
        <f>IF(2*F894+G894+H894=0,"",2*F894/(2*F894+G894+H894))</f>
        <v/>
      </c>
      <c r="R894" s="177">
        <f>IF(OR(N894="",O894=""),"",'KQ du lieu that'!$B$6*N894+(1-'KQ du lieu that'!$B$6)*O894)</f>
        <v/>
      </c>
    </row>
    <row r="895">
      <c r="A895" s="174" t="inlineStr">
        <is>
          <t>synth</t>
        </is>
      </c>
      <c r="B895" s="174" t="inlineStr">
        <is>
          <t>A4</t>
        </is>
      </c>
      <c r="C895" s="174" t="inlineStr">
        <is>
          <t>Tất cả</t>
        </is>
      </c>
      <c r="D895" s="174" t="inlineStr">
        <is>
          <t>all</t>
        </is>
      </c>
      <c r="E895" s="175" t="n">
        <v>0.36</v>
      </c>
      <c r="F895" s="174" t="n">
        <v>7378</v>
      </c>
      <c r="G895" s="174" t="n">
        <v>565</v>
      </c>
      <c r="H895" s="174" t="n">
        <v>3953</v>
      </c>
      <c r="I895" s="174" t="n">
        <v>13621</v>
      </c>
      <c r="J895" s="174" t="n"/>
      <c r="K895" s="174" t="n"/>
      <c r="L895" s="174" t="n"/>
      <c r="M895" s="174" t="n"/>
      <c r="N895" s="176">
        <f>IF(F895+G895=0,"",G895/(F895+G895))</f>
        <v/>
      </c>
      <c r="O895" s="176">
        <f>IF(H895+I895=0,"",H895/(H895+I895))</f>
        <v/>
      </c>
      <c r="P895" s="176">
        <f>IF(F895+H895=0,"",F895/(F895+H895))</f>
        <v/>
      </c>
      <c r="Q895" s="177">
        <f>IF(2*F895+G895+H895=0,"",2*F895/(2*F895+G895+H895))</f>
        <v/>
      </c>
      <c r="R895" s="177">
        <f>IF(OR(N895="",O895=""),"",'KQ du lieu that'!$B$6*N895+(1-'KQ du lieu that'!$B$6)*O895)</f>
        <v/>
      </c>
    </row>
    <row r="896">
      <c r="A896" s="174" t="inlineStr">
        <is>
          <t>synth</t>
        </is>
      </c>
      <c r="B896" s="174" t="inlineStr">
        <is>
          <t>A4</t>
        </is>
      </c>
      <c r="C896" s="174" t="inlineStr">
        <is>
          <t>Tất cả</t>
        </is>
      </c>
      <c r="D896" s="174" t="inlineStr">
        <is>
          <t>all</t>
        </is>
      </c>
      <c r="E896" s="175" t="n">
        <v>0.37</v>
      </c>
      <c r="F896" s="174" t="n">
        <v>7361</v>
      </c>
      <c r="G896" s="174" t="n">
        <v>582</v>
      </c>
      <c r="H896" s="174" t="n">
        <v>3872</v>
      </c>
      <c r="I896" s="174" t="n">
        <v>13702</v>
      </c>
      <c r="J896" s="174" t="n"/>
      <c r="K896" s="174" t="n"/>
      <c r="L896" s="174" t="n"/>
      <c r="M896" s="174" t="n"/>
      <c r="N896" s="176">
        <f>IF(F896+G896=0,"",G896/(F896+G896))</f>
        <v/>
      </c>
      <c r="O896" s="176">
        <f>IF(H896+I896=0,"",H896/(H896+I896))</f>
        <v/>
      </c>
      <c r="P896" s="176">
        <f>IF(F896+H896=0,"",F896/(F896+H896))</f>
        <v/>
      </c>
      <c r="Q896" s="177">
        <f>IF(2*F896+G896+H896=0,"",2*F896/(2*F896+G896+H896))</f>
        <v/>
      </c>
      <c r="R896" s="177">
        <f>IF(OR(N896="",O896=""),"",'KQ du lieu that'!$B$6*N896+(1-'KQ du lieu that'!$B$6)*O896)</f>
        <v/>
      </c>
    </row>
    <row r="897">
      <c r="A897" s="174" t="inlineStr">
        <is>
          <t>synth</t>
        </is>
      </c>
      <c r="B897" s="174" t="inlineStr">
        <is>
          <t>A4</t>
        </is>
      </c>
      <c r="C897" s="174" t="inlineStr">
        <is>
          <t>Tất cả</t>
        </is>
      </c>
      <c r="D897" s="174" t="inlineStr">
        <is>
          <t>all</t>
        </is>
      </c>
      <c r="E897" s="175" t="n">
        <v>0.38</v>
      </c>
      <c r="F897" s="174" t="n">
        <v>7341</v>
      </c>
      <c r="G897" s="174" t="n">
        <v>602</v>
      </c>
      <c r="H897" s="174" t="n">
        <v>3803</v>
      </c>
      <c r="I897" s="174" t="n">
        <v>13771</v>
      </c>
      <c r="J897" s="174" t="n"/>
      <c r="K897" s="174" t="n"/>
      <c r="L897" s="174" t="n"/>
      <c r="M897" s="174" t="n"/>
      <c r="N897" s="176">
        <f>IF(F897+G897=0,"",G897/(F897+G897))</f>
        <v/>
      </c>
      <c r="O897" s="176">
        <f>IF(H897+I897=0,"",H897/(H897+I897))</f>
        <v/>
      </c>
      <c r="P897" s="176">
        <f>IF(F897+H897=0,"",F897/(F897+H897))</f>
        <v/>
      </c>
      <c r="Q897" s="177">
        <f>IF(2*F897+G897+H897=0,"",2*F897/(2*F897+G897+H897))</f>
        <v/>
      </c>
      <c r="R897" s="177">
        <f>IF(OR(N897="",O897=""),"",'KQ du lieu that'!$B$6*N897+(1-'KQ du lieu that'!$B$6)*O897)</f>
        <v/>
      </c>
    </row>
    <row r="898">
      <c r="A898" s="174" t="inlineStr">
        <is>
          <t>synth</t>
        </is>
      </c>
      <c r="B898" s="174" t="inlineStr">
        <is>
          <t>A4</t>
        </is>
      </c>
      <c r="C898" s="174" t="inlineStr">
        <is>
          <t>Tất cả</t>
        </is>
      </c>
      <c r="D898" s="174" t="inlineStr">
        <is>
          <t>all</t>
        </is>
      </c>
      <c r="E898" s="175" t="n">
        <v>0.39</v>
      </c>
      <c r="F898" s="174" t="n">
        <v>7315</v>
      </c>
      <c r="G898" s="174" t="n">
        <v>628</v>
      </c>
      <c r="H898" s="174" t="n">
        <v>3726</v>
      </c>
      <c r="I898" s="174" t="n">
        <v>13848</v>
      </c>
      <c r="J898" s="174" t="n"/>
      <c r="K898" s="174" t="n"/>
      <c r="L898" s="174" t="n"/>
      <c r="M898" s="174" t="n"/>
      <c r="N898" s="176">
        <f>IF(F898+G898=0,"",G898/(F898+G898))</f>
        <v/>
      </c>
      <c r="O898" s="176">
        <f>IF(H898+I898=0,"",H898/(H898+I898))</f>
        <v/>
      </c>
      <c r="P898" s="176">
        <f>IF(F898+H898=0,"",F898/(F898+H898))</f>
        <v/>
      </c>
      <c r="Q898" s="177">
        <f>IF(2*F898+G898+H898=0,"",2*F898/(2*F898+G898+H898))</f>
        <v/>
      </c>
      <c r="R898" s="177">
        <f>IF(OR(N898="",O898=""),"",'KQ du lieu that'!$B$6*N898+(1-'KQ du lieu that'!$B$6)*O898)</f>
        <v/>
      </c>
    </row>
    <row r="899">
      <c r="A899" s="174" t="inlineStr">
        <is>
          <t>synth</t>
        </is>
      </c>
      <c r="B899" s="174" t="inlineStr">
        <is>
          <t>A4</t>
        </is>
      </c>
      <c r="C899" s="174" t="inlineStr">
        <is>
          <t>Tất cả</t>
        </is>
      </c>
      <c r="D899" s="174" t="inlineStr">
        <is>
          <t>all</t>
        </is>
      </c>
      <c r="E899" s="175" t="n">
        <v>0.4</v>
      </c>
      <c r="F899" s="174" t="n">
        <v>7295</v>
      </c>
      <c r="G899" s="174" t="n">
        <v>648</v>
      </c>
      <c r="H899" s="174" t="n">
        <v>3649</v>
      </c>
      <c r="I899" s="174" t="n">
        <v>13925</v>
      </c>
      <c r="J899" s="174" t="n"/>
      <c r="K899" s="174" t="n"/>
      <c r="L899" s="174" t="n"/>
      <c r="M899" s="174" t="n"/>
      <c r="N899" s="176">
        <f>IF(F899+G899=0,"",G899/(F899+G899))</f>
        <v/>
      </c>
      <c r="O899" s="176">
        <f>IF(H899+I899=0,"",H899/(H899+I899))</f>
        <v/>
      </c>
      <c r="P899" s="176">
        <f>IF(F899+H899=0,"",F899/(F899+H899))</f>
        <v/>
      </c>
      <c r="Q899" s="177">
        <f>IF(2*F899+G899+H899=0,"",2*F899/(2*F899+G899+H899))</f>
        <v/>
      </c>
      <c r="R899" s="177">
        <f>IF(OR(N899="",O899=""),"",'KQ du lieu that'!$B$6*N899+(1-'KQ du lieu that'!$B$6)*O899)</f>
        <v/>
      </c>
    </row>
    <row r="900">
      <c r="A900" s="174" t="inlineStr">
        <is>
          <t>synth</t>
        </is>
      </c>
      <c r="B900" s="174" t="inlineStr">
        <is>
          <t>A4</t>
        </is>
      </c>
      <c r="C900" s="174" t="inlineStr">
        <is>
          <t>Tất cả</t>
        </is>
      </c>
      <c r="D900" s="174" t="inlineStr">
        <is>
          <t>all</t>
        </is>
      </c>
      <c r="E900" s="175" t="n">
        <v>0.41</v>
      </c>
      <c r="F900" s="174" t="n">
        <v>7276</v>
      </c>
      <c r="G900" s="174" t="n">
        <v>667</v>
      </c>
      <c r="H900" s="174" t="n">
        <v>3578</v>
      </c>
      <c r="I900" s="174" t="n">
        <v>13996</v>
      </c>
      <c r="J900" s="174" t="n"/>
      <c r="K900" s="174" t="n"/>
      <c r="L900" s="174" t="n"/>
      <c r="M900" s="174" t="n"/>
      <c r="N900" s="176">
        <f>IF(F900+G900=0,"",G900/(F900+G900))</f>
        <v/>
      </c>
      <c r="O900" s="176">
        <f>IF(H900+I900=0,"",H900/(H900+I900))</f>
        <v/>
      </c>
      <c r="P900" s="176">
        <f>IF(F900+H900=0,"",F900/(F900+H900))</f>
        <v/>
      </c>
      <c r="Q900" s="177">
        <f>IF(2*F900+G900+H900=0,"",2*F900/(2*F900+G900+H900))</f>
        <v/>
      </c>
      <c r="R900" s="177">
        <f>IF(OR(N900="",O900=""),"",'KQ du lieu that'!$B$6*N900+(1-'KQ du lieu that'!$B$6)*O900)</f>
        <v/>
      </c>
    </row>
    <row r="901">
      <c r="A901" s="174" t="inlineStr">
        <is>
          <t>synth</t>
        </is>
      </c>
      <c r="B901" s="174" t="inlineStr">
        <is>
          <t>A4</t>
        </is>
      </c>
      <c r="C901" s="174" t="inlineStr">
        <is>
          <t>Tất cả</t>
        </is>
      </c>
      <c r="D901" s="174" t="inlineStr">
        <is>
          <t>all</t>
        </is>
      </c>
      <c r="E901" s="175" t="n">
        <v>0.42</v>
      </c>
      <c r="F901" s="174" t="n">
        <v>7251</v>
      </c>
      <c r="G901" s="174" t="n">
        <v>692</v>
      </c>
      <c r="H901" s="174" t="n">
        <v>3523</v>
      </c>
      <c r="I901" s="174" t="n">
        <v>14051</v>
      </c>
      <c r="J901" s="174" t="n"/>
      <c r="K901" s="174" t="n"/>
      <c r="L901" s="174" t="n"/>
      <c r="M901" s="174" t="n"/>
      <c r="N901" s="176">
        <f>IF(F901+G901=0,"",G901/(F901+G901))</f>
        <v/>
      </c>
      <c r="O901" s="176">
        <f>IF(H901+I901=0,"",H901/(H901+I901))</f>
        <v/>
      </c>
      <c r="P901" s="176">
        <f>IF(F901+H901=0,"",F901/(F901+H901))</f>
        <v/>
      </c>
      <c r="Q901" s="177">
        <f>IF(2*F901+G901+H901=0,"",2*F901/(2*F901+G901+H901))</f>
        <v/>
      </c>
      <c r="R901" s="177">
        <f>IF(OR(N901="",O901=""),"",'KQ du lieu that'!$B$6*N901+(1-'KQ du lieu that'!$B$6)*O901)</f>
        <v/>
      </c>
    </row>
    <row r="902">
      <c r="A902" s="174" t="inlineStr">
        <is>
          <t>synth</t>
        </is>
      </c>
      <c r="B902" s="174" t="inlineStr">
        <is>
          <t>A4</t>
        </is>
      </c>
      <c r="C902" s="174" t="inlineStr">
        <is>
          <t>Tất cả</t>
        </is>
      </c>
      <c r="D902" s="174" t="inlineStr">
        <is>
          <t>all</t>
        </is>
      </c>
      <c r="E902" s="175" t="n">
        <v>0.43</v>
      </c>
      <c r="F902" s="174" t="n">
        <v>7232</v>
      </c>
      <c r="G902" s="174" t="n">
        <v>711</v>
      </c>
      <c r="H902" s="174" t="n">
        <v>3460</v>
      </c>
      <c r="I902" s="174" t="n">
        <v>14114</v>
      </c>
      <c r="J902" s="174" t="n"/>
      <c r="K902" s="174" t="n"/>
      <c r="L902" s="174" t="n"/>
      <c r="M902" s="174" t="n"/>
      <c r="N902" s="176">
        <f>IF(F902+G902=0,"",G902/(F902+G902))</f>
        <v/>
      </c>
      <c r="O902" s="176">
        <f>IF(H902+I902=0,"",H902/(H902+I902))</f>
        <v/>
      </c>
      <c r="P902" s="176">
        <f>IF(F902+H902=0,"",F902/(F902+H902))</f>
        <v/>
      </c>
      <c r="Q902" s="177">
        <f>IF(2*F902+G902+H902=0,"",2*F902/(2*F902+G902+H902))</f>
        <v/>
      </c>
      <c r="R902" s="177">
        <f>IF(OR(N902="",O902=""),"",'KQ du lieu that'!$B$6*N902+(1-'KQ du lieu that'!$B$6)*O902)</f>
        <v/>
      </c>
    </row>
    <row r="903">
      <c r="A903" s="174" t="inlineStr">
        <is>
          <t>synth</t>
        </is>
      </c>
      <c r="B903" s="174" t="inlineStr">
        <is>
          <t>A4</t>
        </is>
      </c>
      <c r="C903" s="174" t="inlineStr">
        <is>
          <t>Tất cả</t>
        </is>
      </c>
      <c r="D903" s="174" t="inlineStr">
        <is>
          <t>all</t>
        </is>
      </c>
      <c r="E903" s="175" t="n">
        <v>0.44</v>
      </c>
      <c r="F903" s="174" t="n">
        <v>7206</v>
      </c>
      <c r="G903" s="174" t="n">
        <v>737</v>
      </c>
      <c r="H903" s="174" t="n">
        <v>3398</v>
      </c>
      <c r="I903" s="174" t="n">
        <v>14176</v>
      </c>
      <c r="J903" s="174" t="n"/>
      <c r="K903" s="174" t="n"/>
      <c r="L903" s="174" t="n"/>
      <c r="M903" s="174" t="n"/>
      <c r="N903" s="176">
        <f>IF(F903+G903=0,"",G903/(F903+G903))</f>
        <v/>
      </c>
      <c r="O903" s="176">
        <f>IF(H903+I903=0,"",H903/(H903+I903))</f>
        <v/>
      </c>
      <c r="P903" s="176">
        <f>IF(F903+H903=0,"",F903/(F903+H903))</f>
        <v/>
      </c>
      <c r="Q903" s="177">
        <f>IF(2*F903+G903+H903=0,"",2*F903/(2*F903+G903+H903))</f>
        <v/>
      </c>
      <c r="R903" s="177">
        <f>IF(OR(N903="",O903=""),"",'KQ du lieu that'!$B$6*N903+(1-'KQ du lieu that'!$B$6)*O903)</f>
        <v/>
      </c>
    </row>
    <row r="904">
      <c r="A904" s="174" t="inlineStr">
        <is>
          <t>synth</t>
        </is>
      </c>
      <c r="B904" s="174" t="inlineStr">
        <is>
          <t>A4</t>
        </is>
      </c>
      <c r="C904" s="174" t="inlineStr">
        <is>
          <t>Tất cả</t>
        </is>
      </c>
      <c r="D904" s="174" t="inlineStr">
        <is>
          <t>all</t>
        </is>
      </c>
      <c r="E904" s="175" t="n">
        <v>0.45</v>
      </c>
      <c r="F904" s="174" t="n">
        <v>7186</v>
      </c>
      <c r="G904" s="174" t="n">
        <v>757</v>
      </c>
      <c r="H904" s="174" t="n">
        <v>3333</v>
      </c>
      <c r="I904" s="174" t="n">
        <v>14241</v>
      </c>
      <c r="J904" s="174" t="n"/>
      <c r="K904" s="174" t="n"/>
      <c r="L904" s="174" t="n"/>
      <c r="M904" s="174" t="n"/>
      <c r="N904" s="176">
        <f>IF(F904+G904=0,"",G904/(F904+G904))</f>
        <v/>
      </c>
      <c r="O904" s="176">
        <f>IF(H904+I904=0,"",H904/(H904+I904))</f>
        <v/>
      </c>
      <c r="P904" s="176">
        <f>IF(F904+H904=0,"",F904/(F904+H904))</f>
        <v/>
      </c>
      <c r="Q904" s="177">
        <f>IF(2*F904+G904+H904=0,"",2*F904/(2*F904+G904+H904))</f>
        <v/>
      </c>
      <c r="R904" s="177">
        <f>IF(OR(N904="",O904=""),"",'KQ du lieu that'!$B$6*N904+(1-'KQ du lieu that'!$B$6)*O904)</f>
        <v/>
      </c>
    </row>
    <row r="905">
      <c r="A905" s="174" t="inlineStr">
        <is>
          <t>synth</t>
        </is>
      </c>
      <c r="B905" s="174" t="inlineStr">
        <is>
          <t>A4</t>
        </is>
      </c>
      <c r="C905" s="174" t="inlineStr">
        <is>
          <t>Tất cả</t>
        </is>
      </c>
      <c r="D905" s="174" t="inlineStr">
        <is>
          <t>all</t>
        </is>
      </c>
      <c r="E905" s="175" t="n">
        <v>0.46</v>
      </c>
      <c r="F905" s="174" t="n">
        <v>7164</v>
      </c>
      <c r="G905" s="174" t="n">
        <v>779</v>
      </c>
      <c r="H905" s="174" t="n">
        <v>3247</v>
      </c>
      <c r="I905" s="174" t="n">
        <v>14327</v>
      </c>
      <c r="J905" s="174" t="n"/>
      <c r="K905" s="174" t="n"/>
      <c r="L905" s="174" t="n"/>
      <c r="M905" s="174" t="n"/>
      <c r="N905" s="176">
        <f>IF(F905+G905=0,"",G905/(F905+G905))</f>
        <v/>
      </c>
      <c r="O905" s="176">
        <f>IF(H905+I905=0,"",H905/(H905+I905))</f>
        <v/>
      </c>
      <c r="P905" s="176">
        <f>IF(F905+H905=0,"",F905/(F905+H905))</f>
        <v/>
      </c>
      <c r="Q905" s="177">
        <f>IF(2*F905+G905+H905=0,"",2*F905/(2*F905+G905+H905))</f>
        <v/>
      </c>
      <c r="R905" s="177">
        <f>IF(OR(N905="",O905=""),"",'KQ du lieu that'!$B$6*N905+(1-'KQ du lieu that'!$B$6)*O905)</f>
        <v/>
      </c>
    </row>
    <row r="906">
      <c r="A906" s="174" t="inlineStr">
        <is>
          <t>synth</t>
        </is>
      </c>
      <c r="B906" s="174" t="inlineStr">
        <is>
          <t>A4</t>
        </is>
      </c>
      <c r="C906" s="174" t="inlineStr">
        <is>
          <t>Tất cả</t>
        </is>
      </c>
      <c r="D906" s="174" t="inlineStr">
        <is>
          <t>all</t>
        </is>
      </c>
      <c r="E906" s="175" t="n">
        <v>0.47</v>
      </c>
      <c r="F906" s="174" t="n">
        <v>7136</v>
      </c>
      <c r="G906" s="174" t="n">
        <v>807</v>
      </c>
      <c r="H906" s="174" t="n">
        <v>3181</v>
      </c>
      <c r="I906" s="174" t="n">
        <v>14393</v>
      </c>
      <c r="J906" s="174" t="n"/>
      <c r="K906" s="174" t="n"/>
      <c r="L906" s="174" t="n"/>
      <c r="M906" s="174" t="n"/>
      <c r="N906" s="176">
        <f>IF(F906+G906=0,"",G906/(F906+G906))</f>
        <v/>
      </c>
      <c r="O906" s="176">
        <f>IF(H906+I906=0,"",H906/(H906+I906))</f>
        <v/>
      </c>
      <c r="P906" s="176">
        <f>IF(F906+H906=0,"",F906/(F906+H906))</f>
        <v/>
      </c>
      <c r="Q906" s="177">
        <f>IF(2*F906+G906+H906=0,"",2*F906/(2*F906+G906+H906))</f>
        <v/>
      </c>
      <c r="R906" s="177">
        <f>IF(OR(N906="",O906=""),"",'KQ du lieu that'!$B$6*N906+(1-'KQ du lieu that'!$B$6)*O906)</f>
        <v/>
      </c>
    </row>
    <row r="907">
      <c r="A907" s="174" t="inlineStr">
        <is>
          <t>synth</t>
        </is>
      </c>
      <c r="B907" s="174" t="inlineStr">
        <is>
          <t>A4</t>
        </is>
      </c>
      <c r="C907" s="174" t="inlineStr">
        <is>
          <t>Tất cả</t>
        </is>
      </c>
      <c r="D907" s="174" t="inlineStr">
        <is>
          <t>all</t>
        </is>
      </c>
      <c r="E907" s="175" t="n">
        <v>0.48</v>
      </c>
      <c r="F907" s="174" t="n">
        <v>7120</v>
      </c>
      <c r="G907" s="174" t="n">
        <v>823</v>
      </c>
      <c r="H907" s="174" t="n">
        <v>3131</v>
      </c>
      <c r="I907" s="174" t="n">
        <v>14443</v>
      </c>
      <c r="J907" s="174" t="n"/>
      <c r="K907" s="174" t="n"/>
      <c r="L907" s="174" t="n"/>
      <c r="M907" s="174" t="n"/>
      <c r="N907" s="176">
        <f>IF(F907+G907=0,"",G907/(F907+G907))</f>
        <v/>
      </c>
      <c r="O907" s="176">
        <f>IF(H907+I907=0,"",H907/(H907+I907))</f>
        <v/>
      </c>
      <c r="P907" s="176">
        <f>IF(F907+H907=0,"",F907/(F907+H907))</f>
        <v/>
      </c>
      <c r="Q907" s="177">
        <f>IF(2*F907+G907+H907=0,"",2*F907/(2*F907+G907+H907))</f>
        <v/>
      </c>
      <c r="R907" s="177">
        <f>IF(OR(N907="",O907=""),"",'KQ du lieu that'!$B$6*N907+(1-'KQ du lieu that'!$B$6)*O907)</f>
        <v/>
      </c>
    </row>
    <row r="908">
      <c r="A908" s="174" t="inlineStr">
        <is>
          <t>synth</t>
        </is>
      </c>
      <c r="B908" s="174" t="inlineStr">
        <is>
          <t>A4</t>
        </is>
      </c>
      <c r="C908" s="174" t="inlineStr">
        <is>
          <t>Tất cả</t>
        </is>
      </c>
      <c r="D908" s="174" t="inlineStr">
        <is>
          <t>all</t>
        </is>
      </c>
      <c r="E908" s="175" t="n">
        <v>0.49</v>
      </c>
      <c r="F908" s="174" t="n">
        <v>7101</v>
      </c>
      <c r="G908" s="174" t="n">
        <v>842</v>
      </c>
      <c r="H908" s="174" t="n">
        <v>3072</v>
      </c>
      <c r="I908" s="174" t="n">
        <v>14502</v>
      </c>
      <c r="J908" s="174" t="n"/>
      <c r="K908" s="174" t="n"/>
      <c r="L908" s="174" t="n"/>
      <c r="M908" s="174" t="n"/>
      <c r="N908" s="176">
        <f>IF(F908+G908=0,"",G908/(F908+G908))</f>
        <v/>
      </c>
      <c r="O908" s="176">
        <f>IF(H908+I908=0,"",H908/(H908+I908))</f>
        <v/>
      </c>
      <c r="P908" s="176">
        <f>IF(F908+H908=0,"",F908/(F908+H908))</f>
        <v/>
      </c>
      <c r="Q908" s="177">
        <f>IF(2*F908+G908+H908=0,"",2*F908/(2*F908+G908+H908))</f>
        <v/>
      </c>
      <c r="R908" s="177">
        <f>IF(OR(N908="",O908=""),"",'KQ du lieu that'!$B$6*N908+(1-'KQ du lieu that'!$B$6)*O908)</f>
        <v/>
      </c>
    </row>
    <row r="909">
      <c r="A909" s="174" t="inlineStr">
        <is>
          <t>synth</t>
        </is>
      </c>
      <c r="B909" s="174" t="inlineStr">
        <is>
          <t>A4</t>
        </is>
      </c>
      <c r="C909" s="174" t="inlineStr">
        <is>
          <t>Tất cả</t>
        </is>
      </c>
      <c r="D909" s="174" t="inlineStr">
        <is>
          <t>all</t>
        </is>
      </c>
      <c r="E909" s="175" t="n">
        <v>0.5</v>
      </c>
      <c r="F909" s="174" t="n">
        <v>7089</v>
      </c>
      <c r="G909" s="174" t="n">
        <v>854</v>
      </c>
      <c r="H909" s="174" t="n">
        <v>2990</v>
      </c>
      <c r="I909" s="174" t="n">
        <v>14584</v>
      </c>
      <c r="J909" s="174" t="n"/>
      <c r="K909" s="174" t="n"/>
      <c r="L909" s="174" t="n"/>
      <c r="M909" s="174" t="n"/>
      <c r="N909" s="176">
        <f>IF(F909+G909=0,"",G909/(F909+G909))</f>
        <v/>
      </c>
      <c r="O909" s="176">
        <f>IF(H909+I909=0,"",H909/(H909+I909))</f>
        <v/>
      </c>
      <c r="P909" s="176">
        <f>IF(F909+H909=0,"",F909/(F909+H909))</f>
        <v/>
      </c>
      <c r="Q909" s="177">
        <f>IF(2*F909+G909+H909=0,"",2*F909/(2*F909+G909+H909))</f>
        <v/>
      </c>
      <c r="R909" s="177">
        <f>IF(OR(N909="",O909=""),"",'KQ du lieu that'!$B$6*N909+(1-'KQ du lieu that'!$B$6)*O909)</f>
        <v/>
      </c>
    </row>
    <row r="910">
      <c r="A910" s="174" t="inlineStr">
        <is>
          <t>synth</t>
        </is>
      </c>
      <c r="B910" s="174" t="inlineStr">
        <is>
          <t>A4</t>
        </is>
      </c>
      <c r="C910" s="174" t="inlineStr">
        <is>
          <t>Tất cả</t>
        </is>
      </c>
      <c r="D910" s="174" t="inlineStr">
        <is>
          <t>all</t>
        </is>
      </c>
      <c r="E910" s="175" t="n">
        <v>0.51</v>
      </c>
      <c r="F910" s="174" t="n">
        <v>7071</v>
      </c>
      <c r="G910" s="174" t="n">
        <v>872</v>
      </c>
      <c r="H910" s="174" t="n">
        <v>2925</v>
      </c>
      <c r="I910" s="174" t="n">
        <v>14649</v>
      </c>
      <c r="J910" s="174" t="n"/>
      <c r="K910" s="174" t="n"/>
      <c r="L910" s="174" t="n"/>
      <c r="M910" s="174" t="n"/>
      <c r="N910" s="176">
        <f>IF(F910+G910=0,"",G910/(F910+G910))</f>
        <v/>
      </c>
      <c r="O910" s="176">
        <f>IF(H910+I910=0,"",H910/(H910+I910))</f>
        <v/>
      </c>
      <c r="P910" s="176">
        <f>IF(F910+H910=0,"",F910/(F910+H910))</f>
        <v/>
      </c>
      <c r="Q910" s="177">
        <f>IF(2*F910+G910+H910=0,"",2*F910/(2*F910+G910+H910))</f>
        <v/>
      </c>
      <c r="R910" s="177">
        <f>IF(OR(N910="",O910=""),"",'KQ du lieu that'!$B$6*N910+(1-'KQ du lieu that'!$B$6)*O910)</f>
        <v/>
      </c>
    </row>
    <row r="911">
      <c r="A911" s="174" t="inlineStr">
        <is>
          <t>synth</t>
        </is>
      </c>
      <c r="B911" s="174" t="inlineStr">
        <is>
          <t>A4</t>
        </is>
      </c>
      <c r="C911" s="174" t="inlineStr">
        <is>
          <t>Tất cả</t>
        </is>
      </c>
      <c r="D911" s="174" t="inlineStr">
        <is>
          <t>all</t>
        </is>
      </c>
      <c r="E911" s="175" t="n">
        <v>0.52</v>
      </c>
      <c r="F911" s="174" t="n">
        <v>7043</v>
      </c>
      <c r="G911" s="174" t="n">
        <v>900</v>
      </c>
      <c r="H911" s="174" t="n">
        <v>2870</v>
      </c>
      <c r="I911" s="174" t="n">
        <v>14704</v>
      </c>
      <c r="J911" s="174" t="n"/>
      <c r="K911" s="174" t="n"/>
      <c r="L911" s="174" t="n"/>
      <c r="M911" s="174" t="n"/>
      <c r="N911" s="176">
        <f>IF(F911+G911=0,"",G911/(F911+G911))</f>
        <v/>
      </c>
      <c r="O911" s="176">
        <f>IF(H911+I911=0,"",H911/(H911+I911))</f>
        <v/>
      </c>
      <c r="P911" s="176">
        <f>IF(F911+H911=0,"",F911/(F911+H911))</f>
        <v/>
      </c>
      <c r="Q911" s="177">
        <f>IF(2*F911+G911+H911=0,"",2*F911/(2*F911+G911+H911))</f>
        <v/>
      </c>
      <c r="R911" s="177">
        <f>IF(OR(N911="",O911=""),"",'KQ du lieu that'!$B$6*N911+(1-'KQ du lieu that'!$B$6)*O911)</f>
        <v/>
      </c>
    </row>
    <row r="912">
      <c r="A912" s="174" t="inlineStr">
        <is>
          <t>synth</t>
        </is>
      </c>
      <c r="B912" s="174" t="inlineStr">
        <is>
          <t>A4</t>
        </is>
      </c>
      <c r="C912" s="174" t="inlineStr">
        <is>
          <t>Tất cả</t>
        </is>
      </c>
      <c r="D912" s="174" t="inlineStr">
        <is>
          <t>all</t>
        </is>
      </c>
      <c r="E912" s="175" t="n">
        <v>0.53</v>
      </c>
      <c r="F912" s="174" t="n">
        <v>7017</v>
      </c>
      <c r="G912" s="174" t="n">
        <v>926</v>
      </c>
      <c r="H912" s="174" t="n">
        <v>2825</v>
      </c>
      <c r="I912" s="174" t="n">
        <v>14749</v>
      </c>
      <c r="J912" s="174" t="n"/>
      <c r="K912" s="174" t="n"/>
      <c r="L912" s="174" t="n"/>
      <c r="M912" s="174" t="n"/>
      <c r="N912" s="176">
        <f>IF(F912+G912=0,"",G912/(F912+G912))</f>
        <v/>
      </c>
      <c r="O912" s="176">
        <f>IF(H912+I912=0,"",H912/(H912+I912))</f>
        <v/>
      </c>
      <c r="P912" s="176">
        <f>IF(F912+H912=0,"",F912/(F912+H912))</f>
        <v/>
      </c>
      <c r="Q912" s="177">
        <f>IF(2*F912+G912+H912=0,"",2*F912/(2*F912+G912+H912))</f>
        <v/>
      </c>
      <c r="R912" s="177">
        <f>IF(OR(N912="",O912=""),"",'KQ du lieu that'!$B$6*N912+(1-'KQ du lieu that'!$B$6)*O912)</f>
        <v/>
      </c>
    </row>
    <row r="913">
      <c r="A913" s="174" t="inlineStr">
        <is>
          <t>synth</t>
        </is>
      </c>
      <c r="B913" s="174" t="inlineStr">
        <is>
          <t>A4</t>
        </is>
      </c>
      <c r="C913" s="174" t="inlineStr">
        <is>
          <t>Tất cả</t>
        </is>
      </c>
      <c r="D913" s="174" t="inlineStr">
        <is>
          <t>all</t>
        </is>
      </c>
      <c r="E913" s="175" t="n">
        <v>0.54</v>
      </c>
      <c r="F913" s="174" t="n">
        <v>6997</v>
      </c>
      <c r="G913" s="174" t="n">
        <v>946</v>
      </c>
      <c r="H913" s="174" t="n">
        <v>2776</v>
      </c>
      <c r="I913" s="174" t="n">
        <v>14798</v>
      </c>
      <c r="J913" s="174" t="n"/>
      <c r="K913" s="174" t="n"/>
      <c r="L913" s="174" t="n"/>
      <c r="M913" s="174" t="n"/>
      <c r="N913" s="176">
        <f>IF(F913+G913=0,"",G913/(F913+G913))</f>
        <v/>
      </c>
      <c r="O913" s="176">
        <f>IF(H913+I913=0,"",H913/(H913+I913))</f>
        <v/>
      </c>
      <c r="P913" s="176">
        <f>IF(F913+H913=0,"",F913/(F913+H913))</f>
        <v/>
      </c>
      <c r="Q913" s="177">
        <f>IF(2*F913+G913+H913=0,"",2*F913/(2*F913+G913+H913))</f>
        <v/>
      </c>
      <c r="R913" s="177">
        <f>IF(OR(N913="",O913=""),"",'KQ du lieu that'!$B$6*N913+(1-'KQ du lieu that'!$B$6)*O913)</f>
        <v/>
      </c>
    </row>
    <row r="914">
      <c r="A914" s="174" t="inlineStr">
        <is>
          <t>synth</t>
        </is>
      </c>
      <c r="B914" s="174" t="inlineStr">
        <is>
          <t>A4</t>
        </is>
      </c>
      <c r="C914" s="174" t="inlineStr">
        <is>
          <t>Tất cả</t>
        </is>
      </c>
      <c r="D914" s="174" t="inlineStr">
        <is>
          <t>all</t>
        </is>
      </c>
      <c r="E914" s="175" t="n">
        <v>0.55</v>
      </c>
      <c r="F914" s="174" t="n">
        <v>6965</v>
      </c>
      <c r="G914" s="174" t="n">
        <v>978</v>
      </c>
      <c r="H914" s="174" t="n">
        <v>2727</v>
      </c>
      <c r="I914" s="174" t="n">
        <v>14847</v>
      </c>
      <c r="J914" s="174" t="n"/>
      <c r="K914" s="174" t="n"/>
      <c r="L914" s="174" t="n"/>
      <c r="M914" s="174" t="n"/>
      <c r="N914" s="176">
        <f>IF(F914+G914=0,"",G914/(F914+G914))</f>
        <v/>
      </c>
      <c r="O914" s="176">
        <f>IF(H914+I914=0,"",H914/(H914+I914))</f>
        <v/>
      </c>
      <c r="P914" s="176">
        <f>IF(F914+H914=0,"",F914/(F914+H914))</f>
        <v/>
      </c>
      <c r="Q914" s="177">
        <f>IF(2*F914+G914+H914=0,"",2*F914/(2*F914+G914+H914))</f>
        <v/>
      </c>
      <c r="R914" s="177">
        <f>IF(OR(N914="",O914=""),"",'KQ du lieu that'!$B$6*N914+(1-'KQ du lieu that'!$B$6)*O914)</f>
        <v/>
      </c>
    </row>
    <row r="915">
      <c r="A915" s="174" t="inlineStr">
        <is>
          <t>synth</t>
        </is>
      </c>
      <c r="B915" s="174" t="inlineStr">
        <is>
          <t>A4</t>
        </is>
      </c>
      <c r="C915" s="174" t="inlineStr">
        <is>
          <t>Tất cả</t>
        </is>
      </c>
      <c r="D915" s="174" t="inlineStr">
        <is>
          <t>all</t>
        </is>
      </c>
      <c r="E915" s="175" t="n">
        <v>0.5600000000000001</v>
      </c>
      <c r="F915" s="174" t="n">
        <v>6934</v>
      </c>
      <c r="G915" s="174" t="n">
        <v>1009</v>
      </c>
      <c r="H915" s="174" t="n">
        <v>2674</v>
      </c>
      <c r="I915" s="174" t="n">
        <v>14900</v>
      </c>
      <c r="J915" s="174" t="n"/>
      <c r="K915" s="174" t="n"/>
      <c r="L915" s="174" t="n"/>
      <c r="M915" s="174" t="n"/>
      <c r="N915" s="176">
        <f>IF(F915+G915=0,"",G915/(F915+G915))</f>
        <v/>
      </c>
      <c r="O915" s="176">
        <f>IF(H915+I915=0,"",H915/(H915+I915))</f>
        <v/>
      </c>
      <c r="P915" s="176">
        <f>IF(F915+H915=0,"",F915/(F915+H915))</f>
        <v/>
      </c>
      <c r="Q915" s="177">
        <f>IF(2*F915+G915+H915=0,"",2*F915/(2*F915+G915+H915))</f>
        <v/>
      </c>
      <c r="R915" s="177">
        <f>IF(OR(N915="",O915=""),"",'KQ du lieu that'!$B$6*N915+(1-'KQ du lieu that'!$B$6)*O915)</f>
        <v/>
      </c>
    </row>
    <row r="916">
      <c r="A916" s="174" t="inlineStr">
        <is>
          <t>synth</t>
        </is>
      </c>
      <c r="B916" s="174" t="inlineStr">
        <is>
          <t>A4</t>
        </is>
      </c>
      <c r="C916" s="174" t="inlineStr">
        <is>
          <t>Tất cả</t>
        </is>
      </c>
      <c r="D916" s="174" t="inlineStr">
        <is>
          <t>all</t>
        </is>
      </c>
      <c r="E916" s="175" t="n">
        <v>0.57</v>
      </c>
      <c r="F916" s="174" t="n">
        <v>6904</v>
      </c>
      <c r="G916" s="174" t="n">
        <v>1039</v>
      </c>
      <c r="H916" s="174" t="n">
        <v>2623</v>
      </c>
      <c r="I916" s="174" t="n">
        <v>14951</v>
      </c>
      <c r="J916" s="174" t="n"/>
      <c r="K916" s="174" t="n"/>
      <c r="L916" s="174" t="n"/>
      <c r="M916" s="174" t="n"/>
      <c r="N916" s="176">
        <f>IF(F916+G916=0,"",G916/(F916+G916))</f>
        <v/>
      </c>
      <c r="O916" s="176">
        <f>IF(H916+I916=0,"",H916/(H916+I916))</f>
        <v/>
      </c>
      <c r="P916" s="176">
        <f>IF(F916+H916=0,"",F916/(F916+H916))</f>
        <v/>
      </c>
      <c r="Q916" s="177">
        <f>IF(2*F916+G916+H916=0,"",2*F916/(2*F916+G916+H916))</f>
        <v/>
      </c>
      <c r="R916" s="177">
        <f>IF(OR(N916="",O916=""),"",'KQ du lieu that'!$B$6*N916+(1-'KQ du lieu that'!$B$6)*O916)</f>
        <v/>
      </c>
    </row>
    <row r="917">
      <c r="A917" s="174" t="inlineStr">
        <is>
          <t>synth</t>
        </is>
      </c>
      <c r="B917" s="174" t="inlineStr">
        <is>
          <t>A4</t>
        </is>
      </c>
      <c r="C917" s="174" t="inlineStr">
        <is>
          <t>Tất cả</t>
        </is>
      </c>
      <c r="D917" s="174" t="inlineStr">
        <is>
          <t>all</t>
        </is>
      </c>
      <c r="E917" s="175" t="n">
        <v>0.58</v>
      </c>
      <c r="F917" s="174" t="n">
        <v>6872</v>
      </c>
      <c r="G917" s="174" t="n">
        <v>1071</v>
      </c>
      <c r="H917" s="174" t="n">
        <v>2571</v>
      </c>
      <c r="I917" s="174" t="n">
        <v>15003</v>
      </c>
      <c r="J917" s="174" t="n"/>
      <c r="K917" s="174" t="n"/>
      <c r="L917" s="174" t="n"/>
      <c r="M917" s="174" t="n"/>
      <c r="N917" s="176">
        <f>IF(F917+G917=0,"",G917/(F917+G917))</f>
        <v/>
      </c>
      <c r="O917" s="176">
        <f>IF(H917+I917=0,"",H917/(H917+I917))</f>
        <v/>
      </c>
      <c r="P917" s="176">
        <f>IF(F917+H917=0,"",F917/(F917+H917))</f>
        <v/>
      </c>
      <c r="Q917" s="177">
        <f>IF(2*F917+G917+H917=0,"",2*F917/(2*F917+G917+H917))</f>
        <v/>
      </c>
      <c r="R917" s="177">
        <f>IF(OR(N917="",O917=""),"",'KQ du lieu that'!$B$6*N917+(1-'KQ du lieu that'!$B$6)*O917)</f>
        <v/>
      </c>
    </row>
    <row r="918">
      <c r="A918" s="174" t="inlineStr">
        <is>
          <t>synth</t>
        </is>
      </c>
      <c r="B918" s="174" t="inlineStr">
        <is>
          <t>A4</t>
        </is>
      </c>
      <c r="C918" s="174" t="inlineStr">
        <is>
          <t>Tất cả</t>
        </is>
      </c>
      <c r="D918" s="174" t="inlineStr">
        <is>
          <t>all</t>
        </is>
      </c>
      <c r="E918" s="175" t="n">
        <v>0.59</v>
      </c>
      <c r="F918" s="174" t="n">
        <v>6847</v>
      </c>
      <c r="G918" s="174" t="n">
        <v>1096</v>
      </c>
      <c r="H918" s="174" t="n">
        <v>2510</v>
      </c>
      <c r="I918" s="174" t="n">
        <v>15064</v>
      </c>
      <c r="J918" s="174" t="n"/>
      <c r="K918" s="174" t="n"/>
      <c r="L918" s="174" t="n"/>
      <c r="M918" s="174" t="n"/>
      <c r="N918" s="176">
        <f>IF(F918+G918=0,"",G918/(F918+G918))</f>
        <v/>
      </c>
      <c r="O918" s="176">
        <f>IF(H918+I918=0,"",H918/(H918+I918))</f>
        <v/>
      </c>
      <c r="P918" s="176">
        <f>IF(F918+H918=0,"",F918/(F918+H918))</f>
        <v/>
      </c>
      <c r="Q918" s="177">
        <f>IF(2*F918+G918+H918=0,"",2*F918/(2*F918+G918+H918))</f>
        <v/>
      </c>
      <c r="R918" s="177">
        <f>IF(OR(N918="",O918=""),"",'KQ du lieu that'!$B$6*N918+(1-'KQ du lieu that'!$B$6)*O918)</f>
        <v/>
      </c>
    </row>
    <row r="919">
      <c r="A919" s="174" t="inlineStr">
        <is>
          <t>synth</t>
        </is>
      </c>
      <c r="B919" s="174" t="inlineStr">
        <is>
          <t>A4</t>
        </is>
      </c>
      <c r="C919" s="174" t="inlineStr">
        <is>
          <t>Tất cả</t>
        </is>
      </c>
      <c r="D919" s="174" t="inlineStr">
        <is>
          <t>all</t>
        </is>
      </c>
      <c r="E919" s="175" t="n">
        <v>0.6</v>
      </c>
      <c r="F919" s="174" t="n">
        <v>6813</v>
      </c>
      <c r="G919" s="174" t="n">
        <v>1130</v>
      </c>
      <c r="H919" s="174" t="n">
        <v>2457</v>
      </c>
      <c r="I919" s="174" t="n">
        <v>15117</v>
      </c>
      <c r="J919" s="174" t="n"/>
      <c r="K919" s="174" t="n"/>
      <c r="L919" s="174" t="n"/>
      <c r="M919" s="174" t="n"/>
      <c r="N919" s="176">
        <f>IF(F919+G919=0,"",G919/(F919+G919))</f>
        <v/>
      </c>
      <c r="O919" s="176">
        <f>IF(H919+I919=0,"",H919/(H919+I919))</f>
        <v/>
      </c>
      <c r="P919" s="176">
        <f>IF(F919+H919=0,"",F919/(F919+H919))</f>
        <v/>
      </c>
      <c r="Q919" s="177">
        <f>IF(2*F919+G919+H919=0,"",2*F919/(2*F919+G919+H919))</f>
        <v/>
      </c>
      <c r="R919" s="177">
        <f>IF(OR(N919="",O919=""),"",'KQ du lieu that'!$B$6*N919+(1-'KQ du lieu that'!$B$6)*O919)</f>
        <v/>
      </c>
    </row>
    <row r="920">
      <c r="A920" s="174" t="inlineStr">
        <is>
          <t>synth</t>
        </is>
      </c>
      <c r="B920" s="174" t="inlineStr">
        <is>
          <t>A4</t>
        </is>
      </c>
      <c r="C920" s="174" t="inlineStr">
        <is>
          <t>Tất cả</t>
        </is>
      </c>
      <c r="D920" s="174" t="inlineStr">
        <is>
          <t>all</t>
        </is>
      </c>
      <c r="E920" s="175" t="n">
        <v>0.61</v>
      </c>
      <c r="F920" s="174" t="n">
        <v>6780</v>
      </c>
      <c r="G920" s="174" t="n">
        <v>1163</v>
      </c>
      <c r="H920" s="174" t="n">
        <v>2381</v>
      </c>
      <c r="I920" s="174" t="n">
        <v>15193</v>
      </c>
      <c r="J920" s="174" t="n"/>
      <c r="K920" s="174" t="n"/>
      <c r="L920" s="174" t="n"/>
      <c r="M920" s="174" t="n"/>
      <c r="N920" s="176">
        <f>IF(F920+G920=0,"",G920/(F920+G920))</f>
        <v/>
      </c>
      <c r="O920" s="176">
        <f>IF(H920+I920=0,"",H920/(H920+I920))</f>
        <v/>
      </c>
      <c r="P920" s="176">
        <f>IF(F920+H920=0,"",F920/(F920+H920))</f>
        <v/>
      </c>
      <c r="Q920" s="177">
        <f>IF(2*F920+G920+H920=0,"",2*F920/(2*F920+G920+H920))</f>
        <v/>
      </c>
      <c r="R920" s="177">
        <f>IF(OR(N920="",O920=""),"",'KQ du lieu that'!$B$6*N920+(1-'KQ du lieu that'!$B$6)*O920)</f>
        <v/>
      </c>
    </row>
    <row r="921">
      <c r="A921" s="174" t="inlineStr">
        <is>
          <t>synth</t>
        </is>
      </c>
      <c r="B921" s="174" t="inlineStr">
        <is>
          <t>A4</t>
        </is>
      </c>
      <c r="C921" s="174" t="inlineStr">
        <is>
          <t>Tất cả</t>
        </is>
      </c>
      <c r="D921" s="174" t="inlineStr">
        <is>
          <t>all</t>
        </is>
      </c>
      <c r="E921" s="175" t="n">
        <v>0.62</v>
      </c>
      <c r="F921" s="174" t="n">
        <v>6751</v>
      </c>
      <c r="G921" s="174" t="n">
        <v>1192</v>
      </c>
      <c r="H921" s="174" t="n">
        <v>2321</v>
      </c>
      <c r="I921" s="174" t="n">
        <v>15253</v>
      </c>
      <c r="J921" s="174" t="n"/>
      <c r="K921" s="174" t="n"/>
      <c r="L921" s="174" t="n"/>
      <c r="M921" s="174" t="n"/>
      <c r="N921" s="176">
        <f>IF(F921+G921=0,"",G921/(F921+G921))</f>
        <v/>
      </c>
      <c r="O921" s="176">
        <f>IF(H921+I921=0,"",H921/(H921+I921))</f>
        <v/>
      </c>
      <c r="P921" s="176">
        <f>IF(F921+H921=0,"",F921/(F921+H921))</f>
        <v/>
      </c>
      <c r="Q921" s="177">
        <f>IF(2*F921+G921+H921=0,"",2*F921/(2*F921+G921+H921))</f>
        <v/>
      </c>
      <c r="R921" s="177">
        <f>IF(OR(N921="",O921=""),"",'KQ du lieu that'!$B$6*N921+(1-'KQ du lieu that'!$B$6)*O921)</f>
        <v/>
      </c>
    </row>
    <row r="922">
      <c r="A922" s="174" t="inlineStr">
        <is>
          <t>synth</t>
        </is>
      </c>
      <c r="B922" s="174" t="inlineStr">
        <is>
          <t>A4</t>
        </is>
      </c>
      <c r="C922" s="174" t="inlineStr">
        <is>
          <t>Tất cả</t>
        </is>
      </c>
      <c r="D922" s="174" t="inlineStr">
        <is>
          <t>all</t>
        </is>
      </c>
      <c r="E922" s="175" t="n">
        <v>0.63</v>
      </c>
      <c r="F922" s="174" t="n">
        <v>6719</v>
      </c>
      <c r="G922" s="174" t="n">
        <v>1224</v>
      </c>
      <c r="H922" s="174" t="n">
        <v>2262</v>
      </c>
      <c r="I922" s="174" t="n">
        <v>15312</v>
      </c>
      <c r="J922" s="174" t="n"/>
      <c r="K922" s="174" t="n"/>
      <c r="L922" s="174" t="n"/>
      <c r="M922" s="174" t="n"/>
      <c r="N922" s="176">
        <f>IF(F922+G922=0,"",G922/(F922+G922))</f>
        <v/>
      </c>
      <c r="O922" s="176">
        <f>IF(H922+I922=0,"",H922/(H922+I922))</f>
        <v/>
      </c>
      <c r="P922" s="176">
        <f>IF(F922+H922=0,"",F922/(F922+H922))</f>
        <v/>
      </c>
      <c r="Q922" s="177">
        <f>IF(2*F922+G922+H922=0,"",2*F922/(2*F922+G922+H922))</f>
        <v/>
      </c>
      <c r="R922" s="177">
        <f>IF(OR(N922="",O922=""),"",'KQ du lieu that'!$B$6*N922+(1-'KQ du lieu that'!$B$6)*O922)</f>
        <v/>
      </c>
    </row>
    <row r="923">
      <c r="A923" s="174" t="inlineStr">
        <is>
          <t>synth</t>
        </is>
      </c>
      <c r="B923" s="174" t="inlineStr">
        <is>
          <t>A4</t>
        </is>
      </c>
      <c r="C923" s="174" t="inlineStr">
        <is>
          <t>Tất cả</t>
        </is>
      </c>
      <c r="D923" s="174" t="inlineStr">
        <is>
          <t>all</t>
        </is>
      </c>
      <c r="E923" s="175" t="n">
        <v>0.64</v>
      </c>
      <c r="F923" s="174" t="n">
        <v>6689</v>
      </c>
      <c r="G923" s="174" t="n">
        <v>1254</v>
      </c>
      <c r="H923" s="174" t="n">
        <v>2196</v>
      </c>
      <c r="I923" s="174" t="n">
        <v>15378</v>
      </c>
      <c r="J923" s="174" t="n"/>
      <c r="K923" s="174" t="n"/>
      <c r="L923" s="174" t="n"/>
      <c r="M923" s="174" t="n"/>
      <c r="N923" s="176">
        <f>IF(F923+G923=0,"",G923/(F923+G923))</f>
        <v/>
      </c>
      <c r="O923" s="176">
        <f>IF(H923+I923=0,"",H923/(H923+I923))</f>
        <v/>
      </c>
      <c r="P923" s="176">
        <f>IF(F923+H923=0,"",F923/(F923+H923))</f>
        <v/>
      </c>
      <c r="Q923" s="177">
        <f>IF(2*F923+G923+H923=0,"",2*F923/(2*F923+G923+H923))</f>
        <v/>
      </c>
      <c r="R923" s="177">
        <f>IF(OR(N923="",O923=""),"",'KQ du lieu that'!$B$6*N923+(1-'KQ du lieu that'!$B$6)*O923)</f>
        <v/>
      </c>
    </row>
    <row r="924">
      <c r="A924" s="174" t="inlineStr">
        <is>
          <t>synth</t>
        </is>
      </c>
      <c r="B924" s="174" t="inlineStr">
        <is>
          <t>A4</t>
        </is>
      </c>
      <c r="C924" s="174" t="inlineStr">
        <is>
          <t>Tất cả</t>
        </is>
      </c>
      <c r="D924" s="174" t="inlineStr">
        <is>
          <t>all</t>
        </is>
      </c>
      <c r="E924" s="175" t="n">
        <v>0.65</v>
      </c>
      <c r="F924" s="174" t="n">
        <v>6660</v>
      </c>
      <c r="G924" s="174" t="n">
        <v>1283</v>
      </c>
      <c r="H924" s="174" t="n">
        <v>2143</v>
      </c>
      <c r="I924" s="174" t="n">
        <v>15431</v>
      </c>
      <c r="J924" s="174" t="n"/>
      <c r="K924" s="174" t="n"/>
      <c r="L924" s="174" t="n"/>
      <c r="M924" s="174" t="n"/>
      <c r="N924" s="176">
        <f>IF(F924+G924=0,"",G924/(F924+G924))</f>
        <v/>
      </c>
      <c r="O924" s="176">
        <f>IF(H924+I924=0,"",H924/(H924+I924))</f>
        <v/>
      </c>
      <c r="P924" s="176">
        <f>IF(F924+H924=0,"",F924/(F924+H924))</f>
        <v/>
      </c>
      <c r="Q924" s="177">
        <f>IF(2*F924+G924+H924=0,"",2*F924/(2*F924+G924+H924))</f>
        <v/>
      </c>
      <c r="R924" s="177">
        <f>IF(OR(N924="",O924=""),"",'KQ du lieu that'!$B$6*N924+(1-'KQ du lieu that'!$B$6)*O924)</f>
        <v/>
      </c>
    </row>
    <row r="925">
      <c r="A925" s="174" t="inlineStr">
        <is>
          <t>synth</t>
        </is>
      </c>
      <c r="B925" s="174" t="inlineStr">
        <is>
          <t>A4</t>
        </is>
      </c>
      <c r="C925" s="174" t="inlineStr">
        <is>
          <t>Tất cả</t>
        </is>
      </c>
      <c r="D925" s="174" t="inlineStr">
        <is>
          <t>all</t>
        </is>
      </c>
      <c r="E925" s="175" t="n">
        <v>0.66</v>
      </c>
      <c r="F925" s="174" t="n">
        <v>6627</v>
      </c>
      <c r="G925" s="174" t="n">
        <v>1316</v>
      </c>
      <c r="H925" s="174" t="n">
        <v>2069</v>
      </c>
      <c r="I925" s="174" t="n">
        <v>15505</v>
      </c>
      <c r="J925" s="174" t="n"/>
      <c r="K925" s="174" t="n"/>
      <c r="L925" s="174" t="n"/>
      <c r="M925" s="174" t="n"/>
      <c r="N925" s="176">
        <f>IF(F925+G925=0,"",G925/(F925+G925))</f>
        <v/>
      </c>
      <c r="O925" s="176">
        <f>IF(H925+I925=0,"",H925/(H925+I925))</f>
        <v/>
      </c>
      <c r="P925" s="176">
        <f>IF(F925+H925=0,"",F925/(F925+H925))</f>
        <v/>
      </c>
      <c r="Q925" s="177">
        <f>IF(2*F925+G925+H925=0,"",2*F925/(2*F925+G925+H925))</f>
        <v/>
      </c>
      <c r="R925" s="177">
        <f>IF(OR(N925="",O925=""),"",'KQ du lieu that'!$B$6*N925+(1-'KQ du lieu that'!$B$6)*O925)</f>
        <v/>
      </c>
    </row>
    <row r="926">
      <c r="A926" s="174" t="inlineStr">
        <is>
          <t>synth</t>
        </is>
      </c>
      <c r="B926" s="174" t="inlineStr">
        <is>
          <t>A4</t>
        </is>
      </c>
      <c r="C926" s="174" t="inlineStr">
        <is>
          <t>Tất cả</t>
        </is>
      </c>
      <c r="D926" s="174" t="inlineStr">
        <is>
          <t>all</t>
        </is>
      </c>
      <c r="E926" s="175" t="n">
        <v>0.67</v>
      </c>
      <c r="F926" s="174" t="n">
        <v>6595</v>
      </c>
      <c r="G926" s="174" t="n">
        <v>1348</v>
      </c>
      <c r="H926" s="174" t="n">
        <v>2021</v>
      </c>
      <c r="I926" s="174" t="n">
        <v>15553</v>
      </c>
      <c r="J926" s="174" t="n"/>
      <c r="K926" s="174" t="n"/>
      <c r="L926" s="174" t="n"/>
      <c r="M926" s="174" t="n"/>
      <c r="N926" s="176">
        <f>IF(F926+G926=0,"",G926/(F926+G926))</f>
        <v/>
      </c>
      <c r="O926" s="176">
        <f>IF(H926+I926=0,"",H926/(H926+I926))</f>
        <v/>
      </c>
      <c r="P926" s="176">
        <f>IF(F926+H926=0,"",F926/(F926+H926))</f>
        <v/>
      </c>
      <c r="Q926" s="177">
        <f>IF(2*F926+G926+H926=0,"",2*F926/(2*F926+G926+H926))</f>
        <v/>
      </c>
      <c r="R926" s="177">
        <f>IF(OR(N926="",O926=""),"",'KQ du lieu that'!$B$6*N926+(1-'KQ du lieu that'!$B$6)*O926)</f>
        <v/>
      </c>
    </row>
    <row r="927">
      <c r="A927" s="174" t="inlineStr">
        <is>
          <t>synth</t>
        </is>
      </c>
      <c r="B927" s="174" t="inlineStr">
        <is>
          <t>A4</t>
        </is>
      </c>
      <c r="C927" s="174" t="inlineStr">
        <is>
          <t>Tất cả</t>
        </is>
      </c>
      <c r="D927" s="174" t="inlineStr">
        <is>
          <t>all</t>
        </is>
      </c>
      <c r="E927" s="175" t="n">
        <v>0.68</v>
      </c>
      <c r="F927" s="174" t="n">
        <v>6562</v>
      </c>
      <c r="G927" s="174" t="n">
        <v>1381</v>
      </c>
      <c r="H927" s="174" t="n">
        <v>1965</v>
      </c>
      <c r="I927" s="174" t="n">
        <v>15609</v>
      </c>
      <c r="J927" s="174" t="n"/>
      <c r="K927" s="174" t="n"/>
      <c r="L927" s="174" t="n"/>
      <c r="M927" s="174" t="n"/>
      <c r="N927" s="176">
        <f>IF(F927+G927=0,"",G927/(F927+G927))</f>
        <v/>
      </c>
      <c r="O927" s="176">
        <f>IF(H927+I927=0,"",H927/(H927+I927))</f>
        <v/>
      </c>
      <c r="P927" s="176">
        <f>IF(F927+H927=0,"",F927/(F927+H927))</f>
        <v/>
      </c>
      <c r="Q927" s="177">
        <f>IF(2*F927+G927+H927=0,"",2*F927/(2*F927+G927+H927))</f>
        <v/>
      </c>
      <c r="R927" s="177">
        <f>IF(OR(N927="",O927=""),"",'KQ du lieu that'!$B$6*N927+(1-'KQ du lieu that'!$B$6)*O927)</f>
        <v/>
      </c>
    </row>
    <row r="928">
      <c r="A928" s="174" t="inlineStr">
        <is>
          <t>synth</t>
        </is>
      </c>
      <c r="B928" s="174" t="inlineStr">
        <is>
          <t>A4</t>
        </is>
      </c>
      <c r="C928" s="174" t="inlineStr">
        <is>
          <t>Tất cả</t>
        </is>
      </c>
      <c r="D928" s="174" t="inlineStr">
        <is>
          <t>all</t>
        </is>
      </c>
      <c r="E928" s="175" t="n">
        <v>0.6899999999999999</v>
      </c>
      <c r="F928" s="174" t="n">
        <v>6525</v>
      </c>
      <c r="G928" s="174" t="n">
        <v>1418</v>
      </c>
      <c r="H928" s="174" t="n">
        <v>1919</v>
      </c>
      <c r="I928" s="174" t="n">
        <v>15655</v>
      </c>
      <c r="J928" s="174" t="n"/>
      <c r="K928" s="174" t="n"/>
      <c r="L928" s="174" t="n"/>
      <c r="M928" s="174" t="n"/>
      <c r="N928" s="176">
        <f>IF(F928+G928=0,"",G928/(F928+G928))</f>
        <v/>
      </c>
      <c r="O928" s="176">
        <f>IF(H928+I928=0,"",H928/(H928+I928))</f>
        <v/>
      </c>
      <c r="P928" s="176">
        <f>IF(F928+H928=0,"",F928/(F928+H928))</f>
        <v/>
      </c>
      <c r="Q928" s="177">
        <f>IF(2*F928+G928+H928=0,"",2*F928/(2*F928+G928+H928))</f>
        <v/>
      </c>
      <c r="R928" s="177">
        <f>IF(OR(N928="",O928=""),"",'KQ du lieu that'!$B$6*N928+(1-'KQ du lieu that'!$B$6)*O928)</f>
        <v/>
      </c>
    </row>
    <row r="929">
      <c r="A929" s="174" t="inlineStr">
        <is>
          <t>synth</t>
        </is>
      </c>
      <c r="B929" s="174" t="inlineStr">
        <is>
          <t>A4</t>
        </is>
      </c>
      <c r="C929" s="174" t="inlineStr">
        <is>
          <t>Tất cả</t>
        </is>
      </c>
      <c r="D929" s="174" t="inlineStr">
        <is>
          <t>all</t>
        </is>
      </c>
      <c r="E929" s="175" t="n">
        <v>0.7</v>
      </c>
      <c r="F929" s="174" t="n">
        <v>6484</v>
      </c>
      <c r="G929" s="174" t="n">
        <v>1459</v>
      </c>
      <c r="H929" s="174" t="n">
        <v>1863</v>
      </c>
      <c r="I929" s="174" t="n">
        <v>15711</v>
      </c>
      <c r="J929" s="174" t="n"/>
      <c r="K929" s="174" t="n"/>
      <c r="L929" s="174" t="n"/>
      <c r="M929" s="174" t="n"/>
      <c r="N929" s="176">
        <f>IF(F929+G929=0,"",G929/(F929+G929))</f>
        <v/>
      </c>
      <c r="O929" s="176">
        <f>IF(H929+I929=0,"",H929/(H929+I929))</f>
        <v/>
      </c>
      <c r="P929" s="176">
        <f>IF(F929+H929=0,"",F929/(F929+H929))</f>
        <v/>
      </c>
      <c r="Q929" s="177">
        <f>IF(2*F929+G929+H929=0,"",2*F929/(2*F929+G929+H929))</f>
        <v/>
      </c>
      <c r="R929" s="177">
        <f>IF(OR(N929="",O929=""),"",'KQ du lieu that'!$B$6*N929+(1-'KQ du lieu that'!$B$6)*O929)</f>
        <v/>
      </c>
    </row>
    <row r="930">
      <c r="A930" s="174" t="inlineStr">
        <is>
          <t>synth</t>
        </is>
      </c>
      <c r="B930" s="174" t="inlineStr">
        <is>
          <t>A4</t>
        </is>
      </c>
      <c r="C930" s="174" t="inlineStr">
        <is>
          <t>Tất cả</t>
        </is>
      </c>
      <c r="D930" s="174" t="inlineStr">
        <is>
          <t>all</t>
        </is>
      </c>
      <c r="E930" s="175" t="n">
        <v>0.71</v>
      </c>
      <c r="F930" s="174" t="n">
        <v>6452</v>
      </c>
      <c r="G930" s="174" t="n">
        <v>1491</v>
      </c>
      <c r="H930" s="174" t="n">
        <v>1808</v>
      </c>
      <c r="I930" s="174" t="n">
        <v>15766</v>
      </c>
      <c r="J930" s="174" t="n"/>
      <c r="K930" s="174" t="n"/>
      <c r="L930" s="174" t="n"/>
      <c r="M930" s="174" t="n"/>
      <c r="N930" s="176">
        <f>IF(F930+G930=0,"",G930/(F930+G930))</f>
        <v/>
      </c>
      <c r="O930" s="176">
        <f>IF(H930+I930=0,"",H930/(H930+I930))</f>
        <v/>
      </c>
      <c r="P930" s="176">
        <f>IF(F930+H930=0,"",F930/(F930+H930))</f>
        <v/>
      </c>
      <c r="Q930" s="177">
        <f>IF(2*F930+G930+H930=0,"",2*F930/(2*F930+G930+H930))</f>
        <v/>
      </c>
      <c r="R930" s="177">
        <f>IF(OR(N930="",O930=""),"",'KQ du lieu that'!$B$6*N930+(1-'KQ du lieu that'!$B$6)*O930)</f>
        <v/>
      </c>
    </row>
    <row r="931">
      <c r="A931" s="174" t="inlineStr">
        <is>
          <t>synth</t>
        </is>
      </c>
      <c r="B931" s="174" t="inlineStr">
        <is>
          <t>A4</t>
        </is>
      </c>
      <c r="C931" s="174" t="inlineStr">
        <is>
          <t>Tất cả</t>
        </is>
      </c>
      <c r="D931" s="174" t="inlineStr">
        <is>
          <t>all</t>
        </is>
      </c>
      <c r="E931" s="175" t="n">
        <v>0.72</v>
      </c>
      <c r="F931" s="174" t="n">
        <v>6417</v>
      </c>
      <c r="G931" s="174" t="n">
        <v>1526</v>
      </c>
      <c r="H931" s="174" t="n">
        <v>1742</v>
      </c>
      <c r="I931" s="174" t="n">
        <v>15832</v>
      </c>
      <c r="J931" s="174" t="n"/>
      <c r="K931" s="174" t="n"/>
      <c r="L931" s="174" t="n"/>
      <c r="M931" s="174" t="n"/>
      <c r="N931" s="176">
        <f>IF(F931+G931=0,"",G931/(F931+G931))</f>
        <v/>
      </c>
      <c r="O931" s="176">
        <f>IF(H931+I931=0,"",H931/(H931+I931))</f>
        <v/>
      </c>
      <c r="P931" s="176">
        <f>IF(F931+H931=0,"",F931/(F931+H931))</f>
        <v/>
      </c>
      <c r="Q931" s="177">
        <f>IF(2*F931+G931+H931=0,"",2*F931/(2*F931+G931+H931))</f>
        <v/>
      </c>
      <c r="R931" s="177">
        <f>IF(OR(N931="",O931=""),"",'KQ du lieu that'!$B$6*N931+(1-'KQ du lieu that'!$B$6)*O931)</f>
        <v/>
      </c>
    </row>
    <row r="932">
      <c r="A932" s="174" t="inlineStr">
        <is>
          <t>synth</t>
        </is>
      </c>
      <c r="B932" s="174" t="inlineStr">
        <is>
          <t>A4</t>
        </is>
      </c>
      <c r="C932" s="174" t="inlineStr">
        <is>
          <t>Tất cả</t>
        </is>
      </c>
      <c r="D932" s="174" t="inlineStr">
        <is>
          <t>all</t>
        </is>
      </c>
      <c r="E932" s="175" t="n">
        <v>0.73</v>
      </c>
      <c r="F932" s="174" t="n">
        <v>6372</v>
      </c>
      <c r="G932" s="174" t="n">
        <v>1571</v>
      </c>
      <c r="H932" s="174" t="n">
        <v>1696</v>
      </c>
      <c r="I932" s="174" t="n">
        <v>15878</v>
      </c>
      <c r="J932" s="174" t="n"/>
      <c r="K932" s="174" t="n"/>
      <c r="L932" s="174" t="n"/>
      <c r="M932" s="174" t="n"/>
      <c r="N932" s="176">
        <f>IF(F932+G932=0,"",G932/(F932+G932))</f>
        <v/>
      </c>
      <c r="O932" s="176">
        <f>IF(H932+I932=0,"",H932/(H932+I932))</f>
        <v/>
      </c>
      <c r="P932" s="176">
        <f>IF(F932+H932=0,"",F932/(F932+H932))</f>
        <v/>
      </c>
      <c r="Q932" s="177">
        <f>IF(2*F932+G932+H932=0,"",2*F932/(2*F932+G932+H932))</f>
        <v/>
      </c>
      <c r="R932" s="177">
        <f>IF(OR(N932="",O932=""),"",'KQ du lieu that'!$B$6*N932+(1-'KQ du lieu that'!$B$6)*O932)</f>
        <v/>
      </c>
    </row>
    <row r="933">
      <c r="A933" s="174" t="inlineStr">
        <is>
          <t>synth</t>
        </is>
      </c>
      <c r="B933" s="174" t="inlineStr">
        <is>
          <t>A4</t>
        </is>
      </c>
      <c r="C933" s="174" t="inlineStr">
        <is>
          <t>Tất cả</t>
        </is>
      </c>
      <c r="D933" s="174" t="inlineStr">
        <is>
          <t>all</t>
        </is>
      </c>
      <c r="E933" s="175" t="n">
        <v>0.74</v>
      </c>
      <c r="F933" s="174" t="n">
        <v>6328</v>
      </c>
      <c r="G933" s="174" t="n">
        <v>1615</v>
      </c>
      <c r="H933" s="174" t="n">
        <v>1640</v>
      </c>
      <c r="I933" s="174" t="n">
        <v>15934</v>
      </c>
      <c r="J933" s="174" t="n"/>
      <c r="K933" s="174" t="n"/>
      <c r="L933" s="174" t="n"/>
      <c r="M933" s="174" t="n"/>
      <c r="N933" s="176">
        <f>IF(F933+G933=0,"",G933/(F933+G933))</f>
        <v/>
      </c>
      <c r="O933" s="176">
        <f>IF(H933+I933=0,"",H933/(H933+I933))</f>
        <v/>
      </c>
      <c r="P933" s="176">
        <f>IF(F933+H933=0,"",F933/(F933+H933))</f>
        <v/>
      </c>
      <c r="Q933" s="177">
        <f>IF(2*F933+G933+H933=0,"",2*F933/(2*F933+G933+H933))</f>
        <v/>
      </c>
      <c r="R933" s="177">
        <f>IF(OR(N933="",O933=""),"",'KQ du lieu that'!$B$6*N933+(1-'KQ du lieu that'!$B$6)*O933)</f>
        <v/>
      </c>
    </row>
    <row r="934">
      <c r="A934" s="174" t="inlineStr">
        <is>
          <t>synth</t>
        </is>
      </c>
      <c r="B934" s="174" t="inlineStr">
        <is>
          <t>A4</t>
        </is>
      </c>
      <c r="C934" s="174" t="inlineStr">
        <is>
          <t>Tất cả</t>
        </is>
      </c>
      <c r="D934" s="174" t="inlineStr">
        <is>
          <t>all</t>
        </is>
      </c>
      <c r="E934" s="175" t="n">
        <v>0.75</v>
      </c>
      <c r="F934" s="174" t="n">
        <v>6288</v>
      </c>
      <c r="G934" s="174" t="n">
        <v>1655</v>
      </c>
      <c r="H934" s="174" t="n">
        <v>1577</v>
      </c>
      <c r="I934" s="174" t="n">
        <v>15997</v>
      </c>
      <c r="J934" s="174" t="n"/>
      <c r="K934" s="174" t="n"/>
      <c r="L934" s="174" t="n"/>
      <c r="M934" s="174" t="n"/>
      <c r="N934" s="176">
        <f>IF(F934+G934=0,"",G934/(F934+G934))</f>
        <v/>
      </c>
      <c r="O934" s="176">
        <f>IF(H934+I934=0,"",H934/(H934+I934))</f>
        <v/>
      </c>
      <c r="P934" s="176">
        <f>IF(F934+H934=0,"",F934/(F934+H934))</f>
        <v/>
      </c>
      <c r="Q934" s="177">
        <f>IF(2*F934+G934+H934=0,"",2*F934/(2*F934+G934+H934))</f>
        <v/>
      </c>
      <c r="R934" s="177">
        <f>IF(OR(N934="",O934=""),"",'KQ du lieu that'!$B$6*N934+(1-'KQ du lieu that'!$B$6)*O934)</f>
        <v/>
      </c>
    </row>
    <row r="935">
      <c r="A935" s="174" t="inlineStr">
        <is>
          <t>synth</t>
        </is>
      </c>
      <c r="B935" s="174" t="inlineStr">
        <is>
          <t>A4</t>
        </is>
      </c>
      <c r="C935" s="174" t="inlineStr">
        <is>
          <t>Tất cả</t>
        </is>
      </c>
      <c r="D935" s="174" t="inlineStr">
        <is>
          <t>all</t>
        </is>
      </c>
      <c r="E935" s="175" t="n">
        <v>0.76</v>
      </c>
      <c r="F935" s="174" t="n">
        <v>6240</v>
      </c>
      <c r="G935" s="174" t="n">
        <v>1703</v>
      </c>
      <c r="H935" s="174" t="n">
        <v>1514</v>
      </c>
      <c r="I935" s="174" t="n">
        <v>16060</v>
      </c>
      <c r="J935" s="174" t="n"/>
      <c r="K935" s="174" t="n"/>
      <c r="L935" s="174" t="n"/>
      <c r="M935" s="174" t="n"/>
      <c r="N935" s="176">
        <f>IF(F935+G935=0,"",G935/(F935+G935))</f>
        <v/>
      </c>
      <c r="O935" s="176">
        <f>IF(H935+I935=0,"",H935/(H935+I935))</f>
        <v/>
      </c>
      <c r="P935" s="176">
        <f>IF(F935+H935=0,"",F935/(F935+H935))</f>
        <v/>
      </c>
      <c r="Q935" s="177">
        <f>IF(2*F935+G935+H935=0,"",2*F935/(2*F935+G935+H935))</f>
        <v/>
      </c>
      <c r="R935" s="177">
        <f>IF(OR(N935="",O935=""),"",'KQ du lieu that'!$B$6*N935+(1-'KQ du lieu that'!$B$6)*O935)</f>
        <v/>
      </c>
    </row>
    <row r="936">
      <c r="A936" s="174" t="inlineStr">
        <is>
          <t>synth</t>
        </is>
      </c>
      <c r="B936" s="174" t="inlineStr">
        <is>
          <t>A4</t>
        </is>
      </c>
      <c r="C936" s="174" t="inlineStr">
        <is>
          <t>Tất cả</t>
        </is>
      </c>
      <c r="D936" s="174" t="inlineStr">
        <is>
          <t>all</t>
        </is>
      </c>
      <c r="E936" s="175" t="n">
        <v>0.77</v>
      </c>
      <c r="F936" s="174" t="n">
        <v>6196</v>
      </c>
      <c r="G936" s="174" t="n">
        <v>1747</v>
      </c>
      <c r="H936" s="174" t="n">
        <v>1475</v>
      </c>
      <c r="I936" s="174" t="n">
        <v>16099</v>
      </c>
      <c r="J936" s="174" t="n"/>
      <c r="K936" s="174" t="n"/>
      <c r="L936" s="174" t="n"/>
      <c r="M936" s="174" t="n"/>
      <c r="N936" s="176">
        <f>IF(F936+G936=0,"",G936/(F936+G936))</f>
        <v/>
      </c>
      <c r="O936" s="176">
        <f>IF(H936+I936=0,"",H936/(H936+I936))</f>
        <v/>
      </c>
      <c r="P936" s="176">
        <f>IF(F936+H936=0,"",F936/(F936+H936))</f>
        <v/>
      </c>
      <c r="Q936" s="177">
        <f>IF(2*F936+G936+H936=0,"",2*F936/(2*F936+G936+H936))</f>
        <v/>
      </c>
      <c r="R936" s="177">
        <f>IF(OR(N936="",O936=""),"",'KQ du lieu that'!$B$6*N936+(1-'KQ du lieu that'!$B$6)*O936)</f>
        <v/>
      </c>
    </row>
    <row r="937">
      <c r="A937" s="174" t="inlineStr">
        <is>
          <t>synth</t>
        </is>
      </c>
      <c r="B937" s="174" t="inlineStr">
        <is>
          <t>A4</t>
        </is>
      </c>
      <c r="C937" s="174" t="inlineStr">
        <is>
          <t>Tất cả</t>
        </is>
      </c>
      <c r="D937" s="174" t="inlineStr">
        <is>
          <t>all</t>
        </is>
      </c>
      <c r="E937" s="175" t="n">
        <v>0.78</v>
      </c>
      <c r="F937" s="174" t="n">
        <v>6151</v>
      </c>
      <c r="G937" s="174" t="n">
        <v>1792</v>
      </c>
      <c r="H937" s="174" t="n">
        <v>1424</v>
      </c>
      <c r="I937" s="174" t="n">
        <v>16150</v>
      </c>
      <c r="J937" s="174" t="n"/>
      <c r="K937" s="174" t="n"/>
      <c r="L937" s="174" t="n"/>
      <c r="M937" s="174" t="n"/>
      <c r="N937" s="176">
        <f>IF(F937+G937=0,"",G937/(F937+G937))</f>
        <v/>
      </c>
      <c r="O937" s="176">
        <f>IF(H937+I937=0,"",H937/(H937+I937))</f>
        <v/>
      </c>
      <c r="P937" s="176">
        <f>IF(F937+H937=0,"",F937/(F937+H937))</f>
        <v/>
      </c>
      <c r="Q937" s="177">
        <f>IF(2*F937+G937+H937=0,"",2*F937/(2*F937+G937+H937))</f>
        <v/>
      </c>
      <c r="R937" s="177">
        <f>IF(OR(N937="",O937=""),"",'KQ du lieu that'!$B$6*N937+(1-'KQ du lieu that'!$B$6)*O937)</f>
        <v/>
      </c>
    </row>
    <row r="938">
      <c r="A938" s="174" t="inlineStr">
        <is>
          <t>synth</t>
        </is>
      </c>
      <c r="B938" s="174" t="inlineStr">
        <is>
          <t>A4</t>
        </is>
      </c>
      <c r="C938" s="174" t="inlineStr">
        <is>
          <t>Tất cả</t>
        </is>
      </c>
      <c r="D938" s="174" t="inlineStr">
        <is>
          <t>all</t>
        </is>
      </c>
      <c r="E938" s="175" t="n">
        <v>0.79</v>
      </c>
      <c r="F938" s="174" t="n">
        <v>6105</v>
      </c>
      <c r="G938" s="174" t="n">
        <v>1838</v>
      </c>
      <c r="H938" s="174" t="n">
        <v>1362</v>
      </c>
      <c r="I938" s="174" t="n">
        <v>16212</v>
      </c>
      <c r="J938" s="174" t="n"/>
      <c r="K938" s="174" t="n"/>
      <c r="L938" s="174" t="n"/>
      <c r="M938" s="174" t="n"/>
      <c r="N938" s="176">
        <f>IF(F938+G938=0,"",G938/(F938+G938))</f>
        <v/>
      </c>
      <c r="O938" s="176">
        <f>IF(H938+I938=0,"",H938/(H938+I938))</f>
        <v/>
      </c>
      <c r="P938" s="176">
        <f>IF(F938+H938=0,"",F938/(F938+H938))</f>
        <v/>
      </c>
      <c r="Q938" s="177">
        <f>IF(2*F938+G938+H938=0,"",2*F938/(2*F938+G938+H938))</f>
        <v/>
      </c>
      <c r="R938" s="177">
        <f>IF(OR(N938="",O938=""),"",'KQ du lieu that'!$B$6*N938+(1-'KQ du lieu that'!$B$6)*O938)</f>
        <v/>
      </c>
    </row>
    <row r="939">
      <c r="A939" s="174" t="inlineStr">
        <is>
          <t>synth</t>
        </is>
      </c>
      <c r="B939" s="174" t="inlineStr">
        <is>
          <t>A4</t>
        </is>
      </c>
      <c r="C939" s="174" t="inlineStr">
        <is>
          <t>Tất cả</t>
        </is>
      </c>
      <c r="D939" s="174" t="inlineStr">
        <is>
          <t>all</t>
        </is>
      </c>
      <c r="E939" s="175" t="n">
        <v>0.8</v>
      </c>
      <c r="F939" s="174" t="n">
        <v>6052</v>
      </c>
      <c r="G939" s="174" t="n">
        <v>1891</v>
      </c>
      <c r="H939" s="174" t="n">
        <v>1303</v>
      </c>
      <c r="I939" s="174" t="n">
        <v>16271</v>
      </c>
      <c r="J939" s="174" t="n"/>
      <c r="K939" s="174" t="n"/>
      <c r="L939" s="174" t="n"/>
      <c r="M939" s="174" t="n"/>
      <c r="N939" s="176">
        <f>IF(F939+G939=0,"",G939/(F939+G939))</f>
        <v/>
      </c>
      <c r="O939" s="176">
        <f>IF(H939+I939=0,"",H939/(H939+I939))</f>
        <v/>
      </c>
      <c r="P939" s="176">
        <f>IF(F939+H939=0,"",F939/(F939+H939))</f>
        <v/>
      </c>
      <c r="Q939" s="177">
        <f>IF(2*F939+G939+H939=0,"",2*F939/(2*F939+G939+H939))</f>
        <v/>
      </c>
      <c r="R939" s="177">
        <f>IF(OR(N939="",O939=""),"",'KQ du lieu that'!$B$6*N939+(1-'KQ du lieu that'!$B$6)*O939)</f>
        <v/>
      </c>
    </row>
    <row r="940">
      <c r="A940" s="174" t="inlineStr">
        <is>
          <t>synth</t>
        </is>
      </c>
      <c r="B940" s="174" t="inlineStr">
        <is>
          <t>A4</t>
        </is>
      </c>
      <c r="C940" s="174" t="inlineStr">
        <is>
          <t>Tất cả</t>
        </is>
      </c>
      <c r="D940" s="174" t="inlineStr">
        <is>
          <t>all</t>
        </is>
      </c>
      <c r="E940" s="175" t="n">
        <v>0.8100000000000001</v>
      </c>
      <c r="F940" s="174" t="n">
        <v>5984</v>
      </c>
      <c r="G940" s="174" t="n">
        <v>1959</v>
      </c>
      <c r="H940" s="174" t="n">
        <v>1249</v>
      </c>
      <c r="I940" s="174" t="n">
        <v>16325</v>
      </c>
      <c r="J940" s="174" t="n"/>
      <c r="K940" s="174" t="n"/>
      <c r="L940" s="174" t="n"/>
      <c r="M940" s="174" t="n"/>
      <c r="N940" s="176">
        <f>IF(F940+G940=0,"",G940/(F940+G940))</f>
        <v/>
      </c>
      <c r="O940" s="176">
        <f>IF(H940+I940=0,"",H940/(H940+I940))</f>
        <v/>
      </c>
      <c r="P940" s="176">
        <f>IF(F940+H940=0,"",F940/(F940+H940))</f>
        <v/>
      </c>
      <c r="Q940" s="177">
        <f>IF(2*F940+G940+H940=0,"",2*F940/(2*F940+G940+H940))</f>
        <v/>
      </c>
      <c r="R940" s="177">
        <f>IF(OR(N940="",O940=""),"",'KQ du lieu that'!$B$6*N940+(1-'KQ du lieu that'!$B$6)*O940)</f>
        <v/>
      </c>
    </row>
    <row r="941">
      <c r="A941" s="174" t="inlineStr">
        <is>
          <t>synth</t>
        </is>
      </c>
      <c r="B941" s="174" t="inlineStr">
        <is>
          <t>A4</t>
        </is>
      </c>
      <c r="C941" s="174" t="inlineStr">
        <is>
          <t>Tất cả</t>
        </is>
      </c>
      <c r="D941" s="174" t="inlineStr">
        <is>
          <t>all</t>
        </is>
      </c>
      <c r="E941" s="175" t="n">
        <v>0.82</v>
      </c>
      <c r="F941" s="174" t="n">
        <v>5917</v>
      </c>
      <c r="G941" s="174" t="n">
        <v>2026</v>
      </c>
      <c r="H941" s="174" t="n">
        <v>1207</v>
      </c>
      <c r="I941" s="174" t="n">
        <v>16367</v>
      </c>
      <c r="J941" s="174" t="n"/>
      <c r="K941" s="174" t="n"/>
      <c r="L941" s="174" t="n"/>
      <c r="M941" s="174" t="n"/>
      <c r="N941" s="176">
        <f>IF(F941+G941=0,"",G941/(F941+G941))</f>
        <v/>
      </c>
      <c r="O941" s="176">
        <f>IF(H941+I941=0,"",H941/(H941+I941))</f>
        <v/>
      </c>
      <c r="P941" s="176">
        <f>IF(F941+H941=0,"",F941/(F941+H941))</f>
        <v/>
      </c>
      <c r="Q941" s="177">
        <f>IF(2*F941+G941+H941=0,"",2*F941/(2*F941+G941+H941))</f>
        <v/>
      </c>
      <c r="R941" s="177">
        <f>IF(OR(N941="",O941=""),"",'KQ du lieu that'!$B$6*N941+(1-'KQ du lieu that'!$B$6)*O941)</f>
        <v/>
      </c>
    </row>
    <row r="942">
      <c r="A942" s="174" t="inlineStr">
        <is>
          <t>synth</t>
        </is>
      </c>
      <c r="B942" s="174" t="inlineStr">
        <is>
          <t>A4</t>
        </is>
      </c>
      <c r="C942" s="174" t="inlineStr">
        <is>
          <t>Tất cả</t>
        </is>
      </c>
      <c r="D942" s="174" t="inlineStr">
        <is>
          <t>all</t>
        </is>
      </c>
      <c r="E942" s="175" t="n">
        <v>0.83</v>
      </c>
      <c r="F942" s="174" t="n">
        <v>5853</v>
      </c>
      <c r="G942" s="174" t="n">
        <v>2090</v>
      </c>
      <c r="H942" s="174" t="n">
        <v>1155</v>
      </c>
      <c r="I942" s="174" t="n">
        <v>16419</v>
      </c>
      <c r="J942" s="174" t="n"/>
      <c r="K942" s="174" t="n"/>
      <c r="L942" s="174" t="n"/>
      <c r="M942" s="174" t="n"/>
      <c r="N942" s="176">
        <f>IF(F942+G942=0,"",G942/(F942+G942))</f>
        <v/>
      </c>
      <c r="O942" s="176">
        <f>IF(H942+I942=0,"",H942/(H942+I942))</f>
        <v/>
      </c>
      <c r="P942" s="176">
        <f>IF(F942+H942=0,"",F942/(F942+H942))</f>
        <v/>
      </c>
      <c r="Q942" s="177">
        <f>IF(2*F942+G942+H942=0,"",2*F942/(2*F942+G942+H942))</f>
        <v/>
      </c>
      <c r="R942" s="177">
        <f>IF(OR(N942="",O942=""),"",'KQ du lieu that'!$B$6*N942+(1-'KQ du lieu that'!$B$6)*O942)</f>
        <v/>
      </c>
    </row>
    <row r="943">
      <c r="A943" s="174" t="inlineStr">
        <is>
          <t>synth</t>
        </is>
      </c>
      <c r="B943" s="174" t="inlineStr">
        <is>
          <t>A4</t>
        </is>
      </c>
      <c r="C943" s="174" t="inlineStr">
        <is>
          <t>Tất cả</t>
        </is>
      </c>
      <c r="D943" s="174" t="inlineStr">
        <is>
          <t>all</t>
        </is>
      </c>
      <c r="E943" s="175" t="n">
        <v>0.84</v>
      </c>
      <c r="F943" s="174" t="n">
        <v>5784</v>
      </c>
      <c r="G943" s="174" t="n">
        <v>2159</v>
      </c>
      <c r="H943" s="174" t="n">
        <v>1095</v>
      </c>
      <c r="I943" s="174" t="n">
        <v>16479</v>
      </c>
      <c r="J943" s="174" t="n"/>
      <c r="K943" s="174" t="n"/>
      <c r="L943" s="174" t="n"/>
      <c r="M943" s="174" t="n"/>
      <c r="N943" s="176">
        <f>IF(F943+G943=0,"",G943/(F943+G943))</f>
        <v/>
      </c>
      <c r="O943" s="176">
        <f>IF(H943+I943=0,"",H943/(H943+I943))</f>
        <v/>
      </c>
      <c r="P943" s="176">
        <f>IF(F943+H943=0,"",F943/(F943+H943))</f>
        <v/>
      </c>
      <c r="Q943" s="177">
        <f>IF(2*F943+G943+H943=0,"",2*F943/(2*F943+G943+H943))</f>
        <v/>
      </c>
      <c r="R943" s="177">
        <f>IF(OR(N943="",O943=""),"",'KQ du lieu that'!$B$6*N943+(1-'KQ du lieu that'!$B$6)*O943)</f>
        <v/>
      </c>
    </row>
    <row r="944">
      <c r="A944" s="174" t="inlineStr">
        <is>
          <t>synth</t>
        </is>
      </c>
      <c r="B944" s="174" t="inlineStr">
        <is>
          <t>A4</t>
        </is>
      </c>
      <c r="C944" s="174" t="inlineStr">
        <is>
          <t>Tất cả</t>
        </is>
      </c>
      <c r="D944" s="174" t="inlineStr">
        <is>
          <t>all</t>
        </is>
      </c>
      <c r="E944" s="175" t="n">
        <v>0.85</v>
      </c>
      <c r="F944" s="174" t="n">
        <v>5717</v>
      </c>
      <c r="G944" s="174" t="n">
        <v>2226</v>
      </c>
      <c r="H944" s="174" t="n">
        <v>1025</v>
      </c>
      <c r="I944" s="174" t="n">
        <v>16549</v>
      </c>
      <c r="J944" s="174" t="n"/>
      <c r="K944" s="174" t="n"/>
      <c r="L944" s="174" t="n"/>
      <c r="M944" s="174" t="n"/>
      <c r="N944" s="176">
        <f>IF(F944+G944=0,"",G944/(F944+G944))</f>
        <v/>
      </c>
      <c r="O944" s="176">
        <f>IF(H944+I944=0,"",H944/(H944+I944))</f>
        <v/>
      </c>
      <c r="P944" s="176">
        <f>IF(F944+H944=0,"",F944/(F944+H944))</f>
        <v/>
      </c>
      <c r="Q944" s="177">
        <f>IF(2*F944+G944+H944=0,"",2*F944/(2*F944+G944+H944))</f>
        <v/>
      </c>
      <c r="R944" s="177">
        <f>IF(OR(N944="",O944=""),"",'KQ du lieu that'!$B$6*N944+(1-'KQ du lieu that'!$B$6)*O944)</f>
        <v/>
      </c>
    </row>
    <row r="945">
      <c r="A945" s="174" t="inlineStr">
        <is>
          <t>synth</t>
        </is>
      </c>
      <c r="B945" s="174" t="inlineStr">
        <is>
          <t>A4</t>
        </is>
      </c>
      <c r="C945" s="174" t="inlineStr">
        <is>
          <t>Tất cả</t>
        </is>
      </c>
      <c r="D945" s="174" t="inlineStr">
        <is>
          <t>all</t>
        </is>
      </c>
      <c r="E945" s="175" t="n">
        <v>0.86</v>
      </c>
      <c r="F945" s="174" t="n">
        <v>5639</v>
      </c>
      <c r="G945" s="174" t="n">
        <v>2304</v>
      </c>
      <c r="H945" s="174" t="n">
        <v>976</v>
      </c>
      <c r="I945" s="174" t="n">
        <v>16598</v>
      </c>
      <c r="J945" s="174" t="n"/>
      <c r="K945" s="174" t="n"/>
      <c r="L945" s="174" t="n"/>
      <c r="M945" s="174" t="n"/>
      <c r="N945" s="176">
        <f>IF(F945+G945=0,"",G945/(F945+G945))</f>
        <v/>
      </c>
      <c r="O945" s="176">
        <f>IF(H945+I945=0,"",H945/(H945+I945))</f>
        <v/>
      </c>
      <c r="P945" s="176">
        <f>IF(F945+H945=0,"",F945/(F945+H945))</f>
        <v/>
      </c>
      <c r="Q945" s="177">
        <f>IF(2*F945+G945+H945=0,"",2*F945/(2*F945+G945+H945))</f>
        <v/>
      </c>
      <c r="R945" s="177">
        <f>IF(OR(N945="",O945=""),"",'KQ du lieu that'!$B$6*N945+(1-'KQ du lieu that'!$B$6)*O945)</f>
        <v/>
      </c>
    </row>
    <row r="946">
      <c r="A946" s="174" t="inlineStr">
        <is>
          <t>synth</t>
        </is>
      </c>
      <c r="B946" s="174" t="inlineStr">
        <is>
          <t>A4</t>
        </is>
      </c>
      <c r="C946" s="174" t="inlineStr">
        <is>
          <t>Tất cả</t>
        </is>
      </c>
      <c r="D946" s="174" t="inlineStr">
        <is>
          <t>all</t>
        </is>
      </c>
      <c r="E946" s="175" t="n">
        <v>0.87</v>
      </c>
      <c r="F946" s="174" t="n">
        <v>5546</v>
      </c>
      <c r="G946" s="174" t="n">
        <v>2397</v>
      </c>
      <c r="H946" s="174" t="n">
        <v>924</v>
      </c>
      <c r="I946" s="174" t="n">
        <v>16650</v>
      </c>
      <c r="J946" s="174" t="n"/>
      <c r="K946" s="174" t="n"/>
      <c r="L946" s="174" t="n"/>
      <c r="M946" s="174" t="n"/>
      <c r="N946" s="176">
        <f>IF(F946+G946=0,"",G946/(F946+G946))</f>
        <v/>
      </c>
      <c r="O946" s="176">
        <f>IF(H946+I946=0,"",H946/(H946+I946))</f>
        <v/>
      </c>
      <c r="P946" s="176">
        <f>IF(F946+H946=0,"",F946/(F946+H946))</f>
        <v/>
      </c>
      <c r="Q946" s="177">
        <f>IF(2*F946+G946+H946=0,"",2*F946/(2*F946+G946+H946))</f>
        <v/>
      </c>
      <c r="R946" s="177">
        <f>IF(OR(N946="",O946=""),"",'KQ du lieu that'!$B$6*N946+(1-'KQ du lieu that'!$B$6)*O946)</f>
        <v/>
      </c>
    </row>
    <row r="947">
      <c r="A947" s="174" t="inlineStr">
        <is>
          <t>synth</t>
        </is>
      </c>
      <c r="B947" s="174" t="inlineStr">
        <is>
          <t>A4</t>
        </is>
      </c>
      <c r="C947" s="174" t="inlineStr">
        <is>
          <t>Tất cả</t>
        </is>
      </c>
      <c r="D947" s="174" t="inlineStr">
        <is>
          <t>all</t>
        </is>
      </c>
      <c r="E947" s="175" t="n">
        <v>0.88</v>
      </c>
      <c r="F947" s="174" t="n">
        <v>5454</v>
      </c>
      <c r="G947" s="174" t="n">
        <v>2489</v>
      </c>
      <c r="H947" s="174" t="n">
        <v>871</v>
      </c>
      <c r="I947" s="174" t="n">
        <v>16703</v>
      </c>
      <c r="J947" s="174" t="n"/>
      <c r="K947" s="174" t="n"/>
      <c r="L947" s="174" t="n"/>
      <c r="M947" s="174" t="n"/>
      <c r="N947" s="176">
        <f>IF(F947+G947=0,"",G947/(F947+G947))</f>
        <v/>
      </c>
      <c r="O947" s="176">
        <f>IF(H947+I947=0,"",H947/(H947+I947))</f>
        <v/>
      </c>
      <c r="P947" s="176">
        <f>IF(F947+H947=0,"",F947/(F947+H947))</f>
        <v/>
      </c>
      <c r="Q947" s="177">
        <f>IF(2*F947+G947+H947=0,"",2*F947/(2*F947+G947+H947))</f>
        <v/>
      </c>
      <c r="R947" s="177">
        <f>IF(OR(N947="",O947=""),"",'KQ du lieu that'!$B$6*N947+(1-'KQ du lieu that'!$B$6)*O947)</f>
        <v/>
      </c>
    </row>
    <row r="948">
      <c r="A948" s="174" t="inlineStr">
        <is>
          <t>synth</t>
        </is>
      </c>
      <c r="B948" s="174" t="inlineStr">
        <is>
          <t>A4</t>
        </is>
      </c>
      <c r="C948" s="174" t="inlineStr">
        <is>
          <t>Tất cả</t>
        </is>
      </c>
      <c r="D948" s="174" t="inlineStr">
        <is>
          <t>all</t>
        </is>
      </c>
      <c r="E948" s="175" t="n">
        <v>0.89</v>
      </c>
      <c r="F948" s="174" t="n">
        <v>5325</v>
      </c>
      <c r="G948" s="174" t="n">
        <v>2618</v>
      </c>
      <c r="H948" s="174" t="n">
        <v>836</v>
      </c>
      <c r="I948" s="174" t="n">
        <v>16738</v>
      </c>
      <c r="J948" s="174" t="n"/>
      <c r="K948" s="174" t="n"/>
      <c r="L948" s="174" t="n"/>
      <c r="M948" s="174" t="n"/>
      <c r="N948" s="176">
        <f>IF(F948+G948=0,"",G948/(F948+G948))</f>
        <v/>
      </c>
      <c r="O948" s="176">
        <f>IF(H948+I948=0,"",H948/(H948+I948))</f>
        <v/>
      </c>
      <c r="P948" s="176">
        <f>IF(F948+H948=0,"",F948/(F948+H948))</f>
        <v/>
      </c>
      <c r="Q948" s="177">
        <f>IF(2*F948+G948+H948=0,"",2*F948/(2*F948+G948+H948))</f>
        <v/>
      </c>
      <c r="R948" s="177">
        <f>IF(OR(N948="",O948=""),"",'KQ du lieu that'!$B$6*N948+(1-'KQ du lieu that'!$B$6)*O948)</f>
        <v/>
      </c>
    </row>
    <row r="949">
      <c r="A949" s="174" t="inlineStr">
        <is>
          <t>synth</t>
        </is>
      </c>
      <c r="B949" s="174" t="inlineStr">
        <is>
          <t>A4</t>
        </is>
      </c>
      <c r="C949" s="174" t="inlineStr">
        <is>
          <t>Tất cả</t>
        </is>
      </c>
      <c r="D949" s="174" t="inlineStr">
        <is>
          <t>all</t>
        </is>
      </c>
      <c r="E949" s="175" t="n">
        <v>0.9</v>
      </c>
      <c r="F949" s="174" t="n">
        <v>5197</v>
      </c>
      <c r="G949" s="174" t="n">
        <v>2746</v>
      </c>
      <c r="H949" s="174" t="n">
        <v>769</v>
      </c>
      <c r="I949" s="174" t="n">
        <v>16805</v>
      </c>
      <c r="J949" s="174" t="n"/>
      <c r="K949" s="174" t="n"/>
      <c r="L949" s="174" t="n"/>
      <c r="M949" s="174" t="n"/>
      <c r="N949" s="176">
        <f>IF(F949+G949=0,"",G949/(F949+G949))</f>
        <v/>
      </c>
      <c r="O949" s="176">
        <f>IF(H949+I949=0,"",H949/(H949+I949))</f>
        <v/>
      </c>
      <c r="P949" s="176">
        <f>IF(F949+H949=0,"",F949/(F949+H949))</f>
        <v/>
      </c>
      <c r="Q949" s="177">
        <f>IF(2*F949+G949+H949=0,"",2*F949/(2*F949+G949+H949))</f>
        <v/>
      </c>
      <c r="R949" s="177">
        <f>IF(OR(N949="",O949=""),"",'KQ du lieu that'!$B$6*N949+(1-'KQ du lieu that'!$B$6)*O949)</f>
        <v/>
      </c>
    </row>
    <row r="950">
      <c r="A950" s="174" t="inlineStr">
        <is>
          <t>synth</t>
        </is>
      </c>
      <c r="B950" s="174" t="inlineStr">
        <is>
          <t>A4</t>
        </is>
      </c>
      <c r="C950" s="174" t="inlineStr">
        <is>
          <t>Tất cả</t>
        </is>
      </c>
      <c r="D950" s="174" t="inlineStr">
        <is>
          <t>all</t>
        </is>
      </c>
      <c r="E950" s="175" t="n">
        <v>0.91</v>
      </c>
      <c r="F950" s="174" t="n">
        <v>5067</v>
      </c>
      <c r="G950" s="174" t="n">
        <v>2876</v>
      </c>
      <c r="H950" s="174" t="n">
        <v>699</v>
      </c>
      <c r="I950" s="174" t="n">
        <v>16875</v>
      </c>
      <c r="J950" s="174" t="n"/>
      <c r="K950" s="174" t="n"/>
      <c r="L950" s="174" t="n"/>
      <c r="M950" s="174" t="n"/>
      <c r="N950" s="176">
        <f>IF(F950+G950=0,"",G950/(F950+G950))</f>
        <v/>
      </c>
      <c r="O950" s="176">
        <f>IF(H950+I950=0,"",H950/(H950+I950))</f>
        <v/>
      </c>
      <c r="P950" s="176">
        <f>IF(F950+H950=0,"",F950/(F950+H950))</f>
        <v/>
      </c>
      <c r="Q950" s="177">
        <f>IF(2*F950+G950+H950=0,"",2*F950/(2*F950+G950+H950))</f>
        <v/>
      </c>
      <c r="R950" s="177">
        <f>IF(OR(N950="",O950=""),"",'KQ du lieu that'!$B$6*N950+(1-'KQ du lieu that'!$B$6)*O950)</f>
        <v/>
      </c>
    </row>
    <row r="951">
      <c r="A951" s="174" t="inlineStr">
        <is>
          <t>synth</t>
        </is>
      </c>
      <c r="B951" s="174" t="inlineStr">
        <is>
          <t>A4</t>
        </is>
      </c>
      <c r="C951" s="174" t="inlineStr">
        <is>
          <t>Tất cả</t>
        </is>
      </c>
      <c r="D951" s="174" t="inlineStr">
        <is>
          <t>all</t>
        </is>
      </c>
      <c r="E951" s="175" t="n">
        <v>0.92</v>
      </c>
      <c r="F951" s="174" t="n">
        <v>4927</v>
      </c>
      <c r="G951" s="174" t="n">
        <v>3016</v>
      </c>
      <c r="H951" s="174" t="n">
        <v>637</v>
      </c>
      <c r="I951" s="174" t="n">
        <v>16937</v>
      </c>
      <c r="J951" s="174" t="n"/>
      <c r="K951" s="174" t="n"/>
      <c r="L951" s="174" t="n"/>
      <c r="M951" s="174" t="n"/>
      <c r="N951" s="176">
        <f>IF(F951+G951=0,"",G951/(F951+G951))</f>
        <v/>
      </c>
      <c r="O951" s="176">
        <f>IF(H951+I951=0,"",H951/(H951+I951))</f>
        <v/>
      </c>
      <c r="P951" s="176">
        <f>IF(F951+H951=0,"",F951/(F951+H951))</f>
        <v/>
      </c>
      <c r="Q951" s="177">
        <f>IF(2*F951+G951+H951=0,"",2*F951/(2*F951+G951+H951))</f>
        <v/>
      </c>
      <c r="R951" s="177">
        <f>IF(OR(N951="",O951=""),"",'KQ du lieu that'!$B$6*N951+(1-'KQ du lieu that'!$B$6)*O951)</f>
        <v/>
      </c>
    </row>
    <row r="952">
      <c r="A952" s="174" t="inlineStr">
        <is>
          <t>synth</t>
        </is>
      </c>
      <c r="B952" s="174" t="inlineStr">
        <is>
          <t>A4</t>
        </is>
      </c>
      <c r="C952" s="174" t="inlineStr">
        <is>
          <t>Tất cả</t>
        </is>
      </c>
      <c r="D952" s="174" t="inlineStr">
        <is>
          <t>all</t>
        </is>
      </c>
      <c r="E952" s="175" t="n">
        <v>0.93</v>
      </c>
      <c r="F952" s="174" t="n">
        <v>4753</v>
      </c>
      <c r="G952" s="174" t="n">
        <v>3190</v>
      </c>
      <c r="H952" s="174" t="n">
        <v>564</v>
      </c>
      <c r="I952" s="174" t="n">
        <v>17010</v>
      </c>
      <c r="J952" s="174" t="n"/>
      <c r="K952" s="174" t="n"/>
      <c r="L952" s="174" t="n"/>
      <c r="M952" s="174" t="n"/>
      <c r="N952" s="176">
        <f>IF(F952+G952=0,"",G952/(F952+G952))</f>
        <v/>
      </c>
      <c r="O952" s="176">
        <f>IF(H952+I952=0,"",H952/(H952+I952))</f>
        <v/>
      </c>
      <c r="P952" s="176">
        <f>IF(F952+H952=0,"",F952/(F952+H952))</f>
        <v/>
      </c>
      <c r="Q952" s="177">
        <f>IF(2*F952+G952+H952=0,"",2*F952/(2*F952+G952+H952))</f>
        <v/>
      </c>
      <c r="R952" s="177">
        <f>IF(OR(N952="",O952=""),"",'KQ du lieu that'!$B$6*N952+(1-'KQ du lieu that'!$B$6)*O952)</f>
        <v/>
      </c>
    </row>
    <row r="953">
      <c r="A953" s="174" t="inlineStr">
        <is>
          <t>synth</t>
        </is>
      </c>
      <c r="B953" s="174" t="inlineStr">
        <is>
          <t>A4</t>
        </is>
      </c>
      <c r="C953" s="174" t="inlineStr">
        <is>
          <t>Tất cả</t>
        </is>
      </c>
      <c r="D953" s="174" t="inlineStr">
        <is>
          <t>all</t>
        </is>
      </c>
      <c r="E953" s="175" t="n">
        <v>0.9399999999999999</v>
      </c>
      <c r="F953" s="174" t="n">
        <v>4554</v>
      </c>
      <c r="G953" s="174" t="n">
        <v>3389</v>
      </c>
      <c r="H953" s="174" t="n">
        <v>512</v>
      </c>
      <c r="I953" s="174" t="n">
        <v>17062</v>
      </c>
      <c r="J953" s="174" t="n"/>
      <c r="K953" s="174" t="n"/>
      <c r="L953" s="174" t="n"/>
      <c r="M953" s="174" t="n"/>
      <c r="N953" s="176">
        <f>IF(F953+G953=0,"",G953/(F953+G953))</f>
        <v/>
      </c>
      <c r="O953" s="176">
        <f>IF(H953+I953=0,"",H953/(H953+I953))</f>
        <v/>
      </c>
      <c r="P953" s="176">
        <f>IF(F953+H953=0,"",F953/(F953+H953))</f>
        <v/>
      </c>
      <c r="Q953" s="177">
        <f>IF(2*F953+G953+H953=0,"",2*F953/(2*F953+G953+H953))</f>
        <v/>
      </c>
      <c r="R953" s="177">
        <f>IF(OR(N953="",O953=""),"",'KQ du lieu that'!$B$6*N953+(1-'KQ du lieu that'!$B$6)*O953)</f>
        <v/>
      </c>
    </row>
    <row r="954">
      <c r="A954" s="174" t="inlineStr">
        <is>
          <t>synth</t>
        </is>
      </c>
      <c r="B954" s="174" t="inlineStr">
        <is>
          <t>A4</t>
        </is>
      </c>
      <c r="C954" s="174" t="inlineStr">
        <is>
          <t>Tất cả</t>
        </is>
      </c>
      <c r="D954" s="174" t="inlineStr">
        <is>
          <t>all</t>
        </is>
      </c>
      <c r="E954" s="175" t="n">
        <v>0.95</v>
      </c>
      <c r="F954" s="174" t="n">
        <v>4321</v>
      </c>
      <c r="G954" s="174" t="n">
        <v>3622</v>
      </c>
      <c r="H954" s="174" t="n">
        <v>446</v>
      </c>
      <c r="I954" s="174" t="n">
        <v>17128</v>
      </c>
      <c r="J954" s="174" t="n"/>
      <c r="K954" s="174" t="n"/>
      <c r="L954" s="174" t="n"/>
      <c r="M954" s="174" t="n"/>
      <c r="N954" s="176">
        <f>IF(F954+G954=0,"",G954/(F954+G954))</f>
        <v/>
      </c>
      <c r="O954" s="176">
        <f>IF(H954+I954=0,"",H954/(H954+I954))</f>
        <v/>
      </c>
      <c r="P954" s="176">
        <f>IF(F954+H954=0,"",F954/(F954+H954))</f>
        <v/>
      </c>
      <c r="Q954" s="177">
        <f>IF(2*F954+G954+H954=0,"",2*F954/(2*F954+G954+H954))</f>
        <v/>
      </c>
      <c r="R954" s="177">
        <f>IF(OR(N954="",O954=""),"",'KQ du lieu that'!$B$6*N954+(1-'KQ du lieu that'!$B$6)*O954)</f>
        <v/>
      </c>
    </row>
    <row r="955">
      <c r="A955" s="174" t="inlineStr">
        <is>
          <t>test</t>
        </is>
      </c>
      <c r="B955" s="174" t="inlineStr">
        <is>
          <t>A0</t>
        </is>
      </c>
      <c r="C955" s="174" t="inlineStr">
        <is>
          <t>Asm</t>
        </is>
      </c>
      <c r="D955" s="174" t="inlineStr">
        <is>
          <t>all</t>
        </is>
      </c>
      <c r="E955" s="175" t="n">
        <v>0.01</v>
      </c>
      <c r="F955" s="174" t="n">
        <v>1366</v>
      </c>
      <c r="G955" s="174" t="n">
        <v>190</v>
      </c>
      <c r="H955" s="174" t="n">
        <v>2222</v>
      </c>
      <c r="I955" s="174" t="n">
        <v>1262</v>
      </c>
      <c r="J955" s="174" t="n">
        <v>79</v>
      </c>
      <c r="K955" s="174" t="n">
        <v>111</v>
      </c>
      <c r="L955" s="174" t="n">
        <v>484</v>
      </c>
      <c r="M955" s="174" t="n">
        <v>1738</v>
      </c>
    </row>
    <row r="956">
      <c r="A956" s="174" t="inlineStr">
        <is>
          <t>test</t>
        </is>
      </c>
      <c r="B956" s="174" t="inlineStr">
        <is>
          <t>A0</t>
        </is>
      </c>
      <c r="C956" s="174" t="inlineStr">
        <is>
          <t>Asm</t>
        </is>
      </c>
      <c r="D956" s="174" t="inlineStr">
        <is>
          <t>all</t>
        </is>
      </c>
      <c r="E956" s="175" t="n">
        <v>0.02</v>
      </c>
      <c r="F956" s="174" t="n">
        <v>1132</v>
      </c>
      <c r="G956" s="174" t="n">
        <v>424</v>
      </c>
      <c r="H956" s="174" t="n">
        <v>1434</v>
      </c>
      <c r="I956" s="174" t="n">
        <v>2050</v>
      </c>
      <c r="J956" s="174" t="n">
        <v>186</v>
      </c>
      <c r="K956" s="174" t="n">
        <v>238</v>
      </c>
      <c r="L956" s="174" t="n">
        <v>362</v>
      </c>
      <c r="M956" s="174" t="n">
        <v>1072</v>
      </c>
    </row>
    <row r="957">
      <c r="A957" s="174" t="inlineStr">
        <is>
          <t>test</t>
        </is>
      </c>
      <c r="B957" s="174" t="inlineStr">
        <is>
          <t>A0</t>
        </is>
      </c>
      <c r="C957" s="174" t="inlineStr">
        <is>
          <t>Asm</t>
        </is>
      </c>
      <c r="D957" s="174" t="inlineStr">
        <is>
          <t>all</t>
        </is>
      </c>
      <c r="E957" s="175" t="n">
        <v>0.03</v>
      </c>
      <c r="F957" s="174" t="n">
        <v>928</v>
      </c>
      <c r="G957" s="174" t="n">
        <v>628</v>
      </c>
      <c r="H957" s="174" t="n">
        <v>939</v>
      </c>
      <c r="I957" s="174" t="n">
        <v>2545</v>
      </c>
      <c r="J957" s="174" t="n">
        <v>290</v>
      </c>
      <c r="K957" s="174" t="n">
        <v>338</v>
      </c>
      <c r="L957" s="174" t="n">
        <v>278</v>
      </c>
      <c r="M957" s="174" t="n">
        <v>661</v>
      </c>
    </row>
    <row r="958">
      <c r="A958" s="174" t="inlineStr">
        <is>
          <t>test</t>
        </is>
      </c>
      <c r="B958" s="174" t="inlineStr">
        <is>
          <t>A0</t>
        </is>
      </c>
      <c r="C958" s="174" t="inlineStr">
        <is>
          <t>Asm</t>
        </is>
      </c>
      <c r="D958" s="174" t="inlineStr">
        <is>
          <t>all</t>
        </is>
      </c>
      <c r="E958" s="175" t="n">
        <v>0.04</v>
      </c>
      <c r="F958" s="174" t="n">
        <v>789</v>
      </c>
      <c r="G958" s="174" t="n">
        <v>767</v>
      </c>
      <c r="H958" s="174" t="n">
        <v>621</v>
      </c>
      <c r="I958" s="174" t="n">
        <v>2863</v>
      </c>
      <c r="J958" s="174" t="n">
        <v>362</v>
      </c>
      <c r="K958" s="174" t="n">
        <v>405</v>
      </c>
      <c r="L958" s="174" t="n">
        <v>199</v>
      </c>
      <c r="M958" s="174" t="n">
        <v>422</v>
      </c>
    </row>
    <row r="959">
      <c r="A959" s="174" t="inlineStr">
        <is>
          <t>test</t>
        </is>
      </c>
      <c r="B959" s="174" t="inlineStr">
        <is>
          <t>A0</t>
        </is>
      </c>
      <c r="C959" s="174" t="inlineStr">
        <is>
          <t>Asm</t>
        </is>
      </c>
      <c r="D959" s="174" t="inlineStr">
        <is>
          <t>all</t>
        </is>
      </c>
      <c r="E959" s="175" t="n">
        <v>0.05</v>
      </c>
      <c r="F959" s="174" t="n">
        <v>685</v>
      </c>
      <c r="G959" s="174" t="n">
        <v>871</v>
      </c>
      <c r="H959" s="174" t="n">
        <v>439</v>
      </c>
      <c r="I959" s="174" t="n">
        <v>3045</v>
      </c>
      <c r="J959" s="174" t="n">
        <v>410</v>
      </c>
      <c r="K959" s="174" t="n">
        <v>461</v>
      </c>
      <c r="L959" s="174" t="n">
        <v>159</v>
      </c>
      <c r="M959" s="174" t="n">
        <v>280</v>
      </c>
    </row>
    <row r="960">
      <c r="A960" s="174" t="inlineStr">
        <is>
          <t>test</t>
        </is>
      </c>
      <c r="B960" s="174" t="inlineStr">
        <is>
          <t>A0</t>
        </is>
      </c>
      <c r="C960" s="174" t="inlineStr">
        <is>
          <t>Asm</t>
        </is>
      </c>
      <c r="D960" s="174" t="inlineStr">
        <is>
          <t>all</t>
        </is>
      </c>
      <c r="E960" s="175" t="n">
        <v>0.06</v>
      </c>
      <c r="F960" s="174" t="n">
        <v>602</v>
      </c>
      <c r="G960" s="174" t="n">
        <v>954</v>
      </c>
      <c r="H960" s="174" t="n">
        <v>319</v>
      </c>
      <c r="I960" s="174" t="n">
        <v>3165</v>
      </c>
      <c r="J960" s="174" t="n">
        <v>446</v>
      </c>
      <c r="K960" s="174" t="n">
        <v>508</v>
      </c>
      <c r="L960" s="174" t="n">
        <v>126</v>
      </c>
      <c r="M960" s="174" t="n">
        <v>193</v>
      </c>
    </row>
    <row r="961">
      <c r="A961" s="174" t="inlineStr">
        <is>
          <t>test</t>
        </is>
      </c>
      <c r="B961" s="174" t="inlineStr">
        <is>
          <t>A0</t>
        </is>
      </c>
      <c r="C961" s="174" t="inlineStr">
        <is>
          <t>Asm</t>
        </is>
      </c>
      <c r="D961" s="174" t="inlineStr">
        <is>
          <t>all</t>
        </is>
      </c>
      <c r="E961" s="175" t="n">
        <v>0.07000000000000001</v>
      </c>
      <c r="F961" s="174" t="n">
        <v>543</v>
      </c>
      <c r="G961" s="174" t="n">
        <v>1013</v>
      </c>
      <c r="H961" s="174" t="n">
        <v>251</v>
      </c>
      <c r="I961" s="174" t="n">
        <v>3233</v>
      </c>
      <c r="J961" s="174" t="n">
        <v>470</v>
      </c>
      <c r="K961" s="174" t="n">
        <v>543</v>
      </c>
      <c r="L961" s="174" t="n">
        <v>106</v>
      </c>
      <c r="M961" s="174" t="n">
        <v>145</v>
      </c>
    </row>
    <row r="962">
      <c r="A962" s="174" t="inlineStr">
        <is>
          <t>test</t>
        </is>
      </c>
      <c r="B962" s="174" t="inlineStr">
        <is>
          <t>A0</t>
        </is>
      </c>
      <c r="C962" s="174" t="inlineStr">
        <is>
          <t>Asm</t>
        </is>
      </c>
      <c r="D962" s="174" t="inlineStr">
        <is>
          <t>all</t>
        </is>
      </c>
      <c r="E962" s="175" t="n">
        <v>0.08</v>
      </c>
      <c r="F962" s="174" t="n">
        <v>491</v>
      </c>
      <c r="G962" s="174" t="n">
        <v>1065</v>
      </c>
      <c r="H962" s="174" t="n">
        <v>199</v>
      </c>
      <c r="I962" s="174" t="n">
        <v>3285</v>
      </c>
      <c r="J962" s="174" t="n">
        <v>488</v>
      </c>
      <c r="K962" s="174" t="n">
        <v>577</v>
      </c>
      <c r="L962" s="174" t="n">
        <v>87</v>
      </c>
      <c r="M962" s="174" t="n">
        <v>112</v>
      </c>
    </row>
    <row r="963">
      <c r="A963" s="174" t="inlineStr">
        <is>
          <t>test</t>
        </is>
      </c>
      <c r="B963" s="174" t="inlineStr">
        <is>
          <t>A0</t>
        </is>
      </c>
      <c r="C963" s="174" t="inlineStr">
        <is>
          <t>Asm</t>
        </is>
      </c>
      <c r="D963" s="174" t="inlineStr">
        <is>
          <t>all</t>
        </is>
      </c>
      <c r="E963" s="175" t="n">
        <v>0.09</v>
      </c>
      <c r="F963" s="174" t="n">
        <v>440</v>
      </c>
      <c r="G963" s="174" t="n">
        <v>1116</v>
      </c>
      <c r="H963" s="174" t="n">
        <v>171</v>
      </c>
      <c r="I963" s="174" t="n">
        <v>3313</v>
      </c>
      <c r="J963" s="174" t="n">
        <v>510</v>
      </c>
      <c r="K963" s="174" t="n">
        <v>606</v>
      </c>
      <c r="L963" s="174" t="n">
        <v>80</v>
      </c>
      <c r="M963" s="174" t="n">
        <v>91</v>
      </c>
    </row>
    <row r="964">
      <c r="A964" s="174" t="inlineStr">
        <is>
          <t>test</t>
        </is>
      </c>
      <c r="B964" s="174" t="inlineStr">
        <is>
          <t>A0</t>
        </is>
      </c>
      <c r="C964" s="174" t="inlineStr">
        <is>
          <t>Asm</t>
        </is>
      </c>
      <c r="D964" s="174" t="inlineStr">
        <is>
          <t>all</t>
        </is>
      </c>
      <c r="E964" s="175" t="n">
        <v>0.1</v>
      </c>
      <c r="F964" s="174" t="n">
        <v>407</v>
      </c>
      <c r="G964" s="174" t="n">
        <v>1149</v>
      </c>
      <c r="H964" s="174" t="n">
        <v>148</v>
      </c>
      <c r="I964" s="174" t="n">
        <v>3336</v>
      </c>
      <c r="J964" s="174" t="n">
        <v>520</v>
      </c>
      <c r="K964" s="174" t="n">
        <v>629</v>
      </c>
      <c r="L964" s="174" t="n">
        <v>72</v>
      </c>
      <c r="M964" s="174" t="n">
        <v>76</v>
      </c>
    </row>
    <row r="965">
      <c r="A965" s="174" t="inlineStr">
        <is>
          <t>test</t>
        </is>
      </c>
      <c r="B965" s="174" t="inlineStr">
        <is>
          <t>A0</t>
        </is>
      </c>
      <c r="C965" s="174" t="inlineStr">
        <is>
          <t>Asm</t>
        </is>
      </c>
      <c r="D965" s="174" t="inlineStr">
        <is>
          <t>all</t>
        </is>
      </c>
      <c r="E965" s="175" t="n">
        <v>0.11</v>
      </c>
      <c r="F965" s="174" t="n">
        <v>389</v>
      </c>
      <c r="G965" s="174" t="n">
        <v>1167</v>
      </c>
      <c r="H965" s="174" t="n">
        <v>125</v>
      </c>
      <c r="I965" s="174" t="n">
        <v>3359</v>
      </c>
      <c r="J965" s="174" t="n">
        <v>526</v>
      </c>
      <c r="K965" s="174" t="n">
        <v>641</v>
      </c>
      <c r="L965" s="174" t="n">
        <v>62</v>
      </c>
      <c r="M965" s="174" t="n">
        <v>63</v>
      </c>
    </row>
    <row r="966">
      <c r="A966" s="174" t="inlineStr">
        <is>
          <t>test</t>
        </is>
      </c>
      <c r="B966" s="174" t="inlineStr">
        <is>
          <t>A0</t>
        </is>
      </c>
      <c r="C966" s="174" t="inlineStr">
        <is>
          <t>Asm</t>
        </is>
      </c>
      <c r="D966" s="174" t="inlineStr">
        <is>
          <t>all</t>
        </is>
      </c>
      <c r="E966" s="175" t="n">
        <v>0.12</v>
      </c>
      <c r="F966" s="174" t="n">
        <v>366</v>
      </c>
      <c r="G966" s="174" t="n">
        <v>1190</v>
      </c>
      <c r="H966" s="174" t="n">
        <v>109</v>
      </c>
      <c r="I966" s="174" t="n">
        <v>3375</v>
      </c>
      <c r="J966" s="174" t="n">
        <v>537</v>
      </c>
      <c r="K966" s="174" t="n">
        <v>653</v>
      </c>
      <c r="L966" s="174" t="n">
        <v>56</v>
      </c>
      <c r="M966" s="174" t="n">
        <v>53</v>
      </c>
    </row>
    <row r="967">
      <c r="A967" s="174" t="inlineStr">
        <is>
          <t>test</t>
        </is>
      </c>
      <c r="B967" s="174" t="inlineStr">
        <is>
          <t>A0</t>
        </is>
      </c>
      <c r="C967" s="174" t="inlineStr">
        <is>
          <t>Asm</t>
        </is>
      </c>
      <c r="D967" s="174" t="inlineStr">
        <is>
          <t>all</t>
        </is>
      </c>
      <c r="E967" s="175" t="n">
        <v>0.13</v>
      </c>
      <c r="F967" s="174" t="n">
        <v>339</v>
      </c>
      <c r="G967" s="174" t="n">
        <v>1217</v>
      </c>
      <c r="H967" s="174" t="n">
        <v>93</v>
      </c>
      <c r="I967" s="174" t="n">
        <v>3391</v>
      </c>
      <c r="J967" s="174" t="n">
        <v>547</v>
      </c>
      <c r="K967" s="174" t="n">
        <v>670</v>
      </c>
      <c r="L967" s="174" t="n">
        <v>45</v>
      </c>
      <c r="M967" s="174" t="n">
        <v>48</v>
      </c>
    </row>
    <row r="968">
      <c r="A968" s="174" t="inlineStr">
        <is>
          <t>test</t>
        </is>
      </c>
      <c r="B968" s="174" t="inlineStr">
        <is>
          <t>A0</t>
        </is>
      </c>
      <c r="C968" s="174" t="inlineStr">
        <is>
          <t>Asm</t>
        </is>
      </c>
      <c r="D968" s="174" t="inlineStr">
        <is>
          <t>all</t>
        </is>
      </c>
      <c r="E968" s="175" t="n">
        <v>0.14</v>
      </c>
      <c r="F968" s="174" t="n">
        <v>323</v>
      </c>
      <c r="G968" s="174" t="n">
        <v>1233</v>
      </c>
      <c r="H968" s="174" t="n">
        <v>74</v>
      </c>
      <c r="I968" s="174" t="n">
        <v>3410</v>
      </c>
      <c r="J968" s="174" t="n">
        <v>550</v>
      </c>
      <c r="K968" s="174" t="n">
        <v>683</v>
      </c>
      <c r="L968" s="174" t="n">
        <v>36</v>
      </c>
      <c r="M968" s="174" t="n">
        <v>38</v>
      </c>
    </row>
    <row r="969">
      <c r="A969" s="174" t="inlineStr">
        <is>
          <t>test</t>
        </is>
      </c>
      <c r="B969" s="174" t="inlineStr">
        <is>
          <t>A0</t>
        </is>
      </c>
      <c r="C969" s="174" t="inlineStr">
        <is>
          <t>Asm</t>
        </is>
      </c>
      <c r="D969" s="174" t="inlineStr">
        <is>
          <t>all</t>
        </is>
      </c>
      <c r="E969" s="175" t="n">
        <v>0.15</v>
      </c>
      <c r="F969" s="174" t="n">
        <v>313</v>
      </c>
      <c r="G969" s="174" t="n">
        <v>1243</v>
      </c>
      <c r="H969" s="174" t="n">
        <v>62</v>
      </c>
      <c r="I969" s="174" t="n">
        <v>3422</v>
      </c>
      <c r="J969" s="174" t="n">
        <v>554</v>
      </c>
      <c r="K969" s="174" t="n">
        <v>689</v>
      </c>
      <c r="L969" s="174" t="n">
        <v>30</v>
      </c>
      <c r="M969" s="174" t="n">
        <v>32</v>
      </c>
    </row>
    <row r="970">
      <c r="A970" s="174" t="inlineStr">
        <is>
          <t>test</t>
        </is>
      </c>
      <c r="B970" s="174" t="inlineStr">
        <is>
          <t>A0</t>
        </is>
      </c>
      <c r="C970" s="174" t="inlineStr">
        <is>
          <t>Asm</t>
        </is>
      </c>
      <c r="D970" s="174" t="inlineStr">
        <is>
          <t>all</t>
        </is>
      </c>
      <c r="E970" s="175" t="n">
        <v>0.16</v>
      </c>
      <c r="F970" s="174" t="n">
        <v>301</v>
      </c>
      <c r="G970" s="174" t="n">
        <v>1255</v>
      </c>
      <c r="H970" s="174" t="n">
        <v>52</v>
      </c>
      <c r="I970" s="174" t="n">
        <v>3432</v>
      </c>
      <c r="J970" s="174" t="n">
        <v>554</v>
      </c>
      <c r="K970" s="174" t="n">
        <v>701</v>
      </c>
      <c r="L970" s="174" t="n">
        <v>26</v>
      </c>
      <c r="M970" s="174" t="n">
        <v>26</v>
      </c>
    </row>
    <row r="971">
      <c r="A971" s="174" t="inlineStr">
        <is>
          <t>test</t>
        </is>
      </c>
      <c r="B971" s="174" t="inlineStr">
        <is>
          <t>A0</t>
        </is>
      </c>
      <c r="C971" s="174" t="inlineStr">
        <is>
          <t>Asm</t>
        </is>
      </c>
      <c r="D971" s="174" t="inlineStr">
        <is>
          <t>all</t>
        </is>
      </c>
      <c r="E971" s="175" t="n">
        <v>0.17</v>
      </c>
      <c r="F971" s="174" t="n">
        <v>289</v>
      </c>
      <c r="G971" s="174" t="n">
        <v>1267</v>
      </c>
      <c r="H971" s="174" t="n">
        <v>45</v>
      </c>
      <c r="I971" s="174" t="n">
        <v>3439</v>
      </c>
      <c r="J971" s="174" t="n">
        <v>560</v>
      </c>
      <c r="K971" s="174" t="n">
        <v>707</v>
      </c>
      <c r="L971" s="174" t="n">
        <v>22</v>
      </c>
      <c r="M971" s="174" t="n">
        <v>23</v>
      </c>
    </row>
    <row r="972">
      <c r="A972" s="174" t="inlineStr">
        <is>
          <t>test</t>
        </is>
      </c>
      <c r="B972" s="174" t="inlineStr">
        <is>
          <t>A0</t>
        </is>
      </c>
      <c r="C972" s="174" t="inlineStr">
        <is>
          <t>Asm</t>
        </is>
      </c>
      <c r="D972" s="174" t="inlineStr">
        <is>
          <t>all</t>
        </is>
      </c>
      <c r="E972" s="175" t="n">
        <v>0.18</v>
      </c>
      <c r="F972" s="174" t="n">
        <v>280</v>
      </c>
      <c r="G972" s="174" t="n">
        <v>1276</v>
      </c>
      <c r="H972" s="174" t="n">
        <v>38</v>
      </c>
      <c r="I972" s="174" t="n">
        <v>3446</v>
      </c>
      <c r="J972" s="174" t="n">
        <v>563</v>
      </c>
      <c r="K972" s="174" t="n">
        <v>713</v>
      </c>
      <c r="L972" s="174" t="n">
        <v>19</v>
      </c>
      <c r="M972" s="174" t="n">
        <v>19</v>
      </c>
    </row>
    <row r="973">
      <c r="A973" s="174" t="inlineStr">
        <is>
          <t>test</t>
        </is>
      </c>
      <c r="B973" s="174" t="inlineStr">
        <is>
          <t>A0</t>
        </is>
      </c>
      <c r="C973" s="174" t="inlineStr">
        <is>
          <t>Asm</t>
        </is>
      </c>
      <c r="D973" s="174" t="inlineStr">
        <is>
          <t>all</t>
        </is>
      </c>
      <c r="E973" s="175" t="n">
        <v>0.19</v>
      </c>
      <c r="F973" s="174" t="n">
        <v>268</v>
      </c>
      <c r="G973" s="174" t="n">
        <v>1288</v>
      </c>
      <c r="H973" s="174" t="n">
        <v>32</v>
      </c>
      <c r="I973" s="174" t="n">
        <v>3452</v>
      </c>
      <c r="J973" s="174" t="n">
        <v>565</v>
      </c>
      <c r="K973" s="174" t="n">
        <v>723</v>
      </c>
      <c r="L973" s="174" t="n">
        <v>16</v>
      </c>
      <c r="M973" s="174" t="n">
        <v>16</v>
      </c>
    </row>
    <row r="974">
      <c r="A974" s="174" t="inlineStr">
        <is>
          <t>test</t>
        </is>
      </c>
      <c r="B974" s="174" t="inlineStr">
        <is>
          <t>A0</t>
        </is>
      </c>
      <c r="C974" s="174" t="inlineStr">
        <is>
          <t>Asm</t>
        </is>
      </c>
      <c r="D974" s="174" t="inlineStr">
        <is>
          <t>all</t>
        </is>
      </c>
      <c r="E974" s="175" t="n">
        <v>0.2</v>
      </c>
      <c r="F974" s="174" t="n">
        <v>257</v>
      </c>
      <c r="G974" s="174" t="n">
        <v>1299</v>
      </c>
      <c r="H974" s="174" t="n">
        <v>27</v>
      </c>
      <c r="I974" s="174" t="n">
        <v>3457</v>
      </c>
      <c r="J974" s="174" t="n">
        <v>566</v>
      </c>
      <c r="K974" s="174" t="n">
        <v>733</v>
      </c>
      <c r="L974" s="174" t="n">
        <v>15</v>
      </c>
      <c r="M974" s="174" t="n">
        <v>12</v>
      </c>
    </row>
    <row r="975">
      <c r="A975" s="174" t="inlineStr">
        <is>
          <t>test</t>
        </is>
      </c>
      <c r="B975" s="174" t="inlineStr">
        <is>
          <t>A0</t>
        </is>
      </c>
      <c r="C975" s="174" t="inlineStr">
        <is>
          <t>Asm</t>
        </is>
      </c>
      <c r="D975" s="174" t="inlineStr">
        <is>
          <t>all</t>
        </is>
      </c>
      <c r="E975" s="175" t="n">
        <v>0.21</v>
      </c>
      <c r="F975" s="174" t="n">
        <v>246</v>
      </c>
      <c r="G975" s="174" t="n">
        <v>1310</v>
      </c>
      <c r="H975" s="174" t="n">
        <v>24</v>
      </c>
      <c r="I975" s="174" t="n">
        <v>3460</v>
      </c>
      <c r="J975" s="174" t="n">
        <v>569</v>
      </c>
      <c r="K975" s="174" t="n">
        <v>741</v>
      </c>
      <c r="L975" s="174" t="n">
        <v>14</v>
      </c>
      <c r="M975" s="174" t="n">
        <v>10</v>
      </c>
    </row>
    <row r="976">
      <c r="A976" s="174" t="inlineStr">
        <is>
          <t>test</t>
        </is>
      </c>
      <c r="B976" s="174" t="inlineStr">
        <is>
          <t>A0</t>
        </is>
      </c>
      <c r="C976" s="174" t="inlineStr">
        <is>
          <t>Asm</t>
        </is>
      </c>
      <c r="D976" s="174" t="inlineStr">
        <is>
          <t>all</t>
        </is>
      </c>
      <c r="E976" s="175" t="n">
        <v>0.22</v>
      </c>
      <c r="F976" s="174" t="n">
        <v>237</v>
      </c>
      <c r="G976" s="174" t="n">
        <v>1319</v>
      </c>
      <c r="H976" s="174" t="n">
        <v>20</v>
      </c>
      <c r="I976" s="174" t="n">
        <v>3464</v>
      </c>
      <c r="J976" s="174" t="n">
        <v>572</v>
      </c>
      <c r="K976" s="174" t="n">
        <v>747</v>
      </c>
      <c r="L976" s="174" t="n">
        <v>12</v>
      </c>
      <c r="M976" s="174" t="n">
        <v>8</v>
      </c>
    </row>
    <row r="977">
      <c r="A977" s="174" t="inlineStr">
        <is>
          <t>test</t>
        </is>
      </c>
      <c r="B977" s="174" t="inlineStr">
        <is>
          <t>A0</t>
        </is>
      </c>
      <c r="C977" s="174" t="inlineStr">
        <is>
          <t>Asm</t>
        </is>
      </c>
      <c r="D977" s="174" t="inlineStr">
        <is>
          <t>all</t>
        </is>
      </c>
      <c r="E977" s="175" t="n">
        <v>0.23</v>
      </c>
      <c r="F977" s="174" t="n">
        <v>221</v>
      </c>
      <c r="G977" s="174" t="n">
        <v>1335</v>
      </c>
      <c r="H977" s="174" t="n">
        <v>15</v>
      </c>
      <c r="I977" s="174" t="n">
        <v>3469</v>
      </c>
      <c r="J977" s="174" t="n">
        <v>577</v>
      </c>
      <c r="K977" s="174" t="n">
        <v>758</v>
      </c>
      <c r="L977" s="174" t="n">
        <v>8</v>
      </c>
      <c r="M977" s="174" t="n">
        <v>7</v>
      </c>
    </row>
    <row r="978">
      <c r="A978" s="174" t="inlineStr">
        <is>
          <t>test</t>
        </is>
      </c>
      <c r="B978" s="174" t="inlineStr">
        <is>
          <t>A0</t>
        </is>
      </c>
      <c r="C978" s="174" t="inlineStr">
        <is>
          <t>Asm</t>
        </is>
      </c>
      <c r="D978" s="174" t="inlineStr">
        <is>
          <t>all</t>
        </is>
      </c>
      <c r="E978" s="175" t="n">
        <v>0.24</v>
      </c>
      <c r="F978" s="174" t="n">
        <v>210</v>
      </c>
      <c r="G978" s="174" t="n">
        <v>1346</v>
      </c>
      <c r="H978" s="174" t="n">
        <v>12</v>
      </c>
      <c r="I978" s="174" t="n">
        <v>3472</v>
      </c>
      <c r="J978" s="174" t="n">
        <v>580</v>
      </c>
      <c r="K978" s="174" t="n">
        <v>766</v>
      </c>
      <c r="L978" s="174" t="n">
        <v>7</v>
      </c>
      <c r="M978" s="174" t="n">
        <v>5</v>
      </c>
    </row>
    <row r="979">
      <c r="A979" s="174" t="inlineStr">
        <is>
          <t>test</t>
        </is>
      </c>
      <c r="B979" s="174" t="inlineStr">
        <is>
          <t>A0</t>
        </is>
      </c>
      <c r="C979" s="174" t="inlineStr">
        <is>
          <t>Asm</t>
        </is>
      </c>
      <c r="D979" s="174" t="inlineStr">
        <is>
          <t>all</t>
        </is>
      </c>
      <c r="E979" s="175" t="n">
        <v>0.25</v>
      </c>
      <c r="F979" s="174" t="n">
        <v>206</v>
      </c>
      <c r="G979" s="174" t="n">
        <v>1350</v>
      </c>
      <c r="H979" s="174" t="n">
        <v>12</v>
      </c>
      <c r="I979" s="174" t="n">
        <v>3472</v>
      </c>
      <c r="J979" s="174" t="n">
        <v>582</v>
      </c>
      <c r="K979" s="174" t="n">
        <v>768</v>
      </c>
      <c r="L979" s="174" t="n">
        <v>7</v>
      </c>
      <c r="M979" s="174" t="n">
        <v>5</v>
      </c>
    </row>
    <row r="980">
      <c r="A980" s="174" t="inlineStr">
        <is>
          <t>test</t>
        </is>
      </c>
      <c r="B980" s="174" t="inlineStr">
        <is>
          <t>A0</t>
        </is>
      </c>
      <c r="C980" s="174" t="inlineStr">
        <is>
          <t>Asm</t>
        </is>
      </c>
      <c r="D980" s="174" t="inlineStr">
        <is>
          <t>all</t>
        </is>
      </c>
      <c r="E980" s="175" t="n">
        <v>0.26</v>
      </c>
      <c r="F980" s="174" t="n">
        <v>199</v>
      </c>
      <c r="G980" s="174" t="n">
        <v>1357</v>
      </c>
      <c r="H980" s="174" t="n">
        <v>9</v>
      </c>
      <c r="I980" s="174" t="n">
        <v>3475</v>
      </c>
      <c r="J980" s="174" t="n">
        <v>584</v>
      </c>
      <c r="K980" s="174" t="n">
        <v>773</v>
      </c>
      <c r="L980" s="174" t="n">
        <v>5</v>
      </c>
      <c r="M980" s="174" t="n">
        <v>4</v>
      </c>
    </row>
    <row r="981">
      <c r="A981" s="174" t="inlineStr">
        <is>
          <t>test</t>
        </is>
      </c>
      <c r="B981" s="174" t="inlineStr">
        <is>
          <t>A0</t>
        </is>
      </c>
      <c r="C981" s="174" t="inlineStr">
        <is>
          <t>Asm</t>
        </is>
      </c>
      <c r="D981" s="174" t="inlineStr">
        <is>
          <t>all</t>
        </is>
      </c>
      <c r="E981" s="175" t="n">
        <v>0.27</v>
      </c>
      <c r="F981" s="174" t="n">
        <v>189</v>
      </c>
      <c r="G981" s="174" t="n">
        <v>1367</v>
      </c>
      <c r="H981" s="174" t="n">
        <v>8</v>
      </c>
      <c r="I981" s="174" t="n">
        <v>3476</v>
      </c>
      <c r="J981" s="174" t="n">
        <v>587</v>
      </c>
      <c r="K981" s="174" t="n">
        <v>780</v>
      </c>
      <c r="L981" s="174" t="n">
        <v>5</v>
      </c>
      <c r="M981" s="174" t="n">
        <v>3</v>
      </c>
    </row>
    <row r="982">
      <c r="A982" s="174" t="inlineStr">
        <is>
          <t>test</t>
        </is>
      </c>
      <c r="B982" s="174" t="inlineStr">
        <is>
          <t>A0</t>
        </is>
      </c>
      <c r="C982" s="174" t="inlineStr">
        <is>
          <t>Asm</t>
        </is>
      </c>
      <c r="D982" s="174" t="inlineStr">
        <is>
          <t>all</t>
        </is>
      </c>
      <c r="E982" s="175" t="n">
        <v>0.28</v>
      </c>
      <c r="F982" s="174" t="n">
        <v>179</v>
      </c>
      <c r="G982" s="174" t="n">
        <v>1377</v>
      </c>
      <c r="H982" s="174" t="n">
        <v>5</v>
      </c>
      <c r="I982" s="174" t="n">
        <v>3479</v>
      </c>
      <c r="J982" s="174" t="n">
        <v>588</v>
      </c>
      <c r="K982" s="174" t="n">
        <v>789</v>
      </c>
      <c r="L982" s="174" t="n">
        <v>3</v>
      </c>
      <c r="M982" s="174" t="n">
        <v>2</v>
      </c>
    </row>
    <row r="983">
      <c r="A983" s="174" t="inlineStr">
        <is>
          <t>test</t>
        </is>
      </c>
      <c r="B983" s="174" t="inlineStr">
        <is>
          <t>A0</t>
        </is>
      </c>
      <c r="C983" s="174" t="inlineStr">
        <is>
          <t>Asm</t>
        </is>
      </c>
      <c r="D983" s="174" t="inlineStr">
        <is>
          <t>all</t>
        </is>
      </c>
      <c r="E983" s="175" t="n">
        <v>0.29</v>
      </c>
      <c r="F983" s="174" t="n">
        <v>175</v>
      </c>
      <c r="G983" s="174" t="n">
        <v>1381</v>
      </c>
      <c r="H983" s="174" t="n">
        <v>5</v>
      </c>
      <c r="I983" s="174" t="n">
        <v>3479</v>
      </c>
      <c r="J983" s="174" t="n">
        <v>590</v>
      </c>
      <c r="K983" s="174" t="n">
        <v>791</v>
      </c>
      <c r="L983" s="174" t="n">
        <v>3</v>
      </c>
      <c r="M983" s="174" t="n">
        <v>2</v>
      </c>
    </row>
    <row r="984">
      <c r="A984" s="174" t="inlineStr">
        <is>
          <t>test</t>
        </is>
      </c>
      <c r="B984" s="174" t="inlineStr">
        <is>
          <t>A0</t>
        </is>
      </c>
      <c r="C984" s="174" t="inlineStr">
        <is>
          <t>Asm</t>
        </is>
      </c>
      <c r="D984" s="174" t="inlineStr">
        <is>
          <t>all</t>
        </is>
      </c>
      <c r="E984" s="175" t="n">
        <v>0.3</v>
      </c>
      <c r="F984" s="174" t="n">
        <v>172</v>
      </c>
      <c r="G984" s="174" t="n">
        <v>1384</v>
      </c>
      <c r="H984" s="174" t="n">
        <v>5</v>
      </c>
      <c r="I984" s="174" t="n">
        <v>3479</v>
      </c>
      <c r="J984" s="174" t="n">
        <v>591</v>
      </c>
      <c r="K984" s="174" t="n">
        <v>793</v>
      </c>
      <c r="L984" s="174" t="n">
        <v>3</v>
      </c>
      <c r="M984" s="174" t="n">
        <v>2</v>
      </c>
    </row>
    <row r="985">
      <c r="A985" s="174" t="inlineStr">
        <is>
          <t>test</t>
        </is>
      </c>
      <c r="B985" s="174" t="inlineStr">
        <is>
          <t>A0</t>
        </is>
      </c>
      <c r="C985" s="174" t="inlineStr">
        <is>
          <t>Asm</t>
        </is>
      </c>
      <c r="D985" s="174" t="inlineStr">
        <is>
          <t>all</t>
        </is>
      </c>
      <c r="E985" s="175" t="n">
        <v>0.31</v>
      </c>
      <c r="F985" s="174" t="n">
        <v>162</v>
      </c>
      <c r="G985" s="174" t="n">
        <v>1394</v>
      </c>
      <c r="H985" s="174" t="n">
        <v>5</v>
      </c>
      <c r="I985" s="174" t="n">
        <v>3479</v>
      </c>
      <c r="J985" s="174" t="n">
        <v>593</v>
      </c>
      <c r="K985" s="174" t="n">
        <v>801</v>
      </c>
      <c r="L985" s="174" t="n">
        <v>3</v>
      </c>
      <c r="M985" s="174" t="n">
        <v>2</v>
      </c>
    </row>
    <row r="986">
      <c r="A986" s="174" t="inlineStr">
        <is>
          <t>test</t>
        </is>
      </c>
      <c r="B986" s="174" t="inlineStr">
        <is>
          <t>A0</t>
        </is>
      </c>
      <c r="C986" s="174" t="inlineStr">
        <is>
          <t>Asm</t>
        </is>
      </c>
      <c r="D986" s="174" t="inlineStr">
        <is>
          <t>all</t>
        </is>
      </c>
      <c r="E986" s="175" t="n">
        <v>0.32</v>
      </c>
      <c r="F986" s="174" t="n">
        <v>160</v>
      </c>
      <c r="G986" s="174" t="n">
        <v>1396</v>
      </c>
      <c r="H986" s="174" t="n">
        <v>5</v>
      </c>
      <c r="I986" s="174" t="n">
        <v>3479</v>
      </c>
      <c r="J986" s="174" t="n">
        <v>595</v>
      </c>
      <c r="K986" s="174" t="n">
        <v>801</v>
      </c>
      <c r="L986" s="174" t="n">
        <v>3</v>
      </c>
      <c r="M986" s="174" t="n">
        <v>2</v>
      </c>
    </row>
    <row r="987">
      <c r="A987" s="174" t="inlineStr">
        <is>
          <t>test</t>
        </is>
      </c>
      <c r="B987" s="174" t="inlineStr">
        <is>
          <t>A0</t>
        </is>
      </c>
      <c r="C987" s="174" t="inlineStr">
        <is>
          <t>Asm</t>
        </is>
      </c>
      <c r="D987" s="174" t="inlineStr">
        <is>
          <t>all</t>
        </is>
      </c>
      <c r="E987" s="175" t="n">
        <v>0.33</v>
      </c>
      <c r="F987" s="174" t="n">
        <v>154</v>
      </c>
      <c r="G987" s="174" t="n">
        <v>1402</v>
      </c>
      <c r="H987" s="174" t="n">
        <v>5</v>
      </c>
      <c r="I987" s="174" t="n">
        <v>3479</v>
      </c>
      <c r="J987" s="174" t="n">
        <v>595</v>
      </c>
      <c r="K987" s="174" t="n">
        <v>807</v>
      </c>
      <c r="L987" s="174" t="n">
        <v>3</v>
      </c>
      <c r="M987" s="174" t="n">
        <v>2</v>
      </c>
    </row>
    <row r="988">
      <c r="A988" s="174" t="inlineStr">
        <is>
          <t>test</t>
        </is>
      </c>
      <c r="B988" s="174" t="inlineStr">
        <is>
          <t>A0</t>
        </is>
      </c>
      <c r="C988" s="174" t="inlineStr">
        <is>
          <t>Asm</t>
        </is>
      </c>
      <c r="D988" s="174" t="inlineStr">
        <is>
          <t>all</t>
        </is>
      </c>
      <c r="E988" s="175" t="n">
        <v>0.34</v>
      </c>
      <c r="F988" s="174" t="n">
        <v>146</v>
      </c>
      <c r="G988" s="174" t="n">
        <v>1410</v>
      </c>
      <c r="H988" s="174" t="n">
        <v>5</v>
      </c>
      <c r="I988" s="174" t="n">
        <v>3479</v>
      </c>
      <c r="J988" s="174" t="n">
        <v>597</v>
      </c>
      <c r="K988" s="174" t="n">
        <v>813</v>
      </c>
      <c r="L988" s="174" t="n">
        <v>3</v>
      </c>
      <c r="M988" s="174" t="n">
        <v>2</v>
      </c>
    </row>
    <row r="989">
      <c r="A989" s="174" t="inlineStr">
        <is>
          <t>test</t>
        </is>
      </c>
      <c r="B989" s="174" t="inlineStr">
        <is>
          <t>A0</t>
        </is>
      </c>
      <c r="C989" s="174" t="inlineStr">
        <is>
          <t>Asm</t>
        </is>
      </c>
      <c r="D989" s="174" t="inlineStr">
        <is>
          <t>all</t>
        </is>
      </c>
      <c r="E989" s="175" t="n">
        <v>0.35</v>
      </c>
      <c r="F989" s="174" t="n">
        <v>139</v>
      </c>
      <c r="G989" s="174" t="n">
        <v>1417</v>
      </c>
      <c r="H989" s="174" t="n">
        <v>5</v>
      </c>
      <c r="I989" s="174" t="n">
        <v>3479</v>
      </c>
      <c r="J989" s="174" t="n">
        <v>597</v>
      </c>
      <c r="K989" s="174" t="n">
        <v>820</v>
      </c>
      <c r="L989" s="174" t="n">
        <v>3</v>
      </c>
      <c r="M989" s="174" t="n">
        <v>2</v>
      </c>
    </row>
    <row r="990">
      <c r="A990" s="174" t="inlineStr">
        <is>
          <t>test</t>
        </is>
      </c>
      <c r="B990" s="174" t="inlineStr">
        <is>
          <t>A0</t>
        </is>
      </c>
      <c r="C990" s="174" t="inlineStr">
        <is>
          <t>Asm</t>
        </is>
      </c>
      <c r="D990" s="174" t="inlineStr">
        <is>
          <t>all</t>
        </is>
      </c>
      <c r="E990" s="175" t="n">
        <v>0.36</v>
      </c>
      <c r="F990" s="174" t="n">
        <v>129</v>
      </c>
      <c r="G990" s="174" t="n">
        <v>1427</v>
      </c>
      <c r="H990" s="174" t="n">
        <v>5</v>
      </c>
      <c r="I990" s="174" t="n">
        <v>3479</v>
      </c>
      <c r="J990" s="174" t="n">
        <v>598</v>
      </c>
      <c r="K990" s="174" t="n">
        <v>829</v>
      </c>
      <c r="L990" s="174" t="n">
        <v>3</v>
      </c>
      <c r="M990" s="174" t="n">
        <v>2</v>
      </c>
    </row>
    <row r="991">
      <c r="A991" s="174" t="inlineStr">
        <is>
          <t>test</t>
        </is>
      </c>
      <c r="B991" s="174" t="inlineStr">
        <is>
          <t>A0</t>
        </is>
      </c>
      <c r="C991" s="174" t="inlineStr">
        <is>
          <t>Asm</t>
        </is>
      </c>
      <c r="D991" s="174" t="inlineStr">
        <is>
          <t>all</t>
        </is>
      </c>
      <c r="E991" s="175" t="n">
        <v>0.37</v>
      </c>
      <c r="F991" s="174" t="n">
        <v>125</v>
      </c>
      <c r="G991" s="174" t="n">
        <v>1431</v>
      </c>
      <c r="H991" s="174" t="n">
        <v>4</v>
      </c>
      <c r="I991" s="174" t="n">
        <v>3480</v>
      </c>
      <c r="J991" s="174" t="n">
        <v>598</v>
      </c>
      <c r="K991" s="174" t="n">
        <v>833</v>
      </c>
      <c r="L991" s="174" t="n">
        <v>3</v>
      </c>
      <c r="M991" s="174" t="n">
        <v>1</v>
      </c>
    </row>
    <row r="992">
      <c r="A992" s="174" t="inlineStr">
        <is>
          <t>test</t>
        </is>
      </c>
      <c r="B992" s="174" t="inlineStr">
        <is>
          <t>A0</t>
        </is>
      </c>
      <c r="C992" s="174" t="inlineStr">
        <is>
          <t>Asm</t>
        </is>
      </c>
      <c r="D992" s="174" t="inlineStr">
        <is>
          <t>all</t>
        </is>
      </c>
      <c r="E992" s="175" t="n">
        <v>0.38</v>
      </c>
      <c r="F992" s="174" t="n">
        <v>120</v>
      </c>
      <c r="G992" s="174" t="n">
        <v>1436</v>
      </c>
      <c r="H992" s="174" t="n">
        <v>4</v>
      </c>
      <c r="I992" s="174" t="n">
        <v>3480</v>
      </c>
      <c r="J992" s="174" t="n">
        <v>598</v>
      </c>
      <c r="K992" s="174" t="n">
        <v>838</v>
      </c>
      <c r="L992" s="174" t="n">
        <v>3</v>
      </c>
      <c r="M992" s="174" t="n">
        <v>1</v>
      </c>
    </row>
    <row r="993">
      <c r="A993" s="174" t="inlineStr">
        <is>
          <t>test</t>
        </is>
      </c>
      <c r="B993" s="174" t="inlineStr">
        <is>
          <t>A0</t>
        </is>
      </c>
      <c r="C993" s="174" t="inlineStr">
        <is>
          <t>Asm</t>
        </is>
      </c>
      <c r="D993" s="174" t="inlineStr">
        <is>
          <t>all</t>
        </is>
      </c>
      <c r="E993" s="175" t="n">
        <v>0.39</v>
      </c>
      <c r="F993" s="174" t="n">
        <v>117</v>
      </c>
      <c r="G993" s="174" t="n">
        <v>1439</v>
      </c>
      <c r="H993" s="174" t="n">
        <v>4</v>
      </c>
      <c r="I993" s="174" t="n">
        <v>3480</v>
      </c>
      <c r="J993" s="174" t="n">
        <v>598</v>
      </c>
      <c r="K993" s="174" t="n">
        <v>841</v>
      </c>
      <c r="L993" s="174" t="n">
        <v>3</v>
      </c>
      <c r="M993" s="174" t="n">
        <v>1</v>
      </c>
    </row>
    <row r="994">
      <c r="A994" s="174" t="inlineStr">
        <is>
          <t>test</t>
        </is>
      </c>
      <c r="B994" s="174" t="inlineStr">
        <is>
          <t>A0</t>
        </is>
      </c>
      <c r="C994" s="174" t="inlineStr">
        <is>
          <t>Asm</t>
        </is>
      </c>
      <c r="D994" s="174" t="inlineStr">
        <is>
          <t>all</t>
        </is>
      </c>
      <c r="E994" s="175" t="n">
        <v>0.4</v>
      </c>
      <c r="F994" s="174" t="n">
        <v>111</v>
      </c>
      <c r="G994" s="174" t="n">
        <v>1445</v>
      </c>
      <c r="H994" s="174" t="n">
        <v>4</v>
      </c>
      <c r="I994" s="174" t="n">
        <v>3480</v>
      </c>
      <c r="J994" s="174" t="n">
        <v>598</v>
      </c>
      <c r="K994" s="174" t="n">
        <v>847</v>
      </c>
      <c r="L994" s="174" t="n">
        <v>3</v>
      </c>
      <c r="M994" s="174" t="n">
        <v>1</v>
      </c>
    </row>
    <row r="995">
      <c r="A995" s="174" t="inlineStr">
        <is>
          <t>test</t>
        </is>
      </c>
      <c r="B995" s="174" t="inlineStr">
        <is>
          <t>A0</t>
        </is>
      </c>
      <c r="C995" s="174" t="inlineStr">
        <is>
          <t>Asm</t>
        </is>
      </c>
      <c r="D995" s="174" t="inlineStr">
        <is>
          <t>all</t>
        </is>
      </c>
      <c r="E995" s="175" t="n">
        <v>0.41</v>
      </c>
      <c r="F995" s="174" t="n">
        <v>105</v>
      </c>
      <c r="G995" s="174" t="n">
        <v>1451</v>
      </c>
      <c r="H995" s="174" t="n">
        <v>4</v>
      </c>
      <c r="I995" s="174" t="n">
        <v>3480</v>
      </c>
      <c r="J995" s="174" t="n">
        <v>598</v>
      </c>
      <c r="K995" s="174" t="n">
        <v>853</v>
      </c>
      <c r="L995" s="174" t="n">
        <v>3</v>
      </c>
      <c r="M995" s="174" t="n">
        <v>1</v>
      </c>
    </row>
    <row r="996">
      <c r="A996" s="174" t="inlineStr">
        <is>
          <t>test</t>
        </is>
      </c>
      <c r="B996" s="174" t="inlineStr">
        <is>
          <t>A0</t>
        </is>
      </c>
      <c r="C996" s="174" t="inlineStr">
        <is>
          <t>Asm</t>
        </is>
      </c>
      <c r="D996" s="174" t="inlineStr">
        <is>
          <t>all</t>
        </is>
      </c>
      <c r="E996" s="175" t="n">
        <v>0.42</v>
      </c>
      <c r="F996" s="174" t="n">
        <v>103</v>
      </c>
      <c r="G996" s="174" t="n">
        <v>1453</v>
      </c>
      <c r="H996" s="174" t="n">
        <v>4</v>
      </c>
      <c r="I996" s="174" t="n">
        <v>3480</v>
      </c>
      <c r="J996" s="174" t="n">
        <v>598</v>
      </c>
      <c r="K996" s="174" t="n">
        <v>855</v>
      </c>
      <c r="L996" s="174" t="n">
        <v>3</v>
      </c>
      <c r="M996" s="174" t="n">
        <v>1</v>
      </c>
    </row>
    <row r="997">
      <c r="A997" s="174" t="inlineStr">
        <is>
          <t>test</t>
        </is>
      </c>
      <c r="B997" s="174" t="inlineStr">
        <is>
          <t>A0</t>
        </is>
      </c>
      <c r="C997" s="174" t="inlineStr">
        <is>
          <t>Asm</t>
        </is>
      </c>
      <c r="D997" s="174" t="inlineStr">
        <is>
          <t>all</t>
        </is>
      </c>
      <c r="E997" s="175" t="n">
        <v>0.43</v>
      </c>
      <c r="F997" s="174" t="n">
        <v>100</v>
      </c>
      <c r="G997" s="174" t="n">
        <v>1456</v>
      </c>
      <c r="H997" s="174" t="n">
        <v>3</v>
      </c>
      <c r="I997" s="174" t="n">
        <v>3481</v>
      </c>
      <c r="J997" s="174" t="n">
        <v>599</v>
      </c>
      <c r="K997" s="174" t="n">
        <v>857</v>
      </c>
      <c r="L997" s="174" t="n">
        <v>2</v>
      </c>
      <c r="M997" s="174" t="n">
        <v>1</v>
      </c>
    </row>
    <row r="998">
      <c r="A998" s="174" t="inlineStr">
        <is>
          <t>test</t>
        </is>
      </c>
      <c r="B998" s="174" t="inlineStr">
        <is>
          <t>A0</t>
        </is>
      </c>
      <c r="C998" s="174" t="inlineStr">
        <is>
          <t>Asm</t>
        </is>
      </c>
      <c r="D998" s="174" t="inlineStr">
        <is>
          <t>all</t>
        </is>
      </c>
      <c r="E998" s="175" t="n">
        <v>0.44</v>
      </c>
      <c r="F998" s="174" t="n">
        <v>93</v>
      </c>
      <c r="G998" s="174" t="n">
        <v>1463</v>
      </c>
      <c r="H998" s="174" t="n">
        <v>3</v>
      </c>
      <c r="I998" s="174" t="n">
        <v>3481</v>
      </c>
      <c r="J998" s="174" t="n">
        <v>601</v>
      </c>
      <c r="K998" s="174" t="n">
        <v>862</v>
      </c>
      <c r="L998" s="174" t="n">
        <v>2</v>
      </c>
      <c r="M998" s="174" t="n">
        <v>1</v>
      </c>
    </row>
    <row r="999">
      <c r="A999" s="174" t="inlineStr">
        <is>
          <t>test</t>
        </is>
      </c>
      <c r="B999" s="174" t="inlineStr">
        <is>
          <t>A0</t>
        </is>
      </c>
      <c r="C999" s="174" t="inlineStr">
        <is>
          <t>Asm</t>
        </is>
      </c>
      <c r="D999" s="174" t="inlineStr">
        <is>
          <t>all</t>
        </is>
      </c>
      <c r="E999" s="175" t="n">
        <v>0.45</v>
      </c>
      <c r="F999" s="174" t="n">
        <v>92</v>
      </c>
      <c r="G999" s="174" t="n">
        <v>1464</v>
      </c>
      <c r="H999" s="174" t="n">
        <v>2</v>
      </c>
      <c r="I999" s="174" t="n">
        <v>3482</v>
      </c>
      <c r="J999" s="174" t="n">
        <v>601</v>
      </c>
      <c r="K999" s="174" t="n">
        <v>863</v>
      </c>
      <c r="L999" s="174" t="n">
        <v>1</v>
      </c>
      <c r="M999" s="174" t="n">
        <v>1</v>
      </c>
    </row>
    <row r="1000">
      <c r="A1000" s="174" t="inlineStr">
        <is>
          <t>test</t>
        </is>
      </c>
      <c r="B1000" s="174" t="inlineStr">
        <is>
          <t>A0</t>
        </is>
      </c>
      <c r="C1000" s="174" t="inlineStr">
        <is>
          <t>Asm</t>
        </is>
      </c>
      <c r="D1000" s="174" t="inlineStr">
        <is>
          <t>all</t>
        </is>
      </c>
      <c r="E1000" s="175" t="n">
        <v>0.46</v>
      </c>
      <c r="F1000" s="174" t="n">
        <v>91</v>
      </c>
      <c r="G1000" s="174" t="n">
        <v>1465</v>
      </c>
      <c r="H1000" s="174" t="n">
        <v>2</v>
      </c>
      <c r="I1000" s="174" t="n">
        <v>3482</v>
      </c>
      <c r="J1000" s="174" t="n">
        <v>601</v>
      </c>
      <c r="K1000" s="174" t="n">
        <v>864</v>
      </c>
      <c r="L1000" s="174" t="n">
        <v>1</v>
      </c>
      <c r="M1000" s="174" t="n">
        <v>1</v>
      </c>
    </row>
    <row r="1001">
      <c r="A1001" s="174" t="inlineStr">
        <is>
          <t>test</t>
        </is>
      </c>
      <c r="B1001" s="174" t="inlineStr">
        <is>
          <t>A0</t>
        </is>
      </c>
      <c r="C1001" s="174" t="inlineStr">
        <is>
          <t>Asm</t>
        </is>
      </c>
      <c r="D1001" s="174" t="inlineStr">
        <is>
          <t>all</t>
        </is>
      </c>
      <c r="E1001" s="175" t="n">
        <v>0.47</v>
      </c>
      <c r="F1001" s="174" t="n">
        <v>90</v>
      </c>
      <c r="G1001" s="174" t="n">
        <v>1466</v>
      </c>
      <c r="H1001" s="174" t="n">
        <v>2</v>
      </c>
      <c r="I1001" s="174" t="n">
        <v>3482</v>
      </c>
      <c r="J1001" s="174" t="n">
        <v>602</v>
      </c>
      <c r="K1001" s="174" t="n">
        <v>864</v>
      </c>
      <c r="L1001" s="174" t="n">
        <v>1</v>
      </c>
      <c r="M1001" s="174" t="n">
        <v>1</v>
      </c>
    </row>
    <row r="1002">
      <c r="A1002" s="174" t="inlineStr">
        <is>
          <t>test</t>
        </is>
      </c>
      <c r="B1002" s="174" t="inlineStr">
        <is>
          <t>A0</t>
        </is>
      </c>
      <c r="C1002" s="174" t="inlineStr">
        <is>
          <t>Asm</t>
        </is>
      </c>
      <c r="D1002" s="174" t="inlineStr">
        <is>
          <t>all</t>
        </is>
      </c>
      <c r="E1002" s="175" t="n">
        <v>0.48</v>
      </c>
      <c r="F1002" s="174" t="n">
        <v>87</v>
      </c>
      <c r="G1002" s="174" t="n">
        <v>1469</v>
      </c>
      <c r="H1002" s="174" t="n">
        <v>2</v>
      </c>
      <c r="I1002" s="174" t="n">
        <v>3482</v>
      </c>
      <c r="J1002" s="174" t="n">
        <v>603</v>
      </c>
      <c r="K1002" s="174" t="n">
        <v>866</v>
      </c>
      <c r="L1002" s="174" t="n">
        <v>1</v>
      </c>
      <c r="M1002" s="174" t="n">
        <v>1</v>
      </c>
    </row>
    <row r="1003">
      <c r="A1003" s="174" t="inlineStr">
        <is>
          <t>test</t>
        </is>
      </c>
      <c r="B1003" s="174" t="inlineStr">
        <is>
          <t>A0</t>
        </is>
      </c>
      <c r="C1003" s="174" t="inlineStr">
        <is>
          <t>Asm</t>
        </is>
      </c>
      <c r="D1003" s="174" t="inlineStr">
        <is>
          <t>all</t>
        </is>
      </c>
      <c r="E1003" s="175" t="n">
        <v>0.49</v>
      </c>
      <c r="F1003" s="174" t="n">
        <v>84</v>
      </c>
      <c r="G1003" s="174" t="n">
        <v>1472</v>
      </c>
      <c r="H1003" s="174" t="n">
        <v>2</v>
      </c>
      <c r="I1003" s="174" t="n">
        <v>3482</v>
      </c>
      <c r="J1003" s="174" t="n">
        <v>604</v>
      </c>
      <c r="K1003" s="174" t="n">
        <v>868</v>
      </c>
      <c r="L1003" s="174" t="n">
        <v>1</v>
      </c>
      <c r="M1003" s="174" t="n">
        <v>1</v>
      </c>
    </row>
    <row r="1004">
      <c r="A1004" s="174" t="inlineStr">
        <is>
          <t>test</t>
        </is>
      </c>
      <c r="B1004" s="174" t="inlineStr">
        <is>
          <t>A0</t>
        </is>
      </c>
      <c r="C1004" s="174" t="inlineStr">
        <is>
          <t>Asm</t>
        </is>
      </c>
      <c r="D1004" s="174" t="inlineStr">
        <is>
          <t>all</t>
        </is>
      </c>
      <c r="E1004" s="175" t="n">
        <v>0.5</v>
      </c>
      <c r="F1004" s="174" t="n">
        <v>81</v>
      </c>
      <c r="G1004" s="174" t="n">
        <v>1475</v>
      </c>
      <c r="H1004" s="174" t="n">
        <v>2</v>
      </c>
      <c r="I1004" s="174" t="n">
        <v>3482</v>
      </c>
      <c r="J1004" s="174" t="n">
        <v>604</v>
      </c>
      <c r="K1004" s="174" t="n">
        <v>871</v>
      </c>
      <c r="L1004" s="174" t="n">
        <v>1</v>
      </c>
      <c r="M1004" s="174" t="n">
        <v>1</v>
      </c>
    </row>
    <row r="1005">
      <c r="A1005" s="174" t="inlineStr">
        <is>
          <t>test</t>
        </is>
      </c>
      <c r="B1005" s="174" t="inlineStr">
        <is>
          <t>A0</t>
        </is>
      </c>
      <c r="C1005" s="174" t="inlineStr">
        <is>
          <t>Asm</t>
        </is>
      </c>
      <c r="D1005" s="174" t="inlineStr">
        <is>
          <t>all</t>
        </is>
      </c>
      <c r="E1005" s="175" t="n">
        <v>0.51</v>
      </c>
      <c r="F1005" s="174" t="n">
        <v>77</v>
      </c>
      <c r="G1005" s="174" t="n">
        <v>1479</v>
      </c>
      <c r="H1005" s="174" t="n">
        <v>2</v>
      </c>
      <c r="I1005" s="174" t="n">
        <v>3482</v>
      </c>
      <c r="J1005" s="174" t="n">
        <v>605</v>
      </c>
      <c r="K1005" s="174" t="n">
        <v>874</v>
      </c>
      <c r="L1005" s="174" t="n">
        <v>1</v>
      </c>
      <c r="M1005" s="174" t="n">
        <v>1</v>
      </c>
    </row>
    <row r="1006">
      <c r="A1006" s="174" t="inlineStr">
        <is>
          <t>test</t>
        </is>
      </c>
      <c r="B1006" s="174" t="inlineStr">
        <is>
          <t>A0</t>
        </is>
      </c>
      <c r="C1006" s="174" t="inlineStr">
        <is>
          <t>Asm</t>
        </is>
      </c>
      <c r="D1006" s="174" t="inlineStr">
        <is>
          <t>all</t>
        </is>
      </c>
      <c r="E1006" s="175" t="n">
        <v>0.52</v>
      </c>
      <c r="F1006" s="174" t="n">
        <v>74</v>
      </c>
      <c r="G1006" s="174" t="n">
        <v>1482</v>
      </c>
      <c r="H1006" s="174" t="n">
        <v>2</v>
      </c>
      <c r="I1006" s="174" t="n">
        <v>3482</v>
      </c>
      <c r="J1006" s="174" t="n">
        <v>605</v>
      </c>
      <c r="K1006" s="174" t="n">
        <v>877</v>
      </c>
      <c r="L1006" s="174" t="n">
        <v>1</v>
      </c>
      <c r="M1006" s="174" t="n">
        <v>1</v>
      </c>
    </row>
    <row r="1007">
      <c r="A1007" s="174" t="inlineStr">
        <is>
          <t>test</t>
        </is>
      </c>
      <c r="B1007" s="174" t="inlineStr">
        <is>
          <t>A0</t>
        </is>
      </c>
      <c r="C1007" s="174" t="inlineStr">
        <is>
          <t>Asm</t>
        </is>
      </c>
      <c r="D1007" s="174" t="inlineStr">
        <is>
          <t>all</t>
        </is>
      </c>
      <c r="E1007" s="175" t="n">
        <v>0.53</v>
      </c>
      <c r="F1007" s="174" t="n">
        <v>71</v>
      </c>
      <c r="G1007" s="174" t="n">
        <v>1485</v>
      </c>
      <c r="H1007" s="174" t="n">
        <v>2</v>
      </c>
      <c r="I1007" s="174" t="n">
        <v>3482</v>
      </c>
      <c r="J1007" s="174" t="n">
        <v>606</v>
      </c>
      <c r="K1007" s="174" t="n">
        <v>879</v>
      </c>
      <c r="L1007" s="174" t="n">
        <v>1</v>
      </c>
      <c r="M1007" s="174" t="n">
        <v>1</v>
      </c>
    </row>
    <row r="1008">
      <c r="A1008" s="174" t="inlineStr">
        <is>
          <t>test</t>
        </is>
      </c>
      <c r="B1008" s="174" t="inlineStr">
        <is>
          <t>A0</t>
        </is>
      </c>
      <c r="C1008" s="174" t="inlineStr">
        <is>
          <t>Asm</t>
        </is>
      </c>
      <c r="D1008" s="174" t="inlineStr">
        <is>
          <t>all</t>
        </is>
      </c>
      <c r="E1008" s="175" t="n">
        <v>0.54</v>
      </c>
      <c r="F1008" s="174" t="n">
        <v>71</v>
      </c>
      <c r="G1008" s="174" t="n">
        <v>1485</v>
      </c>
      <c r="H1008" s="174" t="n">
        <v>2</v>
      </c>
      <c r="I1008" s="174" t="n">
        <v>3482</v>
      </c>
      <c r="J1008" s="174" t="n">
        <v>606</v>
      </c>
      <c r="K1008" s="174" t="n">
        <v>879</v>
      </c>
      <c r="L1008" s="174" t="n">
        <v>1</v>
      </c>
      <c r="M1008" s="174" t="n">
        <v>1</v>
      </c>
    </row>
    <row r="1009">
      <c r="A1009" s="174" t="inlineStr">
        <is>
          <t>test</t>
        </is>
      </c>
      <c r="B1009" s="174" t="inlineStr">
        <is>
          <t>A0</t>
        </is>
      </c>
      <c r="C1009" s="174" t="inlineStr">
        <is>
          <t>Asm</t>
        </is>
      </c>
      <c r="D1009" s="174" t="inlineStr">
        <is>
          <t>all</t>
        </is>
      </c>
      <c r="E1009" s="175" t="n">
        <v>0.55</v>
      </c>
      <c r="F1009" s="174" t="n">
        <v>66</v>
      </c>
      <c r="G1009" s="174" t="n">
        <v>1490</v>
      </c>
      <c r="H1009" s="174" t="n">
        <v>2</v>
      </c>
      <c r="I1009" s="174" t="n">
        <v>3482</v>
      </c>
      <c r="J1009" s="174" t="n">
        <v>609</v>
      </c>
      <c r="K1009" s="174" t="n">
        <v>881</v>
      </c>
      <c r="L1009" s="174" t="n">
        <v>1</v>
      </c>
      <c r="M1009" s="174" t="n">
        <v>1</v>
      </c>
    </row>
    <row r="1010">
      <c r="A1010" s="174" t="inlineStr">
        <is>
          <t>test</t>
        </is>
      </c>
      <c r="B1010" s="174" t="inlineStr">
        <is>
          <t>A0</t>
        </is>
      </c>
      <c r="C1010" s="174" t="inlineStr">
        <is>
          <t>Asm</t>
        </is>
      </c>
      <c r="D1010" s="174" t="inlineStr">
        <is>
          <t>all</t>
        </is>
      </c>
      <c r="E1010" s="175" t="n">
        <v>0.5600000000000001</v>
      </c>
      <c r="F1010" s="174" t="n">
        <v>60</v>
      </c>
      <c r="G1010" s="174" t="n">
        <v>1496</v>
      </c>
      <c r="H1010" s="174" t="n">
        <v>2</v>
      </c>
      <c r="I1010" s="174" t="n">
        <v>3482</v>
      </c>
      <c r="J1010" s="174" t="n">
        <v>609</v>
      </c>
      <c r="K1010" s="174" t="n">
        <v>887</v>
      </c>
      <c r="L1010" s="174" t="n">
        <v>1</v>
      </c>
      <c r="M1010" s="174" t="n">
        <v>1</v>
      </c>
    </row>
    <row r="1011">
      <c r="A1011" s="174" t="inlineStr">
        <is>
          <t>test</t>
        </is>
      </c>
      <c r="B1011" s="174" t="inlineStr">
        <is>
          <t>A0</t>
        </is>
      </c>
      <c r="C1011" s="174" t="inlineStr">
        <is>
          <t>Asm</t>
        </is>
      </c>
      <c r="D1011" s="174" t="inlineStr">
        <is>
          <t>all</t>
        </is>
      </c>
      <c r="E1011" s="175" t="n">
        <v>0.57</v>
      </c>
      <c r="F1011" s="174" t="n">
        <v>58</v>
      </c>
      <c r="G1011" s="174" t="n">
        <v>1498</v>
      </c>
      <c r="H1011" s="174" t="n">
        <v>2</v>
      </c>
      <c r="I1011" s="174" t="n">
        <v>3482</v>
      </c>
      <c r="J1011" s="174" t="n">
        <v>609</v>
      </c>
      <c r="K1011" s="174" t="n">
        <v>889</v>
      </c>
      <c r="L1011" s="174" t="n">
        <v>1</v>
      </c>
      <c r="M1011" s="174" t="n">
        <v>1</v>
      </c>
    </row>
    <row r="1012">
      <c r="A1012" s="174" t="inlineStr">
        <is>
          <t>test</t>
        </is>
      </c>
      <c r="B1012" s="174" t="inlineStr">
        <is>
          <t>A0</t>
        </is>
      </c>
      <c r="C1012" s="174" t="inlineStr">
        <is>
          <t>Asm</t>
        </is>
      </c>
      <c r="D1012" s="174" t="inlineStr">
        <is>
          <t>all</t>
        </is>
      </c>
      <c r="E1012" s="175" t="n">
        <v>0.58</v>
      </c>
      <c r="F1012" s="174" t="n">
        <v>56</v>
      </c>
      <c r="G1012" s="174" t="n">
        <v>1500</v>
      </c>
      <c r="H1012" s="174" t="n">
        <v>2</v>
      </c>
      <c r="I1012" s="174" t="n">
        <v>3482</v>
      </c>
      <c r="J1012" s="174" t="n">
        <v>609</v>
      </c>
      <c r="K1012" s="174" t="n">
        <v>891</v>
      </c>
      <c r="L1012" s="174" t="n">
        <v>1</v>
      </c>
      <c r="M1012" s="174" t="n">
        <v>1</v>
      </c>
    </row>
    <row r="1013">
      <c r="A1013" s="174" t="inlineStr">
        <is>
          <t>test</t>
        </is>
      </c>
      <c r="B1013" s="174" t="inlineStr">
        <is>
          <t>A0</t>
        </is>
      </c>
      <c r="C1013" s="174" t="inlineStr">
        <is>
          <t>Asm</t>
        </is>
      </c>
      <c r="D1013" s="174" t="inlineStr">
        <is>
          <t>all</t>
        </is>
      </c>
      <c r="E1013" s="175" t="n">
        <v>0.59</v>
      </c>
      <c r="F1013" s="174" t="n">
        <v>54</v>
      </c>
      <c r="G1013" s="174" t="n">
        <v>1502</v>
      </c>
      <c r="H1013" s="174" t="n">
        <v>1</v>
      </c>
      <c r="I1013" s="174" t="n">
        <v>3483</v>
      </c>
      <c r="J1013" s="174" t="n">
        <v>609</v>
      </c>
      <c r="K1013" s="174" t="n">
        <v>893</v>
      </c>
      <c r="L1013" s="174" t="n">
        <v>0</v>
      </c>
      <c r="M1013" s="174" t="n">
        <v>1</v>
      </c>
    </row>
    <row r="1014">
      <c r="A1014" s="174" t="inlineStr">
        <is>
          <t>test</t>
        </is>
      </c>
      <c r="B1014" s="174" t="inlineStr">
        <is>
          <t>A0</t>
        </is>
      </c>
      <c r="C1014" s="174" t="inlineStr">
        <is>
          <t>Asm</t>
        </is>
      </c>
      <c r="D1014" s="174" t="inlineStr">
        <is>
          <t>all</t>
        </is>
      </c>
      <c r="E1014" s="175" t="n">
        <v>0.6</v>
      </c>
      <c r="F1014" s="174" t="n">
        <v>54</v>
      </c>
      <c r="G1014" s="174" t="n">
        <v>1502</v>
      </c>
      <c r="H1014" s="174" t="n">
        <v>1</v>
      </c>
      <c r="I1014" s="174" t="n">
        <v>3483</v>
      </c>
      <c r="J1014" s="174" t="n">
        <v>609</v>
      </c>
      <c r="K1014" s="174" t="n">
        <v>893</v>
      </c>
      <c r="L1014" s="174" t="n">
        <v>0</v>
      </c>
      <c r="M1014" s="174" t="n">
        <v>1</v>
      </c>
    </row>
    <row r="1015">
      <c r="A1015" s="174" t="inlineStr">
        <is>
          <t>test</t>
        </is>
      </c>
      <c r="B1015" s="174" t="inlineStr">
        <is>
          <t>A0</t>
        </is>
      </c>
      <c r="C1015" s="174" t="inlineStr">
        <is>
          <t>Asm</t>
        </is>
      </c>
      <c r="D1015" s="174" t="inlineStr">
        <is>
          <t>all</t>
        </is>
      </c>
      <c r="E1015" s="175" t="n">
        <v>0.61</v>
      </c>
      <c r="F1015" s="174" t="n">
        <v>53</v>
      </c>
      <c r="G1015" s="174" t="n">
        <v>1503</v>
      </c>
      <c r="H1015" s="174" t="n">
        <v>1</v>
      </c>
      <c r="I1015" s="174" t="n">
        <v>3483</v>
      </c>
      <c r="J1015" s="174" t="n">
        <v>609</v>
      </c>
      <c r="K1015" s="174" t="n">
        <v>894</v>
      </c>
      <c r="L1015" s="174" t="n">
        <v>0</v>
      </c>
      <c r="M1015" s="174" t="n">
        <v>1</v>
      </c>
    </row>
    <row r="1016">
      <c r="A1016" s="174" t="inlineStr">
        <is>
          <t>test</t>
        </is>
      </c>
      <c r="B1016" s="174" t="inlineStr">
        <is>
          <t>A0</t>
        </is>
      </c>
      <c r="C1016" s="174" t="inlineStr">
        <is>
          <t>Asm</t>
        </is>
      </c>
      <c r="D1016" s="174" t="inlineStr">
        <is>
          <t>all</t>
        </is>
      </c>
      <c r="E1016" s="175" t="n">
        <v>0.62</v>
      </c>
      <c r="F1016" s="174" t="n">
        <v>48</v>
      </c>
      <c r="G1016" s="174" t="n">
        <v>1508</v>
      </c>
      <c r="H1016" s="174" t="n">
        <v>0</v>
      </c>
      <c r="I1016" s="174" t="n">
        <v>3484</v>
      </c>
      <c r="J1016" s="174" t="n">
        <v>609</v>
      </c>
      <c r="K1016" s="174" t="n">
        <v>899</v>
      </c>
      <c r="L1016" s="174" t="n">
        <v>0</v>
      </c>
      <c r="M1016" s="174" t="n">
        <v>0</v>
      </c>
    </row>
    <row r="1017">
      <c r="A1017" s="174" t="inlineStr">
        <is>
          <t>test</t>
        </is>
      </c>
      <c r="B1017" s="174" t="inlineStr">
        <is>
          <t>A0</t>
        </is>
      </c>
      <c r="C1017" s="174" t="inlineStr">
        <is>
          <t>Asm</t>
        </is>
      </c>
      <c r="D1017" s="174" t="inlineStr">
        <is>
          <t>all</t>
        </is>
      </c>
      <c r="E1017" s="175" t="n">
        <v>0.63</v>
      </c>
      <c r="F1017" s="174" t="n">
        <v>48</v>
      </c>
      <c r="G1017" s="174" t="n">
        <v>1508</v>
      </c>
      <c r="H1017" s="174" t="n">
        <v>0</v>
      </c>
      <c r="I1017" s="174" t="n">
        <v>3484</v>
      </c>
      <c r="J1017" s="174" t="n">
        <v>609</v>
      </c>
      <c r="K1017" s="174" t="n">
        <v>899</v>
      </c>
      <c r="L1017" s="174" t="n">
        <v>0</v>
      </c>
      <c r="M1017" s="174" t="n">
        <v>0</v>
      </c>
    </row>
    <row r="1018">
      <c r="A1018" s="174" t="inlineStr">
        <is>
          <t>test</t>
        </is>
      </c>
      <c r="B1018" s="174" t="inlineStr">
        <is>
          <t>A0</t>
        </is>
      </c>
      <c r="C1018" s="174" t="inlineStr">
        <is>
          <t>Asm</t>
        </is>
      </c>
      <c r="D1018" s="174" t="inlineStr">
        <is>
          <t>all</t>
        </is>
      </c>
      <c r="E1018" s="175" t="n">
        <v>0.64</v>
      </c>
      <c r="F1018" s="174" t="n">
        <v>45</v>
      </c>
      <c r="G1018" s="174" t="n">
        <v>1511</v>
      </c>
      <c r="H1018" s="174" t="n">
        <v>0</v>
      </c>
      <c r="I1018" s="174" t="n">
        <v>3484</v>
      </c>
      <c r="J1018" s="174" t="n">
        <v>609</v>
      </c>
      <c r="K1018" s="174" t="n">
        <v>902</v>
      </c>
      <c r="L1018" s="174" t="n">
        <v>0</v>
      </c>
      <c r="M1018" s="174" t="n">
        <v>0</v>
      </c>
    </row>
    <row r="1019">
      <c r="A1019" s="174" t="inlineStr">
        <is>
          <t>test</t>
        </is>
      </c>
      <c r="B1019" s="174" t="inlineStr">
        <is>
          <t>A0</t>
        </is>
      </c>
      <c r="C1019" s="174" t="inlineStr">
        <is>
          <t>Asm</t>
        </is>
      </c>
      <c r="D1019" s="174" t="inlineStr">
        <is>
          <t>all</t>
        </is>
      </c>
      <c r="E1019" s="175" t="n">
        <v>0.65</v>
      </c>
      <c r="F1019" s="174" t="n">
        <v>45</v>
      </c>
      <c r="G1019" s="174" t="n">
        <v>1511</v>
      </c>
      <c r="H1019" s="174" t="n">
        <v>0</v>
      </c>
      <c r="I1019" s="174" t="n">
        <v>3484</v>
      </c>
      <c r="J1019" s="174" t="n">
        <v>609</v>
      </c>
      <c r="K1019" s="174" t="n">
        <v>902</v>
      </c>
      <c r="L1019" s="174" t="n">
        <v>0</v>
      </c>
      <c r="M1019" s="174" t="n">
        <v>0</v>
      </c>
    </row>
    <row r="1020">
      <c r="A1020" s="174" t="inlineStr">
        <is>
          <t>test</t>
        </is>
      </c>
      <c r="B1020" s="174" t="inlineStr">
        <is>
          <t>A0</t>
        </is>
      </c>
      <c r="C1020" s="174" t="inlineStr">
        <is>
          <t>Asm</t>
        </is>
      </c>
      <c r="D1020" s="174" t="inlineStr">
        <is>
          <t>all</t>
        </is>
      </c>
      <c r="E1020" s="175" t="n">
        <v>0.66</v>
      </c>
      <c r="F1020" s="174" t="n">
        <v>45</v>
      </c>
      <c r="G1020" s="174" t="n">
        <v>1511</v>
      </c>
      <c r="H1020" s="174" t="n">
        <v>0</v>
      </c>
      <c r="I1020" s="174" t="n">
        <v>3484</v>
      </c>
      <c r="J1020" s="174" t="n">
        <v>609</v>
      </c>
      <c r="K1020" s="174" t="n">
        <v>902</v>
      </c>
      <c r="L1020" s="174" t="n">
        <v>0</v>
      </c>
      <c r="M1020" s="174" t="n">
        <v>0</v>
      </c>
    </row>
    <row r="1021">
      <c r="A1021" s="174" t="inlineStr">
        <is>
          <t>test</t>
        </is>
      </c>
      <c r="B1021" s="174" t="inlineStr">
        <is>
          <t>A0</t>
        </is>
      </c>
      <c r="C1021" s="174" t="inlineStr">
        <is>
          <t>Asm</t>
        </is>
      </c>
      <c r="D1021" s="174" t="inlineStr">
        <is>
          <t>all</t>
        </is>
      </c>
      <c r="E1021" s="175" t="n">
        <v>0.67</v>
      </c>
      <c r="F1021" s="174" t="n">
        <v>42</v>
      </c>
      <c r="G1021" s="174" t="n">
        <v>1514</v>
      </c>
      <c r="H1021" s="174" t="n">
        <v>0</v>
      </c>
      <c r="I1021" s="174" t="n">
        <v>3484</v>
      </c>
      <c r="J1021" s="174" t="n">
        <v>609</v>
      </c>
      <c r="K1021" s="174" t="n">
        <v>905</v>
      </c>
      <c r="L1021" s="174" t="n">
        <v>0</v>
      </c>
      <c r="M1021" s="174" t="n">
        <v>0</v>
      </c>
    </row>
    <row r="1022">
      <c r="A1022" s="174" t="inlineStr">
        <is>
          <t>test</t>
        </is>
      </c>
      <c r="B1022" s="174" t="inlineStr">
        <is>
          <t>A0</t>
        </is>
      </c>
      <c r="C1022" s="174" t="inlineStr">
        <is>
          <t>Asm</t>
        </is>
      </c>
      <c r="D1022" s="174" t="inlineStr">
        <is>
          <t>all</t>
        </is>
      </c>
      <c r="E1022" s="175" t="n">
        <v>0.68</v>
      </c>
      <c r="F1022" s="174" t="n">
        <v>38</v>
      </c>
      <c r="G1022" s="174" t="n">
        <v>1518</v>
      </c>
      <c r="H1022" s="174" t="n">
        <v>0</v>
      </c>
      <c r="I1022" s="174" t="n">
        <v>3484</v>
      </c>
      <c r="J1022" s="174" t="n">
        <v>609</v>
      </c>
      <c r="K1022" s="174" t="n">
        <v>909</v>
      </c>
      <c r="L1022" s="174" t="n">
        <v>0</v>
      </c>
      <c r="M1022" s="174" t="n">
        <v>0</v>
      </c>
    </row>
    <row r="1023">
      <c r="A1023" s="174" t="inlineStr">
        <is>
          <t>test</t>
        </is>
      </c>
      <c r="B1023" s="174" t="inlineStr">
        <is>
          <t>A0</t>
        </is>
      </c>
      <c r="C1023" s="174" t="inlineStr">
        <is>
          <t>Asm</t>
        </is>
      </c>
      <c r="D1023" s="174" t="inlineStr">
        <is>
          <t>all</t>
        </is>
      </c>
      <c r="E1023" s="175" t="n">
        <v>0.6899999999999999</v>
      </c>
      <c r="F1023" s="174" t="n">
        <v>35</v>
      </c>
      <c r="G1023" s="174" t="n">
        <v>1521</v>
      </c>
      <c r="H1023" s="174" t="n">
        <v>0</v>
      </c>
      <c r="I1023" s="174" t="n">
        <v>3484</v>
      </c>
      <c r="J1023" s="174" t="n">
        <v>609</v>
      </c>
      <c r="K1023" s="174" t="n">
        <v>912</v>
      </c>
      <c r="L1023" s="174" t="n">
        <v>0</v>
      </c>
      <c r="M1023" s="174" t="n">
        <v>0</v>
      </c>
    </row>
    <row r="1024">
      <c r="A1024" s="174" t="inlineStr">
        <is>
          <t>test</t>
        </is>
      </c>
      <c r="B1024" s="174" t="inlineStr">
        <is>
          <t>A0</t>
        </is>
      </c>
      <c r="C1024" s="174" t="inlineStr">
        <is>
          <t>Asm</t>
        </is>
      </c>
      <c r="D1024" s="174" t="inlineStr">
        <is>
          <t>all</t>
        </is>
      </c>
      <c r="E1024" s="175" t="n">
        <v>0.7</v>
      </c>
      <c r="F1024" s="174" t="n">
        <v>34</v>
      </c>
      <c r="G1024" s="174" t="n">
        <v>1522</v>
      </c>
      <c r="H1024" s="174" t="n">
        <v>0</v>
      </c>
      <c r="I1024" s="174" t="n">
        <v>3484</v>
      </c>
      <c r="J1024" s="174" t="n">
        <v>609</v>
      </c>
      <c r="K1024" s="174" t="n">
        <v>913</v>
      </c>
      <c r="L1024" s="174" t="n">
        <v>0</v>
      </c>
      <c r="M1024" s="174" t="n">
        <v>0</v>
      </c>
    </row>
    <row r="1025">
      <c r="A1025" s="174" t="inlineStr">
        <is>
          <t>test</t>
        </is>
      </c>
      <c r="B1025" s="174" t="inlineStr">
        <is>
          <t>A0</t>
        </is>
      </c>
      <c r="C1025" s="174" t="inlineStr">
        <is>
          <t>Asm</t>
        </is>
      </c>
      <c r="D1025" s="174" t="inlineStr">
        <is>
          <t>all</t>
        </is>
      </c>
      <c r="E1025" s="175" t="n">
        <v>0.71</v>
      </c>
      <c r="F1025" s="174" t="n">
        <v>32</v>
      </c>
      <c r="G1025" s="174" t="n">
        <v>1524</v>
      </c>
      <c r="H1025" s="174" t="n">
        <v>0</v>
      </c>
      <c r="I1025" s="174" t="n">
        <v>3484</v>
      </c>
      <c r="J1025" s="174" t="n">
        <v>609</v>
      </c>
      <c r="K1025" s="174" t="n">
        <v>915</v>
      </c>
      <c r="L1025" s="174" t="n">
        <v>0</v>
      </c>
      <c r="M1025" s="174" t="n">
        <v>0</v>
      </c>
    </row>
    <row r="1026">
      <c r="A1026" s="174" t="inlineStr">
        <is>
          <t>test</t>
        </is>
      </c>
      <c r="B1026" s="174" t="inlineStr">
        <is>
          <t>A0</t>
        </is>
      </c>
      <c r="C1026" s="174" t="inlineStr">
        <is>
          <t>Asm</t>
        </is>
      </c>
      <c r="D1026" s="174" t="inlineStr">
        <is>
          <t>all</t>
        </is>
      </c>
      <c r="E1026" s="175" t="n">
        <v>0.72</v>
      </c>
      <c r="F1026" s="174" t="n">
        <v>31</v>
      </c>
      <c r="G1026" s="174" t="n">
        <v>1525</v>
      </c>
      <c r="H1026" s="174" t="n">
        <v>0</v>
      </c>
      <c r="I1026" s="174" t="n">
        <v>3484</v>
      </c>
      <c r="J1026" s="174" t="n">
        <v>609</v>
      </c>
      <c r="K1026" s="174" t="n">
        <v>916</v>
      </c>
      <c r="L1026" s="174" t="n">
        <v>0</v>
      </c>
      <c r="M1026" s="174" t="n">
        <v>0</v>
      </c>
    </row>
    <row r="1027">
      <c r="A1027" s="174" t="inlineStr">
        <is>
          <t>test</t>
        </is>
      </c>
      <c r="B1027" s="174" t="inlineStr">
        <is>
          <t>A0</t>
        </is>
      </c>
      <c r="C1027" s="174" t="inlineStr">
        <is>
          <t>Asm</t>
        </is>
      </c>
      <c r="D1027" s="174" t="inlineStr">
        <is>
          <t>all</t>
        </is>
      </c>
      <c r="E1027" s="175" t="n">
        <v>0.73</v>
      </c>
      <c r="F1027" s="174" t="n">
        <v>29</v>
      </c>
      <c r="G1027" s="174" t="n">
        <v>1527</v>
      </c>
      <c r="H1027" s="174" t="n">
        <v>0</v>
      </c>
      <c r="I1027" s="174" t="n">
        <v>3484</v>
      </c>
      <c r="J1027" s="174" t="n">
        <v>610</v>
      </c>
      <c r="K1027" s="174" t="n">
        <v>917</v>
      </c>
      <c r="L1027" s="174" t="n">
        <v>0</v>
      </c>
      <c r="M1027" s="174" t="n">
        <v>0</v>
      </c>
    </row>
    <row r="1028">
      <c r="A1028" s="174" t="inlineStr">
        <is>
          <t>test</t>
        </is>
      </c>
      <c r="B1028" s="174" t="inlineStr">
        <is>
          <t>A0</t>
        </is>
      </c>
      <c r="C1028" s="174" t="inlineStr">
        <is>
          <t>Asm</t>
        </is>
      </c>
      <c r="D1028" s="174" t="inlineStr">
        <is>
          <t>all</t>
        </is>
      </c>
      <c r="E1028" s="175" t="n">
        <v>0.74</v>
      </c>
      <c r="F1028" s="174" t="n">
        <v>28</v>
      </c>
      <c r="G1028" s="174" t="n">
        <v>1528</v>
      </c>
      <c r="H1028" s="174" t="n">
        <v>0</v>
      </c>
      <c r="I1028" s="174" t="n">
        <v>3484</v>
      </c>
      <c r="J1028" s="174" t="n">
        <v>610</v>
      </c>
      <c r="K1028" s="174" t="n">
        <v>918</v>
      </c>
      <c r="L1028" s="174" t="n">
        <v>0</v>
      </c>
      <c r="M1028" s="174" t="n">
        <v>0</v>
      </c>
    </row>
    <row r="1029">
      <c r="A1029" s="174" t="inlineStr">
        <is>
          <t>test</t>
        </is>
      </c>
      <c r="B1029" s="174" t="inlineStr">
        <is>
          <t>A0</t>
        </is>
      </c>
      <c r="C1029" s="174" t="inlineStr">
        <is>
          <t>Asm</t>
        </is>
      </c>
      <c r="D1029" s="174" t="inlineStr">
        <is>
          <t>all</t>
        </is>
      </c>
      <c r="E1029" s="175" t="n">
        <v>0.75</v>
      </c>
      <c r="F1029" s="174" t="n">
        <v>25</v>
      </c>
      <c r="G1029" s="174" t="n">
        <v>1531</v>
      </c>
      <c r="H1029" s="174" t="n">
        <v>0</v>
      </c>
      <c r="I1029" s="174" t="n">
        <v>3484</v>
      </c>
      <c r="J1029" s="174" t="n">
        <v>610</v>
      </c>
      <c r="K1029" s="174" t="n">
        <v>921</v>
      </c>
      <c r="L1029" s="174" t="n">
        <v>0</v>
      </c>
      <c r="M1029" s="174" t="n">
        <v>0</v>
      </c>
    </row>
    <row r="1030">
      <c r="A1030" s="174" t="inlineStr">
        <is>
          <t>test</t>
        </is>
      </c>
      <c r="B1030" s="174" t="inlineStr">
        <is>
          <t>A0</t>
        </is>
      </c>
      <c r="C1030" s="174" t="inlineStr">
        <is>
          <t>Asm</t>
        </is>
      </c>
      <c r="D1030" s="174" t="inlineStr">
        <is>
          <t>all</t>
        </is>
      </c>
      <c r="E1030" s="175" t="n">
        <v>0.76</v>
      </c>
      <c r="F1030" s="174" t="n">
        <v>24</v>
      </c>
      <c r="G1030" s="174" t="n">
        <v>1532</v>
      </c>
      <c r="H1030" s="174" t="n">
        <v>0</v>
      </c>
      <c r="I1030" s="174" t="n">
        <v>3484</v>
      </c>
      <c r="J1030" s="174" t="n">
        <v>610</v>
      </c>
      <c r="K1030" s="174" t="n">
        <v>922</v>
      </c>
      <c r="L1030" s="174" t="n">
        <v>0</v>
      </c>
      <c r="M1030" s="174" t="n">
        <v>0</v>
      </c>
    </row>
    <row r="1031">
      <c r="A1031" s="174" t="inlineStr">
        <is>
          <t>test</t>
        </is>
      </c>
      <c r="B1031" s="174" t="inlineStr">
        <is>
          <t>A0</t>
        </is>
      </c>
      <c r="C1031" s="174" t="inlineStr">
        <is>
          <t>Asm</t>
        </is>
      </c>
      <c r="D1031" s="174" t="inlineStr">
        <is>
          <t>all</t>
        </is>
      </c>
      <c r="E1031" s="175" t="n">
        <v>0.77</v>
      </c>
      <c r="F1031" s="174" t="n">
        <v>23</v>
      </c>
      <c r="G1031" s="174" t="n">
        <v>1533</v>
      </c>
      <c r="H1031" s="174" t="n">
        <v>0</v>
      </c>
      <c r="I1031" s="174" t="n">
        <v>3484</v>
      </c>
      <c r="J1031" s="174" t="n">
        <v>610</v>
      </c>
      <c r="K1031" s="174" t="n">
        <v>923</v>
      </c>
      <c r="L1031" s="174" t="n">
        <v>0</v>
      </c>
      <c r="M1031" s="174" t="n">
        <v>0</v>
      </c>
    </row>
    <row r="1032">
      <c r="A1032" s="174" t="inlineStr">
        <is>
          <t>test</t>
        </is>
      </c>
      <c r="B1032" s="174" t="inlineStr">
        <is>
          <t>A0</t>
        </is>
      </c>
      <c r="C1032" s="174" t="inlineStr">
        <is>
          <t>Asm</t>
        </is>
      </c>
      <c r="D1032" s="174" t="inlineStr">
        <is>
          <t>all</t>
        </is>
      </c>
      <c r="E1032" s="175" t="n">
        <v>0.78</v>
      </c>
      <c r="F1032" s="174" t="n">
        <v>22</v>
      </c>
      <c r="G1032" s="174" t="n">
        <v>1534</v>
      </c>
      <c r="H1032" s="174" t="n">
        <v>0</v>
      </c>
      <c r="I1032" s="174" t="n">
        <v>3484</v>
      </c>
      <c r="J1032" s="174" t="n">
        <v>610</v>
      </c>
      <c r="K1032" s="174" t="n">
        <v>924</v>
      </c>
      <c r="L1032" s="174" t="n">
        <v>0</v>
      </c>
      <c r="M1032" s="174" t="n">
        <v>0</v>
      </c>
    </row>
    <row r="1033">
      <c r="A1033" s="174" t="inlineStr">
        <is>
          <t>test</t>
        </is>
      </c>
      <c r="B1033" s="174" t="inlineStr">
        <is>
          <t>A0</t>
        </is>
      </c>
      <c r="C1033" s="174" t="inlineStr">
        <is>
          <t>Asm</t>
        </is>
      </c>
      <c r="D1033" s="174" t="inlineStr">
        <is>
          <t>all</t>
        </is>
      </c>
      <c r="E1033" s="175" t="n">
        <v>0.79</v>
      </c>
      <c r="F1033" s="174" t="n">
        <v>21</v>
      </c>
      <c r="G1033" s="174" t="n">
        <v>1535</v>
      </c>
      <c r="H1033" s="174" t="n">
        <v>0</v>
      </c>
      <c r="I1033" s="174" t="n">
        <v>3484</v>
      </c>
      <c r="J1033" s="174" t="n">
        <v>610</v>
      </c>
      <c r="K1033" s="174" t="n">
        <v>925</v>
      </c>
      <c r="L1033" s="174" t="n">
        <v>0</v>
      </c>
      <c r="M1033" s="174" t="n">
        <v>0</v>
      </c>
    </row>
    <row r="1034">
      <c r="A1034" s="174" t="inlineStr">
        <is>
          <t>test</t>
        </is>
      </c>
      <c r="B1034" s="174" t="inlineStr">
        <is>
          <t>A0</t>
        </is>
      </c>
      <c r="C1034" s="174" t="inlineStr">
        <is>
          <t>Asm</t>
        </is>
      </c>
      <c r="D1034" s="174" t="inlineStr">
        <is>
          <t>all</t>
        </is>
      </c>
      <c r="E1034" s="175" t="n">
        <v>0.8</v>
      </c>
      <c r="F1034" s="174" t="n">
        <v>17</v>
      </c>
      <c r="G1034" s="174" t="n">
        <v>1539</v>
      </c>
      <c r="H1034" s="174" t="n">
        <v>0</v>
      </c>
      <c r="I1034" s="174" t="n">
        <v>3484</v>
      </c>
      <c r="J1034" s="174" t="n">
        <v>610</v>
      </c>
      <c r="K1034" s="174" t="n">
        <v>929</v>
      </c>
      <c r="L1034" s="174" t="n">
        <v>0</v>
      </c>
      <c r="M1034" s="174" t="n">
        <v>0</v>
      </c>
    </row>
    <row r="1035">
      <c r="A1035" s="174" t="inlineStr">
        <is>
          <t>test</t>
        </is>
      </c>
      <c r="B1035" s="174" t="inlineStr">
        <is>
          <t>A0</t>
        </is>
      </c>
      <c r="C1035" s="174" t="inlineStr">
        <is>
          <t>Asm</t>
        </is>
      </c>
      <c r="D1035" s="174" t="inlineStr">
        <is>
          <t>all</t>
        </is>
      </c>
      <c r="E1035" s="175" t="n">
        <v>0.8100000000000001</v>
      </c>
      <c r="F1035" s="174" t="n">
        <v>16</v>
      </c>
      <c r="G1035" s="174" t="n">
        <v>1540</v>
      </c>
      <c r="H1035" s="174" t="n">
        <v>0</v>
      </c>
      <c r="I1035" s="174" t="n">
        <v>3484</v>
      </c>
      <c r="J1035" s="174" t="n">
        <v>610</v>
      </c>
      <c r="K1035" s="174" t="n">
        <v>930</v>
      </c>
      <c r="L1035" s="174" t="n">
        <v>0</v>
      </c>
      <c r="M1035" s="174" t="n">
        <v>0</v>
      </c>
    </row>
    <row r="1036">
      <c r="A1036" s="174" t="inlineStr">
        <is>
          <t>test</t>
        </is>
      </c>
      <c r="B1036" s="174" t="inlineStr">
        <is>
          <t>A0</t>
        </is>
      </c>
      <c r="C1036" s="174" t="inlineStr">
        <is>
          <t>Asm</t>
        </is>
      </c>
      <c r="D1036" s="174" t="inlineStr">
        <is>
          <t>all</t>
        </is>
      </c>
      <c r="E1036" s="175" t="n">
        <v>0.82</v>
      </c>
      <c r="F1036" s="174" t="n">
        <v>15</v>
      </c>
      <c r="G1036" s="174" t="n">
        <v>1541</v>
      </c>
      <c r="H1036" s="174" t="n">
        <v>0</v>
      </c>
      <c r="I1036" s="174" t="n">
        <v>3484</v>
      </c>
      <c r="J1036" s="174" t="n">
        <v>610</v>
      </c>
      <c r="K1036" s="174" t="n">
        <v>931</v>
      </c>
      <c r="L1036" s="174" t="n">
        <v>0</v>
      </c>
      <c r="M1036" s="174" t="n">
        <v>0</v>
      </c>
    </row>
    <row r="1037">
      <c r="A1037" s="174" t="inlineStr">
        <is>
          <t>test</t>
        </is>
      </c>
      <c r="B1037" s="174" t="inlineStr">
        <is>
          <t>A0</t>
        </is>
      </c>
      <c r="C1037" s="174" t="inlineStr">
        <is>
          <t>Asm</t>
        </is>
      </c>
      <c r="D1037" s="174" t="inlineStr">
        <is>
          <t>all</t>
        </is>
      </c>
      <c r="E1037" s="175" t="n">
        <v>0.83</v>
      </c>
      <c r="F1037" s="174" t="n">
        <v>13</v>
      </c>
      <c r="G1037" s="174" t="n">
        <v>1543</v>
      </c>
      <c r="H1037" s="174" t="n">
        <v>0</v>
      </c>
      <c r="I1037" s="174" t="n">
        <v>3484</v>
      </c>
      <c r="J1037" s="174" t="n">
        <v>610</v>
      </c>
      <c r="K1037" s="174" t="n">
        <v>933</v>
      </c>
      <c r="L1037" s="174" t="n">
        <v>0</v>
      </c>
      <c r="M1037" s="174" t="n">
        <v>0</v>
      </c>
    </row>
    <row r="1038">
      <c r="A1038" s="174" t="inlineStr">
        <is>
          <t>test</t>
        </is>
      </c>
      <c r="B1038" s="174" t="inlineStr">
        <is>
          <t>A0</t>
        </is>
      </c>
      <c r="C1038" s="174" t="inlineStr">
        <is>
          <t>Asm</t>
        </is>
      </c>
      <c r="D1038" s="174" t="inlineStr">
        <is>
          <t>all</t>
        </is>
      </c>
      <c r="E1038" s="175" t="n">
        <v>0.84</v>
      </c>
      <c r="F1038" s="174" t="n">
        <v>13</v>
      </c>
      <c r="G1038" s="174" t="n">
        <v>1543</v>
      </c>
      <c r="H1038" s="174" t="n">
        <v>0</v>
      </c>
      <c r="I1038" s="174" t="n">
        <v>3484</v>
      </c>
      <c r="J1038" s="174" t="n">
        <v>610</v>
      </c>
      <c r="K1038" s="174" t="n">
        <v>933</v>
      </c>
      <c r="L1038" s="174" t="n">
        <v>0</v>
      </c>
      <c r="M1038" s="174" t="n">
        <v>0</v>
      </c>
    </row>
    <row r="1039">
      <c r="A1039" s="174" t="inlineStr">
        <is>
          <t>test</t>
        </is>
      </c>
      <c r="B1039" s="174" t="inlineStr">
        <is>
          <t>A0</t>
        </is>
      </c>
      <c r="C1039" s="174" t="inlineStr">
        <is>
          <t>Asm</t>
        </is>
      </c>
      <c r="D1039" s="174" t="inlineStr">
        <is>
          <t>all</t>
        </is>
      </c>
      <c r="E1039" s="175" t="n">
        <v>0.85</v>
      </c>
      <c r="F1039" s="174" t="n">
        <v>10</v>
      </c>
      <c r="G1039" s="174" t="n">
        <v>1546</v>
      </c>
      <c r="H1039" s="174" t="n">
        <v>0</v>
      </c>
      <c r="I1039" s="174" t="n">
        <v>3484</v>
      </c>
      <c r="J1039" s="174" t="n">
        <v>610</v>
      </c>
      <c r="K1039" s="174" t="n">
        <v>936</v>
      </c>
      <c r="L1039" s="174" t="n">
        <v>0</v>
      </c>
      <c r="M1039" s="174" t="n">
        <v>0</v>
      </c>
    </row>
    <row r="1040">
      <c r="A1040" s="174" t="inlineStr">
        <is>
          <t>test</t>
        </is>
      </c>
      <c r="B1040" s="174" t="inlineStr">
        <is>
          <t>A0</t>
        </is>
      </c>
      <c r="C1040" s="174" t="inlineStr">
        <is>
          <t>Asm</t>
        </is>
      </c>
      <c r="D1040" s="174" t="inlineStr">
        <is>
          <t>all</t>
        </is>
      </c>
      <c r="E1040" s="175" t="n">
        <v>0.86</v>
      </c>
      <c r="F1040" s="174" t="n">
        <v>9</v>
      </c>
      <c r="G1040" s="174" t="n">
        <v>1547</v>
      </c>
      <c r="H1040" s="174" t="n">
        <v>0</v>
      </c>
      <c r="I1040" s="174" t="n">
        <v>3484</v>
      </c>
      <c r="J1040" s="174" t="n">
        <v>610</v>
      </c>
      <c r="K1040" s="174" t="n">
        <v>937</v>
      </c>
      <c r="L1040" s="174" t="n">
        <v>0</v>
      </c>
      <c r="M1040" s="174" t="n">
        <v>0</v>
      </c>
    </row>
    <row r="1041">
      <c r="A1041" s="174" t="inlineStr">
        <is>
          <t>test</t>
        </is>
      </c>
      <c r="B1041" s="174" t="inlineStr">
        <is>
          <t>A0</t>
        </is>
      </c>
      <c r="C1041" s="174" t="inlineStr">
        <is>
          <t>Asm</t>
        </is>
      </c>
      <c r="D1041" s="174" t="inlineStr">
        <is>
          <t>all</t>
        </is>
      </c>
      <c r="E1041" s="175" t="n">
        <v>0.87</v>
      </c>
      <c r="F1041" s="174" t="n">
        <v>6</v>
      </c>
      <c r="G1041" s="174" t="n">
        <v>1550</v>
      </c>
      <c r="H1041" s="174" t="n">
        <v>0</v>
      </c>
      <c r="I1041" s="174" t="n">
        <v>3484</v>
      </c>
      <c r="J1041" s="174" t="n">
        <v>610</v>
      </c>
      <c r="K1041" s="174" t="n">
        <v>940</v>
      </c>
      <c r="L1041" s="174" t="n">
        <v>0</v>
      </c>
      <c r="M1041" s="174" t="n">
        <v>0</v>
      </c>
    </row>
    <row r="1042">
      <c r="A1042" s="174" t="inlineStr">
        <is>
          <t>test</t>
        </is>
      </c>
      <c r="B1042" s="174" t="inlineStr">
        <is>
          <t>A0</t>
        </is>
      </c>
      <c r="C1042" s="174" t="inlineStr">
        <is>
          <t>Asm</t>
        </is>
      </c>
      <c r="D1042" s="174" t="inlineStr">
        <is>
          <t>all</t>
        </is>
      </c>
      <c r="E1042" s="175" t="n">
        <v>0.88</v>
      </c>
      <c r="F1042" s="174" t="n">
        <v>5</v>
      </c>
      <c r="G1042" s="174" t="n">
        <v>1551</v>
      </c>
      <c r="H1042" s="174" t="n">
        <v>0</v>
      </c>
      <c r="I1042" s="174" t="n">
        <v>3484</v>
      </c>
      <c r="J1042" s="174" t="n">
        <v>610</v>
      </c>
      <c r="K1042" s="174" t="n">
        <v>941</v>
      </c>
      <c r="L1042" s="174" t="n">
        <v>0</v>
      </c>
      <c r="M1042" s="174" t="n">
        <v>0</v>
      </c>
    </row>
    <row r="1043">
      <c r="A1043" s="174" t="inlineStr">
        <is>
          <t>test</t>
        </is>
      </c>
      <c r="B1043" s="174" t="inlineStr">
        <is>
          <t>A0</t>
        </is>
      </c>
      <c r="C1043" s="174" t="inlineStr">
        <is>
          <t>Asm</t>
        </is>
      </c>
      <c r="D1043" s="174" t="inlineStr">
        <is>
          <t>all</t>
        </is>
      </c>
      <c r="E1043" s="175" t="n">
        <v>0.89</v>
      </c>
      <c r="F1043" s="174" t="n">
        <v>4</v>
      </c>
      <c r="G1043" s="174" t="n">
        <v>1552</v>
      </c>
      <c r="H1043" s="174" t="n">
        <v>0</v>
      </c>
      <c r="I1043" s="174" t="n">
        <v>3484</v>
      </c>
      <c r="J1043" s="174" t="n">
        <v>610</v>
      </c>
      <c r="K1043" s="174" t="n">
        <v>942</v>
      </c>
      <c r="L1043" s="174" t="n">
        <v>0</v>
      </c>
      <c r="M1043" s="174" t="n">
        <v>0</v>
      </c>
    </row>
    <row r="1044">
      <c r="A1044" s="174" t="inlineStr">
        <is>
          <t>test</t>
        </is>
      </c>
      <c r="B1044" s="174" t="inlineStr">
        <is>
          <t>A0</t>
        </is>
      </c>
      <c r="C1044" s="174" t="inlineStr">
        <is>
          <t>Asm</t>
        </is>
      </c>
      <c r="D1044" s="174" t="inlineStr">
        <is>
          <t>all</t>
        </is>
      </c>
      <c r="E1044" s="175" t="n">
        <v>0.9</v>
      </c>
      <c r="F1044" s="174" t="n">
        <v>4</v>
      </c>
      <c r="G1044" s="174" t="n">
        <v>1552</v>
      </c>
      <c r="H1044" s="174" t="n">
        <v>0</v>
      </c>
      <c r="I1044" s="174" t="n">
        <v>3484</v>
      </c>
      <c r="J1044" s="174" t="n">
        <v>610</v>
      </c>
      <c r="K1044" s="174" t="n">
        <v>942</v>
      </c>
      <c r="L1044" s="174" t="n">
        <v>0</v>
      </c>
      <c r="M1044" s="174" t="n">
        <v>0</v>
      </c>
    </row>
    <row r="1045">
      <c r="A1045" s="174" t="inlineStr">
        <is>
          <t>test</t>
        </is>
      </c>
      <c r="B1045" s="174" t="inlineStr">
        <is>
          <t>A0</t>
        </is>
      </c>
      <c r="C1045" s="174" t="inlineStr">
        <is>
          <t>Asm</t>
        </is>
      </c>
      <c r="D1045" s="174" t="inlineStr">
        <is>
          <t>all</t>
        </is>
      </c>
      <c r="E1045" s="175" t="n">
        <v>0.91</v>
      </c>
      <c r="F1045" s="174" t="n">
        <v>4</v>
      </c>
      <c r="G1045" s="174" t="n">
        <v>1552</v>
      </c>
      <c r="H1045" s="174" t="n">
        <v>0</v>
      </c>
      <c r="I1045" s="174" t="n">
        <v>3484</v>
      </c>
      <c r="J1045" s="174" t="n">
        <v>610</v>
      </c>
      <c r="K1045" s="174" t="n">
        <v>942</v>
      </c>
      <c r="L1045" s="174" t="n">
        <v>0</v>
      </c>
      <c r="M1045" s="174" t="n">
        <v>0</v>
      </c>
    </row>
    <row r="1046">
      <c r="A1046" s="174" t="inlineStr">
        <is>
          <t>test</t>
        </is>
      </c>
      <c r="B1046" s="174" t="inlineStr">
        <is>
          <t>A0</t>
        </is>
      </c>
      <c r="C1046" s="174" t="inlineStr">
        <is>
          <t>Asm</t>
        </is>
      </c>
      <c r="D1046" s="174" t="inlineStr">
        <is>
          <t>all</t>
        </is>
      </c>
      <c r="E1046" s="175" t="n">
        <v>0.92</v>
      </c>
      <c r="F1046" s="174" t="n">
        <v>3</v>
      </c>
      <c r="G1046" s="174" t="n">
        <v>1553</v>
      </c>
      <c r="H1046" s="174" t="n">
        <v>0</v>
      </c>
      <c r="I1046" s="174" t="n">
        <v>3484</v>
      </c>
      <c r="J1046" s="174" t="n">
        <v>610</v>
      </c>
      <c r="K1046" s="174" t="n">
        <v>943</v>
      </c>
      <c r="L1046" s="174" t="n">
        <v>0</v>
      </c>
      <c r="M1046" s="174" t="n">
        <v>0</v>
      </c>
    </row>
    <row r="1047">
      <c r="A1047" s="174" t="inlineStr">
        <is>
          <t>test</t>
        </is>
      </c>
      <c r="B1047" s="174" t="inlineStr">
        <is>
          <t>A0</t>
        </is>
      </c>
      <c r="C1047" s="174" t="inlineStr">
        <is>
          <t>Asm</t>
        </is>
      </c>
      <c r="D1047" s="174" t="inlineStr">
        <is>
          <t>all</t>
        </is>
      </c>
      <c r="E1047" s="175" t="n">
        <v>0.93</v>
      </c>
      <c r="F1047" s="174" t="n">
        <v>3</v>
      </c>
      <c r="G1047" s="174" t="n">
        <v>1553</v>
      </c>
      <c r="H1047" s="174" t="n">
        <v>0</v>
      </c>
      <c r="I1047" s="174" t="n">
        <v>3484</v>
      </c>
      <c r="J1047" s="174" t="n">
        <v>610</v>
      </c>
      <c r="K1047" s="174" t="n">
        <v>943</v>
      </c>
      <c r="L1047" s="174" t="n">
        <v>0</v>
      </c>
      <c r="M1047" s="174" t="n">
        <v>0</v>
      </c>
    </row>
    <row r="1048">
      <c r="A1048" s="174" t="inlineStr">
        <is>
          <t>test</t>
        </is>
      </c>
      <c r="B1048" s="174" t="inlineStr">
        <is>
          <t>A0</t>
        </is>
      </c>
      <c r="C1048" s="174" t="inlineStr">
        <is>
          <t>Asm</t>
        </is>
      </c>
      <c r="D1048" s="174" t="inlineStr">
        <is>
          <t>all</t>
        </is>
      </c>
      <c r="E1048" s="175" t="n">
        <v>0.9399999999999999</v>
      </c>
      <c r="F1048" s="174" t="n">
        <v>2</v>
      </c>
      <c r="G1048" s="174" t="n">
        <v>1554</v>
      </c>
      <c r="H1048" s="174" t="n">
        <v>0</v>
      </c>
      <c r="I1048" s="174" t="n">
        <v>3484</v>
      </c>
      <c r="J1048" s="174" t="n">
        <v>610</v>
      </c>
      <c r="K1048" s="174" t="n">
        <v>944</v>
      </c>
      <c r="L1048" s="174" t="n">
        <v>0</v>
      </c>
      <c r="M1048" s="174" t="n">
        <v>0</v>
      </c>
    </row>
    <row r="1049">
      <c r="A1049" s="174" t="inlineStr">
        <is>
          <t>test</t>
        </is>
      </c>
      <c r="B1049" s="174" t="inlineStr">
        <is>
          <t>A0</t>
        </is>
      </c>
      <c r="C1049" s="174" t="inlineStr">
        <is>
          <t>Asm</t>
        </is>
      </c>
      <c r="D1049" s="174" t="inlineStr">
        <is>
          <t>all</t>
        </is>
      </c>
      <c r="E1049" s="175" t="n">
        <v>0.95</v>
      </c>
      <c r="F1049" s="174" t="n">
        <v>2</v>
      </c>
      <c r="G1049" s="174" t="n">
        <v>1554</v>
      </c>
      <c r="H1049" s="174" t="n">
        <v>0</v>
      </c>
      <c r="I1049" s="174" t="n">
        <v>3484</v>
      </c>
      <c r="J1049" s="174" t="n">
        <v>610</v>
      </c>
      <c r="K1049" s="174" t="n">
        <v>944</v>
      </c>
      <c r="L1049" s="174" t="n">
        <v>0</v>
      </c>
      <c r="M1049" s="174" t="n">
        <v>0</v>
      </c>
    </row>
    <row r="1050">
      <c r="A1050" s="174" t="inlineStr">
        <is>
          <t>test</t>
        </is>
      </c>
      <c r="B1050" s="174" t="inlineStr">
        <is>
          <t>A0</t>
        </is>
      </c>
      <c r="C1050" s="174" t="inlineStr">
        <is>
          <t>Asm</t>
        </is>
      </c>
      <c r="D1050" s="174" t="inlineStr">
        <is>
          <t>nb</t>
        </is>
      </c>
      <c r="E1050" s="175" t="n">
        <v>0.01</v>
      </c>
      <c r="F1050" s="174" t="n">
        <v>835</v>
      </c>
      <c r="G1050" s="174" t="n">
        <v>111</v>
      </c>
      <c r="H1050" s="174" t="n">
        <v>1738</v>
      </c>
      <c r="I1050" s="174" t="n">
        <v>1175</v>
      </c>
      <c r="J1050" s="174" t="n"/>
      <c r="K1050" s="174" t="n"/>
      <c r="L1050" s="174" t="n"/>
      <c r="M1050" s="174" t="n"/>
    </row>
    <row r="1051">
      <c r="A1051" s="174" t="inlineStr">
        <is>
          <t>test</t>
        </is>
      </c>
      <c r="B1051" s="174" t="inlineStr">
        <is>
          <t>A0</t>
        </is>
      </c>
      <c r="C1051" s="174" t="inlineStr">
        <is>
          <t>Asm</t>
        </is>
      </c>
      <c r="D1051" s="174" t="inlineStr">
        <is>
          <t>nb</t>
        </is>
      </c>
      <c r="E1051" s="175" t="n">
        <v>0.02</v>
      </c>
      <c r="F1051" s="174" t="n">
        <v>708</v>
      </c>
      <c r="G1051" s="174" t="n">
        <v>238</v>
      </c>
      <c r="H1051" s="174" t="n">
        <v>1072</v>
      </c>
      <c r="I1051" s="174" t="n">
        <v>1841</v>
      </c>
      <c r="J1051" s="174" t="n"/>
      <c r="K1051" s="174" t="n"/>
      <c r="L1051" s="174" t="n"/>
      <c r="M1051" s="174" t="n"/>
    </row>
    <row r="1052">
      <c r="A1052" s="174" t="inlineStr">
        <is>
          <t>test</t>
        </is>
      </c>
      <c r="B1052" s="174" t="inlineStr">
        <is>
          <t>A0</t>
        </is>
      </c>
      <c r="C1052" s="174" t="inlineStr">
        <is>
          <t>Asm</t>
        </is>
      </c>
      <c r="D1052" s="174" t="inlineStr">
        <is>
          <t>nb</t>
        </is>
      </c>
      <c r="E1052" s="175" t="n">
        <v>0.03</v>
      </c>
      <c r="F1052" s="174" t="n">
        <v>608</v>
      </c>
      <c r="G1052" s="174" t="n">
        <v>338</v>
      </c>
      <c r="H1052" s="174" t="n">
        <v>661</v>
      </c>
      <c r="I1052" s="174" t="n">
        <v>2252</v>
      </c>
      <c r="J1052" s="174" t="n"/>
      <c r="K1052" s="174" t="n"/>
      <c r="L1052" s="174" t="n"/>
      <c r="M1052" s="174" t="n"/>
    </row>
    <row r="1053">
      <c r="A1053" s="174" t="inlineStr">
        <is>
          <t>test</t>
        </is>
      </c>
      <c r="B1053" s="174" t="inlineStr">
        <is>
          <t>A0</t>
        </is>
      </c>
      <c r="C1053" s="174" t="inlineStr">
        <is>
          <t>Asm</t>
        </is>
      </c>
      <c r="D1053" s="174" t="inlineStr">
        <is>
          <t>nb</t>
        </is>
      </c>
      <c r="E1053" s="175" t="n">
        <v>0.04</v>
      </c>
      <c r="F1053" s="174" t="n">
        <v>541</v>
      </c>
      <c r="G1053" s="174" t="n">
        <v>405</v>
      </c>
      <c r="H1053" s="174" t="n">
        <v>422</v>
      </c>
      <c r="I1053" s="174" t="n">
        <v>2491</v>
      </c>
      <c r="J1053" s="174" t="n"/>
      <c r="K1053" s="174" t="n"/>
      <c r="L1053" s="174" t="n"/>
      <c r="M1053" s="174" t="n"/>
    </row>
    <row r="1054">
      <c r="A1054" s="174" t="inlineStr">
        <is>
          <t>test</t>
        </is>
      </c>
      <c r="B1054" s="174" t="inlineStr">
        <is>
          <t>A0</t>
        </is>
      </c>
      <c r="C1054" s="174" t="inlineStr">
        <is>
          <t>Asm</t>
        </is>
      </c>
      <c r="D1054" s="174" t="inlineStr">
        <is>
          <t>nb</t>
        </is>
      </c>
      <c r="E1054" s="175" t="n">
        <v>0.05</v>
      </c>
      <c r="F1054" s="174" t="n">
        <v>485</v>
      </c>
      <c r="G1054" s="174" t="n">
        <v>461</v>
      </c>
      <c r="H1054" s="174" t="n">
        <v>280</v>
      </c>
      <c r="I1054" s="174" t="n">
        <v>2633</v>
      </c>
      <c r="J1054" s="174" t="n"/>
      <c r="K1054" s="174" t="n"/>
      <c r="L1054" s="174" t="n"/>
      <c r="M1054" s="174" t="n"/>
    </row>
    <row r="1055">
      <c r="A1055" s="174" t="inlineStr">
        <is>
          <t>test</t>
        </is>
      </c>
      <c r="B1055" s="174" t="inlineStr">
        <is>
          <t>A0</t>
        </is>
      </c>
      <c r="C1055" s="174" t="inlineStr">
        <is>
          <t>Asm</t>
        </is>
      </c>
      <c r="D1055" s="174" t="inlineStr">
        <is>
          <t>nb</t>
        </is>
      </c>
      <c r="E1055" s="175" t="n">
        <v>0.06</v>
      </c>
      <c r="F1055" s="174" t="n">
        <v>438</v>
      </c>
      <c r="G1055" s="174" t="n">
        <v>508</v>
      </c>
      <c r="H1055" s="174" t="n">
        <v>193</v>
      </c>
      <c r="I1055" s="174" t="n">
        <v>2720</v>
      </c>
      <c r="J1055" s="174" t="n"/>
      <c r="K1055" s="174" t="n"/>
      <c r="L1055" s="174" t="n"/>
      <c r="M1055" s="174" t="n"/>
    </row>
    <row r="1056">
      <c r="A1056" s="174" t="inlineStr">
        <is>
          <t>test</t>
        </is>
      </c>
      <c r="B1056" s="174" t="inlineStr">
        <is>
          <t>A0</t>
        </is>
      </c>
      <c r="C1056" s="174" t="inlineStr">
        <is>
          <t>Asm</t>
        </is>
      </c>
      <c r="D1056" s="174" t="inlineStr">
        <is>
          <t>nb</t>
        </is>
      </c>
      <c r="E1056" s="175" t="n">
        <v>0.07000000000000001</v>
      </c>
      <c r="F1056" s="174" t="n">
        <v>403</v>
      </c>
      <c r="G1056" s="174" t="n">
        <v>543</v>
      </c>
      <c r="H1056" s="174" t="n">
        <v>145</v>
      </c>
      <c r="I1056" s="174" t="n">
        <v>2768</v>
      </c>
      <c r="J1056" s="174" t="n"/>
      <c r="K1056" s="174" t="n"/>
      <c r="L1056" s="174" t="n"/>
      <c r="M1056" s="174" t="n"/>
    </row>
    <row r="1057">
      <c r="A1057" s="174" t="inlineStr">
        <is>
          <t>test</t>
        </is>
      </c>
      <c r="B1057" s="174" t="inlineStr">
        <is>
          <t>A0</t>
        </is>
      </c>
      <c r="C1057" s="174" t="inlineStr">
        <is>
          <t>Asm</t>
        </is>
      </c>
      <c r="D1057" s="174" t="inlineStr">
        <is>
          <t>nb</t>
        </is>
      </c>
      <c r="E1057" s="175" t="n">
        <v>0.08</v>
      </c>
      <c r="F1057" s="174" t="n">
        <v>369</v>
      </c>
      <c r="G1057" s="174" t="n">
        <v>577</v>
      </c>
      <c r="H1057" s="174" t="n">
        <v>112</v>
      </c>
      <c r="I1057" s="174" t="n">
        <v>2801</v>
      </c>
      <c r="J1057" s="174" t="n"/>
      <c r="K1057" s="174" t="n"/>
      <c r="L1057" s="174" t="n"/>
      <c r="M1057" s="174" t="n"/>
    </row>
    <row r="1058">
      <c r="A1058" s="174" t="inlineStr">
        <is>
          <t>test</t>
        </is>
      </c>
      <c r="B1058" s="174" t="inlineStr">
        <is>
          <t>A0</t>
        </is>
      </c>
      <c r="C1058" s="174" t="inlineStr">
        <is>
          <t>Asm</t>
        </is>
      </c>
      <c r="D1058" s="174" t="inlineStr">
        <is>
          <t>nb</t>
        </is>
      </c>
      <c r="E1058" s="175" t="n">
        <v>0.09</v>
      </c>
      <c r="F1058" s="174" t="n">
        <v>340</v>
      </c>
      <c r="G1058" s="174" t="n">
        <v>606</v>
      </c>
      <c r="H1058" s="174" t="n">
        <v>91</v>
      </c>
      <c r="I1058" s="174" t="n">
        <v>2822</v>
      </c>
      <c r="J1058" s="174" t="n"/>
      <c r="K1058" s="174" t="n"/>
      <c r="L1058" s="174" t="n"/>
      <c r="M1058" s="174" t="n"/>
    </row>
    <row r="1059">
      <c r="A1059" s="174" t="inlineStr">
        <is>
          <t>test</t>
        </is>
      </c>
      <c r="B1059" s="174" t="inlineStr">
        <is>
          <t>A0</t>
        </is>
      </c>
      <c r="C1059" s="174" t="inlineStr">
        <is>
          <t>Asm</t>
        </is>
      </c>
      <c r="D1059" s="174" t="inlineStr">
        <is>
          <t>nb</t>
        </is>
      </c>
      <c r="E1059" s="175" t="n">
        <v>0.1</v>
      </c>
      <c r="F1059" s="174" t="n">
        <v>317</v>
      </c>
      <c r="G1059" s="174" t="n">
        <v>629</v>
      </c>
      <c r="H1059" s="174" t="n">
        <v>76</v>
      </c>
      <c r="I1059" s="174" t="n">
        <v>2837</v>
      </c>
      <c r="J1059" s="174" t="n"/>
      <c r="K1059" s="174" t="n"/>
      <c r="L1059" s="174" t="n"/>
      <c r="M1059" s="174" t="n"/>
    </row>
    <row r="1060">
      <c r="A1060" s="174" t="inlineStr">
        <is>
          <t>test</t>
        </is>
      </c>
      <c r="B1060" s="174" t="inlineStr">
        <is>
          <t>A0</t>
        </is>
      </c>
      <c r="C1060" s="174" t="inlineStr">
        <is>
          <t>Asm</t>
        </is>
      </c>
      <c r="D1060" s="174" t="inlineStr">
        <is>
          <t>nb</t>
        </is>
      </c>
      <c r="E1060" s="175" t="n">
        <v>0.11</v>
      </c>
      <c r="F1060" s="174" t="n">
        <v>305</v>
      </c>
      <c r="G1060" s="174" t="n">
        <v>641</v>
      </c>
      <c r="H1060" s="174" t="n">
        <v>63</v>
      </c>
      <c r="I1060" s="174" t="n">
        <v>2850</v>
      </c>
      <c r="J1060" s="174" t="n"/>
      <c r="K1060" s="174" t="n"/>
      <c r="L1060" s="174" t="n"/>
      <c r="M1060" s="174" t="n"/>
    </row>
    <row r="1061">
      <c r="A1061" s="174" t="inlineStr">
        <is>
          <t>test</t>
        </is>
      </c>
      <c r="B1061" s="174" t="inlineStr">
        <is>
          <t>A0</t>
        </is>
      </c>
      <c r="C1061" s="174" t="inlineStr">
        <is>
          <t>Asm</t>
        </is>
      </c>
      <c r="D1061" s="174" t="inlineStr">
        <is>
          <t>nb</t>
        </is>
      </c>
      <c r="E1061" s="175" t="n">
        <v>0.12</v>
      </c>
      <c r="F1061" s="174" t="n">
        <v>293</v>
      </c>
      <c r="G1061" s="174" t="n">
        <v>653</v>
      </c>
      <c r="H1061" s="174" t="n">
        <v>53</v>
      </c>
      <c r="I1061" s="174" t="n">
        <v>2860</v>
      </c>
      <c r="J1061" s="174" t="n"/>
      <c r="K1061" s="174" t="n"/>
      <c r="L1061" s="174" t="n"/>
      <c r="M1061" s="174" t="n"/>
    </row>
    <row r="1062">
      <c r="A1062" s="174" t="inlineStr">
        <is>
          <t>test</t>
        </is>
      </c>
      <c r="B1062" s="174" t="inlineStr">
        <is>
          <t>A0</t>
        </is>
      </c>
      <c r="C1062" s="174" t="inlineStr">
        <is>
          <t>Asm</t>
        </is>
      </c>
      <c r="D1062" s="174" t="inlineStr">
        <is>
          <t>nb</t>
        </is>
      </c>
      <c r="E1062" s="175" t="n">
        <v>0.13</v>
      </c>
      <c r="F1062" s="174" t="n">
        <v>276</v>
      </c>
      <c r="G1062" s="174" t="n">
        <v>670</v>
      </c>
      <c r="H1062" s="174" t="n">
        <v>48</v>
      </c>
      <c r="I1062" s="174" t="n">
        <v>2865</v>
      </c>
      <c r="J1062" s="174" t="n"/>
      <c r="K1062" s="174" t="n"/>
      <c r="L1062" s="174" t="n"/>
      <c r="M1062" s="174" t="n"/>
    </row>
    <row r="1063">
      <c r="A1063" s="174" t="inlineStr">
        <is>
          <t>test</t>
        </is>
      </c>
      <c r="B1063" s="174" t="inlineStr">
        <is>
          <t>A0</t>
        </is>
      </c>
      <c r="C1063" s="174" t="inlineStr">
        <is>
          <t>Asm</t>
        </is>
      </c>
      <c r="D1063" s="174" t="inlineStr">
        <is>
          <t>nb</t>
        </is>
      </c>
      <c r="E1063" s="175" t="n">
        <v>0.14</v>
      </c>
      <c r="F1063" s="174" t="n">
        <v>263</v>
      </c>
      <c r="G1063" s="174" t="n">
        <v>683</v>
      </c>
      <c r="H1063" s="174" t="n">
        <v>38</v>
      </c>
      <c r="I1063" s="174" t="n">
        <v>2875</v>
      </c>
      <c r="J1063" s="174" t="n"/>
      <c r="K1063" s="174" t="n"/>
      <c r="L1063" s="174" t="n"/>
      <c r="M1063" s="174" t="n"/>
    </row>
    <row r="1064">
      <c r="A1064" s="174" t="inlineStr">
        <is>
          <t>test</t>
        </is>
      </c>
      <c r="B1064" s="174" t="inlineStr">
        <is>
          <t>A0</t>
        </is>
      </c>
      <c r="C1064" s="174" t="inlineStr">
        <is>
          <t>Asm</t>
        </is>
      </c>
      <c r="D1064" s="174" t="inlineStr">
        <is>
          <t>nb</t>
        </is>
      </c>
      <c r="E1064" s="175" t="n">
        <v>0.15</v>
      </c>
      <c r="F1064" s="174" t="n">
        <v>257</v>
      </c>
      <c r="G1064" s="174" t="n">
        <v>689</v>
      </c>
      <c r="H1064" s="174" t="n">
        <v>32</v>
      </c>
      <c r="I1064" s="174" t="n">
        <v>2881</v>
      </c>
      <c r="J1064" s="174" t="n"/>
      <c r="K1064" s="174" t="n"/>
      <c r="L1064" s="174" t="n"/>
      <c r="M1064" s="174" t="n"/>
    </row>
    <row r="1065">
      <c r="A1065" s="174" t="inlineStr">
        <is>
          <t>test</t>
        </is>
      </c>
      <c r="B1065" s="174" t="inlineStr">
        <is>
          <t>A0</t>
        </is>
      </c>
      <c r="C1065" s="174" t="inlineStr">
        <is>
          <t>Asm</t>
        </is>
      </c>
      <c r="D1065" s="174" t="inlineStr">
        <is>
          <t>nb</t>
        </is>
      </c>
      <c r="E1065" s="175" t="n">
        <v>0.16</v>
      </c>
      <c r="F1065" s="174" t="n">
        <v>245</v>
      </c>
      <c r="G1065" s="174" t="n">
        <v>701</v>
      </c>
      <c r="H1065" s="174" t="n">
        <v>26</v>
      </c>
      <c r="I1065" s="174" t="n">
        <v>2887</v>
      </c>
      <c r="J1065" s="174" t="n"/>
      <c r="K1065" s="174" t="n"/>
      <c r="L1065" s="174" t="n"/>
      <c r="M1065" s="174" t="n"/>
    </row>
    <row r="1066">
      <c r="A1066" s="174" t="inlineStr">
        <is>
          <t>test</t>
        </is>
      </c>
      <c r="B1066" s="174" t="inlineStr">
        <is>
          <t>A0</t>
        </is>
      </c>
      <c r="C1066" s="174" t="inlineStr">
        <is>
          <t>Asm</t>
        </is>
      </c>
      <c r="D1066" s="174" t="inlineStr">
        <is>
          <t>nb</t>
        </is>
      </c>
      <c r="E1066" s="175" t="n">
        <v>0.17</v>
      </c>
      <c r="F1066" s="174" t="n">
        <v>239</v>
      </c>
      <c r="G1066" s="174" t="n">
        <v>707</v>
      </c>
      <c r="H1066" s="174" t="n">
        <v>23</v>
      </c>
      <c r="I1066" s="174" t="n">
        <v>2890</v>
      </c>
      <c r="J1066" s="174" t="n"/>
      <c r="K1066" s="174" t="n"/>
      <c r="L1066" s="174" t="n"/>
      <c r="M1066" s="174" t="n"/>
    </row>
    <row r="1067">
      <c r="A1067" s="174" t="inlineStr">
        <is>
          <t>test</t>
        </is>
      </c>
      <c r="B1067" s="174" t="inlineStr">
        <is>
          <t>A0</t>
        </is>
      </c>
      <c r="C1067" s="174" t="inlineStr">
        <is>
          <t>Asm</t>
        </is>
      </c>
      <c r="D1067" s="174" t="inlineStr">
        <is>
          <t>nb</t>
        </is>
      </c>
      <c r="E1067" s="175" t="n">
        <v>0.18</v>
      </c>
      <c r="F1067" s="174" t="n">
        <v>233</v>
      </c>
      <c r="G1067" s="174" t="n">
        <v>713</v>
      </c>
      <c r="H1067" s="174" t="n">
        <v>19</v>
      </c>
      <c r="I1067" s="174" t="n">
        <v>2894</v>
      </c>
      <c r="J1067" s="174" t="n"/>
      <c r="K1067" s="174" t="n"/>
      <c r="L1067" s="174" t="n"/>
      <c r="M1067" s="174" t="n"/>
    </row>
    <row r="1068">
      <c r="A1068" s="174" t="inlineStr">
        <is>
          <t>test</t>
        </is>
      </c>
      <c r="B1068" s="174" t="inlineStr">
        <is>
          <t>A0</t>
        </is>
      </c>
      <c r="C1068" s="174" t="inlineStr">
        <is>
          <t>Asm</t>
        </is>
      </c>
      <c r="D1068" s="174" t="inlineStr">
        <is>
          <t>nb</t>
        </is>
      </c>
      <c r="E1068" s="175" t="n">
        <v>0.19</v>
      </c>
      <c r="F1068" s="174" t="n">
        <v>223</v>
      </c>
      <c r="G1068" s="174" t="n">
        <v>723</v>
      </c>
      <c r="H1068" s="174" t="n">
        <v>16</v>
      </c>
      <c r="I1068" s="174" t="n">
        <v>2897</v>
      </c>
      <c r="J1068" s="174" t="n"/>
      <c r="K1068" s="174" t="n"/>
      <c r="L1068" s="174" t="n"/>
      <c r="M1068" s="174" t="n"/>
    </row>
    <row r="1069">
      <c r="A1069" s="174" t="inlineStr">
        <is>
          <t>test</t>
        </is>
      </c>
      <c r="B1069" s="174" t="inlineStr">
        <is>
          <t>A0</t>
        </is>
      </c>
      <c r="C1069" s="174" t="inlineStr">
        <is>
          <t>Asm</t>
        </is>
      </c>
      <c r="D1069" s="174" t="inlineStr">
        <is>
          <t>nb</t>
        </is>
      </c>
      <c r="E1069" s="175" t="n">
        <v>0.2</v>
      </c>
      <c r="F1069" s="174" t="n">
        <v>213</v>
      </c>
      <c r="G1069" s="174" t="n">
        <v>733</v>
      </c>
      <c r="H1069" s="174" t="n">
        <v>12</v>
      </c>
      <c r="I1069" s="174" t="n">
        <v>2901</v>
      </c>
      <c r="J1069" s="174" t="n"/>
      <c r="K1069" s="174" t="n"/>
      <c r="L1069" s="174" t="n"/>
      <c r="M1069" s="174" t="n"/>
    </row>
    <row r="1070">
      <c r="A1070" s="174" t="inlineStr">
        <is>
          <t>test</t>
        </is>
      </c>
      <c r="B1070" s="174" t="inlineStr">
        <is>
          <t>A0</t>
        </is>
      </c>
      <c r="C1070" s="174" t="inlineStr">
        <is>
          <t>Asm</t>
        </is>
      </c>
      <c r="D1070" s="174" t="inlineStr">
        <is>
          <t>nb</t>
        </is>
      </c>
      <c r="E1070" s="175" t="n">
        <v>0.21</v>
      </c>
      <c r="F1070" s="174" t="n">
        <v>205</v>
      </c>
      <c r="G1070" s="174" t="n">
        <v>741</v>
      </c>
      <c r="H1070" s="174" t="n">
        <v>10</v>
      </c>
      <c r="I1070" s="174" t="n">
        <v>2903</v>
      </c>
      <c r="J1070" s="174" t="n"/>
      <c r="K1070" s="174" t="n"/>
      <c r="L1070" s="174" t="n"/>
      <c r="M1070" s="174" t="n"/>
    </row>
    <row r="1071">
      <c r="A1071" s="174" t="inlineStr">
        <is>
          <t>test</t>
        </is>
      </c>
      <c r="B1071" s="174" t="inlineStr">
        <is>
          <t>A0</t>
        </is>
      </c>
      <c r="C1071" s="174" t="inlineStr">
        <is>
          <t>Asm</t>
        </is>
      </c>
      <c r="D1071" s="174" t="inlineStr">
        <is>
          <t>nb</t>
        </is>
      </c>
      <c r="E1071" s="175" t="n">
        <v>0.22</v>
      </c>
      <c r="F1071" s="174" t="n">
        <v>199</v>
      </c>
      <c r="G1071" s="174" t="n">
        <v>747</v>
      </c>
      <c r="H1071" s="174" t="n">
        <v>8</v>
      </c>
      <c r="I1071" s="174" t="n">
        <v>2905</v>
      </c>
      <c r="J1071" s="174" t="n"/>
      <c r="K1071" s="174" t="n"/>
      <c r="L1071" s="174" t="n"/>
      <c r="M1071" s="174" t="n"/>
    </row>
    <row r="1072">
      <c r="A1072" s="174" t="inlineStr">
        <is>
          <t>test</t>
        </is>
      </c>
      <c r="B1072" s="174" t="inlineStr">
        <is>
          <t>A0</t>
        </is>
      </c>
      <c r="C1072" s="174" t="inlineStr">
        <is>
          <t>Asm</t>
        </is>
      </c>
      <c r="D1072" s="174" t="inlineStr">
        <is>
          <t>nb</t>
        </is>
      </c>
      <c r="E1072" s="175" t="n">
        <v>0.23</v>
      </c>
      <c r="F1072" s="174" t="n">
        <v>188</v>
      </c>
      <c r="G1072" s="174" t="n">
        <v>758</v>
      </c>
      <c r="H1072" s="174" t="n">
        <v>7</v>
      </c>
      <c r="I1072" s="174" t="n">
        <v>2906</v>
      </c>
      <c r="J1072" s="174" t="n"/>
      <c r="K1072" s="174" t="n"/>
      <c r="L1072" s="174" t="n"/>
      <c r="M1072" s="174" t="n"/>
    </row>
    <row r="1073">
      <c r="A1073" s="174" t="inlineStr">
        <is>
          <t>test</t>
        </is>
      </c>
      <c r="B1073" s="174" t="inlineStr">
        <is>
          <t>A0</t>
        </is>
      </c>
      <c r="C1073" s="174" t="inlineStr">
        <is>
          <t>Asm</t>
        </is>
      </c>
      <c r="D1073" s="174" t="inlineStr">
        <is>
          <t>nb</t>
        </is>
      </c>
      <c r="E1073" s="175" t="n">
        <v>0.24</v>
      </c>
      <c r="F1073" s="174" t="n">
        <v>180</v>
      </c>
      <c r="G1073" s="174" t="n">
        <v>766</v>
      </c>
      <c r="H1073" s="174" t="n">
        <v>5</v>
      </c>
      <c r="I1073" s="174" t="n">
        <v>2908</v>
      </c>
      <c r="J1073" s="174" t="n"/>
      <c r="K1073" s="174" t="n"/>
      <c r="L1073" s="174" t="n"/>
      <c r="M1073" s="174" t="n"/>
    </row>
    <row r="1074">
      <c r="A1074" s="174" t="inlineStr">
        <is>
          <t>test</t>
        </is>
      </c>
      <c r="B1074" s="174" t="inlineStr">
        <is>
          <t>A0</t>
        </is>
      </c>
      <c r="C1074" s="174" t="inlineStr">
        <is>
          <t>Asm</t>
        </is>
      </c>
      <c r="D1074" s="174" t="inlineStr">
        <is>
          <t>nb</t>
        </is>
      </c>
      <c r="E1074" s="175" t="n">
        <v>0.25</v>
      </c>
      <c r="F1074" s="174" t="n">
        <v>178</v>
      </c>
      <c r="G1074" s="174" t="n">
        <v>768</v>
      </c>
      <c r="H1074" s="174" t="n">
        <v>5</v>
      </c>
      <c r="I1074" s="174" t="n">
        <v>2908</v>
      </c>
      <c r="J1074" s="174" t="n"/>
      <c r="K1074" s="174" t="n"/>
      <c r="L1074" s="174" t="n"/>
      <c r="M1074" s="174" t="n"/>
    </row>
    <row r="1075">
      <c r="A1075" s="174" t="inlineStr">
        <is>
          <t>test</t>
        </is>
      </c>
      <c r="B1075" s="174" t="inlineStr">
        <is>
          <t>A0</t>
        </is>
      </c>
      <c r="C1075" s="174" t="inlineStr">
        <is>
          <t>Asm</t>
        </is>
      </c>
      <c r="D1075" s="174" t="inlineStr">
        <is>
          <t>nb</t>
        </is>
      </c>
      <c r="E1075" s="175" t="n">
        <v>0.26</v>
      </c>
      <c r="F1075" s="174" t="n">
        <v>173</v>
      </c>
      <c r="G1075" s="174" t="n">
        <v>773</v>
      </c>
      <c r="H1075" s="174" t="n">
        <v>4</v>
      </c>
      <c r="I1075" s="174" t="n">
        <v>2909</v>
      </c>
      <c r="J1075" s="174" t="n"/>
      <c r="K1075" s="174" t="n"/>
      <c r="L1075" s="174" t="n"/>
      <c r="M1075" s="174" t="n"/>
    </row>
    <row r="1076">
      <c r="A1076" s="174" t="inlineStr">
        <is>
          <t>test</t>
        </is>
      </c>
      <c r="B1076" s="174" t="inlineStr">
        <is>
          <t>A0</t>
        </is>
      </c>
      <c r="C1076" s="174" t="inlineStr">
        <is>
          <t>Asm</t>
        </is>
      </c>
      <c r="D1076" s="174" t="inlineStr">
        <is>
          <t>nb</t>
        </is>
      </c>
      <c r="E1076" s="175" t="n">
        <v>0.27</v>
      </c>
      <c r="F1076" s="174" t="n">
        <v>166</v>
      </c>
      <c r="G1076" s="174" t="n">
        <v>780</v>
      </c>
      <c r="H1076" s="174" t="n">
        <v>3</v>
      </c>
      <c r="I1076" s="174" t="n">
        <v>2910</v>
      </c>
      <c r="J1076" s="174" t="n"/>
      <c r="K1076" s="174" t="n"/>
      <c r="L1076" s="174" t="n"/>
      <c r="M1076" s="174" t="n"/>
    </row>
    <row r="1077">
      <c r="A1077" s="174" t="inlineStr">
        <is>
          <t>test</t>
        </is>
      </c>
      <c r="B1077" s="174" t="inlineStr">
        <is>
          <t>A0</t>
        </is>
      </c>
      <c r="C1077" s="174" t="inlineStr">
        <is>
          <t>Asm</t>
        </is>
      </c>
      <c r="D1077" s="174" t="inlineStr">
        <is>
          <t>nb</t>
        </is>
      </c>
      <c r="E1077" s="175" t="n">
        <v>0.28</v>
      </c>
      <c r="F1077" s="174" t="n">
        <v>157</v>
      </c>
      <c r="G1077" s="174" t="n">
        <v>789</v>
      </c>
      <c r="H1077" s="174" t="n">
        <v>2</v>
      </c>
      <c r="I1077" s="174" t="n">
        <v>2911</v>
      </c>
      <c r="J1077" s="174" t="n"/>
      <c r="K1077" s="174" t="n"/>
      <c r="L1077" s="174" t="n"/>
      <c r="M1077" s="174" t="n"/>
    </row>
    <row r="1078">
      <c r="A1078" s="174" t="inlineStr">
        <is>
          <t>test</t>
        </is>
      </c>
      <c r="B1078" s="174" t="inlineStr">
        <is>
          <t>A0</t>
        </is>
      </c>
      <c r="C1078" s="174" t="inlineStr">
        <is>
          <t>Asm</t>
        </is>
      </c>
      <c r="D1078" s="174" t="inlineStr">
        <is>
          <t>nb</t>
        </is>
      </c>
      <c r="E1078" s="175" t="n">
        <v>0.29</v>
      </c>
      <c r="F1078" s="174" t="n">
        <v>155</v>
      </c>
      <c r="G1078" s="174" t="n">
        <v>791</v>
      </c>
      <c r="H1078" s="174" t="n">
        <v>2</v>
      </c>
      <c r="I1078" s="174" t="n">
        <v>2911</v>
      </c>
      <c r="J1078" s="174" t="n"/>
      <c r="K1078" s="174" t="n"/>
      <c r="L1078" s="174" t="n"/>
      <c r="M1078" s="174" t="n"/>
    </row>
    <row r="1079">
      <c r="A1079" s="174" t="inlineStr">
        <is>
          <t>test</t>
        </is>
      </c>
      <c r="B1079" s="174" t="inlineStr">
        <is>
          <t>A0</t>
        </is>
      </c>
      <c r="C1079" s="174" t="inlineStr">
        <is>
          <t>Asm</t>
        </is>
      </c>
      <c r="D1079" s="174" t="inlineStr">
        <is>
          <t>nb</t>
        </is>
      </c>
      <c r="E1079" s="175" t="n">
        <v>0.3</v>
      </c>
      <c r="F1079" s="174" t="n">
        <v>153</v>
      </c>
      <c r="G1079" s="174" t="n">
        <v>793</v>
      </c>
      <c r="H1079" s="174" t="n">
        <v>2</v>
      </c>
      <c r="I1079" s="174" t="n">
        <v>2911</v>
      </c>
      <c r="J1079" s="174" t="n"/>
      <c r="K1079" s="174" t="n"/>
      <c r="L1079" s="174" t="n"/>
      <c r="M1079" s="174" t="n"/>
    </row>
    <row r="1080">
      <c r="A1080" s="174" t="inlineStr">
        <is>
          <t>test</t>
        </is>
      </c>
      <c r="B1080" s="174" t="inlineStr">
        <is>
          <t>A0</t>
        </is>
      </c>
      <c r="C1080" s="174" t="inlineStr">
        <is>
          <t>Asm</t>
        </is>
      </c>
      <c r="D1080" s="174" t="inlineStr">
        <is>
          <t>nb</t>
        </is>
      </c>
      <c r="E1080" s="175" t="n">
        <v>0.31</v>
      </c>
      <c r="F1080" s="174" t="n">
        <v>145</v>
      </c>
      <c r="G1080" s="174" t="n">
        <v>801</v>
      </c>
      <c r="H1080" s="174" t="n">
        <v>2</v>
      </c>
      <c r="I1080" s="174" t="n">
        <v>2911</v>
      </c>
      <c r="J1080" s="174" t="n"/>
      <c r="K1080" s="174" t="n"/>
      <c r="L1080" s="174" t="n"/>
      <c r="M1080" s="174" t="n"/>
    </row>
    <row r="1081">
      <c r="A1081" s="174" t="inlineStr">
        <is>
          <t>test</t>
        </is>
      </c>
      <c r="B1081" s="174" t="inlineStr">
        <is>
          <t>A0</t>
        </is>
      </c>
      <c r="C1081" s="174" t="inlineStr">
        <is>
          <t>Asm</t>
        </is>
      </c>
      <c r="D1081" s="174" t="inlineStr">
        <is>
          <t>nb</t>
        </is>
      </c>
      <c r="E1081" s="175" t="n">
        <v>0.32</v>
      </c>
      <c r="F1081" s="174" t="n">
        <v>145</v>
      </c>
      <c r="G1081" s="174" t="n">
        <v>801</v>
      </c>
      <c r="H1081" s="174" t="n">
        <v>2</v>
      </c>
      <c r="I1081" s="174" t="n">
        <v>2911</v>
      </c>
      <c r="J1081" s="174" t="n"/>
      <c r="K1081" s="174" t="n"/>
      <c r="L1081" s="174" t="n"/>
      <c r="M1081" s="174" t="n"/>
    </row>
    <row r="1082">
      <c r="A1082" s="174" t="inlineStr">
        <is>
          <t>test</t>
        </is>
      </c>
      <c r="B1082" s="174" t="inlineStr">
        <is>
          <t>A0</t>
        </is>
      </c>
      <c r="C1082" s="174" t="inlineStr">
        <is>
          <t>Asm</t>
        </is>
      </c>
      <c r="D1082" s="174" t="inlineStr">
        <is>
          <t>nb</t>
        </is>
      </c>
      <c r="E1082" s="175" t="n">
        <v>0.33</v>
      </c>
      <c r="F1082" s="174" t="n">
        <v>139</v>
      </c>
      <c r="G1082" s="174" t="n">
        <v>807</v>
      </c>
      <c r="H1082" s="174" t="n">
        <v>2</v>
      </c>
      <c r="I1082" s="174" t="n">
        <v>2911</v>
      </c>
      <c r="J1082" s="174" t="n"/>
      <c r="K1082" s="174" t="n"/>
      <c r="L1082" s="174" t="n"/>
      <c r="M1082" s="174" t="n"/>
    </row>
    <row r="1083">
      <c r="A1083" s="174" t="inlineStr">
        <is>
          <t>test</t>
        </is>
      </c>
      <c r="B1083" s="174" t="inlineStr">
        <is>
          <t>A0</t>
        </is>
      </c>
      <c r="C1083" s="174" t="inlineStr">
        <is>
          <t>Asm</t>
        </is>
      </c>
      <c r="D1083" s="174" t="inlineStr">
        <is>
          <t>nb</t>
        </is>
      </c>
      <c r="E1083" s="175" t="n">
        <v>0.34</v>
      </c>
      <c r="F1083" s="174" t="n">
        <v>133</v>
      </c>
      <c r="G1083" s="174" t="n">
        <v>813</v>
      </c>
      <c r="H1083" s="174" t="n">
        <v>2</v>
      </c>
      <c r="I1083" s="174" t="n">
        <v>2911</v>
      </c>
      <c r="J1083" s="174" t="n"/>
      <c r="K1083" s="174" t="n"/>
      <c r="L1083" s="174" t="n"/>
      <c r="M1083" s="174" t="n"/>
    </row>
    <row r="1084">
      <c r="A1084" s="174" t="inlineStr">
        <is>
          <t>test</t>
        </is>
      </c>
      <c r="B1084" s="174" t="inlineStr">
        <is>
          <t>A0</t>
        </is>
      </c>
      <c r="C1084" s="174" t="inlineStr">
        <is>
          <t>Asm</t>
        </is>
      </c>
      <c r="D1084" s="174" t="inlineStr">
        <is>
          <t>nb</t>
        </is>
      </c>
      <c r="E1084" s="175" t="n">
        <v>0.35</v>
      </c>
      <c r="F1084" s="174" t="n">
        <v>126</v>
      </c>
      <c r="G1084" s="174" t="n">
        <v>820</v>
      </c>
      <c r="H1084" s="174" t="n">
        <v>2</v>
      </c>
      <c r="I1084" s="174" t="n">
        <v>2911</v>
      </c>
      <c r="J1084" s="174" t="n"/>
      <c r="K1084" s="174" t="n"/>
      <c r="L1084" s="174" t="n"/>
      <c r="M1084" s="174" t="n"/>
    </row>
    <row r="1085">
      <c r="A1085" s="174" t="inlineStr">
        <is>
          <t>test</t>
        </is>
      </c>
      <c r="B1085" s="174" t="inlineStr">
        <is>
          <t>A0</t>
        </is>
      </c>
      <c r="C1085" s="174" t="inlineStr">
        <is>
          <t>Asm</t>
        </is>
      </c>
      <c r="D1085" s="174" t="inlineStr">
        <is>
          <t>nb</t>
        </is>
      </c>
      <c r="E1085" s="175" t="n">
        <v>0.36</v>
      </c>
      <c r="F1085" s="174" t="n">
        <v>117</v>
      </c>
      <c r="G1085" s="174" t="n">
        <v>829</v>
      </c>
      <c r="H1085" s="174" t="n">
        <v>2</v>
      </c>
      <c r="I1085" s="174" t="n">
        <v>2911</v>
      </c>
      <c r="J1085" s="174" t="n"/>
      <c r="K1085" s="174" t="n"/>
      <c r="L1085" s="174" t="n"/>
      <c r="M1085" s="174" t="n"/>
    </row>
    <row r="1086">
      <c r="A1086" s="174" t="inlineStr">
        <is>
          <t>test</t>
        </is>
      </c>
      <c r="B1086" s="174" t="inlineStr">
        <is>
          <t>A0</t>
        </is>
      </c>
      <c r="C1086" s="174" t="inlineStr">
        <is>
          <t>Asm</t>
        </is>
      </c>
      <c r="D1086" s="174" t="inlineStr">
        <is>
          <t>nb</t>
        </is>
      </c>
      <c r="E1086" s="175" t="n">
        <v>0.37</v>
      </c>
      <c r="F1086" s="174" t="n">
        <v>113</v>
      </c>
      <c r="G1086" s="174" t="n">
        <v>833</v>
      </c>
      <c r="H1086" s="174" t="n">
        <v>1</v>
      </c>
      <c r="I1086" s="174" t="n">
        <v>2912</v>
      </c>
      <c r="J1086" s="174" t="n"/>
      <c r="K1086" s="174" t="n"/>
      <c r="L1086" s="174" t="n"/>
      <c r="M1086" s="174" t="n"/>
    </row>
    <row r="1087">
      <c r="A1087" s="174" t="inlineStr">
        <is>
          <t>test</t>
        </is>
      </c>
      <c r="B1087" s="174" t="inlineStr">
        <is>
          <t>A0</t>
        </is>
      </c>
      <c r="C1087" s="174" t="inlineStr">
        <is>
          <t>Asm</t>
        </is>
      </c>
      <c r="D1087" s="174" t="inlineStr">
        <is>
          <t>nb</t>
        </is>
      </c>
      <c r="E1087" s="175" t="n">
        <v>0.38</v>
      </c>
      <c r="F1087" s="174" t="n">
        <v>108</v>
      </c>
      <c r="G1087" s="174" t="n">
        <v>838</v>
      </c>
      <c r="H1087" s="174" t="n">
        <v>1</v>
      </c>
      <c r="I1087" s="174" t="n">
        <v>2912</v>
      </c>
      <c r="J1087" s="174" t="n"/>
      <c r="K1087" s="174" t="n"/>
      <c r="L1087" s="174" t="n"/>
      <c r="M1087" s="174" t="n"/>
    </row>
    <row r="1088">
      <c r="A1088" s="174" t="inlineStr">
        <is>
          <t>test</t>
        </is>
      </c>
      <c r="B1088" s="174" t="inlineStr">
        <is>
          <t>A0</t>
        </is>
      </c>
      <c r="C1088" s="174" t="inlineStr">
        <is>
          <t>Asm</t>
        </is>
      </c>
      <c r="D1088" s="174" t="inlineStr">
        <is>
          <t>nb</t>
        </is>
      </c>
      <c r="E1088" s="175" t="n">
        <v>0.39</v>
      </c>
      <c r="F1088" s="174" t="n">
        <v>105</v>
      </c>
      <c r="G1088" s="174" t="n">
        <v>841</v>
      </c>
      <c r="H1088" s="174" t="n">
        <v>1</v>
      </c>
      <c r="I1088" s="174" t="n">
        <v>2912</v>
      </c>
      <c r="J1088" s="174" t="n"/>
      <c r="K1088" s="174" t="n"/>
      <c r="L1088" s="174" t="n"/>
      <c r="M1088" s="174" t="n"/>
    </row>
    <row r="1089">
      <c r="A1089" s="174" t="inlineStr">
        <is>
          <t>test</t>
        </is>
      </c>
      <c r="B1089" s="174" t="inlineStr">
        <is>
          <t>A0</t>
        </is>
      </c>
      <c r="C1089" s="174" t="inlineStr">
        <is>
          <t>Asm</t>
        </is>
      </c>
      <c r="D1089" s="174" t="inlineStr">
        <is>
          <t>nb</t>
        </is>
      </c>
      <c r="E1089" s="175" t="n">
        <v>0.4</v>
      </c>
      <c r="F1089" s="174" t="n">
        <v>99</v>
      </c>
      <c r="G1089" s="174" t="n">
        <v>847</v>
      </c>
      <c r="H1089" s="174" t="n">
        <v>1</v>
      </c>
      <c r="I1089" s="174" t="n">
        <v>2912</v>
      </c>
      <c r="J1089" s="174" t="n"/>
      <c r="K1089" s="174" t="n"/>
      <c r="L1089" s="174" t="n"/>
      <c r="M1089" s="174" t="n"/>
    </row>
    <row r="1090">
      <c r="A1090" s="174" t="inlineStr">
        <is>
          <t>test</t>
        </is>
      </c>
      <c r="B1090" s="174" t="inlineStr">
        <is>
          <t>A0</t>
        </is>
      </c>
      <c r="C1090" s="174" t="inlineStr">
        <is>
          <t>Asm</t>
        </is>
      </c>
      <c r="D1090" s="174" t="inlineStr">
        <is>
          <t>nb</t>
        </is>
      </c>
      <c r="E1090" s="175" t="n">
        <v>0.41</v>
      </c>
      <c r="F1090" s="174" t="n">
        <v>93</v>
      </c>
      <c r="G1090" s="174" t="n">
        <v>853</v>
      </c>
      <c r="H1090" s="174" t="n">
        <v>1</v>
      </c>
      <c r="I1090" s="174" t="n">
        <v>2912</v>
      </c>
      <c r="J1090" s="174" t="n"/>
      <c r="K1090" s="174" t="n"/>
      <c r="L1090" s="174" t="n"/>
      <c r="M1090" s="174" t="n"/>
    </row>
    <row r="1091">
      <c r="A1091" s="174" t="inlineStr">
        <is>
          <t>test</t>
        </is>
      </c>
      <c r="B1091" s="174" t="inlineStr">
        <is>
          <t>A0</t>
        </is>
      </c>
      <c r="C1091" s="174" t="inlineStr">
        <is>
          <t>Asm</t>
        </is>
      </c>
      <c r="D1091" s="174" t="inlineStr">
        <is>
          <t>nb</t>
        </is>
      </c>
      <c r="E1091" s="175" t="n">
        <v>0.42</v>
      </c>
      <c r="F1091" s="174" t="n">
        <v>91</v>
      </c>
      <c r="G1091" s="174" t="n">
        <v>855</v>
      </c>
      <c r="H1091" s="174" t="n">
        <v>1</v>
      </c>
      <c r="I1091" s="174" t="n">
        <v>2912</v>
      </c>
      <c r="J1091" s="174" t="n"/>
      <c r="K1091" s="174" t="n"/>
      <c r="L1091" s="174" t="n"/>
      <c r="M1091" s="174" t="n"/>
    </row>
    <row r="1092">
      <c r="A1092" s="174" t="inlineStr">
        <is>
          <t>test</t>
        </is>
      </c>
      <c r="B1092" s="174" t="inlineStr">
        <is>
          <t>A0</t>
        </is>
      </c>
      <c r="C1092" s="174" t="inlineStr">
        <is>
          <t>Asm</t>
        </is>
      </c>
      <c r="D1092" s="174" t="inlineStr">
        <is>
          <t>nb</t>
        </is>
      </c>
      <c r="E1092" s="175" t="n">
        <v>0.43</v>
      </c>
      <c r="F1092" s="174" t="n">
        <v>89</v>
      </c>
      <c r="G1092" s="174" t="n">
        <v>857</v>
      </c>
      <c r="H1092" s="174" t="n">
        <v>1</v>
      </c>
      <c r="I1092" s="174" t="n">
        <v>2912</v>
      </c>
      <c r="J1092" s="174" t="n"/>
      <c r="K1092" s="174" t="n"/>
      <c r="L1092" s="174" t="n"/>
      <c r="M1092" s="174" t="n"/>
    </row>
    <row r="1093">
      <c r="A1093" s="174" t="inlineStr">
        <is>
          <t>test</t>
        </is>
      </c>
      <c r="B1093" s="174" t="inlineStr">
        <is>
          <t>A0</t>
        </is>
      </c>
      <c r="C1093" s="174" t="inlineStr">
        <is>
          <t>Asm</t>
        </is>
      </c>
      <c r="D1093" s="174" t="inlineStr">
        <is>
          <t>nb</t>
        </is>
      </c>
      <c r="E1093" s="175" t="n">
        <v>0.44</v>
      </c>
      <c r="F1093" s="174" t="n">
        <v>84</v>
      </c>
      <c r="G1093" s="174" t="n">
        <v>862</v>
      </c>
      <c r="H1093" s="174" t="n">
        <v>1</v>
      </c>
      <c r="I1093" s="174" t="n">
        <v>2912</v>
      </c>
      <c r="J1093" s="174" t="n"/>
      <c r="K1093" s="174" t="n"/>
      <c r="L1093" s="174" t="n"/>
      <c r="M1093" s="174" t="n"/>
    </row>
    <row r="1094">
      <c r="A1094" s="174" t="inlineStr">
        <is>
          <t>test</t>
        </is>
      </c>
      <c r="B1094" s="174" t="inlineStr">
        <is>
          <t>A0</t>
        </is>
      </c>
      <c r="C1094" s="174" t="inlineStr">
        <is>
          <t>Asm</t>
        </is>
      </c>
      <c r="D1094" s="174" t="inlineStr">
        <is>
          <t>nb</t>
        </is>
      </c>
      <c r="E1094" s="175" t="n">
        <v>0.45</v>
      </c>
      <c r="F1094" s="174" t="n">
        <v>83</v>
      </c>
      <c r="G1094" s="174" t="n">
        <v>863</v>
      </c>
      <c r="H1094" s="174" t="n">
        <v>1</v>
      </c>
      <c r="I1094" s="174" t="n">
        <v>2912</v>
      </c>
      <c r="J1094" s="174" t="n"/>
      <c r="K1094" s="174" t="n"/>
      <c r="L1094" s="174" t="n"/>
      <c r="M1094" s="174" t="n"/>
    </row>
    <row r="1095">
      <c r="A1095" s="174" t="inlineStr">
        <is>
          <t>test</t>
        </is>
      </c>
      <c r="B1095" s="174" t="inlineStr">
        <is>
          <t>A0</t>
        </is>
      </c>
      <c r="C1095" s="174" t="inlineStr">
        <is>
          <t>Asm</t>
        </is>
      </c>
      <c r="D1095" s="174" t="inlineStr">
        <is>
          <t>nb</t>
        </is>
      </c>
      <c r="E1095" s="175" t="n">
        <v>0.46</v>
      </c>
      <c r="F1095" s="174" t="n">
        <v>82</v>
      </c>
      <c r="G1095" s="174" t="n">
        <v>864</v>
      </c>
      <c r="H1095" s="174" t="n">
        <v>1</v>
      </c>
      <c r="I1095" s="174" t="n">
        <v>2912</v>
      </c>
      <c r="J1095" s="174" t="n"/>
      <c r="K1095" s="174" t="n"/>
      <c r="L1095" s="174" t="n"/>
      <c r="M1095" s="174" t="n"/>
    </row>
    <row r="1096">
      <c r="A1096" s="174" t="inlineStr">
        <is>
          <t>test</t>
        </is>
      </c>
      <c r="B1096" s="174" t="inlineStr">
        <is>
          <t>A0</t>
        </is>
      </c>
      <c r="C1096" s="174" t="inlineStr">
        <is>
          <t>Asm</t>
        </is>
      </c>
      <c r="D1096" s="174" t="inlineStr">
        <is>
          <t>nb</t>
        </is>
      </c>
      <c r="E1096" s="175" t="n">
        <v>0.47</v>
      </c>
      <c r="F1096" s="174" t="n">
        <v>82</v>
      </c>
      <c r="G1096" s="174" t="n">
        <v>864</v>
      </c>
      <c r="H1096" s="174" t="n">
        <v>1</v>
      </c>
      <c r="I1096" s="174" t="n">
        <v>2912</v>
      </c>
      <c r="J1096" s="174" t="n"/>
      <c r="K1096" s="174" t="n"/>
      <c r="L1096" s="174" t="n"/>
      <c r="M1096" s="174" t="n"/>
    </row>
    <row r="1097">
      <c r="A1097" s="174" t="inlineStr">
        <is>
          <t>test</t>
        </is>
      </c>
      <c r="B1097" s="174" t="inlineStr">
        <is>
          <t>A0</t>
        </is>
      </c>
      <c r="C1097" s="174" t="inlineStr">
        <is>
          <t>Asm</t>
        </is>
      </c>
      <c r="D1097" s="174" t="inlineStr">
        <is>
          <t>nb</t>
        </is>
      </c>
      <c r="E1097" s="175" t="n">
        <v>0.48</v>
      </c>
      <c r="F1097" s="174" t="n">
        <v>80</v>
      </c>
      <c r="G1097" s="174" t="n">
        <v>866</v>
      </c>
      <c r="H1097" s="174" t="n">
        <v>1</v>
      </c>
      <c r="I1097" s="174" t="n">
        <v>2912</v>
      </c>
      <c r="J1097" s="174" t="n"/>
      <c r="K1097" s="174" t="n"/>
      <c r="L1097" s="174" t="n"/>
      <c r="M1097" s="174" t="n"/>
    </row>
    <row r="1098">
      <c r="A1098" s="174" t="inlineStr">
        <is>
          <t>test</t>
        </is>
      </c>
      <c r="B1098" s="174" t="inlineStr">
        <is>
          <t>A0</t>
        </is>
      </c>
      <c r="C1098" s="174" t="inlineStr">
        <is>
          <t>Asm</t>
        </is>
      </c>
      <c r="D1098" s="174" t="inlineStr">
        <is>
          <t>nb</t>
        </is>
      </c>
      <c r="E1098" s="175" t="n">
        <v>0.49</v>
      </c>
      <c r="F1098" s="174" t="n">
        <v>78</v>
      </c>
      <c r="G1098" s="174" t="n">
        <v>868</v>
      </c>
      <c r="H1098" s="174" t="n">
        <v>1</v>
      </c>
      <c r="I1098" s="174" t="n">
        <v>2912</v>
      </c>
      <c r="J1098" s="174" t="n"/>
      <c r="K1098" s="174" t="n"/>
      <c r="L1098" s="174" t="n"/>
      <c r="M1098" s="174" t="n"/>
    </row>
    <row r="1099">
      <c r="A1099" s="174" t="inlineStr">
        <is>
          <t>test</t>
        </is>
      </c>
      <c r="B1099" s="174" t="inlineStr">
        <is>
          <t>A0</t>
        </is>
      </c>
      <c r="C1099" s="174" t="inlineStr">
        <is>
          <t>Asm</t>
        </is>
      </c>
      <c r="D1099" s="174" t="inlineStr">
        <is>
          <t>nb</t>
        </is>
      </c>
      <c r="E1099" s="175" t="n">
        <v>0.5</v>
      </c>
      <c r="F1099" s="174" t="n">
        <v>75</v>
      </c>
      <c r="G1099" s="174" t="n">
        <v>871</v>
      </c>
      <c r="H1099" s="174" t="n">
        <v>1</v>
      </c>
      <c r="I1099" s="174" t="n">
        <v>2912</v>
      </c>
      <c r="J1099" s="174" t="n"/>
      <c r="K1099" s="174" t="n"/>
      <c r="L1099" s="174" t="n"/>
      <c r="M1099" s="174" t="n"/>
    </row>
    <row r="1100">
      <c r="A1100" s="174" t="inlineStr">
        <is>
          <t>test</t>
        </is>
      </c>
      <c r="B1100" s="174" t="inlineStr">
        <is>
          <t>A0</t>
        </is>
      </c>
      <c r="C1100" s="174" t="inlineStr">
        <is>
          <t>Asm</t>
        </is>
      </c>
      <c r="D1100" s="174" t="inlineStr">
        <is>
          <t>nb</t>
        </is>
      </c>
      <c r="E1100" s="175" t="n">
        <v>0.51</v>
      </c>
      <c r="F1100" s="174" t="n">
        <v>72</v>
      </c>
      <c r="G1100" s="174" t="n">
        <v>874</v>
      </c>
      <c r="H1100" s="174" t="n">
        <v>1</v>
      </c>
      <c r="I1100" s="174" t="n">
        <v>2912</v>
      </c>
      <c r="J1100" s="174" t="n"/>
      <c r="K1100" s="174" t="n"/>
      <c r="L1100" s="174" t="n"/>
      <c r="M1100" s="174" t="n"/>
    </row>
    <row r="1101">
      <c r="A1101" s="174" t="inlineStr">
        <is>
          <t>test</t>
        </is>
      </c>
      <c r="B1101" s="174" t="inlineStr">
        <is>
          <t>A0</t>
        </is>
      </c>
      <c r="C1101" s="174" t="inlineStr">
        <is>
          <t>Asm</t>
        </is>
      </c>
      <c r="D1101" s="174" t="inlineStr">
        <is>
          <t>nb</t>
        </is>
      </c>
      <c r="E1101" s="175" t="n">
        <v>0.52</v>
      </c>
      <c r="F1101" s="174" t="n">
        <v>69</v>
      </c>
      <c r="G1101" s="174" t="n">
        <v>877</v>
      </c>
      <c r="H1101" s="174" t="n">
        <v>1</v>
      </c>
      <c r="I1101" s="174" t="n">
        <v>2912</v>
      </c>
      <c r="J1101" s="174" t="n"/>
      <c r="K1101" s="174" t="n"/>
      <c r="L1101" s="174" t="n"/>
      <c r="M1101" s="174" t="n"/>
    </row>
    <row r="1102">
      <c r="A1102" s="174" t="inlineStr">
        <is>
          <t>test</t>
        </is>
      </c>
      <c r="B1102" s="174" t="inlineStr">
        <is>
          <t>A0</t>
        </is>
      </c>
      <c r="C1102" s="174" t="inlineStr">
        <is>
          <t>Asm</t>
        </is>
      </c>
      <c r="D1102" s="174" t="inlineStr">
        <is>
          <t>nb</t>
        </is>
      </c>
      <c r="E1102" s="175" t="n">
        <v>0.53</v>
      </c>
      <c r="F1102" s="174" t="n">
        <v>67</v>
      </c>
      <c r="G1102" s="174" t="n">
        <v>879</v>
      </c>
      <c r="H1102" s="174" t="n">
        <v>1</v>
      </c>
      <c r="I1102" s="174" t="n">
        <v>2912</v>
      </c>
      <c r="J1102" s="174" t="n"/>
      <c r="K1102" s="174" t="n"/>
      <c r="L1102" s="174" t="n"/>
      <c r="M1102" s="174" t="n"/>
    </row>
    <row r="1103">
      <c r="A1103" s="174" t="inlineStr">
        <is>
          <t>test</t>
        </is>
      </c>
      <c r="B1103" s="174" t="inlineStr">
        <is>
          <t>A0</t>
        </is>
      </c>
      <c r="C1103" s="174" t="inlineStr">
        <is>
          <t>Asm</t>
        </is>
      </c>
      <c r="D1103" s="174" t="inlineStr">
        <is>
          <t>nb</t>
        </is>
      </c>
      <c r="E1103" s="175" t="n">
        <v>0.54</v>
      </c>
      <c r="F1103" s="174" t="n">
        <v>67</v>
      </c>
      <c r="G1103" s="174" t="n">
        <v>879</v>
      </c>
      <c r="H1103" s="174" t="n">
        <v>1</v>
      </c>
      <c r="I1103" s="174" t="n">
        <v>2912</v>
      </c>
      <c r="J1103" s="174" t="n"/>
      <c r="K1103" s="174" t="n"/>
      <c r="L1103" s="174" t="n"/>
      <c r="M1103" s="174" t="n"/>
    </row>
    <row r="1104">
      <c r="A1104" s="174" t="inlineStr">
        <is>
          <t>test</t>
        </is>
      </c>
      <c r="B1104" s="174" t="inlineStr">
        <is>
          <t>A0</t>
        </is>
      </c>
      <c r="C1104" s="174" t="inlineStr">
        <is>
          <t>Asm</t>
        </is>
      </c>
      <c r="D1104" s="174" t="inlineStr">
        <is>
          <t>nb</t>
        </is>
      </c>
      <c r="E1104" s="175" t="n">
        <v>0.55</v>
      </c>
      <c r="F1104" s="174" t="n">
        <v>65</v>
      </c>
      <c r="G1104" s="174" t="n">
        <v>881</v>
      </c>
      <c r="H1104" s="174" t="n">
        <v>1</v>
      </c>
      <c r="I1104" s="174" t="n">
        <v>2912</v>
      </c>
      <c r="J1104" s="174" t="n"/>
      <c r="K1104" s="174" t="n"/>
      <c r="L1104" s="174" t="n"/>
      <c r="M1104" s="174" t="n"/>
    </row>
    <row r="1105">
      <c r="A1105" s="174" t="inlineStr">
        <is>
          <t>test</t>
        </is>
      </c>
      <c r="B1105" s="174" t="inlineStr">
        <is>
          <t>A0</t>
        </is>
      </c>
      <c r="C1105" s="174" t="inlineStr">
        <is>
          <t>Asm</t>
        </is>
      </c>
      <c r="D1105" s="174" t="inlineStr">
        <is>
          <t>nb</t>
        </is>
      </c>
      <c r="E1105" s="175" t="n">
        <v>0.5600000000000001</v>
      </c>
      <c r="F1105" s="174" t="n">
        <v>59</v>
      </c>
      <c r="G1105" s="174" t="n">
        <v>887</v>
      </c>
      <c r="H1105" s="174" t="n">
        <v>1</v>
      </c>
      <c r="I1105" s="174" t="n">
        <v>2912</v>
      </c>
      <c r="J1105" s="174" t="n"/>
      <c r="K1105" s="174" t="n"/>
      <c r="L1105" s="174" t="n"/>
      <c r="M1105" s="174" t="n"/>
    </row>
    <row r="1106">
      <c r="A1106" s="174" t="inlineStr">
        <is>
          <t>test</t>
        </is>
      </c>
      <c r="B1106" s="174" t="inlineStr">
        <is>
          <t>A0</t>
        </is>
      </c>
      <c r="C1106" s="174" t="inlineStr">
        <is>
          <t>Asm</t>
        </is>
      </c>
      <c r="D1106" s="174" t="inlineStr">
        <is>
          <t>nb</t>
        </is>
      </c>
      <c r="E1106" s="175" t="n">
        <v>0.57</v>
      </c>
      <c r="F1106" s="174" t="n">
        <v>57</v>
      </c>
      <c r="G1106" s="174" t="n">
        <v>889</v>
      </c>
      <c r="H1106" s="174" t="n">
        <v>1</v>
      </c>
      <c r="I1106" s="174" t="n">
        <v>2912</v>
      </c>
      <c r="J1106" s="174" t="n"/>
      <c r="K1106" s="174" t="n"/>
      <c r="L1106" s="174" t="n"/>
      <c r="M1106" s="174" t="n"/>
    </row>
    <row r="1107">
      <c r="A1107" s="174" t="inlineStr">
        <is>
          <t>test</t>
        </is>
      </c>
      <c r="B1107" s="174" t="inlineStr">
        <is>
          <t>A0</t>
        </is>
      </c>
      <c r="C1107" s="174" t="inlineStr">
        <is>
          <t>Asm</t>
        </is>
      </c>
      <c r="D1107" s="174" t="inlineStr">
        <is>
          <t>nb</t>
        </is>
      </c>
      <c r="E1107" s="175" t="n">
        <v>0.58</v>
      </c>
      <c r="F1107" s="174" t="n">
        <v>55</v>
      </c>
      <c r="G1107" s="174" t="n">
        <v>891</v>
      </c>
      <c r="H1107" s="174" t="n">
        <v>1</v>
      </c>
      <c r="I1107" s="174" t="n">
        <v>2912</v>
      </c>
      <c r="J1107" s="174" t="n"/>
      <c r="K1107" s="174" t="n"/>
      <c r="L1107" s="174" t="n"/>
      <c r="M1107" s="174" t="n"/>
    </row>
    <row r="1108">
      <c r="A1108" s="174" t="inlineStr">
        <is>
          <t>test</t>
        </is>
      </c>
      <c r="B1108" s="174" t="inlineStr">
        <is>
          <t>A0</t>
        </is>
      </c>
      <c r="C1108" s="174" t="inlineStr">
        <is>
          <t>Asm</t>
        </is>
      </c>
      <c r="D1108" s="174" t="inlineStr">
        <is>
          <t>nb</t>
        </is>
      </c>
      <c r="E1108" s="175" t="n">
        <v>0.59</v>
      </c>
      <c r="F1108" s="174" t="n">
        <v>53</v>
      </c>
      <c r="G1108" s="174" t="n">
        <v>893</v>
      </c>
      <c r="H1108" s="174" t="n">
        <v>1</v>
      </c>
      <c r="I1108" s="174" t="n">
        <v>2912</v>
      </c>
      <c r="J1108" s="174" t="n"/>
      <c r="K1108" s="174" t="n"/>
      <c r="L1108" s="174" t="n"/>
      <c r="M1108" s="174" t="n"/>
    </row>
    <row r="1109">
      <c r="A1109" s="174" t="inlineStr">
        <is>
          <t>test</t>
        </is>
      </c>
      <c r="B1109" s="174" t="inlineStr">
        <is>
          <t>A0</t>
        </is>
      </c>
      <c r="C1109" s="174" t="inlineStr">
        <is>
          <t>Asm</t>
        </is>
      </c>
      <c r="D1109" s="174" t="inlineStr">
        <is>
          <t>nb</t>
        </is>
      </c>
      <c r="E1109" s="175" t="n">
        <v>0.6</v>
      </c>
      <c r="F1109" s="174" t="n">
        <v>53</v>
      </c>
      <c r="G1109" s="174" t="n">
        <v>893</v>
      </c>
      <c r="H1109" s="174" t="n">
        <v>1</v>
      </c>
      <c r="I1109" s="174" t="n">
        <v>2912</v>
      </c>
      <c r="J1109" s="174" t="n"/>
      <c r="K1109" s="174" t="n"/>
      <c r="L1109" s="174" t="n"/>
      <c r="M1109" s="174" t="n"/>
    </row>
    <row r="1110">
      <c r="A1110" s="174" t="inlineStr">
        <is>
          <t>test</t>
        </is>
      </c>
      <c r="B1110" s="174" t="inlineStr">
        <is>
          <t>A0</t>
        </is>
      </c>
      <c r="C1110" s="174" t="inlineStr">
        <is>
          <t>Asm</t>
        </is>
      </c>
      <c r="D1110" s="174" t="inlineStr">
        <is>
          <t>nb</t>
        </is>
      </c>
      <c r="E1110" s="175" t="n">
        <v>0.61</v>
      </c>
      <c r="F1110" s="174" t="n">
        <v>52</v>
      </c>
      <c r="G1110" s="174" t="n">
        <v>894</v>
      </c>
      <c r="H1110" s="174" t="n">
        <v>1</v>
      </c>
      <c r="I1110" s="174" t="n">
        <v>2912</v>
      </c>
      <c r="J1110" s="174" t="n"/>
      <c r="K1110" s="174" t="n"/>
      <c r="L1110" s="174" t="n"/>
      <c r="M1110" s="174" t="n"/>
    </row>
    <row r="1111">
      <c r="A1111" s="174" t="inlineStr">
        <is>
          <t>test</t>
        </is>
      </c>
      <c r="B1111" s="174" t="inlineStr">
        <is>
          <t>A0</t>
        </is>
      </c>
      <c r="C1111" s="174" t="inlineStr">
        <is>
          <t>Asm</t>
        </is>
      </c>
      <c r="D1111" s="174" t="inlineStr">
        <is>
          <t>nb</t>
        </is>
      </c>
      <c r="E1111" s="175" t="n">
        <v>0.62</v>
      </c>
      <c r="F1111" s="174" t="n">
        <v>47</v>
      </c>
      <c r="G1111" s="174" t="n">
        <v>899</v>
      </c>
      <c r="H1111" s="174" t="n">
        <v>0</v>
      </c>
      <c r="I1111" s="174" t="n">
        <v>2913</v>
      </c>
      <c r="J1111" s="174" t="n"/>
      <c r="K1111" s="174" t="n"/>
      <c r="L1111" s="174" t="n"/>
      <c r="M1111" s="174" t="n"/>
    </row>
    <row r="1112">
      <c r="A1112" s="174" t="inlineStr">
        <is>
          <t>test</t>
        </is>
      </c>
      <c r="B1112" s="174" t="inlineStr">
        <is>
          <t>A0</t>
        </is>
      </c>
      <c r="C1112" s="174" t="inlineStr">
        <is>
          <t>Asm</t>
        </is>
      </c>
      <c r="D1112" s="174" t="inlineStr">
        <is>
          <t>nb</t>
        </is>
      </c>
      <c r="E1112" s="175" t="n">
        <v>0.63</v>
      </c>
      <c r="F1112" s="174" t="n">
        <v>47</v>
      </c>
      <c r="G1112" s="174" t="n">
        <v>899</v>
      </c>
      <c r="H1112" s="174" t="n">
        <v>0</v>
      </c>
      <c r="I1112" s="174" t="n">
        <v>2913</v>
      </c>
      <c r="J1112" s="174" t="n"/>
      <c r="K1112" s="174" t="n"/>
      <c r="L1112" s="174" t="n"/>
      <c r="M1112" s="174" t="n"/>
    </row>
    <row r="1113">
      <c r="A1113" s="174" t="inlineStr">
        <is>
          <t>test</t>
        </is>
      </c>
      <c r="B1113" s="174" t="inlineStr">
        <is>
          <t>A0</t>
        </is>
      </c>
      <c r="C1113" s="174" t="inlineStr">
        <is>
          <t>Asm</t>
        </is>
      </c>
      <c r="D1113" s="174" t="inlineStr">
        <is>
          <t>nb</t>
        </is>
      </c>
      <c r="E1113" s="175" t="n">
        <v>0.64</v>
      </c>
      <c r="F1113" s="174" t="n">
        <v>44</v>
      </c>
      <c r="G1113" s="174" t="n">
        <v>902</v>
      </c>
      <c r="H1113" s="174" t="n">
        <v>0</v>
      </c>
      <c r="I1113" s="174" t="n">
        <v>2913</v>
      </c>
      <c r="J1113" s="174" t="n"/>
      <c r="K1113" s="174" t="n"/>
      <c r="L1113" s="174" t="n"/>
      <c r="M1113" s="174" t="n"/>
    </row>
    <row r="1114">
      <c r="A1114" s="174" t="inlineStr">
        <is>
          <t>test</t>
        </is>
      </c>
      <c r="B1114" s="174" t="inlineStr">
        <is>
          <t>A0</t>
        </is>
      </c>
      <c r="C1114" s="174" t="inlineStr">
        <is>
          <t>Asm</t>
        </is>
      </c>
      <c r="D1114" s="174" t="inlineStr">
        <is>
          <t>nb</t>
        </is>
      </c>
      <c r="E1114" s="175" t="n">
        <v>0.65</v>
      </c>
      <c r="F1114" s="174" t="n">
        <v>44</v>
      </c>
      <c r="G1114" s="174" t="n">
        <v>902</v>
      </c>
      <c r="H1114" s="174" t="n">
        <v>0</v>
      </c>
      <c r="I1114" s="174" t="n">
        <v>2913</v>
      </c>
      <c r="J1114" s="174" t="n"/>
      <c r="K1114" s="174" t="n"/>
      <c r="L1114" s="174" t="n"/>
      <c r="M1114" s="174" t="n"/>
    </row>
    <row r="1115">
      <c r="A1115" s="174" t="inlineStr">
        <is>
          <t>test</t>
        </is>
      </c>
      <c r="B1115" s="174" t="inlineStr">
        <is>
          <t>A0</t>
        </is>
      </c>
      <c r="C1115" s="174" t="inlineStr">
        <is>
          <t>Asm</t>
        </is>
      </c>
      <c r="D1115" s="174" t="inlineStr">
        <is>
          <t>nb</t>
        </is>
      </c>
      <c r="E1115" s="175" t="n">
        <v>0.66</v>
      </c>
      <c r="F1115" s="174" t="n">
        <v>44</v>
      </c>
      <c r="G1115" s="174" t="n">
        <v>902</v>
      </c>
      <c r="H1115" s="174" t="n">
        <v>0</v>
      </c>
      <c r="I1115" s="174" t="n">
        <v>2913</v>
      </c>
      <c r="J1115" s="174" t="n"/>
      <c r="K1115" s="174" t="n"/>
      <c r="L1115" s="174" t="n"/>
      <c r="M1115" s="174" t="n"/>
    </row>
    <row r="1116">
      <c r="A1116" s="174" t="inlineStr">
        <is>
          <t>test</t>
        </is>
      </c>
      <c r="B1116" s="174" t="inlineStr">
        <is>
          <t>A0</t>
        </is>
      </c>
      <c r="C1116" s="174" t="inlineStr">
        <is>
          <t>Asm</t>
        </is>
      </c>
      <c r="D1116" s="174" t="inlineStr">
        <is>
          <t>nb</t>
        </is>
      </c>
      <c r="E1116" s="175" t="n">
        <v>0.67</v>
      </c>
      <c r="F1116" s="174" t="n">
        <v>41</v>
      </c>
      <c r="G1116" s="174" t="n">
        <v>905</v>
      </c>
      <c r="H1116" s="174" t="n">
        <v>0</v>
      </c>
      <c r="I1116" s="174" t="n">
        <v>2913</v>
      </c>
      <c r="J1116" s="174" t="n"/>
      <c r="K1116" s="174" t="n"/>
      <c r="L1116" s="174" t="n"/>
      <c r="M1116" s="174" t="n"/>
    </row>
    <row r="1117">
      <c r="A1117" s="174" t="inlineStr">
        <is>
          <t>test</t>
        </is>
      </c>
      <c r="B1117" s="174" t="inlineStr">
        <is>
          <t>A0</t>
        </is>
      </c>
      <c r="C1117" s="174" t="inlineStr">
        <is>
          <t>Asm</t>
        </is>
      </c>
      <c r="D1117" s="174" t="inlineStr">
        <is>
          <t>nb</t>
        </is>
      </c>
      <c r="E1117" s="175" t="n">
        <v>0.68</v>
      </c>
      <c r="F1117" s="174" t="n">
        <v>37</v>
      </c>
      <c r="G1117" s="174" t="n">
        <v>909</v>
      </c>
      <c r="H1117" s="174" t="n">
        <v>0</v>
      </c>
      <c r="I1117" s="174" t="n">
        <v>2913</v>
      </c>
      <c r="J1117" s="174" t="n"/>
      <c r="K1117" s="174" t="n"/>
      <c r="L1117" s="174" t="n"/>
      <c r="M1117" s="174" t="n"/>
    </row>
    <row r="1118">
      <c r="A1118" s="174" t="inlineStr">
        <is>
          <t>test</t>
        </is>
      </c>
      <c r="B1118" s="174" t="inlineStr">
        <is>
          <t>A0</t>
        </is>
      </c>
      <c r="C1118" s="174" t="inlineStr">
        <is>
          <t>Asm</t>
        </is>
      </c>
      <c r="D1118" s="174" t="inlineStr">
        <is>
          <t>nb</t>
        </is>
      </c>
      <c r="E1118" s="175" t="n">
        <v>0.6899999999999999</v>
      </c>
      <c r="F1118" s="174" t="n">
        <v>34</v>
      </c>
      <c r="G1118" s="174" t="n">
        <v>912</v>
      </c>
      <c r="H1118" s="174" t="n">
        <v>0</v>
      </c>
      <c r="I1118" s="174" t="n">
        <v>2913</v>
      </c>
      <c r="J1118" s="174" t="n"/>
      <c r="K1118" s="174" t="n"/>
      <c r="L1118" s="174" t="n"/>
      <c r="M1118" s="174" t="n"/>
    </row>
    <row r="1119">
      <c r="A1119" s="174" t="inlineStr">
        <is>
          <t>test</t>
        </is>
      </c>
      <c r="B1119" s="174" t="inlineStr">
        <is>
          <t>A0</t>
        </is>
      </c>
      <c r="C1119" s="174" t="inlineStr">
        <is>
          <t>Asm</t>
        </is>
      </c>
      <c r="D1119" s="174" t="inlineStr">
        <is>
          <t>nb</t>
        </is>
      </c>
      <c r="E1119" s="175" t="n">
        <v>0.7</v>
      </c>
      <c r="F1119" s="174" t="n">
        <v>33</v>
      </c>
      <c r="G1119" s="174" t="n">
        <v>913</v>
      </c>
      <c r="H1119" s="174" t="n">
        <v>0</v>
      </c>
      <c r="I1119" s="174" t="n">
        <v>2913</v>
      </c>
      <c r="J1119" s="174" t="n"/>
      <c r="K1119" s="174" t="n"/>
      <c r="L1119" s="174" t="n"/>
      <c r="M1119" s="174" t="n"/>
    </row>
    <row r="1120">
      <c r="A1120" s="174" t="inlineStr">
        <is>
          <t>test</t>
        </is>
      </c>
      <c r="B1120" s="174" t="inlineStr">
        <is>
          <t>A0</t>
        </is>
      </c>
      <c r="C1120" s="174" t="inlineStr">
        <is>
          <t>Asm</t>
        </is>
      </c>
      <c r="D1120" s="174" t="inlineStr">
        <is>
          <t>nb</t>
        </is>
      </c>
      <c r="E1120" s="175" t="n">
        <v>0.71</v>
      </c>
      <c r="F1120" s="174" t="n">
        <v>31</v>
      </c>
      <c r="G1120" s="174" t="n">
        <v>915</v>
      </c>
      <c r="H1120" s="174" t="n">
        <v>0</v>
      </c>
      <c r="I1120" s="174" t="n">
        <v>2913</v>
      </c>
      <c r="J1120" s="174" t="n"/>
      <c r="K1120" s="174" t="n"/>
      <c r="L1120" s="174" t="n"/>
      <c r="M1120" s="174" t="n"/>
    </row>
    <row r="1121">
      <c r="A1121" s="174" t="inlineStr">
        <is>
          <t>test</t>
        </is>
      </c>
      <c r="B1121" s="174" t="inlineStr">
        <is>
          <t>A0</t>
        </is>
      </c>
      <c r="C1121" s="174" t="inlineStr">
        <is>
          <t>Asm</t>
        </is>
      </c>
      <c r="D1121" s="174" t="inlineStr">
        <is>
          <t>nb</t>
        </is>
      </c>
      <c r="E1121" s="175" t="n">
        <v>0.72</v>
      </c>
      <c r="F1121" s="174" t="n">
        <v>30</v>
      </c>
      <c r="G1121" s="174" t="n">
        <v>916</v>
      </c>
      <c r="H1121" s="174" t="n">
        <v>0</v>
      </c>
      <c r="I1121" s="174" t="n">
        <v>2913</v>
      </c>
      <c r="J1121" s="174" t="n"/>
      <c r="K1121" s="174" t="n"/>
      <c r="L1121" s="174" t="n"/>
      <c r="M1121" s="174" t="n"/>
    </row>
    <row r="1122">
      <c r="A1122" s="174" t="inlineStr">
        <is>
          <t>test</t>
        </is>
      </c>
      <c r="B1122" s="174" t="inlineStr">
        <is>
          <t>A0</t>
        </is>
      </c>
      <c r="C1122" s="174" t="inlineStr">
        <is>
          <t>Asm</t>
        </is>
      </c>
      <c r="D1122" s="174" t="inlineStr">
        <is>
          <t>nb</t>
        </is>
      </c>
      <c r="E1122" s="175" t="n">
        <v>0.73</v>
      </c>
      <c r="F1122" s="174" t="n">
        <v>29</v>
      </c>
      <c r="G1122" s="174" t="n">
        <v>917</v>
      </c>
      <c r="H1122" s="174" t="n">
        <v>0</v>
      </c>
      <c r="I1122" s="174" t="n">
        <v>2913</v>
      </c>
      <c r="J1122" s="174" t="n"/>
      <c r="K1122" s="174" t="n"/>
      <c r="L1122" s="174" t="n"/>
      <c r="M1122" s="174" t="n"/>
    </row>
    <row r="1123">
      <c r="A1123" s="174" t="inlineStr">
        <is>
          <t>test</t>
        </is>
      </c>
      <c r="B1123" s="174" t="inlineStr">
        <is>
          <t>A0</t>
        </is>
      </c>
      <c r="C1123" s="174" t="inlineStr">
        <is>
          <t>Asm</t>
        </is>
      </c>
      <c r="D1123" s="174" t="inlineStr">
        <is>
          <t>nb</t>
        </is>
      </c>
      <c r="E1123" s="175" t="n">
        <v>0.74</v>
      </c>
      <c r="F1123" s="174" t="n">
        <v>28</v>
      </c>
      <c r="G1123" s="174" t="n">
        <v>918</v>
      </c>
      <c r="H1123" s="174" t="n">
        <v>0</v>
      </c>
      <c r="I1123" s="174" t="n">
        <v>2913</v>
      </c>
      <c r="J1123" s="174" t="n"/>
      <c r="K1123" s="174" t="n"/>
      <c r="L1123" s="174" t="n"/>
      <c r="M1123" s="174" t="n"/>
    </row>
    <row r="1124">
      <c r="A1124" s="174" t="inlineStr">
        <is>
          <t>test</t>
        </is>
      </c>
      <c r="B1124" s="174" t="inlineStr">
        <is>
          <t>A0</t>
        </is>
      </c>
      <c r="C1124" s="174" t="inlineStr">
        <is>
          <t>Asm</t>
        </is>
      </c>
      <c r="D1124" s="174" t="inlineStr">
        <is>
          <t>nb</t>
        </is>
      </c>
      <c r="E1124" s="175" t="n">
        <v>0.75</v>
      </c>
      <c r="F1124" s="174" t="n">
        <v>25</v>
      </c>
      <c r="G1124" s="174" t="n">
        <v>921</v>
      </c>
      <c r="H1124" s="174" t="n">
        <v>0</v>
      </c>
      <c r="I1124" s="174" t="n">
        <v>2913</v>
      </c>
      <c r="J1124" s="174" t="n"/>
      <c r="K1124" s="174" t="n"/>
      <c r="L1124" s="174" t="n"/>
      <c r="M1124" s="174" t="n"/>
    </row>
    <row r="1125">
      <c r="A1125" s="174" t="inlineStr">
        <is>
          <t>test</t>
        </is>
      </c>
      <c r="B1125" s="174" t="inlineStr">
        <is>
          <t>A0</t>
        </is>
      </c>
      <c r="C1125" s="174" t="inlineStr">
        <is>
          <t>Asm</t>
        </is>
      </c>
      <c r="D1125" s="174" t="inlineStr">
        <is>
          <t>nb</t>
        </is>
      </c>
      <c r="E1125" s="175" t="n">
        <v>0.76</v>
      </c>
      <c r="F1125" s="174" t="n">
        <v>24</v>
      </c>
      <c r="G1125" s="174" t="n">
        <v>922</v>
      </c>
      <c r="H1125" s="174" t="n">
        <v>0</v>
      </c>
      <c r="I1125" s="174" t="n">
        <v>2913</v>
      </c>
      <c r="J1125" s="174" t="n"/>
      <c r="K1125" s="174" t="n"/>
      <c r="L1125" s="174" t="n"/>
      <c r="M1125" s="174" t="n"/>
    </row>
    <row r="1126">
      <c r="A1126" s="174" t="inlineStr">
        <is>
          <t>test</t>
        </is>
      </c>
      <c r="B1126" s="174" t="inlineStr">
        <is>
          <t>A0</t>
        </is>
      </c>
      <c r="C1126" s="174" t="inlineStr">
        <is>
          <t>Asm</t>
        </is>
      </c>
      <c r="D1126" s="174" t="inlineStr">
        <is>
          <t>nb</t>
        </is>
      </c>
      <c r="E1126" s="175" t="n">
        <v>0.77</v>
      </c>
      <c r="F1126" s="174" t="n">
        <v>23</v>
      </c>
      <c r="G1126" s="174" t="n">
        <v>923</v>
      </c>
      <c r="H1126" s="174" t="n">
        <v>0</v>
      </c>
      <c r="I1126" s="174" t="n">
        <v>2913</v>
      </c>
      <c r="J1126" s="174" t="n"/>
      <c r="K1126" s="174" t="n"/>
      <c r="L1126" s="174" t="n"/>
      <c r="M1126" s="174" t="n"/>
    </row>
    <row r="1127">
      <c r="A1127" s="174" t="inlineStr">
        <is>
          <t>test</t>
        </is>
      </c>
      <c r="B1127" s="174" t="inlineStr">
        <is>
          <t>A0</t>
        </is>
      </c>
      <c r="C1127" s="174" t="inlineStr">
        <is>
          <t>Asm</t>
        </is>
      </c>
      <c r="D1127" s="174" t="inlineStr">
        <is>
          <t>nb</t>
        </is>
      </c>
      <c r="E1127" s="175" t="n">
        <v>0.78</v>
      </c>
      <c r="F1127" s="174" t="n">
        <v>22</v>
      </c>
      <c r="G1127" s="174" t="n">
        <v>924</v>
      </c>
      <c r="H1127" s="174" t="n">
        <v>0</v>
      </c>
      <c r="I1127" s="174" t="n">
        <v>2913</v>
      </c>
      <c r="J1127" s="174" t="n"/>
      <c r="K1127" s="174" t="n"/>
      <c r="L1127" s="174" t="n"/>
      <c r="M1127" s="174" t="n"/>
    </row>
    <row r="1128">
      <c r="A1128" s="174" t="inlineStr">
        <is>
          <t>test</t>
        </is>
      </c>
      <c r="B1128" s="174" t="inlineStr">
        <is>
          <t>A0</t>
        </is>
      </c>
      <c r="C1128" s="174" t="inlineStr">
        <is>
          <t>Asm</t>
        </is>
      </c>
      <c r="D1128" s="174" t="inlineStr">
        <is>
          <t>nb</t>
        </is>
      </c>
      <c r="E1128" s="175" t="n">
        <v>0.79</v>
      </c>
      <c r="F1128" s="174" t="n">
        <v>21</v>
      </c>
      <c r="G1128" s="174" t="n">
        <v>925</v>
      </c>
      <c r="H1128" s="174" t="n">
        <v>0</v>
      </c>
      <c r="I1128" s="174" t="n">
        <v>2913</v>
      </c>
      <c r="J1128" s="174" t="n"/>
      <c r="K1128" s="174" t="n"/>
      <c r="L1128" s="174" t="n"/>
      <c r="M1128" s="174" t="n"/>
    </row>
    <row r="1129">
      <c r="A1129" s="174" t="inlineStr">
        <is>
          <t>test</t>
        </is>
      </c>
      <c r="B1129" s="174" t="inlineStr">
        <is>
          <t>A0</t>
        </is>
      </c>
      <c r="C1129" s="174" t="inlineStr">
        <is>
          <t>Asm</t>
        </is>
      </c>
      <c r="D1129" s="174" t="inlineStr">
        <is>
          <t>nb</t>
        </is>
      </c>
      <c r="E1129" s="175" t="n">
        <v>0.8</v>
      </c>
      <c r="F1129" s="174" t="n">
        <v>17</v>
      </c>
      <c r="G1129" s="174" t="n">
        <v>929</v>
      </c>
      <c r="H1129" s="174" t="n">
        <v>0</v>
      </c>
      <c r="I1129" s="174" t="n">
        <v>2913</v>
      </c>
      <c r="J1129" s="174" t="n"/>
      <c r="K1129" s="174" t="n"/>
      <c r="L1129" s="174" t="n"/>
      <c r="M1129" s="174" t="n"/>
    </row>
    <row r="1130">
      <c r="A1130" s="174" t="inlineStr">
        <is>
          <t>test</t>
        </is>
      </c>
      <c r="B1130" s="174" t="inlineStr">
        <is>
          <t>A0</t>
        </is>
      </c>
      <c r="C1130" s="174" t="inlineStr">
        <is>
          <t>Asm</t>
        </is>
      </c>
      <c r="D1130" s="174" t="inlineStr">
        <is>
          <t>nb</t>
        </is>
      </c>
      <c r="E1130" s="175" t="n">
        <v>0.8100000000000001</v>
      </c>
      <c r="F1130" s="174" t="n">
        <v>16</v>
      </c>
      <c r="G1130" s="174" t="n">
        <v>930</v>
      </c>
      <c r="H1130" s="174" t="n">
        <v>0</v>
      </c>
      <c r="I1130" s="174" t="n">
        <v>2913</v>
      </c>
      <c r="J1130" s="174" t="n"/>
      <c r="K1130" s="174" t="n"/>
      <c r="L1130" s="174" t="n"/>
      <c r="M1130" s="174" t="n"/>
    </row>
    <row r="1131">
      <c r="A1131" s="174" t="inlineStr">
        <is>
          <t>test</t>
        </is>
      </c>
      <c r="B1131" s="174" t="inlineStr">
        <is>
          <t>A0</t>
        </is>
      </c>
      <c r="C1131" s="174" t="inlineStr">
        <is>
          <t>Asm</t>
        </is>
      </c>
      <c r="D1131" s="174" t="inlineStr">
        <is>
          <t>nb</t>
        </is>
      </c>
      <c r="E1131" s="175" t="n">
        <v>0.82</v>
      </c>
      <c r="F1131" s="174" t="n">
        <v>15</v>
      </c>
      <c r="G1131" s="174" t="n">
        <v>931</v>
      </c>
      <c r="H1131" s="174" t="n">
        <v>0</v>
      </c>
      <c r="I1131" s="174" t="n">
        <v>2913</v>
      </c>
      <c r="J1131" s="174" t="n"/>
      <c r="K1131" s="174" t="n"/>
      <c r="L1131" s="174" t="n"/>
      <c r="M1131" s="174" t="n"/>
    </row>
    <row r="1132">
      <c r="A1132" s="174" t="inlineStr">
        <is>
          <t>test</t>
        </is>
      </c>
      <c r="B1132" s="174" t="inlineStr">
        <is>
          <t>A0</t>
        </is>
      </c>
      <c r="C1132" s="174" t="inlineStr">
        <is>
          <t>Asm</t>
        </is>
      </c>
      <c r="D1132" s="174" t="inlineStr">
        <is>
          <t>nb</t>
        </is>
      </c>
      <c r="E1132" s="175" t="n">
        <v>0.83</v>
      </c>
      <c r="F1132" s="174" t="n">
        <v>13</v>
      </c>
      <c r="G1132" s="174" t="n">
        <v>933</v>
      </c>
      <c r="H1132" s="174" t="n">
        <v>0</v>
      </c>
      <c r="I1132" s="174" t="n">
        <v>2913</v>
      </c>
      <c r="J1132" s="174" t="n"/>
      <c r="K1132" s="174" t="n"/>
      <c r="L1132" s="174" t="n"/>
      <c r="M1132" s="174" t="n"/>
    </row>
    <row r="1133">
      <c r="A1133" s="174" t="inlineStr">
        <is>
          <t>test</t>
        </is>
      </c>
      <c r="B1133" s="174" t="inlineStr">
        <is>
          <t>A0</t>
        </is>
      </c>
      <c r="C1133" s="174" t="inlineStr">
        <is>
          <t>Asm</t>
        </is>
      </c>
      <c r="D1133" s="174" t="inlineStr">
        <is>
          <t>nb</t>
        </is>
      </c>
      <c r="E1133" s="175" t="n">
        <v>0.84</v>
      </c>
      <c r="F1133" s="174" t="n">
        <v>13</v>
      </c>
      <c r="G1133" s="174" t="n">
        <v>933</v>
      </c>
      <c r="H1133" s="174" t="n">
        <v>0</v>
      </c>
      <c r="I1133" s="174" t="n">
        <v>2913</v>
      </c>
      <c r="J1133" s="174" t="n"/>
      <c r="K1133" s="174" t="n"/>
      <c r="L1133" s="174" t="n"/>
      <c r="M1133" s="174" t="n"/>
    </row>
    <row r="1134">
      <c r="A1134" s="174" t="inlineStr">
        <is>
          <t>test</t>
        </is>
      </c>
      <c r="B1134" s="174" t="inlineStr">
        <is>
          <t>A0</t>
        </is>
      </c>
      <c r="C1134" s="174" t="inlineStr">
        <is>
          <t>Asm</t>
        </is>
      </c>
      <c r="D1134" s="174" t="inlineStr">
        <is>
          <t>nb</t>
        </is>
      </c>
      <c r="E1134" s="175" t="n">
        <v>0.85</v>
      </c>
      <c r="F1134" s="174" t="n">
        <v>10</v>
      </c>
      <c r="G1134" s="174" t="n">
        <v>936</v>
      </c>
      <c r="H1134" s="174" t="n">
        <v>0</v>
      </c>
      <c r="I1134" s="174" t="n">
        <v>2913</v>
      </c>
      <c r="J1134" s="174" t="n"/>
      <c r="K1134" s="174" t="n"/>
      <c r="L1134" s="174" t="n"/>
      <c r="M1134" s="174" t="n"/>
    </row>
    <row r="1135">
      <c r="A1135" s="174" t="inlineStr">
        <is>
          <t>test</t>
        </is>
      </c>
      <c r="B1135" s="174" t="inlineStr">
        <is>
          <t>A0</t>
        </is>
      </c>
      <c r="C1135" s="174" t="inlineStr">
        <is>
          <t>Asm</t>
        </is>
      </c>
      <c r="D1135" s="174" t="inlineStr">
        <is>
          <t>nb</t>
        </is>
      </c>
      <c r="E1135" s="175" t="n">
        <v>0.86</v>
      </c>
      <c r="F1135" s="174" t="n">
        <v>9</v>
      </c>
      <c r="G1135" s="174" t="n">
        <v>937</v>
      </c>
      <c r="H1135" s="174" t="n">
        <v>0</v>
      </c>
      <c r="I1135" s="174" t="n">
        <v>2913</v>
      </c>
      <c r="J1135" s="174" t="n"/>
      <c r="K1135" s="174" t="n"/>
      <c r="L1135" s="174" t="n"/>
      <c r="M1135" s="174" t="n"/>
    </row>
    <row r="1136">
      <c r="A1136" s="174" t="inlineStr">
        <is>
          <t>test</t>
        </is>
      </c>
      <c r="B1136" s="174" t="inlineStr">
        <is>
          <t>A0</t>
        </is>
      </c>
      <c r="C1136" s="174" t="inlineStr">
        <is>
          <t>Asm</t>
        </is>
      </c>
      <c r="D1136" s="174" t="inlineStr">
        <is>
          <t>nb</t>
        </is>
      </c>
      <c r="E1136" s="175" t="n">
        <v>0.87</v>
      </c>
      <c r="F1136" s="174" t="n">
        <v>6</v>
      </c>
      <c r="G1136" s="174" t="n">
        <v>940</v>
      </c>
      <c r="H1136" s="174" t="n">
        <v>0</v>
      </c>
      <c r="I1136" s="174" t="n">
        <v>2913</v>
      </c>
      <c r="J1136" s="174" t="n"/>
      <c r="K1136" s="174" t="n"/>
      <c r="L1136" s="174" t="n"/>
      <c r="M1136" s="174" t="n"/>
    </row>
    <row r="1137">
      <c r="A1137" s="174" t="inlineStr">
        <is>
          <t>test</t>
        </is>
      </c>
      <c r="B1137" s="174" t="inlineStr">
        <is>
          <t>A0</t>
        </is>
      </c>
      <c r="C1137" s="174" t="inlineStr">
        <is>
          <t>Asm</t>
        </is>
      </c>
      <c r="D1137" s="174" t="inlineStr">
        <is>
          <t>nb</t>
        </is>
      </c>
      <c r="E1137" s="175" t="n">
        <v>0.88</v>
      </c>
      <c r="F1137" s="174" t="n">
        <v>5</v>
      </c>
      <c r="G1137" s="174" t="n">
        <v>941</v>
      </c>
      <c r="H1137" s="174" t="n">
        <v>0</v>
      </c>
      <c r="I1137" s="174" t="n">
        <v>2913</v>
      </c>
      <c r="J1137" s="174" t="n"/>
      <c r="K1137" s="174" t="n"/>
      <c r="L1137" s="174" t="n"/>
      <c r="M1137" s="174" t="n"/>
    </row>
    <row r="1138">
      <c r="A1138" s="174" t="inlineStr">
        <is>
          <t>test</t>
        </is>
      </c>
      <c r="B1138" s="174" t="inlineStr">
        <is>
          <t>A0</t>
        </is>
      </c>
      <c r="C1138" s="174" t="inlineStr">
        <is>
          <t>Asm</t>
        </is>
      </c>
      <c r="D1138" s="174" t="inlineStr">
        <is>
          <t>nb</t>
        </is>
      </c>
      <c r="E1138" s="175" t="n">
        <v>0.89</v>
      </c>
      <c r="F1138" s="174" t="n">
        <v>4</v>
      </c>
      <c r="G1138" s="174" t="n">
        <v>942</v>
      </c>
      <c r="H1138" s="174" t="n">
        <v>0</v>
      </c>
      <c r="I1138" s="174" t="n">
        <v>2913</v>
      </c>
      <c r="J1138" s="174" t="n"/>
      <c r="K1138" s="174" t="n"/>
      <c r="L1138" s="174" t="n"/>
      <c r="M1138" s="174" t="n"/>
    </row>
    <row r="1139">
      <c r="A1139" s="174" t="inlineStr">
        <is>
          <t>test</t>
        </is>
      </c>
      <c r="B1139" s="174" t="inlineStr">
        <is>
          <t>A0</t>
        </is>
      </c>
      <c r="C1139" s="174" t="inlineStr">
        <is>
          <t>Asm</t>
        </is>
      </c>
      <c r="D1139" s="174" t="inlineStr">
        <is>
          <t>nb</t>
        </is>
      </c>
      <c r="E1139" s="175" t="n">
        <v>0.9</v>
      </c>
      <c r="F1139" s="174" t="n">
        <v>4</v>
      </c>
      <c r="G1139" s="174" t="n">
        <v>942</v>
      </c>
      <c r="H1139" s="174" t="n">
        <v>0</v>
      </c>
      <c r="I1139" s="174" t="n">
        <v>2913</v>
      </c>
      <c r="J1139" s="174" t="n"/>
      <c r="K1139" s="174" t="n"/>
      <c r="L1139" s="174" t="n"/>
      <c r="M1139" s="174" t="n"/>
    </row>
    <row r="1140">
      <c r="A1140" s="174" t="inlineStr">
        <is>
          <t>test</t>
        </is>
      </c>
      <c r="B1140" s="174" t="inlineStr">
        <is>
          <t>A0</t>
        </is>
      </c>
      <c r="C1140" s="174" t="inlineStr">
        <is>
          <t>Asm</t>
        </is>
      </c>
      <c r="D1140" s="174" t="inlineStr">
        <is>
          <t>nb</t>
        </is>
      </c>
      <c r="E1140" s="175" t="n">
        <v>0.91</v>
      </c>
      <c r="F1140" s="174" t="n">
        <v>4</v>
      </c>
      <c r="G1140" s="174" t="n">
        <v>942</v>
      </c>
      <c r="H1140" s="174" t="n">
        <v>0</v>
      </c>
      <c r="I1140" s="174" t="n">
        <v>2913</v>
      </c>
      <c r="J1140" s="174" t="n"/>
      <c r="K1140" s="174" t="n"/>
      <c r="L1140" s="174" t="n"/>
      <c r="M1140" s="174" t="n"/>
    </row>
    <row r="1141">
      <c r="A1141" s="174" t="inlineStr">
        <is>
          <t>test</t>
        </is>
      </c>
      <c r="B1141" s="174" t="inlineStr">
        <is>
          <t>A0</t>
        </is>
      </c>
      <c r="C1141" s="174" t="inlineStr">
        <is>
          <t>Asm</t>
        </is>
      </c>
      <c r="D1141" s="174" t="inlineStr">
        <is>
          <t>nb</t>
        </is>
      </c>
      <c r="E1141" s="175" t="n">
        <v>0.92</v>
      </c>
      <c r="F1141" s="174" t="n">
        <v>3</v>
      </c>
      <c r="G1141" s="174" t="n">
        <v>943</v>
      </c>
      <c r="H1141" s="174" t="n">
        <v>0</v>
      </c>
      <c r="I1141" s="174" t="n">
        <v>2913</v>
      </c>
      <c r="J1141" s="174" t="n"/>
      <c r="K1141" s="174" t="n"/>
      <c r="L1141" s="174" t="n"/>
      <c r="M1141" s="174" t="n"/>
    </row>
    <row r="1142">
      <c r="A1142" s="174" t="inlineStr">
        <is>
          <t>test</t>
        </is>
      </c>
      <c r="B1142" s="174" t="inlineStr">
        <is>
          <t>A0</t>
        </is>
      </c>
      <c r="C1142" s="174" t="inlineStr">
        <is>
          <t>Asm</t>
        </is>
      </c>
      <c r="D1142" s="174" t="inlineStr">
        <is>
          <t>nb</t>
        </is>
      </c>
      <c r="E1142" s="175" t="n">
        <v>0.93</v>
      </c>
      <c r="F1142" s="174" t="n">
        <v>3</v>
      </c>
      <c r="G1142" s="174" t="n">
        <v>943</v>
      </c>
      <c r="H1142" s="174" t="n">
        <v>0</v>
      </c>
      <c r="I1142" s="174" t="n">
        <v>2913</v>
      </c>
      <c r="J1142" s="174" t="n"/>
      <c r="K1142" s="174" t="n"/>
      <c r="L1142" s="174" t="n"/>
      <c r="M1142" s="174" t="n"/>
    </row>
    <row r="1143">
      <c r="A1143" s="174" t="inlineStr">
        <is>
          <t>test</t>
        </is>
      </c>
      <c r="B1143" s="174" t="inlineStr">
        <is>
          <t>A0</t>
        </is>
      </c>
      <c r="C1143" s="174" t="inlineStr">
        <is>
          <t>Asm</t>
        </is>
      </c>
      <c r="D1143" s="174" t="inlineStr">
        <is>
          <t>nb</t>
        </is>
      </c>
      <c r="E1143" s="175" t="n">
        <v>0.9399999999999999</v>
      </c>
      <c r="F1143" s="174" t="n">
        <v>2</v>
      </c>
      <c r="G1143" s="174" t="n">
        <v>944</v>
      </c>
      <c r="H1143" s="174" t="n">
        <v>0</v>
      </c>
      <c r="I1143" s="174" t="n">
        <v>2913</v>
      </c>
      <c r="J1143" s="174" t="n"/>
      <c r="K1143" s="174" t="n"/>
      <c r="L1143" s="174" t="n"/>
      <c r="M1143" s="174" t="n"/>
    </row>
    <row r="1144">
      <c r="A1144" s="174" t="inlineStr">
        <is>
          <t>test</t>
        </is>
      </c>
      <c r="B1144" s="174" t="inlineStr">
        <is>
          <t>A0</t>
        </is>
      </c>
      <c r="C1144" s="174" t="inlineStr">
        <is>
          <t>Asm</t>
        </is>
      </c>
      <c r="D1144" s="174" t="inlineStr">
        <is>
          <t>nb</t>
        </is>
      </c>
      <c r="E1144" s="175" t="n">
        <v>0.95</v>
      </c>
      <c r="F1144" s="174" t="n">
        <v>2</v>
      </c>
      <c r="G1144" s="174" t="n">
        <v>944</v>
      </c>
      <c r="H1144" s="174" t="n">
        <v>0</v>
      </c>
      <c r="I1144" s="174" t="n">
        <v>2913</v>
      </c>
      <c r="J1144" s="174" t="n"/>
      <c r="K1144" s="174" t="n"/>
      <c r="L1144" s="174" t="n"/>
      <c r="M1144" s="174" t="n"/>
    </row>
    <row r="1145">
      <c r="A1145" s="174" t="inlineStr">
        <is>
          <t>test</t>
        </is>
      </c>
      <c r="B1145" s="174" t="inlineStr">
        <is>
          <t>A0</t>
        </is>
      </c>
      <c r="C1145" s="174" t="inlineStr">
        <is>
          <t>Asm</t>
        </is>
      </c>
      <c r="D1145" s="174" t="inlineStr">
        <is>
          <t>b</t>
        </is>
      </c>
      <c r="E1145" s="175" t="n">
        <v>0.01</v>
      </c>
      <c r="F1145" s="174" t="n">
        <v>531</v>
      </c>
      <c r="G1145" s="174" t="n">
        <v>79</v>
      </c>
      <c r="H1145" s="174" t="n">
        <v>484</v>
      </c>
      <c r="I1145" s="174" t="n">
        <v>87</v>
      </c>
      <c r="J1145" s="174" t="n"/>
      <c r="K1145" s="174" t="n"/>
      <c r="L1145" s="174" t="n"/>
      <c r="M1145" s="174" t="n"/>
    </row>
    <row r="1146">
      <c r="A1146" s="174" t="inlineStr">
        <is>
          <t>test</t>
        </is>
      </c>
      <c r="B1146" s="174" t="inlineStr">
        <is>
          <t>A0</t>
        </is>
      </c>
      <c r="C1146" s="174" t="inlineStr">
        <is>
          <t>Asm</t>
        </is>
      </c>
      <c r="D1146" s="174" t="inlineStr">
        <is>
          <t>b</t>
        </is>
      </c>
      <c r="E1146" s="175" t="n">
        <v>0.02</v>
      </c>
      <c r="F1146" s="174" t="n">
        <v>424</v>
      </c>
      <c r="G1146" s="174" t="n">
        <v>186</v>
      </c>
      <c r="H1146" s="174" t="n">
        <v>362</v>
      </c>
      <c r="I1146" s="174" t="n">
        <v>209</v>
      </c>
      <c r="J1146" s="174" t="n"/>
      <c r="K1146" s="174" t="n"/>
      <c r="L1146" s="174" t="n"/>
      <c r="M1146" s="174" t="n"/>
    </row>
    <row r="1147">
      <c r="A1147" s="174" t="inlineStr">
        <is>
          <t>test</t>
        </is>
      </c>
      <c r="B1147" s="174" t="inlineStr">
        <is>
          <t>A0</t>
        </is>
      </c>
      <c r="C1147" s="174" t="inlineStr">
        <is>
          <t>Asm</t>
        </is>
      </c>
      <c r="D1147" s="174" t="inlineStr">
        <is>
          <t>b</t>
        </is>
      </c>
      <c r="E1147" s="175" t="n">
        <v>0.03</v>
      </c>
      <c r="F1147" s="174" t="n">
        <v>320</v>
      </c>
      <c r="G1147" s="174" t="n">
        <v>290</v>
      </c>
      <c r="H1147" s="174" t="n">
        <v>278</v>
      </c>
      <c r="I1147" s="174" t="n">
        <v>293</v>
      </c>
      <c r="J1147" s="174" t="n"/>
      <c r="K1147" s="174" t="n"/>
      <c r="L1147" s="174" t="n"/>
      <c r="M1147" s="174" t="n"/>
    </row>
    <row r="1148">
      <c r="A1148" s="174" t="inlineStr">
        <is>
          <t>test</t>
        </is>
      </c>
      <c r="B1148" s="174" t="inlineStr">
        <is>
          <t>A0</t>
        </is>
      </c>
      <c r="C1148" s="174" t="inlineStr">
        <is>
          <t>Asm</t>
        </is>
      </c>
      <c r="D1148" s="174" t="inlineStr">
        <is>
          <t>b</t>
        </is>
      </c>
      <c r="E1148" s="175" t="n">
        <v>0.04</v>
      </c>
      <c r="F1148" s="174" t="n">
        <v>248</v>
      </c>
      <c r="G1148" s="174" t="n">
        <v>362</v>
      </c>
      <c r="H1148" s="174" t="n">
        <v>199</v>
      </c>
      <c r="I1148" s="174" t="n">
        <v>372</v>
      </c>
      <c r="J1148" s="174" t="n"/>
      <c r="K1148" s="174" t="n"/>
      <c r="L1148" s="174" t="n"/>
      <c r="M1148" s="174" t="n"/>
    </row>
    <row r="1149">
      <c r="A1149" s="174" t="inlineStr">
        <is>
          <t>test</t>
        </is>
      </c>
      <c r="B1149" s="174" t="inlineStr">
        <is>
          <t>A0</t>
        </is>
      </c>
      <c r="C1149" s="174" t="inlineStr">
        <is>
          <t>Asm</t>
        </is>
      </c>
      <c r="D1149" s="174" t="inlineStr">
        <is>
          <t>b</t>
        </is>
      </c>
      <c r="E1149" s="175" t="n">
        <v>0.05</v>
      </c>
      <c r="F1149" s="174" t="n">
        <v>200</v>
      </c>
      <c r="G1149" s="174" t="n">
        <v>410</v>
      </c>
      <c r="H1149" s="174" t="n">
        <v>159</v>
      </c>
      <c r="I1149" s="174" t="n">
        <v>412</v>
      </c>
      <c r="J1149" s="174" t="n"/>
      <c r="K1149" s="174" t="n"/>
      <c r="L1149" s="174" t="n"/>
      <c r="M1149" s="174" t="n"/>
    </row>
    <row r="1150">
      <c r="A1150" s="174" t="inlineStr">
        <is>
          <t>test</t>
        </is>
      </c>
      <c r="B1150" s="174" t="inlineStr">
        <is>
          <t>A0</t>
        </is>
      </c>
      <c r="C1150" s="174" t="inlineStr">
        <is>
          <t>Asm</t>
        </is>
      </c>
      <c r="D1150" s="174" t="inlineStr">
        <is>
          <t>b</t>
        </is>
      </c>
      <c r="E1150" s="175" t="n">
        <v>0.06</v>
      </c>
      <c r="F1150" s="174" t="n">
        <v>164</v>
      </c>
      <c r="G1150" s="174" t="n">
        <v>446</v>
      </c>
      <c r="H1150" s="174" t="n">
        <v>126</v>
      </c>
      <c r="I1150" s="174" t="n">
        <v>445</v>
      </c>
      <c r="J1150" s="174" t="n"/>
      <c r="K1150" s="174" t="n"/>
      <c r="L1150" s="174" t="n"/>
      <c r="M1150" s="174" t="n"/>
    </row>
    <row r="1151">
      <c r="A1151" s="174" t="inlineStr">
        <is>
          <t>test</t>
        </is>
      </c>
      <c r="B1151" s="174" t="inlineStr">
        <is>
          <t>A0</t>
        </is>
      </c>
      <c r="C1151" s="174" t="inlineStr">
        <is>
          <t>Asm</t>
        </is>
      </c>
      <c r="D1151" s="174" t="inlineStr">
        <is>
          <t>b</t>
        </is>
      </c>
      <c r="E1151" s="175" t="n">
        <v>0.07000000000000001</v>
      </c>
      <c r="F1151" s="174" t="n">
        <v>140</v>
      </c>
      <c r="G1151" s="174" t="n">
        <v>470</v>
      </c>
      <c r="H1151" s="174" t="n">
        <v>106</v>
      </c>
      <c r="I1151" s="174" t="n">
        <v>465</v>
      </c>
      <c r="J1151" s="174" t="n"/>
      <c r="K1151" s="174" t="n"/>
      <c r="L1151" s="174" t="n"/>
      <c r="M1151" s="174" t="n"/>
    </row>
    <row r="1152">
      <c r="A1152" s="174" t="inlineStr">
        <is>
          <t>test</t>
        </is>
      </c>
      <c r="B1152" s="174" t="inlineStr">
        <is>
          <t>A0</t>
        </is>
      </c>
      <c r="C1152" s="174" t="inlineStr">
        <is>
          <t>Asm</t>
        </is>
      </c>
      <c r="D1152" s="174" t="inlineStr">
        <is>
          <t>b</t>
        </is>
      </c>
      <c r="E1152" s="175" t="n">
        <v>0.08</v>
      </c>
      <c r="F1152" s="174" t="n">
        <v>122</v>
      </c>
      <c r="G1152" s="174" t="n">
        <v>488</v>
      </c>
      <c r="H1152" s="174" t="n">
        <v>87</v>
      </c>
      <c r="I1152" s="174" t="n">
        <v>484</v>
      </c>
      <c r="J1152" s="174" t="n"/>
      <c r="K1152" s="174" t="n"/>
      <c r="L1152" s="174" t="n"/>
      <c r="M1152" s="174" t="n"/>
    </row>
    <row r="1153">
      <c r="A1153" s="174" t="inlineStr">
        <is>
          <t>test</t>
        </is>
      </c>
      <c r="B1153" s="174" t="inlineStr">
        <is>
          <t>A0</t>
        </is>
      </c>
      <c r="C1153" s="174" t="inlineStr">
        <is>
          <t>Asm</t>
        </is>
      </c>
      <c r="D1153" s="174" t="inlineStr">
        <is>
          <t>b</t>
        </is>
      </c>
      <c r="E1153" s="175" t="n">
        <v>0.09</v>
      </c>
      <c r="F1153" s="174" t="n">
        <v>100</v>
      </c>
      <c r="G1153" s="174" t="n">
        <v>510</v>
      </c>
      <c r="H1153" s="174" t="n">
        <v>80</v>
      </c>
      <c r="I1153" s="174" t="n">
        <v>491</v>
      </c>
      <c r="J1153" s="174" t="n"/>
      <c r="K1153" s="174" t="n"/>
      <c r="L1153" s="174" t="n"/>
      <c r="M1153" s="174" t="n"/>
    </row>
    <row r="1154">
      <c r="A1154" s="174" t="inlineStr">
        <is>
          <t>test</t>
        </is>
      </c>
      <c r="B1154" s="174" t="inlineStr">
        <is>
          <t>A0</t>
        </is>
      </c>
      <c r="C1154" s="174" t="inlineStr">
        <is>
          <t>Asm</t>
        </is>
      </c>
      <c r="D1154" s="174" t="inlineStr">
        <is>
          <t>b</t>
        </is>
      </c>
      <c r="E1154" s="175" t="n">
        <v>0.1</v>
      </c>
      <c r="F1154" s="174" t="n">
        <v>90</v>
      </c>
      <c r="G1154" s="174" t="n">
        <v>520</v>
      </c>
      <c r="H1154" s="174" t="n">
        <v>72</v>
      </c>
      <c r="I1154" s="174" t="n">
        <v>499</v>
      </c>
      <c r="J1154" s="174" t="n"/>
      <c r="K1154" s="174" t="n"/>
      <c r="L1154" s="174" t="n"/>
      <c r="M1154" s="174" t="n"/>
    </row>
    <row r="1155">
      <c r="A1155" s="174" t="inlineStr">
        <is>
          <t>test</t>
        </is>
      </c>
      <c r="B1155" s="174" t="inlineStr">
        <is>
          <t>A0</t>
        </is>
      </c>
      <c r="C1155" s="174" t="inlineStr">
        <is>
          <t>Asm</t>
        </is>
      </c>
      <c r="D1155" s="174" t="inlineStr">
        <is>
          <t>b</t>
        </is>
      </c>
      <c r="E1155" s="175" t="n">
        <v>0.11</v>
      </c>
      <c r="F1155" s="174" t="n">
        <v>84</v>
      </c>
      <c r="G1155" s="174" t="n">
        <v>526</v>
      </c>
      <c r="H1155" s="174" t="n">
        <v>62</v>
      </c>
      <c r="I1155" s="174" t="n">
        <v>509</v>
      </c>
      <c r="J1155" s="174" t="n"/>
      <c r="K1155" s="174" t="n"/>
      <c r="L1155" s="174" t="n"/>
      <c r="M1155" s="174" t="n"/>
    </row>
    <row r="1156">
      <c r="A1156" s="174" t="inlineStr">
        <is>
          <t>test</t>
        </is>
      </c>
      <c r="B1156" s="174" t="inlineStr">
        <is>
          <t>A0</t>
        </is>
      </c>
      <c r="C1156" s="174" t="inlineStr">
        <is>
          <t>Asm</t>
        </is>
      </c>
      <c r="D1156" s="174" t="inlineStr">
        <is>
          <t>b</t>
        </is>
      </c>
      <c r="E1156" s="175" t="n">
        <v>0.12</v>
      </c>
      <c r="F1156" s="174" t="n">
        <v>73</v>
      </c>
      <c r="G1156" s="174" t="n">
        <v>537</v>
      </c>
      <c r="H1156" s="174" t="n">
        <v>56</v>
      </c>
      <c r="I1156" s="174" t="n">
        <v>515</v>
      </c>
      <c r="J1156" s="174" t="n"/>
      <c r="K1156" s="174" t="n"/>
      <c r="L1156" s="174" t="n"/>
      <c r="M1156" s="174" t="n"/>
    </row>
    <row r="1157">
      <c r="A1157" s="174" t="inlineStr">
        <is>
          <t>test</t>
        </is>
      </c>
      <c r="B1157" s="174" t="inlineStr">
        <is>
          <t>A0</t>
        </is>
      </c>
      <c r="C1157" s="174" t="inlineStr">
        <is>
          <t>Asm</t>
        </is>
      </c>
      <c r="D1157" s="174" t="inlineStr">
        <is>
          <t>b</t>
        </is>
      </c>
      <c r="E1157" s="175" t="n">
        <v>0.13</v>
      </c>
      <c r="F1157" s="174" t="n">
        <v>63</v>
      </c>
      <c r="G1157" s="174" t="n">
        <v>547</v>
      </c>
      <c r="H1157" s="174" t="n">
        <v>45</v>
      </c>
      <c r="I1157" s="174" t="n">
        <v>526</v>
      </c>
      <c r="J1157" s="174" t="n"/>
      <c r="K1157" s="174" t="n"/>
      <c r="L1157" s="174" t="n"/>
      <c r="M1157" s="174" t="n"/>
    </row>
    <row r="1158">
      <c r="A1158" s="174" t="inlineStr">
        <is>
          <t>test</t>
        </is>
      </c>
      <c r="B1158" s="174" t="inlineStr">
        <is>
          <t>A0</t>
        </is>
      </c>
      <c r="C1158" s="174" t="inlineStr">
        <is>
          <t>Asm</t>
        </is>
      </c>
      <c r="D1158" s="174" t="inlineStr">
        <is>
          <t>b</t>
        </is>
      </c>
      <c r="E1158" s="175" t="n">
        <v>0.14</v>
      </c>
      <c r="F1158" s="174" t="n">
        <v>60</v>
      </c>
      <c r="G1158" s="174" t="n">
        <v>550</v>
      </c>
      <c r="H1158" s="174" t="n">
        <v>36</v>
      </c>
      <c r="I1158" s="174" t="n">
        <v>535</v>
      </c>
      <c r="J1158" s="174" t="n"/>
      <c r="K1158" s="174" t="n"/>
      <c r="L1158" s="174" t="n"/>
      <c r="M1158" s="174" t="n"/>
    </row>
    <row r="1159">
      <c r="A1159" s="174" t="inlineStr">
        <is>
          <t>test</t>
        </is>
      </c>
      <c r="B1159" s="174" t="inlineStr">
        <is>
          <t>A0</t>
        </is>
      </c>
      <c r="C1159" s="174" t="inlineStr">
        <is>
          <t>Asm</t>
        </is>
      </c>
      <c r="D1159" s="174" t="inlineStr">
        <is>
          <t>b</t>
        </is>
      </c>
      <c r="E1159" s="175" t="n">
        <v>0.15</v>
      </c>
      <c r="F1159" s="174" t="n">
        <v>56</v>
      </c>
      <c r="G1159" s="174" t="n">
        <v>554</v>
      </c>
      <c r="H1159" s="174" t="n">
        <v>30</v>
      </c>
      <c r="I1159" s="174" t="n">
        <v>541</v>
      </c>
      <c r="J1159" s="174" t="n"/>
      <c r="K1159" s="174" t="n"/>
      <c r="L1159" s="174" t="n"/>
      <c r="M1159" s="174" t="n"/>
    </row>
    <row r="1160">
      <c r="A1160" s="174" t="inlineStr">
        <is>
          <t>test</t>
        </is>
      </c>
      <c r="B1160" s="174" t="inlineStr">
        <is>
          <t>A0</t>
        </is>
      </c>
      <c r="C1160" s="174" t="inlineStr">
        <is>
          <t>Asm</t>
        </is>
      </c>
      <c r="D1160" s="174" t="inlineStr">
        <is>
          <t>b</t>
        </is>
      </c>
      <c r="E1160" s="175" t="n">
        <v>0.16</v>
      </c>
      <c r="F1160" s="174" t="n">
        <v>56</v>
      </c>
      <c r="G1160" s="174" t="n">
        <v>554</v>
      </c>
      <c r="H1160" s="174" t="n">
        <v>26</v>
      </c>
      <c r="I1160" s="174" t="n">
        <v>545</v>
      </c>
      <c r="J1160" s="174" t="n"/>
      <c r="K1160" s="174" t="n"/>
      <c r="L1160" s="174" t="n"/>
      <c r="M1160" s="174" t="n"/>
    </row>
    <row r="1161">
      <c r="A1161" s="174" t="inlineStr">
        <is>
          <t>test</t>
        </is>
      </c>
      <c r="B1161" s="174" t="inlineStr">
        <is>
          <t>A0</t>
        </is>
      </c>
      <c r="C1161" s="174" t="inlineStr">
        <is>
          <t>Asm</t>
        </is>
      </c>
      <c r="D1161" s="174" t="inlineStr">
        <is>
          <t>b</t>
        </is>
      </c>
      <c r="E1161" s="175" t="n">
        <v>0.17</v>
      </c>
      <c r="F1161" s="174" t="n">
        <v>50</v>
      </c>
      <c r="G1161" s="174" t="n">
        <v>560</v>
      </c>
      <c r="H1161" s="174" t="n">
        <v>22</v>
      </c>
      <c r="I1161" s="174" t="n">
        <v>549</v>
      </c>
      <c r="J1161" s="174" t="n"/>
      <c r="K1161" s="174" t="n"/>
      <c r="L1161" s="174" t="n"/>
      <c r="M1161" s="174" t="n"/>
    </row>
    <row r="1162">
      <c r="A1162" s="174" t="inlineStr">
        <is>
          <t>test</t>
        </is>
      </c>
      <c r="B1162" s="174" t="inlineStr">
        <is>
          <t>A0</t>
        </is>
      </c>
      <c r="C1162" s="174" t="inlineStr">
        <is>
          <t>Asm</t>
        </is>
      </c>
      <c r="D1162" s="174" t="inlineStr">
        <is>
          <t>b</t>
        </is>
      </c>
      <c r="E1162" s="175" t="n">
        <v>0.18</v>
      </c>
      <c r="F1162" s="174" t="n">
        <v>47</v>
      </c>
      <c r="G1162" s="174" t="n">
        <v>563</v>
      </c>
      <c r="H1162" s="174" t="n">
        <v>19</v>
      </c>
      <c r="I1162" s="174" t="n">
        <v>552</v>
      </c>
      <c r="J1162" s="174" t="n"/>
      <c r="K1162" s="174" t="n"/>
      <c r="L1162" s="174" t="n"/>
      <c r="M1162" s="174" t="n"/>
    </row>
    <row r="1163">
      <c r="A1163" s="174" t="inlineStr">
        <is>
          <t>test</t>
        </is>
      </c>
      <c r="B1163" s="174" t="inlineStr">
        <is>
          <t>A0</t>
        </is>
      </c>
      <c r="C1163" s="174" t="inlineStr">
        <is>
          <t>Asm</t>
        </is>
      </c>
      <c r="D1163" s="174" t="inlineStr">
        <is>
          <t>b</t>
        </is>
      </c>
      <c r="E1163" s="175" t="n">
        <v>0.19</v>
      </c>
      <c r="F1163" s="174" t="n">
        <v>45</v>
      </c>
      <c r="G1163" s="174" t="n">
        <v>565</v>
      </c>
      <c r="H1163" s="174" t="n">
        <v>16</v>
      </c>
      <c r="I1163" s="174" t="n">
        <v>555</v>
      </c>
      <c r="J1163" s="174" t="n"/>
      <c r="K1163" s="174" t="n"/>
      <c r="L1163" s="174" t="n"/>
      <c r="M1163" s="174" t="n"/>
    </row>
    <row r="1164">
      <c r="A1164" s="174" t="inlineStr">
        <is>
          <t>test</t>
        </is>
      </c>
      <c r="B1164" s="174" t="inlineStr">
        <is>
          <t>A0</t>
        </is>
      </c>
      <c r="C1164" s="174" t="inlineStr">
        <is>
          <t>Asm</t>
        </is>
      </c>
      <c r="D1164" s="174" t="inlineStr">
        <is>
          <t>b</t>
        </is>
      </c>
      <c r="E1164" s="175" t="n">
        <v>0.2</v>
      </c>
      <c r="F1164" s="174" t="n">
        <v>44</v>
      </c>
      <c r="G1164" s="174" t="n">
        <v>566</v>
      </c>
      <c r="H1164" s="174" t="n">
        <v>15</v>
      </c>
      <c r="I1164" s="174" t="n">
        <v>556</v>
      </c>
      <c r="J1164" s="174" t="n"/>
      <c r="K1164" s="174" t="n"/>
      <c r="L1164" s="174" t="n"/>
      <c r="M1164" s="174" t="n"/>
    </row>
    <row r="1165">
      <c r="A1165" s="174" t="inlineStr">
        <is>
          <t>test</t>
        </is>
      </c>
      <c r="B1165" s="174" t="inlineStr">
        <is>
          <t>A0</t>
        </is>
      </c>
      <c r="C1165" s="174" t="inlineStr">
        <is>
          <t>Asm</t>
        </is>
      </c>
      <c r="D1165" s="174" t="inlineStr">
        <is>
          <t>b</t>
        </is>
      </c>
      <c r="E1165" s="175" t="n">
        <v>0.21</v>
      </c>
      <c r="F1165" s="174" t="n">
        <v>41</v>
      </c>
      <c r="G1165" s="174" t="n">
        <v>569</v>
      </c>
      <c r="H1165" s="174" t="n">
        <v>14</v>
      </c>
      <c r="I1165" s="174" t="n">
        <v>557</v>
      </c>
      <c r="J1165" s="174" t="n"/>
      <c r="K1165" s="174" t="n"/>
      <c r="L1165" s="174" t="n"/>
      <c r="M1165" s="174" t="n"/>
    </row>
    <row r="1166">
      <c r="A1166" s="174" t="inlineStr">
        <is>
          <t>test</t>
        </is>
      </c>
      <c r="B1166" s="174" t="inlineStr">
        <is>
          <t>A0</t>
        </is>
      </c>
      <c r="C1166" s="174" t="inlineStr">
        <is>
          <t>Asm</t>
        </is>
      </c>
      <c r="D1166" s="174" t="inlineStr">
        <is>
          <t>b</t>
        </is>
      </c>
      <c r="E1166" s="175" t="n">
        <v>0.22</v>
      </c>
      <c r="F1166" s="174" t="n">
        <v>38</v>
      </c>
      <c r="G1166" s="174" t="n">
        <v>572</v>
      </c>
      <c r="H1166" s="174" t="n">
        <v>12</v>
      </c>
      <c r="I1166" s="174" t="n">
        <v>559</v>
      </c>
      <c r="J1166" s="174" t="n"/>
      <c r="K1166" s="174" t="n"/>
      <c r="L1166" s="174" t="n"/>
      <c r="M1166" s="174" t="n"/>
    </row>
    <row r="1167">
      <c r="A1167" s="174" t="inlineStr">
        <is>
          <t>test</t>
        </is>
      </c>
      <c r="B1167" s="174" t="inlineStr">
        <is>
          <t>A0</t>
        </is>
      </c>
      <c r="C1167" s="174" t="inlineStr">
        <is>
          <t>Asm</t>
        </is>
      </c>
      <c r="D1167" s="174" t="inlineStr">
        <is>
          <t>b</t>
        </is>
      </c>
      <c r="E1167" s="175" t="n">
        <v>0.23</v>
      </c>
      <c r="F1167" s="174" t="n">
        <v>33</v>
      </c>
      <c r="G1167" s="174" t="n">
        <v>577</v>
      </c>
      <c r="H1167" s="174" t="n">
        <v>8</v>
      </c>
      <c r="I1167" s="174" t="n">
        <v>563</v>
      </c>
      <c r="J1167" s="174" t="n"/>
      <c r="K1167" s="174" t="n"/>
      <c r="L1167" s="174" t="n"/>
      <c r="M1167" s="174" t="n"/>
    </row>
    <row r="1168">
      <c r="A1168" s="174" t="inlineStr">
        <is>
          <t>test</t>
        </is>
      </c>
      <c r="B1168" s="174" t="inlineStr">
        <is>
          <t>A0</t>
        </is>
      </c>
      <c r="C1168" s="174" t="inlineStr">
        <is>
          <t>Asm</t>
        </is>
      </c>
      <c r="D1168" s="174" t="inlineStr">
        <is>
          <t>b</t>
        </is>
      </c>
      <c r="E1168" s="175" t="n">
        <v>0.24</v>
      </c>
      <c r="F1168" s="174" t="n">
        <v>30</v>
      </c>
      <c r="G1168" s="174" t="n">
        <v>580</v>
      </c>
      <c r="H1168" s="174" t="n">
        <v>7</v>
      </c>
      <c r="I1168" s="174" t="n">
        <v>564</v>
      </c>
      <c r="J1168" s="174" t="n"/>
      <c r="K1168" s="174" t="n"/>
      <c r="L1168" s="174" t="n"/>
      <c r="M1168" s="174" t="n"/>
    </row>
    <row r="1169">
      <c r="A1169" s="174" t="inlineStr">
        <is>
          <t>test</t>
        </is>
      </c>
      <c r="B1169" s="174" t="inlineStr">
        <is>
          <t>A0</t>
        </is>
      </c>
      <c r="C1169" s="174" t="inlineStr">
        <is>
          <t>Asm</t>
        </is>
      </c>
      <c r="D1169" s="174" t="inlineStr">
        <is>
          <t>b</t>
        </is>
      </c>
      <c r="E1169" s="175" t="n">
        <v>0.25</v>
      </c>
      <c r="F1169" s="174" t="n">
        <v>28</v>
      </c>
      <c r="G1169" s="174" t="n">
        <v>582</v>
      </c>
      <c r="H1169" s="174" t="n">
        <v>7</v>
      </c>
      <c r="I1169" s="174" t="n">
        <v>564</v>
      </c>
      <c r="J1169" s="174" t="n"/>
      <c r="K1169" s="174" t="n"/>
      <c r="L1169" s="174" t="n"/>
      <c r="M1169" s="174" t="n"/>
    </row>
    <row r="1170">
      <c r="A1170" s="174" t="inlineStr">
        <is>
          <t>test</t>
        </is>
      </c>
      <c r="B1170" s="174" t="inlineStr">
        <is>
          <t>A0</t>
        </is>
      </c>
      <c r="C1170" s="174" t="inlineStr">
        <is>
          <t>Asm</t>
        </is>
      </c>
      <c r="D1170" s="174" t="inlineStr">
        <is>
          <t>b</t>
        </is>
      </c>
      <c r="E1170" s="175" t="n">
        <v>0.26</v>
      </c>
      <c r="F1170" s="174" t="n">
        <v>26</v>
      </c>
      <c r="G1170" s="174" t="n">
        <v>584</v>
      </c>
      <c r="H1170" s="174" t="n">
        <v>5</v>
      </c>
      <c r="I1170" s="174" t="n">
        <v>566</v>
      </c>
      <c r="J1170" s="174" t="n"/>
      <c r="K1170" s="174" t="n"/>
      <c r="L1170" s="174" t="n"/>
      <c r="M1170" s="174" t="n"/>
    </row>
    <row r="1171">
      <c r="A1171" s="174" t="inlineStr">
        <is>
          <t>test</t>
        </is>
      </c>
      <c r="B1171" s="174" t="inlineStr">
        <is>
          <t>A0</t>
        </is>
      </c>
      <c r="C1171" s="174" t="inlineStr">
        <is>
          <t>Asm</t>
        </is>
      </c>
      <c r="D1171" s="174" t="inlineStr">
        <is>
          <t>b</t>
        </is>
      </c>
      <c r="E1171" s="175" t="n">
        <v>0.27</v>
      </c>
      <c r="F1171" s="174" t="n">
        <v>23</v>
      </c>
      <c r="G1171" s="174" t="n">
        <v>587</v>
      </c>
      <c r="H1171" s="174" t="n">
        <v>5</v>
      </c>
      <c r="I1171" s="174" t="n">
        <v>566</v>
      </c>
      <c r="J1171" s="174" t="n"/>
      <c r="K1171" s="174" t="n"/>
      <c r="L1171" s="174" t="n"/>
      <c r="M1171" s="174" t="n"/>
    </row>
    <row r="1172">
      <c r="A1172" s="174" t="inlineStr">
        <is>
          <t>test</t>
        </is>
      </c>
      <c r="B1172" s="174" t="inlineStr">
        <is>
          <t>A0</t>
        </is>
      </c>
      <c r="C1172" s="174" t="inlineStr">
        <is>
          <t>Asm</t>
        </is>
      </c>
      <c r="D1172" s="174" t="inlineStr">
        <is>
          <t>b</t>
        </is>
      </c>
      <c r="E1172" s="175" t="n">
        <v>0.28</v>
      </c>
      <c r="F1172" s="174" t="n">
        <v>22</v>
      </c>
      <c r="G1172" s="174" t="n">
        <v>588</v>
      </c>
      <c r="H1172" s="174" t="n">
        <v>3</v>
      </c>
      <c r="I1172" s="174" t="n">
        <v>568</v>
      </c>
      <c r="J1172" s="174" t="n"/>
      <c r="K1172" s="174" t="n"/>
      <c r="L1172" s="174" t="n"/>
      <c r="M1172" s="174" t="n"/>
    </row>
    <row r="1173">
      <c r="A1173" s="174" t="inlineStr">
        <is>
          <t>test</t>
        </is>
      </c>
      <c r="B1173" s="174" t="inlineStr">
        <is>
          <t>A0</t>
        </is>
      </c>
      <c r="C1173" s="174" t="inlineStr">
        <is>
          <t>Asm</t>
        </is>
      </c>
      <c r="D1173" s="174" t="inlineStr">
        <is>
          <t>b</t>
        </is>
      </c>
      <c r="E1173" s="175" t="n">
        <v>0.29</v>
      </c>
      <c r="F1173" s="174" t="n">
        <v>20</v>
      </c>
      <c r="G1173" s="174" t="n">
        <v>590</v>
      </c>
      <c r="H1173" s="174" t="n">
        <v>3</v>
      </c>
      <c r="I1173" s="174" t="n">
        <v>568</v>
      </c>
      <c r="J1173" s="174" t="n"/>
      <c r="K1173" s="174" t="n"/>
      <c r="L1173" s="174" t="n"/>
      <c r="M1173" s="174" t="n"/>
    </row>
    <row r="1174">
      <c r="A1174" s="174" t="inlineStr">
        <is>
          <t>test</t>
        </is>
      </c>
      <c r="B1174" s="174" t="inlineStr">
        <is>
          <t>A0</t>
        </is>
      </c>
      <c r="C1174" s="174" t="inlineStr">
        <is>
          <t>Asm</t>
        </is>
      </c>
      <c r="D1174" s="174" t="inlineStr">
        <is>
          <t>b</t>
        </is>
      </c>
      <c r="E1174" s="175" t="n">
        <v>0.3</v>
      </c>
      <c r="F1174" s="174" t="n">
        <v>19</v>
      </c>
      <c r="G1174" s="174" t="n">
        <v>591</v>
      </c>
      <c r="H1174" s="174" t="n">
        <v>3</v>
      </c>
      <c r="I1174" s="174" t="n">
        <v>568</v>
      </c>
      <c r="J1174" s="174" t="n"/>
      <c r="K1174" s="174" t="n"/>
      <c r="L1174" s="174" t="n"/>
      <c r="M1174" s="174" t="n"/>
    </row>
    <row r="1175">
      <c r="A1175" s="174" t="inlineStr">
        <is>
          <t>test</t>
        </is>
      </c>
      <c r="B1175" s="174" t="inlineStr">
        <is>
          <t>A0</t>
        </is>
      </c>
      <c r="C1175" s="174" t="inlineStr">
        <is>
          <t>Asm</t>
        </is>
      </c>
      <c r="D1175" s="174" t="inlineStr">
        <is>
          <t>b</t>
        </is>
      </c>
      <c r="E1175" s="175" t="n">
        <v>0.31</v>
      </c>
      <c r="F1175" s="174" t="n">
        <v>17</v>
      </c>
      <c r="G1175" s="174" t="n">
        <v>593</v>
      </c>
      <c r="H1175" s="174" t="n">
        <v>3</v>
      </c>
      <c r="I1175" s="174" t="n">
        <v>568</v>
      </c>
      <c r="J1175" s="174" t="n"/>
      <c r="K1175" s="174" t="n"/>
      <c r="L1175" s="174" t="n"/>
      <c r="M1175" s="174" t="n"/>
    </row>
    <row r="1176">
      <c r="A1176" s="174" t="inlineStr">
        <is>
          <t>test</t>
        </is>
      </c>
      <c r="B1176" s="174" t="inlineStr">
        <is>
          <t>A0</t>
        </is>
      </c>
      <c r="C1176" s="174" t="inlineStr">
        <is>
          <t>Asm</t>
        </is>
      </c>
      <c r="D1176" s="174" t="inlineStr">
        <is>
          <t>b</t>
        </is>
      </c>
      <c r="E1176" s="175" t="n">
        <v>0.32</v>
      </c>
      <c r="F1176" s="174" t="n">
        <v>15</v>
      </c>
      <c r="G1176" s="174" t="n">
        <v>595</v>
      </c>
      <c r="H1176" s="174" t="n">
        <v>3</v>
      </c>
      <c r="I1176" s="174" t="n">
        <v>568</v>
      </c>
      <c r="J1176" s="174" t="n"/>
      <c r="K1176" s="174" t="n"/>
      <c r="L1176" s="174" t="n"/>
      <c r="M1176" s="174" t="n"/>
    </row>
    <row r="1177">
      <c r="A1177" s="174" t="inlineStr">
        <is>
          <t>test</t>
        </is>
      </c>
      <c r="B1177" s="174" t="inlineStr">
        <is>
          <t>A0</t>
        </is>
      </c>
      <c r="C1177" s="174" t="inlineStr">
        <is>
          <t>Asm</t>
        </is>
      </c>
      <c r="D1177" s="174" t="inlineStr">
        <is>
          <t>b</t>
        </is>
      </c>
      <c r="E1177" s="175" t="n">
        <v>0.33</v>
      </c>
      <c r="F1177" s="174" t="n">
        <v>15</v>
      </c>
      <c r="G1177" s="174" t="n">
        <v>595</v>
      </c>
      <c r="H1177" s="174" t="n">
        <v>3</v>
      </c>
      <c r="I1177" s="174" t="n">
        <v>568</v>
      </c>
      <c r="J1177" s="174" t="n"/>
      <c r="K1177" s="174" t="n"/>
      <c r="L1177" s="174" t="n"/>
      <c r="M1177" s="174" t="n"/>
    </row>
    <row r="1178">
      <c r="A1178" s="174" t="inlineStr">
        <is>
          <t>test</t>
        </is>
      </c>
      <c r="B1178" s="174" t="inlineStr">
        <is>
          <t>A0</t>
        </is>
      </c>
      <c r="C1178" s="174" t="inlineStr">
        <is>
          <t>Asm</t>
        </is>
      </c>
      <c r="D1178" s="174" t="inlineStr">
        <is>
          <t>b</t>
        </is>
      </c>
      <c r="E1178" s="175" t="n">
        <v>0.34</v>
      </c>
      <c r="F1178" s="174" t="n">
        <v>13</v>
      </c>
      <c r="G1178" s="174" t="n">
        <v>597</v>
      </c>
      <c r="H1178" s="174" t="n">
        <v>3</v>
      </c>
      <c r="I1178" s="174" t="n">
        <v>568</v>
      </c>
      <c r="J1178" s="174" t="n"/>
      <c r="K1178" s="174" t="n"/>
      <c r="L1178" s="174" t="n"/>
      <c r="M1178" s="174" t="n"/>
    </row>
    <row r="1179">
      <c r="A1179" s="174" t="inlineStr">
        <is>
          <t>test</t>
        </is>
      </c>
      <c r="B1179" s="174" t="inlineStr">
        <is>
          <t>A0</t>
        </is>
      </c>
      <c r="C1179" s="174" t="inlineStr">
        <is>
          <t>Asm</t>
        </is>
      </c>
      <c r="D1179" s="174" t="inlineStr">
        <is>
          <t>b</t>
        </is>
      </c>
      <c r="E1179" s="175" t="n">
        <v>0.35</v>
      </c>
      <c r="F1179" s="174" t="n">
        <v>13</v>
      </c>
      <c r="G1179" s="174" t="n">
        <v>597</v>
      </c>
      <c r="H1179" s="174" t="n">
        <v>3</v>
      </c>
      <c r="I1179" s="174" t="n">
        <v>568</v>
      </c>
      <c r="J1179" s="174" t="n"/>
      <c r="K1179" s="174" t="n"/>
      <c r="L1179" s="174" t="n"/>
      <c r="M1179" s="174" t="n"/>
    </row>
    <row r="1180">
      <c r="A1180" s="174" t="inlineStr">
        <is>
          <t>test</t>
        </is>
      </c>
      <c r="B1180" s="174" t="inlineStr">
        <is>
          <t>A0</t>
        </is>
      </c>
      <c r="C1180" s="174" t="inlineStr">
        <is>
          <t>Asm</t>
        </is>
      </c>
      <c r="D1180" s="174" t="inlineStr">
        <is>
          <t>b</t>
        </is>
      </c>
      <c r="E1180" s="175" t="n">
        <v>0.36</v>
      </c>
      <c r="F1180" s="174" t="n">
        <v>12</v>
      </c>
      <c r="G1180" s="174" t="n">
        <v>598</v>
      </c>
      <c r="H1180" s="174" t="n">
        <v>3</v>
      </c>
      <c r="I1180" s="174" t="n">
        <v>568</v>
      </c>
      <c r="J1180" s="174" t="n"/>
      <c r="K1180" s="174" t="n"/>
      <c r="L1180" s="174" t="n"/>
      <c r="M1180" s="174" t="n"/>
    </row>
    <row r="1181">
      <c r="A1181" s="174" t="inlineStr">
        <is>
          <t>test</t>
        </is>
      </c>
      <c r="B1181" s="174" t="inlineStr">
        <is>
          <t>A0</t>
        </is>
      </c>
      <c r="C1181" s="174" t="inlineStr">
        <is>
          <t>Asm</t>
        </is>
      </c>
      <c r="D1181" s="174" t="inlineStr">
        <is>
          <t>b</t>
        </is>
      </c>
      <c r="E1181" s="175" t="n">
        <v>0.37</v>
      </c>
      <c r="F1181" s="174" t="n">
        <v>12</v>
      </c>
      <c r="G1181" s="174" t="n">
        <v>598</v>
      </c>
      <c r="H1181" s="174" t="n">
        <v>3</v>
      </c>
      <c r="I1181" s="174" t="n">
        <v>568</v>
      </c>
      <c r="J1181" s="174" t="n"/>
      <c r="K1181" s="174" t="n"/>
      <c r="L1181" s="174" t="n"/>
      <c r="M1181" s="174" t="n"/>
    </row>
    <row r="1182">
      <c r="A1182" s="174" t="inlineStr">
        <is>
          <t>test</t>
        </is>
      </c>
      <c r="B1182" s="174" t="inlineStr">
        <is>
          <t>A0</t>
        </is>
      </c>
      <c r="C1182" s="174" t="inlineStr">
        <is>
          <t>Asm</t>
        </is>
      </c>
      <c r="D1182" s="174" t="inlineStr">
        <is>
          <t>b</t>
        </is>
      </c>
      <c r="E1182" s="175" t="n">
        <v>0.38</v>
      </c>
      <c r="F1182" s="174" t="n">
        <v>12</v>
      </c>
      <c r="G1182" s="174" t="n">
        <v>598</v>
      </c>
      <c r="H1182" s="174" t="n">
        <v>3</v>
      </c>
      <c r="I1182" s="174" t="n">
        <v>568</v>
      </c>
      <c r="J1182" s="174" t="n"/>
      <c r="K1182" s="174" t="n"/>
      <c r="L1182" s="174" t="n"/>
      <c r="M1182" s="174" t="n"/>
    </row>
    <row r="1183">
      <c r="A1183" s="174" t="inlineStr">
        <is>
          <t>test</t>
        </is>
      </c>
      <c r="B1183" s="174" t="inlineStr">
        <is>
          <t>A0</t>
        </is>
      </c>
      <c r="C1183" s="174" t="inlineStr">
        <is>
          <t>Asm</t>
        </is>
      </c>
      <c r="D1183" s="174" t="inlineStr">
        <is>
          <t>b</t>
        </is>
      </c>
      <c r="E1183" s="175" t="n">
        <v>0.39</v>
      </c>
      <c r="F1183" s="174" t="n">
        <v>12</v>
      </c>
      <c r="G1183" s="174" t="n">
        <v>598</v>
      </c>
      <c r="H1183" s="174" t="n">
        <v>3</v>
      </c>
      <c r="I1183" s="174" t="n">
        <v>568</v>
      </c>
      <c r="J1183" s="174" t="n"/>
      <c r="K1183" s="174" t="n"/>
      <c r="L1183" s="174" t="n"/>
      <c r="M1183" s="174" t="n"/>
    </row>
    <row r="1184">
      <c r="A1184" s="174" t="inlineStr">
        <is>
          <t>test</t>
        </is>
      </c>
      <c r="B1184" s="174" t="inlineStr">
        <is>
          <t>A0</t>
        </is>
      </c>
      <c r="C1184" s="174" t="inlineStr">
        <is>
          <t>Asm</t>
        </is>
      </c>
      <c r="D1184" s="174" t="inlineStr">
        <is>
          <t>b</t>
        </is>
      </c>
      <c r="E1184" s="175" t="n">
        <v>0.4</v>
      </c>
      <c r="F1184" s="174" t="n">
        <v>12</v>
      </c>
      <c r="G1184" s="174" t="n">
        <v>598</v>
      </c>
      <c r="H1184" s="174" t="n">
        <v>3</v>
      </c>
      <c r="I1184" s="174" t="n">
        <v>568</v>
      </c>
      <c r="J1184" s="174" t="n"/>
      <c r="K1184" s="174" t="n"/>
      <c r="L1184" s="174" t="n"/>
      <c r="M1184" s="174" t="n"/>
    </row>
    <row r="1185">
      <c r="A1185" s="174" t="inlineStr">
        <is>
          <t>test</t>
        </is>
      </c>
      <c r="B1185" s="174" t="inlineStr">
        <is>
          <t>A0</t>
        </is>
      </c>
      <c r="C1185" s="174" t="inlineStr">
        <is>
          <t>Asm</t>
        </is>
      </c>
      <c r="D1185" s="174" t="inlineStr">
        <is>
          <t>b</t>
        </is>
      </c>
      <c r="E1185" s="175" t="n">
        <v>0.41</v>
      </c>
      <c r="F1185" s="174" t="n">
        <v>12</v>
      </c>
      <c r="G1185" s="174" t="n">
        <v>598</v>
      </c>
      <c r="H1185" s="174" t="n">
        <v>3</v>
      </c>
      <c r="I1185" s="174" t="n">
        <v>568</v>
      </c>
      <c r="J1185" s="174" t="n"/>
      <c r="K1185" s="174" t="n"/>
      <c r="L1185" s="174" t="n"/>
      <c r="M1185" s="174" t="n"/>
    </row>
    <row r="1186">
      <c r="A1186" s="174" t="inlineStr">
        <is>
          <t>test</t>
        </is>
      </c>
      <c r="B1186" s="174" t="inlineStr">
        <is>
          <t>A0</t>
        </is>
      </c>
      <c r="C1186" s="174" t="inlineStr">
        <is>
          <t>Asm</t>
        </is>
      </c>
      <c r="D1186" s="174" t="inlineStr">
        <is>
          <t>b</t>
        </is>
      </c>
      <c r="E1186" s="175" t="n">
        <v>0.42</v>
      </c>
      <c r="F1186" s="174" t="n">
        <v>12</v>
      </c>
      <c r="G1186" s="174" t="n">
        <v>598</v>
      </c>
      <c r="H1186" s="174" t="n">
        <v>3</v>
      </c>
      <c r="I1186" s="174" t="n">
        <v>568</v>
      </c>
      <c r="J1186" s="174" t="n"/>
      <c r="K1186" s="174" t="n"/>
      <c r="L1186" s="174" t="n"/>
      <c r="M1186" s="174" t="n"/>
    </row>
    <row r="1187">
      <c r="A1187" s="174" t="inlineStr">
        <is>
          <t>test</t>
        </is>
      </c>
      <c r="B1187" s="174" t="inlineStr">
        <is>
          <t>A0</t>
        </is>
      </c>
      <c r="C1187" s="174" t="inlineStr">
        <is>
          <t>Asm</t>
        </is>
      </c>
      <c r="D1187" s="174" t="inlineStr">
        <is>
          <t>b</t>
        </is>
      </c>
      <c r="E1187" s="175" t="n">
        <v>0.43</v>
      </c>
      <c r="F1187" s="174" t="n">
        <v>11</v>
      </c>
      <c r="G1187" s="174" t="n">
        <v>599</v>
      </c>
      <c r="H1187" s="174" t="n">
        <v>2</v>
      </c>
      <c r="I1187" s="174" t="n">
        <v>569</v>
      </c>
      <c r="J1187" s="174" t="n"/>
      <c r="K1187" s="174" t="n"/>
      <c r="L1187" s="174" t="n"/>
      <c r="M1187" s="174" t="n"/>
    </row>
    <row r="1188">
      <c r="A1188" s="174" t="inlineStr">
        <is>
          <t>test</t>
        </is>
      </c>
      <c r="B1188" s="174" t="inlineStr">
        <is>
          <t>A0</t>
        </is>
      </c>
      <c r="C1188" s="174" t="inlineStr">
        <is>
          <t>Asm</t>
        </is>
      </c>
      <c r="D1188" s="174" t="inlineStr">
        <is>
          <t>b</t>
        </is>
      </c>
      <c r="E1188" s="175" t="n">
        <v>0.44</v>
      </c>
      <c r="F1188" s="174" t="n">
        <v>9</v>
      </c>
      <c r="G1188" s="174" t="n">
        <v>601</v>
      </c>
      <c r="H1188" s="174" t="n">
        <v>2</v>
      </c>
      <c r="I1188" s="174" t="n">
        <v>569</v>
      </c>
      <c r="J1188" s="174" t="n"/>
      <c r="K1188" s="174" t="n"/>
      <c r="L1188" s="174" t="n"/>
      <c r="M1188" s="174" t="n"/>
    </row>
    <row r="1189">
      <c r="A1189" s="174" t="inlineStr">
        <is>
          <t>test</t>
        </is>
      </c>
      <c r="B1189" s="174" t="inlineStr">
        <is>
          <t>A0</t>
        </is>
      </c>
      <c r="C1189" s="174" t="inlineStr">
        <is>
          <t>Asm</t>
        </is>
      </c>
      <c r="D1189" s="174" t="inlineStr">
        <is>
          <t>b</t>
        </is>
      </c>
      <c r="E1189" s="175" t="n">
        <v>0.45</v>
      </c>
      <c r="F1189" s="174" t="n">
        <v>9</v>
      </c>
      <c r="G1189" s="174" t="n">
        <v>601</v>
      </c>
      <c r="H1189" s="174" t="n">
        <v>1</v>
      </c>
      <c r="I1189" s="174" t="n">
        <v>570</v>
      </c>
      <c r="J1189" s="174" t="n"/>
      <c r="K1189" s="174" t="n"/>
      <c r="L1189" s="174" t="n"/>
      <c r="M1189" s="174" t="n"/>
    </row>
    <row r="1190">
      <c r="A1190" s="174" t="inlineStr">
        <is>
          <t>test</t>
        </is>
      </c>
      <c r="B1190" s="174" t="inlineStr">
        <is>
          <t>A0</t>
        </is>
      </c>
      <c r="C1190" s="174" t="inlineStr">
        <is>
          <t>Asm</t>
        </is>
      </c>
      <c r="D1190" s="174" t="inlineStr">
        <is>
          <t>b</t>
        </is>
      </c>
      <c r="E1190" s="175" t="n">
        <v>0.46</v>
      </c>
      <c r="F1190" s="174" t="n">
        <v>9</v>
      </c>
      <c r="G1190" s="174" t="n">
        <v>601</v>
      </c>
      <c r="H1190" s="174" t="n">
        <v>1</v>
      </c>
      <c r="I1190" s="174" t="n">
        <v>570</v>
      </c>
      <c r="J1190" s="174" t="n"/>
      <c r="K1190" s="174" t="n"/>
      <c r="L1190" s="174" t="n"/>
      <c r="M1190" s="174" t="n"/>
    </row>
    <row r="1191">
      <c r="A1191" s="174" t="inlineStr">
        <is>
          <t>test</t>
        </is>
      </c>
      <c r="B1191" s="174" t="inlineStr">
        <is>
          <t>A0</t>
        </is>
      </c>
      <c r="C1191" s="174" t="inlineStr">
        <is>
          <t>Asm</t>
        </is>
      </c>
      <c r="D1191" s="174" t="inlineStr">
        <is>
          <t>b</t>
        </is>
      </c>
      <c r="E1191" s="175" t="n">
        <v>0.47</v>
      </c>
      <c r="F1191" s="174" t="n">
        <v>8</v>
      </c>
      <c r="G1191" s="174" t="n">
        <v>602</v>
      </c>
      <c r="H1191" s="174" t="n">
        <v>1</v>
      </c>
      <c r="I1191" s="174" t="n">
        <v>570</v>
      </c>
      <c r="J1191" s="174" t="n"/>
      <c r="K1191" s="174" t="n"/>
      <c r="L1191" s="174" t="n"/>
      <c r="M1191" s="174" t="n"/>
    </row>
    <row r="1192">
      <c r="A1192" s="174" t="inlineStr">
        <is>
          <t>test</t>
        </is>
      </c>
      <c r="B1192" s="174" t="inlineStr">
        <is>
          <t>A0</t>
        </is>
      </c>
      <c r="C1192" s="174" t="inlineStr">
        <is>
          <t>Asm</t>
        </is>
      </c>
      <c r="D1192" s="174" t="inlineStr">
        <is>
          <t>b</t>
        </is>
      </c>
      <c r="E1192" s="175" t="n">
        <v>0.48</v>
      </c>
      <c r="F1192" s="174" t="n">
        <v>7</v>
      </c>
      <c r="G1192" s="174" t="n">
        <v>603</v>
      </c>
      <c r="H1192" s="174" t="n">
        <v>1</v>
      </c>
      <c r="I1192" s="174" t="n">
        <v>570</v>
      </c>
      <c r="J1192" s="174" t="n"/>
      <c r="K1192" s="174" t="n"/>
      <c r="L1192" s="174" t="n"/>
      <c r="M1192" s="174" t="n"/>
    </row>
    <row r="1193">
      <c r="A1193" s="174" t="inlineStr">
        <is>
          <t>test</t>
        </is>
      </c>
      <c r="B1193" s="174" t="inlineStr">
        <is>
          <t>A0</t>
        </is>
      </c>
      <c r="C1193" s="174" t="inlineStr">
        <is>
          <t>Asm</t>
        </is>
      </c>
      <c r="D1193" s="174" t="inlineStr">
        <is>
          <t>b</t>
        </is>
      </c>
      <c r="E1193" s="175" t="n">
        <v>0.49</v>
      </c>
      <c r="F1193" s="174" t="n">
        <v>6</v>
      </c>
      <c r="G1193" s="174" t="n">
        <v>604</v>
      </c>
      <c r="H1193" s="174" t="n">
        <v>1</v>
      </c>
      <c r="I1193" s="174" t="n">
        <v>570</v>
      </c>
      <c r="J1193" s="174" t="n"/>
      <c r="K1193" s="174" t="n"/>
      <c r="L1193" s="174" t="n"/>
      <c r="M1193" s="174" t="n"/>
    </row>
    <row r="1194">
      <c r="A1194" s="174" t="inlineStr">
        <is>
          <t>test</t>
        </is>
      </c>
      <c r="B1194" s="174" t="inlineStr">
        <is>
          <t>A0</t>
        </is>
      </c>
      <c r="C1194" s="174" t="inlineStr">
        <is>
          <t>Asm</t>
        </is>
      </c>
      <c r="D1194" s="174" t="inlineStr">
        <is>
          <t>b</t>
        </is>
      </c>
      <c r="E1194" s="175" t="n">
        <v>0.5</v>
      </c>
      <c r="F1194" s="174" t="n">
        <v>6</v>
      </c>
      <c r="G1194" s="174" t="n">
        <v>604</v>
      </c>
      <c r="H1194" s="174" t="n">
        <v>1</v>
      </c>
      <c r="I1194" s="174" t="n">
        <v>570</v>
      </c>
      <c r="J1194" s="174" t="n"/>
      <c r="K1194" s="174" t="n"/>
      <c r="L1194" s="174" t="n"/>
      <c r="M1194" s="174" t="n"/>
    </row>
    <row r="1195">
      <c r="A1195" s="174" t="inlineStr">
        <is>
          <t>test</t>
        </is>
      </c>
      <c r="B1195" s="174" t="inlineStr">
        <is>
          <t>A0</t>
        </is>
      </c>
      <c r="C1195" s="174" t="inlineStr">
        <is>
          <t>Asm</t>
        </is>
      </c>
      <c r="D1195" s="174" t="inlineStr">
        <is>
          <t>b</t>
        </is>
      </c>
      <c r="E1195" s="175" t="n">
        <v>0.51</v>
      </c>
      <c r="F1195" s="174" t="n">
        <v>5</v>
      </c>
      <c r="G1195" s="174" t="n">
        <v>605</v>
      </c>
      <c r="H1195" s="174" t="n">
        <v>1</v>
      </c>
      <c r="I1195" s="174" t="n">
        <v>570</v>
      </c>
      <c r="J1195" s="174" t="n"/>
      <c r="K1195" s="174" t="n"/>
      <c r="L1195" s="174" t="n"/>
      <c r="M1195" s="174" t="n"/>
    </row>
    <row r="1196">
      <c r="A1196" s="174" t="inlineStr">
        <is>
          <t>test</t>
        </is>
      </c>
      <c r="B1196" s="174" t="inlineStr">
        <is>
          <t>A0</t>
        </is>
      </c>
      <c r="C1196" s="174" t="inlineStr">
        <is>
          <t>Asm</t>
        </is>
      </c>
      <c r="D1196" s="174" t="inlineStr">
        <is>
          <t>b</t>
        </is>
      </c>
      <c r="E1196" s="175" t="n">
        <v>0.52</v>
      </c>
      <c r="F1196" s="174" t="n">
        <v>5</v>
      </c>
      <c r="G1196" s="174" t="n">
        <v>605</v>
      </c>
      <c r="H1196" s="174" t="n">
        <v>1</v>
      </c>
      <c r="I1196" s="174" t="n">
        <v>570</v>
      </c>
      <c r="J1196" s="174" t="n"/>
      <c r="K1196" s="174" t="n"/>
      <c r="L1196" s="174" t="n"/>
      <c r="M1196" s="174" t="n"/>
    </row>
    <row r="1197">
      <c r="A1197" s="174" t="inlineStr">
        <is>
          <t>test</t>
        </is>
      </c>
      <c r="B1197" s="174" t="inlineStr">
        <is>
          <t>A0</t>
        </is>
      </c>
      <c r="C1197" s="174" t="inlineStr">
        <is>
          <t>Asm</t>
        </is>
      </c>
      <c r="D1197" s="174" t="inlineStr">
        <is>
          <t>b</t>
        </is>
      </c>
      <c r="E1197" s="175" t="n">
        <v>0.53</v>
      </c>
      <c r="F1197" s="174" t="n">
        <v>4</v>
      </c>
      <c r="G1197" s="174" t="n">
        <v>606</v>
      </c>
      <c r="H1197" s="174" t="n">
        <v>1</v>
      </c>
      <c r="I1197" s="174" t="n">
        <v>570</v>
      </c>
      <c r="J1197" s="174" t="n"/>
      <c r="K1197" s="174" t="n"/>
      <c r="L1197" s="174" t="n"/>
      <c r="M1197" s="174" t="n"/>
    </row>
    <row r="1198">
      <c r="A1198" s="174" t="inlineStr">
        <is>
          <t>test</t>
        </is>
      </c>
      <c r="B1198" s="174" t="inlineStr">
        <is>
          <t>A0</t>
        </is>
      </c>
      <c r="C1198" s="174" t="inlineStr">
        <is>
          <t>Asm</t>
        </is>
      </c>
      <c r="D1198" s="174" t="inlineStr">
        <is>
          <t>b</t>
        </is>
      </c>
      <c r="E1198" s="175" t="n">
        <v>0.54</v>
      </c>
      <c r="F1198" s="174" t="n">
        <v>4</v>
      </c>
      <c r="G1198" s="174" t="n">
        <v>606</v>
      </c>
      <c r="H1198" s="174" t="n">
        <v>1</v>
      </c>
      <c r="I1198" s="174" t="n">
        <v>570</v>
      </c>
      <c r="J1198" s="174" t="n"/>
      <c r="K1198" s="174" t="n"/>
      <c r="L1198" s="174" t="n"/>
      <c r="M1198" s="174" t="n"/>
    </row>
    <row r="1199">
      <c r="A1199" s="174" t="inlineStr">
        <is>
          <t>test</t>
        </is>
      </c>
      <c r="B1199" s="174" t="inlineStr">
        <is>
          <t>A0</t>
        </is>
      </c>
      <c r="C1199" s="174" t="inlineStr">
        <is>
          <t>Asm</t>
        </is>
      </c>
      <c r="D1199" s="174" t="inlineStr">
        <is>
          <t>b</t>
        </is>
      </c>
      <c r="E1199" s="175" t="n">
        <v>0.55</v>
      </c>
      <c r="F1199" s="174" t="n">
        <v>1</v>
      </c>
      <c r="G1199" s="174" t="n">
        <v>609</v>
      </c>
      <c r="H1199" s="174" t="n">
        <v>1</v>
      </c>
      <c r="I1199" s="174" t="n">
        <v>570</v>
      </c>
      <c r="J1199" s="174" t="n"/>
      <c r="K1199" s="174" t="n"/>
      <c r="L1199" s="174" t="n"/>
      <c r="M1199" s="174" t="n"/>
    </row>
    <row r="1200">
      <c r="A1200" s="174" t="inlineStr">
        <is>
          <t>test</t>
        </is>
      </c>
      <c r="B1200" s="174" t="inlineStr">
        <is>
          <t>A0</t>
        </is>
      </c>
      <c r="C1200" s="174" t="inlineStr">
        <is>
          <t>Asm</t>
        </is>
      </c>
      <c r="D1200" s="174" t="inlineStr">
        <is>
          <t>b</t>
        </is>
      </c>
      <c r="E1200" s="175" t="n">
        <v>0.5600000000000001</v>
      </c>
      <c r="F1200" s="174" t="n">
        <v>1</v>
      </c>
      <c r="G1200" s="174" t="n">
        <v>609</v>
      </c>
      <c r="H1200" s="174" t="n">
        <v>1</v>
      </c>
      <c r="I1200" s="174" t="n">
        <v>570</v>
      </c>
      <c r="J1200" s="174" t="n"/>
      <c r="K1200" s="174" t="n"/>
      <c r="L1200" s="174" t="n"/>
      <c r="M1200" s="174" t="n"/>
    </row>
    <row r="1201">
      <c r="A1201" s="174" t="inlineStr">
        <is>
          <t>test</t>
        </is>
      </c>
      <c r="B1201" s="174" t="inlineStr">
        <is>
          <t>A0</t>
        </is>
      </c>
      <c r="C1201" s="174" t="inlineStr">
        <is>
          <t>Asm</t>
        </is>
      </c>
      <c r="D1201" s="174" t="inlineStr">
        <is>
          <t>b</t>
        </is>
      </c>
      <c r="E1201" s="175" t="n">
        <v>0.57</v>
      </c>
      <c r="F1201" s="174" t="n">
        <v>1</v>
      </c>
      <c r="G1201" s="174" t="n">
        <v>609</v>
      </c>
      <c r="H1201" s="174" t="n">
        <v>1</v>
      </c>
      <c r="I1201" s="174" t="n">
        <v>570</v>
      </c>
      <c r="J1201" s="174" t="n"/>
      <c r="K1201" s="174" t="n"/>
      <c r="L1201" s="174" t="n"/>
      <c r="M1201" s="174" t="n"/>
    </row>
    <row r="1202">
      <c r="A1202" s="174" t="inlineStr">
        <is>
          <t>test</t>
        </is>
      </c>
      <c r="B1202" s="174" t="inlineStr">
        <is>
          <t>A0</t>
        </is>
      </c>
      <c r="C1202" s="174" t="inlineStr">
        <is>
          <t>Asm</t>
        </is>
      </c>
      <c r="D1202" s="174" t="inlineStr">
        <is>
          <t>b</t>
        </is>
      </c>
      <c r="E1202" s="175" t="n">
        <v>0.58</v>
      </c>
      <c r="F1202" s="174" t="n">
        <v>1</v>
      </c>
      <c r="G1202" s="174" t="n">
        <v>609</v>
      </c>
      <c r="H1202" s="174" t="n">
        <v>1</v>
      </c>
      <c r="I1202" s="174" t="n">
        <v>570</v>
      </c>
      <c r="J1202" s="174" t="n"/>
      <c r="K1202" s="174" t="n"/>
      <c r="L1202" s="174" t="n"/>
      <c r="M1202" s="174" t="n"/>
    </row>
    <row r="1203">
      <c r="A1203" s="174" t="inlineStr">
        <is>
          <t>test</t>
        </is>
      </c>
      <c r="B1203" s="174" t="inlineStr">
        <is>
          <t>A0</t>
        </is>
      </c>
      <c r="C1203" s="174" t="inlineStr">
        <is>
          <t>Asm</t>
        </is>
      </c>
      <c r="D1203" s="174" t="inlineStr">
        <is>
          <t>b</t>
        </is>
      </c>
      <c r="E1203" s="175" t="n">
        <v>0.59</v>
      </c>
      <c r="F1203" s="174" t="n">
        <v>1</v>
      </c>
      <c r="G1203" s="174" t="n">
        <v>609</v>
      </c>
      <c r="H1203" s="174" t="n">
        <v>0</v>
      </c>
      <c r="I1203" s="174" t="n">
        <v>571</v>
      </c>
      <c r="J1203" s="174" t="n"/>
      <c r="K1203" s="174" t="n"/>
      <c r="L1203" s="174" t="n"/>
      <c r="M1203" s="174" t="n"/>
    </row>
    <row r="1204">
      <c r="A1204" s="174" t="inlineStr">
        <is>
          <t>test</t>
        </is>
      </c>
      <c r="B1204" s="174" t="inlineStr">
        <is>
          <t>A0</t>
        </is>
      </c>
      <c r="C1204" s="174" t="inlineStr">
        <is>
          <t>Asm</t>
        </is>
      </c>
      <c r="D1204" s="174" t="inlineStr">
        <is>
          <t>b</t>
        </is>
      </c>
      <c r="E1204" s="175" t="n">
        <v>0.6</v>
      </c>
      <c r="F1204" s="174" t="n">
        <v>1</v>
      </c>
      <c r="G1204" s="174" t="n">
        <v>609</v>
      </c>
      <c r="H1204" s="174" t="n">
        <v>0</v>
      </c>
      <c r="I1204" s="174" t="n">
        <v>571</v>
      </c>
      <c r="J1204" s="174" t="n"/>
      <c r="K1204" s="174" t="n"/>
      <c r="L1204" s="174" t="n"/>
      <c r="M1204" s="174" t="n"/>
    </row>
    <row r="1205">
      <c r="A1205" s="174" t="inlineStr">
        <is>
          <t>test</t>
        </is>
      </c>
      <c r="B1205" s="174" t="inlineStr">
        <is>
          <t>A0</t>
        </is>
      </c>
      <c r="C1205" s="174" t="inlineStr">
        <is>
          <t>Asm</t>
        </is>
      </c>
      <c r="D1205" s="174" t="inlineStr">
        <is>
          <t>b</t>
        </is>
      </c>
      <c r="E1205" s="175" t="n">
        <v>0.61</v>
      </c>
      <c r="F1205" s="174" t="n">
        <v>1</v>
      </c>
      <c r="G1205" s="174" t="n">
        <v>609</v>
      </c>
      <c r="H1205" s="174" t="n">
        <v>0</v>
      </c>
      <c r="I1205" s="174" t="n">
        <v>571</v>
      </c>
      <c r="J1205" s="174" t="n"/>
      <c r="K1205" s="174" t="n"/>
      <c r="L1205" s="174" t="n"/>
      <c r="M1205" s="174" t="n"/>
    </row>
    <row r="1206">
      <c r="A1206" s="174" t="inlineStr">
        <is>
          <t>test</t>
        </is>
      </c>
      <c r="B1206" s="174" t="inlineStr">
        <is>
          <t>A0</t>
        </is>
      </c>
      <c r="C1206" s="174" t="inlineStr">
        <is>
          <t>Asm</t>
        </is>
      </c>
      <c r="D1206" s="174" t="inlineStr">
        <is>
          <t>b</t>
        </is>
      </c>
      <c r="E1206" s="175" t="n">
        <v>0.62</v>
      </c>
      <c r="F1206" s="174" t="n">
        <v>1</v>
      </c>
      <c r="G1206" s="174" t="n">
        <v>609</v>
      </c>
      <c r="H1206" s="174" t="n">
        <v>0</v>
      </c>
      <c r="I1206" s="174" t="n">
        <v>571</v>
      </c>
      <c r="J1206" s="174" t="n"/>
      <c r="K1206" s="174" t="n"/>
      <c r="L1206" s="174" t="n"/>
      <c r="M1206" s="174" t="n"/>
    </row>
    <row r="1207">
      <c r="A1207" s="174" t="inlineStr">
        <is>
          <t>test</t>
        </is>
      </c>
      <c r="B1207" s="174" t="inlineStr">
        <is>
          <t>A0</t>
        </is>
      </c>
      <c r="C1207" s="174" t="inlineStr">
        <is>
          <t>Asm</t>
        </is>
      </c>
      <c r="D1207" s="174" t="inlineStr">
        <is>
          <t>b</t>
        </is>
      </c>
      <c r="E1207" s="175" t="n">
        <v>0.63</v>
      </c>
      <c r="F1207" s="174" t="n">
        <v>1</v>
      </c>
      <c r="G1207" s="174" t="n">
        <v>609</v>
      </c>
      <c r="H1207" s="174" t="n">
        <v>0</v>
      </c>
      <c r="I1207" s="174" t="n">
        <v>571</v>
      </c>
      <c r="J1207" s="174" t="n"/>
      <c r="K1207" s="174" t="n"/>
      <c r="L1207" s="174" t="n"/>
      <c r="M1207" s="174" t="n"/>
    </row>
    <row r="1208">
      <c r="A1208" s="174" t="inlineStr">
        <is>
          <t>test</t>
        </is>
      </c>
      <c r="B1208" s="174" t="inlineStr">
        <is>
          <t>A0</t>
        </is>
      </c>
      <c r="C1208" s="174" t="inlineStr">
        <is>
          <t>Asm</t>
        </is>
      </c>
      <c r="D1208" s="174" t="inlineStr">
        <is>
          <t>b</t>
        </is>
      </c>
      <c r="E1208" s="175" t="n">
        <v>0.64</v>
      </c>
      <c r="F1208" s="174" t="n">
        <v>1</v>
      </c>
      <c r="G1208" s="174" t="n">
        <v>609</v>
      </c>
      <c r="H1208" s="174" t="n">
        <v>0</v>
      </c>
      <c r="I1208" s="174" t="n">
        <v>571</v>
      </c>
      <c r="J1208" s="174" t="n"/>
      <c r="K1208" s="174" t="n"/>
      <c r="L1208" s="174" t="n"/>
      <c r="M1208" s="174" t="n"/>
    </row>
    <row r="1209">
      <c r="A1209" s="174" t="inlineStr">
        <is>
          <t>test</t>
        </is>
      </c>
      <c r="B1209" s="174" t="inlineStr">
        <is>
          <t>A0</t>
        </is>
      </c>
      <c r="C1209" s="174" t="inlineStr">
        <is>
          <t>Asm</t>
        </is>
      </c>
      <c r="D1209" s="174" t="inlineStr">
        <is>
          <t>b</t>
        </is>
      </c>
      <c r="E1209" s="175" t="n">
        <v>0.65</v>
      </c>
      <c r="F1209" s="174" t="n">
        <v>1</v>
      </c>
      <c r="G1209" s="174" t="n">
        <v>609</v>
      </c>
      <c r="H1209" s="174" t="n">
        <v>0</v>
      </c>
      <c r="I1209" s="174" t="n">
        <v>571</v>
      </c>
      <c r="J1209" s="174" t="n"/>
      <c r="K1209" s="174" t="n"/>
      <c r="L1209" s="174" t="n"/>
      <c r="M1209" s="174" t="n"/>
    </row>
    <row r="1210">
      <c r="A1210" s="174" t="inlineStr">
        <is>
          <t>test</t>
        </is>
      </c>
      <c r="B1210" s="174" t="inlineStr">
        <is>
          <t>A0</t>
        </is>
      </c>
      <c r="C1210" s="174" t="inlineStr">
        <is>
          <t>Asm</t>
        </is>
      </c>
      <c r="D1210" s="174" t="inlineStr">
        <is>
          <t>b</t>
        </is>
      </c>
      <c r="E1210" s="175" t="n">
        <v>0.66</v>
      </c>
      <c r="F1210" s="174" t="n">
        <v>1</v>
      </c>
      <c r="G1210" s="174" t="n">
        <v>609</v>
      </c>
      <c r="H1210" s="174" t="n">
        <v>0</v>
      </c>
      <c r="I1210" s="174" t="n">
        <v>571</v>
      </c>
      <c r="J1210" s="174" t="n"/>
      <c r="K1210" s="174" t="n"/>
      <c r="L1210" s="174" t="n"/>
      <c r="M1210" s="174" t="n"/>
    </row>
    <row r="1211">
      <c r="A1211" s="174" t="inlineStr">
        <is>
          <t>test</t>
        </is>
      </c>
      <c r="B1211" s="174" t="inlineStr">
        <is>
          <t>A0</t>
        </is>
      </c>
      <c r="C1211" s="174" t="inlineStr">
        <is>
          <t>Asm</t>
        </is>
      </c>
      <c r="D1211" s="174" t="inlineStr">
        <is>
          <t>b</t>
        </is>
      </c>
      <c r="E1211" s="175" t="n">
        <v>0.67</v>
      </c>
      <c r="F1211" s="174" t="n">
        <v>1</v>
      </c>
      <c r="G1211" s="174" t="n">
        <v>609</v>
      </c>
      <c r="H1211" s="174" t="n">
        <v>0</v>
      </c>
      <c r="I1211" s="174" t="n">
        <v>571</v>
      </c>
      <c r="J1211" s="174" t="n"/>
      <c r="K1211" s="174" t="n"/>
      <c r="L1211" s="174" t="n"/>
      <c r="M1211" s="174" t="n"/>
    </row>
    <row r="1212">
      <c r="A1212" s="174" t="inlineStr">
        <is>
          <t>test</t>
        </is>
      </c>
      <c r="B1212" s="174" t="inlineStr">
        <is>
          <t>A0</t>
        </is>
      </c>
      <c r="C1212" s="174" t="inlineStr">
        <is>
          <t>Asm</t>
        </is>
      </c>
      <c r="D1212" s="174" t="inlineStr">
        <is>
          <t>b</t>
        </is>
      </c>
      <c r="E1212" s="175" t="n">
        <v>0.68</v>
      </c>
      <c r="F1212" s="174" t="n">
        <v>1</v>
      </c>
      <c r="G1212" s="174" t="n">
        <v>609</v>
      </c>
      <c r="H1212" s="174" t="n">
        <v>0</v>
      </c>
      <c r="I1212" s="174" t="n">
        <v>571</v>
      </c>
      <c r="J1212" s="174" t="n"/>
      <c r="K1212" s="174" t="n"/>
      <c r="L1212" s="174" t="n"/>
      <c r="M1212" s="174" t="n"/>
    </row>
    <row r="1213">
      <c r="A1213" s="174" t="inlineStr">
        <is>
          <t>test</t>
        </is>
      </c>
      <c r="B1213" s="174" t="inlineStr">
        <is>
          <t>A0</t>
        </is>
      </c>
      <c r="C1213" s="174" t="inlineStr">
        <is>
          <t>Asm</t>
        </is>
      </c>
      <c r="D1213" s="174" t="inlineStr">
        <is>
          <t>b</t>
        </is>
      </c>
      <c r="E1213" s="175" t="n">
        <v>0.6899999999999999</v>
      </c>
      <c r="F1213" s="174" t="n">
        <v>1</v>
      </c>
      <c r="G1213" s="174" t="n">
        <v>609</v>
      </c>
      <c r="H1213" s="174" t="n">
        <v>0</v>
      </c>
      <c r="I1213" s="174" t="n">
        <v>571</v>
      </c>
      <c r="J1213" s="174" t="n"/>
      <c r="K1213" s="174" t="n"/>
      <c r="L1213" s="174" t="n"/>
      <c r="M1213" s="174" t="n"/>
    </row>
    <row r="1214">
      <c r="A1214" s="174" t="inlineStr">
        <is>
          <t>test</t>
        </is>
      </c>
      <c r="B1214" s="174" t="inlineStr">
        <is>
          <t>A0</t>
        </is>
      </c>
      <c r="C1214" s="174" t="inlineStr">
        <is>
          <t>Asm</t>
        </is>
      </c>
      <c r="D1214" s="174" t="inlineStr">
        <is>
          <t>b</t>
        </is>
      </c>
      <c r="E1214" s="175" t="n">
        <v>0.7</v>
      </c>
      <c r="F1214" s="174" t="n">
        <v>1</v>
      </c>
      <c r="G1214" s="174" t="n">
        <v>609</v>
      </c>
      <c r="H1214" s="174" t="n">
        <v>0</v>
      </c>
      <c r="I1214" s="174" t="n">
        <v>571</v>
      </c>
      <c r="J1214" s="174" t="n"/>
      <c r="K1214" s="174" t="n"/>
      <c r="L1214" s="174" t="n"/>
      <c r="M1214" s="174" t="n"/>
    </row>
    <row r="1215">
      <c r="A1215" s="174" t="inlineStr">
        <is>
          <t>test</t>
        </is>
      </c>
      <c r="B1215" s="174" t="inlineStr">
        <is>
          <t>A0</t>
        </is>
      </c>
      <c r="C1215" s="174" t="inlineStr">
        <is>
          <t>Asm</t>
        </is>
      </c>
      <c r="D1215" s="174" t="inlineStr">
        <is>
          <t>b</t>
        </is>
      </c>
      <c r="E1215" s="175" t="n">
        <v>0.71</v>
      </c>
      <c r="F1215" s="174" t="n">
        <v>1</v>
      </c>
      <c r="G1215" s="174" t="n">
        <v>609</v>
      </c>
      <c r="H1215" s="174" t="n">
        <v>0</v>
      </c>
      <c r="I1215" s="174" t="n">
        <v>571</v>
      </c>
      <c r="J1215" s="174" t="n"/>
      <c r="K1215" s="174" t="n"/>
      <c r="L1215" s="174" t="n"/>
      <c r="M1215" s="174" t="n"/>
    </row>
    <row r="1216">
      <c r="A1216" s="174" t="inlineStr">
        <is>
          <t>test</t>
        </is>
      </c>
      <c r="B1216" s="174" t="inlineStr">
        <is>
          <t>A0</t>
        </is>
      </c>
      <c r="C1216" s="174" t="inlineStr">
        <is>
          <t>Asm</t>
        </is>
      </c>
      <c r="D1216" s="174" t="inlineStr">
        <is>
          <t>b</t>
        </is>
      </c>
      <c r="E1216" s="175" t="n">
        <v>0.72</v>
      </c>
      <c r="F1216" s="174" t="n">
        <v>1</v>
      </c>
      <c r="G1216" s="174" t="n">
        <v>609</v>
      </c>
      <c r="H1216" s="174" t="n">
        <v>0</v>
      </c>
      <c r="I1216" s="174" t="n">
        <v>571</v>
      </c>
      <c r="J1216" s="174" t="n"/>
      <c r="K1216" s="174" t="n"/>
      <c r="L1216" s="174" t="n"/>
      <c r="M1216" s="174" t="n"/>
    </row>
    <row r="1217">
      <c r="A1217" s="174" t="inlineStr">
        <is>
          <t>test</t>
        </is>
      </c>
      <c r="B1217" s="174" t="inlineStr">
        <is>
          <t>A0</t>
        </is>
      </c>
      <c r="C1217" s="174" t="inlineStr">
        <is>
          <t>Asm</t>
        </is>
      </c>
      <c r="D1217" s="174" t="inlineStr">
        <is>
          <t>b</t>
        </is>
      </c>
      <c r="E1217" s="175" t="n">
        <v>0.73</v>
      </c>
      <c r="F1217" s="174" t="n">
        <v>0</v>
      </c>
      <c r="G1217" s="174" t="n">
        <v>610</v>
      </c>
      <c r="H1217" s="174" t="n">
        <v>0</v>
      </c>
      <c r="I1217" s="174" t="n">
        <v>571</v>
      </c>
      <c r="J1217" s="174" t="n"/>
      <c r="K1217" s="174" t="n"/>
      <c r="L1217" s="174" t="n"/>
      <c r="M1217" s="174" t="n"/>
    </row>
    <row r="1218">
      <c r="A1218" s="174" t="inlineStr">
        <is>
          <t>test</t>
        </is>
      </c>
      <c r="B1218" s="174" t="inlineStr">
        <is>
          <t>A0</t>
        </is>
      </c>
      <c r="C1218" s="174" t="inlineStr">
        <is>
          <t>Asm</t>
        </is>
      </c>
      <c r="D1218" s="174" t="inlineStr">
        <is>
          <t>b</t>
        </is>
      </c>
      <c r="E1218" s="175" t="n">
        <v>0.74</v>
      </c>
      <c r="F1218" s="174" t="n">
        <v>0</v>
      </c>
      <c r="G1218" s="174" t="n">
        <v>610</v>
      </c>
      <c r="H1218" s="174" t="n">
        <v>0</v>
      </c>
      <c r="I1218" s="174" t="n">
        <v>571</v>
      </c>
      <c r="J1218" s="174" t="n"/>
      <c r="K1218" s="174" t="n"/>
      <c r="L1218" s="174" t="n"/>
      <c r="M1218" s="174" t="n"/>
    </row>
    <row r="1219">
      <c r="A1219" s="174" t="inlineStr">
        <is>
          <t>test</t>
        </is>
      </c>
      <c r="B1219" s="174" t="inlineStr">
        <is>
          <t>A0</t>
        </is>
      </c>
      <c r="C1219" s="174" t="inlineStr">
        <is>
          <t>Asm</t>
        </is>
      </c>
      <c r="D1219" s="174" t="inlineStr">
        <is>
          <t>b</t>
        </is>
      </c>
      <c r="E1219" s="175" t="n">
        <v>0.75</v>
      </c>
      <c r="F1219" s="174" t="n">
        <v>0</v>
      </c>
      <c r="G1219" s="174" t="n">
        <v>610</v>
      </c>
      <c r="H1219" s="174" t="n">
        <v>0</v>
      </c>
      <c r="I1219" s="174" t="n">
        <v>571</v>
      </c>
      <c r="J1219" s="174" t="n"/>
      <c r="K1219" s="174" t="n"/>
      <c r="L1219" s="174" t="n"/>
      <c r="M1219" s="174" t="n"/>
    </row>
    <row r="1220">
      <c r="A1220" s="174" t="inlineStr">
        <is>
          <t>test</t>
        </is>
      </c>
      <c r="B1220" s="174" t="inlineStr">
        <is>
          <t>A0</t>
        </is>
      </c>
      <c r="C1220" s="174" t="inlineStr">
        <is>
          <t>Asm</t>
        </is>
      </c>
      <c r="D1220" s="174" t="inlineStr">
        <is>
          <t>b</t>
        </is>
      </c>
      <c r="E1220" s="175" t="n">
        <v>0.76</v>
      </c>
      <c r="F1220" s="174" t="n">
        <v>0</v>
      </c>
      <c r="G1220" s="174" t="n">
        <v>610</v>
      </c>
      <c r="H1220" s="174" t="n">
        <v>0</v>
      </c>
      <c r="I1220" s="174" t="n">
        <v>571</v>
      </c>
      <c r="J1220" s="174" t="n"/>
      <c r="K1220" s="174" t="n"/>
      <c r="L1220" s="174" t="n"/>
      <c r="M1220" s="174" t="n"/>
    </row>
    <row r="1221">
      <c r="A1221" s="174" t="inlineStr">
        <is>
          <t>test</t>
        </is>
      </c>
      <c r="B1221" s="174" t="inlineStr">
        <is>
          <t>A0</t>
        </is>
      </c>
      <c r="C1221" s="174" t="inlineStr">
        <is>
          <t>Asm</t>
        </is>
      </c>
      <c r="D1221" s="174" t="inlineStr">
        <is>
          <t>b</t>
        </is>
      </c>
      <c r="E1221" s="175" t="n">
        <v>0.77</v>
      </c>
      <c r="F1221" s="174" t="n">
        <v>0</v>
      </c>
      <c r="G1221" s="174" t="n">
        <v>610</v>
      </c>
      <c r="H1221" s="174" t="n">
        <v>0</v>
      </c>
      <c r="I1221" s="174" t="n">
        <v>571</v>
      </c>
      <c r="J1221" s="174" t="n"/>
      <c r="K1221" s="174" t="n"/>
      <c r="L1221" s="174" t="n"/>
      <c r="M1221" s="174" t="n"/>
    </row>
    <row r="1222">
      <c r="A1222" s="174" t="inlineStr">
        <is>
          <t>test</t>
        </is>
      </c>
      <c r="B1222" s="174" t="inlineStr">
        <is>
          <t>A0</t>
        </is>
      </c>
      <c r="C1222" s="174" t="inlineStr">
        <is>
          <t>Asm</t>
        </is>
      </c>
      <c r="D1222" s="174" t="inlineStr">
        <is>
          <t>b</t>
        </is>
      </c>
      <c r="E1222" s="175" t="n">
        <v>0.78</v>
      </c>
      <c r="F1222" s="174" t="n">
        <v>0</v>
      </c>
      <c r="G1222" s="174" t="n">
        <v>610</v>
      </c>
      <c r="H1222" s="174" t="n">
        <v>0</v>
      </c>
      <c r="I1222" s="174" t="n">
        <v>571</v>
      </c>
      <c r="J1222" s="174" t="n"/>
      <c r="K1222" s="174" t="n"/>
      <c r="L1222" s="174" t="n"/>
      <c r="M1222" s="174" t="n"/>
    </row>
    <row r="1223">
      <c r="A1223" s="174" t="inlineStr">
        <is>
          <t>test</t>
        </is>
      </c>
      <c r="B1223" s="174" t="inlineStr">
        <is>
          <t>A0</t>
        </is>
      </c>
      <c r="C1223" s="174" t="inlineStr">
        <is>
          <t>Asm</t>
        </is>
      </c>
      <c r="D1223" s="174" t="inlineStr">
        <is>
          <t>b</t>
        </is>
      </c>
      <c r="E1223" s="175" t="n">
        <v>0.79</v>
      </c>
      <c r="F1223" s="174" t="n">
        <v>0</v>
      </c>
      <c r="G1223" s="174" t="n">
        <v>610</v>
      </c>
      <c r="H1223" s="174" t="n">
        <v>0</v>
      </c>
      <c r="I1223" s="174" t="n">
        <v>571</v>
      </c>
      <c r="J1223" s="174" t="n"/>
      <c r="K1223" s="174" t="n"/>
      <c r="L1223" s="174" t="n"/>
      <c r="M1223" s="174" t="n"/>
    </row>
    <row r="1224">
      <c r="A1224" s="174" t="inlineStr">
        <is>
          <t>test</t>
        </is>
      </c>
      <c r="B1224" s="174" t="inlineStr">
        <is>
          <t>A0</t>
        </is>
      </c>
      <c r="C1224" s="174" t="inlineStr">
        <is>
          <t>Asm</t>
        </is>
      </c>
      <c r="D1224" s="174" t="inlineStr">
        <is>
          <t>b</t>
        </is>
      </c>
      <c r="E1224" s="175" t="n">
        <v>0.8</v>
      </c>
      <c r="F1224" s="174" t="n">
        <v>0</v>
      </c>
      <c r="G1224" s="174" t="n">
        <v>610</v>
      </c>
      <c r="H1224" s="174" t="n">
        <v>0</v>
      </c>
      <c r="I1224" s="174" t="n">
        <v>571</v>
      </c>
      <c r="J1224" s="174" t="n"/>
      <c r="K1224" s="174" t="n"/>
      <c r="L1224" s="174" t="n"/>
      <c r="M1224" s="174" t="n"/>
    </row>
    <row r="1225">
      <c r="A1225" s="174" t="inlineStr">
        <is>
          <t>test</t>
        </is>
      </c>
      <c r="B1225" s="174" t="inlineStr">
        <is>
          <t>A0</t>
        </is>
      </c>
      <c r="C1225" s="174" t="inlineStr">
        <is>
          <t>Asm</t>
        </is>
      </c>
      <c r="D1225" s="174" t="inlineStr">
        <is>
          <t>b</t>
        </is>
      </c>
      <c r="E1225" s="175" t="n">
        <v>0.8100000000000001</v>
      </c>
      <c r="F1225" s="174" t="n">
        <v>0</v>
      </c>
      <c r="G1225" s="174" t="n">
        <v>610</v>
      </c>
      <c r="H1225" s="174" t="n">
        <v>0</v>
      </c>
      <c r="I1225" s="174" t="n">
        <v>571</v>
      </c>
      <c r="J1225" s="174" t="n"/>
      <c r="K1225" s="174" t="n"/>
      <c r="L1225" s="174" t="n"/>
      <c r="M1225" s="174" t="n"/>
    </row>
    <row r="1226">
      <c r="A1226" s="174" t="inlineStr">
        <is>
          <t>test</t>
        </is>
      </c>
      <c r="B1226" s="174" t="inlineStr">
        <is>
          <t>A0</t>
        </is>
      </c>
      <c r="C1226" s="174" t="inlineStr">
        <is>
          <t>Asm</t>
        </is>
      </c>
      <c r="D1226" s="174" t="inlineStr">
        <is>
          <t>b</t>
        </is>
      </c>
      <c r="E1226" s="175" t="n">
        <v>0.82</v>
      </c>
      <c r="F1226" s="174" t="n">
        <v>0</v>
      </c>
      <c r="G1226" s="174" t="n">
        <v>610</v>
      </c>
      <c r="H1226" s="174" t="n">
        <v>0</v>
      </c>
      <c r="I1226" s="174" t="n">
        <v>571</v>
      </c>
      <c r="J1226" s="174" t="n"/>
      <c r="K1226" s="174" t="n"/>
      <c r="L1226" s="174" t="n"/>
      <c r="M1226" s="174" t="n"/>
    </row>
    <row r="1227">
      <c r="A1227" s="174" t="inlineStr">
        <is>
          <t>test</t>
        </is>
      </c>
      <c r="B1227" s="174" t="inlineStr">
        <is>
          <t>A0</t>
        </is>
      </c>
      <c r="C1227" s="174" t="inlineStr">
        <is>
          <t>Asm</t>
        </is>
      </c>
      <c r="D1227" s="174" t="inlineStr">
        <is>
          <t>b</t>
        </is>
      </c>
      <c r="E1227" s="175" t="n">
        <v>0.83</v>
      </c>
      <c r="F1227" s="174" t="n">
        <v>0</v>
      </c>
      <c r="G1227" s="174" t="n">
        <v>610</v>
      </c>
      <c r="H1227" s="174" t="n">
        <v>0</v>
      </c>
      <c r="I1227" s="174" t="n">
        <v>571</v>
      </c>
      <c r="J1227" s="174" t="n"/>
      <c r="K1227" s="174" t="n"/>
      <c r="L1227" s="174" t="n"/>
      <c r="M1227" s="174" t="n"/>
    </row>
    <row r="1228">
      <c r="A1228" s="174" t="inlineStr">
        <is>
          <t>test</t>
        </is>
      </c>
      <c r="B1228" s="174" t="inlineStr">
        <is>
          <t>A0</t>
        </is>
      </c>
      <c r="C1228" s="174" t="inlineStr">
        <is>
          <t>Asm</t>
        </is>
      </c>
      <c r="D1228" s="174" t="inlineStr">
        <is>
          <t>b</t>
        </is>
      </c>
      <c r="E1228" s="175" t="n">
        <v>0.84</v>
      </c>
      <c r="F1228" s="174" t="n">
        <v>0</v>
      </c>
      <c r="G1228" s="174" t="n">
        <v>610</v>
      </c>
      <c r="H1228" s="174" t="n">
        <v>0</v>
      </c>
      <c r="I1228" s="174" t="n">
        <v>571</v>
      </c>
      <c r="J1228" s="174" t="n"/>
      <c r="K1228" s="174" t="n"/>
      <c r="L1228" s="174" t="n"/>
      <c r="M1228" s="174" t="n"/>
    </row>
    <row r="1229">
      <c r="A1229" s="174" t="inlineStr">
        <is>
          <t>test</t>
        </is>
      </c>
      <c r="B1229" s="174" t="inlineStr">
        <is>
          <t>A0</t>
        </is>
      </c>
      <c r="C1229" s="174" t="inlineStr">
        <is>
          <t>Asm</t>
        </is>
      </c>
      <c r="D1229" s="174" t="inlineStr">
        <is>
          <t>b</t>
        </is>
      </c>
      <c r="E1229" s="175" t="n">
        <v>0.85</v>
      </c>
      <c r="F1229" s="174" t="n">
        <v>0</v>
      </c>
      <c r="G1229" s="174" t="n">
        <v>610</v>
      </c>
      <c r="H1229" s="174" t="n">
        <v>0</v>
      </c>
      <c r="I1229" s="174" t="n">
        <v>571</v>
      </c>
      <c r="J1229" s="174" t="n"/>
      <c r="K1229" s="174" t="n"/>
      <c r="L1229" s="174" t="n"/>
      <c r="M1229" s="174" t="n"/>
    </row>
    <row r="1230">
      <c r="A1230" s="174" t="inlineStr">
        <is>
          <t>test</t>
        </is>
      </c>
      <c r="B1230" s="174" t="inlineStr">
        <is>
          <t>A0</t>
        </is>
      </c>
      <c r="C1230" s="174" t="inlineStr">
        <is>
          <t>Asm</t>
        </is>
      </c>
      <c r="D1230" s="174" t="inlineStr">
        <is>
          <t>b</t>
        </is>
      </c>
      <c r="E1230" s="175" t="n">
        <v>0.86</v>
      </c>
      <c r="F1230" s="174" t="n">
        <v>0</v>
      </c>
      <c r="G1230" s="174" t="n">
        <v>610</v>
      </c>
      <c r="H1230" s="174" t="n">
        <v>0</v>
      </c>
      <c r="I1230" s="174" t="n">
        <v>571</v>
      </c>
      <c r="J1230" s="174" t="n"/>
      <c r="K1230" s="174" t="n"/>
      <c r="L1230" s="174" t="n"/>
      <c r="M1230" s="174" t="n"/>
    </row>
    <row r="1231">
      <c r="A1231" s="174" t="inlineStr">
        <is>
          <t>test</t>
        </is>
      </c>
      <c r="B1231" s="174" t="inlineStr">
        <is>
          <t>A0</t>
        </is>
      </c>
      <c r="C1231" s="174" t="inlineStr">
        <is>
          <t>Asm</t>
        </is>
      </c>
      <c r="D1231" s="174" t="inlineStr">
        <is>
          <t>b</t>
        </is>
      </c>
      <c r="E1231" s="175" t="n">
        <v>0.87</v>
      </c>
      <c r="F1231" s="174" t="n">
        <v>0</v>
      </c>
      <c r="G1231" s="174" t="n">
        <v>610</v>
      </c>
      <c r="H1231" s="174" t="n">
        <v>0</v>
      </c>
      <c r="I1231" s="174" t="n">
        <v>571</v>
      </c>
      <c r="J1231" s="174" t="n"/>
      <c r="K1231" s="174" t="n"/>
      <c r="L1231" s="174" t="n"/>
      <c r="M1231" s="174" t="n"/>
    </row>
    <row r="1232">
      <c r="A1232" s="174" t="inlineStr">
        <is>
          <t>test</t>
        </is>
      </c>
      <c r="B1232" s="174" t="inlineStr">
        <is>
          <t>A0</t>
        </is>
      </c>
      <c r="C1232" s="174" t="inlineStr">
        <is>
          <t>Asm</t>
        </is>
      </c>
      <c r="D1232" s="174" t="inlineStr">
        <is>
          <t>b</t>
        </is>
      </c>
      <c r="E1232" s="175" t="n">
        <v>0.88</v>
      </c>
      <c r="F1232" s="174" t="n">
        <v>0</v>
      </c>
      <c r="G1232" s="174" t="n">
        <v>610</v>
      </c>
      <c r="H1232" s="174" t="n">
        <v>0</v>
      </c>
      <c r="I1232" s="174" t="n">
        <v>571</v>
      </c>
      <c r="J1232" s="174" t="n"/>
      <c r="K1232" s="174" t="n"/>
      <c r="L1232" s="174" t="n"/>
      <c r="M1232" s="174" t="n"/>
    </row>
    <row r="1233">
      <c r="A1233" s="174" t="inlineStr">
        <is>
          <t>test</t>
        </is>
      </c>
      <c r="B1233" s="174" t="inlineStr">
        <is>
          <t>A0</t>
        </is>
      </c>
      <c r="C1233" s="174" t="inlineStr">
        <is>
          <t>Asm</t>
        </is>
      </c>
      <c r="D1233" s="174" t="inlineStr">
        <is>
          <t>b</t>
        </is>
      </c>
      <c r="E1233" s="175" t="n">
        <v>0.89</v>
      </c>
      <c r="F1233" s="174" t="n">
        <v>0</v>
      </c>
      <c r="G1233" s="174" t="n">
        <v>610</v>
      </c>
      <c r="H1233" s="174" t="n">
        <v>0</v>
      </c>
      <c r="I1233" s="174" t="n">
        <v>571</v>
      </c>
      <c r="J1233" s="174" t="n"/>
      <c r="K1233" s="174" t="n"/>
      <c r="L1233" s="174" t="n"/>
      <c r="M1233" s="174" t="n"/>
    </row>
    <row r="1234">
      <c r="A1234" s="174" t="inlineStr">
        <is>
          <t>test</t>
        </is>
      </c>
      <c r="B1234" s="174" t="inlineStr">
        <is>
          <t>A0</t>
        </is>
      </c>
      <c r="C1234" s="174" t="inlineStr">
        <is>
          <t>Asm</t>
        </is>
      </c>
      <c r="D1234" s="174" t="inlineStr">
        <is>
          <t>b</t>
        </is>
      </c>
      <c r="E1234" s="175" t="n">
        <v>0.9</v>
      </c>
      <c r="F1234" s="174" t="n">
        <v>0</v>
      </c>
      <c r="G1234" s="174" t="n">
        <v>610</v>
      </c>
      <c r="H1234" s="174" t="n">
        <v>0</v>
      </c>
      <c r="I1234" s="174" t="n">
        <v>571</v>
      </c>
      <c r="J1234" s="174" t="n"/>
      <c r="K1234" s="174" t="n"/>
      <c r="L1234" s="174" t="n"/>
      <c r="M1234" s="174" t="n"/>
    </row>
    <row r="1235">
      <c r="A1235" s="174" t="inlineStr">
        <is>
          <t>test</t>
        </is>
      </c>
      <c r="B1235" s="174" t="inlineStr">
        <is>
          <t>A0</t>
        </is>
      </c>
      <c r="C1235" s="174" t="inlineStr">
        <is>
          <t>Asm</t>
        </is>
      </c>
      <c r="D1235" s="174" t="inlineStr">
        <is>
          <t>b</t>
        </is>
      </c>
      <c r="E1235" s="175" t="n">
        <v>0.91</v>
      </c>
      <c r="F1235" s="174" t="n">
        <v>0</v>
      </c>
      <c r="G1235" s="174" t="n">
        <v>610</v>
      </c>
      <c r="H1235" s="174" t="n">
        <v>0</v>
      </c>
      <c r="I1235" s="174" t="n">
        <v>571</v>
      </c>
      <c r="J1235" s="174" t="n"/>
      <c r="K1235" s="174" t="n"/>
      <c r="L1235" s="174" t="n"/>
      <c r="M1235" s="174" t="n"/>
    </row>
    <row r="1236">
      <c r="A1236" s="174" t="inlineStr">
        <is>
          <t>test</t>
        </is>
      </c>
      <c r="B1236" s="174" t="inlineStr">
        <is>
          <t>A0</t>
        </is>
      </c>
      <c r="C1236" s="174" t="inlineStr">
        <is>
          <t>Asm</t>
        </is>
      </c>
      <c r="D1236" s="174" t="inlineStr">
        <is>
          <t>b</t>
        </is>
      </c>
      <c r="E1236" s="175" t="n">
        <v>0.92</v>
      </c>
      <c r="F1236" s="174" t="n">
        <v>0</v>
      </c>
      <c r="G1236" s="174" t="n">
        <v>610</v>
      </c>
      <c r="H1236" s="174" t="n">
        <v>0</v>
      </c>
      <c r="I1236" s="174" t="n">
        <v>571</v>
      </c>
      <c r="J1236" s="174" t="n"/>
      <c r="K1236" s="174" t="n"/>
      <c r="L1236" s="174" t="n"/>
      <c r="M1236" s="174" t="n"/>
    </row>
    <row r="1237">
      <c r="A1237" s="174" t="inlineStr">
        <is>
          <t>test</t>
        </is>
      </c>
      <c r="B1237" s="174" t="inlineStr">
        <is>
          <t>A0</t>
        </is>
      </c>
      <c r="C1237" s="174" t="inlineStr">
        <is>
          <t>Asm</t>
        </is>
      </c>
      <c r="D1237" s="174" t="inlineStr">
        <is>
          <t>b</t>
        </is>
      </c>
      <c r="E1237" s="175" t="n">
        <v>0.93</v>
      </c>
      <c r="F1237" s="174" t="n">
        <v>0</v>
      </c>
      <c r="G1237" s="174" t="n">
        <v>610</v>
      </c>
      <c r="H1237" s="174" t="n">
        <v>0</v>
      </c>
      <c r="I1237" s="174" t="n">
        <v>571</v>
      </c>
      <c r="J1237" s="174" t="n"/>
      <c r="K1237" s="174" t="n"/>
      <c r="L1237" s="174" t="n"/>
      <c r="M1237" s="174" t="n"/>
    </row>
    <row r="1238">
      <c r="A1238" s="174" t="inlineStr">
        <is>
          <t>test</t>
        </is>
      </c>
      <c r="B1238" s="174" t="inlineStr">
        <is>
          <t>A0</t>
        </is>
      </c>
      <c r="C1238" s="174" t="inlineStr">
        <is>
          <t>Asm</t>
        </is>
      </c>
      <c r="D1238" s="174" t="inlineStr">
        <is>
          <t>b</t>
        </is>
      </c>
      <c r="E1238" s="175" t="n">
        <v>0.9399999999999999</v>
      </c>
      <c r="F1238" s="174" t="n">
        <v>0</v>
      </c>
      <c r="G1238" s="174" t="n">
        <v>610</v>
      </c>
      <c r="H1238" s="174" t="n">
        <v>0</v>
      </c>
      <c r="I1238" s="174" t="n">
        <v>571</v>
      </c>
      <c r="J1238" s="174" t="n"/>
      <c r="K1238" s="174" t="n"/>
      <c r="L1238" s="174" t="n"/>
      <c r="M1238" s="174" t="n"/>
    </row>
    <row r="1239">
      <c r="A1239" s="174" t="inlineStr">
        <is>
          <t>test</t>
        </is>
      </c>
      <c r="B1239" s="174" t="inlineStr">
        <is>
          <t>A0</t>
        </is>
      </c>
      <c r="C1239" s="174" t="inlineStr">
        <is>
          <t>Asm</t>
        </is>
      </c>
      <c r="D1239" s="174" t="inlineStr">
        <is>
          <t>b</t>
        </is>
      </c>
      <c r="E1239" s="175" t="n">
        <v>0.95</v>
      </c>
      <c r="F1239" s="174" t="n">
        <v>0</v>
      </c>
      <c r="G1239" s="174" t="n">
        <v>610</v>
      </c>
      <c r="H1239" s="174" t="n">
        <v>0</v>
      </c>
      <c r="I1239" s="174" t="n">
        <v>571</v>
      </c>
      <c r="J1239" s="174" t="n"/>
      <c r="K1239" s="174" t="n"/>
      <c r="L1239" s="174" t="n"/>
      <c r="M1239" s="174" t="n"/>
    </row>
    <row r="1240">
      <c r="A1240" s="174" t="inlineStr">
        <is>
          <t>test</t>
        </is>
      </c>
      <c r="B1240" s="174" t="inlineStr">
        <is>
          <t>A0</t>
        </is>
      </c>
      <c r="C1240" s="174" t="inlineStr">
        <is>
          <t>Babble</t>
        </is>
      </c>
      <c r="D1240" s="174" t="inlineStr">
        <is>
          <t>all</t>
        </is>
      </c>
      <c r="E1240" s="175" t="n">
        <v>0.01</v>
      </c>
      <c r="F1240" s="174" t="n">
        <v>1414</v>
      </c>
      <c r="G1240" s="174" t="n">
        <v>2</v>
      </c>
      <c r="H1240" s="174" t="n">
        <v>2491</v>
      </c>
      <c r="I1240" s="174" t="n">
        <v>398</v>
      </c>
      <c r="J1240" s="174" t="n">
        <v>1</v>
      </c>
      <c r="K1240" s="174" t="n">
        <v>1</v>
      </c>
      <c r="L1240" s="174" t="n">
        <v>293</v>
      </c>
      <c r="M1240" s="174" t="n">
        <v>2198</v>
      </c>
    </row>
    <row r="1241">
      <c r="A1241" s="174" t="inlineStr">
        <is>
          <t>test</t>
        </is>
      </c>
      <c r="B1241" s="174" t="inlineStr">
        <is>
          <t>A0</t>
        </is>
      </c>
      <c r="C1241" s="174" t="inlineStr">
        <is>
          <t>Babble</t>
        </is>
      </c>
      <c r="D1241" s="174" t="inlineStr">
        <is>
          <t>all</t>
        </is>
      </c>
      <c r="E1241" s="175" t="n">
        <v>0.02</v>
      </c>
      <c r="F1241" s="174" t="n">
        <v>1409</v>
      </c>
      <c r="G1241" s="174" t="n">
        <v>7</v>
      </c>
      <c r="H1241" s="174" t="n">
        <v>2259</v>
      </c>
      <c r="I1241" s="174" t="n">
        <v>630</v>
      </c>
      <c r="J1241" s="174" t="n">
        <v>4</v>
      </c>
      <c r="K1241" s="174" t="n">
        <v>3</v>
      </c>
      <c r="L1241" s="174" t="n">
        <v>288</v>
      </c>
      <c r="M1241" s="174" t="n">
        <v>1971</v>
      </c>
    </row>
    <row r="1242">
      <c r="A1242" s="174" t="inlineStr">
        <is>
          <t>test</t>
        </is>
      </c>
      <c r="B1242" s="174" t="inlineStr">
        <is>
          <t>A0</t>
        </is>
      </c>
      <c r="C1242" s="174" t="inlineStr">
        <is>
          <t>Babble</t>
        </is>
      </c>
      <c r="D1242" s="174" t="inlineStr">
        <is>
          <t>all</t>
        </is>
      </c>
      <c r="E1242" s="175" t="n">
        <v>0.03</v>
      </c>
      <c r="F1242" s="174" t="n">
        <v>1399</v>
      </c>
      <c r="G1242" s="174" t="n">
        <v>17</v>
      </c>
      <c r="H1242" s="174" t="n">
        <v>2055</v>
      </c>
      <c r="I1242" s="174" t="n">
        <v>834</v>
      </c>
      <c r="J1242" s="174" t="n">
        <v>10</v>
      </c>
      <c r="K1242" s="174" t="n">
        <v>7</v>
      </c>
      <c r="L1242" s="174" t="n">
        <v>283</v>
      </c>
      <c r="M1242" s="174" t="n">
        <v>1772</v>
      </c>
    </row>
    <row r="1243">
      <c r="A1243" s="174" t="inlineStr">
        <is>
          <t>test</t>
        </is>
      </c>
      <c r="B1243" s="174" t="inlineStr">
        <is>
          <t>A0</t>
        </is>
      </c>
      <c r="C1243" s="174" t="inlineStr">
        <is>
          <t>Babble</t>
        </is>
      </c>
      <c r="D1243" s="174" t="inlineStr">
        <is>
          <t>all</t>
        </is>
      </c>
      <c r="E1243" s="175" t="n">
        <v>0.04</v>
      </c>
      <c r="F1243" s="174" t="n">
        <v>1373</v>
      </c>
      <c r="G1243" s="174" t="n">
        <v>43</v>
      </c>
      <c r="H1243" s="174" t="n">
        <v>1835</v>
      </c>
      <c r="I1243" s="174" t="n">
        <v>1054</v>
      </c>
      <c r="J1243" s="174" t="n">
        <v>16</v>
      </c>
      <c r="K1243" s="174" t="n">
        <v>27</v>
      </c>
      <c r="L1243" s="174" t="n">
        <v>275</v>
      </c>
      <c r="M1243" s="174" t="n">
        <v>1560</v>
      </c>
    </row>
    <row r="1244">
      <c r="A1244" s="174" t="inlineStr">
        <is>
          <t>test</t>
        </is>
      </c>
      <c r="B1244" s="174" t="inlineStr">
        <is>
          <t>A0</t>
        </is>
      </c>
      <c r="C1244" s="174" t="inlineStr">
        <is>
          <t>Babble</t>
        </is>
      </c>
      <c r="D1244" s="174" t="inlineStr">
        <is>
          <t>all</t>
        </is>
      </c>
      <c r="E1244" s="175" t="n">
        <v>0.05</v>
      </c>
      <c r="F1244" s="174" t="n">
        <v>1349</v>
      </c>
      <c r="G1244" s="174" t="n">
        <v>67</v>
      </c>
      <c r="H1244" s="174" t="n">
        <v>1657</v>
      </c>
      <c r="I1244" s="174" t="n">
        <v>1232</v>
      </c>
      <c r="J1244" s="174" t="n">
        <v>18</v>
      </c>
      <c r="K1244" s="174" t="n">
        <v>49</v>
      </c>
      <c r="L1244" s="174" t="n">
        <v>264</v>
      </c>
      <c r="M1244" s="174" t="n">
        <v>1393</v>
      </c>
    </row>
    <row r="1245">
      <c r="A1245" s="174" t="inlineStr">
        <is>
          <t>test</t>
        </is>
      </c>
      <c r="B1245" s="174" t="inlineStr">
        <is>
          <t>A0</t>
        </is>
      </c>
      <c r="C1245" s="174" t="inlineStr">
        <is>
          <t>Babble</t>
        </is>
      </c>
      <c r="D1245" s="174" t="inlineStr">
        <is>
          <t>all</t>
        </is>
      </c>
      <c r="E1245" s="175" t="n">
        <v>0.06</v>
      </c>
      <c r="F1245" s="174" t="n">
        <v>1315</v>
      </c>
      <c r="G1245" s="174" t="n">
        <v>101</v>
      </c>
      <c r="H1245" s="174" t="n">
        <v>1495</v>
      </c>
      <c r="I1245" s="174" t="n">
        <v>1394</v>
      </c>
      <c r="J1245" s="174" t="n">
        <v>30</v>
      </c>
      <c r="K1245" s="174" t="n">
        <v>71</v>
      </c>
      <c r="L1245" s="174" t="n">
        <v>258</v>
      </c>
      <c r="M1245" s="174" t="n">
        <v>1237</v>
      </c>
    </row>
    <row r="1246">
      <c r="A1246" s="174" t="inlineStr">
        <is>
          <t>test</t>
        </is>
      </c>
      <c r="B1246" s="174" t="inlineStr">
        <is>
          <t>A0</t>
        </is>
      </c>
      <c r="C1246" s="174" t="inlineStr">
        <is>
          <t>Babble</t>
        </is>
      </c>
      <c r="D1246" s="174" t="inlineStr">
        <is>
          <t>all</t>
        </is>
      </c>
      <c r="E1246" s="175" t="n">
        <v>0.07000000000000001</v>
      </c>
      <c r="F1246" s="174" t="n">
        <v>1253</v>
      </c>
      <c r="G1246" s="174" t="n">
        <v>163</v>
      </c>
      <c r="H1246" s="174" t="n">
        <v>1378</v>
      </c>
      <c r="I1246" s="174" t="n">
        <v>1511</v>
      </c>
      <c r="J1246" s="174" t="n">
        <v>47</v>
      </c>
      <c r="K1246" s="174" t="n">
        <v>116</v>
      </c>
      <c r="L1246" s="174" t="n">
        <v>245</v>
      </c>
      <c r="M1246" s="174" t="n">
        <v>1133</v>
      </c>
    </row>
    <row r="1247">
      <c r="A1247" s="174" t="inlineStr">
        <is>
          <t>test</t>
        </is>
      </c>
      <c r="B1247" s="174" t="inlineStr">
        <is>
          <t>A0</t>
        </is>
      </c>
      <c r="C1247" s="174" t="inlineStr">
        <is>
          <t>Babble</t>
        </is>
      </c>
      <c r="D1247" s="174" t="inlineStr">
        <is>
          <t>all</t>
        </is>
      </c>
      <c r="E1247" s="175" t="n">
        <v>0.08</v>
      </c>
      <c r="F1247" s="174" t="n">
        <v>1200</v>
      </c>
      <c r="G1247" s="174" t="n">
        <v>216</v>
      </c>
      <c r="H1247" s="174" t="n">
        <v>1271</v>
      </c>
      <c r="I1247" s="174" t="n">
        <v>1618</v>
      </c>
      <c r="J1247" s="174" t="n">
        <v>58</v>
      </c>
      <c r="K1247" s="174" t="n">
        <v>158</v>
      </c>
      <c r="L1247" s="174" t="n">
        <v>232</v>
      </c>
      <c r="M1247" s="174" t="n">
        <v>1039</v>
      </c>
    </row>
    <row r="1248">
      <c r="A1248" s="174" t="inlineStr">
        <is>
          <t>test</t>
        </is>
      </c>
      <c r="B1248" s="174" t="inlineStr">
        <is>
          <t>A0</t>
        </is>
      </c>
      <c r="C1248" s="174" t="inlineStr">
        <is>
          <t>Babble</t>
        </is>
      </c>
      <c r="D1248" s="174" t="inlineStr">
        <is>
          <t>all</t>
        </is>
      </c>
      <c r="E1248" s="175" t="n">
        <v>0.09</v>
      </c>
      <c r="F1248" s="174" t="n">
        <v>1152</v>
      </c>
      <c r="G1248" s="174" t="n">
        <v>264</v>
      </c>
      <c r="H1248" s="174" t="n">
        <v>1181</v>
      </c>
      <c r="I1248" s="174" t="n">
        <v>1708</v>
      </c>
      <c r="J1248" s="174" t="n">
        <v>67</v>
      </c>
      <c r="K1248" s="174" t="n">
        <v>197</v>
      </c>
      <c r="L1248" s="174" t="n">
        <v>219</v>
      </c>
      <c r="M1248" s="174" t="n">
        <v>962</v>
      </c>
    </row>
    <row r="1249">
      <c r="A1249" s="174" t="inlineStr">
        <is>
          <t>test</t>
        </is>
      </c>
      <c r="B1249" s="174" t="inlineStr">
        <is>
          <t>A0</t>
        </is>
      </c>
      <c r="C1249" s="174" t="inlineStr">
        <is>
          <t>Babble</t>
        </is>
      </c>
      <c r="D1249" s="174" t="inlineStr">
        <is>
          <t>all</t>
        </is>
      </c>
      <c r="E1249" s="175" t="n">
        <v>0.1</v>
      </c>
      <c r="F1249" s="174" t="n">
        <v>1093</v>
      </c>
      <c r="G1249" s="174" t="n">
        <v>323</v>
      </c>
      <c r="H1249" s="174" t="n">
        <v>1087</v>
      </c>
      <c r="I1249" s="174" t="n">
        <v>1802</v>
      </c>
      <c r="J1249" s="174" t="n">
        <v>81</v>
      </c>
      <c r="K1249" s="174" t="n">
        <v>242</v>
      </c>
      <c r="L1249" s="174" t="n">
        <v>203</v>
      </c>
      <c r="M1249" s="174" t="n">
        <v>884</v>
      </c>
    </row>
    <row r="1250">
      <c r="A1250" s="174" t="inlineStr">
        <is>
          <t>test</t>
        </is>
      </c>
      <c r="B1250" s="174" t="inlineStr">
        <is>
          <t>A0</t>
        </is>
      </c>
      <c r="C1250" s="174" t="inlineStr">
        <is>
          <t>Babble</t>
        </is>
      </c>
      <c r="D1250" s="174" t="inlineStr">
        <is>
          <t>all</t>
        </is>
      </c>
      <c r="E1250" s="175" t="n">
        <v>0.11</v>
      </c>
      <c r="F1250" s="174" t="n">
        <v>1023</v>
      </c>
      <c r="G1250" s="174" t="n">
        <v>393</v>
      </c>
      <c r="H1250" s="174" t="n">
        <v>997</v>
      </c>
      <c r="I1250" s="174" t="n">
        <v>1892</v>
      </c>
      <c r="J1250" s="174" t="n">
        <v>97</v>
      </c>
      <c r="K1250" s="174" t="n">
        <v>296</v>
      </c>
      <c r="L1250" s="174" t="n">
        <v>191</v>
      </c>
      <c r="M1250" s="174" t="n">
        <v>806</v>
      </c>
    </row>
    <row r="1251">
      <c r="A1251" s="174" t="inlineStr">
        <is>
          <t>test</t>
        </is>
      </c>
      <c r="B1251" s="174" t="inlineStr">
        <is>
          <t>A0</t>
        </is>
      </c>
      <c r="C1251" s="174" t="inlineStr">
        <is>
          <t>Babble</t>
        </is>
      </c>
      <c r="D1251" s="174" t="inlineStr">
        <is>
          <t>all</t>
        </is>
      </c>
      <c r="E1251" s="175" t="n">
        <v>0.12</v>
      </c>
      <c r="F1251" s="174" t="n">
        <v>967</v>
      </c>
      <c r="G1251" s="174" t="n">
        <v>449</v>
      </c>
      <c r="H1251" s="174" t="n">
        <v>918</v>
      </c>
      <c r="I1251" s="174" t="n">
        <v>1971</v>
      </c>
      <c r="J1251" s="174" t="n">
        <v>105</v>
      </c>
      <c r="K1251" s="174" t="n">
        <v>344</v>
      </c>
      <c r="L1251" s="174" t="n">
        <v>172</v>
      </c>
      <c r="M1251" s="174" t="n">
        <v>746</v>
      </c>
    </row>
    <row r="1252">
      <c r="A1252" s="174" t="inlineStr">
        <is>
          <t>test</t>
        </is>
      </c>
      <c r="B1252" s="174" t="inlineStr">
        <is>
          <t>A0</t>
        </is>
      </c>
      <c r="C1252" s="174" t="inlineStr">
        <is>
          <t>Babble</t>
        </is>
      </c>
      <c r="D1252" s="174" t="inlineStr">
        <is>
          <t>all</t>
        </is>
      </c>
      <c r="E1252" s="175" t="n">
        <v>0.13</v>
      </c>
      <c r="F1252" s="174" t="n">
        <v>922</v>
      </c>
      <c r="G1252" s="174" t="n">
        <v>494</v>
      </c>
      <c r="H1252" s="174" t="n">
        <v>837</v>
      </c>
      <c r="I1252" s="174" t="n">
        <v>2052</v>
      </c>
      <c r="J1252" s="174" t="n">
        <v>112</v>
      </c>
      <c r="K1252" s="174" t="n">
        <v>382</v>
      </c>
      <c r="L1252" s="174" t="n">
        <v>159</v>
      </c>
      <c r="M1252" s="174" t="n">
        <v>678</v>
      </c>
    </row>
    <row r="1253">
      <c r="A1253" s="174" t="inlineStr">
        <is>
          <t>test</t>
        </is>
      </c>
      <c r="B1253" s="174" t="inlineStr">
        <is>
          <t>A0</t>
        </is>
      </c>
      <c r="C1253" s="174" t="inlineStr">
        <is>
          <t>Babble</t>
        </is>
      </c>
      <c r="D1253" s="174" t="inlineStr">
        <is>
          <t>all</t>
        </is>
      </c>
      <c r="E1253" s="175" t="n">
        <v>0.14</v>
      </c>
      <c r="F1253" s="174" t="n">
        <v>868</v>
      </c>
      <c r="G1253" s="174" t="n">
        <v>548</v>
      </c>
      <c r="H1253" s="174" t="n">
        <v>772</v>
      </c>
      <c r="I1253" s="174" t="n">
        <v>2117</v>
      </c>
      <c r="J1253" s="174" t="n">
        <v>126</v>
      </c>
      <c r="K1253" s="174" t="n">
        <v>422</v>
      </c>
      <c r="L1253" s="174" t="n">
        <v>153</v>
      </c>
      <c r="M1253" s="174" t="n">
        <v>619</v>
      </c>
    </row>
    <row r="1254">
      <c r="A1254" s="174" t="inlineStr">
        <is>
          <t>test</t>
        </is>
      </c>
      <c r="B1254" s="174" t="inlineStr">
        <is>
          <t>A0</t>
        </is>
      </c>
      <c r="C1254" s="174" t="inlineStr">
        <is>
          <t>Babble</t>
        </is>
      </c>
      <c r="D1254" s="174" t="inlineStr">
        <is>
          <t>all</t>
        </is>
      </c>
      <c r="E1254" s="175" t="n">
        <v>0.15</v>
      </c>
      <c r="F1254" s="174" t="n">
        <v>817</v>
      </c>
      <c r="G1254" s="174" t="n">
        <v>599</v>
      </c>
      <c r="H1254" s="174" t="n">
        <v>711</v>
      </c>
      <c r="I1254" s="174" t="n">
        <v>2178</v>
      </c>
      <c r="J1254" s="174" t="n">
        <v>138</v>
      </c>
      <c r="K1254" s="174" t="n">
        <v>461</v>
      </c>
      <c r="L1254" s="174" t="n">
        <v>146</v>
      </c>
      <c r="M1254" s="174" t="n">
        <v>565</v>
      </c>
    </row>
    <row r="1255">
      <c r="A1255" s="174" t="inlineStr">
        <is>
          <t>test</t>
        </is>
      </c>
      <c r="B1255" s="174" t="inlineStr">
        <is>
          <t>A0</t>
        </is>
      </c>
      <c r="C1255" s="174" t="inlineStr">
        <is>
          <t>Babble</t>
        </is>
      </c>
      <c r="D1255" s="174" t="inlineStr">
        <is>
          <t>all</t>
        </is>
      </c>
      <c r="E1255" s="175" t="n">
        <v>0.16</v>
      </c>
      <c r="F1255" s="174" t="n">
        <v>776</v>
      </c>
      <c r="G1255" s="174" t="n">
        <v>640</v>
      </c>
      <c r="H1255" s="174" t="n">
        <v>660</v>
      </c>
      <c r="I1255" s="174" t="n">
        <v>2229</v>
      </c>
      <c r="J1255" s="174" t="n">
        <v>145</v>
      </c>
      <c r="K1255" s="174" t="n">
        <v>495</v>
      </c>
      <c r="L1255" s="174" t="n">
        <v>142</v>
      </c>
      <c r="M1255" s="174" t="n">
        <v>518</v>
      </c>
    </row>
    <row r="1256">
      <c r="A1256" s="174" t="inlineStr">
        <is>
          <t>test</t>
        </is>
      </c>
      <c r="B1256" s="174" t="inlineStr">
        <is>
          <t>A0</t>
        </is>
      </c>
      <c r="C1256" s="174" t="inlineStr">
        <is>
          <t>Babble</t>
        </is>
      </c>
      <c r="D1256" s="174" t="inlineStr">
        <is>
          <t>all</t>
        </is>
      </c>
      <c r="E1256" s="175" t="n">
        <v>0.17</v>
      </c>
      <c r="F1256" s="174" t="n">
        <v>721</v>
      </c>
      <c r="G1256" s="174" t="n">
        <v>695</v>
      </c>
      <c r="H1256" s="174" t="n">
        <v>616</v>
      </c>
      <c r="I1256" s="174" t="n">
        <v>2273</v>
      </c>
      <c r="J1256" s="174" t="n">
        <v>157</v>
      </c>
      <c r="K1256" s="174" t="n">
        <v>538</v>
      </c>
      <c r="L1256" s="174" t="n">
        <v>134</v>
      </c>
      <c r="M1256" s="174" t="n">
        <v>482</v>
      </c>
    </row>
    <row r="1257">
      <c r="A1257" s="174" t="inlineStr">
        <is>
          <t>test</t>
        </is>
      </c>
      <c r="B1257" s="174" t="inlineStr">
        <is>
          <t>A0</t>
        </is>
      </c>
      <c r="C1257" s="174" t="inlineStr">
        <is>
          <t>Babble</t>
        </is>
      </c>
      <c r="D1257" s="174" t="inlineStr">
        <is>
          <t>all</t>
        </is>
      </c>
      <c r="E1257" s="175" t="n">
        <v>0.18</v>
      </c>
      <c r="F1257" s="174" t="n">
        <v>685</v>
      </c>
      <c r="G1257" s="174" t="n">
        <v>731</v>
      </c>
      <c r="H1257" s="174" t="n">
        <v>579</v>
      </c>
      <c r="I1257" s="174" t="n">
        <v>2310</v>
      </c>
      <c r="J1257" s="174" t="n">
        <v>164</v>
      </c>
      <c r="K1257" s="174" t="n">
        <v>567</v>
      </c>
      <c r="L1257" s="174" t="n">
        <v>127</v>
      </c>
      <c r="M1257" s="174" t="n">
        <v>452</v>
      </c>
    </row>
    <row r="1258">
      <c r="A1258" s="174" t="inlineStr">
        <is>
          <t>test</t>
        </is>
      </c>
      <c r="B1258" s="174" t="inlineStr">
        <is>
          <t>A0</t>
        </is>
      </c>
      <c r="C1258" s="174" t="inlineStr">
        <is>
          <t>Babble</t>
        </is>
      </c>
      <c r="D1258" s="174" t="inlineStr">
        <is>
          <t>all</t>
        </is>
      </c>
      <c r="E1258" s="175" t="n">
        <v>0.19</v>
      </c>
      <c r="F1258" s="174" t="n">
        <v>652</v>
      </c>
      <c r="G1258" s="174" t="n">
        <v>764</v>
      </c>
      <c r="H1258" s="174" t="n">
        <v>537</v>
      </c>
      <c r="I1258" s="174" t="n">
        <v>2352</v>
      </c>
      <c r="J1258" s="174" t="n">
        <v>170</v>
      </c>
      <c r="K1258" s="174" t="n">
        <v>594</v>
      </c>
      <c r="L1258" s="174" t="n">
        <v>119</v>
      </c>
      <c r="M1258" s="174" t="n">
        <v>418</v>
      </c>
    </row>
    <row r="1259">
      <c r="A1259" s="174" t="inlineStr">
        <is>
          <t>test</t>
        </is>
      </c>
      <c r="B1259" s="174" t="inlineStr">
        <is>
          <t>A0</t>
        </is>
      </c>
      <c r="C1259" s="174" t="inlineStr">
        <is>
          <t>Babble</t>
        </is>
      </c>
      <c r="D1259" s="174" t="inlineStr">
        <is>
          <t>all</t>
        </is>
      </c>
      <c r="E1259" s="175" t="n">
        <v>0.2</v>
      </c>
      <c r="F1259" s="174" t="n">
        <v>613</v>
      </c>
      <c r="G1259" s="174" t="n">
        <v>803</v>
      </c>
      <c r="H1259" s="174" t="n">
        <v>499</v>
      </c>
      <c r="I1259" s="174" t="n">
        <v>2390</v>
      </c>
      <c r="J1259" s="174" t="n">
        <v>173</v>
      </c>
      <c r="K1259" s="174" t="n">
        <v>630</v>
      </c>
      <c r="L1259" s="174" t="n">
        <v>114</v>
      </c>
      <c r="M1259" s="174" t="n">
        <v>385</v>
      </c>
    </row>
    <row r="1260">
      <c r="A1260" s="174" t="inlineStr">
        <is>
          <t>test</t>
        </is>
      </c>
      <c r="B1260" s="174" t="inlineStr">
        <is>
          <t>A0</t>
        </is>
      </c>
      <c r="C1260" s="174" t="inlineStr">
        <is>
          <t>Babble</t>
        </is>
      </c>
      <c r="D1260" s="174" t="inlineStr">
        <is>
          <t>all</t>
        </is>
      </c>
      <c r="E1260" s="175" t="n">
        <v>0.21</v>
      </c>
      <c r="F1260" s="174" t="n">
        <v>572</v>
      </c>
      <c r="G1260" s="174" t="n">
        <v>844</v>
      </c>
      <c r="H1260" s="174" t="n">
        <v>463</v>
      </c>
      <c r="I1260" s="174" t="n">
        <v>2426</v>
      </c>
      <c r="J1260" s="174" t="n">
        <v>176</v>
      </c>
      <c r="K1260" s="174" t="n">
        <v>668</v>
      </c>
      <c r="L1260" s="174" t="n">
        <v>105</v>
      </c>
      <c r="M1260" s="174" t="n">
        <v>358</v>
      </c>
    </row>
    <row r="1261">
      <c r="A1261" s="174" t="inlineStr">
        <is>
          <t>test</t>
        </is>
      </c>
      <c r="B1261" s="174" t="inlineStr">
        <is>
          <t>A0</t>
        </is>
      </c>
      <c r="C1261" s="174" t="inlineStr">
        <is>
          <t>Babble</t>
        </is>
      </c>
      <c r="D1261" s="174" t="inlineStr">
        <is>
          <t>all</t>
        </is>
      </c>
      <c r="E1261" s="175" t="n">
        <v>0.22</v>
      </c>
      <c r="F1261" s="174" t="n">
        <v>542</v>
      </c>
      <c r="G1261" s="174" t="n">
        <v>874</v>
      </c>
      <c r="H1261" s="174" t="n">
        <v>434</v>
      </c>
      <c r="I1261" s="174" t="n">
        <v>2455</v>
      </c>
      <c r="J1261" s="174" t="n">
        <v>180</v>
      </c>
      <c r="K1261" s="174" t="n">
        <v>694</v>
      </c>
      <c r="L1261" s="174" t="n">
        <v>97</v>
      </c>
      <c r="M1261" s="174" t="n">
        <v>337</v>
      </c>
    </row>
    <row r="1262">
      <c r="A1262" s="174" t="inlineStr">
        <is>
          <t>test</t>
        </is>
      </c>
      <c r="B1262" s="174" t="inlineStr">
        <is>
          <t>A0</t>
        </is>
      </c>
      <c r="C1262" s="174" t="inlineStr">
        <is>
          <t>Babble</t>
        </is>
      </c>
      <c r="D1262" s="174" t="inlineStr">
        <is>
          <t>all</t>
        </is>
      </c>
      <c r="E1262" s="175" t="n">
        <v>0.23</v>
      </c>
      <c r="F1262" s="174" t="n">
        <v>507</v>
      </c>
      <c r="G1262" s="174" t="n">
        <v>909</v>
      </c>
      <c r="H1262" s="174" t="n">
        <v>405</v>
      </c>
      <c r="I1262" s="174" t="n">
        <v>2484</v>
      </c>
      <c r="J1262" s="174" t="n">
        <v>185</v>
      </c>
      <c r="K1262" s="174" t="n">
        <v>724</v>
      </c>
      <c r="L1262" s="174" t="n">
        <v>92</v>
      </c>
      <c r="M1262" s="174" t="n">
        <v>313</v>
      </c>
    </row>
    <row r="1263">
      <c r="A1263" s="174" t="inlineStr">
        <is>
          <t>test</t>
        </is>
      </c>
      <c r="B1263" s="174" t="inlineStr">
        <is>
          <t>A0</t>
        </is>
      </c>
      <c r="C1263" s="174" t="inlineStr">
        <is>
          <t>Babble</t>
        </is>
      </c>
      <c r="D1263" s="174" t="inlineStr">
        <is>
          <t>all</t>
        </is>
      </c>
      <c r="E1263" s="175" t="n">
        <v>0.24</v>
      </c>
      <c r="F1263" s="174" t="n">
        <v>486</v>
      </c>
      <c r="G1263" s="174" t="n">
        <v>930</v>
      </c>
      <c r="H1263" s="174" t="n">
        <v>371</v>
      </c>
      <c r="I1263" s="174" t="n">
        <v>2518</v>
      </c>
      <c r="J1263" s="174" t="n">
        <v>190</v>
      </c>
      <c r="K1263" s="174" t="n">
        <v>740</v>
      </c>
      <c r="L1263" s="174" t="n">
        <v>86</v>
      </c>
      <c r="M1263" s="174" t="n">
        <v>285</v>
      </c>
    </row>
    <row r="1264">
      <c r="A1264" s="174" t="inlineStr">
        <is>
          <t>test</t>
        </is>
      </c>
      <c r="B1264" s="174" t="inlineStr">
        <is>
          <t>A0</t>
        </is>
      </c>
      <c r="C1264" s="174" t="inlineStr">
        <is>
          <t>Babble</t>
        </is>
      </c>
      <c r="D1264" s="174" t="inlineStr">
        <is>
          <t>all</t>
        </is>
      </c>
      <c r="E1264" s="175" t="n">
        <v>0.25</v>
      </c>
      <c r="F1264" s="174" t="n">
        <v>460</v>
      </c>
      <c r="G1264" s="174" t="n">
        <v>956</v>
      </c>
      <c r="H1264" s="174" t="n">
        <v>345</v>
      </c>
      <c r="I1264" s="174" t="n">
        <v>2544</v>
      </c>
      <c r="J1264" s="174" t="n">
        <v>194</v>
      </c>
      <c r="K1264" s="174" t="n">
        <v>762</v>
      </c>
      <c r="L1264" s="174" t="n">
        <v>78</v>
      </c>
      <c r="M1264" s="174" t="n">
        <v>267</v>
      </c>
    </row>
    <row r="1265">
      <c r="A1265" s="174" t="inlineStr">
        <is>
          <t>test</t>
        </is>
      </c>
      <c r="B1265" s="174" t="inlineStr">
        <is>
          <t>A0</t>
        </is>
      </c>
      <c r="C1265" s="174" t="inlineStr">
        <is>
          <t>Babble</t>
        </is>
      </c>
      <c r="D1265" s="174" t="inlineStr">
        <is>
          <t>all</t>
        </is>
      </c>
      <c r="E1265" s="175" t="n">
        <v>0.26</v>
      </c>
      <c r="F1265" s="174" t="n">
        <v>441</v>
      </c>
      <c r="G1265" s="174" t="n">
        <v>975</v>
      </c>
      <c r="H1265" s="174" t="n">
        <v>324</v>
      </c>
      <c r="I1265" s="174" t="n">
        <v>2565</v>
      </c>
      <c r="J1265" s="174" t="n">
        <v>196</v>
      </c>
      <c r="K1265" s="174" t="n">
        <v>779</v>
      </c>
      <c r="L1265" s="174" t="n">
        <v>75</v>
      </c>
      <c r="M1265" s="174" t="n">
        <v>249</v>
      </c>
    </row>
    <row r="1266">
      <c r="A1266" s="174" t="inlineStr">
        <is>
          <t>test</t>
        </is>
      </c>
      <c r="B1266" s="174" t="inlineStr">
        <is>
          <t>A0</t>
        </is>
      </c>
      <c r="C1266" s="174" t="inlineStr">
        <is>
          <t>Babble</t>
        </is>
      </c>
      <c r="D1266" s="174" t="inlineStr">
        <is>
          <t>all</t>
        </is>
      </c>
      <c r="E1266" s="175" t="n">
        <v>0.27</v>
      </c>
      <c r="F1266" s="174" t="n">
        <v>419</v>
      </c>
      <c r="G1266" s="174" t="n">
        <v>997</v>
      </c>
      <c r="H1266" s="174" t="n">
        <v>310</v>
      </c>
      <c r="I1266" s="174" t="n">
        <v>2579</v>
      </c>
      <c r="J1266" s="174" t="n">
        <v>201</v>
      </c>
      <c r="K1266" s="174" t="n">
        <v>796</v>
      </c>
      <c r="L1266" s="174" t="n">
        <v>72</v>
      </c>
      <c r="M1266" s="174" t="n">
        <v>238</v>
      </c>
    </row>
    <row r="1267">
      <c r="A1267" s="174" t="inlineStr">
        <is>
          <t>test</t>
        </is>
      </c>
      <c r="B1267" s="174" t="inlineStr">
        <is>
          <t>A0</t>
        </is>
      </c>
      <c r="C1267" s="174" t="inlineStr">
        <is>
          <t>Babble</t>
        </is>
      </c>
      <c r="D1267" s="174" t="inlineStr">
        <is>
          <t>all</t>
        </is>
      </c>
      <c r="E1267" s="175" t="n">
        <v>0.28</v>
      </c>
      <c r="F1267" s="174" t="n">
        <v>395</v>
      </c>
      <c r="G1267" s="174" t="n">
        <v>1021</v>
      </c>
      <c r="H1267" s="174" t="n">
        <v>294</v>
      </c>
      <c r="I1267" s="174" t="n">
        <v>2595</v>
      </c>
      <c r="J1267" s="174" t="n">
        <v>206</v>
      </c>
      <c r="K1267" s="174" t="n">
        <v>815</v>
      </c>
      <c r="L1267" s="174" t="n">
        <v>70</v>
      </c>
      <c r="M1267" s="174" t="n">
        <v>224</v>
      </c>
    </row>
    <row r="1268">
      <c r="A1268" s="174" t="inlineStr">
        <is>
          <t>test</t>
        </is>
      </c>
      <c r="B1268" s="174" t="inlineStr">
        <is>
          <t>A0</t>
        </is>
      </c>
      <c r="C1268" s="174" t="inlineStr">
        <is>
          <t>Babble</t>
        </is>
      </c>
      <c r="D1268" s="174" t="inlineStr">
        <is>
          <t>all</t>
        </is>
      </c>
      <c r="E1268" s="175" t="n">
        <v>0.29</v>
      </c>
      <c r="F1268" s="174" t="n">
        <v>377</v>
      </c>
      <c r="G1268" s="174" t="n">
        <v>1039</v>
      </c>
      <c r="H1268" s="174" t="n">
        <v>273</v>
      </c>
      <c r="I1268" s="174" t="n">
        <v>2616</v>
      </c>
      <c r="J1268" s="174" t="n">
        <v>210</v>
      </c>
      <c r="K1268" s="174" t="n">
        <v>829</v>
      </c>
      <c r="L1268" s="174" t="n">
        <v>64</v>
      </c>
      <c r="M1268" s="174" t="n">
        <v>209</v>
      </c>
    </row>
    <row r="1269">
      <c r="A1269" s="174" t="inlineStr">
        <is>
          <t>test</t>
        </is>
      </c>
      <c r="B1269" s="174" t="inlineStr">
        <is>
          <t>A0</t>
        </is>
      </c>
      <c r="C1269" s="174" t="inlineStr">
        <is>
          <t>Babble</t>
        </is>
      </c>
      <c r="D1269" s="174" t="inlineStr">
        <is>
          <t>all</t>
        </is>
      </c>
      <c r="E1269" s="175" t="n">
        <v>0.3</v>
      </c>
      <c r="F1269" s="174" t="n">
        <v>363</v>
      </c>
      <c r="G1269" s="174" t="n">
        <v>1053</v>
      </c>
      <c r="H1269" s="174" t="n">
        <v>257</v>
      </c>
      <c r="I1269" s="174" t="n">
        <v>2632</v>
      </c>
      <c r="J1269" s="174" t="n">
        <v>210</v>
      </c>
      <c r="K1269" s="174" t="n">
        <v>843</v>
      </c>
      <c r="L1269" s="174" t="n">
        <v>64</v>
      </c>
      <c r="M1269" s="174" t="n">
        <v>193</v>
      </c>
    </row>
    <row r="1270">
      <c r="A1270" s="174" t="inlineStr">
        <is>
          <t>test</t>
        </is>
      </c>
      <c r="B1270" s="174" t="inlineStr">
        <is>
          <t>A0</t>
        </is>
      </c>
      <c r="C1270" s="174" t="inlineStr">
        <is>
          <t>Babble</t>
        </is>
      </c>
      <c r="D1270" s="174" t="inlineStr">
        <is>
          <t>all</t>
        </is>
      </c>
      <c r="E1270" s="175" t="n">
        <v>0.31</v>
      </c>
      <c r="F1270" s="174" t="n">
        <v>341</v>
      </c>
      <c r="G1270" s="174" t="n">
        <v>1075</v>
      </c>
      <c r="H1270" s="174" t="n">
        <v>246</v>
      </c>
      <c r="I1270" s="174" t="n">
        <v>2643</v>
      </c>
      <c r="J1270" s="174" t="n">
        <v>213</v>
      </c>
      <c r="K1270" s="174" t="n">
        <v>862</v>
      </c>
      <c r="L1270" s="174" t="n">
        <v>59</v>
      </c>
      <c r="M1270" s="174" t="n">
        <v>187</v>
      </c>
    </row>
    <row r="1271">
      <c r="A1271" s="174" t="inlineStr">
        <is>
          <t>test</t>
        </is>
      </c>
      <c r="B1271" s="174" t="inlineStr">
        <is>
          <t>A0</t>
        </is>
      </c>
      <c r="C1271" s="174" t="inlineStr">
        <is>
          <t>Babble</t>
        </is>
      </c>
      <c r="D1271" s="174" t="inlineStr">
        <is>
          <t>all</t>
        </is>
      </c>
      <c r="E1271" s="175" t="n">
        <v>0.32</v>
      </c>
      <c r="F1271" s="174" t="n">
        <v>327</v>
      </c>
      <c r="G1271" s="174" t="n">
        <v>1089</v>
      </c>
      <c r="H1271" s="174" t="n">
        <v>234</v>
      </c>
      <c r="I1271" s="174" t="n">
        <v>2655</v>
      </c>
      <c r="J1271" s="174" t="n">
        <v>216</v>
      </c>
      <c r="K1271" s="174" t="n">
        <v>873</v>
      </c>
      <c r="L1271" s="174" t="n">
        <v>58</v>
      </c>
      <c r="M1271" s="174" t="n">
        <v>176</v>
      </c>
    </row>
    <row r="1272">
      <c r="A1272" s="174" t="inlineStr">
        <is>
          <t>test</t>
        </is>
      </c>
      <c r="B1272" s="174" t="inlineStr">
        <is>
          <t>A0</t>
        </is>
      </c>
      <c r="C1272" s="174" t="inlineStr">
        <is>
          <t>Babble</t>
        </is>
      </c>
      <c r="D1272" s="174" t="inlineStr">
        <is>
          <t>all</t>
        </is>
      </c>
      <c r="E1272" s="175" t="n">
        <v>0.33</v>
      </c>
      <c r="F1272" s="174" t="n">
        <v>319</v>
      </c>
      <c r="G1272" s="174" t="n">
        <v>1097</v>
      </c>
      <c r="H1272" s="174" t="n">
        <v>217</v>
      </c>
      <c r="I1272" s="174" t="n">
        <v>2672</v>
      </c>
      <c r="J1272" s="174" t="n">
        <v>218</v>
      </c>
      <c r="K1272" s="174" t="n">
        <v>879</v>
      </c>
      <c r="L1272" s="174" t="n">
        <v>54</v>
      </c>
      <c r="M1272" s="174" t="n">
        <v>163</v>
      </c>
    </row>
    <row r="1273">
      <c r="A1273" s="174" t="inlineStr">
        <is>
          <t>test</t>
        </is>
      </c>
      <c r="B1273" s="174" t="inlineStr">
        <is>
          <t>A0</t>
        </is>
      </c>
      <c r="C1273" s="174" t="inlineStr">
        <is>
          <t>Babble</t>
        </is>
      </c>
      <c r="D1273" s="174" t="inlineStr">
        <is>
          <t>all</t>
        </is>
      </c>
      <c r="E1273" s="175" t="n">
        <v>0.34</v>
      </c>
      <c r="F1273" s="174" t="n">
        <v>305</v>
      </c>
      <c r="G1273" s="174" t="n">
        <v>1111</v>
      </c>
      <c r="H1273" s="174" t="n">
        <v>205</v>
      </c>
      <c r="I1273" s="174" t="n">
        <v>2684</v>
      </c>
      <c r="J1273" s="174" t="n">
        <v>221</v>
      </c>
      <c r="K1273" s="174" t="n">
        <v>890</v>
      </c>
      <c r="L1273" s="174" t="n">
        <v>53</v>
      </c>
      <c r="M1273" s="174" t="n">
        <v>152</v>
      </c>
    </row>
    <row r="1274">
      <c r="A1274" s="174" t="inlineStr">
        <is>
          <t>test</t>
        </is>
      </c>
      <c r="B1274" s="174" t="inlineStr">
        <is>
          <t>A0</t>
        </is>
      </c>
      <c r="C1274" s="174" t="inlineStr">
        <is>
          <t>Babble</t>
        </is>
      </c>
      <c r="D1274" s="174" t="inlineStr">
        <is>
          <t>all</t>
        </is>
      </c>
      <c r="E1274" s="175" t="n">
        <v>0.35</v>
      </c>
      <c r="F1274" s="174" t="n">
        <v>292</v>
      </c>
      <c r="G1274" s="174" t="n">
        <v>1124</v>
      </c>
      <c r="H1274" s="174" t="n">
        <v>194</v>
      </c>
      <c r="I1274" s="174" t="n">
        <v>2695</v>
      </c>
      <c r="J1274" s="174" t="n">
        <v>223</v>
      </c>
      <c r="K1274" s="174" t="n">
        <v>901</v>
      </c>
      <c r="L1274" s="174" t="n">
        <v>49</v>
      </c>
      <c r="M1274" s="174" t="n">
        <v>145</v>
      </c>
    </row>
    <row r="1275">
      <c r="A1275" s="174" t="inlineStr">
        <is>
          <t>test</t>
        </is>
      </c>
      <c r="B1275" s="174" t="inlineStr">
        <is>
          <t>A0</t>
        </is>
      </c>
      <c r="C1275" s="174" t="inlineStr">
        <is>
          <t>Babble</t>
        </is>
      </c>
      <c r="D1275" s="174" t="inlineStr">
        <is>
          <t>all</t>
        </is>
      </c>
      <c r="E1275" s="175" t="n">
        <v>0.36</v>
      </c>
      <c r="F1275" s="174" t="n">
        <v>284</v>
      </c>
      <c r="G1275" s="174" t="n">
        <v>1132</v>
      </c>
      <c r="H1275" s="174" t="n">
        <v>189</v>
      </c>
      <c r="I1275" s="174" t="n">
        <v>2700</v>
      </c>
      <c r="J1275" s="174" t="n">
        <v>226</v>
      </c>
      <c r="K1275" s="174" t="n">
        <v>906</v>
      </c>
      <c r="L1275" s="174" t="n">
        <v>49</v>
      </c>
      <c r="M1275" s="174" t="n">
        <v>140</v>
      </c>
    </row>
    <row r="1276">
      <c r="A1276" s="174" t="inlineStr">
        <is>
          <t>test</t>
        </is>
      </c>
      <c r="B1276" s="174" t="inlineStr">
        <is>
          <t>A0</t>
        </is>
      </c>
      <c r="C1276" s="174" t="inlineStr">
        <is>
          <t>Babble</t>
        </is>
      </c>
      <c r="D1276" s="174" t="inlineStr">
        <is>
          <t>all</t>
        </is>
      </c>
      <c r="E1276" s="175" t="n">
        <v>0.37</v>
      </c>
      <c r="F1276" s="174" t="n">
        <v>275</v>
      </c>
      <c r="G1276" s="174" t="n">
        <v>1141</v>
      </c>
      <c r="H1276" s="174" t="n">
        <v>183</v>
      </c>
      <c r="I1276" s="174" t="n">
        <v>2706</v>
      </c>
      <c r="J1276" s="174" t="n">
        <v>227</v>
      </c>
      <c r="K1276" s="174" t="n">
        <v>914</v>
      </c>
      <c r="L1276" s="174" t="n">
        <v>49</v>
      </c>
      <c r="M1276" s="174" t="n">
        <v>134</v>
      </c>
    </row>
    <row r="1277">
      <c r="A1277" s="174" t="inlineStr">
        <is>
          <t>test</t>
        </is>
      </c>
      <c r="B1277" s="174" t="inlineStr">
        <is>
          <t>A0</t>
        </is>
      </c>
      <c r="C1277" s="174" t="inlineStr">
        <is>
          <t>Babble</t>
        </is>
      </c>
      <c r="D1277" s="174" t="inlineStr">
        <is>
          <t>all</t>
        </is>
      </c>
      <c r="E1277" s="175" t="n">
        <v>0.38</v>
      </c>
      <c r="F1277" s="174" t="n">
        <v>260</v>
      </c>
      <c r="G1277" s="174" t="n">
        <v>1156</v>
      </c>
      <c r="H1277" s="174" t="n">
        <v>170</v>
      </c>
      <c r="I1277" s="174" t="n">
        <v>2719</v>
      </c>
      <c r="J1277" s="174" t="n">
        <v>232</v>
      </c>
      <c r="K1277" s="174" t="n">
        <v>924</v>
      </c>
      <c r="L1277" s="174" t="n">
        <v>47</v>
      </c>
      <c r="M1277" s="174" t="n">
        <v>123</v>
      </c>
    </row>
    <row r="1278">
      <c r="A1278" s="174" t="inlineStr">
        <is>
          <t>test</t>
        </is>
      </c>
      <c r="B1278" s="174" t="inlineStr">
        <is>
          <t>A0</t>
        </is>
      </c>
      <c r="C1278" s="174" t="inlineStr">
        <is>
          <t>Babble</t>
        </is>
      </c>
      <c r="D1278" s="174" t="inlineStr">
        <is>
          <t>all</t>
        </is>
      </c>
      <c r="E1278" s="175" t="n">
        <v>0.39</v>
      </c>
      <c r="F1278" s="174" t="n">
        <v>251</v>
      </c>
      <c r="G1278" s="174" t="n">
        <v>1165</v>
      </c>
      <c r="H1278" s="174" t="n">
        <v>163</v>
      </c>
      <c r="I1278" s="174" t="n">
        <v>2726</v>
      </c>
      <c r="J1278" s="174" t="n">
        <v>234</v>
      </c>
      <c r="K1278" s="174" t="n">
        <v>931</v>
      </c>
      <c r="L1278" s="174" t="n">
        <v>47</v>
      </c>
      <c r="M1278" s="174" t="n">
        <v>116</v>
      </c>
    </row>
    <row r="1279">
      <c r="A1279" s="174" t="inlineStr">
        <is>
          <t>test</t>
        </is>
      </c>
      <c r="B1279" s="174" t="inlineStr">
        <is>
          <t>A0</t>
        </is>
      </c>
      <c r="C1279" s="174" t="inlineStr">
        <is>
          <t>Babble</t>
        </is>
      </c>
      <c r="D1279" s="174" t="inlineStr">
        <is>
          <t>all</t>
        </is>
      </c>
      <c r="E1279" s="175" t="n">
        <v>0.4</v>
      </c>
      <c r="F1279" s="174" t="n">
        <v>241</v>
      </c>
      <c r="G1279" s="174" t="n">
        <v>1175</v>
      </c>
      <c r="H1279" s="174" t="n">
        <v>155</v>
      </c>
      <c r="I1279" s="174" t="n">
        <v>2734</v>
      </c>
      <c r="J1279" s="174" t="n">
        <v>236</v>
      </c>
      <c r="K1279" s="174" t="n">
        <v>939</v>
      </c>
      <c r="L1279" s="174" t="n">
        <v>46</v>
      </c>
      <c r="M1279" s="174" t="n">
        <v>109</v>
      </c>
    </row>
    <row r="1280">
      <c r="A1280" s="174" t="inlineStr">
        <is>
          <t>test</t>
        </is>
      </c>
      <c r="B1280" s="174" t="inlineStr">
        <is>
          <t>A0</t>
        </is>
      </c>
      <c r="C1280" s="174" t="inlineStr">
        <is>
          <t>Babble</t>
        </is>
      </c>
      <c r="D1280" s="174" t="inlineStr">
        <is>
          <t>all</t>
        </is>
      </c>
      <c r="E1280" s="175" t="n">
        <v>0.41</v>
      </c>
      <c r="F1280" s="174" t="n">
        <v>233</v>
      </c>
      <c r="G1280" s="174" t="n">
        <v>1183</v>
      </c>
      <c r="H1280" s="174" t="n">
        <v>150</v>
      </c>
      <c r="I1280" s="174" t="n">
        <v>2739</v>
      </c>
      <c r="J1280" s="174" t="n">
        <v>236</v>
      </c>
      <c r="K1280" s="174" t="n">
        <v>947</v>
      </c>
      <c r="L1280" s="174" t="n">
        <v>46</v>
      </c>
      <c r="M1280" s="174" t="n">
        <v>104</v>
      </c>
    </row>
    <row r="1281">
      <c r="A1281" s="174" t="inlineStr">
        <is>
          <t>test</t>
        </is>
      </c>
      <c r="B1281" s="174" t="inlineStr">
        <is>
          <t>A0</t>
        </is>
      </c>
      <c r="C1281" s="174" t="inlineStr">
        <is>
          <t>Babble</t>
        </is>
      </c>
      <c r="D1281" s="174" t="inlineStr">
        <is>
          <t>all</t>
        </is>
      </c>
      <c r="E1281" s="175" t="n">
        <v>0.42</v>
      </c>
      <c r="F1281" s="174" t="n">
        <v>224</v>
      </c>
      <c r="G1281" s="174" t="n">
        <v>1192</v>
      </c>
      <c r="H1281" s="174" t="n">
        <v>143</v>
      </c>
      <c r="I1281" s="174" t="n">
        <v>2746</v>
      </c>
      <c r="J1281" s="174" t="n">
        <v>240</v>
      </c>
      <c r="K1281" s="174" t="n">
        <v>952</v>
      </c>
      <c r="L1281" s="174" t="n">
        <v>46</v>
      </c>
      <c r="M1281" s="174" t="n">
        <v>97</v>
      </c>
    </row>
    <row r="1282">
      <c r="A1282" s="174" t="inlineStr">
        <is>
          <t>test</t>
        </is>
      </c>
      <c r="B1282" s="174" t="inlineStr">
        <is>
          <t>A0</t>
        </is>
      </c>
      <c r="C1282" s="174" t="inlineStr">
        <is>
          <t>Babble</t>
        </is>
      </c>
      <c r="D1282" s="174" t="inlineStr">
        <is>
          <t>all</t>
        </is>
      </c>
      <c r="E1282" s="175" t="n">
        <v>0.43</v>
      </c>
      <c r="F1282" s="174" t="n">
        <v>220</v>
      </c>
      <c r="G1282" s="174" t="n">
        <v>1196</v>
      </c>
      <c r="H1282" s="174" t="n">
        <v>133</v>
      </c>
      <c r="I1282" s="174" t="n">
        <v>2756</v>
      </c>
      <c r="J1282" s="174" t="n">
        <v>241</v>
      </c>
      <c r="K1282" s="174" t="n">
        <v>955</v>
      </c>
      <c r="L1282" s="174" t="n">
        <v>43</v>
      </c>
      <c r="M1282" s="174" t="n">
        <v>90</v>
      </c>
    </row>
    <row r="1283">
      <c r="A1283" s="174" t="inlineStr">
        <is>
          <t>test</t>
        </is>
      </c>
      <c r="B1283" s="174" t="inlineStr">
        <is>
          <t>A0</t>
        </is>
      </c>
      <c r="C1283" s="174" t="inlineStr">
        <is>
          <t>Babble</t>
        </is>
      </c>
      <c r="D1283" s="174" t="inlineStr">
        <is>
          <t>all</t>
        </is>
      </c>
      <c r="E1283" s="175" t="n">
        <v>0.44</v>
      </c>
      <c r="F1283" s="174" t="n">
        <v>213</v>
      </c>
      <c r="G1283" s="174" t="n">
        <v>1203</v>
      </c>
      <c r="H1283" s="174" t="n">
        <v>127</v>
      </c>
      <c r="I1283" s="174" t="n">
        <v>2762</v>
      </c>
      <c r="J1283" s="174" t="n">
        <v>243</v>
      </c>
      <c r="K1283" s="174" t="n">
        <v>960</v>
      </c>
      <c r="L1283" s="174" t="n">
        <v>42</v>
      </c>
      <c r="M1283" s="174" t="n">
        <v>85</v>
      </c>
    </row>
    <row r="1284">
      <c r="A1284" s="174" t="inlineStr">
        <is>
          <t>test</t>
        </is>
      </c>
      <c r="B1284" s="174" t="inlineStr">
        <is>
          <t>A0</t>
        </is>
      </c>
      <c r="C1284" s="174" t="inlineStr">
        <is>
          <t>Babble</t>
        </is>
      </c>
      <c r="D1284" s="174" t="inlineStr">
        <is>
          <t>all</t>
        </is>
      </c>
      <c r="E1284" s="175" t="n">
        <v>0.45</v>
      </c>
      <c r="F1284" s="174" t="n">
        <v>206</v>
      </c>
      <c r="G1284" s="174" t="n">
        <v>1210</v>
      </c>
      <c r="H1284" s="174" t="n">
        <v>117</v>
      </c>
      <c r="I1284" s="174" t="n">
        <v>2772</v>
      </c>
      <c r="J1284" s="174" t="n">
        <v>245</v>
      </c>
      <c r="K1284" s="174" t="n">
        <v>965</v>
      </c>
      <c r="L1284" s="174" t="n">
        <v>40</v>
      </c>
      <c r="M1284" s="174" t="n">
        <v>77</v>
      </c>
    </row>
    <row r="1285">
      <c r="A1285" s="174" t="inlineStr">
        <is>
          <t>test</t>
        </is>
      </c>
      <c r="B1285" s="174" t="inlineStr">
        <is>
          <t>A0</t>
        </is>
      </c>
      <c r="C1285" s="174" t="inlineStr">
        <is>
          <t>Babble</t>
        </is>
      </c>
      <c r="D1285" s="174" t="inlineStr">
        <is>
          <t>all</t>
        </is>
      </c>
      <c r="E1285" s="175" t="n">
        <v>0.46</v>
      </c>
      <c r="F1285" s="174" t="n">
        <v>196</v>
      </c>
      <c r="G1285" s="174" t="n">
        <v>1220</v>
      </c>
      <c r="H1285" s="174" t="n">
        <v>112</v>
      </c>
      <c r="I1285" s="174" t="n">
        <v>2777</v>
      </c>
      <c r="J1285" s="174" t="n">
        <v>247</v>
      </c>
      <c r="K1285" s="174" t="n">
        <v>973</v>
      </c>
      <c r="L1285" s="174" t="n">
        <v>37</v>
      </c>
      <c r="M1285" s="174" t="n">
        <v>75</v>
      </c>
    </row>
    <row r="1286">
      <c r="A1286" s="174" t="inlineStr">
        <is>
          <t>test</t>
        </is>
      </c>
      <c r="B1286" s="174" t="inlineStr">
        <is>
          <t>A0</t>
        </is>
      </c>
      <c r="C1286" s="174" t="inlineStr">
        <is>
          <t>Babble</t>
        </is>
      </c>
      <c r="D1286" s="174" t="inlineStr">
        <is>
          <t>all</t>
        </is>
      </c>
      <c r="E1286" s="175" t="n">
        <v>0.47</v>
      </c>
      <c r="F1286" s="174" t="n">
        <v>191</v>
      </c>
      <c r="G1286" s="174" t="n">
        <v>1225</v>
      </c>
      <c r="H1286" s="174" t="n">
        <v>105</v>
      </c>
      <c r="I1286" s="174" t="n">
        <v>2784</v>
      </c>
      <c r="J1286" s="174" t="n">
        <v>247</v>
      </c>
      <c r="K1286" s="174" t="n">
        <v>978</v>
      </c>
      <c r="L1286" s="174" t="n">
        <v>35</v>
      </c>
      <c r="M1286" s="174" t="n">
        <v>70</v>
      </c>
    </row>
    <row r="1287">
      <c r="A1287" s="174" t="inlineStr">
        <is>
          <t>test</t>
        </is>
      </c>
      <c r="B1287" s="174" t="inlineStr">
        <is>
          <t>A0</t>
        </is>
      </c>
      <c r="C1287" s="174" t="inlineStr">
        <is>
          <t>Babble</t>
        </is>
      </c>
      <c r="D1287" s="174" t="inlineStr">
        <is>
          <t>all</t>
        </is>
      </c>
      <c r="E1287" s="175" t="n">
        <v>0.48</v>
      </c>
      <c r="F1287" s="174" t="n">
        <v>183</v>
      </c>
      <c r="G1287" s="174" t="n">
        <v>1233</v>
      </c>
      <c r="H1287" s="174" t="n">
        <v>99</v>
      </c>
      <c r="I1287" s="174" t="n">
        <v>2790</v>
      </c>
      <c r="J1287" s="174" t="n">
        <v>248</v>
      </c>
      <c r="K1287" s="174" t="n">
        <v>985</v>
      </c>
      <c r="L1287" s="174" t="n">
        <v>33</v>
      </c>
      <c r="M1287" s="174" t="n">
        <v>66</v>
      </c>
    </row>
    <row r="1288">
      <c r="A1288" s="174" t="inlineStr">
        <is>
          <t>test</t>
        </is>
      </c>
      <c r="B1288" s="174" t="inlineStr">
        <is>
          <t>A0</t>
        </is>
      </c>
      <c r="C1288" s="174" t="inlineStr">
        <is>
          <t>Babble</t>
        </is>
      </c>
      <c r="D1288" s="174" t="inlineStr">
        <is>
          <t>all</t>
        </is>
      </c>
      <c r="E1288" s="175" t="n">
        <v>0.49</v>
      </c>
      <c r="F1288" s="174" t="n">
        <v>178</v>
      </c>
      <c r="G1288" s="174" t="n">
        <v>1238</v>
      </c>
      <c r="H1288" s="174" t="n">
        <v>91</v>
      </c>
      <c r="I1288" s="174" t="n">
        <v>2798</v>
      </c>
      <c r="J1288" s="174" t="n">
        <v>249</v>
      </c>
      <c r="K1288" s="174" t="n">
        <v>989</v>
      </c>
      <c r="L1288" s="174" t="n">
        <v>29</v>
      </c>
      <c r="M1288" s="174" t="n">
        <v>62</v>
      </c>
    </row>
    <row r="1289">
      <c r="A1289" s="174" t="inlineStr">
        <is>
          <t>test</t>
        </is>
      </c>
      <c r="B1289" s="174" t="inlineStr">
        <is>
          <t>A0</t>
        </is>
      </c>
      <c r="C1289" s="174" t="inlineStr">
        <is>
          <t>Babble</t>
        </is>
      </c>
      <c r="D1289" s="174" t="inlineStr">
        <is>
          <t>all</t>
        </is>
      </c>
      <c r="E1289" s="175" t="n">
        <v>0.5</v>
      </c>
      <c r="F1289" s="174" t="n">
        <v>174</v>
      </c>
      <c r="G1289" s="174" t="n">
        <v>1242</v>
      </c>
      <c r="H1289" s="174" t="n">
        <v>88</v>
      </c>
      <c r="I1289" s="174" t="n">
        <v>2801</v>
      </c>
      <c r="J1289" s="174" t="n">
        <v>249</v>
      </c>
      <c r="K1289" s="174" t="n">
        <v>993</v>
      </c>
      <c r="L1289" s="174" t="n">
        <v>28</v>
      </c>
      <c r="M1289" s="174" t="n">
        <v>60</v>
      </c>
    </row>
    <row r="1290">
      <c r="A1290" s="174" t="inlineStr">
        <is>
          <t>test</t>
        </is>
      </c>
      <c r="B1290" s="174" t="inlineStr">
        <is>
          <t>A0</t>
        </is>
      </c>
      <c r="C1290" s="174" t="inlineStr">
        <is>
          <t>Babble</t>
        </is>
      </c>
      <c r="D1290" s="174" t="inlineStr">
        <is>
          <t>all</t>
        </is>
      </c>
      <c r="E1290" s="175" t="n">
        <v>0.51</v>
      </c>
      <c r="F1290" s="174" t="n">
        <v>171</v>
      </c>
      <c r="G1290" s="174" t="n">
        <v>1245</v>
      </c>
      <c r="H1290" s="174" t="n">
        <v>84</v>
      </c>
      <c r="I1290" s="174" t="n">
        <v>2805</v>
      </c>
      <c r="J1290" s="174" t="n">
        <v>251</v>
      </c>
      <c r="K1290" s="174" t="n">
        <v>994</v>
      </c>
      <c r="L1290" s="174" t="n">
        <v>28</v>
      </c>
      <c r="M1290" s="174" t="n">
        <v>56</v>
      </c>
    </row>
    <row r="1291">
      <c r="A1291" s="174" t="inlineStr">
        <is>
          <t>test</t>
        </is>
      </c>
      <c r="B1291" s="174" t="inlineStr">
        <is>
          <t>A0</t>
        </is>
      </c>
      <c r="C1291" s="174" t="inlineStr">
        <is>
          <t>Babble</t>
        </is>
      </c>
      <c r="D1291" s="174" t="inlineStr">
        <is>
          <t>all</t>
        </is>
      </c>
      <c r="E1291" s="175" t="n">
        <v>0.52</v>
      </c>
      <c r="F1291" s="174" t="n">
        <v>166</v>
      </c>
      <c r="G1291" s="174" t="n">
        <v>1250</v>
      </c>
      <c r="H1291" s="174" t="n">
        <v>76</v>
      </c>
      <c r="I1291" s="174" t="n">
        <v>2813</v>
      </c>
      <c r="J1291" s="174" t="n">
        <v>251</v>
      </c>
      <c r="K1291" s="174" t="n">
        <v>999</v>
      </c>
      <c r="L1291" s="174" t="n">
        <v>27</v>
      </c>
      <c r="M1291" s="174" t="n">
        <v>49</v>
      </c>
    </row>
    <row r="1292">
      <c r="A1292" s="174" t="inlineStr">
        <is>
          <t>test</t>
        </is>
      </c>
      <c r="B1292" s="174" t="inlineStr">
        <is>
          <t>A0</t>
        </is>
      </c>
      <c r="C1292" s="174" t="inlineStr">
        <is>
          <t>Babble</t>
        </is>
      </c>
      <c r="D1292" s="174" t="inlineStr">
        <is>
          <t>all</t>
        </is>
      </c>
      <c r="E1292" s="175" t="n">
        <v>0.53</v>
      </c>
      <c r="F1292" s="174" t="n">
        <v>162</v>
      </c>
      <c r="G1292" s="174" t="n">
        <v>1254</v>
      </c>
      <c r="H1292" s="174" t="n">
        <v>75</v>
      </c>
      <c r="I1292" s="174" t="n">
        <v>2814</v>
      </c>
      <c r="J1292" s="174" t="n">
        <v>253</v>
      </c>
      <c r="K1292" s="174" t="n">
        <v>1001</v>
      </c>
      <c r="L1292" s="174" t="n">
        <v>27</v>
      </c>
      <c r="M1292" s="174" t="n">
        <v>48</v>
      </c>
    </row>
    <row r="1293">
      <c r="A1293" s="174" t="inlineStr">
        <is>
          <t>test</t>
        </is>
      </c>
      <c r="B1293" s="174" t="inlineStr">
        <is>
          <t>A0</t>
        </is>
      </c>
      <c r="C1293" s="174" t="inlineStr">
        <is>
          <t>Babble</t>
        </is>
      </c>
      <c r="D1293" s="174" t="inlineStr">
        <is>
          <t>all</t>
        </is>
      </c>
      <c r="E1293" s="175" t="n">
        <v>0.54</v>
      </c>
      <c r="F1293" s="174" t="n">
        <v>155</v>
      </c>
      <c r="G1293" s="174" t="n">
        <v>1261</v>
      </c>
      <c r="H1293" s="174" t="n">
        <v>69</v>
      </c>
      <c r="I1293" s="174" t="n">
        <v>2820</v>
      </c>
      <c r="J1293" s="174" t="n">
        <v>254</v>
      </c>
      <c r="K1293" s="174" t="n">
        <v>1007</v>
      </c>
      <c r="L1293" s="174" t="n">
        <v>25</v>
      </c>
      <c r="M1293" s="174" t="n">
        <v>44</v>
      </c>
    </row>
    <row r="1294">
      <c r="A1294" s="174" t="inlineStr">
        <is>
          <t>test</t>
        </is>
      </c>
      <c r="B1294" s="174" t="inlineStr">
        <is>
          <t>A0</t>
        </is>
      </c>
      <c r="C1294" s="174" t="inlineStr">
        <is>
          <t>Babble</t>
        </is>
      </c>
      <c r="D1294" s="174" t="inlineStr">
        <is>
          <t>all</t>
        </is>
      </c>
      <c r="E1294" s="175" t="n">
        <v>0.55</v>
      </c>
      <c r="F1294" s="174" t="n">
        <v>149</v>
      </c>
      <c r="G1294" s="174" t="n">
        <v>1267</v>
      </c>
      <c r="H1294" s="174" t="n">
        <v>69</v>
      </c>
      <c r="I1294" s="174" t="n">
        <v>2820</v>
      </c>
      <c r="J1294" s="174" t="n">
        <v>255</v>
      </c>
      <c r="K1294" s="174" t="n">
        <v>1012</v>
      </c>
      <c r="L1294" s="174" t="n">
        <v>25</v>
      </c>
      <c r="M1294" s="174" t="n">
        <v>44</v>
      </c>
    </row>
    <row r="1295">
      <c r="A1295" s="174" t="inlineStr">
        <is>
          <t>test</t>
        </is>
      </c>
      <c r="B1295" s="174" t="inlineStr">
        <is>
          <t>A0</t>
        </is>
      </c>
      <c r="C1295" s="174" t="inlineStr">
        <is>
          <t>Babble</t>
        </is>
      </c>
      <c r="D1295" s="174" t="inlineStr">
        <is>
          <t>all</t>
        </is>
      </c>
      <c r="E1295" s="175" t="n">
        <v>0.5600000000000001</v>
      </c>
      <c r="F1295" s="174" t="n">
        <v>143</v>
      </c>
      <c r="G1295" s="174" t="n">
        <v>1273</v>
      </c>
      <c r="H1295" s="174" t="n">
        <v>67</v>
      </c>
      <c r="I1295" s="174" t="n">
        <v>2822</v>
      </c>
      <c r="J1295" s="174" t="n">
        <v>255</v>
      </c>
      <c r="K1295" s="174" t="n">
        <v>1018</v>
      </c>
      <c r="L1295" s="174" t="n">
        <v>24</v>
      </c>
      <c r="M1295" s="174" t="n">
        <v>43</v>
      </c>
    </row>
    <row r="1296">
      <c r="A1296" s="174" t="inlineStr">
        <is>
          <t>test</t>
        </is>
      </c>
      <c r="B1296" s="174" t="inlineStr">
        <is>
          <t>A0</t>
        </is>
      </c>
      <c r="C1296" s="174" t="inlineStr">
        <is>
          <t>Babble</t>
        </is>
      </c>
      <c r="D1296" s="174" t="inlineStr">
        <is>
          <t>all</t>
        </is>
      </c>
      <c r="E1296" s="175" t="n">
        <v>0.57</v>
      </c>
      <c r="F1296" s="174" t="n">
        <v>140</v>
      </c>
      <c r="G1296" s="174" t="n">
        <v>1276</v>
      </c>
      <c r="H1296" s="174" t="n">
        <v>65</v>
      </c>
      <c r="I1296" s="174" t="n">
        <v>2824</v>
      </c>
      <c r="J1296" s="174" t="n">
        <v>255</v>
      </c>
      <c r="K1296" s="174" t="n">
        <v>1021</v>
      </c>
      <c r="L1296" s="174" t="n">
        <v>23</v>
      </c>
      <c r="M1296" s="174" t="n">
        <v>42</v>
      </c>
    </row>
    <row r="1297">
      <c r="A1297" s="174" t="inlineStr">
        <is>
          <t>test</t>
        </is>
      </c>
      <c r="B1297" s="174" t="inlineStr">
        <is>
          <t>A0</t>
        </is>
      </c>
      <c r="C1297" s="174" t="inlineStr">
        <is>
          <t>Babble</t>
        </is>
      </c>
      <c r="D1297" s="174" t="inlineStr">
        <is>
          <t>all</t>
        </is>
      </c>
      <c r="E1297" s="175" t="n">
        <v>0.58</v>
      </c>
      <c r="F1297" s="174" t="n">
        <v>137</v>
      </c>
      <c r="G1297" s="174" t="n">
        <v>1279</v>
      </c>
      <c r="H1297" s="174" t="n">
        <v>64</v>
      </c>
      <c r="I1297" s="174" t="n">
        <v>2825</v>
      </c>
      <c r="J1297" s="174" t="n">
        <v>256</v>
      </c>
      <c r="K1297" s="174" t="n">
        <v>1023</v>
      </c>
      <c r="L1297" s="174" t="n">
        <v>22</v>
      </c>
      <c r="M1297" s="174" t="n">
        <v>42</v>
      </c>
    </row>
    <row r="1298">
      <c r="A1298" s="174" t="inlineStr">
        <is>
          <t>test</t>
        </is>
      </c>
      <c r="B1298" s="174" t="inlineStr">
        <is>
          <t>A0</t>
        </is>
      </c>
      <c r="C1298" s="174" t="inlineStr">
        <is>
          <t>Babble</t>
        </is>
      </c>
      <c r="D1298" s="174" t="inlineStr">
        <is>
          <t>all</t>
        </is>
      </c>
      <c r="E1298" s="175" t="n">
        <v>0.59</v>
      </c>
      <c r="F1298" s="174" t="n">
        <v>132</v>
      </c>
      <c r="G1298" s="174" t="n">
        <v>1284</v>
      </c>
      <c r="H1298" s="174" t="n">
        <v>59</v>
      </c>
      <c r="I1298" s="174" t="n">
        <v>2830</v>
      </c>
      <c r="J1298" s="174" t="n">
        <v>259</v>
      </c>
      <c r="K1298" s="174" t="n">
        <v>1025</v>
      </c>
      <c r="L1298" s="174" t="n">
        <v>21</v>
      </c>
      <c r="M1298" s="174" t="n">
        <v>38</v>
      </c>
    </row>
    <row r="1299">
      <c r="A1299" s="174" t="inlineStr">
        <is>
          <t>test</t>
        </is>
      </c>
      <c r="B1299" s="174" t="inlineStr">
        <is>
          <t>A0</t>
        </is>
      </c>
      <c r="C1299" s="174" t="inlineStr">
        <is>
          <t>Babble</t>
        </is>
      </c>
      <c r="D1299" s="174" t="inlineStr">
        <is>
          <t>all</t>
        </is>
      </c>
      <c r="E1299" s="175" t="n">
        <v>0.6</v>
      </c>
      <c r="F1299" s="174" t="n">
        <v>128</v>
      </c>
      <c r="G1299" s="174" t="n">
        <v>1288</v>
      </c>
      <c r="H1299" s="174" t="n">
        <v>55</v>
      </c>
      <c r="I1299" s="174" t="n">
        <v>2834</v>
      </c>
      <c r="J1299" s="174" t="n">
        <v>260</v>
      </c>
      <c r="K1299" s="174" t="n">
        <v>1028</v>
      </c>
      <c r="L1299" s="174" t="n">
        <v>20</v>
      </c>
      <c r="M1299" s="174" t="n">
        <v>35</v>
      </c>
    </row>
    <row r="1300">
      <c r="A1300" s="174" t="inlineStr">
        <is>
          <t>test</t>
        </is>
      </c>
      <c r="B1300" s="174" t="inlineStr">
        <is>
          <t>A0</t>
        </is>
      </c>
      <c r="C1300" s="174" t="inlineStr">
        <is>
          <t>Babble</t>
        </is>
      </c>
      <c r="D1300" s="174" t="inlineStr">
        <is>
          <t>all</t>
        </is>
      </c>
      <c r="E1300" s="175" t="n">
        <v>0.61</v>
      </c>
      <c r="F1300" s="174" t="n">
        <v>123</v>
      </c>
      <c r="G1300" s="174" t="n">
        <v>1293</v>
      </c>
      <c r="H1300" s="174" t="n">
        <v>50</v>
      </c>
      <c r="I1300" s="174" t="n">
        <v>2839</v>
      </c>
      <c r="J1300" s="174" t="n">
        <v>261</v>
      </c>
      <c r="K1300" s="174" t="n">
        <v>1032</v>
      </c>
      <c r="L1300" s="174" t="n">
        <v>18</v>
      </c>
      <c r="M1300" s="174" t="n">
        <v>32</v>
      </c>
    </row>
    <row r="1301">
      <c r="A1301" s="174" t="inlineStr">
        <is>
          <t>test</t>
        </is>
      </c>
      <c r="B1301" s="174" t="inlineStr">
        <is>
          <t>A0</t>
        </is>
      </c>
      <c r="C1301" s="174" t="inlineStr">
        <is>
          <t>Babble</t>
        </is>
      </c>
      <c r="D1301" s="174" t="inlineStr">
        <is>
          <t>all</t>
        </is>
      </c>
      <c r="E1301" s="175" t="n">
        <v>0.62</v>
      </c>
      <c r="F1301" s="174" t="n">
        <v>119</v>
      </c>
      <c r="G1301" s="174" t="n">
        <v>1297</v>
      </c>
      <c r="H1301" s="174" t="n">
        <v>48</v>
      </c>
      <c r="I1301" s="174" t="n">
        <v>2841</v>
      </c>
      <c r="J1301" s="174" t="n">
        <v>261</v>
      </c>
      <c r="K1301" s="174" t="n">
        <v>1036</v>
      </c>
      <c r="L1301" s="174" t="n">
        <v>17</v>
      </c>
      <c r="M1301" s="174" t="n">
        <v>31</v>
      </c>
    </row>
    <row r="1302">
      <c r="A1302" s="174" t="inlineStr">
        <is>
          <t>test</t>
        </is>
      </c>
      <c r="B1302" s="174" t="inlineStr">
        <is>
          <t>A0</t>
        </is>
      </c>
      <c r="C1302" s="174" t="inlineStr">
        <is>
          <t>Babble</t>
        </is>
      </c>
      <c r="D1302" s="174" t="inlineStr">
        <is>
          <t>all</t>
        </is>
      </c>
      <c r="E1302" s="175" t="n">
        <v>0.63</v>
      </c>
      <c r="F1302" s="174" t="n">
        <v>117</v>
      </c>
      <c r="G1302" s="174" t="n">
        <v>1299</v>
      </c>
      <c r="H1302" s="174" t="n">
        <v>47</v>
      </c>
      <c r="I1302" s="174" t="n">
        <v>2842</v>
      </c>
      <c r="J1302" s="174" t="n">
        <v>261</v>
      </c>
      <c r="K1302" s="174" t="n">
        <v>1038</v>
      </c>
      <c r="L1302" s="174" t="n">
        <v>17</v>
      </c>
      <c r="M1302" s="174" t="n">
        <v>30</v>
      </c>
    </row>
    <row r="1303">
      <c r="A1303" s="174" t="inlineStr">
        <is>
          <t>test</t>
        </is>
      </c>
      <c r="B1303" s="174" t="inlineStr">
        <is>
          <t>A0</t>
        </is>
      </c>
      <c r="C1303" s="174" t="inlineStr">
        <is>
          <t>Babble</t>
        </is>
      </c>
      <c r="D1303" s="174" t="inlineStr">
        <is>
          <t>all</t>
        </is>
      </c>
      <c r="E1303" s="175" t="n">
        <v>0.64</v>
      </c>
      <c r="F1303" s="174" t="n">
        <v>107</v>
      </c>
      <c r="G1303" s="174" t="n">
        <v>1309</v>
      </c>
      <c r="H1303" s="174" t="n">
        <v>46</v>
      </c>
      <c r="I1303" s="174" t="n">
        <v>2843</v>
      </c>
      <c r="J1303" s="174" t="n">
        <v>262</v>
      </c>
      <c r="K1303" s="174" t="n">
        <v>1047</v>
      </c>
      <c r="L1303" s="174" t="n">
        <v>17</v>
      </c>
      <c r="M1303" s="174" t="n">
        <v>29</v>
      </c>
    </row>
    <row r="1304">
      <c r="A1304" s="174" t="inlineStr">
        <is>
          <t>test</t>
        </is>
      </c>
      <c r="B1304" s="174" t="inlineStr">
        <is>
          <t>A0</t>
        </is>
      </c>
      <c r="C1304" s="174" t="inlineStr">
        <is>
          <t>Babble</t>
        </is>
      </c>
      <c r="D1304" s="174" t="inlineStr">
        <is>
          <t>all</t>
        </is>
      </c>
      <c r="E1304" s="175" t="n">
        <v>0.65</v>
      </c>
      <c r="F1304" s="174" t="n">
        <v>105</v>
      </c>
      <c r="G1304" s="174" t="n">
        <v>1311</v>
      </c>
      <c r="H1304" s="174" t="n">
        <v>45</v>
      </c>
      <c r="I1304" s="174" t="n">
        <v>2844</v>
      </c>
      <c r="J1304" s="174" t="n">
        <v>262</v>
      </c>
      <c r="K1304" s="174" t="n">
        <v>1049</v>
      </c>
      <c r="L1304" s="174" t="n">
        <v>17</v>
      </c>
      <c r="M1304" s="174" t="n">
        <v>28</v>
      </c>
    </row>
    <row r="1305">
      <c r="A1305" s="174" t="inlineStr">
        <is>
          <t>test</t>
        </is>
      </c>
      <c r="B1305" s="174" t="inlineStr">
        <is>
          <t>A0</t>
        </is>
      </c>
      <c r="C1305" s="174" t="inlineStr">
        <is>
          <t>Babble</t>
        </is>
      </c>
      <c r="D1305" s="174" t="inlineStr">
        <is>
          <t>all</t>
        </is>
      </c>
      <c r="E1305" s="175" t="n">
        <v>0.66</v>
      </c>
      <c r="F1305" s="174" t="n">
        <v>101</v>
      </c>
      <c r="G1305" s="174" t="n">
        <v>1315</v>
      </c>
      <c r="H1305" s="174" t="n">
        <v>42</v>
      </c>
      <c r="I1305" s="174" t="n">
        <v>2847</v>
      </c>
      <c r="J1305" s="174" t="n">
        <v>263</v>
      </c>
      <c r="K1305" s="174" t="n">
        <v>1052</v>
      </c>
      <c r="L1305" s="174" t="n">
        <v>17</v>
      </c>
      <c r="M1305" s="174" t="n">
        <v>25</v>
      </c>
    </row>
    <row r="1306">
      <c r="A1306" s="174" t="inlineStr">
        <is>
          <t>test</t>
        </is>
      </c>
      <c r="B1306" s="174" t="inlineStr">
        <is>
          <t>A0</t>
        </is>
      </c>
      <c r="C1306" s="174" t="inlineStr">
        <is>
          <t>Babble</t>
        </is>
      </c>
      <c r="D1306" s="174" t="inlineStr">
        <is>
          <t>all</t>
        </is>
      </c>
      <c r="E1306" s="175" t="n">
        <v>0.67</v>
      </c>
      <c r="F1306" s="174" t="n">
        <v>97</v>
      </c>
      <c r="G1306" s="174" t="n">
        <v>1319</v>
      </c>
      <c r="H1306" s="174" t="n">
        <v>40</v>
      </c>
      <c r="I1306" s="174" t="n">
        <v>2849</v>
      </c>
      <c r="J1306" s="174" t="n">
        <v>263</v>
      </c>
      <c r="K1306" s="174" t="n">
        <v>1056</v>
      </c>
      <c r="L1306" s="174" t="n">
        <v>17</v>
      </c>
      <c r="M1306" s="174" t="n">
        <v>23</v>
      </c>
    </row>
    <row r="1307">
      <c r="A1307" s="174" t="inlineStr">
        <is>
          <t>test</t>
        </is>
      </c>
      <c r="B1307" s="174" t="inlineStr">
        <is>
          <t>A0</t>
        </is>
      </c>
      <c r="C1307" s="174" t="inlineStr">
        <is>
          <t>Babble</t>
        </is>
      </c>
      <c r="D1307" s="174" t="inlineStr">
        <is>
          <t>all</t>
        </is>
      </c>
      <c r="E1307" s="175" t="n">
        <v>0.68</v>
      </c>
      <c r="F1307" s="174" t="n">
        <v>95</v>
      </c>
      <c r="G1307" s="174" t="n">
        <v>1321</v>
      </c>
      <c r="H1307" s="174" t="n">
        <v>40</v>
      </c>
      <c r="I1307" s="174" t="n">
        <v>2849</v>
      </c>
      <c r="J1307" s="174" t="n">
        <v>264</v>
      </c>
      <c r="K1307" s="174" t="n">
        <v>1057</v>
      </c>
      <c r="L1307" s="174" t="n">
        <v>17</v>
      </c>
      <c r="M1307" s="174" t="n">
        <v>23</v>
      </c>
    </row>
    <row r="1308">
      <c r="A1308" s="174" t="inlineStr">
        <is>
          <t>test</t>
        </is>
      </c>
      <c r="B1308" s="174" t="inlineStr">
        <is>
          <t>A0</t>
        </is>
      </c>
      <c r="C1308" s="174" t="inlineStr">
        <is>
          <t>Babble</t>
        </is>
      </c>
      <c r="D1308" s="174" t="inlineStr">
        <is>
          <t>all</t>
        </is>
      </c>
      <c r="E1308" s="175" t="n">
        <v>0.6899999999999999</v>
      </c>
      <c r="F1308" s="174" t="n">
        <v>94</v>
      </c>
      <c r="G1308" s="174" t="n">
        <v>1322</v>
      </c>
      <c r="H1308" s="174" t="n">
        <v>39</v>
      </c>
      <c r="I1308" s="174" t="n">
        <v>2850</v>
      </c>
      <c r="J1308" s="174" t="n">
        <v>264</v>
      </c>
      <c r="K1308" s="174" t="n">
        <v>1058</v>
      </c>
      <c r="L1308" s="174" t="n">
        <v>16</v>
      </c>
      <c r="M1308" s="174" t="n">
        <v>23</v>
      </c>
    </row>
    <row r="1309">
      <c r="A1309" s="174" t="inlineStr">
        <is>
          <t>test</t>
        </is>
      </c>
      <c r="B1309" s="174" t="inlineStr">
        <is>
          <t>A0</t>
        </is>
      </c>
      <c r="C1309" s="174" t="inlineStr">
        <is>
          <t>Babble</t>
        </is>
      </c>
      <c r="D1309" s="174" t="inlineStr">
        <is>
          <t>all</t>
        </is>
      </c>
      <c r="E1309" s="175" t="n">
        <v>0.7</v>
      </c>
      <c r="F1309" s="174" t="n">
        <v>92</v>
      </c>
      <c r="G1309" s="174" t="n">
        <v>1324</v>
      </c>
      <c r="H1309" s="174" t="n">
        <v>37</v>
      </c>
      <c r="I1309" s="174" t="n">
        <v>2852</v>
      </c>
      <c r="J1309" s="174" t="n">
        <v>264</v>
      </c>
      <c r="K1309" s="174" t="n">
        <v>1060</v>
      </c>
      <c r="L1309" s="174" t="n">
        <v>15</v>
      </c>
      <c r="M1309" s="174" t="n">
        <v>22</v>
      </c>
    </row>
    <row r="1310">
      <c r="A1310" s="174" t="inlineStr">
        <is>
          <t>test</t>
        </is>
      </c>
      <c r="B1310" s="174" t="inlineStr">
        <is>
          <t>A0</t>
        </is>
      </c>
      <c r="C1310" s="174" t="inlineStr">
        <is>
          <t>Babble</t>
        </is>
      </c>
      <c r="D1310" s="174" t="inlineStr">
        <is>
          <t>all</t>
        </is>
      </c>
      <c r="E1310" s="175" t="n">
        <v>0.71</v>
      </c>
      <c r="F1310" s="174" t="n">
        <v>91</v>
      </c>
      <c r="G1310" s="174" t="n">
        <v>1325</v>
      </c>
      <c r="H1310" s="174" t="n">
        <v>37</v>
      </c>
      <c r="I1310" s="174" t="n">
        <v>2852</v>
      </c>
      <c r="J1310" s="174" t="n">
        <v>264</v>
      </c>
      <c r="K1310" s="174" t="n">
        <v>1061</v>
      </c>
      <c r="L1310" s="174" t="n">
        <v>15</v>
      </c>
      <c r="M1310" s="174" t="n">
        <v>22</v>
      </c>
    </row>
    <row r="1311">
      <c r="A1311" s="174" t="inlineStr">
        <is>
          <t>test</t>
        </is>
      </c>
      <c r="B1311" s="174" t="inlineStr">
        <is>
          <t>A0</t>
        </is>
      </c>
      <c r="C1311" s="174" t="inlineStr">
        <is>
          <t>Babble</t>
        </is>
      </c>
      <c r="D1311" s="174" t="inlineStr">
        <is>
          <t>all</t>
        </is>
      </c>
      <c r="E1311" s="175" t="n">
        <v>0.72</v>
      </c>
      <c r="F1311" s="174" t="n">
        <v>86</v>
      </c>
      <c r="G1311" s="174" t="n">
        <v>1330</v>
      </c>
      <c r="H1311" s="174" t="n">
        <v>37</v>
      </c>
      <c r="I1311" s="174" t="n">
        <v>2852</v>
      </c>
      <c r="J1311" s="174" t="n">
        <v>265</v>
      </c>
      <c r="K1311" s="174" t="n">
        <v>1065</v>
      </c>
      <c r="L1311" s="174" t="n">
        <v>15</v>
      </c>
      <c r="M1311" s="174" t="n">
        <v>22</v>
      </c>
    </row>
    <row r="1312">
      <c r="A1312" s="174" t="inlineStr">
        <is>
          <t>test</t>
        </is>
      </c>
      <c r="B1312" s="174" t="inlineStr">
        <is>
          <t>A0</t>
        </is>
      </c>
      <c r="C1312" s="174" t="inlineStr">
        <is>
          <t>Babble</t>
        </is>
      </c>
      <c r="D1312" s="174" t="inlineStr">
        <is>
          <t>all</t>
        </is>
      </c>
      <c r="E1312" s="175" t="n">
        <v>0.73</v>
      </c>
      <c r="F1312" s="174" t="n">
        <v>85</v>
      </c>
      <c r="G1312" s="174" t="n">
        <v>1331</v>
      </c>
      <c r="H1312" s="174" t="n">
        <v>32</v>
      </c>
      <c r="I1312" s="174" t="n">
        <v>2857</v>
      </c>
      <c r="J1312" s="174" t="n">
        <v>265</v>
      </c>
      <c r="K1312" s="174" t="n">
        <v>1066</v>
      </c>
      <c r="L1312" s="174" t="n">
        <v>13</v>
      </c>
      <c r="M1312" s="174" t="n">
        <v>19</v>
      </c>
    </row>
    <row r="1313">
      <c r="A1313" s="174" t="inlineStr">
        <is>
          <t>test</t>
        </is>
      </c>
      <c r="B1313" s="174" t="inlineStr">
        <is>
          <t>A0</t>
        </is>
      </c>
      <c r="C1313" s="174" t="inlineStr">
        <is>
          <t>Babble</t>
        </is>
      </c>
      <c r="D1313" s="174" t="inlineStr">
        <is>
          <t>all</t>
        </is>
      </c>
      <c r="E1313" s="175" t="n">
        <v>0.74</v>
      </c>
      <c r="F1313" s="174" t="n">
        <v>83</v>
      </c>
      <c r="G1313" s="174" t="n">
        <v>1333</v>
      </c>
      <c r="H1313" s="174" t="n">
        <v>31</v>
      </c>
      <c r="I1313" s="174" t="n">
        <v>2858</v>
      </c>
      <c r="J1313" s="174" t="n">
        <v>266</v>
      </c>
      <c r="K1313" s="174" t="n">
        <v>1067</v>
      </c>
      <c r="L1313" s="174" t="n">
        <v>13</v>
      </c>
      <c r="M1313" s="174" t="n">
        <v>18</v>
      </c>
    </row>
    <row r="1314">
      <c r="A1314" s="174" t="inlineStr">
        <is>
          <t>test</t>
        </is>
      </c>
      <c r="B1314" s="174" t="inlineStr">
        <is>
          <t>A0</t>
        </is>
      </c>
      <c r="C1314" s="174" t="inlineStr">
        <is>
          <t>Babble</t>
        </is>
      </c>
      <c r="D1314" s="174" t="inlineStr">
        <is>
          <t>all</t>
        </is>
      </c>
      <c r="E1314" s="175" t="n">
        <v>0.75</v>
      </c>
      <c r="F1314" s="174" t="n">
        <v>81</v>
      </c>
      <c r="G1314" s="174" t="n">
        <v>1335</v>
      </c>
      <c r="H1314" s="174" t="n">
        <v>31</v>
      </c>
      <c r="I1314" s="174" t="n">
        <v>2858</v>
      </c>
      <c r="J1314" s="174" t="n">
        <v>268</v>
      </c>
      <c r="K1314" s="174" t="n">
        <v>1067</v>
      </c>
      <c r="L1314" s="174" t="n">
        <v>13</v>
      </c>
      <c r="M1314" s="174" t="n">
        <v>18</v>
      </c>
    </row>
    <row r="1315">
      <c r="A1315" s="174" t="inlineStr">
        <is>
          <t>test</t>
        </is>
      </c>
      <c r="B1315" s="174" t="inlineStr">
        <is>
          <t>A0</t>
        </is>
      </c>
      <c r="C1315" s="174" t="inlineStr">
        <is>
          <t>Babble</t>
        </is>
      </c>
      <c r="D1315" s="174" t="inlineStr">
        <is>
          <t>all</t>
        </is>
      </c>
      <c r="E1315" s="175" t="n">
        <v>0.76</v>
      </c>
      <c r="F1315" s="174" t="n">
        <v>75</v>
      </c>
      <c r="G1315" s="174" t="n">
        <v>1341</v>
      </c>
      <c r="H1315" s="174" t="n">
        <v>31</v>
      </c>
      <c r="I1315" s="174" t="n">
        <v>2858</v>
      </c>
      <c r="J1315" s="174" t="n">
        <v>268</v>
      </c>
      <c r="K1315" s="174" t="n">
        <v>1073</v>
      </c>
      <c r="L1315" s="174" t="n">
        <v>13</v>
      </c>
      <c r="M1315" s="174" t="n">
        <v>18</v>
      </c>
    </row>
    <row r="1316">
      <c r="A1316" s="174" t="inlineStr">
        <is>
          <t>test</t>
        </is>
      </c>
      <c r="B1316" s="174" t="inlineStr">
        <is>
          <t>A0</t>
        </is>
      </c>
      <c r="C1316" s="174" t="inlineStr">
        <is>
          <t>Babble</t>
        </is>
      </c>
      <c r="D1316" s="174" t="inlineStr">
        <is>
          <t>all</t>
        </is>
      </c>
      <c r="E1316" s="175" t="n">
        <v>0.77</v>
      </c>
      <c r="F1316" s="174" t="n">
        <v>73</v>
      </c>
      <c r="G1316" s="174" t="n">
        <v>1343</v>
      </c>
      <c r="H1316" s="174" t="n">
        <v>30</v>
      </c>
      <c r="I1316" s="174" t="n">
        <v>2859</v>
      </c>
      <c r="J1316" s="174" t="n">
        <v>269</v>
      </c>
      <c r="K1316" s="174" t="n">
        <v>1074</v>
      </c>
      <c r="L1316" s="174" t="n">
        <v>13</v>
      </c>
      <c r="M1316" s="174" t="n">
        <v>17</v>
      </c>
    </row>
    <row r="1317">
      <c r="A1317" s="174" t="inlineStr">
        <is>
          <t>test</t>
        </is>
      </c>
      <c r="B1317" s="174" t="inlineStr">
        <is>
          <t>A0</t>
        </is>
      </c>
      <c r="C1317" s="174" t="inlineStr">
        <is>
          <t>Babble</t>
        </is>
      </c>
      <c r="D1317" s="174" t="inlineStr">
        <is>
          <t>all</t>
        </is>
      </c>
      <c r="E1317" s="175" t="n">
        <v>0.78</v>
      </c>
      <c r="F1317" s="174" t="n">
        <v>68</v>
      </c>
      <c r="G1317" s="174" t="n">
        <v>1348</v>
      </c>
      <c r="H1317" s="174" t="n">
        <v>28</v>
      </c>
      <c r="I1317" s="174" t="n">
        <v>2861</v>
      </c>
      <c r="J1317" s="174" t="n">
        <v>271</v>
      </c>
      <c r="K1317" s="174" t="n">
        <v>1077</v>
      </c>
      <c r="L1317" s="174" t="n">
        <v>11</v>
      </c>
      <c r="M1317" s="174" t="n">
        <v>17</v>
      </c>
    </row>
    <row r="1318">
      <c r="A1318" s="174" t="inlineStr">
        <is>
          <t>test</t>
        </is>
      </c>
      <c r="B1318" s="174" t="inlineStr">
        <is>
          <t>A0</t>
        </is>
      </c>
      <c r="C1318" s="174" t="inlineStr">
        <is>
          <t>Babble</t>
        </is>
      </c>
      <c r="D1318" s="174" t="inlineStr">
        <is>
          <t>all</t>
        </is>
      </c>
      <c r="E1318" s="175" t="n">
        <v>0.79</v>
      </c>
      <c r="F1318" s="174" t="n">
        <v>64</v>
      </c>
      <c r="G1318" s="174" t="n">
        <v>1352</v>
      </c>
      <c r="H1318" s="174" t="n">
        <v>25</v>
      </c>
      <c r="I1318" s="174" t="n">
        <v>2864</v>
      </c>
      <c r="J1318" s="174" t="n">
        <v>272</v>
      </c>
      <c r="K1318" s="174" t="n">
        <v>1080</v>
      </c>
      <c r="L1318" s="174" t="n">
        <v>8</v>
      </c>
      <c r="M1318" s="174" t="n">
        <v>17</v>
      </c>
    </row>
    <row r="1319">
      <c r="A1319" s="174" t="inlineStr">
        <is>
          <t>test</t>
        </is>
      </c>
      <c r="B1319" s="174" t="inlineStr">
        <is>
          <t>A0</t>
        </is>
      </c>
      <c r="C1319" s="174" t="inlineStr">
        <is>
          <t>Babble</t>
        </is>
      </c>
      <c r="D1319" s="174" t="inlineStr">
        <is>
          <t>all</t>
        </is>
      </c>
      <c r="E1319" s="175" t="n">
        <v>0.8</v>
      </c>
      <c r="F1319" s="174" t="n">
        <v>62</v>
      </c>
      <c r="G1319" s="174" t="n">
        <v>1354</v>
      </c>
      <c r="H1319" s="174" t="n">
        <v>23</v>
      </c>
      <c r="I1319" s="174" t="n">
        <v>2866</v>
      </c>
      <c r="J1319" s="174" t="n">
        <v>272</v>
      </c>
      <c r="K1319" s="174" t="n">
        <v>1082</v>
      </c>
      <c r="L1319" s="174" t="n">
        <v>7</v>
      </c>
      <c r="M1319" s="174" t="n">
        <v>16</v>
      </c>
    </row>
    <row r="1320">
      <c r="A1320" s="174" t="inlineStr">
        <is>
          <t>test</t>
        </is>
      </c>
      <c r="B1320" s="174" t="inlineStr">
        <is>
          <t>A0</t>
        </is>
      </c>
      <c r="C1320" s="174" t="inlineStr">
        <is>
          <t>Babble</t>
        </is>
      </c>
      <c r="D1320" s="174" t="inlineStr">
        <is>
          <t>all</t>
        </is>
      </c>
      <c r="E1320" s="175" t="n">
        <v>0.8100000000000001</v>
      </c>
      <c r="F1320" s="174" t="n">
        <v>59</v>
      </c>
      <c r="G1320" s="174" t="n">
        <v>1357</v>
      </c>
      <c r="H1320" s="174" t="n">
        <v>22</v>
      </c>
      <c r="I1320" s="174" t="n">
        <v>2867</v>
      </c>
      <c r="J1320" s="174" t="n">
        <v>274</v>
      </c>
      <c r="K1320" s="174" t="n">
        <v>1083</v>
      </c>
      <c r="L1320" s="174" t="n">
        <v>7</v>
      </c>
      <c r="M1320" s="174" t="n">
        <v>15</v>
      </c>
    </row>
    <row r="1321">
      <c r="A1321" s="174" t="inlineStr">
        <is>
          <t>test</t>
        </is>
      </c>
      <c r="B1321" s="174" t="inlineStr">
        <is>
          <t>A0</t>
        </is>
      </c>
      <c r="C1321" s="174" t="inlineStr">
        <is>
          <t>Babble</t>
        </is>
      </c>
      <c r="D1321" s="174" t="inlineStr">
        <is>
          <t>all</t>
        </is>
      </c>
      <c r="E1321" s="175" t="n">
        <v>0.82</v>
      </c>
      <c r="F1321" s="174" t="n">
        <v>58</v>
      </c>
      <c r="G1321" s="174" t="n">
        <v>1358</v>
      </c>
      <c r="H1321" s="174" t="n">
        <v>22</v>
      </c>
      <c r="I1321" s="174" t="n">
        <v>2867</v>
      </c>
      <c r="J1321" s="174" t="n">
        <v>274</v>
      </c>
      <c r="K1321" s="174" t="n">
        <v>1084</v>
      </c>
      <c r="L1321" s="174" t="n">
        <v>7</v>
      </c>
      <c r="M1321" s="174" t="n">
        <v>15</v>
      </c>
    </row>
    <row r="1322">
      <c r="A1322" s="174" t="inlineStr">
        <is>
          <t>test</t>
        </is>
      </c>
      <c r="B1322" s="174" t="inlineStr">
        <is>
          <t>A0</t>
        </is>
      </c>
      <c r="C1322" s="174" t="inlineStr">
        <is>
          <t>Babble</t>
        </is>
      </c>
      <c r="D1322" s="174" t="inlineStr">
        <is>
          <t>all</t>
        </is>
      </c>
      <c r="E1322" s="175" t="n">
        <v>0.83</v>
      </c>
      <c r="F1322" s="174" t="n">
        <v>54</v>
      </c>
      <c r="G1322" s="174" t="n">
        <v>1362</v>
      </c>
      <c r="H1322" s="174" t="n">
        <v>20</v>
      </c>
      <c r="I1322" s="174" t="n">
        <v>2869</v>
      </c>
      <c r="J1322" s="174" t="n">
        <v>275</v>
      </c>
      <c r="K1322" s="174" t="n">
        <v>1087</v>
      </c>
      <c r="L1322" s="174" t="n">
        <v>6</v>
      </c>
      <c r="M1322" s="174" t="n">
        <v>14</v>
      </c>
    </row>
    <row r="1323">
      <c r="A1323" s="174" t="inlineStr">
        <is>
          <t>test</t>
        </is>
      </c>
      <c r="B1323" s="174" t="inlineStr">
        <is>
          <t>A0</t>
        </is>
      </c>
      <c r="C1323" s="174" t="inlineStr">
        <is>
          <t>Babble</t>
        </is>
      </c>
      <c r="D1323" s="174" t="inlineStr">
        <is>
          <t>all</t>
        </is>
      </c>
      <c r="E1323" s="175" t="n">
        <v>0.84</v>
      </c>
      <c r="F1323" s="174" t="n">
        <v>53</v>
      </c>
      <c r="G1323" s="174" t="n">
        <v>1363</v>
      </c>
      <c r="H1323" s="174" t="n">
        <v>18</v>
      </c>
      <c r="I1323" s="174" t="n">
        <v>2871</v>
      </c>
      <c r="J1323" s="174" t="n">
        <v>276</v>
      </c>
      <c r="K1323" s="174" t="n">
        <v>1087</v>
      </c>
      <c r="L1323" s="174" t="n">
        <v>6</v>
      </c>
      <c r="M1323" s="174" t="n">
        <v>12</v>
      </c>
    </row>
    <row r="1324">
      <c r="A1324" s="174" t="inlineStr">
        <is>
          <t>test</t>
        </is>
      </c>
      <c r="B1324" s="174" t="inlineStr">
        <is>
          <t>A0</t>
        </is>
      </c>
      <c r="C1324" s="174" t="inlineStr">
        <is>
          <t>Babble</t>
        </is>
      </c>
      <c r="D1324" s="174" t="inlineStr">
        <is>
          <t>all</t>
        </is>
      </c>
      <c r="E1324" s="175" t="n">
        <v>0.85</v>
      </c>
      <c r="F1324" s="174" t="n">
        <v>50</v>
      </c>
      <c r="G1324" s="174" t="n">
        <v>1366</v>
      </c>
      <c r="H1324" s="174" t="n">
        <v>17</v>
      </c>
      <c r="I1324" s="174" t="n">
        <v>2872</v>
      </c>
      <c r="J1324" s="174" t="n">
        <v>278</v>
      </c>
      <c r="K1324" s="174" t="n">
        <v>1088</v>
      </c>
      <c r="L1324" s="174" t="n">
        <v>6</v>
      </c>
      <c r="M1324" s="174" t="n">
        <v>11</v>
      </c>
    </row>
    <row r="1325">
      <c r="A1325" s="174" t="inlineStr">
        <is>
          <t>test</t>
        </is>
      </c>
      <c r="B1325" s="174" t="inlineStr">
        <is>
          <t>A0</t>
        </is>
      </c>
      <c r="C1325" s="174" t="inlineStr">
        <is>
          <t>Babble</t>
        </is>
      </c>
      <c r="D1325" s="174" t="inlineStr">
        <is>
          <t>all</t>
        </is>
      </c>
      <c r="E1325" s="175" t="n">
        <v>0.86</v>
      </c>
      <c r="F1325" s="174" t="n">
        <v>48</v>
      </c>
      <c r="G1325" s="174" t="n">
        <v>1368</v>
      </c>
      <c r="H1325" s="174" t="n">
        <v>16</v>
      </c>
      <c r="I1325" s="174" t="n">
        <v>2873</v>
      </c>
      <c r="J1325" s="174" t="n">
        <v>278</v>
      </c>
      <c r="K1325" s="174" t="n">
        <v>1090</v>
      </c>
      <c r="L1325" s="174" t="n">
        <v>5</v>
      </c>
      <c r="M1325" s="174" t="n">
        <v>11</v>
      </c>
    </row>
    <row r="1326">
      <c r="A1326" s="174" t="inlineStr">
        <is>
          <t>test</t>
        </is>
      </c>
      <c r="B1326" s="174" t="inlineStr">
        <is>
          <t>A0</t>
        </is>
      </c>
      <c r="C1326" s="174" t="inlineStr">
        <is>
          <t>Babble</t>
        </is>
      </c>
      <c r="D1326" s="174" t="inlineStr">
        <is>
          <t>all</t>
        </is>
      </c>
      <c r="E1326" s="175" t="n">
        <v>0.87</v>
      </c>
      <c r="F1326" s="174" t="n">
        <v>44</v>
      </c>
      <c r="G1326" s="174" t="n">
        <v>1372</v>
      </c>
      <c r="H1326" s="174" t="n">
        <v>14</v>
      </c>
      <c r="I1326" s="174" t="n">
        <v>2875</v>
      </c>
      <c r="J1326" s="174" t="n">
        <v>278</v>
      </c>
      <c r="K1326" s="174" t="n">
        <v>1094</v>
      </c>
      <c r="L1326" s="174" t="n">
        <v>4</v>
      </c>
      <c r="M1326" s="174" t="n">
        <v>10</v>
      </c>
    </row>
    <row r="1327">
      <c r="A1327" s="174" t="inlineStr">
        <is>
          <t>test</t>
        </is>
      </c>
      <c r="B1327" s="174" t="inlineStr">
        <is>
          <t>A0</t>
        </is>
      </c>
      <c r="C1327" s="174" t="inlineStr">
        <is>
          <t>Babble</t>
        </is>
      </c>
      <c r="D1327" s="174" t="inlineStr">
        <is>
          <t>all</t>
        </is>
      </c>
      <c r="E1327" s="175" t="n">
        <v>0.88</v>
      </c>
      <c r="F1327" s="174" t="n">
        <v>40</v>
      </c>
      <c r="G1327" s="174" t="n">
        <v>1376</v>
      </c>
      <c r="H1327" s="174" t="n">
        <v>11</v>
      </c>
      <c r="I1327" s="174" t="n">
        <v>2878</v>
      </c>
      <c r="J1327" s="174" t="n">
        <v>278</v>
      </c>
      <c r="K1327" s="174" t="n">
        <v>1098</v>
      </c>
      <c r="L1327" s="174" t="n">
        <v>3</v>
      </c>
      <c r="M1327" s="174" t="n">
        <v>8</v>
      </c>
    </row>
    <row r="1328">
      <c r="A1328" s="174" t="inlineStr">
        <is>
          <t>test</t>
        </is>
      </c>
      <c r="B1328" s="174" t="inlineStr">
        <is>
          <t>A0</t>
        </is>
      </c>
      <c r="C1328" s="174" t="inlineStr">
        <is>
          <t>Babble</t>
        </is>
      </c>
      <c r="D1328" s="174" t="inlineStr">
        <is>
          <t>all</t>
        </is>
      </c>
      <c r="E1328" s="175" t="n">
        <v>0.89</v>
      </c>
      <c r="F1328" s="174" t="n">
        <v>38</v>
      </c>
      <c r="G1328" s="174" t="n">
        <v>1378</v>
      </c>
      <c r="H1328" s="174" t="n">
        <v>10</v>
      </c>
      <c r="I1328" s="174" t="n">
        <v>2879</v>
      </c>
      <c r="J1328" s="174" t="n">
        <v>278</v>
      </c>
      <c r="K1328" s="174" t="n">
        <v>1100</v>
      </c>
      <c r="L1328" s="174" t="n">
        <v>3</v>
      </c>
      <c r="M1328" s="174" t="n">
        <v>7</v>
      </c>
    </row>
    <row r="1329">
      <c r="A1329" s="174" t="inlineStr">
        <is>
          <t>test</t>
        </is>
      </c>
      <c r="B1329" s="174" t="inlineStr">
        <is>
          <t>A0</t>
        </is>
      </c>
      <c r="C1329" s="174" t="inlineStr">
        <is>
          <t>Babble</t>
        </is>
      </c>
      <c r="D1329" s="174" t="inlineStr">
        <is>
          <t>all</t>
        </is>
      </c>
      <c r="E1329" s="175" t="n">
        <v>0.9</v>
      </c>
      <c r="F1329" s="174" t="n">
        <v>33</v>
      </c>
      <c r="G1329" s="174" t="n">
        <v>1383</v>
      </c>
      <c r="H1329" s="174" t="n">
        <v>10</v>
      </c>
      <c r="I1329" s="174" t="n">
        <v>2879</v>
      </c>
      <c r="J1329" s="174" t="n">
        <v>279</v>
      </c>
      <c r="K1329" s="174" t="n">
        <v>1104</v>
      </c>
      <c r="L1329" s="174" t="n">
        <v>3</v>
      </c>
      <c r="M1329" s="174" t="n">
        <v>7</v>
      </c>
    </row>
    <row r="1330">
      <c r="A1330" s="174" t="inlineStr">
        <is>
          <t>test</t>
        </is>
      </c>
      <c r="B1330" s="174" t="inlineStr">
        <is>
          <t>A0</t>
        </is>
      </c>
      <c r="C1330" s="174" t="inlineStr">
        <is>
          <t>Babble</t>
        </is>
      </c>
      <c r="D1330" s="174" t="inlineStr">
        <is>
          <t>all</t>
        </is>
      </c>
      <c r="E1330" s="175" t="n">
        <v>0.91</v>
      </c>
      <c r="F1330" s="174" t="n">
        <v>30</v>
      </c>
      <c r="G1330" s="174" t="n">
        <v>1386</v>
      </c>
      <c r="H1330" s="174" t="n">
        <v>10</v>
      </c>
      <c r="I1330" s="174" t="n">
        <v>2879</v>
      </c>
      <c r="J1330" s="174" t="n">
        <v>279</v>
      </c>
      <c r="K1330" s="174" t="n">
        <v>1107</v>
      </c>
      <c r="L1330" s="174" t="n">
        <v>3</v>
      </c>
      <c r="M1330" s="174" t="n">
        <v>7</v>
      </c>
    </row>
    <row r="1331">
      <c r="A1331" s="174" t="inlineStr">
        <is>
          <t>test</t>
        </is>
      </c>
      <c r="B1331" s="174" t="inlineStr">
        <is>
          <t>A0</t>
        </is>
      </c>
      <c r="C1331" s="174" t="inlineStr">
        <is>
          <t>Babble</t>
        </is>
      </c>
      <c r="D1331" s="174" t="inlineStr">
        <is>
          <t>all</t>
        </is>
      </c>
      <c r="E1331" s="175" t="n">
        <v>0.92</v>
      </c>
      <c r="F1331" s="174" t="n">
        <v>26</v>
      </c>
      <c r="G1331" s="174" t="n">
        <v>1390</v>
      </c>
      <c r="H1331" s="174" t="n">
        <v>9</v>
      </c>
      <c r="I1331" s="174" t="n">
        <v>2880</v>
      </c>
      <c r="J1331" s="174" t="n">
        <v>279</v>
      </c>
      <c r="K1331" s="174" t="n">
        <v>1111</v>
      </c>
      <c r="L1331" s="174" t="n">
        <v>3</v>
      </c>
      <c r="M1331" s="174" t="n">
        <v>6</v>
      </c>
    </row>
    <row r="1332">
      <c r="A1332" s="174" t="inlineStr">
        <is>
          <t>test</t>
        </is>
      </c>
      <c r="B1332" s="174" t="inlineStr">
        <is>
          <t>A0</t>
        </is>
      </c>
      <c r="C1332" s="174" t="inlineStr">
        <is>
          <t>Babble</t>
        </is>
      </c>
      <c r="D1332" s="174" t="inlineStr">
        <is>
          <t>all</t>
        </is>
      </c>
      <c r="E1332" s="175" t="n">
        <v>0.93</v>
      </c>
      <c r="F1332" s="174" t="n">
        <v>22</v>
      </c>
      <c r="G1332" s="174" t="n">
        <v>1394</v>
      </c>
      <c r="H1332" s="174" t="n">
        <v>9</v>
      </c>
      <c r="I1332" s="174" t="n">
        <v>2880</v>
      </c>
      <c r="J1332" s="174" t="n">
        <v>279</v>
      </c>
      <c r="K1332" s="174" t="n">
        <v>1115</v>
      </c>
      <c r="L1332" s="174" t="n">
        <v>3</v>
      </c>
      <c r="M1332" s="174" t="n">
        <v>6</v>
      </c>
    </row>
    <row r="1333">
      <c r="A1333" s="174" t="inlineStr">
        <is>
          <t>test</t>
        </is>
      </c>
      <c r="B1333" s="174" t="inlineStr">
        <is>
          <t>A0</t>
        </is>
      </c>
      <c r="C1333" s="174" t="inlineStr">
        <is>
          <t>Babble</t>
        </is>
      </c>
      <c r="D1333" s="174" t="inlineStr">
        <is>
          <t>all</t>
        </is>
      </c>
      <c r="E1333" s="175" t="n">
        <v>0.9399999999999999</v>
      </c>
      <c r="F1333" s="174" t="n">
        <v>17</v>
      </c>
      <c r="G1333" s="174" t="n">
        <v>1399</v>
      </c>
      <c r="H1333" s="174" t="n">
        <v>8</v>
      </c>
      <c r="I1333" s="174" t="n">
        <v>2881</v>
      </c>
      <c r="J1333" s="174" t="n">
        <v>279</v>
      </c>
      <c r="K1333" s="174" t="n">
        <v>1120</v>
      </c>
      <c r="L1333" s="174" t="n">
        <v>3</v>
      </c>
      <c r="M1333" s="174" t="n">
        <v>5</v>
      </c>
    </row>
    <row r="1334">
      <c r="A1334" s="174" t="inlineStr">
        <is>
          <t>test</t>
        </is>
      </c>
      <c r="B1334" s="174" t="inlineStr">
        <is>
          <t>A0</t>
        </is>
      </c>
      <c r="C1334" s="174" t="inlineStr">
        <is>
          <t>Babble</t>
        </is>
      </c>
      <c r="D1334" s="174" t="inlineStr">
        <is>
          <t>all</t>
        </is>
      </c>
      <c r="E1334" s="175" t="n">
        <v>0.95</v>
      </c>
      <c r="F1334" s="174" t="n">
        <v>12</v>
      </c>
      <c r="G1334" s="174" t="n">
        <v>1404</v>
      </c>
      <c r="H1334" s="174" t="n">
        <v>5</v>
      </c>
      <c r="I1334" s="174" t="n">
        <v>2884</v>
      </c>
      <c r="J1334" s="174" t="n">
        <v>279</v>
      </c>
      <c r="K1334" s="174" t="n">
        <v>1125</v>
      </c>
      <c r="L1334" s="174" t="n">
        <v>1</v>
      </c>
      <c r="M1334" s="174" t="n">
        <v>4</v>
      </c>
    </row>
    <row r="1335">
      <c r="A1335" s="174" t="inlineStr">
        <is>
          <t>test</t>
        </is>
      </c>
      <c r="B1335" s="174" t="inlineStr">
        <is>
          <t>A0</t>
        </is>
      </c>
      <c r="C1335" s="174" t="inlineStr">
        <is>
          <t>Babble</t>
        </is>
      </c>
      <c r="D1335" s="174" t="inlineStr">
        <is>
          <t>nb</t>
        </is>
      </c>
      <c r="E1335" s="175" t="n">
        <v>0.01</v>
      </c>
      <c r="F1335" s="174" t="n">
        <v>1134</v>
      </c>
      <c r="G1335" s="174" t="n">
        <v>1</v>
      </c>
      <c r="H1335" s="174" t="n">
        <v>2198</v>
      </c>
      <c r="I1335" s="174" t="n">
        <v>396</v>
      </c>
      <c r="J1335" s="174" t="n"/>
      <c r="K1335" s="174" t="n"/>
      <c r="L1335" s="174" t="n"/>
      <c r="M1335" s="174" t="n"/>
    </row>
    <row r="1336">
      <c r="A1336" s="174" t="inlineStr">
        <is>
          <t>test</t>
        </is>
      </c>
      <c r="B1336" s="174" t="inlineStr">
        <is>
          <t>A0</t>
        </is>
      </c>
      <c r="C1336" s="174" t="inlineStr">
        <is>
          <t>Babble</t>
        </is>
      </c>
      <c r="D1336" s="174" t="inlineStr">
        <is>
          <t>nb</t>
        </is>
      </c>
      <c r="E1336" s="175" t="n">
        <v>0.02</v>
      </c>
      <c r="F1336" s="174" t="n">
        <v>1132</v>
      </c>
      <c r="G1336" s="174" t="n">
        <v>3</v>
      </c>
      <c r="H1336" s="174" t="n">
        <v>1971</v>
      </c>
      <c r="I1336" s="174" t="n">
        <v>623</v>
      </c>
      <c r="J1336" s="174" t="n"/>
      <c r="K1336" s="174" t="n"/>
      <c r="L1336" s="174" t="n"/>
      <c r="M1336" s="174" t="n"/>
    </row>
    <row r="1337">
      <c r="A1337" s="174" t="inlineStr">
        <is>
          <t>test</t>
        </is>
      </c>
      <c r="B1337" s="174" t="inlineStr">
        <is>
          <t>A0</t>
        </is>
      </c>
      <c r="C1337" s="174" t="inlineStr">
        <is>
          <t>Babble</t>
        </is>
      </c>
      <c r="D1337" s="174" t="inlineStr">
        <is>
          <t>nb</t>
        </is>
      </c>
      <c r="E1337" s="175" t="n">
        <v>0.03</v>
      </c>
      <c r="F1337" s="174" t="n">
        <v>1128</v>
      </c>
      <c r="G1337" s="174" t="n">
        <v>7</v>
      </c>
      <c r="H1337" s="174" t="n">
        <v>1772</v>
      </c>
      <c r="I1337" s="174" t="n">
        <v>822</v>
      </c>
      <c r="J1337" s="174" t="n"/>
      <c r="K1337" s="174" t="n"/>
      <c r="L1337" s="174" t="n"/>
      <c r="M1337" s="174" t="n"/>
    </row>
    <row r="1338">
      <c r="A1338" s="174" t="inlineStr">
        <is>
          <t>test</t>
        </is>
      </c>
      <c r="B1338" s="174" t="inlineStr">
        <is>
          <t>A0</t>
        </is>
      </c>
      <c r="C1338" s="174" t="inlineStr">
        <is>
          <t>Babble</t>
        </is>
      </c>
      <c r="D1338" s="174" t="inlineStr">
        <is>
          <t>nb</t>
        </is>
      </c>
      <c r="E1338" s="175" t="n">
        <v>0.04</v>
      </c>
      <c r="F1338" s="174" t="n">
        <v>1108</v>
      </c>
      <c r="G1338" s="174" t="n">
        <v>27</v>
      </c>
      <c r="H1338" s="174" t="n">
        <v>1560</v>
      </c>
      <c r="I1338" s="174" t="n">
        <v>1034</v>
      </c>
      <c r="J1338" s="174" t="n"/>
      <c r="K1338" s="174" t="n"/>
      <c r="L1338" s="174" t="n"/>
      <c r="M1338" s="174" t="n"/>
    </row>
    <row r="1339">
      <c r="A1339" s="174" t="inlineStr">
        <is>
          <t>test</t>
        </is>
      </c>
      <c r="B1339" s="174" t="inlineStr">
        <is>
          <t>A0</t>
        </is>
      </c>
      <c r="C1339" s="174" t="inlineStr">
        <is>
          <t>Babble</t>
        </is>
      </c>
      <c r="D1339" s="174" t="inlineStr">
        <is>
          <t>nb</t>
        </is>
      </c>
      <c r="E1339" s="175" t="n">
        <v>0.05</v>
      </c>
      <c r="F1339" s="174" t="n">
        <v>1086</v>
      </c>
      <c r="G1339" s="174" t="n">
        <v>49</v>
      </c>
      <c r="H1339" s="174" t="n">
        <v>1393</v>
      </c>
      <c r="I1339" s="174" t="n">
        <v>1201</v>
      </c>
      <c r="J1339" s="174" t="n"/>
      <c r="K1339" s="174" t="n"/>
      <c r="L1339" s="174" t="n"/>
      <c r="M1339" s="174" t="n"/>
    </row>
    <row r="1340">
      <c r="A1340" s="174" t="inlineStr">
        <is>
          <t>test</t>
        </is>
      </c>
      <c r="B1340" s="174" t="inlineStr">
        <is>
          <t>A0</t>
        </is>
      </c>
      <c r="C1340" s="174" t="inlineStr">
        <is>
          <t>Babble</t>
        </is>
      </c>
      <c r="D1340" s="174" t="inlineStr">
        <is>
          <t>nb</t>
        </is>
      </c>
      <c r="E1340" s="175" t="n">
        <v>0.06</v>
      </c>
      <c r="F1340" s="174" t="n">
        <v>1064</v>
      </c>
      <c r="G1340" s="174" t="n">
        <v>71</v>
      </c>
      <c r="H1340" s="174" t="n">
        <v>1237</v>
      </c>
      <c r="I1340" s="174" t="n">
        <v>1357</v>
      </c>
      <c r="J1340" s="174" t="n"/>
      <c r="K1340" s="174" t="n"/>
      <c r="L1340" s="174" t="n"/>
      <c r="M1340" s="174" t="n"/>
    </row>
    <row r="1341">
      <c r="A1341" s="174" t="inlineStr">
        <is>
          <t>test</t>
        </is>
      </c>
      <c r="B1341" s="174" t="inlineStr">
        <is>
          <t>A0</t>
        </is>
      </c>
      <c r="C1341" s="174" t="inlineStr">
        <is>
          <t>Babble</t>
        </is>
      </c>
      <c r="D1341" s="174" t="inlineStr">
        <is>
          <t>nb</t>
        </is>
      </c>
      <c r="E1341" s="175" t="n">
        <v>0.07000000000000001</v>
      </c>
      <c r="F1341" s="174" t="n">
        <v>1019</v>
      </c>
      <c r="G1341" s="174" t="n">
        <v>116</v>
      </c>
      <c r="H1341" s="174" t="n">
        <v>1133</v>
      </c>
      <c r="I1341" s="174" t="n">
        <v>1461</v>
      </c>
      <c r="J1341" s="174" t="n"/>
      <c r="K1341" s="174" t="n"/>
      <c r="L1341" s="174" t="n"/>
      <c r="M1341" s="174" t="n"/>
    </row>
    <row r="1342">
      <c r="A1342" s="174" t="inlineStr">
        <is>
          <t>test</t>
        </is>
      </c>
      <c r="B1342" s="174" t="inlineStr">
        <is>
          <t>A0</t>
        </is>
      </c>
      <c r="C1342" s="174" t="inlineStr">
        <is>
          <t>Babble</t>
        </is>
      </c>
      <c r="D1342" s="174" t="inlineStr">
        <is>
          <t>nb</t>
        </is>
      </c>
      <c r="E1342" s="175" t="n">
        <v>0.08</v>
      </c>
      <c r="F1342" s="174" t="n">
        <v>977</v>
      </c>
      <c r="G1342" s="174" t="n">
        <v>158</v>
      </c>
      <c r="H1342" s="174" t="n">
        <v>1039</v>
      </c>
      <c r="I1342" s="174" t="n">
        <v>1555</v>
      </c>
      <c r="J1342" s="174" t="n"/>
      <c r="K1342" s="174" t="n"/>
      <c r="L1342" s="174" t="n"/>
      <c r="M1342" s="174" t="n"/>
    </row>
    <row r="1343">
      <c r="A1343" s="174" t="inlineStr">
        <is>
          <t>test</t>
        </is>
      </c>
      <c r="B1343" s="174" t="inlineStr">
        <is>
          <t>A0</t>
        </is>
      </c>
      <c r="C1343" s="174" t="inlineStr">
        <is>
          <t>Babble</t>
        </is>
      </c>
      <c r="D1343" s="174" t="inlineStr">
        <is>
          <t>nb</t>
        </is>
      </c>
      <c r="E1343" s="175" t="n">
        <v>0.09</v>
      </c>
      <c r="F1343" s="174" t="n">
        <v>938</v>
      </c>
      <c r="G1343" s="174" t="n">
        <v>197</v>
      </c>
      <c r="H1343" s="174" t="n">
        <v>962</v>
      </c>
      <c r="I1343" s="174" t="n">
        <v>1632</v>
      </c>
      <c r="J1343" s="174" t="n"/>
      <c r="K1343" s="174" t="n"/>
      <c r="L1343" s="174" t="n"/>
      <c r="M1343" s="174" t="n"/>
    </row>
    <row r="1344">
      <c r="A1344" s="174" t="inlineStr">
        <is>
          <t>test</t>
        </is>
      </c>
      <c r="B1344" s="174" t="inlineStr">
        <is>
          <t>A0</t>
        </is>
      </c>
      <c r="C1344" s="174" t="inlineStr">
        <is>
          <t>Babble</t>
        </is>
      </c>
      <c r="D1344" s="174" t="inlineStr">
        <is>
          <t>nb</t>
        </is>
      </c>
      <c r="E1344" s="175" t="n">
        <v>0.1</v>
      </c>
      <c r="F1344" s="174" t="n">
        <v>893</v>
      </c>
      <c r="G1344" s="174" t="n">
        <v>242</v>
      </c>
      <c r="H1344" s="174" t="n">
        <v>884</v>
      </c>
      <c r="I1344" s="174" t="n">
        <v>1710</v>
      </c>
      <c r="J1344" s="174" t="n"/>
      <c r="K1344" s="174" t="n"/>
      <c r="L1344" s="174" t="n"/>
      <c r="M1344" s="174" t="n"/>
    </row>
    <row r="1345">
      <c r="A1345" s="174" t="inlineStr">
        <is>
          <t>test</t>
        </is>
      </c>
      <c r="B1345" s="174" t="inlineStr">
        <is>
          <t>A0</t>
        </is>
      </c>
      <c r="C1345" s="174" t="inlineStr">
        <is>
          <t>Babble</t>
        </is>
      </c>
      <c r="D1345" s="174" t="inlineStr">
        <is>
          <t>nb</t>
        </is>
      </c>
      <c r="E1345" s="175" t="n">
        <v>0.11</v>
      </c>
      <c r="F1345" s="174" t="n">
        <v>839</v>
      </c>
      <c r="G1345" s="174" t="n">
        <v>296</v>
      </c>
      <c r="H1345" s="174" t="n">
        <v>806</v>
      </c>
      <c r="I1345" s="174" t="n">
        <v>1788</v>
      </c>
      <c r="J1345" s="174" t="n"/>
      <c r="K1345" s="174" t="n"/>
      <c r="L1345" s="174" t="n"/>
      <c r="M1345" s="174" t="n"/>
    </row>
    <row r="1346">
      <c r="A1346" s="174" t="inlineStr">
        <is>
          <t>test</t>
        </is>
      </c>
      <c r="B1346" s="174" t="inlineStr">
        <is>
          <t>A0</t>
        </is>
      </c>
      <c r="C1346" s="174" t="inlineStr">
        <is>
          <t>Babble</t>
        </is>
      </c>
      <c r="D1346" s="174" t="inlineStr">
        <is>
          <t>nb</t>
        </is>
      </c>
      <c r="E1346" s="175" t="n">
        <v>0.12</v>
      </c>
      <c r="F1346" s="174" t="n">
        <v>791</v>
      </c>
      <c r="G1346" s="174" t="n">
        <v>344</v>
      </c>
      <c r="H1346" s="174" t="n">
        <v>746</v>
      </c>
      <c r="I1346" s="174" t="n">
        <v>1848</v>
      </c>
      <c r="J1346" s="174" t="n"/>
      <c r="K1346" s="174" t="n"/>
      <c r="L1346" s="174" t="n"/>
      <c r="M1346" s="174" t="n"/>
    </row>
    <row r="1347">
      <c r="A1347" s="174" t="inlineStr">
        <is>
          <t>test</t>
        </is>
      </c>
      <c r="B1347" s="174" t="inlineStr">
        <is>
          <t>A0</t>
        </is>
      </c>
      <c r="C1347" s="174" t="inlineStr">
        <is>
          <t>Babble</t>
        </is>
      </c>
      <c r="D1347" s="174" t="inlineStr">
        <is>
          <t>nb</t>
        </is>
      </c>
      <c r="E1347" s="175" t="n">
        <v>0.13</v>
      </c>
      <c r="F1347" s="174" t="n">
        <v>753</v>
      </c>
      <c r="G1347" s="174" t="n">
        <v>382</v>
      </c>
      <c r="H1347" s="174" t="n">
        <v>678</v>
      </c>
      <c r="I1347" s="174" t="n">
        <v>1916</v>
      </c>
      <c r="J1347" s="174" t="n"/>
      <c r="K1347" s="174" t="n"/>
      <c r="L1347" s="174" t="n"/>
      <c r="M1347" s="174" t="n"/>
    </row>
    <row r="1348">
      <c r="A1348" s="174" t="inlineStr">
        <is>
          <t>test</t>
        </is>
      </c>
      <c r="B1348" s="174" t="inlineStr">
        <is>
          <t>A0</t>
        </is>
      </c>
      <c r="C1348" s="174" t="inlineStr">
        <is>
          <t>Babble</t>
        </is>
      </c>
      <c r="D1348" s="174" t="inlineStr">
        <is>
          <t>nb</t>
        </is>
      </c>
      <c r="E1348" s="175" t="n">
        <v>0.14</v>
      </c>
      <c r="F1348" s="174" t="n">
        <v>713</v>
      </c>
      <c r="G1348" s="174" t="n">
        <v>422</v>
      </c>
      <c r="H1348" s="174" t="n">
        <v>619</v>
      </c>
      <c r="I1348" s="174" t="n">
        <v>1975</v>
      </c>
      <c r="J1348" s="174" t="n"/>
      <c r="K1348" s="174" t="n"/>
      <c r="L1348" s="174" t="n"/>
      <c r="M1348" s="174" t="n"/>
    </row>
    <row r="1349">
      <c r="A1349" s="174" t="inlineStr">
        <is>
          <t>test</t>
        </is>
      </c>
      <c r="B1349" s="174" t="inlineStr">
        <is>
          <t>A0</t>
        </is>
      </c>
      <c r="C1349" s="174" t="inlineStr">
        <is>
          <t>Babble</t>
        </is>
      </c>
      <c r="D1349" s="174" t="inlineStr">
        <is>
          <t>nb</t>
        </is>
      </c>
      <c r="E1349" s="175" t="n">
        <v>0.15</v>
      </c>
      <c r="F1349" s="174" t="n">
        <v>674</v>
      </c>
      <c r="G1349" s="174" t="n">
        <v>461</v>
      </c>
      <c r="H1349" s="174" t="n">
        <v>565</v>
      </c>
      <c r="I1349" s="174" t="n">
        <v>2029</v>
      </c>
      <c r="J1349" s="174" t="n"/>
      <c r="K1349" s="174" t="n"/>
      <c r="L1349" s="174" t="n"/>
      <c r="M1349" s="174" t="n"/>
    </row>
    <row r="1350">
      <c r="A1350" s="174" t="inlineStr">
        <is>
          <t>test</t>
        </is>
      </c>
      <c r="B1350" s="174" t="inlineStr">
        <is>
          <t>A0</t>
        </is>
      </c>
      <c r="C1350" s="174" t="inlineStr">
        <is>
          <t>Babble</t>
        </is>
      </c>
      <c r="D1350" s="174" t="inlineStr">
        <is>
          <t>nb</t>
        </is>
      </c>
      <c r="E1350" s="175" t="n">
        <v>0.16</v>
      </c>
      <c r="F1350" s="174" t="n">
        <v>640</v>
      </c>
      <c r="G1350" s="174" t="n">
        <v>495</v>
      </c>
      <c r="H1350" s="174" t="n">
        <v>518</v>
      </c>
      <c r="I1350" s="174" t="n">
        <v>2076</v>
      </c>
      <c r="J1350" s="174" t="n"/>
      <c r="K1350" s="174" t="n"/>
      <c r="L1350" s="174" t="n"/>
      <c r="M1350" s="174" t="n"/>
    </row>
    <row r="1351">
      <c r="A1351" s="174" t="inlineStr">
        <is>
          <t>test</t>
        </is>
      </c>
      <c r="B1351" s="174" t="inlineStr">
        <is>
          <t>A0</t>
        </is>
      </c>
      <c r="C1351" s="174" t="inlineStr">
        <is>
          <t>Babble</t>
        </is>
      </c>
      <c r="D1351" s="174" t="inlineStr">
        <is>
          <t>nb</t>
        </is>
      </c>
      <c r="E1351" s="175" t="n">
        <v>0.17</v>
      </c>
      <c r="F1351" s="174" t="n">
        <v>597</v>
      </c>
      <c r="G1351" s="174" t="n">
        <v>538</v>
      </c>
      <c r="H1351" s="174" t="n">
        <v>482</v>
      </c>
      <c r="I1351" s="174" t="n">
        <v>2112</v>
      </c>
      <c r="J1351" s="174" t="n"/>
      <c r="K1351" s="174" t="n"/>
      <c r="L1351" s="174" t="n"/>
      <c r="M1351" s="174" t="n"/>
    </row>
    <row r="1352">
      <c r="A1352" s="174" t="inlineStr">
        <is>
          <t>test</t>
        </is>
      </c>
      <c r="B1352" s="174" t="inlineStr">
        <is>
          <t>A0</t>
        </is>
      </c>
      <c r="C1352" s="174" t="inlineStr">
        <is>
          <t>Babble</t>
        </is>
      </c>
      <c r="D1352" s="174" t="inlineStr">
        <is>
          <t>nb</t>
        </is>
      </c>
      <c r="E1352" s="175" t="n">
        <v>0.18</v>
      </c>
      <c r="F1352" s="174" t="n">
        <v>568</v>
      </c>
      <c r="G1352" s="174" t="n">
        <v>567</v>
      </c>
      <c r="H1352" s="174" t="n">
        <v>452</v>
      </c>
      <c r="I1352" s="174" t="n">
        <v>2142</v>
      </c>
      <c r="J1352" s="174" t="n"/>
      <c r="K1352" s="174" t="n"/>
      <c r="L1352" s="174" t="n"/>
      <c r="M1352" s="174" t="n"/>
    </row>
    <row r="1353">
      <c r="A1353" s="174" t="inlineStr">
        <is>
          <t>test</t>
        </is>
      </c>
      <c r="B1353" s="174" t="inlineStr">
        <is>
          <t>A0</t>
        </is>
      </c>
      <c r="C1353" s="174" t="inlineStr">
        <is>
          <t>Babble</t>
        </is>
      </c>
      <c r="D1353" s="174" t="inlineStr">
        <is>
          <t>nb</t>
        </is>
      </c>
      <c r="E1353" s="175" t="n">
        <v>0.19</v>
      </c>
      <c r="F1353" s="174" t="n">
        <v>541</v>
      </c>
      <c r="G1353" s="174" t="n">
        <v>594</v>
      </c>
      <c r="H1353" s="174" t="n">
        <v>418</v>
      </c>
      <c r="I1353" s="174" t="n">
        <v>2176</v>
      </c>
      <c r="J1353" s="174" t="n"/>
      <c r="K1353" s="174" t="n"/>
      <c r="L1353" s="174" t="n"/>
      <c r="M1353" s="174" t="n"/>
    </row>
    <row r="1354">
      <c r="A1354" s="174" t="inlineStr">
        <is>
          <t>test</t>
        </is>
      </c>
      <c r="B1354" s="174" t="inlineStr">
        <is>
          <t>A0</t>
        </is>
      </c>
      <c r="C1354" s="174" t="inlineStr">
        <is>
          <t>Babble</t>
        </is>
      </c>
      <c r="D1354" s="174" t="inlineStr">
        <is>
          <t>nb</t>
        </is>
      </c>
      <c r="E1354" s="175" t="n">
        <v>0.2</v>
      </c>
      <c r="F1354" s="174" t="n">
        <v>505</v>
      </c>
      <c r="G1354" s="174" t="n">
        <v>630</v>
      </c>
      <c r="H1354" s="174" t="n">
        <v>385</v>
      </c>
      <c r="I1354" s="174" t="n">
        <v>2209</v>
      </c>
      <c r="J1354" s="174" t="n"/>
      <c r="K1354" s="174" t="n"/>
      <c r="L1354" s="174" t="n"/>
      <c r="M1354" s="174" t="n"/>
    </row>
    <row r="1355">
      <c r="A1355" s="174" t="inlineStr">
        <is>
          <t>test</t>
        </is>
      </c>
      <c r="B1355" s="174" t="inlineStr">
        <is>
          <t>A0</t>
        </is>
      </c>
      <c r="C1355" s="174" t="inlineStr">
        <is>
          <t>Babble</t>
        </is>
      </c>
      <c r="D1355" s="174" t="inlineStr">
        <is>
          <t>nb</t>
        </is>
      </c>
      <c r="E1355" s="175" t="n">
        <v>0.21</v>
      </c>
      <c r="F1355" s="174" t="n">
        <v>467</v>
      </c>
      <c r="G1355" s="174" t="n">
        <v>668</v>
      </c>
      <c r="H1355" s="174" t="n">
        <v>358</v>
      </c>
      <c r="I1355" s="174" t="n">
        <v>2236</v>
      </c>
      <c r="J1355" s="174" t="n"/>
      <c r="K1355" s="174" t="n"/>
      <c r="L1355" s="174" t="n"/>
      <c r="M1355" s="174" t="n"/>
    </row>
    <row r="1356">
      <c r="A1356" s="174" t="inlineStr">
        <is>
          <t>test</t>
        </is>
      </c>
      <c r="B1356" s="174" t="inlineStr">
        <is>
          <t>A0</t>
        </is>
      </c>
      <c r="C1356" s="174" t="inlineStr">
        <is>
          <t>Babble</t>
        </is>
      </c>
      <c r="D1356" s="174" t="inlineStr">
        <is>
          <t>nb</t>
        </is>
      </c>
      <c r="E1356" s="175" t="n">
        <v>0.22</v>
      </c>
      <c r="F1356" s="174" t="n">
        <v>441</v>
      </c>
      <c r="G1356" s="174" t="n">
        <v>694</v>
      </c>
      <c r="H1356" s="174" t="n">
        <v>337</v>
      </c>
      <c r="I1356" s="174" t="n">
        <v>2257</v>
      </c>
      <c r="J1356" s="174" t="n"/>
      <c r="K1356" s="174" t="n"/>
      <c r="L1356" s="174" t="n"/>
      <c r="M1356" s="174" t="n"/>
    </row>
    <row r="1357">
      <c r="A1357" s="174" t="inlineStr">
        <is>
          <t>test</t>
        </is>
      </c>
      <c r="B1357" s="174" t="inlineStr">
        <is>
          <t>A0</t>
        </is>
      </c>
      <c r="C1357" s="174" t="inlineStr">
        <is>
          <t>Babble</t>
        </is>
      </c>
      <c r="D1357" s="174" t="inlineStr">
        <is>
          <t>nb</t>
        </is>
      </c>
      <c r="E1357" s="175" t="n">
        <v>0.23</v>
      </c>
      <c r="F1357" s="174" t="n">
        <v>411</v>
      </c>
      <c r="G1357" s="174" t="n">
        <v>724</v>
      </c>
      <c r="H1357" s="174" t="n">
        <v>313</v>
      </c>
      <c r="I1357" s="174" t="n">
        <v>2281</v>
      </c>
      <c r="J1357" s="174" t="n"/>
      <c r="K1357" s="174" t="n"/>
      <c r="L1357" s="174" t="n"/>
      <c r="M1357" s="174" t="n"/>
    </row>
    <row r="1358">
      <c r="A1358" s="174" t="inlineStr">
        <is>
          <t>test</t>
        </is>
      </c>
      <c r="B1358" s="174" t="inlineStr">
        <is>
          <t>A0</t>
        </is>
      </c>
      <c r="C1358" s="174" t="inlineStr">
        <is>
          <t>Babble</t>
        </is>
      </c>
      <c r="D1358" s="174" t="inlineStr">
        <is>
          <t>nb</t>
        </is>
      </c>
      <c r="E1358" s="175" t="n">
        <v>0.24</v>
      </c>
      <c r="F1358" s="174" t="n">
        <v>395</v>
      </c>
      <c r="G1358" s="174" t="n">
        <v>740</v>
      </c>
      <c r="H1358" s="174" t="n">
        <v>285</v>
      </c>
      <c r="I1358" s="174" t="n">
        <v>2309</v>
      </c>
      <c r="J1358" s="174" t="n"/>
      <c r="K1358" s="174" t="n"/>
      <c r="L1358" s="174" t="n"/>
      <c r="M1358" s="174" t="n"/>
    </row>
    <row r="1359">
      <c r="A1359" s="174" t="inlineStr">
        <is>
          <t>test</t>
        </is>
      </c>
      <c r="B1359" s="174" t="inlineStr">
        <is>
          <t>A0</t>
        </is>
      </c>
      <c r="C1359" s="174" t="inlineStr">
        <is>
          <t>Babble</t>
        </is>
      </c>
      <c r="D1359" s="174" t="inlineStr">
        <is>
          <t>nb</t>
        </is>
      </c>
      <c r="E1359" s="175" t="n">
        <v>0.25</v>
      </c>
      <c r="F1359" s="174" t="n">
        <v>373</v>
      </c>
      <c r="G1359" s="174" t="n">
        <v>762</v>
      </c>
      <c r="H1359" s="174" t="n">
        <v>267</v>
      </c>
      <c r="I1359" s="174" t="n">
        <v>2327</v>
      </c>
      <c r="J1359" s="174" t="n"/>
      <c r="K1359" s="174" t="n"/>
      <c r="L1359" s="174" t="n"/>
      <c r="M1359" s="174" t="n"/>
    </row>
    <row r="1360">
      <c r="A1360" s="174" t="inlineStr">
        <is>
          <t>test</t>
        </is>
      </c>
      <c r="B1360" s="174" t="inlineStr">
        <is>
          <t>A0</t>
        </is>
      </c>
      <c r="C1360" s="174" t="inlineStr">
        <is>
          <t>Babble</t>
        </is>
      </c>
      <c r="D1360" s="174" t="inlineStr">
        <is>
          <t>nb</t>
        </is>
      </c>
      <c r="E1360" s="175" t="n">
        <v>0.26</v>
      </c>
      <c r="F1360" s="174" t="n">
        <v>356</v>
      </c>
      <c r="G1360" s="174" t="n">
        <v>779</v>
      </c>
      <c r="H1360" s="174" t="n">
        <v>249</v>
      </c>
      <c r="I1360" s="174" t="n">
        <v>2345</v>
      </c>
      <c r="J1360" s="174" t="n"/>
      <c r="K1360" s="174" t="n"/>
      <c r="L1360" s="174" t="n"/>
      <c r="M1360" s="174" t="n"/>
    </row>
    <row r="1361">
      <c r="A1361" s="174" t="inlineStr">
        <is>
          <t>test</t>
        </is>
      </c>
      <c r="B1361" s="174" t="inlineStr">
        <is>
          <t>A0</t>
        </is>
      </c>
      <c r="C1361" s="174" t="inlineStr">
        <is>
          <t>Babble</t>
        </is>
      </c>
      <c r="D1361" s="174" t="inlineStr">
        <is>
          <t>nb</t>
        </is>
      </c>
      <c r="E1361" s="175" t="n">
        <v>0.27</v>
      </c>
      <c r="F1361" s="174" t="n">
        <v>339</v>
      </c>
      <c r="G1361" s="174" t="n">
        <v>796</v>
      </c>
      <c r="H1361" s="174" t="n">
        <v>238</v>
      </c>
      <c r="I1361" s="174" t="n">
        <v>2356</v>
      </c>
      <c r="J1361" s="174" t="n"/>
      <c r="K1361" s="174" t="n"/>
      <c r="L1361" s="174" t="n"/>
      <c r="M1361" s="174" t="n"/>
    </row>
    <row r="1362">
      <c r="A1362" s="174" t="inlineStr">
        <is>
          <t>test</t>
        </is>
      </c>
      <c r="B1362" s="174" t="inlineStr">
        <is>
          <t>A0</t>
        </is>
      </c>
      <c r="C1362" s="174" t="inlineStr">
        <is>
          <t>Babble</t>
        </is>
      </c>
      <c r="D1362" s="174" t="inlineStr">
        <is>
          <t>nb</t>
        </is>
      </c>
      <c r="E1362" s="175" t="n">
        <v>0.28</v>
      </c>
      <c r="F1362" s="174" t="n">
        <v>320</v>
      </c>
      <c r="G1362" s="174" t="n">
        <v>815</v>
      </c>
      <c r="H1362" s="174" t="n">
        <v>224</v>
      </c>
      <c r="I1362" s="174" t="n">
        <v>2370</v>
      </c>
      <c r="J1362" s="174" t="n"/>
      <c r="K1362" s="174" t="n"/>
      <c r="L1362" s="174" t="n"/>
      <c r="M1362" s="174" t="n"/>
    </row>
    <row r="1363">
      <c r="A1363" s="174" t="inlineStr">
        <is>
          <t>test</t>
        </is>
      </c>
      <c r="B1363" s="174" t="inlineStr">
        <is>
          <t>A0</t>
        </is>
      </c>
      <c r="C1363" s="174" t="inlineStr">
        <is>
          <t>Babble</t>
        </is>
      </c>
      <c r="D1363" s="174" t="inlineStr">
        <is>
          <t>nb</t>
        </is>
      </c>
      <c r="E1363" s="175" t="n">
        <v>0.29</v>
      </c>
      <c r="F1363" s="174" t="n">
        <v>306</v>
      </c>
      <c r="G1363" s="174" t="n">
        <v>829</v>
      </c>
      <c r="H1363" s="174" t="n">
        <v>209</v>
      </c>
      <c r="I1363" s="174" t="n">
        <v>2385</v>
      </c>
      <c r="J1363" s="174" t="n"/>
      <c r="K1363" s="174" t="n"/>
      <c r="L1363" s="174" t="n"/>
      <c r="M1363" s="174" t="n"/>
    </row>
    <row r="1364">
      <c r="A1364" s="174" t="inlineStr">
        <is>
          <t>test</t>
        </is>
      </c>
      <c r="B1364" s="174" t="inlineStr">
        <is>
          <t>A0</t>
        </is>
      </c>
      <c r="C1364" s="174" t="inlineStr">
        <is>
          <t>Babble</t>
        </is>
      </c>
      <c r="D1364" s="174" t="inlineStr">
        <is>
          <t>nb</t>
        </is>
      </c>
      <c r="E1364" s="175" t="n">
        <v>0.3</v>
      </c>
      <c r="F1364" s="174" t="n">
        <v>292</v>
      </c>
      <c r="G1364" s="174" t="n">
        <v>843</v>
      </c>
      <c r="H1364" s="174" t="n">
        <v>193</v>
      </c>
      <c r="I1364" s="174" t="n">
        <v>2401</v>
      </c>
      <c r="J1364" s="174" t="n"/>
      <c r="K1364" s="174" t="n"/>
      <c r="L1364" s="174" t="n"/>
      <c r="M1364" s="174" t="n"/>
    </row>
    <row r="1365">
      <c r="A1365" s="174" t="inlineStr">
        <is>
          <t>test</t>
        </is>
      </c>
      <c r="B1365" s="174" t="inlineStr">
        <is>
          <t>A0</t>
        </is>
      </c>
      <c r="C1365" s="174" t="inlineStr">
        <is>
          <t>Babble</t>
        </is>
      </c>
      <c r="D1365" s="174" t="inlineStr">
        <is>
          <t>nb</t>
        </is>
      </c>
      <c r="E1365" s="175" t="n">
        <v>0.31</v>
      </c>
      <c r="F1365" s="174" t="n">
        <v>273</v>
      </c>
      <c r="G1365" s="174" t="n">
        <v>862</v>
      </c>
      <c r="H1365" s="174" t="n">
        <v>187</v>
      </c>
      <c r="I1365" s="174" t="n">
        <v>2407</v>
      </c>
      <c r="J1365" s="174" t="n"/>
      <c r="K1365" s="174" t="n"/>
      <c r="L1365" s="174" t="n"/>
      <c r="M1365" s="174" t="n"/>
    </row>
    <row r="1366">
      <c r="A1366" s="174" t="inlineStr">
        <is>
          <t>test</t>
        </is>
      </c>
      <c r="B1366" s="174" t="inlineStr">
        <is>
          <t>A0</t>
        </is>
      </c>
      <c r="C1366" s="174" t="inlineStr">
        <is>
          <t>Babble</t>
        </is>
      </c>
      <c r="D1366" s="174" t="inlineStr">
        <is>
          <t>nb</t>
        </is>
      </c>
      <c r="E1366" s="175" t="n">
        <v>0.32</v>
      </c>
      <c r="F1366" s="174" t="n">
        <v>262</v>
      </c>
      <c r="G1366" s="174" t="n">
        <v>873</v>
      </c>
      <c r="H1366" s="174" t="n">
        <v>176</v>
      </c>
      <c r="I1366" s="174" t="n">
        <v>2418</v>
      </c>
      <c r="J1366" s="174" t="n"/>
      <c r="K1366" s="174" t="n"/>
      <c r="L1366" s="174" t="n"/>
      <c r="M1366" s="174" t="n"/>
    </row>
    <row r="1367">
      <c r="A1367" s="174" t="inlineStr">
        <is>
          <t>test</t>
        </is>
      </c>
      <c r="B1367" s="174" t="inlineStr">
        <is>
          <t>A0</t>
        </is>
      </c>
      <c r="C1367" s="174" t="inlineStr">
        <is>
          <t>Babble</t>
        </is>
      </c>
      <c r="D1367" s="174" t="inlineStr">
        <is>
          <t>nb</t>
        </is>
      </c>
      <c r="E1367" s="175" t="n">
        <v>0.33</v>
      </c>
      <c r="F1367" s="174" t="n">
        <v>256</v>
      </c>
      <c r="G1367" s="174" t="n">
        <v>879</v>
      </c>
      <c r="H1367" s="174" t="n">
        <v>163</v>
      </c>
      <c r="I1367" s="174" t="n">
        <v>2431</v>
      </c>
      <c r="J1367" s="174" t="n"/>
      <c r="K1367" s="174" t="n"/>
      <c r="L1367" s="174" t="n"/>
      <c r="M1367" s="174" t="n"/>
    </row>
    <row r="1368">
      <c r="A1368" s="174" t="inlineStr">
        <is>
          <t>test</t>
        </is>
      </c>
      <c r="B1368" s="174" t="inlineStr">
        <is>
          <t>A0</t>
        </is>
      </c>
      <c r="C1368" s="174" t="inlineStr">
        <is>
          <t>Babble</t>
        </is>
      </c>
      <c r="D1368" s="174" t="inlineStr">
        <is>
          <t>nb</t>
        </is>
      </c>
      <c r="E1368" s="175" t="n">
        <v>0.34</v>
      </c>
      <c r="F1368" s="174" t="n">
        <v>245</v>
      </c>
      <c r="G1368" s="174" t="n">
        <v>890</v>
      </c>
      <c r="H1368" s="174" t="n">
        <v>152</v>
      </c>
      <c r="I1368" s="174" t="n">
        <v>2442</v>
      </c>
      <c r="J1368" s="174" t="n"/>
      <c r="K1368" s="174" t="n"/>
      <c r="L1368" s="174" t="n"/>
      <c r="M1368" s="174" t="n"/>
    </row>
    <row r="1369">
      <c r="A1369" s="174" t="inlineStr">
        <is>
          <t>test</t>
        </is>
      </c>
      <c r="B1369" s="174" t="inlineStr">
        <is>
          <t>A0</t>
        </is>
      </c>
      <c r="C1369" s="174" t="inlineStr">
        <is>
          <t>Babble</t>
        </is>
      </c>
      <c r="D1369" s="174" t="inlineStr">
        <is>
          <t>nb</t>
        </is>
      </c>
      <c r="E1369" s="175" t="n">
        <v>0.35</v>
      </c>
      <c r="F1369" s="174" t="n">
        <v>234</v>
      </c>
      <c r="G1369" s="174" t="n">
        <v>901</v>
      </c>
      <c r="H1369" s="174" t="n">
        <v>145</v>
      </c>
      <c r="I1369" s="174" t="n">
        <v>2449</v>
      </c>
      <c r="J1369" s="174" t="n"/>
      <c r="K1369" s="174" t="n"/>
      <c r="L1369" s="174" t="n"/>
      <c r="M1369" s="174" t="n"/>
    </row>
    <row r="1370">
      <c r="A1370" s="174" t="inlineStr">
        <is>
          <t>test</t>
        </is>
      </c>
      <c r="B1370" s="174" t="inlineStr">
        <is>
          <t>A0</t>
        </is>
      </c>
      <c r="C1370" s="174" t="inlineStr">
        <is>
          <t>Babble</t>
        </is>
      </c>
      <c r="D1370" s="174" t="inlineStr">
        <is>
          <t>nb</t>
        </is>
      </c>
      <c r="E1370" s="175" t="n">
        <v>0.36</v>
      </c>
      <c r="F1370" s="174" t="n">
        <v>229</v>
      </c>
      <c r="G1370" s="174" t="n">
        <v>906</v>
      </c>
      <c r="H1370" s="174" t="n">
        <v>140</v>
      </c>
      <c r="I1370" s="174" t="n">
        <v>2454</v>
      </c>
      <c r="J1370" s="174" t="n"/>
      <c r="K1370" s="174" t="n"/>
      <c r="L1370" s="174" t="n"/>
      <c r="M1370" s="174" t="n"/>
    </row>
    <row r="1371">
      <c r="A1371" s="174" t="inlineStr">
        <is>
          <t>test</t>
        </is>
      </c>
      <c r="B1371" s="174" t="inlineStr">
        <is>
          <t>A0</t>
        </is>
      </c>
      <c r="C1371" s="174" t="inlineStr">
        <is>
          <t>Babble</t>
        </is>
      </c>
      <c r="D1371" s="174" t="inlineStr">
        <is>
          <t>nb</t>
        </is>
      </c>
      <c r="E1371" s="175" t="n">
        <v>0.37</v>
      </c>
      <c r="F1371" s="174" t="n">
        <v>221</v>
      </c>
      <c r="G1371" s="174" t="n">
        <v>914</v>
      </c>
      <c r="H1371" s="174" t="n">
        <v>134</v>
      </c>
      <c r="I1371" s="174" t="n">
        <v>2460</v>
      </c>
      <c r="J1371" s="174" t="n"/>
      <c r="K1371" s="174" t="n"/>
      <c r="L1371" s="174" t="n"/>
      <c r="M1371" s="174" t="n"/>
    </row>
    <row r="1372">
      <c r="A1372" s="174" t="inlineStr">
        <is>
          <t>test</t>
        </is>
      </c>
      <c r="B1372" s="174" t="inlineStr">
        <is>
          <t>A0</t>
        </is>
      </c>
      <c r="C1372" s="174" t="inlineStr">
        <is>
          <t>Babble</t>
        </is>
      </c>
      <c r="D1372" s="174" t="inlineStr">
        <is>
          <t>nb</t>
        </is>
      </c>
      <c r="E1372" s="175" t="n">
        <v>0.38</v>
      </c>
      <c r="F1372" s="174" t="n">
        <v>211</v>
      </c>
      <c r="G1372" s="174" t="n">
        <v>924</v>
      </c>
      <c r="H1372" s="174" t="n">
        <v>123</v>
      </c>
      <c r="I1372" s="174" t="n">
        <v>2471</v>
      </c>
      <c r="J1372" s="174" t="n"/>
      <c r="K1372" s="174" t="n"/>
      <c r="L1372" s="174" t="n"/>
      <c r="M1372" s="174" t="n"/>
    </row>
    <row r="1373">
      <c r="A1373" s="174" t="inlineStr">
        <is>
          <t>test</t>
        </is>
      </c>
      <c r="B1373" s="174" t="inlineStr">
        <is>
          <t>A0</t>
        </is>
      </c>
      <c r="C1373" s="174" t="inlineStr">
        <is>
          <t>Babble</t>
        </is>
      </c>
      <c r="D1373" s="174" t="inlineStr">
        <is>
          <t>nb</t>
        </is>
      </c>
      <c r="E1373" s="175" t="n">
        <v>0.39</v>
      </c>
      <c r="F1373" s="174" t="n">
        <v>204</v>
      </c>
      <c r="G1373" s="174" t="n">
        <v>931</v>
      </c>
      <c r="H1373" s="174" t="n">
        <v>116</v>
      </c>
      <c r="I1373" s="174" t="n">
        <v>2478</v>
      </c>
      <c r="J1373" s="174" t="n"/>
      <c r="K1373" s="174" t="n"/>
      <c r="L1373" s="174" t="n"/>
      <c r="M1373" s="174" t="n"/>
    </row>
    <row r="1374">
      <c r="A1374" s="174" t="inlineStr">
        <is>
          <t>test</t>
        </is>
      </c>
      <c r="B1374" s="174" t="inlineStr">
        <is>
          <t>A0</t>
        </is>
      </c>
      <c r="C1374" s="174" t="inlineStr">
        <is>
          <t>Babble</t>
        </is>
      </c>
      <c r="D1374" s="174" t="inlineStr">
        <is>
          <t>nb</t>
        </is>
      </c>
      <c r="E1374" s="175" t="n">
        <v>0.4</v>
      </c>
      <c r="F1374" s="174" t="n">
        <v>196</v>
      </c>
      <c r="G1374" s="174" t="n">
        <v>939</v>
      </c>
      <c r="H1374" s="174" t="n">
        <v>109</v>
      </c>
      <c r="I1374" s="174" t="n">
        <v>2485</v>
      </c>
      <c r="J1374" s="174" t="n"/>
      <c r="K1374" s="174" t="n"/>
      <c r="L1374" s="174" t="n"/>
      <c r="M1374" s="174" t="n"/>
    </row>
    <row r="1375">
      <c r="A1375" s="174" t="inlineStr">
        <is>
          <t>test</t>
        </is>
      </c>
      <c r="B1375" s="174" t="inlineStr">
        <is>
          <t>A0</t>
        </is>
      </c>
      <c r="C1375" s="174" t="inlineStr">
        <is>
          <t>Babble</t>
        </is>
      </c>
      <c r="D1375" s="174" t="inlineStr">
        <is>
          <t>nb</t>
        </is>
      </c>
      <c r="E1375" s="175" t="n">
        <v>0.41</v>
      </c>
      <c r="F1375" s="174" t="n">
        <v>188</v>
      </c>
      <c r="G1375" s="174" t="n">
        <v>947</v>
      </c>
      <c r="H1375" s="174" t="n">
        <v>104</v>
      </c>
      <c r="I1375" s="174" t="n">
        <v>2490</v>
      </c>
      <c r="J1375" s="174" t="n"/>
      <c r="K1375" s="174" t="n"/>
      <c r="L1375" s="174" t="n"/>
      <c r="M1375" s="174" t="n"/>
    </row>
    <row r="1376">
      <c r="A1376" s="174" t="inlineStr">
        <is>
          <t>test</t>
        </is>
      </c>
      <c r="B1376" s="174" t="inlineStr">
        <is>
          <t>A0</t>
        </is>
      </c>
      <c r="C1376" s="174" t="inlineStr">
        <is>
          <t>Babble</t>
        </is>
      </c>
      <c r="D1376" s="174" t="inlineStr">
        <is>
          <t>nb</t>
        </is>
      </c>
      <c r="E1376" s="175" t="n">
        <v>0.42</v>
      </c>
      <c r="F1376" s="174" t="n">
        <v>183</v>
      </c>
      <c r="G1376" s="174" t="n">
        <v>952</v>
      </c>
      <c r="H1376" s="174" t="n">
        <v>97</v>
      </c>
      <c r="I1376" s="174" t="n">
        <v>2497</v>
      </c>
      <c r="J1376" s="174" t="n"/>
      <c r="K1376" s="174" t="n"/>
      <c r="L1376" s="174" t="n"/>
      <c r="M1376" s="174" t="n"/>
    </row>
    <row r="1377">
      <c r="A1377" s="174" t="inlineStr">
        <is>
          <t>test</t>
        </is>
      </c>
      <c r="B1377" s="174" t="inlineStr">
        <is>
          <t>A0</t>
        </is>
      </c>
      <c r="C1377" s="174" t="inlineStr">
        <is>
          <t>Babble</t>
        </is>
      </c>
      <c r="D1377" s="174" t="inlineStr">
        <is>
          <t>nb</t>
        </is>
      </c>
      <c r="E1377" s="175" t="n">
        <v>0.43</v>
      </c>
      <c r="F1377" s="174" t="n">
        <v>180</v>
      </c>
      <c r="G1377" s="174" t="n">
        <v>955</v>
      </c>
      <c r="H1377" s="174" t="n">
        <v>90</v>
      </c>
      <c r="I1377" s="174" t="n">
        <v>2504</v>
      </c>
      <c r="J1377" s="174" t="n"/>
      <c r="K1377" s="174" t="n"/>
      <c r="L1377" s="174" t="n"/>
      <c r="M1377" s="174" t="n"/>
    </row>
    <row r="1378">
      <c r="A1378" s="174" t="inlineStr">
        <is>
          <t>test</t>
        </is>
      </c>
      <c r="B1378" s="174" t="inlineStr">
        <is>
          <t>A0</t>
        </is>
      </c>
      <c r="C1378" s="174" t="inlineStr">
        <is>
          <t>Babble</t>
        </is>
      </c>
      <c r="D1378" s="174" t="inlineStr">
        <is>
          <t>nb</t>
        </is>
      </c>
      <c r="E1378" s="175" t="n">
        <v>0.44</v>
      </c>
      <c r="F1378" s="174" t="n">
        <v>175</v>
      </c>
      <c r="G1378" s="174" t="n">
        <v>960</v>
      </c>
      <c r="H1378" s="174" t="n">
        <v>85</v>
      </c>
      <c r="I1378" s="174" t="n">
        <v>2509</v>
      </c>
      <c r="J1378" s="174" t="n"/>
      <c r="K1378" s="174" t="n"/>
      <c r="L1378" s="174" t="n"/>
      <c r="M1378" s="174" t="n"/>
    </row>
    <row r="1379">
      <c r="A1379" s="174" t="inlineStr">
        <is>
          <t>test</t>
        </is>
      </c>
      <c r="B1379" s="174" t="inlineStr">
        <is>
          <t>A0</t>
        </is>
      </c>
      <c r="C1379" s="174" t="inlineStr">
        <is>
          <t>Babble</t>
        </is>
      </c>
      <c r="D1379" s="174" t="inlineStr">
        <is>
          <t>nb</t>
        </is>
      </c>
      <c r="E1379" s="175" t="n">
        <v>0.45</v>
      </c>
      <c r="F1379" s="174" t="n">
        <v>170</v>
      </c>
      <c r="G1379" s="174" t="n">
        <v>965</v>
      </c>
      <c r="H1379" s="174" t="n">
        <v>77</v>
      </c>
      <c r="I1379" s="174" t="n">
        <v>2517</v>
      </c>
      <c r="J1379" s="174" t="n"/>
      <c r="K1379" s="174" t="n"/>
      <c r="L1379" s="174" t="n"/>
      <c r="M1379" s="174" t="n"/>
    </row>
    <row r="1380">
      <c r="A1380" s="174" t="inlineStr">
        <is>
          <t>test</t>
        </is>
      </c>
      <c r="B1380" s="174" t="inlineStr">
        <is>
          <t>A0</t>
        </is>
      </c>
      <c r="C1380" s="174" t="inlineStr">
        <is>
          <t>Babble</t>
        </is>
      </c>
      <c r="D1380" s="174" t="inlineStr">
        <is>
          <t>nb</t>
        </is>
      </c>
      <c r="E1380" s="175" t="n">
        <v>0.46</v>
      </c>
      <c r="F1380" s="174" t="n">
        <v>162</v>
      </c>
      <c r="G1380" s="174" t="n">
        <v>973</v>
      </c>
      <c r="H1380" s="174" t="n">
        <v>75</v>
      </c>
      <c r="I1380" s="174" t="n">
        <v>2519</v>
      </c>
      <c r="J1380" s="174" t="n"/>
      <c r="K1380" s="174" t="n"/>
      <c r="L1380" s="174" t="n"/>
      <c r="M1380" s="174" t="n"/>
    </row>
    <row r="1381">
      <c r="A1381" s="174" t="inlineStr">
        <is>
          <t>test</t>
        </is>
      </c>
      <c r="B1381" s="174" t="inlineStr">
        <is>
          <t>A0</t>
        </is>
      </c>
      <c r="C1381" s="174" t="inlineStr">
        <is>
          <t>Babble</t>
        </is>
      </c>
      <c r="D1381" s="174" t="inlineStr">
        <is>
          <t>nb</t>
        </is>
      </c>
      <c r="E1381" s="175" t="n">
        <v>0.47</v>
      </c>
      <c r="F1381" s="174" t="n">
        <v>157</v>
      </c>
      <c r="G1381" s="174" t="n">
        <v>978</v>
      </c>
      <c r="H1381" s="174" t="n">
        <v>70</v>
      </c>
      <c r="I1381" s="174" t="n">
        <v>2524</v>
      </c>
      <c r="J1381" s="174" t="n"/>
      <c r="K1381" s="174" t="n"/>
      <c r="L1381" s="174" t="n"/>
      <c r="M1381" s="174" t="n"/>
    </row>
    <row r="1382">
      <c r="A1382" s="174" t="inlineStr">
        <is>
          <t>test</t>
        </is>
      </c>
      <c r="B1382" s="174" t="inlineStr">
        <is>
          <t>A0</t>
        </is>
      </c>
      <c r="C1382" s="174" t="inlineStr">
        <is>
          <t>Babble</t>
        </is>
      </c>
      <c r="D1382" s="174" t="inlineStr">
        <is>
          <t>nb</t>
        </is>
      </c>
      <c r="E1382" s="175" t="n">
        <v>0.48</v>
      </c>
      <c r="F1382" s="174" t="n">
        <v>150</v>
      </c>
      <c r="G1382" s="174" t="n">
        <v>985</v>
      </c>
      <c r="H1382" s="174" t="n">
        <v>66</v>
      </c>
      <c r="I1382" s="174" t="n">
        <v>2528</v>
      </c>
      <c r="J1382" s="174" t="n"/>
      <c r="K1382" s="174" t="n"/>
      <c r="L1382" s="174" t="n"/>
      <c r="M1382" s="174" t="n"/>
    </row>
    <row r="1383">
      <c r="A1383" s="174" t="inlineStr">
        <is>
          <t>test</t>
        </is>
      </c>
      <c r="B1383" s="174" t="inlineStr">
        <is>
          <t>A0</t>
        </is>
      </c>
      <c r="C1383" s="174" t="inlineStr">
        <is>
          <t>Babble</t>
        </is>
      </c>
      <c r="D1383" s="174" t="inlineStr">
        <is>
          <t>nb</t>
        </is>
      </c>
      <c r="E1383" s="175" t="n">
        <v>0.49</v>
      </c>
      <c r="F1383" s="174" t="n">
        <v>146</v>
      </c>
      <c r="G1383" s="174" t="n">
        <v>989</v>
      </c>
      <c r="H1383" s="174" t="n">
        <v>62</v>
      </c>
      <c r="I1383" s="174" t="n">
        <v>2532</v>
      </c>
      <c r="J1383" s="174" t="n"/>
      <c r="K1383" s="174" t="n"/>
      <c r="L1383" s="174" t="n"/>
      <c r="M1383" s="174" t="n"/>
    </row>
    <row r="1384">
      <c r="A1384" s="174" t="inlineStr">
        <is>
          <t>test</t>
        </is>
      </c>
      <c r="B1384" s="174" t="inlineStr">
        <is>
          <t>A0</t>
        </is>
      </c>
      <c r="C1384" s="174" t="inlineStr">
        <is>
          <t>Babble</t>
        </is>
      </c>
      <c r="D1384" s="174" t="inlineStr">
        <is>
          <t>nb</t>
        </is>
      </c>
      <c r="E1384" s="175" t="n">
        <v>0.5</v>
      </c>
      <c r="F1384" s="174" t="n">
        <v>142</v>
      </c>
      <c r="G1384" s="174" t="n">
        <v>993</v>
      </c>
      <c r="H1384" s="174" t="n">
        <v>60</v>
      </c>
      <c r="I1384" s="174" t="n">
        <v>2534</v>
      </c>
      <c r="J1384" s="174" t="n"/>
      <c r="K1384" s="174" t="n"/>
      <c r="L1384" s="174" t="n"/>
      <c r="M1384" s="174" t="n"/>
    </row>
    <row r="1385">
      <c r="A1385" s="174" t="inlineStr">
        <is>
          <t>test</t>
        </is>
      </c>
      <c r="B1385" s="174" t="inlineStr">
        <is>
          <t>A0</t>
        </is>
      </c>
      <c r="C1385" s="174" t="inlineStr">
        <is>
          <t>Babble</t>
        </is>
      </c>
      <c r="D1385" s="174" t="inlineStr">
        <is>
          <t>nb</t>
        </is>
      </c>
      <c r="E1385" s="175" t="n">
        <v>0.51</v>
      </c>
      <c r="F1385" s="174" t="n">
        <v>141</v>
      </c>
      <c r="G1385" s="174" t="n">
        <v>994</v>
      </c>
      <c r="H1385" s="174" t="n">
        <v>56</v>
      </c>
      <c r="I1385" s="174" t="n">
        <v>2538</v>
      </c>
      <c r="J1385" s="174" t="n"/>
      <c r="K1385" s="174" t="n"/>
      <c r="L1385" s="174" t="n"/>
      <c r="M1385" s="174" t="n"/>
    </row>
    <row r="1386">
      <c r="A1386" s="174" t="inlineStr">
        <is>
          <t>test</t>
        </is>
      </c>
      <c r="B1386" s="174" t="inlineStr">
        <is>
          <t>A0</t>
        </is>
      </c>
      <c r="C1386" s="174" t="inlineStr">
        <is>
          <t>Babble</t>
        </is>
      </c>
      <c r="D1386" s="174" t="inlineStr">
        <is>
          <t>nb</t>
        </is>
      </c>
      <c r="E1386" s="175" t="n">
        <v>0.52</v>
      </c>
      <c r="F1386" s="174" t="n">
        <v>136</v>
      </c>
      <c r="G1386" s="174" t="n">
        <v>999</v>
      </c>
      <c r="H1386" s="174" t="n">
        <v>49</v>
      </c>
      <c r="I1386" s="174" t="n">
        <v>2545</v>
      </c>
      <c r="J1386" s="174" t="n"/>
      <c r="K1386" s="174" t="n"/>
      <c r="L1386" s="174" t="n"/>
      <c r="M1386" s="174" t="n"/>
    </row>
    <row r="1387">
      <c r="A1387" s="174" t="inlineStr">
        <is>
          <t>test</t>
        </is>
      </c>
      <c r="B1387" s="174" t="inlineStr">
        <is>
          <t>A0</t>
        </is>
      </c>
      <c r="C1387" s="174" t="inlineStr">
        <is>
          <t>Babble</t>
        </is>
      </c>
      <c r="D1387" s="174" t="inlineStr">
        <is>
          <t>nb</t>
        </is>
      </c>
      <c r="E1387" s="175" t="n">
        <v>0.53</v>
      </c>
      <c r="F1387" s="174" t="n">
        <v>134</v>
      </c>
      <c r="G1387" s="174" t="n">
        <v>1001</v>
      </c>
      <c r="H1387" s="174" t="n">
        <v>48</v>
      </c>
      <c r="I1387" s="174" t="n">
        <v>2546</v>
      </c>
      <c r="J1387" s="174" t="n"/>
      <c r="K1387" s="174" t="n"/>
      <c r="L1387" s="174" t="n"/>
      <c r="M1387" s="174" t="n"/>
    </row>
    <row r="1388">
      <c r="A1388" s="174" t="inlineStr">
        <is>
          <t>test</t>
        </is>
      </c>
      <c r="B1388" s="174" t="inlineStr">
        <is>
          <t>A0</t>
        </is>
      </c>
      <c r="C1388" s="174" t="inlineStr">
        <is>
          <t>Babble</t>
        </is>
      </c>
      <c r="D1388" s="174" t="inlineStr">
        <is>
          <t>nb</t>
        </is>
      </c>
      <c r="E1388" s="175" t="n">
        <v>0.54</v>
      </c>
      <c r="F1388" s="174" t="n">
        <v>128</v>
      </c>
      <c r="G1388" s="174" t="n">
        <v>1007</v>
      </c>
      <c r="H1388" s="174" t="n">
        <v>44</v>
      </c>
      <c r="I1388" s="174" t="n">
        <v>2550</v>
      </c>
      <c r="J1388" s="174" t="n"/>
      <c r="K1388" s="174" t="n"/>
      <c r="L1388" s="174" t="n"/>
      <c r="M1388" s="174" t="n"/>
    </row>
    <row r="1389">
      <c r="A1389" s="174" t="inlineStr">
        <is>
          <t>test</t>
        </is>
      </c>
      <c r="B1389" s="174" t="inlineStr">
        <is>
          <t>A0</t>
        </is>
      </c>
      <c r="C1389" s="174" t="inlineStr">
        <is>
          <t>Babble</t>
        </is>
      </c>
      <c r="D1389" s="174" t="inlineStr">
        <is>
          <t>nb</t>
        </is>
      </c>
      <c r="E1389" s="175" t="n">
        <v>0.55</v>
      </c>
      <c r="F1389" s="174" t="n">
        <v>123</v>
      </c>
      <c r="G1389" s="174" t="n">
        <v>1012</v>
      </c>
      <c r="H1389" s="174" t="n">
        <v>44</v>
      </c>
      <c r="I1389" s="174" t="n">
        <v>2550</v>
      </c>
      <c r="J1389" s="174" t="n"/>
      <c r="K1389" s="174" t="n"/>
      <c r="L1389" s="174" t="n"/>
      <c r="M1389" s="174" t="n"/>
    </row>
    <row r="1390">
      <c r="A1390" s="174" t="inlineStr">
        <is>
          <t>test</t>
        </is>
      </c>
      <c r="B1390" s="174" t="inlineStr">
        <is>
          <t>A0</t>
        </is>
      </c>
      <c r="C1390" s="174" t="inlineStr">
        <is>
          <t>Babble</t>
        </is>
      </c>
      <c r="D1390" s="174" t="inlineStr">
        <is>
          <t>nb</t>
        </is>
      </c>
      <c r="E1390" s="175" t="n">
        <v>0.5600000000000001</v>
      </c>
      <c r="F1390" s="174" t="n">
        <v>117</v>
      </c>
      <c r="G1390" s="174" t="n">
        <v>1018</v>
      </c>
      <c r="H1390" s="174" t="n">
        <v>43</v>
      </c>
      <c r="I1390" s="174" t="n">
        <v>2551</v>
      </c>
      <c r="J1390" s="174" t="n"/>
      <c r="K1390" s="174" t="n"/>
      <c r="L1390" s="174" t="n"/>
      <c r="M1390" s="174" t="n"/>
    </row>
    <row r="1391">
      <c r="A1391" s="174" t="inlineStr">
        <is>
          <t>test</t>
        </is>
      </c>
      <c r="B1391" s="174" t="inlineStr">
        <is>
          <t>A0</t>
        </is>
      </c>
      <c r="C1391" s="174" t="inlineStr">
        <is>
          <t>Babble</t>
        </is>
      </c>
      <c r="D1391" s="174" t="inlineStr">
        <is>
          <t>nb</t>
        </is>
      </c>
      <c r="E1391" s="175" t="n">
        <v>0.57</v>
      </c>
      <c r="F1391" s="174" t="n">
        <v>114</v>
      </c>
      <c r="G1391" s="174" t="n">
        <v>1021</v>
      </c>
      <c r="H1391" s="174" t="n">
        <v>42</v>
      </c>
      <c r="I1391" s="174" t="n">
        <v>2552</v>
      </c>
      <c r="J1391" s="174" t="n"/>
      <c r="K1391" s="174" t="n"/>
      <c r="L1391" s="174" t="n"/>
      <c r="M1391" s="174" t="n"/>
    </row>
    <row r="1392">
      <c r="A1392" s="174" t="inlineStr">
        <is>
          <t>test</t>
        </is>
      </c>
      <c r="B1392" s="174" t="inlineStr">
        <is>
          <t>A0</t>
        </is>
      </c>
      <c r="C1392" s="174" t="inlineStr">
        <is>
          <t>Babble</t>
        </is>
      </c>
      <c r="D1392" s="174" t="inlineStr">
        <is>
          <t>nb</t>
        </is>
      </c>
      <c r="E1392" s="175" t="n">
        <v>0.58</v>
      </c>
      <c r="F1392" s="174" t="n">
        <v>112</v>
      </c>
      <c r="G1392" s="174" t="n">
        <v>1023</v>
      </c>
      <c r="H1392" s="174" t="n">
        <v>42</v>
      </c>
      <c r="I1392" s="174" t="n">
        <v>2552</v>
      </c>
      <c r="J1392" s="174" t="n"/>
      <c r="K1392" s="174" t="n"/>
      <c r="L1392" s="174" t="n"/>
      <c r="M1392" s="174" t="n"/>
    </row>
    <row r="1393">
      <c r="A1393" s="174" t="inlineStr">
        <is>
          <t>test</t>
        </is>
      </c>
      <c r="B1393" s="174" t="inlineStr">
        <is>
          <t>A0</t>
        </is>
      </c>
      <c r="C1393" s="174" t="inlineStr">
        <is>
          <t>Babble</t>
        </is>
      </c>
      <c r="D1393" s="174" t="inlineStr">
        <is>
          <t>nb</t>
        </is>
      </c>
      <c r="E1393" s="175" t="n">
        <v>0.59</v>
      </c>
      <c r="F1393" s="174" t="n">
        <v>110</v>
      </c>
      <c r="G1393" s="174" t="n">
        <v>1025</v>
      </c>
      <c r="H1393" s="174" t="n">
        <v>38</v>
      </c>
      <c r="I1393" s="174" t="n">
        <v>2556</v>
      </c>
      <c r="J1393" s="174" t="n"/>
      <c r="K1393" s="174" t="n"/>
      <c r="L1393" s="174" t="n"/>
      <c r="M1393" s="174" t="n"/>
    </row>
    <row r="1394">
      <c r="A1394" s="174" t="inlineStr">
        <is>
          <t>test</t>
        </is>
      </c>
      <c r="B1394" s="174" t="inlineStr">
        <is>
          <t>A0</t>
        </is>
      </c>
      <c r="C1394" s="174" t="inlineStr">
        <is>
          <t>Babble</t>
        </is>
      </c>
      <c r="D1394" s="174" t="inlineStr">
        <is>
          <t>nb</t>
        </is>
      </c>
      <c r="E1394" s="175" t="n">
        <v>0.6</v>
      </c>
      <c r="F1394" s="174" t="n">
        <v>107</v>
      </c>
      <c r="G1394" s="174" t="n">
        <v>1028</v>
      </c>
      <c r="H1394" s="174" t="n">
        <v>35</v>
      </c>
      <c r="I1394" s="174" t="n">
        <v>2559</v>
      </c>
      <c r="J1394" s="174" t="n"/>
      <c r="K1394" s="174" t="n"/>
      <c r="L1394" s="174" t="n"/>
      <c r="M1394" s="174" t="n"/>
    </row>
    <row r="1395">
      <c r="A1395" s="174" t="inlineStr">
        <is>
          <t>test</t>
        </is>
      </c>
      <c r="B1395" s="174" t="inlineStr">
        <is>
          <t>A0</t>
        </is>
      </c>
      <c r="C1395" s="174" t="inlineStr">
        <is>
          <t>Babble</t>
        </is>
      </c>
      <c r="D1395" s="174" t="inlineStr">
        <is>
          <t>nb</t>
        </is>
      </c>
      <c r="E1395" s="175" t="n">
        <v>0.61</v>
      </c>
      <c r="F1395" s="174" t="n">
        <v>103</v>
      </c>
      <c r="G1395" s="174" t="n">
        <v>1032</v>
      </c>
      <c r="H1395" s="174" t="n">
        <v>32</v>
      </c>
      <c r="I1395" s="174" t="n">
        <v>2562</v>
      </c>
      <c r="J1395" s="174" t="n"/>
      <c r="K1395" s="174" t="n"/>
      <c r="L1395" s="174" t="n"/>
      <c r="M1395" s="174" t="n"/>
    </row>
    <row r="1396">
      <c r="A1396" s="174" t="inlineStr">
        <is>
          <t>test</t>
        </is>
      </c>
      <c r="B1396" s="174" t="inlineStr">
        <is>
          <t>A0</t>
        </is>
      </c>
      <c r="C1396" s="174" t="inlineStr">
        <is>
          <t>Babble</t>
        </is>
      </c>
      <c r="D1396" s="174" t="inlineStr">
        <is>
          <t>nb</t>
        </is>
      </c>
      <c r="E1396" s="175" t="n">
        <v>0.62</v>
      </c>
      <c r="F1396" s="174" t="n">
        <v>99</v>
      </c>
      <c r="G1396" s="174" t="n">
        <v>1036</v>
      </c>
      <c r="H1396" s="174" t="n">
        <v>31</v>
      </c>
      <c r="I1396" s="174" t="n">
        <v>2563</v>
      </c>
      <c r="J1396" s="174" t="n"/>
      <c r="K1396" s="174" t="n"/>
      <c r="L1396" s="174" t="n"/>
      <c r="M1396" s="174" t="n"/>
    </row>
    <row r="1397">
      <c r="A1397" s="174" t="inlineStr">
        <is>
          <t>test</t>
        </is>
      </c>
      <c r="B1397" s="174" t="inlineStr">
        <is>
          <t>A0</t>
        </is>
      </c>
      <c r="C1397" s="174" t="inlineStr">
        <is>
          <t>Babble</t>
        </is>
      </c>
      <c r="D1397" s="174" t="inlineStr">
        <is>
          <t>nb</t>
        </is>
      </c>
      <c r="E1397" s="175" t="n">
        <v>0.63</v>
      </c>
      <c r="F1397" s="174" t="n">
        <v>97</v>
      </c>
      <c r="G1397" s="174" t="n">
        <v>1038</v>
      </c>
      <c r="H1397" s="174" t="n">
        <v>30</v>
      </c>
      <c r="I1397" s="174" t="n">
        <v>2564</v>
      </c>
      <c r="J1397" s="174" t="n"/>
      <c r="K1397" s="174" t="n"/>
      <c r="L1397" s="174" t="n"/>
      <c r="M1397" s="174" t="n"/>
    </row>
    <row r="1398">
      <c r="A1398" s="174" t="inlineStr">
        <is>
          <t>test</t>
        </is>
      </c>
      <c r="B1398" s="174" t="inlineStr">
        <is>
          <t>A0</t>
        </is>
      </c>
      <c r="C1398" s="174" t="inlineStr">
        <is>
          <t>Babble</t>
        </is>
      </c>
      <c r="D1398" s="174" t="inlineStr">
        <is>
          <t>nb</t>
        </is>
      </c>
      <c r="E1398" s="175" t="n">
        <v>0.64</v>
      </c>
      <c r="F1398" s="174" t="n">
        <v>88</v>
      </c>
      <c r="G1398" s="174" t="n">
        <v>1047</v>
      </c>
      <c r="H1398" s="174" t="n">
        <v>29</v>
      </c>
      <c r="I1398" s="174" t="n">
        <v>2565</v>
      </c>
      <c r="J1398" s="174" t="n"/>
      <c r="K1398" s="174" t="n"/>
      <c r="L1398" s="174" t="n"/>
      <c r="M1398" s="174" t="n"/>
    </row>
    <row r="1399">
      <c r="A1399" s="174" t="inlineStr">
        <is>
          <t>test</t>
        </is>
      </c>
      <c r="B1399" s="174" t="inlineStr">
        <is>
          <t>A0</t>
        </is>
      </c>
      <c r="C1399" s="174" t="inlineStr">
        <is>
          <t>Babble</t>
        </is>
      </c>
      <c r="D1399" s="174" t="inlineStr">
        <is>
          <t>nb</t>
        </is>
      </c>
      <c r="E1399" s="175" t="n">
        <v>0.65</v>
      </c>
      <c r="F1399" s="174" t="n">
        <v>86</v>
      </c>
      <c r="G1399" s="174" t="n">
        <v>1049</v>
      </c>
      <c r="H1399" s="174" t="n">
        <v>28</v>
      </c>
      <c r="I1399" s="174" t="n">
        <v>2566</v>
      </c>
      <c r="J1399" s="174" t="n"/>
      <c r="K1399" s="174" t="n"/>
      <c r="L1399" s="174" t="n"/>
      <c r="M1399" s="174" t="n"/>
    </row>
    <row r="1400">
      <c r="A1400" s="174" t="inlineStr">
        <is>
          <t>test</t>
        </is>
      </c>
      <c r="B1400" s="174" t="inlineStr">
        <is>
          <t>A0</t>
        </is>
      </c>
      <c r="C1400" s="174" t="inlineStr">
        <is>
          <t>Babble</t>
        </is>
      </c>
      <c r="D1400" s="174" t="inlineStr">
        <is>
          <t>nb</t>
        </is>
      </c>
      <c r="E1400" s="175" t="n">
        <v>0.66</v>
      </c>
      <c r="F1400" s="174" t="n">
        <v>83</v>
      </c>
      <c r="G1400" s="174" t="n">
        <v>1052</v>
      </c>
      <c r="H1400" s="174" t="n">
        <v>25</v>
      </c>
      <c r="I1400" s="174" t="n">
        <v>2569</v>
      </c>
      <c r="J1400" s="174" t="n"/>
      <c r="K1400" s="174" t="n"/>
      <c r="L1400" s="174" t="n"/>
      <c r="M1400" s="174" t="n"/>
    </row>
    <row r="1401">
      <c r="A1401" s="174" t="inlineStr">
        <is>
          <t>test</t>
        </is>
      </c>
      <c r="B1401" s="174" t="inlineStr">
        <is>
          <t>A0</t>
        </is>
      </c>
      <c r="C1401" s="174" t="inlineStr">
        <is>
          <t>Babble</t>
        </is>
      </c>
      <c r="D1401" s="174" t="inlineStr">
        <is>
          <t>nb</t>
        </is>
      </c>
      <c r="E1401" s="175" t="n">
        <v>0.67</v>
      </c>
      <c r="F1401" s="174" t="n">
        <v>79</v>
      </c>
      <c r="G1401" s="174" t="n">
        <v>1056</v>
      </c>
      <c r="H1401" s="174" t="n">
        <v>23</v>
      </c>
      <c r="I1401" s="174" t="n">
        <v>2571</v>
      </c>
      <c r="J1401" s="174" t="n"/>
      <c r="K1401" s="174" t="n"/>
      <c r="L1401" s="174" t="n"/>
      <c r="M1401" s="174" t="n"/>
    </row>
    <row r="1402">
      <c r="A1402" s="174" t="inlineStr">
        <is>
          <t>test</t>
        </is>
      </c>
      <c r="B1402" s="174" t="inlineStr">
        <is>
          <t>A0</t>
        </is>
      </c>
      <c r="C1402" s="174" t="inlineStr">
        <is>
          <t>Babble</t>
        </is>
      </c>
      <c r="D1402" s="174" t="inlineStr">
        <is>
          <t>nb</t>
        </is>
      </c>
      <c r="E1402" s="175" t="n">
        <v>0.68</v>
      </c>
      <c r="F1402" s="174" t="n">
        <v>78</v>
      </c>
      <c r="G1402" s="174" t="n">
        <v>1057</v>
      </c>
      <c r="H1402" s="174" t="n">
        <v>23</v>
      </c>
      <c r="I1402" s="174" t="n">
        <v>2571</v>
      </c>
      <c r="J1402" s="174" t="n"/>
      <c r="K1402" s="174" t="n"/>
      <c r="L1402" s="174" t="n"/>
      <c r="M1402" s="174" t="n"/>
    </row>
    <row r="1403">
      <c r="A1403" s="174" t="inlineStr">
        <is>
          <t>test</t>
        </is>
      </c>
      <c r="B1403" s="174" t="inlineStr">
        <is>
          <t>A0</t>
        </is>
      </c>
      <c r="C1403" s="174" t="inlineStr">
        <is>
          <t>Babble</t>
        </is>
      </c>
      <c r="D1403" s="174" t="inlineStr">
        <is>
          <t>nb</t>
        </is>
      </c>
      <c r="E1403" s="175" t="n">
        <v>0.6899999999999999</v>
      </c>
      <c r="F1403" s="174" t="n">
        <v>77</v>
      </c>
      <c r="G1403" s="174" t="n">
        <v>1058</v>
      </c>
      <c r="H1403" s="174" t="n">
        <v>23</v>
      </c>
      <c r="I1403" s="174" t="n">
        <v>2571</v>
      </c>
      <c r="J1403" s="174" t="n"/>
      <c r="K1403" s="174" t="n"/>
      <c r="L1403" s="174" t="n"/>
      <c r="M1403" s="174" t="n"/>
    </row>
    <row r="1404">
      <c r="A1404" s="174" t="inlineStr">
        <is>
          <t>test</t>
        </is>
      </c>
      <c r="B1404" s="174" t="inlineStr">
        <is>
          <t>A0</t>
        </is>
      </c>
      <c r="C1404" s="174" t="inlineStr">
        <is>
          <t>Babble</t>
        </is>
      </c>
      <c r="D1404" s="174" t="inlineStr">
        <is>
          <t>nb</t>
        </is>
      </c>
      <c r="E1404" s="175" t="n">
        <v>0.7</v>
      </c>
      <c r="F1404" s="174" t="n">
        <v>75</v>
      </c>
      <c r="G1404" s="174" t="n">
        <v>1060</v>
      </c>
      <c r="H1404" s="174" t="n">
        <v>22</v>
      </c>
      <c r="I1404" s="174" t="n">
        <v>2572</v>
      </c>
      <c r="J1404" s="174" t="n"/>
      <c r="K1404" s="174" t="n"/>
      <c r="L1404" s="174" t="n"/>
      <c r="M1404" s="174" t="n"/>
    </row>
    <row r="1405">
      <c r="A1405" s="174" t="inlineStr">
        <is>
          <t>test</t>
        </is>
      </c>
      <c r="B1405" s="174" t="inlineStr">
        <is>
          <t>A0</t>
        </is>
      </c>
      <c r="C1405" s="174" t="inlineStr">
        <is>
          <t>Babble</t>
        </is>
      </c>
      <c r="D1405" s="174" t="inlineStr">
        <is>
          <t>nb</t>
        </is>
      </c>
      <c r="E1405" s="175" t="n">
        <v>0.71</v>
      </c>
      <c r="F1405" s="174" t="n">
        <v>74</v>
      </c>
      <c r="G1405" s="174" t="n">
        <v>1061</v>
      </c>
      <c r="H1405" s="174" t="n">
        <v>22</v>
      </c>
      <c r="I1405" s="174" t="n">
        <v>2572</v>
      </c>
      <c r="J1405" s="174" t="n"/>
      <c r="K1405" s="174" t="n"/>
      <c r="L1405" s="174" t="n"/>
      <c r="M1405" s="174" t="n"/>
    </row>
    <row r="1406">
      <c r="A1406" s="174" t="inlineStr">
        <is>
          <t>test</t>
        </is>
      </c>
      <c r="B1406" s="174" t="inlineStr">
        <is>
          <t>A0</t>
        </is>
      </c>
      <c r="C1406" s="174" t="inlineStr">
        <is>
          <t>Babble</t>
        </is>
      </c>
      <c r="D1406" s="174" t="inlineStr">
        <is>
          <t>nb</t>
        </is>
      </c>
      <c r="E1406" s="175" t="n">
        <v>0.72</v>
      </c>
      <c r="F1406" s="174" t="n">
        <v>70</v>
      </c>
      <c r="G1406" s="174" t="n">
        <v>1065</v>
      </c>
      <c r="H1406" s="174" t="n">
        <v>22</v>
      </c>
      <c r="I1406" s="174" t="n">
        <v>2572</v>
      </c>
      <c r="J1406" s="174" t="n"/>
      <c r="K1406" s="174" t="n"/>
      <c r="L1406" s="174" t="n"/>
      <c r="M1406" s="174" t="n"/>
    </row>
    <row r="1407">
      <c r="A1407" s="174" t="inlineStr">
        <is>
          <t>test</t>
        </is>
      </c>
      <c r="B1407" s="174" t="inlineStr">
        <is>
          <t>A0</t>
        </is>
      </c>
      <c r="C1407" s="174" t="inlineStr">
        <is>
          <t>Babble</t>
        </is>
      </c>
      <c r="D1407" s="174" t="inlineStr">
        <is>
          <t>nb</t>
        </is>
      </c>
      <c r="E1407" s="175" t="n">
        <v>0.73</v>
      </c>
      <c r="F1407" s="174" t="n">
        <v>69</v>
      </c>
      <c r="G1407" s="174" t="n">
        <v>1066</v>
      </c>
      <c r="H1407" s="174" t="n">
        <v>19</v>
      </c>
      <c r="I1407" s="174" t="n">
        <v>2575</v>
      </c>
      <c r="J1407" s="174" t="n"/>
      <c r="K1407" s="174" t="n"/>
      <c r="L1407" s="174" t="n"/>
      <c r="M1407" s="174" t="n"/>
    </row>
    <row r="1408">
      <c r="A1408" s="174" t="inlineStr">
        <is>
          <t>test</t>
        </is>
      </c>
      <c r="B1408" s="174" t="inlineStr">
        <is>
          <t>A0</t>
        </is>
      </c>
      <c r="C1408" s="174" t="inlineStr">
        <is>
          <t>Babble</t>
        </is>
      </c>
      <c r="D1408" s="174" t="inlineStr">
        <is>
          <t>nb</t>
        </is>
      </c>
      <c r="E1408" s="175" t="n">
        <v>0.74</v>
      </c>
      <c r="F1408" s="174" t="n">
        <v>68</v>
      </c>
      <c r="G1408" s="174" t="n">
        <v>1067</v>
      </c>
      <c r="H1408" s="174" t="n">
        <v>18</v>
      </c>
      <c r="I1408" s="174" t="n">
        <v>2576</v>
      </c>
      <c r="J1408" s="174" t="n"/>
      <c r="K1408" s="174" t="n"/>
      <c r="L1408" s="174" t="n"/>
      <c r="M1408" s="174" t="n"/>
    </row>
    <row r="1409">
      <c r="A1409" s="174" t="inlineStr">
        <is>
          <t>test</t>
        </is>
      </c>
      <c r="B1409" s="174" t="inlineStr">
        <is>
          <t>A0</t>
        </is>
      </c>
      <c r="C1409" s="174" t="inlineStr">
        <is>
          <t>Babble</t>
        </is>
      </c>
      <c r="D1409" s="174" t="inlineStr">
        <is>
          <t>nb</t>
        </is>
      </c>
      <c r="E1409" s="175" t="n">
        <v>0.75</v>
      </c>
      <c r="F1409" s="174" t="n">
        <v>68</v>
      </c>
      <c r="G1409" s="174" t="n">
        <v>1067</v>
      </c>
      <c r="H1409" s="174" t="n">
        <v>18</v>
      </c>
      <c r="I1409" s="174" t="n">
        <v>2576</v>
      </c>
      <c r="J1409" s="174" t="n"/>
      <c r="K1409" s="174" t="n"/>
      <c r="L1409" s="174" t="n"/>
      <c r="M1409" s="174" t="n"/>
    </row>
    <row r="1410">
      <c r="A1410" s="174" t="inlineStr">
        <is>
          <t>test</t>
        </is>
      </c>
      <c r="B1410" s="174" t="inlineStr">
        <is>
          <t>A0</t>
        </is>
      </c>
      <c r="C1410" s="174" t="inlineStr">
        <is>
          <t>Babble</t>
        </is>
      </c>
      <c r="D1410" s="174" t="inlineStr">
        <is>
          <t>nb</t>
        </is>
      </c>
      <c r="E1410" s="175" t="n">
        <v>0.76</v>
      </c>
      <c r="F1410" s="174" t="n">
        <v>62</v>
      </c>
      <c r="G1410" s="174" t="n">
        <v>1073</v>
      </c>
      <c r="H1410" s="174" t="n">
        <v>18</v>
      </c>
      <c r="I1410" s="174" t="n">
        <v>2576</v>
      </c>
      <c r="J1410" s="174" t="n"/>
      <c r="K1410" s="174" t="n"/>
      <c r="L1410" s="174" t="n"/>
      <c r="M1410" s="174" t="n"/>
    </row>
    <row r="1411">
      <c r="A1411" s="174" t="inlineStr">
        <is>
          <t>test</t>
        </is>
      </c>
      <c r="B1411" s="174" t="inlineStr">
        <is>
          <t>A0</t>
        </is>
      </c>
      <c r="C1411" s="174" t="inlineStr">
        <is>
          <t>Babble</t>
        </is>
      </c>
      <c r="D1411" s="174" t="inlineStr">
        <is>
          <t>nb</t>
        </is>
      </c>
      <c r="E1411" s="175" t="n">
        <v>0.77</v>
      </c>
      <c r="F1411" s="174" t="n">
        <v>61</v>
      </c>
      <c r="G1411" s="174" t="n">
        <v>1074</v>
      </c>
      <c r="H1411" s="174" t="n">
        <v>17</v>
      </c>
      <c r="I1411" s="174" t="n">
        <v>2577</v>
      </c>
      <c r="J1411" s="174" t="n"/>
      <c r="K1411" s="174" t="n"/>
      <c r="L1411" s="174" t="n"/>
      <c r="M1411" s="174" t="n"/>
    </row>
    <row r="1412">
      <c r="A1412" s="174" t="inlineStr">
        <is>
          <t>test</t>
        </is>
      </c>
      <c r="B1412" s="174" t="inlineStr">
        <is>
          <t>A0</t>
        </is>
      </c>
      <c r="C1412" s="174" t="inlineStr">
        <is>
          <t>Babble</t>
        </is>
      </c>
      <c r="D1412" s="174" t="inlineStr">
        <is>
          <t>nb</t>
        </is>
      </c>
      <c r="E1412" s="175" t="n">
        <v>0.78</v>
      </c>
      <c r="F1412" s="174" t="n">
        <v>58</v>
      </c>
      <c r="G1412" s="174" t="n">
        <v>1077</v>
      </c>
      <c r="H1412" s="174" t="n">
        <v>17</v>
      </c>
      <c r="I1412" s="174" t="n">
        <v>2577</v>
      </c>
      <c r="J1412" s="174" t="n"/>
      <c r="K1412" s="174" t="n"/>
      <c r="L1412" s="174" t="n"/>
      <c r="M1412" s="174" t="n"/>
    </row>
    <row r="1413">
      <c r="A1413" s="174" t="inlineStr">
        <is>
          <t>test</t>
        </is>
      </c>
      <c r="B1413" s="174" t="inlineStr">
        <is>
          <t>A0</t>
        </is>
      </c>
      <c r="C1413" s="174" t="inlineStr">
        <is>
          <t>Babble</t>
        </is>
      </c>
      <c r="D1413" s="174" t="inlineStr">
        <is>
          <t>nb</t>
        </is>
      </c>
      <c r="E1413" s="175" t="n">
        <v>0.79</v>
      </c>
      <c r="F1413" s="174" t="n">
        <v>55</v>
      </c>
      <c r="G1413" s="174" t="n">
        <v>1080</v>
      </c>
      <c r="H1413" s="174" t="n">
        <v>17</v>
      </c>
      <c r="I1413" s="174" t="n">
        <v>2577</v>
      </c>
      <c r="J1413" s="174" t="n"/>
      <c r="K1413" s="174" t="n"/>
      <c r="L1413" s="174" t="n"/>
      <c r="M1413" s="174" t="n"/>
    </row>
    <row r="1414">
      <c r="A1414" s="174" t="inlineStr">
        <is>
          <t>test</t>
        </is>
      </c>
      <c r="B1414" s="174" t="inlineStr">
        <is>
          <t>A0</t>
        </is>
      </c>
      <c r="C1414" s="174" t="inlineStr">
        <is>
          <t>Babble</t>
        </is>
      </c>
      <c r="D1414" s="174" t="inlineStr">
        <is>
          <t>nb</t>
        </is>
      </c>
      <c r="E1414" s="175" t="n">
        <v>0.8</v>
      </c>
      <c r="F1414" s="174" t="n">
        <v>53</v>
      </c>
      <c r="G1414" s="174" t="n">
        <v>1082</v>
      </c>
      <c r="H1414" s="174" t="n">
        <v>16</v>
      </c>
      <c r="I1414" s="174" t="n">
        <v>2578</v>
      </c>
      <c r="J1414" s="174" t="n"/>
      <c r="K1414" s="174" t="n"/>
      <c r="L1414" s="174" t="n"/>
      <c r="M1414" s="174" t="n"/>
    </row>
    <row r="1415">
      <c r="A1415" s="174" t="inlineStr">
        <is>
          <t>test</t>
        </is>
      </c>
      <c r="B1415" s="174" t="inlineStr">
        <is>
          <t>A0</t>
        </is>
      </c>
      <c r="C1415" s="174" t="inlineStr">
        <is>
          <t>Babble</t>
        </is>
      </c>
      <c r="D1415" s="174" t="inlineStr">
        <is>
          <t>nb</t>
        </is>
      </c>
      <c r="E1415" s="175" t="n">
        <v>0.8100000000000001</v>
      </c>
      <c r="F1415" s="174" t="n">
        <v>52</v>
      </c>
      <c r="G1415" s="174" t="n">
        <v>1083</v>
      </c>
      <c r="H1415" s="174" t="n">
        <v>15</v>
      </c>
      <c r="I1415" s="174" t="n">
        <v>2579</v>
      </c>
      <c r="J1415" s="174" t="n"/>
      <c r="K1415" s="174" t="n"/>
      <c r="L1415" s="174" t="n"/>
      <c r="M1415" s="174" t="n"/>
    </row>
    <row r="1416">
      <c r="A1416" s="174" t="inlineStr">
        <is>
          <t>test</t>
        </is>
      </c>
      <c r="B1416" s="174" t="inlineStr">
        <is>
          <t>A0</t>
        </is>
      </c>
      <c r="C1416" s="174" t="inlineStr">
        <is>
          <t>Babble</t>
        </is>
      </c>
      <c r="D1416" s="174" t="inlineStr">
        <is>
          <t>nb</t>
        </is>
      </c>
      <c r="E1416" s="175" t="n">
        <v>0.82</v>
      </c>
      <c r="F1416" s="174" t="n">
        <v>51</v>
      </c>
      <c r="G1416" s="174" t="n">
        <v>1084</v>
      </c>
      <c r="H1416" s="174" t="n">
        <v>15</v>
      </c>
      <c r="I1416" s="174" t="n">
        <v>2579</v>
      </c>
      <c r="J1416" s="174" t="n"/>
      <c r="K1416" s="174" t="n"/>
      <c r="L1416" s="174" t="n"/>
      <c r="M1416" s="174" t="n"/>
    </row>
    <row r="1417">
      <c r="A1417" s="174" t="inlineStr">
        <is>
          <t>test</t>
        </is>
      </c>
      <c r="B1417" s="174" t="inlineStr">
        <is>
          <t>A0</t>
        </is>
      </c>
      <c r="C1417" s="174" t="inlineStr">
        <is>
          <t>Babble</t>
        </is>
      </c>
      <c r="D1417" s="174" t="inlineStr">
        <is>
          <t>nb</t>
        </is>
      </c>
      <c r="E1417" s="175" t="n">
        <v>0.83</v>
      </c>
      <c r="F1417" s="174" t="n">
        <v>48</v>
      </c>
      <c r="G1417" s="174" t="n">
        <v>1087</v>
      </c>
      <c r="H1417" s="174" t="n">
        <v>14</v>
      </c>
      <c r="I1417" s="174" t="n">
        <v>2580</v>
      </c>
      <c r="J1417" s="174" t="n"/>
      <c r="K1417" s="174" t="n"/>
      <c r="L1417" s="174" t="n"/>
      <c r="M1417" s="174" t="n"/>
    </row>
    <row r="1418">
      <c r="A1418" s="174" t="inlineStr">
        <is>
          <t>test</t>
        </is>
      </c>
      <c r="B1418" s="174" t="inlineStr">
        <is>
          <t>A0</t>
        </is>
      </c>
      <c r="C1418" s="174" t="inlineStr">
        <is>
          <t>Babble</t>
        </is>
      </c>
      <c r="D1418" s="174" t="inlineStr">
        <is>
          <t>nb</t>
        </is>
      </c>
      <c r="E1418" s="175" t="n">
        <v>0.84</v>
      </c>
      <c r="F1418" s="174" t="n">
        <v>48</v>
      </c>
      <c r="G1418" s="174" t="n">
        <v>1087</v>
      </c>
      <c r="H1418" s="174" t="n">
        <v>12</v>
      </c>
      <c r="I1418" s="174" t="n">
        <v>2582</v>
      </c>
      <c r="J1418" s="174" t="n"/>
      <c r="K1418" s="174" t="n"/>
      <c r="L1418" s="174" t="n"/>
      <c r="M1418" s="174" t="n"/>
    </row>
    <row r="1419">
      <c r="A1419" s="174" t="inlineStr">
        <is>
          <t>test</t>
        </is>
      </c>
      <c r="B1419" s="174" t="inlineStr">
        <is>
          <t>A0</t>
        </is>
      </c>
      <c r="C1419" s="174" t="inlineStr">
        <is>
          <t>Babble</t>
        </is>
      </c>
      <c r="D1419" s="174" t="inlineStr">
        <is>
          <t>nb</t>
        </is>
      </c>
      <c r="E1419" s="175" t="n">
        <v>0.85</v>
      </c>
      <c r="F1419" s="174" t="n">
        <v>47</v>
      </c>
      <c r="G1419" s="174" t="n">
        <v>1088</v>
      </c>
      <c r="H1419" s="174" t="n">
        <v>11</v>
      </c>
      <c r="I1419" s="174" t="n">
        <v>2583</v>
      </c>
      <c r="J1419" s="174" t="n"/>
      <c r="K1419" s="174" t="n"/>
      <c r="L1419" s="174" t="n"/>
      <c r="M1419" s="174" t="n"/>
    </row>
    <row r="1420">
      <c r="A1420" s="174" t="inlineStr">
        <is>
          <t>test</t>
        </is>
      </c>
      <c r="B1420" s="174" t="inlineStr">
        <is>
          <t>A0</t>
        </is>
      </c>
      <c r="C1420" s="174" t="inlineStr">
        <is>
          <t>Babble</t>
        </is>
      </c>
      <c r="D1420" s="174" t="inlineStr">
        <is>
          <t>nb</t>
        </is>
      </c>
      <c r="E1420" s="175" t="n">
        <v>0.86</v>
      </c>
      <c r="F1420" s="174" t="n">
        <v>45</v>
      </c>
      <c r="G1420" s="174" t="n">
        <v>1090</v>
      </c>
      <c r="H1420" s="174" t="n">
        <v>11</v>
      </c>
      <c r="I1420" s="174" t="n">
        <v>2583</v>
      </c>
      <c r="J1420" s="174" t="n"/>
      <c r="K1420" s="174" t="n"/>
      <c r="L1420" s="174" t="n"/>
      <c r="M1420" s="174" t="n"/>
    </row>
    <row r="1421">
      <c r="A1421" s="174" t="inlineStr">
        <is>
          <t>test</t>
        </is>
      </c>
      <c r="B1421" s="174" t="inlineStr">
        <is>
          <t>A0</t>
        </is>
      </c>
      <c r="C1421" s="174" t="inlineStr">
        <is>
          <t>Babble</t>
        </is>
      </c>
      <c r="D1421" s="174" t="inlineStr">
        <is>
          <t>nb</t>
        </is>
      </c>
      <c r="E1421" s="175" t="n">
        <v>0.87</v>
      </c>
      <c r="F1421" s="174" t="n">
        <v>41</v>
      </c>
      <c r="G1421" s="174" t="n">
        <v>1094</v>
      </c>
      <c r="H1421" s="174" t="n">
        <v>10</v>
      </c>
      <c r="I1421" s="174" t="n">
        <v>2584</v>
      </c>
      <c r="J1421" s="174" t="n"/>
      <c r="K1421" s="174" t="n"/>
      <c r="L1421" s="174" t="n"/>
      <c r="M1421" s="174" t="n"/>
    </row>
    <row r="1422">
      <c r="A1422" s="174" t="inlineStr">
        <is>
          <t>test</t>
        </is>
      </c>
      <c r="B1422" s="174" t="inlineStr">
        <is>
          <t>A0</t>
        </is>
      </c>
      <c r="C1422" s="174" t="inlineStr">
        <is>
          <t>Babble</t>
        </is>
      </c>
      <c r="D1422" s="174" t="inlineStr">
        <is>
          <t>nb</t>
        </is>
      </c>
      <c r="E1422" s="175" t="n">
        <v>0.88</v>
      </c>
      <c r="F1422" s="174" t="n">
        <v>37</v>
      </c>
      <c r="G1422" s="174" t="n">
        <v>1098</v>
      </c>
      <c r="H1422" s="174" t="n">
        <v>8</v>
      </c>
      <c r="I1422" s="174" t="n">
        <v>2586</v>
      </c>
      <c r="J1422" s="174" t="n"/>
      <c r="K1422" s="174" t="n"/>
      <c r="L1422" s="174" t="n"/>
      <c r="M1422" s="174" t="n"/>
    </row>
    <row r="1423">
      <c r="A1423" s="174" t="inlineStr">
        <is>
          <t>test</t>
        </is>
      </c>
      <c r="B1423" s="174" t="inlineStr">
        <is>
          <t>A0</t>
        </is>
      </c>
      <c r="C1423" s="174" t="inlineStr">
        <is>
          <t>Babble</t>
        </is>
      </c>
      <c r="D1423" s="174" t="inlineStr">
        <is>
          <t>nb</t>
        </is>
      </c>
      <c r="E1423" s="175" t="n">
        <v>0.89</v>
      </c>
      <c r="F1423" s="174" t="n">
        <v>35</v>
      </c>
      <c r="G1423" s="174" t="n">
        <v>1100</v>
      </c>
      <c r="H1423" s="174" t="n">
        <v>7</v>
      </c>
      <c r="I1423" s="174" t="n">
        <v>2587</v>
      </c>
      <c r="J1423" s="174" t="n"/>
      <c r="K1423" s="174" t="n"/>
      <c r="L1423" s="174" t="n"/>
      <c r="M1423" s="174" t="n"/>
    </row>
    <row r="1424">
      <c r="A1424" s="174" t="inlineStr">
        <is>
          <t>test</t>
        </is>
      </c>
      <c r="B1424" s="174" t="inlineStr">
        <is>
          <t>A0</t>
        </is>
      </c>
      <c r="C1424" s="174" t="inlineStr">
        <is>
          <t>Babble</t>
        </is>
      </c>
      <c r="D1424" s="174" t="inlineStr">
        <is>
          <t>nb</t>
        </is>
      </c>
      <c r="E1424" s="175" t="n">
        <v>0.9</v>
      </c>
      <c r="F1424" s="174" t="n">
        <v>31</v>
      </c>
      <c r="G1424" s="174" t="n">
        <v>1104</v>
      </c>
      <c r="H1424" s="174" t="n">
        <v>7</v>
      </c>
      <c r="I1424" s="174" t="n">
        <v>2587</v>
      </c>
      <c r="J1424" s="174" t="n"/>
      <c r="K1424" s="174" t="n"/>
      <c r="L1424" s="174" t="n"/>
      <c r="M1424" s="174" t="n"/>
    </row>
    <row r="1425">
      <c r="A1425" s="174" t="inlineStr">
        <is>
          <t>test</t>
        </is>
      </c>
      <c r="B1425" s="174" t="inlineStr">
        <is>
          <t>A0</t>
        </is>
      </c>
      <c r="C1425" s="174" t="inlineStr">
        <is>
          <t>Babble</t>
        </is>
      </c>
      <c r="D1425" s="174" t="inlineStr">
        <is>
          <t>nb</t>
        </is>
      </c>
      <c r="E1425" s="175" t="n">
        <v>0.91</v>
      </c>
      <c r="F1425" s="174" t="n">
        <v>28</v>
      </c>
      <c r="G1425" s="174" t="n">
        <v>1107</v>
      </c>
      <c r="H1425" s="174" t="n">
        <v>7</v>
      </c>
      <c r="I1425" s="174" t="n">
        <v>2587</v>
      </c>
      <c r="J1425" s="174" t="n"/>
      <c r="K1425" s="174" t="n"/>
      <c r="L1425" s="174" t="n"/>
      <c r="M1425" s="174" t="n"/>
    </row>
    <row r="1426">
      <c r="A1426" s="174" t="inlineStr">
        <is>
          <t>test</t>
        </is>
      </c>
      <c r="B1426" s="174" t="inlineStr">
        <is>
          <t>A0</t>
        </is>
      </c>
      <c r="C1426" s="174" t="inlineStr">
        <is>
          <t>Babble</t>
        </is>
      </c>
      <c r="D1426" s="174" t="inlineStr">
        <is>
          <t>nb</t>
        </is>
      </c>
      <c r="E1426" s="175" t="n">
        <v>0.92</v>
      </c>
      <c r="F1426" s="174" t="n">
        <v>24</v>
      </c>
      <c r="G1426" s="174" t="n">
        <v>1111</v>
      </c>
      <c r="H1426" s="174" t="n">
        <v>6</v>
      </c>
      <c r="I1426" s="174" t="n">
        <v>2588</v>
      </c>
      <c r="J1426" s="174" t="n"/>
      <c r="K1426" s="174" t="n"/>
      <c r="L1426" s="174" t="n"/>
      <c r="M1426" s="174" t="n"/>
    </row>
    <row r="1427">
      <c r="A1427" s="174" t="inlineStr">
        <is>
          <t>test</t>
        </is>
      </c>
      <c r="B1427" s="174" t="inlineStr">
        <is>
          <t>A0</t>
        </is>
      </c>
      <c r="C1427" s="174" t="inlineStr">
        <is>
          <t>Babble</t>
        </is>
      </c>
      <c r="D1427" s="174" t="inlineStr">
        <is>
          <t>nb</t>
        </is>
      </c>
      <c r="E1427" s="175" t="n">
        <v>0.93</v>
      </c>
      <c r="F1427" s="174" t="n">
        <v>20</v>
      </c>
      <c r="G1427" s="174" t="n">
        <v>1115</v>
      </c>
      <c r="H1427" s="174" t="n">
        <v>6</v>
      </c>
      <c r="I1427" s="174" t="n">
        <v>2588</v>
      </c>
      <c r="J1427" s="174" t="n"/>
      <c r="K1427" s="174" t="n"/>
      <c r="L1427" s="174" t="n"/>
      <c r="M1427" s="174" t="n"/>
    </row>
    <row r="1428">
      <c r="A1428" s="174" t="inlineStr">
        <is>
          <t>test</t>
        </is>
      </c>
      <c r="B1428" s="174" t="inlineStr">
        <is>
          <t>A0</t>
        </is>
      </c>
      <c r="C1428" s="174" t="inlineStr">
        <is>
          <t>Babble</t>
        </is>
      </c>
      <c r="D1428" s="174" t="inlineStr">
        <is>
          <t>nb</t>
        </is>
      </c>
      <c r="E1428" s="175" t="n">
        <v>0.9399999999999999</v>
      </c>
      <c r="F1428" s="174" t="n">
        <v>15</v>
      </c>
      <c r="G1428" s="174" t="n">
        <v>1120</v>
      </c>
      <c r="H1428" s="174" t="n">
        <v>5</v>
      </c>
      <c r="I1428" s="174" t="n">
        <v>2589</v>
      </c>
      <c r="J1428" s="174" t="n"/>
      <c r="K1428" s="174" t="n"/>
      <c r="L1428" s="174" t="n"/>
      <c r="M1428" s="174" t="n"/>
    </row>
    <row r="1429">
      <c r="A1429" s="174" t="inlineStr">
        <is>
          <t>test</t>
        </is>
      </c>
      <c r="B1429" s="174" t="inlineStr">
        <is>
          <t>A0</t>
        </is>
      </c>
      <c r="C1429" s="174" t="inlineStr">
        <is>
          <t>Babble</t>
        </is>
      </c>
      <c r="D1429" s="174" t="inlineStr">
        <is>
          <t>nb</t>
        </is>
      </c>
      <c r="E1429" s="175" t="n">
        <v>0.95</v>
      </c>
      <c r="F1429" s="174" t="n">
        <v>10</v>
      </c>
      <c r="G1429" s="174" t="n">
        <v>1125</v>
      </c>
      <c r="H1429" s="174" t="n">
        <v>4</v>
      </c>
      <c r="I1429" s="174" t="n">
        <v>2590</v>
      </c>
      <c r="J1429" s="174" t="n"/>
      <c r="K1429" s="174" t="n"/>
      <c r="L1429" s="174" t="n"/>
      <c r="M1429" s="174" t="n"/>
    </row>
    <row r="1430">
      <c r="A1430" s="174" t="inlineStr">
        <is>
          <t>test</t>
        </is>
      </c>
      <c r="B1430" s="174" t="inlineStr">
        <is>
          <t>A0</t>
        </is>
      </c>
      <c r="C1430" s="174" t="inlineStr">
        <is>
          <t>Babble</t>
        </is>
      </c>
      <c r="D1430" s="174" t="inlineStr">
        <is>
          <t>b</t>
        </is>
      </c>
      <c r="E1430" s="175" t="n">
        <v>0.01</v>
      </c>
      <c r="F1430" s="174" t="n">
        <v>280</v>
      </c>
      <c r="G1430" s="174" t="n">
        <v>1</v>
      </c>
      <c r="H1430" s="174" t="n">
        <v>293</v>
      </c>
      <c r="I1430" s="174" t="n">
        <v>2</v>
      </c>
      <c r="J1430" s="174" t="n"/>
      <c r="K1430" s="174" t="n"/>
      <c r="L1430" s="174" t="n"/>
      <c r="M1430" s="174" t="n"/>
    </row>
    <row r="1431">
      <c r="A1431" s="174" t="inlineStr">
        <is>
          <t>test</t>
        </is>
      </c>
      <c r="B1431" s="174" t="inlineStr">
        <is>
          <t>A0</t>
        </is>
      </c>
      <c r="C1431" s="174" t="inlineStr">
        <is>
          <t>Babble</t>
        </is>
      </c>
      <c r="D1431" s="174" t="inlineStr">
        <is>
          <t>b</t>
        </is>
      </c>
      <c r="E1431" s="175" t="n">
        <v>0.02</v>
      </c>
      <c r="F1431" s="174" t="n">
        <v>277</v>
      </c>
      <c r="G1431" s="174" t="n">
        <v>4</v>
      </c>
      <c r="H1431" s="174" t="n">
        <v>288</v>
      </c>
      <c r="I1431" s="174" t="n">
        <v>7</v>
      </c>
      <c r="J1431" s="174" t="n"/>
      <c r="K1431" s="174" t="n"/>
      <c r="L1431" s="174" t="n"/>
      <c r="M1431" s="174" t="n"/>
    </row>
    <row r="1432">
      <c r="A1432" s="174" t="inlineStr">
        <is>
          <t>test</t>
        </is>
      </c>
      <c r="B1432" s="174" t="inlineStr">
        <is>
          <t>A0</t>
        </is>
      </c>
      <c r="C1432" s="174" t="inlineStr">
        <is>
          <t>Babble</t>
        </is>
      </c>
      <c r="D1432" s="174" t="inlineStr">
        <is>
          <t>b</t>
        </is>
      </c>
      <c r="E1432" s="175" t="n">
        <v>0.03</v>
      </c>
      <c r="F1432" s="174" t="n">
        <v>271</v>
      </c>
      <c r="G1432" s="174" t="n">
        <v>10</v>
      </c>
      <c r="H1432" s="174" t="n">
        <v>283</v>
      </c>
      <c r="I1432" s="174" t="n">
        <v>12</v>
      </c>
      <c r="J1432" s="174" t="n"/>
      <c r="K1432" s="174" t="n"/>
      <c r="L1432" s="174" t="n"/>
      <c r="M1432" s="174" t="n"/>
    </row>
    <row r="1433">
      <c r="A1433" s="174" t="inlineStr">
        <is>
          <t>test</t>
        </is>
      </c>
      <c r="B1433" s="174" t="inlineStr">
        <is>
          <t>A0</t>
        </is>
      </c>
      <c r="C1433" s="174" t="inlineStr">
        <is>
          <t>Babble</t>
        </is>
      </c>
      <c r="D1433" s="174" t="inlineStr">
        <is>
          <t>b</t>
        </is>
      </c>
      <c r="E1433" s="175" t="n">
        <v>0.04</v>
      </c>
      <c r="F1433" s="174" t="n">
        <v>265</v>
      </c>
      <c r="G1433" s="174" t="n">
        <v>16</v>
      </c>
      <c r="H1433" s="174" t="n">
        <v>275</v>
      </c>
      <c r="I1433" s="174" t="n">
        <v>20</v>
      </c>
      <c r="J1433" s="174" t="n"/>
      <c r="K1433" s="174" t="n"/>
      <c r="L1433" s="174" t="n"/>
      <c r="M1433" s="174" t="n"/>
    </row>
    <row r="1434">
      <c r="A1434" s="174" t="inlineStr">
        <is>
          <t>test</t>
        </is>
      </c>
      <c r="B1434" s="174" t="inlineStr">
        <is>
          <t>A0</t>
        </is>
      </c>
      <c r="C1434" s="174" t="inlineStr">
        <is>
          <t>Babble</t>
        </is>
      </c>
      <c r="D1434" s="174" t="inlineStr">
        <is>
          <t>b</t>
        </is>
      </c>
      <c r="E1434" s="175" t="n">
        <v>0.05</v>
      </c>
      <c r="F1434" s="174" t="n">
        <v>263</v>
      </c>
      <c r="G1434" s="174" t="n">
        <v>18</v>
      </c>
      <c r="H1434" s="174" t="n">
        <v>264</v>
      </c>
      <c r="I1434" s="174" t="n">
        <v>31</v>
      </c>
      <c r="J1434" s="174" t="n"/>
      <c r="K1434" s="174" t="n"/>
      <c r="L1434" s="174" t="n"/>
      <c r="M1434" s="174" t="n"/>
    </row>
    <row r="1435">
      <c r="A1435" s="174" t="inlineStr">
        <is>
          <t>test</t>
        </is>
      </c>
      <c r="B1435" s="174" t="inlineStr">
        <is>
          <t>A0</t>
        </is>
      </c>
      <c r="C1435" s="174" t="inlineStr">
        <is>
          <t>Babble</t>
        </is>
      </c>
      <c r="D1435" s="174" t="inlineStr">
        <is>
          <t>b</t>
        </is>
      </c>
      <c r="E1435" s="175" t="n">
        <v>0.06</v>
      </c>
      <c r="F1435" s="174" t="n">
        <v>251</v>
      </c>
      <c r="G1435" s="174" t="n">
        <v>30</v>
      </c>
      <c r="H1435" s="174" t="n">
        <v>258</v>
      </c>
      <c r="I1435" s="174" t="n">
        <v>37</v>
      </c>
      <c r="J1435" s="174" t="n"/>
      <c r="K1435" s="174" t="n"/>
      <c r="L1435" s="174" t="n"/>
      <c r="M1435" s="174" t="n"/>
    </row>
    <row r="1436">
      <c r="A1436" s="174" t="inlineStr">
        <is>
          <t>test</t>
        </is>
      </c>
      <c r="B1436" s="174" t="inlineStr">
        <is>
          <t>A0</t>
        </is>
      </c>
      <c r="C1436" s="174" t="inlineStr">
        <is>
          <t>Babble</t>
        </is>
      </c>
      <c r="D1436" s="174" t="inlineStr">
        <is>
          <t>b</t>
        </is>
      </c>
      <c r="E1436" s="175" t="n">
        <v>0.07000000000000001</v>
      </c>
      <c r="F1436" s="174" t="n">
        <v>234</v>
      </c>
      <c r="G1436" s="174" t="n">
        <v>47</v>
      </c>
      <c r="H1436" s="174" t="n">
        <v>245</v>
      </c>
      <c r="I1436" s="174" t="n">
        <v>50</v>
      </c>
      <c r="J1436" s="174" t="n"/>
      <c r="K1436" s="174" t="n"/>
      <c r="L1436" s="174" t="n"/>
      <c r="M1436" s="174" t="n"/>
    </row>
    <row r="1437">
      <c r="A1437" s="174" t="inlineStr">
        <is>
          <t>test</t>
        </is>
      </c>
      <c r="B1437" s="174" t="inlineStr">
        <is>
          <t>A0</t>
        </is>
      </c>
      <c r="C1437" s="174" t="inlineStr">
        <is>
          <t>Babble</t>
        </is>
      </c>
      <c r="D1437" s="174" t="inlineStr">
        <is>
          <t>b</t>
        </is>
      </c>
      <c r="E1437" s="175" t="n">
        <v>0.08</v>
      </c>
      <c r="F1437" s="174" t="n">
        <v>223</v>
      </c>
      <c r="G1437" s="174" t="n">
        <v>58</v>
      </c>
      <c r="H1437" s="174" t="n">
        <v>232</v>
      </c>
      <c r="I1437" s="174" t="n">
        <v>63</v>
      </c>
      <c r="J1437" s="174" t="n"/>
      <c r="K1437" s="174" t="n"/>
      <c r="L1437" s="174" t="n"/>
      <c r="M1437" s="174" t="n"/>
    </row>
    <row r="1438">
      <c r="A1438" s="174" t="inlineStr">
        <is>
          <t>test</t>
        </is>
      </c>
      <c r="B1438" s="174" t="inlineStr">
        <is>
          <t>A0</t>
        </is>
      </c>
      <c r="C1438" s="174" t="inlineStr">
        <is>
          <t>Babble</t>
        </is>
      </c>
      <c r="D1438" s="174" t="inlineStr">
        <is>
          <t>b</t>
        </is>
      </c>
      <c r="E1438" s="175" t="n">
        <v>0.09</v>
      </c>
      <c r="F1438" s="174" t="n">
        <v>214</v>
      </c>
      <c r="G1438" s="174" t="n">
        <v>67</v>
      </c>
      <c r="H1438" s="174" t="n">
        <v>219</v>
      </c>
      <c r="I1438" s="174" t="n">
        <v>76</v>
      </c>
      <c r="J1438" s="174" t="n"/>
      <c r="K1438" s="174" t="n"/>
      <c r="L1438" s="174" t="n"/>
      <c r="M1438" s="174" t="n"/>
    </row>
    <row r="1439">
      <c r="A1439" s="174" t="inlineStr">
        <is>
          <t>test</t>
        </is>
      </c>
      <c r="B1439" s="174" t="inlineStr">
        <is>
          <t>A0</t>
        </is>
      </c>
      <c r="C1439" s="174" t="inlineStr">
        <is>
          <t>Babble</t>
        </is>
      </c>
      <c r="D1439" s="174" t="inlineStr">
        <is>
          <t>b</t>
        </is>
      </c>
      <c r="E1439" s="175" t="n">
        <v>0.1</v>
      </c>
      <c r="F1439" s="174" t="n">
        <v>200</v>
      </c>
      <c r="G1439" s="174" t="n">
        <v>81</v>
      </c>
      <c r="H1439" s="174" t="n">
        <v>203</v>
      </c>
      <c r="I1439" s="174" t="n">
        <v>92</v>
      </c>
      <c r="J1439" s="174" t="n"/>
      <c r="K1439" s="174" t="n"/>
      <c r="L1439" s="174" t="n"/>
      <c r="M1439" s="174" t="n"/>
    </row>
    <row r="1440">
      <c r="A1440" s="174" t="inlineStr">
        <is>
          <t>test</t>
        </is>
      </c>
      <c r="B1440" s="174" t="inlineStr">
        <is>
          <t>A0</t>
        </is>
      </c>
      <c r="C1440" s="174" t="inlineStr">
        <is>
          <t>Babble</t>
        </is>
      </c>
      <c r="D1440" s="174" t="inlineStr">
        <is>
          <t>b</t>
        </is>
      </c>
      <c r="E1440" s="175" t="n">
        <v>0.11</v>
      </c>
      <c r="F1440" s="174" t="n">
        <v>184</v>
      </c>
      <c r="G1440" s="174" t="n">
        <v>97</v>
      </c>
      <c r="H1440" s="174" t="n">
        <v>191</v>
      </c>
      <c r="I1440" s="174" t="n">
        <v>104</v>
      </c>
      <c r="J1440" s="174" t="n"/>
      <c r="K1440" s="174" t="n"/>
      <c r="L1440" s="174" t="n"/>
      <c r="M1440" s="174" t="n"/>
    </row>
    <row r="1441">
      <c r="A1441" s="174" t="inlineStr">
        <is>
          <t>test</t>
        </is>
      </c>
      <c r="B1441" s="174" t="inlineStr">
        <is>
          <t>A0</t>
        </is>
      </c>
      <c r="C1441" s="174" t="inlineStr">
        <is>
          <t>Babble</t>
        </is>
      </c>
      <c r="D1441" s="174" t="inlineStr">
        <is>
          <t>b</t>
        </is>
      </c>
      <c r="E1441" s="175" t="n">
        <v>0.12</v>
      </c>
      <c r="F1441" s="174" t="n">
        <v>176</v>
      </c>
      <c r="G1441" s="174" t="n">
        <v>105</v>
      </c>
      <c r="H1441" s="174" t="n">
        <v>172</v>
      </c>
      <c r="I1441" s="174" t="n">
        <v>123</v>
      </c>
      <c r="J1441" s="174" t="n"/>
      <c r="K1441" s="174" t="n"/>
      <c r="L1441" s="174" t="n"/>
      <c r="M1441" s="174" t="n"/>
    </row>
    <row r="1442">
      <c r="A1442" s="174" t="inlineStr">
        <is>
          <t>test</t>
        </is>
      </c>
      <c r="B1442" s="174" t="inlineStr">
        <is>
          <t>A0</t>
        </is>
      </c>
      <c r="C1442" s="174" t="inlineStr">
        <is>
          <t>Babble</t>
        </is>
      </c>
      <c r="D1442" s="174" t="inlineStr">
        <is>
          <t>b</t>
        </is>
      </c>
      <c r="E1442" s="175" t="n">
        <v>0.13</v>
      </c>
      <c r="F1442" s="174" t="n">
        <v>169</v>
      </c>
      <c r="G1442" s="174" t="n">
        <v>112</v>
      </c>
      <c r="H1442" s="174" t="n">
        <v>159</v>
      </c>
      <c r="I1442" s="174" t="n">
        <v>136</v>
      </c>
      <c r="J1442" s="174" t="n"/>
      <c r="K1442" s="174" t="n"/>
      <c r="L1442" s="174" t="n"/>
      <c r="M1442" s="174" t="n"/>
    </row>
    <row r="1443">
      <c r="A1443" s="174" t="inlineStr">
        <is>
          <t>test</t>
        </is>
      </c>
      <c r="B1443" s="174" t="inlineStr">
        <is>
          <t>A0</t>
        </is>
      </c>
      <c r="C1443" s="174" t="inlineStr">
        <is>
          <t>Babble</t>
        </is>
      </c>
      <c r="D1443" s="174" t="inlineStr">
        <is>
          <t>b</t>
        </is>
      </c>
      <c r="E1443" s="175" t="n">
        <v>0.14</v>
      </c>
      <c r="F1443" s="174" t="n">
        <v>155</v>
      </c>
      <c r="G1443" s="174" t="n">
        <v>126</v>
      </c>
      <c r="H1443" s="174" t="n">
        <v>153</v>
      </c>
      <c r="I1443" s="174" t="n">
        <v>142</v>
      </c>
      <c r="J1443" s="174" t="n"/>
      <c r="K1443" s="174" t="n"/>
      <c r="L1443" s="174" t="n"/>
      <c r="M1443" s="174" t="n"/>
    </row>
    <row r="1444">
      <c r="A1444" s="174" t="inlineStr">
        <is>
          <t>test</t>
        </is>
      </c>
      <c r="B1444" s="174" t="inlineStr">
        <is>
          <t>A0</t>
        </is>
      </c>
      <c r="C1444" s="174" t="inlineStr">
        <is>
          <t>Babble</t>
        </is>
      </c>
      <c r="D1444" s="174" t="inlineStr">
        <is>
          <t>b</t>
        </is>
      </c>
      <c r="E1444" s="175" t="n">
        <v>0.15</v>
      </c>
      <c r="F1444" s="174" t="n">
        <v>143</v>
      </c>
      <c r="G1444" s="174" t="n">
        <v>138</v>
      </c>
      <c r="H1444" s="174" t="n">
        <v>146</v>
      </c>
      <c r="I1444" s="174" t="n">
        <v>149</v>
      </c>
      <c r="J1444" s="174" t="n"/>
      <c r="K1444" s="174" t="n"/>
      <c r="L1444" s="174" t="n"/>
      <c r="M1444" s="174" t="n"/>
    </row>
    <row r="1445">
      <c r="A1445" s="174" t="inlineStr">
        <is>
          <t>test</t>
        </is>
      </c>
      <c r="B1445" s="174" t="inlineStr">
        <is>
          <t>A0</t>
        </is>
      </c>
      <c r="C1445" s="174" t="inlineStr">
        <is>
          <t>Babble</t>
        </is>
      </c>
      <c r="D1445" s="174" t="inlineStr">
        <is>
          <t>b</t>
        </is>
      </c>
      <c r="E1445" s="175" t="n">
        <v>0.16</v>
      </c>
      <c r="F1445" s="174" t="n">
        <v>136</v>
      </c>
      <c r="G1445" s="174" t="n">
        <v>145</v>
      </c>
      <c r="H1445" s="174" t="n">
        <v>142</v>
      </c>
      <c r="I1445" s="174" t="n">
        <v>153</v>
      </c>
      <c r="J1445" s="174" t="n"/>
      <c r="K1445" s="174" t="n"/>
      <c r="L1445" s="174" t="n"/>
      <c r="M1445" s="174" t="n"/>
    </row>
    <row r="1446">
      <c r="A1446" s="174" t="inlineStr">
        <is>
          <t>test</t>
        </is>
      </c>
      <c r="B1446" s="174" t="inlineStr">
        <is>
          <t>A0</t>
        </is>
      </c>
      <c r="C1446" s="174" t="inlineStr">
        <is>
          <t>Babble</t>
        </is>
      </c>
      <c r="D1446" s="174" t="inlineStr">
        <is>
          <t>b</t>
        </is>
      </c>
      <c r="E1446" s="175" t="n">
        <v>0.17</v>
      </c>
      <c r="F1446" s="174" t="n">
        <v>124</v>
      </c>
      <c r="G1446" s="174" t="n">
        <v>157</v>
      </c>
      <c r="H1446" s="174" t="n">
        <v>134</v>
      </c>
      <c r="I1446" s="174" t="n">
        <v>161</v>
      </c>
      <c r="J1446" s="174" t="n"/>
      <c r="K1446" s="174" t="n"/>
      <c r="L1446" s="174" t="n"/>
      <c r="M1446" s="174" t="n"/>
    </row>
    <row r="1447">
      <c r="A1447" s="174" t="inlineStr">
        <is>
          <t>test</t>
        </is>
      </c>
      <c r="B1447" s="174" t="inlineStr">
        <is>
          <t>A0</t>
        </is>
      </c>
      <c r="C1447" s="174" t="inlineStr">
        <is>
          <t>Babble</t>
        </is>
      </c>
      <c r="D1447" s="174" t="inlineStr">
        <is>
          <t>b</t>
        </is>
      </c>
      <c r="E1447" s="175" t="n">
        <v>0.18</v>
      </c>
      <c r="F1447" s="174" t="n">
        <v>117</v>
      </c>
      <c r="G1447" s="174" t="n">
        <v>164</v>
      </c>
      <c r="H1447" s="174" t="n">
        <v>127</v>
      </c>
      <c r="I1447" s="174" t="n">
        <v>168</v>
      </c>
      <c r="J1447" s="174" t="n"/>
      <c r="K1447" s="174" t="n"/>
      <c r="L1447" s="174" t="n"/>
      <c r="M1447" s="174" t="n"/>
    </row>
    <row r="1448">
      <c r="A1448" s="174" t="inlineStr">
        <is>
          <t>test</t>
        </is>
      </c>
      <c r="B1448" s="174" t="inlineStr">
        <is>
          <t>A0</t>
        </is>
      </c>
      <c r="C1448" s="174" t="inlineStr">
        <is>
          <t>Babble</t>
        </is>
      </c>
      <c r="D1448" s="174" t="inlineStr">
        <is>
          <t>b</t>
        </is>
      </c>
      <c r="E1448" s="175" t="n">
        <v>0.19</v>
      </c>
      <c r="F1448" s="174" t="n">
        <v>111</v>
      </c>
      <c r="G1448" s="174" t="n">
        <v>170</v>
      </c>
      <c r="H1448" s="174" t="n">
        <v>119</v>
      </c>
      <c r="I1448" s="174" t="n">
        <v>176</v>
      </c>
      <c r="J1448" s="174" t="n"/>
      <c r="K1448" s="174" t="n"/>
      <c r="L1448" s="174" t="n"/>
      <c r="M1448" s="174" t="n"/>
    </row>
    <row r="1449">
      <c r="A1449" s="174" t="inlineStr">
        <is>
          <t>test</t>
        </is>
      </c>
      <c r="B1449" s="174" t="inlineStr">
        <is>
          <t>A0</t>
        </is>
      </c>
      <c r="C1449" s="174" t="inlineStr">
        <is>
          <t>Babble</t>
        </is>
      </c>
      <c r="D1449" s="174" t="inlineStr">
        <is>
          <t>b</t>
        </is>
      </c>
      <c r="E1449" s="175" t="n">
        <v>0.2</v>
      </c>
      <c r="F1449" s="174" t="n">
        <v>108</v>
      </c>
      <c r="G1449" s="174" t="n">
        <v>173</v>
      </c>
      <c r="H1449" s="174" t="n">
        <v>114</v>
      </c>
      <c r="I1449" s="174" t="n">
        <v>181</v>
      </c>
      <c r="J1449" s="174" t="n"/>
      <c r="K1449" s="174" t="n"/>
      <c r="L1449" s="174" t="n"/>
      <c r="M1449" s="174" t="n"/>
    </row>
    <row r="1450">
      <c r="A1450" s="174" t="inlineStr">
        <is>
          <t>test</t>
        </is>
      </c>
      <c r="B1450" s="174" t="inlineStr">
        <is>
          <t>A0</t>
        </is>
      </c>
      <c r="C1450" s="174" t="inlineStr">
        <is>
          <t>Babble</t>
        </is>
      </c>
      <c r="D1450" s="174" t="inlineStr">
        <is>
          <t>b</t>
        </is>
      </c>
      <c r="E1450" s="175" t="n">
        <v>0.21</v>
      </c>
      <c r="F1450" s="174" t="n">
        <v>105</v>
      </c>
      <c r="G1450" s="174" t="n">
        <v>176</v>
      </c>
      <c r="H1450" s="174" t="n">
        <v>105</v>
      </c>
      <c r="I1450" s="174" t="n">
        <v>190</v>
      </c>
      <c r="J1450" s="174" t="n"/>
      <c r="K1450" s="174" t="n"/>
      <c r="L1450" s="174" t="n"/>
      <c r="M1450" s="174" t="n"/>
    </row>
    <row r="1451">
      <c r="A1451" s="174" t="inlineStr">
        <is>
          <t>test</t>
        </is>
      </c>
      <c r="B1451" s="174" t="inlineStr">
        <is>
          <t>A0</t>
        </is>
      </c>
      <c r="C1451" s="174" t="inlineStr">
        <is>
          <t>Babble</t>
        </is>
      </c>
      <c r="D1451" s="174" t="inlineStr">
        <is>
          <t>b</t>
        </is>
      </c>
      <c r="E1451" s="175" t="n">
        <v>0.22</v>
      </c>
      <c r="F1451" s="174" t="n">
        <v>101</v>
      </c>
      <c r="G1451" s="174" t="n">
        <v>180</v>
      </c>
      <c r="H1451" s="174" t="n">
        <v>97</v>
      </c>
      <c r="I1451" s="174" t="n">
        <v>198</v>
      </c>
      <c r="J1451" s="174" t="n"/>
      <c r="K1451" s="174" t="n"/>
      <c r="L1451" s="174" t="n"/>
      <c r="M1451" s="174" t="n"/>
    </row>
    <row r="1452">
      <c r="A1452" s="174" t="inlineStr">
        <is>
          <t>test</t>
        </is>
      </c>
      <c r="B1452" s="174" t="inlineStr">
        <is>
          <t>A0</t>
        </is>
      </c>
      <c r="C1452" s="174" t="inlineStr">
        <is>
          <t>Babble</t>
        </is>
      </c>
      <c r="D1452" s="174" t="inlineStr">
        <is>
          <t>b</t>
        </is>
      </c>
      <c r="E1452" s="175" t="n">
        <v>0.23</v>
      </c>
      <c r="F1452" s="174" t="n">
        <v>96</v>
      </c>
      <c r="G1452" s="174" t="n">
        <v>185</v>
      </c>
      <c r="H1452" s="174" t="n">
        <v>92</v>
      </c>
      <c r="I1452" s="174" t="n">
        <v>203</v>
      </c>
      <c r="J1452" s="174" t="n"/>
      <c r="K1452" s="174" t="n"/>
      <c r="L1452" s="174" t="n"/>
      <c r="M1452" s="174" t="n"/>
    </row>
    <row r="1453">
      <c r="A1453" s="174" t="inlineStr">
        <is>
          <t>test</t>
        </is>
      </c>
      <c r="B1453" s="174" t="inlineStr">
        <is>
          <t>A0</t>
        </is>
      </c>
      <c r="C1453" s="174" t="inlineStr">
        <is>
          <t>Babble</t>
        </is>
      </c>
      <c r="D1453" s="174" t="inlineStr">
        <is>
          <t>b</t>
        </is>
      </c>
      <c r="E1453" s="175" t="n">
        <v>0.24</v>
      </c>
      <c r="F1453" s="174" t="n">
        <v>91</v>
      </c>
      <c r="G1453" s="174" t="n">
        <v>190</v>
      </c>
      <c r="H1453" s="174" t="n">
        <v>86</v>
      </c>
      <c r="I1453" s="174" t="n">
        <v>209</v>
      </c>
      <c r="J1453" s="174" t="n"/>
      <c r="K1453" s="174" t="n"/>
      <c r="L1453" s="174" t="n"/>
      <c r="M1453" s="174" t="n"/>
    </row>
    <row r="1454">
      <c r="A1454" s="174" t="inlineStr">
        <is>
          <t>test</t>
        </is>
      </c>
      <c r="B1454" s="174" t="inlineStr">
        <is>
          <t>A0</t>
        </is>
      </c>
      <c r="C1454" s="174" t="inlineStr">
        <is>
          <t>Babble</t>
        </is>
      </c>
      <c r="D1454" s="174" t="inlineStr">
        <is>
          <t>b</t>
        </is>
      </c>
      <c r="E1454" s="175" t="n">
        <v>0.25</v>
      </c>
      <c r="F1454" s="174" t="n">
        <v>87</v>
      </c>
      <c r="G1454" s="174" t="n">
        <v>194</v>
      </c>
      <c r="H1454" s="174" t="n">
        <v>78</v>
      </c>
      <c r="I1454" s="174" t="n">
        <v>217</v>
      </c>
      <c r="J1454" s="174" t="n"/>
      <c r="K1454" s="174" t="n"/>
      <c r="L1454" s="174" t="n"/>
      <c r="M1454" s="174" t="n"/>
    </row>
    <row r="1455">
      <c r="A1455" s="174" t="inlineStr">
        <is>
          <t>test</t>
        </is>
      </c>
      <c r="B1455" s="174" t="inlineStr">
        <is>
          <t>A0</t>
        </is>
      </c>
      <c r="C1455" s="174" t="inlineStr">
        <is>
          <t>Babble</t>
        </is>
      </c>
      <c r="D1455" s="174" t="inlineStr">
        <is>
          <t>b</t>
        </is>
      </c>
      <c r="E1455" s="175" t="n">
        <v>0.26</v>
      </c>
      <c r="F1455" s="174" t="n">
        <v>85</v>
      </c>
      <c r="G1455" s="174" t="n">
        <v>196</v>
      </c>
      <c r="H1455" s="174" t="n">
        <v>75</v>
      </c>
      <c r="I1455" s="174" t="n">
        <v>220</v>
      </c>
      <c r="J1455" s="174" t="n"/>
      <c r="K1455" s="174" t="n"/>
      <c r="L1455" s="174" t="n"/>
      <c r="M1455" s="174" t="n"/>
    </row>
    <row r="1456">
      <c r="A1456" s="174" t="inlineStr">
        <is>
          <t>test</t>
        </is>
      </c>
      <c r="B1456" s="174" t="inlineStr">
        <is>
          <t>A0</t>
        </is>
      </c>
      <c r="C1456" s="174" t="inlineStr">
        <is>
          <t>Babble</t>
        </is>
      </c>
      <c r="D1456" s="174" t="inlineStr">
        <is>
          <t>b</t>
        </is>
      </c>
      <c r="E1456" s="175" t="n">
        <v>0.27</v>
      </c>
      <c r="F1456" s="174" t="n">
        <v>80</v>
      </c>
      <c r="G1456" s="174" t="n">
        <v>201</v>
      </c>
      <c r="H1456" s="174" t="n">
        <v>72</v>
      </c>
      <c r="I1456" s="174" t="n">
        <v>223</v>
      </c>
      <c r="J1456" s="174" t="n"/>
      <c r="K1456" s="174" t="n"/>
      <c r="L1456" s="174" t="n"/>
      <c r="M1456" s="174" t="n"/>
    </row>
    <row r="1457">
      <c r="A1457" s="174" t="inlineStr">
        <is>
          <t>test</t>
        </is>
      </c>
      <c r="B1457" s="174" t="inlineStr">
        <is>
          <t>A0</t>
        </is>
      </c>
      <c r="C1457" s="174" t="inlineStr">
        <is>
          <t>Babble</t>
        </is>
      </c>
      <c r="D1457" s="174" t="inlineStr">
        <is>
          <t>b</t>
        </is>
      </c>
      <c r="E1457" s="175" t="n">
        <v>0.28</v>
      </c>
      <c r="F1457" s="174" t="n">
        <v>75</v>
      </c>
      <c r="G1457" s="174" t="n">
        <v>206</v>
      </c>
      <c r="H1457" s="174" t="n">
        <v>70</v>
      </c>
      <c r="I1457" s="174" t="n">
        <v>225</v>
      </c>
      <c r="J1457" s="174" t="n"/>
      <c r="K1457" s="174" t="n"/>
      <c r="L1457" s="174" t="n"/>
      <c r="M1457" s="174" t="n"/>
    </row>
    <row r="1458">
      <c r="A1458" s="174" t="inlineStr">
        <is>
          <t>test</t>
        </is>
      </c>
      <c r="B1458" s="174" t="inlineStr">
        <is>
          <t>A0</t>
        </is>
      </c>
      <c r="C1458" s="174" t="inlineStr">
        <is>
          <t>Babble</t>
        </is>
      </c>
      <c r="D1458" s="174" t="inlineStr">
        <is>
          <t>b</t>
        </is>
      </c>
      <c r="E1458" s="175" t="n">
        <v>0.29</v>
      </c>
      <c r="F1458" s="174" t="n">
        <v>71</v>
      </c>
      <c r="G1458" s="174" t="n">
        <v>210</v>
      </c>
      <c r="H1458" s="174" t="n">
        <v>64</v>
      </c>
      <c r="I1458" s="174" t="n">
        <v>231</v>
      </c>
      <c r="J1458" s="174" t="n"/>
      <c r="K1458" s="174" t="n"/>
      <c r="L1458" s="174" t="n"/>
      <c r="M1458" s="174" t="n"/>
    </row>
    <row r="1459">
      <c r="A1459" s="174" t="inlineStr">
        <is>
          <t>test</t>
        </is>
      </c>
      <c r="B1459" s="174" t="inlineStr">
        <is>
          <t>A0</t>
        </is>
      </c>
      <c r="C1459" s="174" t="inlineStr">
        <is>
          <t>Babble</t>
        </is>
      </c>
      <c r="D1459" s="174" t="inlineStr">
        <is>
          <t>b</t>
        </is>
      </c>
      <c r="E1459" s="175" t="n">
        <v>0.3</v>
      </c>
      <c r="F1459" s="174" t="n">
        <v>71</v>
      </c>
      <c r="G1459" s="174" t="n">
        <v>210</v>
      </c>
      <c r="H1459" s="174" t="n">
        <v>64</v>
      </c>
      <c r="I1459" s="174" t="n">
        <v>231</v>
      </c>
      <c r="J1459" s="174" t="n"/>
      <c r="K1459" s="174" t="n"/>
      <c r="L1459" s="174" t="n"/>
      <c r="M1459" s="174" t="n"/>
    </row>
    <row r="1460">
      <c r="A1460" s="174" t="inlineStr">
        <is>
          <t>test</t>
        </is>
      </c>
      <c r="B1460" s="174" t="inlineStr">
        <is>
          <t>A0</t>
        </is>
      </c>
      <c r="C1460" s="174" t="inlineStr">
        <is>
          <t>Babble</t>
        </is>
      </c>
      <c r="D1460" s="174" t="inlineStr">
        <is>
          <t>b</t>
        </is>
      </c>
      <c r="E1460" s="175" t="n">
        <v>0.31</v>
      </c>
      <c r="F1460" s="174" t="n">
        <v>68</v>
      </c>
      <c r="G1460" s="174" t="n">
        <v>213</v>
      </c>
      <c r="H1460" s="174" t="n">
        <v>59</v>
      </c>
      <c r="I1460" s="174" t="n">
        <v>236</v>
      </c>
      <c r="J1460" s="174" t="n"/>
      <c r="K1460" s="174" t="n"/>
      <c r="L1460" s="174" t="n"/>
      <c r="M1460" s="174" t="n"/>
    </row>
    <row r="1461">
      <c r="A1461" s="174" t="inlineStr">
        <is>
          <t>test</t>
        </is>
      </c>
      <c r="B1461" s="174" t="inlineStr">
        <is>
          <t>A0</t>
        </is>
      </c>
      <c r="C1461" s="174" t="inlineStr">
        <is>
          <t>Babble</t>
        </is>
      </c>
      <c r="D1461" s="174" t="inlineStr">
        <is>
          <t>b</t>
        </is>
      </c>
      <c r="E1461" s="175" t="n">
        <v>0.32</v>
      </c>
      <c r="F1461" s="174" t="n">
        <v>65</v>
      </c>
      <c r="G1461" s="174" t="n">
        <v>216</v>
      </c>
      <c r="H1461" s="174" t="n">
        <v>58</v>
      </c>
      <c r="I1461" s="174" t="n">
        <v>237</v>
      </c>
      <c r="J1461" s="174" t="n"/>
      <c r="K1461" s="174" t="n"/>
      <c r="L1461" s="174" t="n"/>
      <c r="M1461" s="174" t="n"/>
    </row>
    <row r="1462">
      <c r="A1462" s="174" t="inlineStr">
        <is>
          <t>test</t>
        </is>
      </c>
      <c r="B1462" s="174" t="inlineStr">
        <is>
          <t>A0</t>
        </is>
      </c>
      <c r="C1462" s="174" t="inlineStr">
        <is>
          <t>Babble</t>
        </is>
      </c>
      <c r="D1462" s="174" t="inlineStr">
        <is>
          <t>b</t>
        </is>
      </c>
      <c r="E1462" s="175" t="n">
        <v>0.33</v>
      </c>
      <c r="F1462" s="174" t="n">
        <v>63</v>
      </c>
      <c r="G1462" s="174" t="n">
        <v>218</v>
      </c>
      <c r="H1462" s="174" t="n">
        <v>54</v>
      </c>
      <c r="I1462" s="174" t="n">
        <v>241</v>
      </c>
      <c r="J1462" s="174" t="n"/>
      <c r="K1462" s="174" t="n"/>
      <c r="L1462" s="174" t="n"/>
      <c r="M1462" s="174" t="n"/>
    </row>
    <row r="1463">
      <c r="A1463" s="174" t="inlineStr">
        <is>
          <t>test</t>
        </is>
      </c>
      <c r="B1463" s="174" t="inlineStr">
        <is>
          <t>A0</t>
        </is>
      </c>
      <c r="C1463" s="174" t="inlineStr">
        <is>
          <t>Babble</t>
        </is>
      </c>
      <c r="D1463" s="174" t="inlineStr">
        <is>
          <t>b</t>
        </is>
      </c>
      <c r="E1463" s="175" t="n">
        <v>0.34</v>
      </c>
      <c r="F1463" s="174" t="n">
        <v>60</v>
      </c>
      <c r="G1463" s="174" t="n">
        <v>221</v>
      </c>
      <c r="H1463" s="174" t="n">
        <v>53</v>
      </c>
      <c r="I1463" s="174" t="n">
        <v>242</v>
      </c>
      <c r="J1463" s="174" t="n"/>
      <c r="K1463" s="174" t="n"/>
      <c r="L1463" s="174" t="n"/>
      <c r="M1463" s="174" t="n"/>
    </row>
    <row r="1464">
      <c r="A1464" s="174" t="inlineStr">
        <is>
          <t>test</t>
        </is>
      </c>
      <c r="B1464" s="174" t="inlineStr">
        <is>
          <t>A0</t>
        </is>
      </c>
      <c r="C1464" s="174" t="inlineStr">
        <is>
          <t>Babble</t>
        </is>
      </c>
      <c r="D1464" s="174" t="inlineStr">
        <is>
          <t>b</t>
        </is>
      </c>
      <c r="E1464" s="175" t="n">
        <v>0.35</v>
      </c>
      <c r="F1464" s="174" t="n">
        <v>58</v>
      </c>
      <c r="G1464" s="174" t="n">
        <v>223</v>
      </c>
      <c r="H1464" s="174" t="n">
        <v>49</v>
      </c>
      <c r="I1464" s="174" t="n">
        <v>246</v>
      </c>
      <c r="J1464" s="174" t="n"/>
      <c r="K1464" s="174" t="n"/>
      <c r="L1464" s="174" t="n"/>
      <c r="M1464" s="174" t="n"/>
    </row>
    <row r="1465">
      <c r="A1465" s="174" t="inlineStr">
        <is>
          <t>test</t>
        </is>
      </c>
      <c r="B1465" s="174" t="inlineStr">
        <is>
          <t>A0</t>
        </is>
      </c>
      <c r="C1465" s="174" t="inlineStr">
        <is>
          <t>Babble</t>
        </is>
      </c>
      <c r="D1465" s="174" t="inlineStr">
        <is>
          <t>b</t>
        </is>
      </c>
      <c r="E1465" s="175" t="n">
        <v>0.36</v>
      </c>
      <c r="F1465" s="174" t="n">
        <v>55</v>
      </c>
      <c r="G1465" s="174" t="n">
        <v>226</v>
      </c>
      <c r="H1465" s="174" t="n">
        <v>49</v>
      </c>
      <c r="I1465" s="174" t="n">
        <v>246</v>
      </c>
      <c r="J1465" s="174" t="n"/>
      <c r="K1465" s="174" t="n"/>
      <c r="L1465" s="174" t="n"/>
      <c r="M1465" s="174" t="n"/>
    </row>
    <row r="1466">
      <c r="A1466" s="174" t="inlineStr">
        <is>
          <t>test</t>
        </is>
      </c>
      <c r="B1466" s="174" t="inlineStr">
        <is>
          <t>A0</t>
        </is>
      </c>
      <c r="C1466" s="174" t="inlineStr">
        <is>
          <t>Babble</t>
        </is>
      </c>
      <c r="D1466" s="174" t="inlineStr">
        <is>
          <t>b</t>
        </is>
      </c>
      <c r="E1466" s="175" t="n">
        <v>0.37</v>
      </c>
      <c r="F1466" s="174" t="n">
        <v>54</v>
      </c>
      <c r="G1466" s="174" t="n">
        <v>227</v>
      </c>
      <c r="H1466" s="174" t="n">
        <v>49</v>
      </c>
      <c r="I1466" s="174" t="n">
        <v>246</v>
      </c>
      <c r="J1466" s="174" t="n"/>
      <c r="K1466" s="174" t="n"/>
      <c r="L1466" s="174" t="n"/>
      <c r="M1466" s="174" t="n"/>
    </row>
    <row r="1467">
      <c r="A1467" s="174" t="inlineStr">
        <is>
          <t>test</t>
        </is>
      </c>
      <c r="B1467" s="174" t="inlineStr">
        <is>
          <t>A0</t>
        </is>
      </c>
      <c r="C1467" s="174" t="inlineStr">
        <is>
          <t>Babble</t>
        </is>
      </c>
      <c r="D1467" s="174" t="inlineStr">
        <is>
          <t>b</t>
        </is>
      </c>
      <c r="E1467" s="175" t="n">
        <v>0.38</v>
      </c>
      <c r="F1467" s="174" t="n">
        <v>49</v>
      </c>
      <c r="G1467" s="174" t="n">
        <v>232</v>
      </c>
      <c r="H1467" s="174" t="n">
        <v>47</v>
      </c>
      <c r="I1467" s="174" t="n">
        <v>248</v>
      </c>
      <c r="J1467" s="174" t="n"/>
      <c r="K1467" s="174" t="n"/>
      <c r="L1467" s="174" t="n"/>
      <c r="M1467" s="174" t="n"/>
    </row>
    <row r="1468">
      <c r="A1468" s="174" t="inlineStr">
        <is>
          <t>test</t>
        </is>
      </c>
      <c r="B1468" s="174" t="inlineStr">
        <is>
          <t>A0</t>
        </is>
      </c>
      <c r="C1468" s="174" t="inlineStr">
        <is>
          <t>Babble</t>
        </is>
      </c>
      <c r="D1468" s="174" t="inlineStr">
        <is>
          <t>b</t>
        </is>
      </c>
      <c r="E1468" s="175" t="n">
        <v>0.39</v>
      </c>
      <c r="F1468" s="174" t="n">
        <v>47</v>
      </c>
      <c r="G1468" s="174" t="n">
        <v>234</v>
      </c>
      <c r="H1468" s="174" t="n">
        <v>47</v>
      </c>
      <c r="I1468" s="174" t="n">
        <v>248</v>
      </c>
      <c r="J1468" s="174" t="n"/>
      <c r="K1468" s="174" t="n"/>
      <c r="L1468" s="174" t="n"/>
      <c r="M1468" s="174" t="n"/>
    </row>
    <row r="1469">
      <c r="A1469" s="174" t="inlineStr">
        <is>
          <t>test</t>
        </is>
      </c>
      <c r="B1469" s="174" t="inlineStr">
        <is>
          <t>A0</t>
        </is>
      </c>
      <c r="C1469" s="174" t="inlineStr">
        <is>
          <t>Babble</t>
        </is>
      </c>
      <c r="D1469" s="174" t="inlineStr">
        <is>
          <t>b</t>
        </is>
      </c>
      <c r="E1469" s="175" t="n">
        <v>0.4</v>
      </c>
      <c r="F1469" s="174" t="n">
        <v>45</v>
      </c>
      <c r="G1469" s="174" t="n">
        <v>236</v>
      </c>
      <c r="H1469" s="174" t="n">
        <v>46</v>
      </c>
      <c r="I1469" s="174" t="n">
        <v>249</v>
      </c>
      <c r="J1469" s="174" t="n"/>
      <c r="K1469" s="174" t="n"/>
      <c r="L1469" s="174" t="n"/>
      <c r="M1469" s="174" t="n"/>
    </row>
    <row r="1470">
      <c r="A1470" s="174" t="inlineStr">
        <is>
          <t>test</t>
        </is>
      </c>
      <c r="B1470" s="174" t="inlineStr">
        <is>
          <t>A0</t>
        </is>
      </c>
      <c r="C1470" s="174" t="inlineStr">
        <is>
          <t>Babble</t>
        </is>
      </c>
      <c r="D1470" s="174" t="inlineStr">
        <is>
          <t>b</t>
        </is>
      </c>
      <c r="E1470" s="175" t="n">
        <v>0.41</v>
      </c>
      <c r="F1470" s="174" t="n">
        <v>45</v>
      </c>
      <c r="G1470" s="174" t="n">
        <v>236</v>
      </c>
      <c r="H1470" s="174" t="n">
        <v>46</v>
      </c>
      <c r="I1470" s="174" t="n">
        <v>249</v>
      </c>
      <c r="J1470" s="174" t="n"/>
      <c r="K1470" s="174" t="n"/>
      <c r="L1470" s="174" t="n"/>
      <c r="M1470" s="174" t="n"/>
    </row>
    <row r="1471">
      <c r="A1471" s="174" t="inlineStr">
        <is>
          <t>test</t>
        </is>
      </c>
      <c r="B1471" s="174" t="inlineStr">
        <is>
          <t>A0</t>
        </is>
      </c>
      <c r="C1471" s="174" t="inlineStr">
        <is>
          <t>Babble</t>
        </is>
      </c>
      <c r="D1471" s="174" t="inlineStr">
        <is>
          <t>b</t>
        </is>
      </c>
      <c r="E1471" s="175" t="n">
        <v>0.42</v>
      </c>
      <c r="F1471" s="174" t="n">
        <v>41</v>
      </c>
      <c r="G1471" s="174" t="n">
        <v>240</v>
      </c>
      <c r="H1471" s="174" t="n">
        <v>46</v>
      </c>
      <c r="I1471" s="174" t="n">
        <v>249</v>
      </c>
      <c r="J1471" s="174" t="n"/>
      <c r="K1471" s="174" t="n"/>
      <c r="L1471" s="174" t="n"/>
      <c r="M1471" s="174" t="n"/>
    </row>
    <row r="1472">
      <c r="A1472" s="174" t="inlineStr">
        <is>
          <t>test</t>
        </is>
      </c>
      <c r="B1472" s="174" t="inlineStr">
        <is>
          <t>A0</t>
        </is>
      </c>
      <c r="C1472" s="174" t="inlineStr">
        <is>
          <t>Babble</t>
        </is>
      </c>
      <c r="D1472" s="174" t="inlineStr">
        <is>
          <t>b</t>
        </is>
      </c>
      <c r="E1472" s="175" t="n">
        <v>0.43</v>
      </c>
      <c r="F1472" s="174" t="n">
        <v>40</v>
      </c>
      <c r="G1472" s="174" t="n">
        <v>241</v>
      </c>
      <c r="H1472" s="174" t="n">
        <v>43</v>
      </c>
      <c r="I1472" s="174" t="n">
        <v>252</v>
      </c>
      <c r="J1472" s="174" t="n"/>
      <c r="K1472" s="174" t="n"/>
      <c r="L1472" s="174" t="n"/>
      <c r="M1472" s="174" t="n"/>
    </row>
    <row r="1473">
      <c r="A1473" s="174" t="inlineStr">
        <is>
          <t>test</t>
        </is>
      </c>
      <c r="B1473" s="174" t="inlineStr">
        <is>
          <t>A0</t>
        </is>
      </c>
      <c r="C1473" s="174" t="inlineStr">
        <is>
          <t>Babble</t>
        </is>
      </c>
      <c r="D1473" s="174" t="inlineStr">
        <is>
          <t>b</t>
        </is>
      </c>
      <c r="E1473" s="175" t="n">
        <v>0.44</v>
      </c>
      <c r="F1473" s="174" t="n">
        <v>38</v>
      </c>
      <c r="G1473" s="174" t="n">
        <v>243</v>
      </c>
      <c r="H1473" s="174" t="n">
        <v>42</v>
      </c>
      <c r="I1473" s="174" t="n">
        <v>253</v>
      </c>
      <c r="J1473" s="174" t="n"/>
      <c r="K1473" s="174" t="n"/>
      <c r="L1473" s="174" t="n"/>
      <c r="M1473" s="174" t="n"/>
    </row>
    <row r="1474">
      <c r="A1474" s="174" t="inlineStr">
        <is>
          <t>test</t>
        </is>
      </c>
      <c r="B1474" s="174" t="inlineStr">
        <is>
          <t>A0</t>
        </is>
      </c>
      <c r="C1474" s="174" t="inlineStr">
        <is>
          <t>Babble</t>
        </is>
      </c>
      <c r="D1474" s="174" t="inlineStr">
        <is>
          <t>b</t>
        </is>
      </c>
      <c r="E1474" s="175" t="n">
        <v>0.45</v>
      </c>
      <c r="F1474" s="174" t="n">
        <v>36</v>
      </c>
      <c r="G1474" s="174" t="n">
        <v>245</v>
      </c>
      <c r="H1474" s="174" t="n">
        <v>40</v>
      </c>
      <c r="I1474" s="174" t="n">
        <v>255</v>
      </c>
      <c r="J1474" s="174" t="n"/>
      <c r="K1474" s="174" t="n"/>
      <c r="L1474" s="174" t="n"/>
      <c r="M1474" s="174" t="n"/>
    </row>
    <row r="1475">
      <c r="A1475" s="174" t="inlineStr">
        <is>
          <t>test</t>
        </is>
      </c>
      <c r="B1475" s="174" t="inlineStr">
        <is>
          <t>A0</t>
        </is>
      </c>
      <c r="C1475" s="174" t="inlineStr">
        <is>
          <t>Babble</t>
        </is>
      </c>
      <c r="D1475" s="174" t="inlineStr">
        <is>
          <t>b</t>
        </is>
      </c>
      <c r="E1475" s="175" t="n">
        <v>0.46</v>
      </c>
      <c r="F1475" s="174" t="n">
        <v>34</v>
      </c>
      <c r="G1475" s="174" t="n">
        <v>247</v>
      </c>
      <c r="H1475" s="174" t="n">
        <v>37</v>
      </c>
      <c r="I1475" s="174" t="n">
        <v>258</v>
      </c>
      <c r="J1475" s="174" t="n"/>
      <c r="K1475" s="174" t="n"/>
      <c r="L1475" s="174" t="n"/>
      <c r="M1475" s="174" t="n"/>
    </row>
    <row r="1476">
      <c r="A1476" s="174" t="inlineStr">
        <is>
          <t>test</t>
        </is>
      </c>
      <c r="B1476" s="174" t="inlineStr">
        <is>
          <t>A0</t>
        </is>
      </c>
      <c r="C1476" s="174" t="inlineStr">
        <is>
          <t>Babble</t>
        </is>
      </c>
      <c r="D1476" s="174" t="inlineStr">
        <is>
          <t>b</t>
        </is>
      </c>
      <c r="E1476" s="175" t="n">
        <v>0.47</v>
      </c>
      <c r="F1476" s="174" t="n">
        <v>34</v>
      </c>
      <c r="G1476" s="174" t="n">
        <v>247</v>
      </c>
      <c r="H1476" s="174" t="n">
        <v>35</v>
      </c>
      <c r="I1476" s="174" t="n">
        <v>260</v>
      </c>
      <c r="J1476" s="174" t="n"/>
      <c r="K1476" s="174" t="n"/>
      <c r="L1476" s="174" t="n"/>
      <c r="M1476" s="174" t="n"/>
    </row>
    <row r="1477">
      <c r="A1477" s="174" t="inlineStr">
        <is>
          <t>test</t>
        </is>
      </c>
      <c r="B1477" s="174" t="inlineStr">
        <is>
          <t>A0</t>
        </is>
      </c>
      <c r="C1477" s="174" t="inlineStr">
        <is>
          <t>Babble</t>
        </is>
      </c>
      <c r="D1477" s="174" t="inlineStr">
        <is>
          <t>b</t>
        </is>
      </c>
      <c r="E1477" s="175" t="n">
        <v>0.48</v>
      </c>
      <c r="F1477" s="174" t="n">
        <v>33</v>
      </c>
      <c r="G1477" s="174" t="n">
        <v>248</v>
      </c>
      <c r="H1477" s="174" t="n">
        <v>33</v>
      </c>
      <c r="I1477" s="174" t="n">
        <v>262</v>
      </c>
      <c r="J1477" s="174" t="n"/>
      <c r="K1477" s="174" t="n"/>
      <c r="L1477" s="174" t="n"/>
      <c r="M1477" s="174" t="n"/>
    </row>
    <row r="1478">
      <c r="A1478" s="174" t="inlineStr">
        <is>
          <t>test</t>
        </is>
      </c>
      <c r="B1478" s="174" t="inlineStr">
        <is>
          <t>A0</t>
        </is>
      </c>
      <c r="C1478" s="174" t="inlineStr">
        <is>
          <t>Babble</t>
        </is>
      </c>
      <c r="D1478" s="174" t="inlineStr">
        <is>
          <t>b</t>
        </is>
      </c>
      <c r="E1478" s="175" t="n">
        <v>0.49</v>
      </c>
      <c r="F1478" s="174" t="n">
        <v>32</v>
      </c>
      <c r="G1478" s="174" t="n">
        <v>249</v>
      </c>
      <c r="H1478" s="174" t="n">
        <v>29</v>
      </c>
      <c r="I1478" s="174" t="n">
        <v>266</v>
      </c>
      <c r="J1478" s="174" t="n"/>
      <c r="K1478" s="174" t="n"/>
      <c r="L1478" s="174" t="n"/>
      <c r="M1478" s="174" t="n"/>
    </row>
    <row r="1479">
      <c r="A1479" s="174" t="inlineStr">
        <is>
          <t>test</t>
        </is>
      </c>
      <c r="B1479" s="174" t="inlineStr">
        <is>
          <t>A0</t>
        </is>
      </c>
      <c r="C1479" s="174" t="inlineStr">
        <is>
          <t>Babble</t>
        </is>
      </c>
      <c r="D1479" s="174" t="inlineStr">
        <is>
          <t>b</t>
        </is>
      </c>
      <c r="E1479" s="175" t="n">
        <v>0.5</v>
      </c>
      <c r="F1479" s="174" t="n">
        <v>32</v>
      </c>
      <c r="G1479" s="174" t="n">
        <v>249</v>
      </c>
      <c r="H1479" s="174" t="n">
        <v>28</v>
      </c>
      <c r="I1479" s="174" t="n">
        <v>267</v>
      </c>
      <c r="J1479" s="174" t="n"/>
      <c r="K1479" s="174" t="n"/>
      <c r="L1479" s="174" t="n"/>
      <c r="M1479" s="174" t="n"/>
    </row>
    <row r="1480">
      <c r="A1480" s="174" t="inlineStr">
        <is>
          <t>test</t>
        </is>
      </c>
      <c r="B1480" s="174" t="inlineStr">
        <is>
          <t>A0</t>
        </is>
      </c>
      <c r="C1480" s="174" t="inlineStr">
        <is>
          <t>Babble</t>
        </is>
      </c>
      <c r="D1480" s="174" t="inlineStr">
        <is>
          <t>b</t>
        </is>
      </c>
      <c r="E1480" s="175" t="n">
        <v>0.51</v>
      </c>
      <c r="F1480" s="174" t="n">
        <v>30</v>
      </c>
      <c r="G1480" s="174" t="n">
        <v>251</v>
      </c>
      <c r="H1480" s="174" t="n">
        <v>28</v>
      </c>
      <c r="I1480" s="174" t="n">
        <v>267</v>
      </c>
      <c r="J1480" s="174" t="n"/>
      <c r="K1480" s="174" t="n"/>
      <c r="L1480" s="174" t="n"/>
      <c r="M1480" s="174" t="n"/>
    </row>
    <row r="1481">
      <c r="A1481" s="174" t="inlineStr">
        <is>
          <t>test</t>
        </is>
      </c>
      <c r="B1481" s="174" t="inlineStr">
        <is>
          <t>A0</t>
        </is>
      </c>
      <c r="C1481" s="174" t="inlineStr">
        <is>
          <t>Babble</t>
        </is>
      </c>
      <c r="D1481" s="174" t="inlineStr">
        <is>
          <t>b</t>
        </is>
      </c>
      <c r="E1481" s="175" t="n">
        <v>0.52</v>
      </c>
      <c r="F1481" s="174" t="n">
        <v>30</v>
      </c>
      <c r="G1481" s="174" t="n">
        <v>251</v>
      </c>
      <c r="H1481" s="174" t="n">
        <v>27</v>
      </c>
      <c r="I1481" s="174" t="n">
        <v>268</v>
      </c>
      <c r="J1481" s="174" t="n"/>
      <c r="K1481" s="174" t="n"/>
      <c r="L1481" s="174" t="n"/>
      <c r="M1481" s="174" t="n"/>
    </row>
    <row r="1482">
      <c r="A1482" s="174" t="inlineStr">
        <is>
          <t>test</t>
        </is>
      </c>
      <c r="B1482" s="174" t="inlineStr">
        <is>
          <t>A0</t>
        </is>
      </c>
      <c r="C1482" s="174" t="inlineStr">
        <is>
          <t>Babble</t>
        </is>
      </c>
      <c r="D1482" s="174" t="inlineStr">
        <is>
          <t>b</t>
        </is>
      </c>
      <c r="E1482" s="175" t="n">
        <v>0.53</v>
      </c>
      <c r="F1482" s="174" t="n">
        <v>28</v>
      </c>
      <c r="G1482" s="174" t="n">
        <v>253</v>
      </c>
      <c r="H1482" s="174" t="n">
        <v>27</v>
      </c>
      <c r="I1482" s="174" t="n">
        <v>268</v>
      </c>
      <c r="J1482" s="174" t="n"/>
      <c r="K1482" s="174" t="n"/>
      <c r="L1482" s="174" t="n"/>
      <c r="M1482" s="174" t="n"/>
    </row>
    <row r="1483">
      <c r="A1483" s="174" t="inlineStr">
        <is>
          <t>test</t>
        </is>
      </c>
      <c r="B1483" s="174" t="inlineStr">
        <is>
          <t>A0</t>
        </is>
      </c>
      <c r="C1483" s="174" t="inlineStr">
        <is>
          <t>Babble</t>
        </is>
      </c>
      <c r="D1483" s="174" t="inlineStr">
        <is>
          <t>b</t>
        </is>
      </c>
      <c r="E1483" s="175" t="n">
        <v>0.54</v>
      </c>
      <c r="F1483" s="174" t="n">
        <v>27</v>
      </c>
      <c r="G1483" s="174" t="n">
        <v>254</v>
      </c>
      <c r="H1483" s="174" t="n">
        <v>25</v>
      </c>
      <c r="I1483" s="174" t="n">
        <v>270</v>
      </c>
      <c r="J1483" s="174" t="n"/>
      <c r="K1483" s="174" t="n"/>
      <c r="L1483" s="174" t="n"/>
      <c r="M1483" s="174" t="n"/>
    </row>
    <row r="1484">
      <c r="A1484" s="174" t="inlineStr">
        <is>
          <t>test</t>
        </is>
      </c>
      <c r="B1484" s="174" t="inlineStr">
        <is>
          <t>A0</t>
        </is>
      </c>
      <c r="C1484" s="174" t="inlineStr">
        <is>
          <t>Babble</t>
        </is>
      </c>
      <c r="D1484" s="174" t="inlineStr">
        <is>
          <t>b</t>
        </is>
      </c>
      <c r="E1484" s="175" t="n">
        <v>0.55</v>
      </c>
      <c r="F1484" s="174" t="n">
        <v>26</v>
      </c>
      <c r="G1484" s="174" t="n">
        <v>255</v>
      </c>
      <c r="H1484" s="174" t="n">
        <v>25</v>
      </c>
      <c r="I1484" s="174" t="n">
        <v>270</v>
      </c>
      <c r="J1484" s="174" t="n"/>
      <c r="K1484" s="174" t="n"/>
      <c r="L1484" s="174" t="n"/>
      <c r="M1484" s="174" t="n"/>
    </row>
    <row r="1485">
      <c r="A1485" s="174" t="inlineStr">
        <is>
          <t>test</t>
        </is>
      </c>
      <c r="B1485" s="174" t="inlineStr">
        <is>
          <t>A0</t>
        </is>
      </c>
      <c r="C1485" s="174" t="inlineStr">
        <is>
          <t>Babble</t>
        </is>
      </c>
      <c r="D1485" s="174" t="inlineStr">
        <is>
          <t>b</t>
        </is>
      </c>
      <c r="E1485" s="175" t="n">
        <v>0.5600000000000001</v>
      </c>
      <c r="F1485" s="174" t="n">
        <v>26</v>
      </c>
      <c r="G1485" s="174" t="n">
        <v>255</v>
      </c>
      <c r="H1485" s="174" t="n">
        <v>24</v>
      </c>
      <c r="I1485" s="174" t="n">
        <v>271</v>
      </c>
      <c r="J1485" s="174" t="n"/>
      <c r="K1485" s="174" t="n"/>
      <c r="L1485" s="174" t="n"/>
      <c r="M1485" s="174" t="n"/>
    </row>
    <row r="1486">
      <c r="A1486" s="174" t="inlineStr">
        <is>
          <t>test</t>
        </is>
      </c>
      <c r="B1486" s="174" t="inlineStr">
        <is>
          <t>A0</t>
        </is>
      </c>
      <c r="C1486" s="174" t="inlineStr">
        <is>
          <t>Babble</t>
        </is>
      </c>
      <c r="D1486" s="174" t="inlineStr">
        <is>
          <t>b</t>
        </is>
      </c>
      <c r="E1486" s="175" t="n">
        <v>0.57</v>
      </c>
      <c r="F1486" s="174" t="n">
        <v>26</v>
      </c>
      <c r="G1486" s="174" t="n">
        <v>255</v>
      </c>
      <c r="H1486" s="174" t="n">
        <v>23</v>
      </c>
      <c r="I1486" s="174" t="n">
        <v>272</v>
      </c>
      <c r="J1486" s="174" t="n"/>
      <c r="K1486" s="174" t="n"/>
      <c r="L1486" s="174" t="n"/>
      <c r="M1486" s="174" t="n"/>
    </row>
    <row r="1487">
      <c r="A1487" s="174" t="inlineStr">
        <is>
          <t>test</t>
        </is>
      </c>
      <c r="B1487" s="174" t="inlineStr">
        <is>
          <t>A0</t>
        </is>
      </c>
      <c r="C1487" s="174" t="inlineStr">
        <is>
          <t>Babble</t>
        </is>
      </c>
      <c r="D1487" s="174" t="inlineStr">
        <is>
          <t>b</t>
        </is>
      </c>
      <c r="E1487" s="175" t="n">
        <v>0.58</v>
      </c>
      <c r="F1487" s="174" t="n">
        <v>25</v>
      </c>
      <c r="G1487" s="174" t="n">
        <v>256</v>
      </c>
      <c r="H1487" s="174" t="n">
        <v>22</v>
      </c>
      <c r="I1487" s="174" t="n">
        <v>273</v>
      </c>
      <c r="J1487" s="174" t="n"/>
      <c r="K1487" s="174" t="n"/>
      <c r="L1487" s="174" t="n"/>
      <c r="M1487" s="174" t="n"/>
    </row>
    <row r="1488">
      <c r="A1488" s="174" t="inlineStr">
        <is>
          <t>test</t>
        </is>
      </c>
      <c r="B1488" s="174" t="inlineStr">
        <is>
          <t>A0</t>
        </is>
      </c>
      <c r="C1488" s="174" t="inlineStr">
        <is>
          <t>Babble</t>
        </is>
      </c>
      <c r="D1488" s="174" t="inlineStr">
        <is>
          <t>b</t>
        </is>
      </c>
      <c r="E1488" s="175" t="n">
        <v>0.59</v>
      </c>
      <c r="F1488" s="174" t="n">
        <v>22</v>
      </c>
      <c r="G1488" s="174" t="n">
        <v>259</v>
      </c>
      <c r="H1488" s="174" t="n">
        <v>21</v>
      </c>
      <c r="I1488" s="174" t="n">
        <v>274</v>
      </c>
      <c r="J1488" s="174" t="n"/>
      <c r="K1488" s="174" t="n"/>
      <c r="L1488" s="174" t="n"/>
      <c r="M1488" s="174" t="n"/>
    </row>
    <row r="1489">
      <c r="A1489" s="174" t="inlineStr">
        <is>
          <t>test</t>
        </is>
      </c>
      <c r="B1489" s="174" t="inlineStr">
        <is>
          <t>A0</t>
        </is>
      </c>
      <c r="C1489" s="174" t="inlineStr">
        <is>
          <t>Babble</t>
        </is>
      </c>
      <c r="D1489" s="174" t="inlineStr">
        <is>
          <t>b</t>
        </is>
      </c>
      <c r="E1489" s="175" t="n">
        <v>0.6</v>
      </c>
      <c r="F1489" s="174" t="n">
        <v>21</v>
      </c>
      <c r="G1489" s="174" t="n">
        <v>260</v>
      </c>
      <c r="H1489" s="174" t="n">
        <v>20</v>
      </c>
      <c r="I1489" s="174" t="n">
        <v>275</v>
      </c>
      <c r="J1489" s="174" t="n"/>
      <c r="K1489" s="174" t="n"/>
      <c r="L1489" s="174" t="n"/>
      <c r="M1489" s="174" t="n"/>
    </row>
    <row r="1490">
      <c r="A1490" s="174" t="inlineStr">
        <is>
          <t>test</t>
        </is>
      </c>
      <c r="B1490" s="174" t="inlineStr">
        <is>
          <t>A0</t>
        </is>
      </c>
      <c r="C1490" s="174" t="inlineStr">
        <is>
          <t>Babble</t>
        </is>
      </c>
      <c r="D1490" s="174" t="inlineStr">
        <is>
          <t>b</t>
        </is>
      </c>
      <c r="E1490" s="175" t="n">
        <v>0.61</v>
      </c>
      <c r="F1490" s="174" t="n">
        <v>20</v>
      </c>
      <c r="G1490" s="174" t="n">
        <v>261</v>
      </c>
      <c r="H1490" s="174" t="n">
        <v>18</v>
      </c>
      <c r="I1490" s="174" t="n">
        <v>277</v>
      </c>
      <c r="J1490" s="174" t="n"/>
      <c r="K1490" s="174" t="n"/>
      <c r="L1490" s="174" t="n"/>
      <c r="M1490" s="174" t="n"/>
    </row>
    <row r="1491">
      <c r="A1491" s="174" t="inlineStr">
        <is>
          <t>test</t>
        </is>
      </c>
      <c r="B1491" s="174" t="inlineStr">
        <is>
          <t>A0</t>
        </is>
      </c>
      <c r="C1491" s="174" t="inlineStr">
        <is>
          <t>Babble</t>
        </is>
      </c>
      <c r="D1491" s="174" t="inlineStr">
        <is>
          <t>b</t>
        </is>
      </c>
      <c r="E1491" s="175" t="n">
        <v>0.62</v>
      </c>
      <c r="F1491" s="174" t="n">
        <v>20</v>
      </c>
      <c r="G1491" s="174" t="n">
        <v>261</v>
      </c>
      <c r="H1491" s="174" t="n">
        <v>17</v>
      </c>
      <c r="I1491" s="174" t="n">
        <v>278</v>
      </c>
      <c r="J1491" s="174" t="n"/>
      <c r="K1491" s="174" t="n"/>
      <c r="L1491" s="174" t="n"/>
      <c r="M1491" s="174" t="n"/>
    </row>
    <row r="1492">
      <c r="A1492" s="174" t="inlineStr">
        <is>
          <t>test</t>
        </is>
      </c>
      <c r="B1492" s="174" t="inlineStr">
        <is>
          <t>A0</t>
        </is>
      </c>
      <c r="C1492" s="174" t="inlineStr">
        <is>
          <t>Babble</t>
        </is>
      </c>
      <c r="D1492" s="174" t="inlineStr">
        <is>
          <t>b</t>
        </is>
      </c>
      <c r="E1492" s="175" t="n">
        <v>0.63</v>
      </c>
      <c r="F1492" s="174" t="n">
        <v>20</v>
      </c>
      <c r="G1492" s="174" t="n">
        <v>261</v>
      </c>
      <c r="H1492" s="174" t="n">
        <v>17</v>
      </c>
      <c r="I1492" s="174" t="n">
        <v>278</v>
      </c>
      <c r="J1492" s="174" t="n"/>
      <c r="K1492" s="174" t="n"/>
      <c r="L1492" s="174" t="n"/>
      <c r="M1492" s="174" t="n"/>
    </row>
    <row r="1493">
      <c r="A1493" s="174" t="inlineStr">
        <is>
          <t>test</t>
        </is>
      </c>
      <c r="B1493" s="174" t="inlineStr">
        <is>
          <t>A0</t>
        </is>
      </c>
      <c r="C1493" s="174" t="inlineStr">
        <is>
          <t>Babble</t>
        </is>
      </c>
      <c r="D1493" s="174" t="inlineStr">
        <is>
          <t>b</t>
        </is>
      </c>
      <c r="E1493" s="175" t="n">
        <v>0.64</v>
      </c>
      <c r="F1493" s="174" t="n">
        <v>19</v>
      </c>
      <c r="G1493" s="174" t="n">
        <v>262</v>
      </c>
      <c r="H1493" s="174" t="n">
        <v>17</v>
      </c>
      <c r="I1493" s="174" t="n">
        <v>278</v>
      </c>
      <c r="J1493" s="174" t="n"/>
      <c r="K1493" s="174" t="n"/>
      <c r="L1493" s="174" t="n"/>
      <c r="M1493" s="174" t="n"/>
    </row>
    <row r="1494">
      <c r="A1494" s="174" t="inlineStr">
        <is>
          <t>test</t>
        </is>
      </c>
      <c r="B1494" s="174" t="inlineStr">
        <is>
          <t>A0</t>
        </is>
      </c>
      <c r="C1494" s="174" t="inlineStr">
        <is>
          <t>Babble</t>
        </is>
      </c>
      <c r="D1494" s="174" t="inlineStr">
        <is>
          <t>b</t>
        </is>
      </c>
      <c r="E1494" s="175" t="n">
        <v>0.65</v>
      </c>
      <c r="F1494" s="174" t="n">
        <v>19</v>
      </c>
      <c r="G1494" s="174" t="n">
        <v>262</v>
      </c>
      <c r="H1494" s="174" t="n">
        <v>17</v>
      </c>
      <c r="I1494" s="174" t="n">
        <v>278</v>
      </c>
      <c r="J1494" s="174" t="n"/>
      <c r="K1494" s="174" t="n"/>
      <c r="L1494" s="174" t="n"/>
      <c r="M1494" s="174" t="n"/>
    </row>
    <row r="1495">
      <c r="A1495" s="174" t="inlineStr">
        <is>
          <t>test</t>
        </is>
      </c>
      <c r="B1495" s="174" t="inlineStr">
        <is>
          <t>A0</t>
        </is>
      </c>
      <c r="C1495" s="174" t="inlineStr">
        <is>
          <t>Babble</t>
        </is>
      </c>
      <c r="D1495" s="174" t="inlineStr">
        <is>
          <t>b</t>
        </is>
      </c>
      <c r="E1495" s="175" t="n">
        <v>0.66</v>
      </c>
      <c r="F1495" s="174" t="n">
        <v>18</v>
      </c>
      <c r="G1495" s="174" t="n">
        <v>263</v>
      </c>
      <c r="H1495" s="174" t="n">
        <v>17</v>
      </c>
      <c r="I1495" s="174" t="n">
        <v>278</v>
      </c>
      <c r="J1495" s="174" t="n"/>
      <c r="K1495" s="174" t="n"/>
      <c r="L1495" s="174" t="n"/>
      <c r="M1495" s="174" t="n"/>
    </row>
    <row r="1496">
      <c r="A1496" s="174" t="inlineStr">
        <is>
          <t>test</t>
        </is>
      </c>
      <c r="B1496" s="174" t="inlineStr">
        <is>
          <t>A0</t>
        </is>
      </c>
      <c r="C1496" s="174" t="inlineStr">
        <is>
          <t>Babble</t>
        </is>
      </c>
      <c r="D1496" s="174" t="inlineStr">
        <is>
          <t>b</t>
        </is>
      </c>
      <c r="E1496" s="175" t="n">
        <v>0.67</v>
      </c>
      <c r="F1496" s="174" t="n">
        <v>18</v>
      </c>
      <c r="G1496" s="174" t="n">
        <v>263</v>
      </c>
      <c r="H1496" s="174" t="n">
        <v>17</v>
      </c>
      <c r="I1496" s="174" t="n">
        <v>278</v>
      </c>
      <c r="J1496" s="174" t="n"/>
      <c r="K1496" s="174" t="n"/>
      <c r="L1496" s="174" t="n"/>
      <c r="M1496" s="174" t="n"/>
    </row>
    <row r="1497">
      <c r="A1497" s="174" t="inlineStr">
        <is>
          <t>test</t>
        </is>
      </c>
      <c r="B1497" s="174" t="inlineStr">
        <is>
          <t>A0</t>
        </is>
      </c>
      <c r="C1497" s="174" t="inlineStr">
        <is>
          <t>Babble</t>
        </is>
      </c>
      <c r="D1497" s="174" t="inlineStr">
        <is>
          <t>b</t>
        </is>
      </c>
      <c r="E1497" s="175" t="n">
        <v>0.68</v>
      </c>
      <c r="F1497" s="174" t="n">
        <v>17</v>
      </c>
      <c r="G1497" s="174" t="n">
        <v>264</v>
      </c>
      <c r="H1497" s="174" t="n">
        <v>17</v>
      </c>
      <c r="I1497" s="174" t="n">
        <v>278</v>
      </c>
      <c r="J1497" s="174" t="n"/>
      <c r="K1497" s="174" t="n"/>
      <c r="L1497" s="174" t="n"/>
      <c r="M1497" s="174" t="n"/>
    </row>
    <row r="1498">
      <c r="A1498" s="174" t="inlineStr">
        <is>
          <t>test</t>
        </is>
      </c>
      <c r="B1498" s="174" t="inlineStr">
        <is>
          <t>A0</t>
        </is>
      </c>
      <c r="C1498" s="174" t="inlineStr">
        <is>
          <t>Babble</t>
        </is>
      </c>
      <c r="D1498" s="174" t="inlineStr">
        <is>
          <t>b</t>
        </is>
      </c>
      <c r="E1498" s="175" t="n">
        <v>0.6899999999999999</v>
      </c>
      <c r="F1498" s="174" t="n">
        <v>17</v>
      </c>
      <c r="G1498" s="174" t="n">
        <v>264</v>
      </c>
      <c r="H1498" s="174" t="n">
        <v>16</v>
      </c>
      <c r="I1498" s="174" t="n">
        <v>279</v>
      </c>
      <c r="J1498" s="174" t="n"/>
      <c r="K1498" s="174" t="n"/>
      <c r="L1498" s="174" t="n"/>
      <c r="M1498" s="174" t="n"/>
    </row>
    <row r="1499">
      <c r="A1499" s="174" t="inlineStr">
        <is>
          <t>test</t>
        </is>
      </c>
      <c r="B1499" s="174" t="inlineStr">
        <is>
          <t>A0</t>
        </is>
      </c>
      <c r="C1499" s="174" t="inlineStr">
        <is>
          <t>Babble</t>
        </is>
      </c>
      <c r="D1499" s="174" t="inlineStr">
        <is>
          <t>b</t>
        </is>
      </c>
      <c r="E1499" s="175" t="n">
        <v>0.7</v>
      </c>
      <c r="F1499" s="174" t="n">
        <v>17</v>
      </c>
      <c r="G1499" s="174" t="n">
        <v>264</v>
      </c>
      <c r="H1499" s="174" t="n">
        <v>15</v>
      </c>
      <c r="I1499" s="174" t="n">
        <v>280</v>
      </c>
      <c r="J1499" s="174" t="n"/>
      <c r="K1499" s="174" t="n"/>
      <c r="L1499" s="174" t="n"/>
      <c r="M1499" s="174" t="n"/>
    </row>
    <row r="1500">
      <c r="A1500" s="174" t="inlineStr">
        <is>
          <t>test</t>
        </is>
      </c>
      <c r="B1500" s="174" t="inlineStr">
        <is>
          <t>A0</t>
        </is>
      </c>
      <c r="C1500" s="174" t="inlineStr">
        <is>
          <t>Babble</t>
        </is>
      </c>
      <c r="D1500" s="174" t="inlineStr">
        <is>
          <t>b</t>
        </is>
      </c>
      <c r="E1500" s="175" t="n">
        <v>0.71</v>
      </c>
      <c r="F1500" s="174" t="n">
        <v>17</v>
      </c>
      <c r="G1500" s="174" t="n">
        <v>264</v>
      </c>
      <c r="H1500" s="174" t="n">
        <v>15</v>
      </c>
      <c r="I1500" s="174" t="n">
        <v>280</v>
      </c>
      <c r="J1500" s="174" t="n"/>
      <c r="K1500" s="174" t="n"/>
      <c r="L1500" s="174" t="n"/>
      <c r="M1500" s="174" t="n"/>
    </row>
    <row r="1501">
      <c r="A1501" s="174" t="inlineStr">
        <is>
          <t>test</t>
        </is>
      </c>
      <c r="B1501" s="174" t="inlineStr">
        <is>
          <t>A0</t>
        </is>
      </c>
      <c r="C1501" s="174" t="inlineStr">
        <is>
          <t>Babble</t>
        </is>
      </c>
      <c r="D1501" s="174" t="inlineStr">
        <is>
          <t>b</t>
        </is>
      </c>
      <c r="E1501" s="175" t="n">
        <v>0.72</v>
      </c>
      <c r="F1501" s="174" t="n">
        <v>16</v>
      </c>
      <c r="G1501" s="174" t="n">
        <v>265</v>
      </c>
      <c r="H1501" s="174" t="n">
        <v>15</v>
      </c>
      <c r="I1501" s="174" t="n">
        <v>280</v>
      </c>
      <c r="J1501" s="174" t="n"/>
      <c r="K1501" s="174" t="n"/>
      <c r="L1501" s="174" t="n"/>
      <c r="M1501" s="174" t="n"/>
    </row>
    <row r="1502">
      <c r="A1502" s="174" t="inlineStr">
        <is>
          <t>test</t>
        </is>
      </c>
      <c r="B1502" s="174" t="inlineStr">
        <is>
          <t>A0</t>
        </is>
      </c>
      <c r="C1502" s="174" t="inlineStr">
        <is>
          <t>Babble</t>
        </is>
      </c>
      <c r="D1502" s="174" t="inlineStr">
        <is>
          <t>b</t>
        </is>
      </c>
      <c r="E1502" s="175" t="n">
        <v>0.73</v>
      </c>
      <c r="F1502" s="174" t="n">
        <v>16</v>
      </c>
      <c r="G1502" s="174" t="n">
        <v>265</v>
      </c>
      <c r="H1502" s="174" t="n">
        <v>13</v>
      </c>
      <c r="I1502" s="174" t="n">
        <v>282</v>
      </c>
      <c r="J1502" s="174" t="n"/>
      <c r="K1502" s="174" t="n"/>
      <c r="L1502" s="174" t="n"/>
      <c r="M1502" s="174" t="n"/>
    </row>
    <row r="1503">
      <c r="A1503" s="174" t="inlineStr">
        <is>
          <t>test</t>
        </is>
      </c>
      <c r="B1503" s="174" t="inlineStr">
        <is>
          <t>A0</t>
        </is>
      </c>
      <c r="C1503" s="174" t="inlineStr">
        <is>
          <t>Babble</t>
        </is>
      </c>
      <c r="D1503" s="174" t="inlineStr">
        <is>
          <t>b</t>
        </is>
      </c>
      <c r="E1503" s="175" t="n">
        <v>0.74</v>
      </c>
      <c r="F1503" s="174" t="n">
        <v>15</v>
      </c>
      <c r="G1503" s="174" t="n">
        <v>266</v>
      </c>
      <c r="H1503" s="174" t="n">
        <v>13</v>
      </c>
      <c r="I1503" s="174" t="n">
        <v>282</v>
      </c>
      <c r="J1503" s="174" t="n"/>
      <c r="K1503" s="174" t="n"/>
      <c r="L1503" s="174" t="n"/>
      <c r="M1503" s="174" t="n"/>
    </row>
    <row r="1504">
      <c r="A1504" s="174" t="inlineStr">
        <is>
          <t>test</t>
        </is>
      </c>
      <c r="B1504" s="174" t="inlineStr">
        <is>
          <t>A0</t>
        </is>
      </c>
      <c r="C1504" s="174" t="inlineStr">
        <is>
          <t>Babble</t>
        </is>
      </c>
      <c r="D1504" s="174" t="inlineStr">
        <is>
          <t>b</t>
        </is>
      </c>
      <c r="E1504" s="175" t="n">
        <v>0.75</v>
      </c>
      <c r="F1504" s="174" t="n">
        <v>13</v>
      </c>
      <c r="G1504" s="174" t="n">
        <v>268</v>
      </c>
      <c r="H1504" s="174" t="n">
        <v>13</v>
      </c>
      <c r="I1504" s="174" t="n">
        <v>282</v>
      </c>
      <c r="J1504" s="174" t="n"/>
      <c r="K1504" s="174" t="n"/>
      <c r="L1504" s="174" t="n"/>
      <c r="M1504" s="174" t="n"/>
    </row>
    <row r="1505">
      <c r="A1505" s="174" t="inlineStr">
        <is>
          <t>test</t>
        </is>
      </c>
      <c r="B1505" s="174" t="inlineStr">
        <is>
          <t>A0</t>
        </is>
      </c>
      <c r="C1505" s="174" t="inlineStr">
        <is>
          <t>Babble</t>
        </is>
      </c>
      <c r="D1505" s="174" t="inlineStr">
        <is>
          <t>b</t>
        </is>
      </c>
      <c r="E1505" s="175" t="n">
        <v>0.76</v>
      </c>
      <c r="F1505" s="174" t="n">
        <v>13</v>
      </c>
      <c r="G1505" s="174" t="n">
        <v>268</v>
      </c>
      <c r="H1505" s="174" t="n">
        <v>13</v>
      </c>
      <c r="I1505" s="174" t="n">
        <v>282</v>
      </c>
      <c r="J1505" s="174" t="n"/>
      <c r="K1505" s="174" t="n"/>
      <c r="L1505" s="174" t="n"/>
      <c r="M1505" s="174" t="n"/>
    </row>
    <row r="1506">
      <c r="A1506" s="174" t="inlineStr">
        <is>
          <t>test</t>
        </is>
      </c>
      <c r="B1506" s="174" t="inlineStr">
        <is>
          <t>A0</t>
        </is>
      </c>
      <c r="C1506" s="174" t="inlineStr">
        <is>
          <t>Babble</t>
        </is>
      </c>
      <c r="D1506" s="174" t="inlineStr">
        <is>
          <t>b</t>
        </is>
      </c>
      <c r="E1506" s="175" t="n">
        <v>0.77</v>
      </c>
      <c r="F1506" s="174" t="n">
        <v>12</v>
      </c>
      <c r="G1506" s="174" t="n">
        <v>269</v>
      </c>
      <c r="H1506" s="174" t="n">
        <v>13</v>
      </c>
      <c r="I1506" s="174" t="n">
        <v>282</v>
      </c>
      <c r="J1506" s="174" t="n"/>
      <c r="K1506" s="174" t="n"/>
      <c r="L1506" s="174" t="n"/>
      <c r="M1506" s="174" t="n"/>
    </row>
    <row r="1507">
      <c r="A1507" s="174" t="inlineStr">
        <is>
          <t>test</t>
        </is>
      </c>
      <c r="B1507" s="174" t="inlineStr">
        <is>
          <t>A0</t>
        </is>
      </c>
      <c r="C1507" s="174" t="inlineStr">
        <is>
          <t>Babble</t>
        </is>
      </c>
      <c r="D1507" s="174" t="inlineStr">
        <is>
          <t>b</t>
        </is>
      </c>
      <c r="E1507" s="175" t="n">
        <v>0.78</v>
      </c>
      <c r="F1507" s="174" t="n">
        <v>10</v>
      </c>
      <c r="G1507" s="174" t="n">
        <v>271</v>
      </c>
      <c r="H1507" s="174" t="n">
        <v>11</v>
      </c>
      <c r="I1507" s="174" t="n">
        <v>284</v>
      </c>
      <c r="J1507" s="174" t="n"/>
      <c r="K1507" s="174" t="n"/>
      <c r="L1507" s="174" t="n"/>
      <c r="M1507" s="174" t="n"/>
    </row>
    <row r="1508">
      <c r="A1508" s="174" t="inlineStr">
        <is>
          <t>test</t>
        </is>
      </c>
      <c r="B1508" s="174" t="inlineStr">
        <is>
          <t>A0</t>
        </is>
      </c>
      <c r="C1508" s="174" t="inlineStr">
        <is>
          <t>Babble</t>
        </is>
      </c>
      <c r="D1508" s="174" t="inlineStr">
        <is>
          <t>b</t>
        </is>
      </c>
      <c r="E1508" s="175" t="n">
        <v>0.79</v>
      </c>
      <c r="F1508" s="174" t="n">
        <v>9</v>
      </c>
      <c r="G1508" s="174" t="n">
        <v>272</v>
      </c>
      <c r="H1508" s="174" t="n">
        <v>8</v>
      </c>
      <c r="I1508" s="174" t="n">
        <v>287</v>
      </c>
      <c r="J1508" s="174" t="n"/>
      <c r="K1508" s="174" t="n"/>
      <c r="L1508" s="174" t="n"/>
      <c r="M1508" s="174" t="n"/>
    </row>
    <row r="1509">
      <c r="A1509" s="174" t="inlineStr">
        <is>
          <t>test</t>
        </is>
      </c>
      <c r="B1509" s="174" t="inlineStr">
        <is>
          <t>A0</t>
        </is>
      </c>
      <c r="C1509" s="174" t="inlineStr">
        <is>
          <t>Babble</t>
        </is>
      </c>
      <c r="D1509" s="174" t="inlineStr">
        <is>
          <t>b</t>
        </is>
      </c>
      <c r="E1509" s="175" t="n">
        <v>0.8</v>
      </c>
      <c r="F1509" s="174" t="n">
        <v>9</v>
      </c>
      <c r="G1509" s="174" t="n">
        <v>272</v>
      </c>
      <c r="H1509" s="174" t="n">
        <v>7</v>
      </c>
      <c r="I1509" s="174" t="n">
        <v>288</v>
      </c>
      <c r="J1509" s="174" t="n"/>
      <c r="K1509" s="174" t="n"/>
      <c r="L1509" s="174" t="n"/>
      <c r="M1509" s="174" t="n"/>
    </row>
    <row r="1510">
      <c r="A1510" s="174" t="inlineStr">
        <is>
          <t>test</t>
        </is>
      </c>
      <c r="B1510" s="174" t="inlineStr">
        <is>
          <t>A0</t>
        </is>
      </c>
      <c r="C1510" s="174" t="inlineStr">
        <is>
          <t>Babble</t>
        </is>
      </c>
      <c r="D1510" s="174" t="inlineStr">
        <is>
          <t>b</t>
        </is>
      </c>
      <c r="E1510" s="175" t="n">
        <v>0.8100000000000001</v>
      </c>
      <c r="F1510" s="174" t="n">
        <v>7</v>
      </c>
      <c r="G1510" s="174" t="n">
        <v>274</v>
      </c>
      <c r="H1510" s="174" t="n">
        <v>7</v>
      </c>
      <c r="I1510" s="174" t="n">
        <v>288</v>
      </c>
      <c r="J1510" s="174" t="n"/>
      <c r="K1510" s="174" t="n"/>
      <c r="L1510" s="174" t="n"/>
      <c r="M1510" s="174" t="n"/>
    </row>
    <row r="1511">
      <c r="A1511" s="174" t="inlineStr">
        <is>
          <t>test</t>
        </is>
      </c>
      <c r="B1511" s="174" t="inlineStr">
        <is>
          <t>A0</t>
        </is>
      </c>
      <c r="C1511" s="174" t="inlineStr">
        <is>
          <t>Babble</t>
        </is>
      </c>
      <c r="D1511" s="174" t="inlineStr">
        <is>
          <t>b</t>
        </is>
      </c>
      <c r="E1511" s="175" t="n">
        <v>0.82</v>
      </c>
      <c r="F1511" s="174" t="n">
        <v>7</v>
      </c>
      <c r="G1511" s="174" t="n">
        <v>274</v>
      </c>
      <c r="H1511" s="174" t="n">
        <v>7</v>
      </c>
      <c r="I1511" s="174" t="n">
        <v>288</v>
      </c>
      <c r="J1511" s="174" t="n"/>
      <c r="K1511" s="174" t="n"/>
      <c r="L1511" s="174" t="n"/>
      <c r="M1511" s="174" t="n"/>
    </row>
    <row r="1512">
      <c r="A1512" s="174" t="inlineStr">
        <is>
          <t>test</t>
        </is>
      </c>
      <c r="B1512" s="174" t="inlineStr">
        <is>
          <t>A0</t>
        </is>
      </c>
      <c r="C1512" s="174" t="inlineStr">
        <is>
          <t>Babble</t>
        </is>
      </c>
      <c r="D1512" s="174" t="inlineStr">
        <is>
          <t>b</t>
        </is>
      </c>
      <c r="E1512" s="175" t="n">
        <v>0.83</v>
      </c>
      <c r="F1512" s="174" t="n">
        <v>6</v>
      </c>
      <c r="G1512" s="174" t="n">
        <v>275</v>
      </c>
      <c r="H1512" s="174" t="n">
        <v>6</v>
      </c>
      <c r="I1512" s="174" t="n">
        <v>289</v>
      </c>
      <c r="J1512" s="174" t="n"/>
      <c r="K1512" s="174" t="n"/>
      <c r="L1512" s="174" t="n"/>
      <c r="M1512" s="174" t="n"/>
    </row>
    <row r="1513">
      <c r="A1513" s="174" t="inlineStr">
        <is>
          <t>test</t>
        </is>
      </c>
      <c r="B1513" s="174" t="inlineStr">
        <is>
          <t>A0</t>
        </is>
      </c>
      <c r="C1513" s="174" t="inlineStr">
        <is>
          <t>Babble</t>
        </is>
      </c>
      <c r="D1513" s="174" t="inlineStr">
        <is>
          <t>b</t>
        </is>
      </c>
      <c r="E1513" s="175" t="n">
        <v>0.84</v>
      </c>
      <c r="F1513" s="174" t="n">
        <v>5</v>
      </c>
      <c r="G1513" s="174" t="n">
        <v>276</v>
      </c>
      <c r="H1513" s="174" t="n">
        <v>6</v>
      </c>
      <c r="I1513" s="174" t="n">
        <v>289</v>
      </c>
      <c r="J1513" s="174" t="n"/>
      <c r="K1513" s="174" t="n"/>
      <c r="L1513" s="174" t="n"/>
      <c r="M1513" s="174" t="n"/>
    </row>
    <row r="1514">
      <c r="A1514" s="174" t="inlineStr">
        <is>
          <t>test</t>
        </is>
      </c>
      <c r="B1514" s="174" t="inlineStr">
        <is>
          <t>A0</t>
        </is>
      </c>
      <c r="C1514" s="174" t="inlineStr">
        <is>
          <t>Babble</t>
        </is>
      </c>
      <c r="D1514" s="174" t="inlineStr">
        <is>
          <t>b</t>
        </is>
      </c>
      <c r="E1514" s="175" t="n">
        <v>0.85</v>
      </c>
      <c r="F1514" s="174" t="n">
        <v>3</v>
      </c>
      <c r="G1514" s="174" t="n">
        <v>278</v>
      </c>
      <c r="H1514" s="174" t="n">
        <v>6</v>
      </c>
      <c r="I1514" s="174" t="n">
        <v>289</v>
      </c>
      <c r="J1514" s="174" t="n"/>
      <c r="K1514" s="174" t="n"/>
      <c r="L1514" s="174" t="n"/>
      <c r="M1514" s="174" t="n"/>
    </row>
    <row r="1515">
      <c r="A1515" s="174" t="inlineStr">
        <is>
          <t>test</t>
        </is>
      </c>
      <c r="B1515" s="174" t="inlineStr">
        <is>
          <t>A0</t>
        </is>
      </c>
      <c r="C1515" s="174" t="inlineStr">
        <is>
          <t>Babble</t>
        </is>
      </c>
      <c r="D1515" s="174" t="inlineStr">
        <is>
          <t>b</t>
        </is>
      </c>
      <c r="E1515" s="175" t="n">
        <v>0.86</v>
      </c>
      <c r="F1515" s="174" t="n">
        <v>3</v>
      </c>
      <c r="G1515" s="174" t="n">
        <v>278</v>
      </c>
      <c r="H1515" s="174" t="n">
        <v>5</v>
      </c>
      <c r="I1515" s="174" t="n">
        <v>290</v>
      </c>
      <c r="J1515" s="174" t="n"/>
      <c r="K1515" s="174" t="n"/>
      <c r="L1515" s="174" t="n"/>
      <c r="M1515" s="174" t="n"/>
    </row>
    <row r="1516">
      <c r="A1516" s="174" t="inlineStr">
        <is>
          <t>test</t>
        </is>
      </c>
      <c r="B1516" s="174" t="inlineStr">
        <is>
          <t>A0</t>
        </is>
      </c>
      <c r="C1516" s="174" t="inlineStr">
        <is>
          <t>Babble</t>
        </is>
      </c>
      <c r="D1516" s="174" t="inlineStr">
        <is>
          <t>b</t>
        </is>
      </c>
      <c r="E1516" s="175" t="n">
        <v>0.87</v>
      </c>
      <c r="F1516" s="174" t="n">
        <v>3</v>
      </c>
      <c r="G1516" s="174" t="n">
        <v>278</v>
      </c>
      <c r="H1516" s="174" t="n">
        <v>4</v>
      </c>
      <c r="I1516" s="174" t="n">
        <v>291</v>
      </c>
      <c r="J1516" s="174" t="n"/>
      <c r="K1516" s="174" t="n"/>
      <c r="L1516" s="174" t="n"/>
      <c r="M1516" s="174" t="n"/>
    </row>
    <row r="1517">
      <c r="A1517" s="174" t="inlineStr">
        <is>
          <t>test</t>
        </is>
      </c>
      <c r="B1517" s="174" t="inlineStr">
        <is>
          <t>A0</t>
        </is>
      </c>
      <c r="C1517" s="174" t="inlineStr">
        <is>
          <t>Babble</t>
        </is>
      </c>
      <c r="D1517" s="174" t="inlineStr">
        <is>
          <t>b</t>
        </is>
      </c>
      <c r="E1517" s="175" t="n">
        <v>0.88</v>
      </c>
      <c r="F1517" s="174" t="n">
        <v>3</v>
      </c>
      <c r="G1517" s="174" t="n">
        <v>278</v>
      </c>
      <c r="H1517" s="174" t="n">
        <v>3</v>
      </c>
      <c r="I1517" s="174" t="n">
        <v>292</v>
      </c>
      <c r="J1517" s="174" t="n"/>
      <c r="K1517" s="174" t="n"/>
      <c r="L1517" s="174" t="n"/>
      <c r="M1517" s="174" t="n"/>
    </row>
    <row r="1518">
      <c r="A1518" s="174" t="inlineStr">
        <is>
          <t>test</t>
        </is>
      </c>
      <c r="B1518" s="174" t="inlineStr">
        <is>
          <t>A0</t>
        </is>
      </c>
      <c r="C1518" s="174" t="inlineStr">
        <is>
          <t>Babble</t>
        </is>
      </c>
      <c r="D1518" s="174" t="inlineStr">
        <is>
          <t>b</t>
        </is>
      </c>
      <c r="E1518" s="175" t="n">
        <v>0.89</v>
      </c>
      <c r="F1518" s="174" t="n">
        <v>3</v>
      </c>
      <c r="G1518" s="174" t="n">
        <v>278</v>
      </c>
      <c r="H1518" s="174" t="n">
        <v>3</v>
      </c>
      <c r="I1518" s="174" t="n">
        <v>292</v>
      </c>
      <c r="J1518" s="174" t="n"/>
      <c r="K1518" s="174" t="n"/>
      <c r="L1518" s="174" t="n"/>
      <c r="M1518" s="174" t="n"/>
    </row>
    <row r="1519">
      <c r="A1519" s="174" t="inlineStr">
        <is>
          <t>test</t>
        </is>
      </c>
      <c r="B1519" s="174" t="inlineStr">
        <is>
          <t>A0</t>
        </is>
      </c>
      <c r="C1519" s="174" t="inlineStr">
        <is>
          <t>Babble</t>
        </is>
      </c>
      <c r="D1519" s="174" t="inlineStr">
        <is>
          <t>b</t>
        </is>
      </c>
      <c r="E1519" s="175" t="n">
        <v>0.9</v>
      </c>
      <c r="F1519" s="174" t="n">
        <v>2</v>
      </c>
      <c r="G1519" s="174" t="n">
        <v>279</v>
      </c>
      <c r="H1519" s="174" t="n">
        <v>3</v>
      </c>
      <c r="I1519" s="174" t="n">
        <v>292</v>
      </c>
      <c r="J1519" s="174" t="n"/>
      <c r="K1519" s="174" t="n"/>
      <c r="L1519" s="174" t="n"/>
      <c r="M1519" s="174" t="n"/>
    </row>
    <row r="1520">
      <c r="A1520" s="174" t="inlineStr">
        <is>
          <t>test</t>
        </is>
      </c>
      <c r="B1520" s="174" t="inlineStr">
        <is>
          <t>A0</t>
        </is>
      </c>
      <c r="C1520" s="174" t="inlineStr">
        <is>
          <t>Babble</t>
        </is>
      </c>
      <c r="D1520" s="174" t="inlineStr">
        <is>
          <t>b</t>
        </is>
      </c>
      <c r="E1520" s="175" t="n">
        <v>0.91</v>
      </c>
      <c r="F1520" s="174" t="n">
        <v>2</v>
      </c>
      <c r="G1520" s="174" t="n">
        <v>279</v>
      </c>
      <c r="H1520" s="174" t="n">
        <v>3</v>
      </c>
      <c r="I1520" s="174" t="n">
        <v>292</v>
      </c>
      <c r="J1520" s="174" t="n"/>
      <c r="K1520" s="174" t="n"/>
      <c r="L1520" s="174" t="n"/>
      <c r="M1520" s="174" t="n"/>
    </row>
    <row r="1521">
      <c r="A1521" s="174" t="inlineStr">
        <is>
          <t>test</t>
        </is>
      </c>
      <c r="B1521" s="174" t="inlineStr">
        <is>
          <t>A0</t>
        </is>
      </c>
      <c r="C1521" s="174" t="inlineStr">
        <is>
          <t>Babble</t>
        </is>
      </c>
      <c r="D1521" s="174" t="inlineStr">
        <is>
          <t>b</t>
        </is>
      </c>
      <c r="E1521" s="175" t="n">
        <v>0.92</v>
      </c>
      <c r="F1521" s="174" t="n">
        <v>2</v>
      </c>
      <c r="G1521" s="174" t="n">
        <v>279</v>
      </c>
      <c r="H1521" s="174" t="n">
        <v>3</v>
      </c>
      <c r="I1521" s="174" t="n">
        <v>292</v>
      </c>
      <c r="J1521" s="174" t="n"/>
      <c r="K1521" s="174" t="n"/>
      <c r="L1521" s="174" t="n"/>
      <c r="M1521" s="174" t="n"/>
    </row>
    <row r="1522">
      <c r="A1522" s="174" t="inlineStr">
        <is>
          <t>test</t>
        </is>
      </c>
      <c r="B1522" s="174" t="inlineStr">
        <is>
          <t>A0</t>
        </is>
      </c>
      <c r="C1522" s="174" t="inlineStr">
        <is>
          <t>Babble</t>
        </is>
      </c>
      <c r="D1522" s="174" t="inlineStr">
        <is>
          <t>b</t>
        </is>
      </c>
      <c r="E1522" s="175" t="n">
        <v>0.93</v>
      </c>
      <c r="F1522" s="174" t="n">
        <v>2</v>
      </c>
      <c r="G1522" s="174" t="n">
        <v>279</v>
      </c>
      <c r="H1522" s="174" t="n">
        <v>3</v>
      </c>
      <c r="I1522" s="174" t="n">
        <v>292</v>
      </c>
      <c r="J1522" s="174" t="n"/>
      <c r="K1522" s="174" t="n"/>
      <c r="L1522" s="174" t="n"/>
      <c r="M1522" s="174" t="n"/>
    </row>
    <row r="1523">
      <c r="A1523" s="174" t="inlineStr">
        <is>
          <t>test</t>
        </is>
      </c>
      <c r="B1523" s="174" t="inlineStr">
        <is>
          <t>A0</t>
        </is>
      </c>
      <c r="C1523" s="174" t="inlineStr">
        <is>
          <t>Babble</t>
        </is>
      </c>
      <c r="D1523" s="174" t="inlineStr">
        <is>
          <t>b</t>
        </is>
      </c>
      <c r="E1523" s="175" t="n">
        <v>0.9399999999999999</v>
      </c>
      <c r="F1523" s="174" t="n">
        <v>2</v>
      </c>
      <c r="G1523" s="174" t="n">
        <v>279</v>
      </c>
      <c r="H1523" s="174" t="n">
        <v>3</v>
      </c>
      <c r="I1523" s="174" t="n">
        <v>292</v>
      </c>
      <c r="J1523" s="174" t="n"/>
      <c r="K1523" s="174" t="n"/>
      <c r="L1523" s="174" t="n"/>
      <c r="M1523" s="174" t="n"/>
    </row>
    <row r="1524">
      <c r="A1524" s="174" t="inlineStr">
        <is>
          <t>test</t>
        </is>
      </c>
      <c r="B1524" s="174" t="inlineStr">
        <is>
          <t>A0</t>
        </is>
      </c>
      <c r="C1524" s="174" t="inlineStr">
        <is>
          <t>Babble</t>
        </is>
      </c>
      <c r="D1524" s="174" t="inlineStr">
        <is>
          <t>b</t>
        </is>
      </c>
      <c r="E1524" s="175" t="n">
        <v>0.95</v>
      </c>
      <c r="F1524" s="174" t="n">
        <v>2</v>
      </c>
      <c r="G1524" s="174" t="n">
        <v>279</v>
      </c>
      <c r="H1524" s="174" t="n">
        <v>1</v>
      </c>
      <c r="I1524" s="174" t="n">
        <v>294</v>
      </c>
      <c r="J1524" s="174" t="n"/>
      <c r="K1524" s="174" t="n"/>
      <c r="L1524" s="174" t="n"/>
      <c r="M1524" s="174" t="n"/>
    </row>
    <row r="1525">
      <c r="A1525" s="174" t="inlineStr">
        <is>
          <t>test</t>
        </is>
      </c>
      <c r="B1525" s="174" t="inlineStr">
        <is>
          <t>A0</t>
        </is>
      </c>
      <c r="C1525" s="174" t="inlineStr">
        <is>
          <t>Clean</t>
        </is>
      </c>
      <c r="D1525" s="174" t="inlineStr">
        <is>
          <t>all</t>
        </is>
      </c>
      <c r="E1525" s="175" t="n">
        <v>0.01</v>
      </c>
      <c r="F1525" s="174" t="n">
        <v>4263</v>
      </c>
      <c r="G1525" s="174" t="n">
        <v>1</v>
      </c>
      <c r="H1525" s="174" t="n">
        <v>407</v>
      </c>
      <c r="I1525" s="174" t="n">
        <v>81</v>
      </c>
      <c r="J1525" s="174" t="n">
        <v>1</v>
      </c>
      <c r="K1525" s="174" t="n">
        <v>0</v>
      </c>
      <c r="L1525" s="174" t="n">
        <v>285</v>
      </c>
      <c r="M1525" s="174" t="n">
        <v>122</v>
      </c>
    </row>
    <row r="1526">
      <c r="A1526" s="174" t="inlineStr">
        <is>
          <t>test</t>
        </is>
      </c>
      <c r="B1526" s="174" t="inlineStr">
        <is>
          <t>A0</t>
        </is>
      </c>
      <c r="C1526" s="174" t="inlineStr">
        <is>
          <t>Clean</t>
        </is>
      </c>
      <c r="D1526" s="174" t="inlineStr">
        <is>
          <t>all</t>
        </is>
      </c>
      <c r="E1526" s="175" t="n">
        <v>0.02</v>
      </c>
      <c r="F1526" s="174" t="n">
        <v>4261</v>
      </c>
      <c r="G1526" s="174" t="n">
        <v>3</v>
      </c>
      <c r="H1526" s="174" t="n">
        <v>377</v>
      </c>
      <c r="I1526" s="174" t="n">
        <v>111</v>
      </c>
      <c r="J1526" s="174" t="n">
        <v>2</v>
      </c>
      <c r="K1526" s="174" t="n">
        <v>1</v>
      </c>
      <c r="L1526" s="174" t="n">
        <v>281</v>
      </c>
      <c r="M1526" s="174" t="n">
        <v>96</v>
      </c>
    </row>
    <row r="1527">
      <c r="A1527" s="174" t="inlineStr">
        <is>
          <t>test</t>
        </is>
      </c>
      <c r="B1527" s="174" t="inlineStr">
        <is>
          <t>A0</t>
        </is>
      </c>
      <c r="C1527" s="174" t="inlineStr">
        <is>
          <t>Clean</t>
        </is>
      </c>
      <c r="D1527" s="174" t="inlineStr">
        <is>
          <t>all</t>
        </is>
      </c>
      <c r="E1527" s="175" t="n">
        <v>0.03</v>
      </c>
      <c r="F1527" s="174" t="n">
        <v>4261</v>
      </c>
      <c r="G1527" s="174" t="n">
        <v>3</v>
      </c>
      <c r="H1527" s="174" t="n">
        <v>366</v>
      </c>
      <c r="I1527" s="174" t="n">
        <v>122</v>
      </c>
      <c r="J1527" s="174" t="n">
        <v>2</v>
      </c>
      <c r="K1527" s="174" t="n">
        <v>1</v>
      </c>
      <c r="L1527" s="174" t="n">
        <v>279</v>
      </c>
      <c r="M1527" s="174" t="n">
        <v>87</v>
      </c>
    </row>
    <row r="1528">
      <c r="A1528" s="174" t="inlineStr">
        <is>
          <t>test</t>
        </is>
      </c>
      <c r="B1528" s="174" t="inlineStr">
        <is>
          <t>A0</t>
        </is>
      </c>
      <c r="C1528" s="174" t="inlineStr">
        <is>
          <t>Clean</t>
        </is>
      </c>
      <c r="D1528" s="174" t="inlineStr">
        <is>
          <t>all</t>
        </is>
      </c>
      <c r="E1528" s="175" t="n">
        <v>0.04</v>
      </c>
      <c r="F1528" s="174" t="n">
        <v>4260</v>
      </c>
      <c r="G1528" s="174" t="n">
        <v>4</v>
      </c>
      <c r="H1528" s="174" t="n">
        <v>355</v>
      </c>
      <c r="I1528" s="174" t="n">
        <v>133</v>
      </c>
      <c r="J1528" s="174" t="n">
        <v>3</v>
      </c>
      <c r="K1528" s="174" t="n">
        <v>1</v>
      </c>
      <c r="L1528" s="174" t="n">
        <v>276</v>
      </c>
      <c r="M1528" s="174" t="n">
        <v>79</v>
      </c>
    </row>
    <row r="1529">
      <c r="A1529" s="174" t="inlineStr">
        <is>
          <t>test</t>
        </is>
      </c>
      <c r="B1529" s="174" t="inlineStr">
        <is>
          <t>A0</t>
        </is>
      </c>
      <c r="C1529" s="174" t="inlineStr">
        <is>
          <t>Clean</t>
        </is>
      </c>
      <c r="D1529" s="174" t="inlineStr">
        <is>
          <t>all</t>
        </is>
      </c>
      <c r="E1529" s="175" t="n">
        <v>0.05</v>
      </c>
      <c r="F1529" s="174" t="n">
        <v>4260</v>
      </c>
      <c r="G1529" s="174" t="n">
        <v>4</v>
      </c>
      <c r="H1529" s="174" t="n">
        <v>345</v>
      </c>
      <c r="I1529" s="174" t="n">
        <v>143</v>
      </c>
      <c r="J1529" s="174" t="n">
        <v>3</v>
      </c>
      <c r="K1529" s="174" t="n">
        <v>1</v>
      </c>
      <c r="L1529" s="174" t="n">
        <v>275</v>
      </c>
      <c r="M1529" s="174" t="n">
        <v>70</v>
      </c>
    </row>
    <row r="1530">
      <c r="A1530" s="174" t="inlineStr">
        <is>
          <t>test</t>
        </is>
      </c>
      <c r="B1530" s="174" t="inlineStr">
        <is>
          <t>A0</t>
        </is>
      </c>
      <c r="C1530" s="174" t="inlineStr">
        <is>
          <t>Clean</t>
        </is>
      </c>
      <c r="D1530" s="174" t="inlineStr">
        <is>
          <t>all</t>
        </is>
      </c>
      <c r="E1530" s="175" t="n">
        <v>0.06</v>
      </c>
      <c r="F1530" s="174" t="n">
        <v>4260</v>
      </c>
      <c r="G1530" s="174" t="n">
        <v>4</v>
      </c>
      <c r="H1530" s="174" t="n">
        <v>338</v>
      </c>
      <c r="I1530" s="174" t="n">
        <v>150</v>
      </c>
      <c r="J1530" s="174" t="n">
        <v>3</v>
      </c>
      <c r="K1530" s="174" t="n">
        <v>1</v>
      </c>
      <c r="L1530" s="174" t="n">
        <v>273</v>
      </c>
      <c r="M1530" s="174" t="n">
        <v>65</v>
      </c>
    </row>
    <row r="1531">
      <c r="A1531" s="174" t="inlineStr">
        <is>
          <t>test</t>
        </is>
      </c>
      <c r="B1531" s="174" t="inlineStr">
        <is>
          <t>A0</t>
        </is>
      </c>
      <c r="C1531" s="174" t="inlineStr">
        <is>
          <t>Clean</t>
        </is>
      </c>
      <c r="D1531" s="174" t="inlineStr">
        <is>
          <t>all</t>
        </is>
      </c>
      <c r="E1531" s="175" t="n">
        <v>0.07000000000000001</v>
      </c>
      <c r="F1531" s="174" t="n">
        <v>4260</v>
      </c>
      <c r="G1531" s="174" t="n">
        <v>4</v>
      </c>
      <c r="H1531" s="174" t="n">
        <v>331</v>
      </c>
      <c r="I1531" s="174" t="n">
        <v>157</v>
      </c>
      <c r="J1531" s="174" t="n">
        <v>3</v>
      </c>
      <c r="K1531" s="174" t="n">
        <v>1</v>
      </c>
      <c r="L1531" s="174" t="n">
        <v>271</v>
      </c>
      <c r="M1531" s="174" t="n">
        <v>60</v>
      </c>
    </row>
    <row r="1532">
      <c r="A1532" s="174" t="inlineStr">
        <is>
          <t>test</t>
        </is>
      </c>
      <c r="B1532" s="174" t="inlineStr">
        <is>
          <t>A0</t>
        </is>
      </c>
      <c r="C1532" s="174" t="inlineStr">
        <is>
          <t>Clean</t>
        </is>
      </c>
      <c r="D1532" s="174" t="inlineStr">
        <is>
          <t>all</t>
        </is>
      </c>
      <c r="E1532" s="175" t="n">
        <v>0.08</v>
      </c>
      <c r="F1532" s="174" t="n">
        <v>4260</v>
      </c>
      <c r="G1532" s="174" t="n">
        <v>4</v>
      </c>
      <c r="H1532" s="174" t="n">
        <v>328</v>
      </c>
      <c r="I1532" s="174" t="n">
        <v>160</v>
      </c>
      <c r="J1532" s="174" t="n">
        <v>3</v>
      </c>
      <c r="K1532" s="174" t="n">
        <v>1</v>
      </c>
      <c r="L1532" s="174" t="n">
        <v>271</v>
      </c>
      <c r="M1532" s="174" t="n">
        <v>57</v>
      </c>
    </row>
    <row r="1533">
      <c r="A1533" s="174" t="inlineStr">
        <is>
          <t>test</t>
        </is>
      </c>
      <c r="B1533" s="174" t="inlineStr">
        <is>
          <t>A0</t>
        </is>
      </c>
      <c r="C1533" s="174" t="inlineStr">
        <is>
          <t>Clean</t>
        </is>
      </c>
      <c r="D1533" s="174" t="inlineStr">
        <is>
          <t>all</t>
        </is>
      </c>
      <c r="E1533" s="175" t="n">
        <v>0.09</v>
      </c>
      <c r="F1533" s="174" t="n">
        <v>4259</v>
      </c>
      <c r="G1533" s="174" t="n">
        <v>5</v>
      </c>
      <c r="H1533" s="174" t="n">
        <v>323</v>
      </c>
      <c r="I1533" s="174" t="n">
        <v>165</v>
      </c>
      <c r="J1533" s="174" t="n">
        <v>4</v>
      </c>
      <c r="K1533" s="174" t="n">
        <v>1</v>
      </c>
      <c r="L1533" s="174" t="n">
        <v>269</v>
      </c>
      <c r="M1533" s="174" t="n">
        <v>54</v>
      </c>
    </row>
    <row r="1534">
      <c r="A1534" s="174" t="inlineStr">
        <is>
          <t>test</t>
        </is>
      </c>
      <c r="B1534" s="174" t="inlineStr">
        <is>
          <t>A0</t>
        </is>
      </c>
      <c r="C1534" s="174" t="inlineStr">
        <is>
          <t>Clean</t>
        </is>
      </c>
      <c r="D1534" s="174" t="inlineStr">
        <is>
          <t>all</t>
        </is>
      </c>
      <c r="E1534" s="175" t="n">
        <v>0.1</v>
      </c>
      <c r="F1534" s="174" t="n">
        <v>4259</v>
      </c>
      <c r="G1534" s="174" t="n">
        <v>5</v>
      </c>
      <c r="H1534" s="174" t="n">
        <v>321</v>
      </c>
      <c r="I1534" s="174" t="n">
        <v>167</v>
      </c>
      <c r="J1534" s="174" t="n">
        <v>4</v>
      </c>
      <c r="K1534" s="174" t="n">
        <v>1</v>
      </c>
      <c r="L1534" s="174" t="n">
        <v>268</v>
      </c>
      <c r="M1534" s="174" t="n">
        <v>53</v>
      </c>
    </row>
    <row r="1535">
      <c r="A1535" s="174" t="inlineStr">
        <is>
          <t>test</t>
        </is>
      </c>
      <c r="B1535" s="174" t="inlineStr">
        <is>
          <t>A0</t>
        </is>
      </c>
      <c r="C1535" s="174" t="inlineStr">
        <is>
          <t>Clean</t>
        </is>
      </c>
      <c r="D1535" s="174" t="inlineStr">
        <is>
          <t>all</t>
        </is>
      </c>
      <c r="E1535" s="175" t="n">
        <v>0.11</v>
      </c>
      <c r="F1535" s="174" t="n">
        <v>4259</v>
      </c>
      <c r="G1535" s="174" t="n">
        <v>5</v>
      </c>
      <c r="H1535" s="174" t="n">
        <v>317</v>
      </c>
      <c r="I1535" s="174" t="n">
        <v>171</v>
      </c>
      <c r="J1535" s="174" t="n">
        <v>4</v>
      </c>
      <c r="K1535" s="174" t="n">
        <v>1</v>
      </c>
      <c r="L1535" s="174" t="n">
        <v>266</v>
      </c>
      <c r="M1535" s="174" t="n">
        <v>51</v>
      </c>
    </row>
    <row r="1536">
      <c r="A1536" s="174" t="inlineStr">
        <is>
          <t>test</t>
        </is>
      </c>
      <c r="B1536" s="174" t="inlineStr">
        <is>
          <t>A0</t>
        </is>
      </c>
      <c r="C1536" s="174" t="inlineStr">
        <is>
          <t>Clean</t>
        </is>
      </c>
      <c r="D1536" s="174" t="inlineStr">
        <is>
          <t>all</t>
        </is>
      </c>
      <c r="E1536" s="175" t="n">
        <v>0.12</v>
      </c>
      <c r="F1536" s="174" t="n">
        <v>4259</v>
      </c>
      <c r="G1536" s="174" t="n">
        <v>5</v>
      </c>
      <c r="H1536" s="174" t="n">
        <v>314</v>
      </c>
      <c r="I1536" s="174" t="n">
        <v>174</v>
      </c>
      <c r="J1536" s="174" t="n">
        <v>4</v>
      </c>
      <c r="K1536" s="174" t="n">
        <v>1</v>
      </c>
      <c r="L1536" s="174" t="n">
        <v>265</v>
      </c>
      <c r="M1536" s="174" t="n">
        <v>49</v>
      </c>
    </row>
    <row r="1537">
      <c r="A1537" s="174" t="inlineStr">
        <is>
          <t>test</t>
        </is>
      </c>
      <c r="B1537" s="174" t="inlineStr">
        <is>
          <t>A0</t>
        </is>
      </c>
      <c r="C1537" s="174" t="inlineStr">
        <is>
          <t>Clean</t>
        </is>
      </c>
      <c r="D1537" s="174" t="inlineStr">
        <is>
          <t>all</t>
        </is>
      </c>
      <c r="E1537" s="175" t="n">
        <v>0.13</v>
      </c>
      <c r="F1537" s="174" t="n">
        <v>4259</v>
      </c>
      <c r="G1537" s="174" t="n">
        <v>5</v>
      </c>
      <c r="H1537" s="174" t="n">
        <v>312</v>
      </c>
      <c r="I1537" s="174" t="n">
        <v>176</v>
      </c>
      <c r="J1537" s="174" t="n">
        <v>4</v>
      </c>
      <c r="K1537" s="174" t="n">
        <v>1</v>
      </c>
      <c r="L1537" s="174" t="n">
        <v>264</v>
      </c>
      <c r="M1537" s="174" t="n">
        <v>48</v>
      </c>
    </row>
    <row r="1538">
      <c r="A1538" s="174" t="inlineStr">
        <is>
          <t>test</t>
        </is>
      </c>
      <c r="B1538" s="174" t="inlineStr">
        <is>
          <t>A0</t>
        </is>
      </c>
      <c r="C1538" s="174" t="inlineStr">
        <is>
          <t>Clean</t>
        </is>
      </c>
      <c r="D1538" s="174" t="inlineStr">
        <is>
          <t>all</t>
        </is>
      </c>
      <c r="E1538" s="175" t="n">
        <v>0.14</v>
      </c>
      <c r="F1538" s="174" t="n">
        <v>4258</v>
      </c>
      <c r="G1538" s="174" t="n">
        <v>6</v>
      </c>
      <c r="H1538" s="174" t="n">
        <v>310</v>
      </c>
      <c r="I1538" s="174" t="n">
        <v>178</v>
      </c>
      <c r="J1538" s="174" t="n">
        <v>4</v>
      </c>
      <c r="K1538" s="174" t="n">
        <v>2</v>
      </c>
      <c r="L1538" s="174" t="n">
        <v>262</v>
      </c>
      <c r="M1538" s="174" t="n">
        <v>48</v>
      </c>
    </row>
    <row r="1539">
      <c r="A1539" s="174" t="inlineStr">
        <is>
          <t>test</t>
        </is>
      </c>
      <c r="B1539" s="174" t="inlineStr">
        <is>
          <t>A0</t>
        </is>
      </c>
      <c r="C1539" s="174" t="inlineStr">
        <is>
          <t>Clean</t>
        </is>
      </c>
      <c r="D1539" s="174" t="inlineStr">
        <is>
          <t>all</t>
        </is>
      </c>
      <c r="E1539" s="175" t="n">
        <v>0.15</v>
      </c>
      <c r="F1539" s="174" t="n">
        <v>4258</v>
      </c>
      <c r="G1539" s="174" t="n">
        <v>6</v>
      </c>
      <c r="H1539" s="174" t="n">
        <v>307</v>
      </c>
      <c r="I1539" s="174" t="n">
        <v>181</v>
      </c>
      <c r="J1539" s="174" t="n">
        <v>4</v>
      </c>
      <c r="K1539" s="174" t="n">
        <v>2</v>
      </c>
      <c r="L1539" s="174" t="n">
        <v>261</v>
      </c>
      <c r="M1539" s="174" t="n">
        <v>46</v>
      </c>
    </row>
    <row r="1540">
      <c r="A1540" s="174" t="inlineStr">
        <is>
          <t>test</t>
        </is>
      </c>
      <c r="B1540" s="174" t="inlineStr">
        <is>
          <t>A0</t>
        </is>
      </c>
      <c r="C1540" s="174" t="inlineStr">
        <is>
          <t>Clean</t>
        </is>
      </c>
      <c r="D1540" s="174" t="inlineStr">
        <is>
          <t>all</t>
        </is>
      </c>
      <c r="E1540" s="175" t="n">
        <v>0.16</v>
      </c>
      <c r="F1540" s="174" t="n">
        <v>4258</v>
      </c>
      <c r="G1540" s="174" t="n">
        <v>6</v>
      </c>
      <c r="H1540" s="174" t="n">
        <v>301</v>
      </c>
      <c r="I1540" s="174" t="n">
        <v>187</v>
      </c>
      <c r="J1540" s="174" t="n">
        <v>4</v>
      </c>
      <c r="K1540" s="174" t="n">
        <v>2</v>
      </c>
      <c r="L1540" s="174" t="n">
        <v>259</v>
      </c>
      <c r="M1540" s="174" t="n">
        <v>42</v>
      </c>
    </row>
    <row r="1541">
      <c r="A1541" s="174" t="inlineStr">
        <is>
          <t>test</t>
        </is>
      </c>
      <c r="B1541" s="174" t="inlineStr">
        <is>
          <t>A0</t>
        </is>
      </c>
      <c r="C1541" s="174" t="inlineStr">
        <is>
          <t>Clean</t>
        </is>
      </c>
      <c r="D1541" s="174" t="inlineStr">
        <is>
          <t>all</t>
        </is>
      </c>
      <c r="E1541" s="175" t="n">
        <v>0.17</v>
      </c>
      <c r="F1541" s="174" t="n">
        <v>4258</v>
      </c>
      <c r="G1541" s="174" t="n">
        <v>6</v>
      </c>
      <c r="H1541" s="174" t="n">
        <v>300</v>
      </c>
      <c r="I1541" s="174" t="n">
        <v>188</v>
      </c>
      <c r="J1541" s="174" t="n">
        <v>4</v>
      </c>
      <c r="K1541" s="174" t="n">
        <v>2</v>
      </c>
      <c r="L1541" s="174" t="n">
        <v>258</v>
      </c>
      <c r="M1541" s="174" t="n">
        <v>42</v>
      </c>
    </row>
    <row r="1542">
      <c r="A1542" s="174" t="inlineStr">
        <is>
          <t>test</t>
        </is>
      </c>
      <c r="B1542" s="174" t="inlineStr">
        <is>
          <t>A0</t>
        </is>
      </c>
      <c r="C1542" s="174" t="inlineStr">
        <is>
          <t>Clean</t>
        </is>
      </c>
      <c r="D1542" s="174" t="inlineStr">
        <is>
          <t>all</t>
        </is>
      </c>
      <c r="E1542" s="175" t="n">
        <v>0.18</v>
      </c>
      <c r="F1542" s="174" t="n">
        <v>4258</v>
      </c>
      <c r="G1542" s="174" t="n">
        <v>6</v>
      </c>
      <c r="H1542" s="174" t="n">
        <v>296</v>
      </c>
      <c r="I1542" s="174" t="n">
        <v>192</v>
      </c>
      <c r="J1542" s="174" t="n">
        <v>4</v>
      </c>
      <c r="K1542" s="174" t="n">
        <v>2</v>
      </c>
      <c r="L1542" s="174" t="n">
        <v>256</v>
      </c>
      <c r="M1542" s="174" t="n">
        <v>40</v>
      </c>
    </row>
    <row r="1543">
      <c r="A1543" s="174" t="inlineStr">
        <is>
          <t>test</t>
        </is>
      </c>
      <c r="B1543" s="174" t="inlineStr">
        <is>
          <t>A0</t>
        </is>
      </c>
      <c r="C1543" s="174" t="inlineStr">
        <is>
          <t>Clean</t>
        </is>
      </c>
      <c r="D1543" s="174" t="inlineStr">
        <is>
          <t>all</t>
        </is>
      </c>
      <c r="E1543" s="175" t="n">
        <v>0.19</v>
      </c>
      <c r="F1543" s="174" t="n">
        <v>4258</v>
      </c>
      <c r="G1543" s="174" t="n">
        <v>6</v>
      </c>
      <c r="H1543" s="174" t="n">
        <v>293</v>
      </c>
      <c r="I1543" s="174" t="n">
        <v>195</v>
      </c>
      <c r="J1543" s="174" t="n">
        <v>4</v>
      </c>
      <c r="K1543" s="174" t="n">
        <v>2</v>
      </c>
      <c r="L1543" s="174" t="n">
        <v>253</v>
      </c>
      <c r="M1543" s="174" t="n">
        <v>40</v>
      </c>
    </row>
    <row r="1544">
      <c r="A1544" s="174" t="inlineStr">
        <is>
          <t>test</t>
        </is>
      </c>
      <c r="B1544" s="174" t="inlineStr">
        <is>
          <t>A0</t>
        </is>
      </c>
      <c r="C1544" s="174" t="inlineStr">
        <is>
          <t>Clean</t>
        </is>
      </c>
      <c r="D1544" s="174" t="inlineStr">
        <is>
          <t>all</t>
        </is>
      </c>
      <c r="E1544" s="175" t="n">
        <v>0.2</v>
      </c>
      <c r="F1544" s="174" t="n">
        <v>4256</v>
      </c>
      <c r="G1544" s="174" t="n">
        <v>8</v>
      </c>
      <c r="H1544" s="174" t="n">
        <v>289</v>
      </c>
      <c r="I1544" s="174" t="n">
        <v>199</v>
      </c>
      <c r="J1544" s="174" t="n">
        <v>6</v>
      </c>
      <c r="K1544" s="174" t="n">
        <v>2</v>
      </c>
      <c r="L1544" s="174" t="n">
        <v>251</v>
      </c>
      <c r="M1544" s="174" t="n">
        <v>38</v>
      </c>
    </row>
    <row r="1545">
      <c r="A1545" s="174" t="inlineStr">
        <is>
          <t>test</t>
        </is>
      </c>
      <c r="B1545" s="174" t="inlineStr">
        <is>
          <t>A0</t>
        </is>
      </c>
      <c r="C1545" s="174" t="inlineStr">
        <is>
          <t>Clean</t>
        </is>
      </c>
      <c r="D1545" s="174" t="inlineStr">
        <is>
          <t>all</t>
        </is>
      </c>
      <c r="E1545" s="175" t="n">
        <v>0.21</v>
      </c>
      <c r="F1545" s="174" t="n">
        <v>4256</v>
      </c>
      <c r="G1545" s="174" t="n">
        <v>8</v>
      </c>
      <c r="H1545" s="174" t="n">
        <v>287</v>
      </c>
      <c r="I1545" s="174" t="n">
        <v>201</v>
      </c>
      <c r="J1545" s="174" t="n">
        <v>6</v>
      </c>
      <c r="K1545" s="174" t="n">
        <v>2</v>
      </c>
      <c r="L1545" s="174" t="n">
        <v>251</v>
      </c>
      <c r="M1545" s="174" t="n">
        <v>36</v>
      </c>
    </row>
    <row r="1546">
      <c r="A1546" s="174" t="inlineStr">
        <is>
          <t>test</t>
        </is>
      </c>
      <c r="B1546" s="174" t="inlineStr">
        <is>
          <t>A0</t>
        </is>
      </c>
      <c r="C1546" s="174" t="inlineStr">
        <is>
          <t>Clean</t>
        </is>
      </c>
      <c r="D1546" s="174" t="inlineStr">
        <is>
          <t>all</t>
        </is>
      </c>
      <c r="E1546" s="175" t="n">
        <v>0.22</v>
      </c>
      <c r="F1546" s="174" t="n">
        <v>4256</v>
      </c>
      <c r="G1546" s="174" t="n">
        <v>8</v>
      </c>
      <c r="H1546" s="174" t="n">
        <v>282</v>
      </c>
      <c r="I1546" s="174" t="n">
        <v>206</v>
      </c>
      <c r="J1546" s="174" t="n">
        <v>6</v>
      </c>
      <c r="K1546" s="174" t="n">
        <v>2</v>
      </c>
      <c r="L1546" s="174" t="n">
        <v>248</v>
      </c>
      <c r="M1546" s="174" t="n">
        <v>34</v>
      </c>
    </row>
    <row r="1547">
      <c r="A1547" s="174" t="inlineStr">
        <is>
          <t>test</t>
        </is>
      </c>
      <c r="B1547" s="174" t="inlineStr">
        <is>
          <t>A0</t>
        </is>
      </c>
      <c r="C1547" s="174" t="inlineStr">
        <is>
          <t>Clean</t>
        </is>
      </c>
      <c r="D1547" s="174" t="inlineStr">
        <is>
          <t>all</t>
        </is>
      </c>
      <c r="E1547" s="175" t="n">
        <v>0.23</v>
      </c>
      <c r="F1547" s="174" t="n">
        <v>4256</v>
      </c>
      <c r="G1547" s="174" t="n">
        <v>8</v>
      </c>
      <c r="H1547" s="174" t="n">
        <v>281</v>
      </c>
      <c r="I1547" s="174" t="n">
        <v>207</v>
      </c>
      <c r="J1547" s="174" t="n">
        <v>6</v>
      </c>
      <c r="K1547" s="174" t="n">
        <v>2</v>
      </c>
      <c r="L1547" s="174" t="n">
        <v>248</v>
      </c>
      <c r="M1547" s="174" t="n">
        <v>33</v>
      </c>
    </row>
    <row r="1548">
      <c r="A1548" s="174" t="inlineStr">
        <is>
          <t>test</t>
        </is>
      </c>
      <c r="B1548" s="174" t="inlineStr">
        <is>
          <t>A0</t>
        </is>
      </c>
      <c r="C1548" s="174" t="inlineStr">
        <is>
          <t>Clean</t>
        </is>
      </c>
      <c r="D1548" s="174" t="inlineStr">
        <is>
          <t>all</t>
        </is>
      </c>
      <c r="E1548" s="175" t="n">
        <v>0.24</v>
      </c>
      <c r="F1548" s="174" t="n">
        <v>4256</v>
      </c>
      <c r="G1548" s="174" t="n">
        <v>8</v>
      </c>
      <c r="H1548" s="174" t="n">
        <v>279</v>
      </c>
      <c r="I1548" s="174" t="n">
        <v>209</v>
      </c>
      <c r="J1548" s="174" t="n">
        <v>6</v>
      </c>
      <c r="K1548" s="174" t="n">
        <v>2</v>
      </c>
      <c r="L1548" s="174" t="n">
        <v>248</v>
      </c>
      <c r="M1548" s="174" t="n">
        <v>31</v>
      </c>
    </row>
    <row r="1549">
      <c r="A1549" s="174" t="inlineStr">
        <is>
          <t>test</t>
        </is>
      </c>
      <c r="B1549" s="174" t="inlineStr">
        <is>
          <t>A0</t>
        </is>
      </c>
      <c r="C1549" s="174" t="inlineStr">
        <is>
          <t>Clean</t>
        </is>
      </c>
      <c r="D1549" s="174" t="inlineStr">
        <is>
          <t>all</t>
        </is>
      </c>
      <c r="E1549" s="175" t="n">
        <v>0.25</v>
      </c>
      <c r="F1549" s="174" t="n">
        <v>4256</v>
      </c>
      <c r="G1549" s="174" t="n">
        <v>8</v>
      </c>
      <c r="H1549" s="174" t="n">
        <v>277</v>
      </c>
      <c r="I1549" s="174" t="n">
        <v>211</v>
      </c>
      <c r="J1549" s="174" t="n">
        <v>6</v>
      </c>
      <c r="K1549" s="174" t="n">
        <v>2</v>
      </c>
      <c r="L1549" s="174" t="n">
        <v>247</v>
      </c>
      <c r="M1549" s="174" t="n">
        <v>30</v>
      </c>
    </row>
    <row r="1550">
      <c r="A1550" s="174" t="inlineStr">
        <is>
          <t>test</t>
        </is>
      </c>
      <c r="B1550" s="174" t="inlineStr">
        <is>
          <t>A0</t>
        </is>
      </c>
      <c r="C1550" s="174" t="inlineStr">
        <is>
          <t>Clean</t>
        </is>
      </c>
      <c r="D1550" s="174" t="inlineStr">
        <is>
          <t>all</t>
        </is>
      </c>
      <c r="E1550" s="175" t="n">
        <v>0.26</v>
      </c>
      <c r="F1550" s="174" t="n">
        <v>4256</v>
      </c>
      <c r="G1550" s="174" t="n">
        <v>8</v>
      </c>
      <c r="H1550" s="174" t="n">
        <v>277</v>
      </c>
      <c r="I1550" s="174" t="n">
        <v>211</v>
      </c>
      <c r="J1550" s="174" t="n">
        <v>6</v>
      </c>
      <c r="K1550" s="174" t="n">
        <v>2</v>
      </c>
      <c r="L1550" s="174" t="n">
        <v>247</v>
      </c>
      <c r="M1550" s="174" t="n">
        <v>30</v>
      </c>
    </row>
    <row r="1551">
      <c r="A1551" s="174" t="inlineStr">
        <is>
          <t>test</t>
        </is>
      </c>
      <c r="B1551" s="174" t="inlineStr">
        <is>
          <t>A0</t>
        </is>
      </c>
      <c r="C1551" s="174" t="inlineStr">
        <is>
          <t>Clean</t>
        </is>
      </c>
      <c r="D1551" s="174" t="inlineStr">
        <is>
          <t>all</t>
        </is>
      </c>
      <c r="E1551" s="175" t="n">
        <v>0.27</v>
      </c>
      <c r="F1551" s="174" t="n">
        <v>4256</v>
      </c>
      <c r="G1551" s="174" t="n">
        <v>8</v>
      </c>
      <c r="H1551" s="174" t="n">
        <v>274</v>
      </c>
      <c r="I1551" s="174" t="n">
        <v>214</v>
      </c>
      <c r="J1551" s="174" t="n">
        <v>6</v>
      </c>
      <c r="K1551" s="174" t="n">
        <v>2</v>
      </c>
      <c r="L1551" s="174" t="n">
        <v>246</v>
      </c>
      <c r="M1551" s="174" t="n">
        <v>28</v>
      </c>
    </row>
    <row r="1552">
      <c r="A1552" s="174" t="inlineStr">
        <is>
          <t>test</t>
        </is>
      </c>
      <c r="B1552" s="174" t="inlineStr">
        <is>
          <t>A0</t>
        </is>
      </c>
      <c r="C1552" s="174" t="inlineStr">
        <is>
          <t>Clean</t>
        </is>
      </c>
      <c r="D1552" s="174" t="inlineStr">
        <is>
          <t>all</t>
        </is>
      </c>
      <c r="E1552" s="175" t="n">
        <v>0.28</v>
      </c>
      <c r="F1552" s="174" t="n">
        <v>4256</v>
      </c>
      <c r="G1552" s="174" t="n">
        <v>8</v>
      </c>
      <c r="H1552" s="174" t="n">
        <v>270</v>
      </c>
      <c r="I1552" s="174" t="n">
        <v>218</v>
      </c>
      <c r="J1552" s="174" t="n">
        <v>6</v>
      </c>
      <c r="K1552" s="174" t="n">
        <v>2</v>
      </c>
      <c r="L1552" s="174" t="n">
        <v>242</v>
      </c>
      <c r="M1552" s="174" t="n">
        <v>28</v>
      </c>
    </row>
    <row r="1553">
      <c r="A1553" s="174" t="inlineStr">
        <is>
          <t>test</t>
        </is>
      </c>
      <c r="B1553" s="174" t="inlineStr">
        <is>
          <t>A0</t>
        </is>
      </c>
      <c r="C1553" s="174" t="inlineStr">
        <is>
          <t>Clean</t>
        </is>
      </c>
      <c r="D1553" s="174" t="inlineStr">
        <is>
          <t>all</t>
        </is>
      </c>
      <c r="E1553" s="175" t="n">
        <v>0.29</v>
      </c>
      <c r="F1553" s="174" t="n">
        <v>4256</v>
      </c>
      <c r="G1553" s="174" t="n">
        <v>8</v>
      </c>
      <c r="H1553" s="174" t="n">
        <v>268</v>
      </c>
      <c r="I1553" s="174" t="n">
        <v>220</v>
      </c>
      <c r="J1553" s="174" t="n">
        <v>6</v>
      </c>
      <c r="K1553" s="174" t="n">
        <v>2</v>
      </c>
      <c r="L1553" s="174" t="n">
        <v>240</v>
      </c>
      <c r="M1553" s="174" t="n">
        <v>28</v>
      </c>
    </row>
    <row r="1554">
      <c r="A1554" s="174" t="inlineStr">
        <is>
          <t>test</t>
        </is>
      </c>
      <c r="B1554" s="174" t="inlineStr">
        <is>
          <t>A0</t>
        </is>
      </c>
      <c r="C1554" s="174" t="inlineStr">
        <is>
          <t>Clean</t>
        </is>
      </c>
      <c r="D1554" s="174" t="inlineStr">
        <is>
          <t>all</t>
        </is>
      </c>
      <c r="E1554" s="175" t="n">
        <v>0.3</v>
      </c>
      <c r="F1554" s="174" t="n">
        <v>4254</v>
      </c>
      <c r="G1554" s="174" t="n">
        <v>10</v>
      </c>
      <c r="H1554" s="174" t="n">
        <v>266</v>
      </c>
      <c r="I1554" s="174" t="n">
        <v>222</v>
      </c>
      <c r="J1554" s="174" t="n">
        <v>7</v>
      </c>
      <c r="K1554" s="174" t="n">
        <v>3</v>
      </c>
      <c r="L1554" s="174" t="n">
        <v>238</v>
      </c>
      <c r="M1554" s="174" t="n">
        <v>28</v>
      </c>
    </row>
    <row r="1555">
      <c r="A1555" s="174" t="inlineStr">
        <is>
          <t>test</t>
        </is>
      </c>
      <c r="B1555" s="174" t="inlineStr">
        <is>
          <t>A0</t>
        </is>
      </c>
      <c r="C1555" s="174" t="inlineStr">
        <is>
          <t>Clean</t>
        </is>
      </c>
      <c r="D1555" s="174" t="inlineStr">
        <is>
          <t>all</t>
        </is>
      </c>
      <c r="E1555" s="175" t="n">
        <v>0.31</v>
      </c>
      <c r="F1555" s="174" t="n">
        <v>4254</v>
      </c>
      <c r="G1555" s="174" t="n">
        <v>10</v>
      </c>
      <c r="H1555" s="174" t="n">
        <v>261</v>
      </c>
      <c r="I1555" s="174" t="n">
        <v>227</v>
      </c>
      <c r="J1555" s="174" t="n">
        <v>7</v>
      </c>
      <c r="K1555" s="174" t="n">
        <v>3</v>
      </c>
      <c r="L1555" s="174" t="n">
        <v>234</v>
      </c>
      <c r="M1555" s="174" t="n">
        <v>27</v>
      </c>
    </row>
    <row r="1556">
      <c r="A1556" s="174" t="inlineStr">
        <is>
          <t>test</t>
        </is>
      </c>
      <c r="B1556" s="174" t="inlineStr">
        <is>
          <t>A0</t>
        </is>
      </c>
      <c r="C1556" s="174" t="inlineStr">
        <is>
          <t>Clean</t>
        </is>
      </c>
      <c r="D1556" s="174" t="inlineStr">
        <is>
          <t>all</t>
        </is>
      </c>
      <c r="E1556" s="175" t="n">
        <v>0.32</v>
      </c>
      <c r="F1556" s="174" t="n">
        <v>4254</v>
      </c>
      <c r="G1556" s="174" t="n">
        <v>10</v>
      </c>
      <c r="H1556" s="174" t="n">
        <v>258</v>
      </c>
      <c r="I1556" s="174" t="n">
        <v>230</v>
      </c>
      <c r="J1556" s="174" t="n">
        <v>7</v>
      </c>
      <c r="K1556" s="174" t="n">
        <v>3</v>
      </c>
      <c r="L1556" s="174" t="n">
        <v>232</v>
      </c>
      <c r="M1556" s="174" t="n">
        <v>26</v>
      </c>
    </row>
    <row r="1557">
      <c r="A1557" s="174" t="inlineStr">
        <is>
          <t>test</t>
        </is>
      </c>
      <c r="B1557" s="174" t="inlineStr">
        <is>
          <t>A0</t>
        </is>
      </c>
      <c r="C1557" s="174" t="inlineStr">
        <is>
          <t>Clean</t>
        </is>
      </c>
      <c r="D1557" s="174" t="inlineStr">
        <is>
          <t>all</t>
        </is>
      </c>
      <c r="E1557" s="175" t="n">
        <v>0.33</v>
      </c>
      <c r="F1557" s="174" t="n">
        <v>4254</v>
      </c>
      <c r="G1557" s="174" t="n">
        <v>10</v>
      </c>
      <c r="H1557" s="174" t="n">
        <v>255</v>
      </c>
      <c r="I1557" s="174" t="n">
        <v>233</v>
      </c>
      <c r="J1557" s="174" t="n">
        <v>7</v>
      </c>
      <c r="K1557" s="174" t="n">
        <v>3</v>
      </c>
      <c r="L1557" s="174" t="n">
        <v>229</v>
      </c>
      <c r="M1557" s="174" t="n">
        <v>26</v>
      </c>
    </row>
    <row r="1558">
      <c r="A1558" s="174" t="inlineStr">
        <is>
          <t>test</t>
        </is>
      </c>
      <c r="B1558" s="174" t="inlineStr">
        <is>
          <t>A0</t>
        </is>
      </c>
      <c r="C1558" s="174" t="inlineStr">
        <is>
          <t>Clean</t>
        </is>
      </c>
      <c r="D1558" s="174" t="inlineStr">
        <is>
          <t>all</t>
        </is>
      </c>
      <c r="E1558" s="175" t="n">
        <v>0.34</v>
      </c>
      <c r="F1558" s="174" t="n">
        <v>4254</v>
      </c>
      <c r="G1558" s="174" t="n">
        <v>10</v>
      </c>
      <c r="H1558" s="174" t="n">
        <v>251</v>
      </c>
      <c r="I1558" s="174" t="n">
        <v>237</v>
      </c>
      <c r="J1558" s="174" t="n">
        <v>7</v>
      </c>
      <c r="K1558" s="174" t="n">
        <v>3</v>
      </c>
      <c r="L1558" s="174" t="n">
        <v>226</v>
      </c>
      <c r="M1558" s="174" t="n">
        <v>25</v>
      </c>
    </row>
    <row r="1559">
      <c r="A1559" s="174" t="inlineStr">
        <is>
          <t>test</t>
        </is>
      </c>
      <c r="B1559" s="174" t="inlineStr">
        <is>
          <t>A0</t>
        </is>
      </c>
      <c r="C1559" s="174" t="inlineStr">
        <is>
          <t>Clean</t>
        </is>
      </c>
      <c r="D1559" s="174" t="inlineStr">
        <is>
          <t>all</t>
        </is>
      </c>
      <c r="E1559" s="175" t="n">
        <v>0.35</v>
      </c>
      <c r="F1559" s="174" t="n">
        <v>4254</v>
      </c>
      <c r="G1559" s="174" t="n">
        <v>10</v>
      </c>
      <c r="H1559" s="174" t="n">
        <v>246</v>
      </c>
      <c r="I1559" s="174" t="n">
        <v>242</v>
      </c>
      <c r="J1559" s="174" t="n">
        <v>7</v>
      </c>
      <c r="K1559" s="174" t="n">
        <v>3</v>
      </c>
      <c r="L1559" s="174" t="n">
        <v>223</v>
      </c>
      <c r="M1559" s="174" t="n">
        <v>23</v>
      </c>
    </row>
    <row r="1560">
      <c r="A1560" s="174" t="inlineStr">
        <is>
          <t>test</t>
        </is>
      </c>
      <c r="B1560" s="174" t="inlineStr">
        <is>
          <t>A0</t>
        </is>
      </c>
      <c r="C1560" s="174" t="inlineStr">
        <is>
          <t>Clean</t>
        </is>
      </c>
      <c r="D1560" s="174" t="inlineStr">
        <is>
          <t>all</t>
        </is>
      </c>
      <c r="E1560" s="175" t="n">
        <v>0.36</v>
      </c>
      <c r="F1560" s="174" t="n">
        <v>4252</v>
      </c>
      <c r="G1560" s="174" t="n">
        <v>12</v>
      </c>
      <c r="H1560" s="174" t="n">
        <v>244</v>
      </c>
      <c r="I1560" s="174" t="n">
        <v>244</v>
      </c>
      <c r="J1560" s="174" t="n">
        <v>8</v>
      </c>
      <c r="K1560" s="174" t="n">
        <v>4</v>
      </c>
      <c r="L1560" s="174" t="n">
        <v>222</v>
      </c>
      <c r="M1560" s="174" t="n">
        <v>22</v>
      </c>
    </row>
    <row r="1561">
      <c r="A1561" s="174" t="inlineStr">
        <is>
          <t>test</t>
        </is>
      </c>
      <c r="B1561" s="174" t="inlineStr">
        <is>
          <t>A0</t>
        </is>
      </c>
      <c r="C1561" s="174" t="inlineStr">
        <is>
          <t>Clean</t>
        </is>
      </c>
      <c r="D1561" s="174" t="inlineStr">
        <is>
          <t>all</t>
        </is>
      </c>
      <c r="E1561" s="175" t="n">
        <v>0.37</v>
      </c>
      <c r="F1561" s="174" t="n">
        <v>4251</v>
      </c>
      <c r="G1561" s="174" t="n">
        <v>13</v>
      </c>
      <c r="H1561" s="174" t="n">
        <v>241</v>
      </c>
      <c r="I1561" s="174" t="n">
        <v>247</v>
      </c>
      <c r="J1561" s="174" t="n">
        <v>9</v>
      </c>
      <c r="K1561" s="174" t="n">
        <v>4</v>
      </c>
      <c r="L1561" s="174" t="n">
        <v>219</v>
      </c>
      <c r="M1561" s="174" t="n">
        <v>22</v>
      </c>
    </row>
    <row r="1562">
      <c r="A1562" s="174" t="inlineStr">
        <is>
          <t>test</t>
        </is>
      </c>
      <c r="B1562" s="174" t="inlineStr">
        <is>
          <t>A0</t>
        </is>
      </c>
      <c r="C1562" s="174" t="inlineStr">
        <is>
          <t>Clean</t>
        </is>
      </c>
      <c r="D1562" s="174" t="inlineStr">
        <is>
          <t>all</t>
        </is>
      </c>
      <c r="E1562" s="175" t="n">
        <v>0.38</v>
      </c>
      <c r="F1562" s="174" t="n">
        <v>4251</v>
      </c>
      <c r="G1562" s="174" t="n">
        <v>13</v>
      </c>
      <c r="H1562" s="174" t="n">
        <v>237</v>
      </c>
      <c r="I1562" s="174" t="n">
        <v>251</v>
      </c>
      <c r="J1562" s="174" t="n">
        <v>9</v>
      </c>
      <c r="K1562" s="174" t="n">
        <v>4</v>
      </c>
      <c r="L1562" s="174" t="n">
        <v>216</v>
      </c>
      <c r="M1562" s="174" t="n">
        <v>21</v>
      </c>
    </row>
    <row r="1563">
      <c r="A1563" s="174" t="inlineStr">
        <is>
          <t>test</t>
        </is>
      </c>
      <c r="B1563" s="174" t="inlineStr">
        <is>
          <t>A0</t>
        </is>
      </c>
      <c r="C1563" s="174" t="inlineStr">
        <is>
          <t>Clean</t>
        </is>
      </c>
      <c r="D1563" s="174" t="inlineStr">
        <is>
          <t>all</t>
        </is>
      </c>
      <c r="E1563" s="175" t="n">
        <v>0.39</v>
      </c>
      <c r="F1563" s="174" t="n">
        <v>4251</v>
      </c>
      <c r="G1563" s="174" t="n">
        <v>13</v>
      </c>
      <c r="H1563" s="174" t="n">
        <v>236</v>
      </c>
      <c r="I1563" s="174" t="n">
        <v>252</v>
      </c>
      <c r="J1563" s="174" t="n">
        <v>9</v>
      </c>
      <c r="K1563" s="174" t="n">
        <v>4</v>
      </c>
      <c r="L1563" s="174" t="n">
        <v>215</v>
      </c>
      <c r="M1563" s="174" t="n">
        <v>21</v>
      </c>
    </row>
    <row r="1564">
      <c r="A1564" s="174" t="inlineStr">
        <is>
          <t>test</t>
        </is>
      </c>
      <c r="B1564" s="174" t="inlineStr">
        <is>
          <t>A0</t>
        </is>
      </c>
      <c r="C1564" s="174" t="inlineStr">
        <is>
          <t>Clean</t>
        </is>
      </c>
      <c r="D1564" s="174" t="inlineStr">
        <is>
          <t>all</t>
        </is>
      </c>
      <c r="E1564" s="175" t="n">
        <v>0.4</v>
      </c>
      <c r="F1564" s="174" t="n">
        <v>4249</v>
      </c>
      <c r="G1564" s="174" t="n">
        <v>15</v>
      </c>
      <c r="H1564" s="174" t="n">
        <v>236</v>
      </c>
      <c r="I1564" s="174" t="n">
        <v>252</v>
      </c>
      <c r="J1564" s="174" t="n">
        <v>10</v>
      </c>
      <c r="K1564" s="174" t="n">
        <v>5</v>
      </c>
      <c r="L1564" s="174" t="n">
        <v>215</v>
      </c>
      <c r="M1564" s="174" t="n">
        <v>21</v>
      </c>
    </row>
    <row r="1565">
      <c r="A1565" s="174" t="inlineStr">
        <is>
          <t>test</t>
        </is>
      </c>
      <c r="B1565" s="174" t="inlineStr">
        <is>
          <t>A0</t>
        </is>
      </c>
      <c r="C1565" s="174" t="inlineStr">
        <is>
          <t>Clean</t>
        </is>
      </c>
      <c r="D1565" s="174" t="inlineStr">
        <is>
          <t>all</t>
        </is>
      </c>
      <c r="E1565" s="175" t="n">
        <v>0.41</v>
      </c>
      <c r="F1565" s="174" t="n">
        <v>4249</v>
      </c>
      <c r="G1565" s="174" t="n">
        <v>15</v>
      </c>
      <c r="H1565" s="174" t="n">
        <v>235</v>
      </c>
      <c r="I1565" s="174" t="n">
        <v>253</v>
      </c>
      <c r="J1565" s="174" t="n">
        <v>10</v>
      </c>
      <c r="K1565" s="174" t="n">
        <v>5</v>
      </c>
      <c r="L1565" s="174" t="n">
        <v>214</v>
      </c>
      <c r="M1565" s="174" t="n">
        <v>21</v>
      </c>
    </row>
    <row r="1566">
      <c r="A1566" s="174" t="inlineStr">
        <is>
          <t>test</t>
        </is>
      </c>
      <c r="B1566" s="174" t="inlineStr">
        <is>
          <t>A0</t>
        </is>
      </c>
      <c r="C1566" s="174" t="inlineStr">
        <is>
          <t>Clean</t>
        </is>
      </c>
      <c r="D1566" s="174" t="inlineStr">
        <is>
          <t>all</t>
        </is>
      </c>
      <c r="E1566" s="175" t="n">
        <v>0.42</v>
      </c>
      <c r="F1566" s="174" t="n">
        <v>4249</v>
      </c>
      <c r="G1566" s="174" t="n">
        <v>15</v>
      </c>
      <c r="H1566" s="174" t="n">
        <v>232</v>
      </c>
      <c r="I1566" s="174" t="n">
        <v>256</v>
      </c>
      <c r="J1566" s="174" t="n">
        <v>10</v>
      </c>
      <c r="K1566" s="174" t="n">
        <v>5</v>
      </c>
      <c r="L1566" s="174" t="n">
        <v>212</v>
      </c>
      <c r="M1566" s="174" t="n">
        <v>20</v>
      </c>
    </row>
    <row r="1567">
      <c r="A1567" s="174" t="inlineStr">
        <is>
          <t>test</t>
        </is>
      </c>
      <c r="B1567" s="174" t="inlineStr">
        <is>
          <t>A0</t>
        </is>
      </c>
      <c r="C1567" s="174" t="inlineStr">
        <is>
          <t>Clean</t>
        </is>
      </c>
      <c r="D1567" s="174" t="inlineStr">
        <is>
          <t>all</t>
        </is>
      </c>
      <c r="E1567" s="175" t="n">
        <v>0.43</v>
      </c>
      <c r="F1567" s="174" t="n">
        <v>4249</v>
      </c>
      <c r="G1567" s="174" t="n">
        <v>15</v>
      </c>
      <c r="H1567" s="174" t="n">
        <v>230</v>
      </c>
      <c r="I1567" s="174" t="n">
        <v>258</v>
      </c>
      <c r="J1567" s="174" t="n">
        <v>10</v>
      </c>
      <c r="K1567" s="174" t="n">
        <v>5</v>
      </c>
      <c r="L1567" s="174" t="n">
        <v>210</v>
      </c>
      <c r="M1567" s="174" t="n">
        <v>20</v>
      </c>
    </row>
    <row r="1568">
      <c r="A1568" s="174" t="inlineStr">
        <is>
          <t>test</t>
        </is>
      </c>
      <c r="B1568" s="174" t="inlineStr">
        <is>
          <t>A0</t>
        </is>
      </c>
      <c r="C1568" s="174" t="inlineStr">
        <is>
          <t>Clean</t>
        </is>
      </c>
      <c r="D1568" s="174" t="inlineStr">
        <is>
          <t>all</t>
        </is>
      </c>
      <c r="E1568" s="175" t="n">
        <v>0.44</v>
      </c>
      <c r="F1568" s="174" t="n">
        <v>4248</v>
      </c>
      <c r="G1568" s="174" t="n">
        <v>16</v>
      </c>
      <c r="H1568" s="174" t="n">
        <v>224</v>
      </c>
      <c r="I1568" s="174" t="n">
        <v>264</v>
      </c>
      <c r="J1568" s="174" t="n">
        <v>11</v>
      </c>
      <c r="K1568" s="174" t="n">
        <v>5</v>
      </c>
      <c r="L1568" s="174" t="n">
        <v>205</v>
      </c>
      <c r="M1568" s="174" t="n">
        <v>19</v>
      </c>
    </row>
    <row r="1569">
      <c r="A1569" s="174" t="inlineStr">
        <is>
          <t>test</t>
        </is>
      </c>
      <c r="B1569" s="174" t="inlineStr">
        <is>
          <t>A0</t>
        </is>
      </c>
      <c r="C1569" s="174" t="inlineStr">
        <is>
          <t>Clean</t>
        </is>
      </c>
      <c r="D1569" s="174" t="inlineStr">
        <is>
          <t>all</t>
        </is>
      </c>
      <c r="E1569" s="175" t="n">
        <v>0.45</v>
      </c>
      <c r="F1569" s="174" t="n">
        <v>4247</v>
      </c>
      <c r="G1569" s="174" t="n">
        <v>17</v>
      </c>
      <c r="H1569" s="174" t="n">
        <v>219</v>
      </c>
      <c r="I1569" s="174" t="n">
        <v>269</v>
      </c>
      <c r="J1569" s="174" t="n">
        <v>11</v>
      </c>
      <c r="K1569" s="174" t="n">
        <v>6</v>
      </c>
      <c r="L1569" s="174" t="n">
        <v>200</v>
      </c>
      <c r="M1569" s="174" t="n">
        <v>19</v>
      </c>
    </row>
    <row r="1570">
      <c r="A1570" s="174" t="inlineStr">
        <is>
          <t>test</t>
        </is>
      </c>
      <c r="B1570" s="174" t="inlineStr">
        <is>
          <t>A0</t>
        </is>
      </c>
      <c r="C1570" s="174" t="inlineStr">
        <is>
          <t>Clean</t>
        </is>
      </c>
      <c r="D1570" s="174" t="inlineStr">
        <is>
          <t>all</t>
        </is>
      </c>
      <c r="E1570" s="175" t="n">
        <v>0.46</v>
      </c>
      <c r="F1570" s="174" t="n">
        <v>4246</v>
      </c>
      <c r="G1570" s="174" t="n">
        <v>18</v>
      </c>
      <c r="H1570" s="174" t="n">
        <v>216</v>
      </c>
      <c r="I1570" s="174" t="n">
        <v>272</v>
      </c>
      <c r="J1570" s="174" t="n">
        <v>12</v>
      </c>
      <c r="K1570" s="174" t="n">
        <v>6</v>
      </c>
      <c r="L1570" s="174" t="n">
        <v>197</v>
      </c>
      <c r="M1570" s="174" t="n">
        <v>19</v>
      </c>
    </row>
    <row r="1571">
      <c r="A1571" s="174" t="inlineStr">
        <is>
          <t>test</t>
        </is>
      </c>
      <c r="B1571" s="174" t="inlineStr">
        <is>
          <t>A0</t>
        </is>
      </c>
      <c r="C1571" s="174" t="inlineStr">
        <is>
          <t>Clean</t>
        </is>
      </c>
      <c r="D1571" s="174" t="inlineStr">
        <is>
          <t>all</t>
        </is>
      </c>
      <c r="E1571" s="175" t="n">
        <v>0.47</v>
      </c>
      <c r="F1571" s="174" t="n">
        <v>4246</v>
      </c>
      <c r="G1571" s="174" t="n">
        <v>18</v>
      </c>
      <c r="H1571" s="174" t="n">
        <v>213</v>
      </c>
      <c r="I1571" s="174" t="n">
        <v>275</v>
      </c>
      <c r="J1571" s="174" t="n">
        <v>12</v>
      </c>
      <c r="K1571" s="174" t="n">
        <v>6</v>
      </c>
      <c r="L1571" s="174" t="n">
        <v>196</v>
      </c>
      <c r="M1571" s="174" t="n">
        <v>17</v>
      </c>
    </row>
    <row r="1572">
      <c r="A1572" s="174" t="inlineStr">
        <is>
          <t>test</t>
        </is>
      </c>
      <c r="B1572" s="174" t="inlineStr">
        <is>
          <t>A0</t>
        </is>
      </c>
      <c r="C1572" s="174" t="inlineStr">
        <is>
          <t>Clean</t>
        </is>
      </c>
      <c r="D1572" s="174" t="inlineStr">
        <is>
          <t>all</t>
        </is>
      </c>
      <c r="E1572" s="175" t="n">
        <v>0.48</v>
      </c>
      <c r="F1572" s="174" t="n">
        <v>4246</v>
      </c>
      <c r="G1572" s="174" t="n">
        <v>18</v>
      </c>
      <c r="H1572" s="174" t="n">
        <v>212</v>
      </c>
      <c r="I1572" s="174" t="n">
        <v>276</v>
      </c>
      <c r="J1572" s="174" t="n">
        <v>12</v>
      </c>
      <c r="K1572" s="174" t="n">
        <v>6</v>
      </c>
      <c r="L1572" s="174" t="n">
        <v>195</v>
      </c>
      <c r="M1572" s="174" t="n">
        <v>17</v>
      </c>
    </row>
    <row r="1573">
      <c r="A1573" s="174" t="inlineStr">
        <is>
          <t>test</t>
        </is>
      </c>
      <c r="B1573" s="174" t="inlineStr">
        <is>
          <t>A0</t>
        </is>
      </c>
      <c r="C1573" s="174" t="inlineStr">
        <is>
          <t>Clean</t>
        </is>
      </c>
      <c r="D1573" s="174" t="inlineStr">
        <is>
          <t>all</t>
        </is>
      </c>
      <c r="E1573" s="175" t="n">
        <v>0.49</v>
      </c>
      <c r="F1573" s="174" t="n">
        <v>4246</v>
      </c>
      <c r="G1573" s="174" t="n">
        <v>18</v>
      </c>
      <c r="H1573" s="174" t="n">
        <v>209</v>
      </c>
      <c r="I1573" s="174" t="n">
        <v>279</v>
      </c>
      <c r="J1573" s="174" t="n">
        <v>12</v>
      </c>
      <c r="K1573" s="174" t="n">
        <v>6</v>
      </c>
      <c r="L1573" s="174" t="n">
        <v>192</v>
      </c>
      <c r="M1573" s="174" t="n">
        <v>17</v>
      </c>
    </row>
    <row r="1574">
      <c r="A1574" s="174" t="inlineStr">
        <is>
          <t>test</t>
        </is>
      </c>
      <c r="B1574" s="174" t="inlineStr">
        <is>
          <t>A0</t>
        </is>
      </c>
      <c r="C1574" s="174" t="inlineStr">
        <is>
          <t>Clean</t>
        </is>
      </c>
      <c r="D1574" s="174" t="inlineStr">
        <is>
          <t>all</t>
        </is>
      </c>
      <c r="E1574" s="175" t="n">
        <v>0.5</v>
      </c>
      <c r="F1574" s="174" t="n">
        <v>4245</v>
      </c>
      <c r="G1574" s="174" t="n">
        <v>19</v>
      </c>
      <c r="H1574" s="174" t="n">
        <v>205</v>
      </c>
      <c r="I1574" s="174" t="n">
        <v>283</v>
      </c>
      <c r="J1574" s="174" t="n">
        <v>12</v>
      </c>
      <c r="K1574" s="174" t="n">
        <v>7</v>
      </c>
      <c r="L1574" s="174" t="n">
        <v>188</v>
      </c>
      <c r="M1574" s="174" t="n">
        <v>17</v>
      </c>
    </row>
    <row r="1575">
      <c r="A1575" s="174" t="inlineStr">
        <is>
          <t>test</t>
        </is>
      </c>
      <c r="B1575" s="174" t="inlineStr">
        <is>
          <t>A0</t>
        </is>
      </c>
      <c r="C1575" s="174" t="inlineStr">
        <is>
          <t>Clean</t>
        </is>
      </c>
      <c r="D1575" s="174" t="inlineStr">
        <is>
          <t>all</t>
        </is>
      </c>
      <c r="E1575" s="175" t="n">
        <v>0.51</v>
      </c>
      <c r="F1575" s="174" t="n">
        <v>4244</v>
      </c>
      <c r="G1575" s="174" t="n">
        <v>20</v>
      </c>
      <c r="H1575" s="174" t="n">
        <v>201</v>
      </c>
      <c r="I1575" s="174" t="n">
        <v>287</v>
      </c>
      <c r="J1575" s="174" t="n">
        <v>13</v>
      </c>
      <c r="K1575" s="174" t="n">
        <v>7</v>
      </c>
      <c r="L1575" s="174" t="n">
        <v>184</v>
      </c>
      <c r="M1575" s="174" t="n">
        <v>17</v>
      </c>
    </row>
    <row r="1576">
      <c r="A1576" s="174" t="inlineStr">
        <is>
          <t>test</t>
        </is>
      </c>
      <c r="B1576" s="174" t="inlineStr">
        <is>
          <t>A0</t>
        </is>
      </c>
      <c r="C1576" s="174" t="inlineStr">
        <is>
          <t>Clean</t>
        </is>
      </c>
      <c r="D1576" s="174" t="inlineStr">
        <is>
          <t>all</t>
        </is>
      </c>
      <c r="E1576" s="175" t="n">
        <v>0.52</v>
      </c>
      <c r="F1576" s="174" t="n">
        <v>4243</v>
      </c>
      <c r="G1576" s="174" t="n">
        <v>21</v>
      </c>
      <c r="H1576" s="174" t="n">
        <v>199</v>
      </c>
      <c r="I1576" s="174" t="n">
        <v>289</v>
      </c>
      <c r="J1576" s="174" t="n">
        <v>14</v>
      </c>
      <c r="K1576" s="174" t="n">
        <v>7</v>
      </c>
      <c r="L1576" s="174" t="n">
        <v>182</v>
      </c>
      <c r="M1576" s="174" t="n">
        <v>17</v>
      </c>
    </row>
    <row r="1577">
      <c r="A1577" s="174" t="inlineStr">
        <is>
          <t>test</t>
        </is>
      </c>
      <c r="B1577" s="174" t="inlineStr">
        <is>
          <t>A0</t>
        </is>
      </c>
      <c r="C1577" s="174" t="inlineStr">
        <is>
          <t>Clean</t>
        </is>
      </c>
      <c r="D1577" s="174" t="inlineStr">
        <is>
          <t>all</t>
        </is>
      </c>
      <c r="E1577" s="175" t="n">
        <v>0.53</v>
      </c>
      <c r="F1577" s="174" t="n">
        <v>4243</v>
      </c>
      <c r="G1577" s="174" t="n">
        <v>21</v>
      </c>
      <c r="H1577" s="174" t="n">
        <v>194</v>
      </c>
      <c r="I1577" s="174" t="n">
        <v>294</v>
      </c>
      <c r="J1577" s="174" t="n">
        <v>14</v>
      </c>
      <c r="K1577" s="174" t="n">
        <v>7</v>
      </c>
      <c r="L1577" s="174" t="n">
        <v>178</v>
      </c>
      <c r="M1577" s="174" t="n">
        <v>16</v>
      </c>
    </row>
    <row r="1578">
      <c r="A1578" s="174" t="inlineStr">
        <is>
          <t>test</t>
        </is>
      </c>
      <c r="B1578" s="174" t="inlineStr">
        <is>
          <t>A0</t>
        </is>
      </c>
      <c r="C1578" s="174" t="inlineStr">
        <is>
          <t>Clean</t>
        </is>
      </c>
      <c r="D1578" s="174" t="inlineStr">
        <is>
          <t>all</t>
        </is>
      </c>
      <c r="E1578" s="175" t="n">
        <v>0.54</v>
      </c>
      <c r="F1578" s="174" t="n">
        <v>4241</v>
      </c>
      <c r="G1578" s="174" t="n">
        <v>23</v>
      </c>
      <c r="H1578" s="174" t="n">
        <v>192</v>
      </c>
      <c r="I1578" s="174" t="n">
        <v>296</v>
      </c>
      <c r="J1578" s="174" t="n">
        <v>15</v>
      </c>
      <c r="K1578" s="174" t="n">
        <v>8</v>
      </c>
      <c r="L1578" s="174" t="n">
        <v>176</v>
      </c>
      <c r="M1578" s="174" t="n">
        <v>16</v>
      </c>
    </row>
    <row r="1579">
      <c r="A1579" s="174" t="inlineStr">
        <is>
          <t>test</t>
        </is>
      </c>
      <c r="B1579" s="174" t="inlineStr">
        <is>
          <t>A0</t>
        </is>
      </c>
      <c r="C1579" s="174" t="inlineStr">
        <is>
          <t>Clean</t>
        </is>
      </c>
      <c r="D1579" s="174" t="inlineStr">
        <is>
          <t>all</t>
        </is>
      </c>
      <c r="E1579" s="175" t="n">
        <v>0.55</v>
      </c>
      <c r="F1579" s="174" t="n">
        <v>4239</v>
      </c>
      <c r="G1579" s="174" t="n">
        <v>25</v>
      </c>
      <c r="H1579" s="174" t="n">
        <v>190</v>
      </c>
      <c r="I1579" s="174" t="n">
        <v>298</v>
      </c>
      <c r="J1579" s="174" t="n">
        <v>16</v>
      </c>
      <c r="K1579" s="174" t="n">
        <v>9</v>
      </c>
      <c r="L1579" s="174" t="n">
        <v>175</v>
      </c>
      <c r="M1579" s="174" t="n">
        <v>15</v>
      </c>
    </row>
    <row r="1580">
      <c r="A1580" s="174" t="inlineStr">
        <is>
          <t>test</t>
        </is>
      </c>
      <c r="B1580" s="174" t="inlineStr">
        <is>
          <t>A0</t>
        </is>
      </c>
      <c r="C1580" s="174" t="inlineStr">
        <is>
          <t>Clean</t>
        </is>
      </c>
      <c r="D1580" s="174" t="inlineStr">
        <is>
          <t>all</t>
        </is>
      </c>
      <c r="E1580" s="175" t="n">
        <v>0.5600000000000001</v>
      </c>
      <c r="F1580" s="174" t="n">
        <v>4239</v>
      </c>
      <c r="G1580" s="174" t="n">
        <v>25</v>
      </c>
      <c r="H1580" s="174" t="n">
        <v>188</v>
      </c>
      <c r="I1580" s="174" t="n">
        <v>300</v>
      </c>
      <c r="J1580" s="174" t="n">
        <v>16</v>
      </c>
      <c r="K1580" s="174" t="n">
        <v>9</v>
      </c>
      <c r="L1580" s="174" t="n">
        <v>174</v>
      </c>
      <c r="M1580" s="174" t="n">
        <v>14</v>
      </c>
    </row>
    <row r="1581">
      <c r="A1581" s="174" t="inlineStr">
        <is>
          <t>test</t>
        </is>
      </c>
      <c r="B1581" s="174" t="inlineStr">
        <is>
          <t>A0</t>
        </is>
      </c>
      <c r="C1581" s="174" t="inlineStr">
        <is>
          <t>Clean</t>
        </is>
      </c>
      <c r="D1581" s="174" t="inlineStr">
        <is>
          <t>all</t>
        </is>
      </c>
      <c r="E1581" s="175" t="n">
        <v>0.57</v>
      </c>
      <c r="F1581" s="174" t="n">
        <v>4237</v>
      </c>
      <c r="G1581" s="174" t="n">
        <v>27</v>
      </c>
      <c r="H1581" s="174" t="n">
        <v>186</v>
      </c>
      <c r="I1581" s="174" t="n">
        <v>302</v>
      </c>
      <c r="J1581" s="174" t="n">
        <v>17</v>
      </c>
      <c r="K1581" s="174" t="n">
        <v>10</v>
      </c>
      <c r="L1581" s="174" t="n">
        <v>172</v>
      </c>
      <c r="M1581" s="174" t="n">
        <v>14</v>
      </c>
    </row>
    <row r="1582">
      <c r="A1582" s="174" t="inlineStr">
        <is>
          <t>test</t>
        </is>
      </c>
      <c r="B1582" s="174" t="inlineStr">
        <is>
          <t>A0</t>
        </is>
      </c>
      <c r="C1582" s="174" t="inlineStr">
        <is>
          <t>Clean</t>
        </is>
      </c>
      <c r="D1582" s="174" t="inlineStr">
        <is>
          <t>all</t>
        </is>
      </c>
      <c r="E1582" s="175" t="n">
        <v>0.58</v>
      </c>
      <c r="F1582" s="174" t="n">
        <v>4235</v>
      </c>
      <c r="G1582" s="174" t="n">
        <v>29</v>
      </c>
      <c r="H1582" s="174" t="n">
        <v>185</v>
      </c>
      <c r="I1582" s="174" t="n">
        <v>303</v>
      </c>
      <c r="J1582" s="174" t="n">
        <v>18</v>
      </c>
      <c r="K1582" s="174" t="n">
        <v>11</v>
      </c>
      <c r="L1582" s="174" t="n">
        <v>172</v>
      </c>
      <c r="M1582" s="174" t="n">
        <v>13</v>
      </c>
    </row>
    <row r="1583">
      <c r="A1583" s="174" t="inlineStr">
        <is>
          <t>test</t>
        </is>
      </c>
      <c r="B1583" s="174" t="inlineStr">
        <is>
          <t>A0</t>
        </is>
      </c>
      <c r="C1583" s="174" t="inlineStr">
        <is>
          <t>Clean</t>
        </is>
      </c>
      <c r="D1583" s="174" t="inlineStr">
        <is>
          <t>all</t>
        </is>
      </c>
      <c r="E1583" s="175" t="n">
        <v>0.59</v>
      </c>
      <c r="F1583" s="174" t="n">
        <v>4235</v>
      </c>
      <c r="G1583" s="174" t="n">
        <v>29</v>
      </c>
      <c r="H1583" s="174" t="n">
        <v>184</v>
      </c>
      <c r="I1583" s="174" t="n">
        <v>304</v>
      </c>
      <c r="J1583" s="174" t="n">
        <v>18</v>
      </c>
      <c r="K1583" s="174" t="n">
        <v>11</v>
      </c>
      <c r="L1583" s="174" t="n">
        <v>171</v>
      </c>
      <c r="M1583" s="174" t="n">
        <v>13</v>
      </c>
    </row>
    <row r="1584">
      <c r="A1584" s="174" t="inlineStr">
        <is>
          <t>test</t>
        </is>
      </c>
      <c r="B1584" s="174" t="inlineStr">
        <is>
          <t>A0</t>
        </is>
      </c>
      <c r="C1584" s="174" t="inlineStr">
        <is>
          <t>Clean</t>
        </is>
      </c>
      <c r="D1584" s="174" t="inlineStr">
        <is>
          <t>all</t>
        </is>
      </c>
      <c r="E1584" s="175" t="n">
        <v>0.6</v>
      </c>
      <c r="F1584" s="174" t="n">
        <v>4235</v>
      </c>
      <c r="G1584" s="174" t="n">
        <v>29</v>
      </c>
      <c r="H1584" s="174" t="n">
        <v>182</v>
      </c>
      <c r="I1584" s="174" t="n">
        <v>306</v>
      </c>
      <c r="J1584" s="174" t="n">
        <v>18</v>
      </c>
      <c r="K1584" s="174" t="n">
        <v>11</v>
      </c>
      <c r="L1584" s="174" t="n">
        <v>169</v>
      </c>
      <c r="M1584" s="174" t="n">
        <v>13</v>
      </c>
    </row>
    <row r="1585">
      <c r="A1585" s="174" t="inlineStr">
        <is>
          <t>test</t>
        </is>
      </c>
      <c r="B1585" s="174" t="inlineStr">
        <is>
          <t>A0</t>
        </is>
      </c>
      <c r="C1585" s="174" t="inlineStr">
        <is>
          <t>Clean</t>
        </is>
      </c>
      <c r="D1585" s="174" t="inlineStr">
        <is>
          <t>all</t>
        </is>
      </c>
      <c r="E1585" s="175" t="n">
        <v>0.61</v>
      </c>
      <c r="F1585" s="174" t="n">
        <v>4235</v>
      </c>
      <c r="G1585" s="174" t="n">
        <v>29</v>
      </c>
      <c r="H1585" s="174" t="n">
        <v>180</v>
      </c>
      <c r="I1585" s="174" t="n">
        <v>308</v>
      </c>
      <c r="J1585" s="174" t="n">
        <v>18</v>
      </c>
      <c r="K1585" s="174" t="n">
        <v>11</v>
      </c>
      <c r="L1585" s="174" t="n">
        <v>168</v>
      </c>
      <c r="M1585" s="174" t="n">
        <v>12</v>
      </c>
    </row>
    <row r="1586">
      <c r="A1586" s="174" t="inlineStr">
        <is>
          <t>test</t>
        </is>
      </c>
      <c r="B1586" s="174" t="inlineStr">
        <is>
          <t>A0</t>
        </is>
      </c>
      <c r="C1586" s="174" t="inlineStr">
        <is>
          <t>Clean</t>
        </is>
      </c>
      <c r="D1586" s="174" t="inlineStr">
        <is>
          <t>all</t>
        </is>
      </c>
      <c r="E1586" s="175" t="n">
        <v>0.62</v>
      </c>
      <c r="F1586" s="174" t="n">
        <v>4234</v>
      </c>
      <c r="G1586" s="174" t="n">
        <v>30</v>
      </c>
      <c r="H1586" s="174" t="n">
        <v>178</v>
      </c>
      <c r="I1586" s="174" t="n">
        <v>310</v>
      </c>
      <c r="J1586" s="174" t="n">
        <v>19</v>
      </c>
      <c r="K1586" s="174" t="n">
        <v>11</v>
      </c>
      <c r="L1586" s="174" t="n">
        <v>168</v>
      </c>
      <c r="M1586" s="174" t="n">
        <v>10</v>
      </c>
    </row>
    <row r="1587">
      <c r="A1587" s="174" t="inlineStr">
        <is>
          <t>test</t>
        </is>
      </c>
      <c r="B1587" s="174" t="inlineStr">
        <is>
          <t>A0</t>
        </is>
      </c>
      <c r="C1587" s="174" t="inlineStr">
        <is>
          <t>Clean</t>
        </is>
      </c>
      <c r="D1587" s="174" t="inlineStr">
        <is>
          <t>all</t>
        </is>
      </c>
      <c r="E1587" s="175" t="n">
        <v>0.63</v>
      </c>
      <c r="F1587" s="174" t="n">
        <v>4233</v>
      </c>
      <c r="G1587" s="174" t="n">
        <v>31</v>
      </c>
      <c r="H1587" s="174" t="n">
        <v>176</v>
      </c>
      <c r="I1587" s="174" t="n">
        <v>312</v>
      </c>
      <c r="J1587" s="174" t="n">
        <v>20</v>
      </c>
      <c r="K1587" s="174" t="n">
        <v>11</v>
      </c>
      <c r="L1587" s="174" t="n">
        <v>166</v>
      </c>
      <c r="M1587" s="174" t="n">
        <v>10</v>
      </c>
    </row>
    <row r="1588">
      <c r="A1588" s="174" t="inlineStr">
        <is>
          <t>test</t>
        </is>
      </c>
      <c r="B1588" s="174" t="inlineStr">
        <is>
          <t>A0</t>
        </is>
      </c>
      <c r="C1588" s="174" t="inlineStr">
        <is>
          <t>Clean</t>
        </is>
      </c>
      <c r="D1588" s="174" t="inlineStr">
        <is>
          <t>all</t>
        </is>
      </c>
      <c r="E1588" s="175" t="n">
        <v>0.64</v>
      </c>
      <c r="F1588" s="174" t="n">
        <v>4231</v>
      </c>
      <c r="G1588" s="174" t="n">
        <v>33</v>
      </c>
      <c r="H1588" s="174" t="n">
        <v>174</v>
      </c>
      <c r="I1588" s="174" t="n">
        <v>314</v>
      </c>
      <c r="J1588" s="174" t="n">
        <v>20</v>
      </c>
      <c r="K1588" s="174" t="n">
        <v>13</v>
      </c>
      <c r="L1588" s="174" t="n">
        <v>165</v>
      </c>
      <c r="M1588" s="174" t="n">
        <v>9</v>
      </c>
    </row>
    <row r="1589">
      <c r="A1589" s="174" t="inlineStr">
        <is>
          <t>test</t>
        </is>
      </c>
      <c r="B1589" s="174" t="inlineStr">
        <is>
          <t>A0</t>
        </is>
      </c>
      <c r="C1589" s="174" t="inlineStr">
        <is>
          <t>Clean</t>
        </is>
      </c>
      <c r="D1589" s="174" t="inlineStr">
        <is>
          <t>all</t>
        </is>
      </c>
      <c r="E1589" s="175" t="n">
        <v>0.65</v>
      </c>
      <c r="F1589" s="174" t="n">
        <v>4231</v>
      </c>
      <c r="G1589" s="174" t="n">
        <v>33</v>
      </c>
      <c r="H1589" s="174" t="n">
        <v>174</v>
      </c>
      <c r="I1589" s="174" t="n">
        <v>314</v>
      </c>
      <c r="J1589" s="174" t="n">
        <v>20</v>
      </c>
      <c r="K1589" s="174" t="n">
        <v>13</v>
      </c>
      <c r="L1589" s="174" t="n">
        <v>165</v>
      </c>
      <c r="M1589" s="174" t="n">
        <v>9</v>
      </c>
    </row>
    <row r="1590">
      <c r="A1590" s="174" t="inlineStr">
        <is>
          <t>test</t>
        </is>
      </c>
      <c r="B1590" s="174" t="inlineStr">
        <is>
          <t>A0</t>
        </is>
      </c>
      <c r="C1590" s="174" t="inlineStr">
        <is>
          <t>Clean</t>
        </is>
      </c>
      <c r="D1590" s="174" t="inlineStr">
        <is>
          <t>all</t>
        </is>
      </c>
      <c r="E1590" s="175" t="n">
        <v>0.66</v>
      </c>
      <c r="F1590" s="174" t="n">
        <v>4229</v>
      </c>
      <c r="G1590" s="174" t="n">
        <v>35</v>
      </c>
      <c r="H1590" s="174" t="n">
        <v>171</v>
      </c>
      <c r="I1590" s="174" t="n">
        <v>317</v>
      </c>
      <c r="J1590" s="174" t="n">
        <v>21</v>
      </c>
      <c r="K1590" s="174" t="n">
        <v>14</v>
      </c>
      <c r="L1590" s="174" t="n">
        <v>162</v>
      </c>
      <c r="M1590" s="174" t="n">
        <v>9</v>
      </c>
    </row>
    <row r="1591">
      <c r="A1591" s="174" t="inlineStr">
        <is>
          <t>test</t>
        </is>
      </c>
      <c r="B1591" s="174" t="inlineStr">
        <is>
          <t>A0</t>
        </is>
      </c>
      <c r="C1591" s="174" t="inlineStr">
        <is>
          <t>Clean</t>
        </is>
      </c>
      <c r="D1591" s="174" t="inlineStr">
        <is>
          <t>all</t>
        </is>
      </c>
      <c r="E1591" s="175" t="n">
        <v>0.67</v>
      </c>
      <c r="F1591" s="174" t="n">
        <v>4228</v>
      </c>
      <c r="G1591" s="174" t="n">
        <v>36</v>
      </c>
      <c r="H1591" s="174" t="n">
        <v>168</v>
      </c>
      <c r="I1591" s="174" t="n">
        <v>320</v>
      </c>
      <c r="J1591" s="174" t="n">
        <v>21</v>
      </c>
      <c r="K1591" s="174" t="n">
        <v>15</v>
      </c>
      <c r="L1591" s="174" t="n">
        <v>159</v>
      </c>
      <c r="M1591" s="174" t="n">
        <v>9</v>
      </c>
    </row>
    <row r="1592">
      <c r="A1592" s="174" t="inlineStr">
        <is>
          <t>test</t>
        </is>
      </c>
      <c r="B1592" s="174" t="inlineStr">
        <is>
          <t>A0</t>
        </is>
      </c>
      <c r="C1592" s="174" t="inlineStr">
        <is>
          <t>Clean</t>
        </is>
      </c>
      <c r="D1592" s="174" t="inlineStr">
        <is>
          <t>all</t>
        </is>
      </c>
      <c r="E1592" s="175" t="n">
        <v>0.68</v>
      </c>
      <c r="F1592" s="174" t="n">
        <v>4226</v>
      </c>
      <c r="G1592" s="174" t="n">
        <v>38</v>
      </c>
      <c r="H1592" s="174" t="n">
        <v>165</v>
      </c>
      <c r="I1592" s="174" t="n">
        <v>323</v>
      </c>
      <c r="J1592" s="174" t="n">
        <v>23</v>
      </c>
      <c r="K1592" s="174" t="n">
        <v>15</v>
      </c>
      <c r="L1592" s="174" t="n">
        <v>156</v>
      </c>
      <c r="M1592" s="174" t="n">
        <v>9</v>
      </c>
    </row>
    <row r="1593">
      <c r="A1593" s="174" t="inlineStr">
        <is>
          <t>test</t>
        </is>
      </c>
      <c r="B1593" s="174" t="inlineStr">
        <is>
          <t>A0</t>
        </is>
      </c>
      <c r="C1593" s="174" t="inlineStr">
        <is>
          <t>Clean</t>
        </is>
      </c>
      <c r="D1593" s="174" t="inlineStr">
        <is>
          <t>all</t>
        </is>
      </c>
      <c r="E1593" s="175" t="n">
        <v>0.6899999999999999</v>
      </c>
      <c r="F1593" s="174" t="n">
        <v>4225</v>
      </c>
      <c r="G1593" s="174" t="n">
        <v>39</v>
      </c>
      <c r="H1593" s="174" t="n">
        <v>160</v>
      </c>
      <c r="I1593" s="174" t="n">
        <v>328</v>
      </c>
      <c r="J1593" s="174" t="n">
        <v>24</v>
      </c>
      <c r="K1593" s="174" t="n">
        <v>15</v>
      </c>
      <c r="L1593" s="174" t="n">
        <v>151</v>
      </c>
      <c r="M1593" s="174" t="n">
        <v>9</v>
      </c>
    </row>
    <row r="1594">
      <c r="A1594" s="174" t="inlineStr">
        <is>
          <t>test</t>
        </is>
      </c>
      <c r="B1594" s="174" t="inlineStr">
        <is>
          <t>A0</t>
        </is>
      </c>
      <c r="C1594" s="174" t="inlineStr">
        <is>
          <t>Clean</t>
        </is>
      </c>
      <c r="D1594" s="174" t="inlineStr">
        <is>
          <t>all</t>
        </is>
      </c>
      <c r="E1594" s="175" t="n">
        <v>0.7</v>
      </c>
      <c r="F1594" s="174" t="n">
        <v>4222</v>
      </c>
      <c r="G1594" s="174" t="n">
        <v>42</v>
      </c>
      <c r="H1594" s="174" t="n">
        <v>160</v>
      </c>
      <c r="I1594" s="174" t="n">
        <v>328</v>
      </c>
      <c r="J1594" s="174" t="n">
        <v>27</v>
      </c>
      <c r="K1594" s="174" t="n">
        <v>15</v>
      </c>
      <c r="L1594" s="174" t="n">
        <v>151</v>
      </c>
      <c r="M1594" s="174" t="n">
        <v>9</v>
      </c>
    </row>
    <row r="1595">
      <c r="A1595" s="174" t="inlineStr">
        <is>
          <t>test</t>
        </is>
      </c>
      <c r="B1595" s="174" t="inlineStr">
        <is>
          <t>A0</t>
        </is>
      </c>
      <c r="C1595" s="174" t="inlineStr">
        <is>
          <t>Clean</t>
        </is>
      </c>
      <c r="D1595" s="174" t="inlineStr">
        <is>
          <t>all</t>
        </is>
      </c>
      <c r="E1595" s="175" t="n">
        <v>0.71</v>
      </c>
      <c r="F1595" s="174" t="n">
        <v>4220</v>
      </c>
      <c r="G1595" s="174" t="n">
        <v>44</v>
      </c>
      <c r="H1595" s="174" t="n">
        <v>156</v>
      </c>
      <c r="I1595" s="174" t="n">
        <v>332</v>
      </c>
      <c r="J1595" s="174" t="n">
        <v>28</v>
      </c>
      <c r="K1595" s="174" t="n">
        <v>16</v>
      </c>
      <c r="L1595" s="174" t="n">
        <v>147</v>
      </c>
      <c r="M1595" s="174" t="n">
        <v>9</v>
      </c>
    </row>
    <row r="1596">
      <c r="A1596" s="174" t="inlineStr">
        <is>
          <t>test</t>
        </is>
      </c>
      <c r="B1596" s="174" t="inlineStr">
        <is>
          <t>A0</t>
        </is>
      </c>
      <c r="C1596" s="174" t="inlineStr">
        <is>
          <t>Clean</t>
        </is>
      </c>
      <c r="D1596" s="174" t="inlineStr">
        <is>
          <t>all</t>
        </is>
      </c>
      <c r="E1596" s="175" t="n">
        <v>0.72</v>
      </c>
      <c r="F1596" s="174" t="n">
        <v>4214</v>
      </c>
      <c r="G1596" s="174" t="n">
        <v>50</v>
      </c>
      <c r="H1596" s="174" t="n">
        <v>154</v>
      </c>
      <c r="I1596" s="174" t="n">
        <v>334</v>
      </c>
      <c r="J1596" s="174" t="n">
        <v>33</v>
      </c>
      <c r="K1596" s="174" t="n">
        <v>17</v>
      </c>
      <c r="L1596" s="174" t="n">
        <v>145</v>
      </c>
      <c r="M1596" s="174" t="n">
        <v>9</v>
      </c>
    </row>
    <row r="1597">
      <c r="A1597" s="174" t="inlineStr">
        <is>
          <t>test</t>
        </is>
      </c>
      <c r="B1597" s="174" t="inlineStr">
        <is>
          <t>A0</t>
        </is>
      </c>
      <c r="C1597" s="174" t="inlineStr">
        <is>
          <t>Clean</t>
        </is>
      </c>
      <c r="D1597" s="174" t="inlineStr">
        <is>
          <t>all</t>
        </is>
      </c>
      <c r="E1597" s="175" t="n">
        <v>0.73</v>
      </c>
      <c r="F1597" s="174" t="n">
        <v>4213</v>
      </c>
      <c r="G1597" s="174" t="n">
        <v>51</v>
      </c>
      <c r="H1597" s="174" t="n">
        <v>150</v>
      </c>
      <c r="I1597" s="174" t="n">
        <v>338</v>
      </c>
      <c r="J1597" s="174" t="n">
        <v>33</v>
      </c>
      <c r="K1597" s="174" t="n">
        <v>18</v>
      </c>
      <c r="L1597" s="174" t="n">
        <v>141</v>
      </c>
      <c r="M1597" s="174" t="n">
        <v>9</v>
      </c>
    </row>
    <row r="1598">
      <c r="A1598" s="174" t="inlineStr">
        <is>
          <t>test</t>
        </is>
      </c>
      <c r="B1598" s="174" t="inlineStr">
        <is>
          <t>A0</t>
        </is>
      </c>
      <c r="C1598" s="174" t="inlineStr">
        <is>
          <t>Clean</t>
        </is>
      </c>
      <c r="D1598" s="174" t="inlineStr">
        <is>
          <t>all</t>
        </is>
      </c>
      <c r="E1598" s="175" t="n">
        <v>0.74</v>
      </c>
      <c r="F1598" s="174" t="n">
        <v>4206</v>
      </c>
      <c r="G1598" s="174" t="n">
        <v>58</v>
      </c>
      <c r="H1598" s="174" t="n">
        <v>149</v>
      </c>
      <c r="I1598" s="174" t="n">
        <v>339</v>
      </c>
      <c r="J1598" s="174" t="n">
        <v>36</v>
      </c>
      <c r="K1598" s="174" t="n">
        <v>22</v>
      </c>
      <c r="L1598" s="174" t="n">
        <v>141</v>
      </c>
      <c r="M1598" s="174" t="n">
        <v>8</v>
      </c>
    </row>
    <row r="1599">
      <c r="A1599" s="174" t="inlineStr">
        <is>
          <t>test</t>
        </is>
      </c>
      <c r="B1599" s="174" t="inlineStr">
        <is>
          <t>A0</t>
        </is>
      </c>
      <c r="C1599" s="174" t="inlineStr">
        <is>
          <t>Clean</t>
        </is>
      </c>
      <c r="D1599" s="174" t="inlineStr">
        <is>
          <t>all</t>
        </is>
      </c>
      <c r="E1599" s="175" t="n">
        <v>0.75</v>
      </c>
      <c r="F1599" s="174" t="n">
        <v>4203</v>
      </c>
      <c r="G1599" s="174" t="n">
        <v>61</v>
      </c>
      <c r="H1599" s="174" t="n">
        <v>147</v>
      </c>
      <c r="I1599" s="174" t="n">
        <v>341</v>
      </c>
      <c r="J1599" s="174" t="n">
        <v>38</v>
      </c>
      <c r="K1599" s="174" t="n">
        <v>23</v>
      </c>
      <c r="L1599" s="174" t="n">
        <v>139</v>
      </c>
      <c r="M1599" s="174" t="n">
        <v>8</v>
      </c>
    </row>
    <row r="1600">
      <c r="A1600" s="174" t="inlineStr">
        <is>
          <t>test</t>
        </is>
      </c>
      <c r="B1600" s="174" t="inlineStr">
        <is>
          <t>A0</t>
        </is>
      </c>
      <c r="C1600" s="174" t="inlineStr">
        <is>
          <t>Clean</t>
        </is>
      </c>
      <c r="D1600" s="174" t="inlineStr">
        <is>
          <t>all</t>
        </is>
      </c>
      <c r="E1600" s="175" t="n">
        <v>0.76</v>
      </c>
      <c r="F1600" s="174" t="n">
        <v>4201</v>
      </c>
      <c r="G1600" s="174" t="n">
        <v>63</v>
      </c>
      <c r="H1600" s="174" t="n">
        <v>144</v>
      </c>
      <c r="I1600" s="174" t="n">
        <v>344</v>
      </c>
      <c r="J1600" s="174" t="n">
        <v>38</v>
      </c>
      <c r="K1600" s="174" t="n">
        <v>25</v>
      </c>
      <c r="L1600" s="174" t="n">
        <v>137</v>
      </c>
      <c r="M1600" s="174" t="n">
        <v>7</v>
      </c>
    </row>
    <row r="1601">
      <c r="A1601" s="174" t="inlineStr">
        <is>
          <t>test</t>
        </is>
      </c>
      <c r="B1601" s="174" t="inlineStr">
        <is>
          <t>A0</t>
        </is>
      </c>
      <c r="C1601" s="174" t="inlineStr">
        <is>
          <t>Clean</t>
        </is>
      </c>
      <c r="D1601" s="174" t="inlineStr">
        <is>
          <t>all</t>
        </is>
      </c>
      <c r="E1601" s="175" t="n">
        <v>0.77</v>
      </c>
      <c r="F1601" s="174" t="n">
        <v>4197</v>
      </c>
      <c r="G1601" s="174" t="n">
        <v>67</v>
      </c>
      <c r="H1601" s="174" t="n">
        <v>143</v>
      </c>
      <c r="I1601" s="174" t="n">
        <v>345</v>
      </c>
      <c r="J1601" s="174" t="n">
        <v>38</v>
      </c>
      <c r="K1601" s="174" t="n">
        <v>29</v>
      </c>
      <c r="L1601" s="174" t="n">
        <v>136</v>
      </c>
      <c r="M1601" s="174" t="n">
        <v>7</v>
      </c>
    </row>
    <row r="1602">
      <c r="A1602" s="174" t="inlineStr">
        <is>
          <t>test</t>
        </is>
      </c>
      <c r="B1602" s="174" t="inlineStr">
        <is>
          <t>A0</t>
        </is>
      </c>
      <c r="C1602" s="174" t="inlineStr">
        <is>
          <t>Clean</t>
        </is>
      </c>
      <c r="D1602" s="174" t="inlineStr">
        <is>
          <t>all</t>
        </is>
      </c>
      <c r="E1602" s="175" t="n">
        <v>0.78</v>
      </c>
      <c r="F1602" s="174" t="n">
        <v>4191</v>
      </c>
      <c r="G1602" s="174" t="n">
        <v>73</v>
      </c>
      <c r="H1602" s="174" t="n">
        <v>143</v>
      </c>
      <c r="I1602" s="174" t="n">
        <v>345</v>
      </c>
      <c r="J1602" s="174" t="n">
        <v>40</v>
      </c>
      <c r="K1602" s="174" t="n">
        <v>33</v>
      </c>
      <c r="L1602" s="174" t="n">
        <v>136</v>
      </c>
      <c r="M1602" s="174" t="n">
        <v>7</v>
      </c>
    </row>
    <row r="1603">
      <c r="A1603" s="174" t="inlineStr">
        <is>
          <t>test</t>
        </is>
      </c>
      <c r="B1603" s="174" t="inlineStr">
        <is>
          <t>A0</t>
        </is>
      </c>
      <c r="C1603" s="174" t="inlineStr">
        <is>
          <t>Clean</t>
        </is>
      </c>
      <c r="D1603" s="174" t="inlineStr">
        <is>
          <t>all</t>
        </is>
      </c>
      <c r="E1603" s="175" t="n">
        <v>0.79</v>
      </c>
      <c r="F1603" s="174" t="n">
        <v>4189</v>
      </c>
      <c r="G1603" s="174" t="n">
        <v>75</v>
      </c>
      <c r="H1603" s="174" t="n">
        <v>143</v>
      </c>
      <c r="I1603" s="174" t="n">
        <v>345</v>
      </c>
      <c r="J1603" s="174" t="n">
        <v>41</v>
      </c>
      <c r="K1603" s="174" t="n">
        <v>34</v>
      </c>
      <c r="L1603" s="174" t="n">
        <v>136</v>
      </c>
      <c r="M1603" s="174" t="n">
        <v>7</v>
      </c>
    </row>
    <row r="1604">
      <c r="A1604" s="174" t="inlineStr">
        <is>
          <t>test</t>
        </is>
      </c>
      <c r="B1604" s="174" t="inlineStr">
        <is>
          <t>A0</t>
        </is>
      </c>
      <c r="C1604" s="174" t="inlineStr">
        <is>
          <t>Clean</t>
        </is>
      </c>
      <c r="D1604" s="174" t="inlineStr">
        <is>
          <t>all</t>
        </is>
      </c>
      <c r="E1604" s="175" t="n">
        <v>0.8</v>
      </c>
      <c r="F1604" s="174" t="n">
        <v>4188</v>
      </c>
      <c r="G1604" s="174" t="n">
        <v>76</v>
      </c>
      <c r="H1604" s="174" t="n">
        <v>143</v>
      </c>
      <c r="I1604" s="174" t="n">
        <v>345</v>
      </c>
      <c r="J1604" s="174" t="n">
        <v>42</v>
      </c>
      <c r="K1604" s="174" t="n">
        <v>34</v>
      </c>
      <c r="L1604" s="174" t="n">
        <v>136</v>
      </c>
      <c r="M1604" s="174" t="n">
        <v>7</v>
      </c>
    </row>
    <row r="1605">
      <c r="A1605" s="174" t="inlineStr">
        <is>
          <t>test</t>
        </is>
      </c>
      <c r="B1605" s="174" t="inlineStr">
        <is>
          <t>A0</t>
        </is>
      </c>
      <c r="C1605" s="174" t="inlineStr">
        <is>
          <t>Clean</t>
        </is>
      </c>
      <c r="D1605" s="174" t="inlineStr">
        <is>
          <t>all</t>
        </is>
      </c>
      <c r="E1605" s="175" t="n">
        <v>0.8100000000000001</v>
      </c>
      <c r="F1605" s="174" t="n">
        <v>4183</v>
      </c>
      <c r="G1605" s="174" t="n">
        <v>81</v>
      </c>
      <c r="H1605" s="174" t="n">
        <v>141</v>
      </c>
      <c r="I1605" s="174" t="n">
        <v>347</v>
      </c>
      <c r="J1605" s="174" t="n">
        <v>44</v>
      </c>
      <c r="K1605" s="174" t="n">
        <v>37</v>
      </c>
      <c r="L1605" s="174" t="n">
        <v>135</v>
      </c>
      <c r="M1605" s="174" t="n">
        <v>6</v>
      </c>
    </row>
    <row r="1606">
      <c r="A1606" s="174" t="inlineStr">
        <is>
          <t>test</t>
        </is>
      </c>
      <c r="B1606" s="174" t="inlineStr">
        <is>
          <t>A0</t>
        </is>
      </c>
      <c r="C1606" s="174" t="inlineStr">
        <is>
          <t>Clean</t>
        </is>
      </c>
      <c r="D1606" s="174" t="inlineStr">
        <is>
          <t>all</t>
        </is>
      </c>
      <c r="E1606" s="175" t="n">
        <v>0.82</v>
      </c>
      <c r="F1606" s="174" t="n">
        <v>4176</v>
      </c>
      <c r="G1606" s="174" t="n">
        <v>88</v>
      </c>
      <c r="H1606" s="174" t="n">
        <v>139</v>
      </c>
      <c r="I1606" s="174" t="n">
        <v>349</v>
      </c>
      <c r="J1606" s="174" t="n">
        <v>46</v>
      </c>
      <c r="K1606" s="174" t="n">
        <v>42</v>
      </c>
      <c r="L1606" s="174" t="n">
        <v>133</v>
      </c>
      <c r="M1606" s="174" t="n">
        <v>6</v>
      </c>
    </row>
    <row r="1607">
      <c r="A1607" s="174" t="inlineStr">
        <is>
          <t>test</t>
        </is>
      </c>
      <c r="B1607" s="174" t="inlineStr">
        <is>
          <t>A0</t>
        </is>
      </c>
      <c r="C1607" s="174" t="inlineStr">
        <is>
          <t>Clean</t>
        </is>
      </c>
      <c r="D1607" s="174" t="inlineStr">
        <is>
          <t>all</t>
        </is>
      </c>
      <c r="E1607" s="175" t="n">
        <v>0.83</v>
      </c>
      <c r="F1607" s="174" t="n">
        <v>4164</v>
      </c>
      <c r="G1607" s="174" t="n">
        <v>100</v>
      </c>
      <c r="H1607" s="174" t="n">
        <v>137</v>
      </c>
      <c r="I1607" s="174" t="n">
        <v>351</v>
      </c>
      <c r="J1607" s="174" t="n">
        <v>53</v>
      </c>
      <c r="K1607" s="174" t="n">
        <v>47</v>
      </c>
      <c r="L1607" s="174" t="n">
        <v>131</v>
      </c>
      <c r="M1607" s="174" t="n">
        <v>6</v>
      </c>
    </row>
    <row r="1608">
      <c r="A1608" s="174" t="inlineStr">
        <is>
          <t>test</t>
        </is>
      </c>
      <c r="B1608" s="174" t="inlineStr">
        <is>
          <t>A0</t>
        </is>
      </c>
      <c r="C1608" s="174" t="inlineStr">
        <is>
          <t>Clean</t>
        </is>
      </c>
      <c r="D1608" s="174" t="inlineStr">
        <is>
          <t>all</t>
        </is>
      </c>
      <c r="E1608" s="175" t="n">
        <v>0.84</v>
      </c>
      <c r="F1608" s="174" t="n">
        <v>4162</v>
      </c>
      <c r="G1608" s="174" t="n">
        <v>102</v>
      </c>
      <c r="H1608" s="174" t="n">
        <v>134</v>
      </c>
      <c r="I1608" s="174" t="n">
        <v>354</v>
      </c>
      <c r="J1608" s="174" t="n">
        <v>55</v>
      </c>
      <c r="K1608" s="174" t="n">
        <v>47</v>
      </c>
      <c r="L1608" s="174" t="n">
        <v>128</v>
      </c>
      <c r="M1608" s="174" t="n">
        <v>6</v>
      </c>
    </row>
    <row r="1609">
      <c r="A1609" s="174" t="inlineStr">
        <is>
          <t>test</t>
        </is>
      </c>
      <c r="B1609" s="174" t="inlineStr">
        <is>
          <t>A0</t>
        </is>
      </c>
      <c r="C1609" s="174" t="inlineStr">
        <is>
          <t>Clean</t>
        </is>
      </c>
      <c r="D1609" s="174" t="inlineStr">
        <is>
          <t>all</t>
        </is>
      </c>
      <c r="E1609" s="175" t="n">
        <v>0.85</v>
      </c>
      <c r="F1609" s="174" t="n">
        <v>4154</v>
      </c>
      <c r="G1609" s="174" t="n">
        <v>110</v>
      </c>
      <c r="H1609" s="174" t="n">
        <v>127</v>
      </c>
      <c r="I1609" s="174" t="n">
        <v>361</v>
      </c>
      <c r="J1609" s="174" t="n">
        <v>58</v>
      </c>
      <c r="K1609" s="174" t="n">
        <v>52</v>
      </c>
      <c r="L1609" s="174" t="n">
        <v>121</v>
      </c>
      <c r="M1609" s="174" t="n">
        <v>6</v>
      </c>
    </row>
    <row r="1610">
      <c r="A1610" s="174" t="inlineStr">
        <is>
          <t>test</t>
        </is>
      </c>
      <c r="B1610" s="174" t="inlineStr">
        <is>
          <t>A0</t>
        </is>
      </c>
      <c r="C1610" s="174" t="inlineStr">
        <is>
          <t>Clean</t>
        </is>
      </c>
      <c r="D1610" s="174" t="inlineStr">
        <is>
          <t>all</t>
        </is>
      </c>
      <c r="E1610" s="175" t="n">
        <v>0.86</v>
      </c>
      <c r="F1610" s="174" t="n">
        <v>4149</v>
      </c>
      <c r="G1610" s="174" t="n">
        <v>115</v>
      </c>
      <c r="H1610" s="174" t="n">
        <v>125</v>
      </c>
      <c r="I1610" s="174" t="n">
        <v>363</v>
      </c>
      <c r="J1610" s="174" t="n">
        <v>59</v>
      </c>
      <c r="K1610" s="174" t="n">
        <v>56</v>
      </c>
      <c r="L1610" s="174" t="n">
        <v>119</v>
      </c>
      <c r="M1610" s="174" t="n">
        <v>6</v>
      </c>
    </row>
    <row r="1611">
      <c r="A1611" s="174" t="inlineStr">
        <is>
          <t>test</t>
        </is>
      </c>
      <c r="B1611" s="174" t="inlineStr">
        <is>
          <t>A0</t>
        </is>
      </c>
      <c r="C1611" s="174" t="inlineStr">
        <is>
          <t>Clean</t>
        </is>
      </c>
      <c r="D1611" s="174" t="inlineStr">
        <is>
          <t>all</t>
        </is>
      </c>
      <c r="E1611" s="175" t="n">
        <v>0.87</v>
      </c>
      <c r="F1611" s="174" t="n">
        <v>4145</v>
      </c>
      <c r="G1611" s="174" t="n">
        <v>119</v>
      </c>
      <c r="H1611" s="174" t="n">
        <v>123</v>
      </c>
      <c r="I1611" s="174" t="n">
        <v>365</v>
      </c>
      <c r="J1611" s="174" t="n">
        <v>60</v>
      </c>
      <c r="K1611" s="174" t="n">
        <v>59</v>
      </c>
      <c r="L1611" s="174" t="n">
        <v>117</v>
      </c>
      <c r="M1611" s="174" t="n">
        <v>6</v>
      </c>
    </row>
    <row r="1612">
      <c r="A1612" s="174" t="inlineStr">
        <is>
          <t>test</t>
        </is>
      </c>
      <c r="B1612" s="174" t="inlineStr">
        <is>
          <t>A0</t>
        </is>
      </c>
      <c r="C1612" s="174" t="inlineStr">
        <is>
          <t>Clean</t>
        </is>
      </c>
      <c r="D1612" s="174" t="inlineStr">
        <is>
          <t>all</t>
        </is>
      </c>
      <c r="E1612" s="175" t="n">
        <v>0.88</v>
      </c>
      <c r="F1612" s="174" t="n">
        <v>4137</v>
      </c>
      <c r="G1612" s="174" t="n">
        <v>127</v>
      </c>
      <c r="H1612" s="174" t="n">
        <v>121</v>
      </c>
      <c r="I1612" s="174" t="n">
        <v>367</v>
      </c>
      <c r="J1612" s="174" t="n">
        <v>60</v>
      </c>
      <c r="K1612" s="174" t="n">
        <v>67</v>
      </c>
      <c r="L1612" s="174" t="n">
        <v>115</v>
      </c>
      <c r="M1612" s="174" t="n">
        <v>6</v>
      </c>
    </row>
    <row r="1613">
      <c r="A1613" s="174" t="inlineStr">
        <is>
          <t>test</t>
        </is>
      </c>
      <c r="B1613" s="174" t="inlineStr">
        <is>
          <t>A0</t>
        </is>
      </c>
      <c r="C1613" s="174" t="inlineStr">
        <is>
          <t>Clean</t>
        </is>
      </c>
      <c r="D1613" s="174" t="inlineStr">
        <is>
          <t>all</t>
        </is>
      </c>
      <c r="E1613" s="175" t="n">
        <v>0.89</v>
      </c>
      <c r="F1613" s="174" t="n">
        <v>4132</v>
      </c>
      <c r="G1613" s="174" t="n">
        <v>132</v>
      </c>
      <c r="H1613" s="174" t="n">
        <v>118</v>
      </c>
      <c r="I1613" s="174" t="n">
        <v>370</v>
      </c>
      <c r="J1613" s="174" t="n">
        <v>62</v>
      </c>
      <c r="K1613" s="174" t="n">
        <v>70</v>
      </c>
      <c r="L1613" s="174" t="n">
        <v>112</v>
      </c>
      <c r="M1613" s="174" t="n">
        <v>6</v>
      </c>
    </row>
    <row r="1614">
      <c r="A1614" s="174" t="inlineStr">
        <is>
          <t>test</t>
        </is>
      </c>
      <c r="B1614" s="174" t="inlineStr">
        <is>
          <t>A0</t>
        </is>
      </c>
      <c r="C1614" s="174" t="inlineStr">
        <is>
          <t>Clean</t>
        </is>
      </c>
      <c r="D1614" s="174" t="inlineStr">
        <is>
          <t>all</t>
        </is>
      </c>
      <c r="E1614" s="175" t="n">
        <v>0.9</v>
      </c>
      <c r="F1614" s="174" t="n">
        <v>4126</v>
      </c>
      <c r="G1614" s="174" t="n">
        <v>138</v>
      </c>
      <c r="H1614" s="174" t="n">
        <v>117</v>
      </c>
      <c r="I1614" s="174" t="n">
        <v>371</v>
      </c>
      <c r="J1614" s="174" t="n">
        <v>65</v>
      </c>
      <c r="K1614" s="174" t="n">
        <v>73</v>
      </c>
      <c r="L1614" s="174" t="n">
        <v>111</v>
      </c>
      <c r="M1614" s="174" t="n">
        <v>6</v>
      </c>
    </row>
    <row r="1615">
      <c r="A1615" s="174" t="inlineStr">
        <is>
          <t>test</t>
        </is>
      </c>
      <c r="B1615" s="174" t="inlineStr">
        <is>
          <t>A0</t>
        </is>
      </c>
      <c r="C1615" s="174" t="inlineStr">
        <is>
          <t>Clean</t>
        </is>
      </c>
      <c r="D1615" s="174" t="inlineStr">
        <is>
          <t>all</t>
        </is>
      </c>
      <c r="E1615" s="175" t="n">
        <v>0.91</v>
      </c>
      <c r="F1615" s="174" t="n">
        <v>4102</v>
      </c>
      <c r="G1615" s="174" t="n">
        <v>162</v>
      </c>
      <c r="H1615" s="174" t="n">
        <v>112</v>
      </c>
      <c r="I1615" s="174" t="n">
        <v>376</v>
      </c>
      <c r="J1615" s="174" t="n">
        <v>71</v>
      </c>
      <c r="K1615" s="174" t="n">
        <v>91</v>
      </c>
      <c r="L1615" s="174" t="n">
        <v>106</v>
      </c>
      <c r="M1615" s="174" t="n">
        <v>6</v>
      </c>
    </row>
    <row r="1616">
      <c r="A1616" s="174" t="inlineStr">
        <is>
          <t>test</t>
        </is>
      </c>
      <c r="B1616" s="174" t="inlineStr">
        <is>
          <t>A0</t>
        </is>
      </c>
      <c r="C1616" s="174" t="inlineStr">
        <is>
          <t>Clean</t>
        </is>
      </c>
      <c r="D1616" s="174" t="inlineStr">
        <is>
          <t>all</t>
        </is>
      </c>
      <c r="E1616" s="175" t="n">
        <v>0.92</v>
      </c>
      <c r="F1616" s="174" t="n">
        <v>4088</v>
      </c>
      <c r="G1616" s="174" t="n">
        <v>176</v>
      </c>
      <c r="H1616" s="174" t="n">
        <v>110</v>
      </c>
      <c r="I1616" s="174" t="n">
        <v>378</v>
      </c>
      <c r="J1616" s="174" t="n">
        <v>73</v>
      </c>
      <c r="K1616" s="174" t="n">
        <v>103</v>
      </c>
      <c r="L1616" s="174" t="n">
        <v>104</v>
      </c>
      <c r="M1616" s="174" t="n">
        <v>6</v>
      </c>
    </row>
    <row r="1617">
      <c r="A1617" s="174" t="inlineStr">
        <is>
          <t>test</t>
        </is>
      </c>
      <c r="B1617" s="174" t="inlineStr">
        <is>
          <t>A0</t>
        </is>
      </c>
      <c r="C1617" s="174" t="inlineStr">
        <is>
          <t>Clean</t>
        </is>
      </c>
      <c r="D1617" s="174" t="inlineStr">
        <is>
          <t>all</t>
        </is>
      </c>
      <c r="E1617" s="175" t="n">
        <v>0.93</v>
      </c>
      <c r="F1617" s="174" t="n">
        <v>4070</v>
      </c>
      <c r="G1617" s="174" t="n">
        <v>194</v>
      </c>
      <c r="H1617" s="174" t="n">
        <v>107</v>
      </c>
      <c r="I1617" s="174" t="n">
        <v>381</v>
      </c>
      <c r="J1617" s="174" t="n">
        <v>78</v>
      </c>
      <c r="K1617" s="174" t="n">
        <v>116</v>
      </c>
      <c r="L1617" s="174" t="n">
        <v>101</v>
      </c>
      <c r="M1617" s="174" t="n">
        <v>6</v>
      </c>
    </row>
    <row r="1618">
      <c r="A1618" s="174" t="inlineStr">
        <is>
          <t>test</t>
        </is>
      </c>
      <c r="B1618" s="174" t="inlineStr">
        <is>
          <t>A0</t>
        </is>
      </c>
      <c r="C1618" s="174" t="inlineStr">
        <is>
          <t>Clean</t>
        </is>
      </c>
      <c r="D1618" s="174" t="inlineStr">
        <is>
          <t>all</t>
        </is>
      </c>
      <c r="E1618" s="175" t="n">
        <v>0.9399999999999999</v>
      </c>
      <c r="F1618" s="174" t="n">
        <v>4051</v>
      </c>
      <c r="G1618" s="174" t="n">
        <v>213</v>
      </c>
      <c r="H1618" s="174" t="n">
        <v>103</v>
      </c>
      <c r="I1618" s="174" t="n">
        <v>385</v>
      </c>
      <c r="J1618" s="174" t="n">
        <v>80</v>
      </c>
      <c r="K1618" s="174" t="n">
        <v>133</v>
      </c>
      <c r="L1618" s="174" t="n">
        <v>97</v>
      </c>
      <c r="M1618" s="174" t="n">
        <v>6</v>
      </c>
    </row>
    <row r="1619">
      <c r="A1619" s="174" t="inlineStr">
        <is>
          <t>test</t>
        </is>
      </c>
      <c r="B1619" s="174" t="inlineStr">
        <is>
          <t>A0</t>
        </is>
      </c>
      <c r="C1619" s="174" t="inlineStr">
        <is>
          <t>Clean</t>
        </is>
      </c>
      <c r="D1619" s="174" t="inlineStr">
        <is>
          <t>all</t>
        </is>
      </c>
      <c r="E1619" s="175" t="n">
        <v>0.95</v>
      </c>
      <c r="F1619" s="174" t="n">
        <v>4020</v>
      </c>
      <c r="G1619" s="174" t="n">
        <v>244</v>
      </c>
      <c r="H1619" s="174" t="n">
        <v>97</v>
      </c>
      <c r="I1619" s="174" t="n">
        <v>391</v>
      </c>
      <c r="J1619" s="174" t="n">
        <v>82</v>
      </c>
      <c r="K1619" s="174" t="n">
        <v>162</v>
      </c>
      <c r="L1619" s="174" t="n">
        <v>91</v>
      </c>
      <c r="M1619" s="174" t="n">
        <v>6</v>
      </c>
    </row>
    <row r="1620">
      <c r="A1620" s="174" t="inlineStr">
        <is>
          <t>test</t>
        </is>
      </c>
      <c r="B1620" s="174" t="inlineStr">
        <is>
          <t>A0</t>
        </is>
      </c>
      <c r="C1620" s="174" t="inlineStr">
        <is>
          <t>Clean</t>
        </is>
      </c>
      <c r="D1620" s="174" t="inlineStr">
        <is>
          <t>nb</t>
        </is>
      </c>
      <c r="E1620" s="175" t="n">
        <v>0.01</v>
      </c>
      <c r="F1620" s="174" t="n">
        <v>3870</v>
      </c>
      <c r="G1620" s="174" t="n">
        <v>0</v>
      </c>
      <c r="H1620" s="174" t="n">
        <v>122</v>
      </c>
      <c r="I1620" s="174" t="n">
        <v>74</v>
      </c>
      <c r="J1620" s="174" t="n"/>
      <c r="K1620" s="174" t="n"/>
      <c r="L1620" s="174" t="n"/>
      <c r="M1620" s="174" t="n"/>
    </row>
    <row r="1621">
      <c r="A1621" s="174" t="inlineStr">
        <is>
          <t>test</t>
        </is>
      </c>
      <c r="B1621" s="174" t="inlineStr">
        <is>
          <t>A0</t>
        </is>
      </c>
      <c r="C1621" s="174" t="inlineStr">
        <is>
          <t>Clean</t>
        </is>
      </c>
      <c r="D1621" s="174" t="inlineStr">
        <is>
          <t>nb</t>
        </is>
      </c>
      <c r="E1621" s="175" t="n">
        <v>0.02</v>
      </c>
      <c r="F1621" s="174" t="n">
        <v>3869</v>
      </c>
      <c r="G1621" s="174" t="n">
        <v>1</v>
      </c>
      <c r="H1621" s="174" t="n">
        <v>96</v>
      </c>
      <c r="I1621" s="174" t="n">
        <v>100</v>
      </c>
      <c r="J1621" s="174" t="n"/>
      <c r="K1621" s="174" t="n"/>
      <c r="L1621" s="174" t="n"/>
      <c r="M1621" s="174" t="n"/>
    </row>
    <row r="1622">
      <c r="A1622" s="174" t="inlineStr">
        <is>
          <t>test</t>
        </is>
      </c>
      <c r="B1622" s="174" t="inlineStr">
        <is>
          <t>A0</t>
        </is>
      </c>
      <c r="C1622" s="174" t="inlineStr">
        <is>
          <t>Clean</t>
        </is>
      </c>
      <c r="D1622" s="174" t="inlineStr">
        <is>
          <t>nb</t>
        </is>
      </c>
      <c r="E1622" s="175" t="n">
        <v>0.03</v>
      </c>
      <c r="F1622" s="174" t="n">
        <v>3869</v>
      </c>
      <c r="G1622" s="174" t="n">
        <v>1</v>
      </c>
      <c r="H1622" s="174" t="n">
        <v>87</v>
      </c>
      <c r="I1622" s="174" t="n">
        <v>109</v>
      </c>
      <c r="J1622" s="174" t="n"/>
      <c r="K1622" s="174" t="n"/>
      <c r="L1622" s="174" t="n"/>
      <c r="M1622" s="174" t="n"/>
    </row>
    <row r="1623">
      <c r="A1623" s="174" t="inlineStr">
        <is>
          <t>test</t>
        </is>
      </c>
      <c r="B1623" s="174" t="inlineStr">
        <is>
          <t>A0</t>
        </is>
      </c>
      <c r="C1623" s="174" t="inlineStr">
        <is>
          <t>Clean</t>
        </is>
      </c>
      <c r="D1623" s="174" t="inlineStr">
        <is>
          <t>nb</t>
        </is>
      </c>
      <c r="E1623" s="175" t="n">
        <v>0.04</v>
      </c>
      <c r="F1623" s="174" t="n">
        <v>3869</v>
      </c>
      <c r="G1623" s="174" t="n">
        <v>1</v>
      </c>
      <c r="H1623" s="174" t="n">
        <v>79</v>
      </c>
      <c r="I1623" s="174" t="n">
        <v>117</v>
      </c>
      <c r="J1623" s="174" t="n"/>
      <c r="K1623" s="174" t="n"/>
      <c r="L1623" s="174" t="n"/>
      <c r="M1623" s="174" t="n"/>
    </row>
    <row r="1624">
      <c r="A1624" s="174" t="inlineStr">
        <is>
          <t>test</t>
        </is>
      </c>
      <c r="B1624" s="174" t="inlineStr">
        <is>
          <t>A0</t>
        </is>
      </c>
      <c r="C1624" s="174" t="inlineStr">
        <is>
          <t>Clean</t>
        </is>
      </c>
      <c r="D1624" s="174" t="inlineStr">
        <is>
          <t>nb</t>
        </is>
      </c>
      <c r="E1624" s="175" t="n">
        <v>0.05</v>
      </c>
      <c r="F1624" s="174" t="n">
        <v>3869</v>
      </c>
      <c r="G1624" s="174" t="n">
        <v>1</v>
      </c>
      <c r="H1624" s="174" t="n">
        <v>70</v>
      </c>
      <c r="I1624" s="174" t="n">
        <v>126</v>
      </c>
      <c r="J1624" s="174" t="n"/>
      <c r="K1624" s="174" t="n"/>
      <c r="L1624" s="174" t="n"/>
      <c r="M1624" s="174" t="n"/>
    </row>
    <row r="1625">
      <c r="A1625" s="174" t="inlineStr">
        <is>
          <t>test</t>
        </is>
      </c>
      <c r="B1625" s="174" t="inlineStr">
        <is>
          <t>A0</t>
        </is>
      </c>
      <c r="C1625" s="174" t="inlineStr">
        <is>
          <t>Clean</t>
        </is>
      </c>
      <c r="D1625" s="174" t="inlineStr">
        <is>
          <t>nb</t>
        </is>
      </c>
      <c r="E1625" s="175" t="n">
        <v>0.06</v>
      </c>
      <c r="F1625" s="174" t="n">
        <v>3869</v>
      </c>
      <c r="G1625" s="174" t="n">
        <v>1</v>
      </c>
      <c r="H1625" s="174" t="n">
        <v>65</v>
      </c>
      <c r="I1625" s="174" t="n">
        <v>131</v>
      </c>
      <c r="J1625" s="174" t="n"/>
      <c r="K1625" s="174" t="n"/>
      <c r="L1625" s="174" t="n"/>
      <c r="M1625" s="174" t="n"/>
    </row>
    <row r="1626">
      <c r="A1626" s="174" t="inlineStr">
        <is>
          <t>test</t>
        </is>
      </c>
      <c r="B1626" s="174" t="inlineStr">
        <is>
          <t>A0</t>
        </is>
      </c>
      <c r="C1626" s="174" t="inlineStr">
        <is>
          <t>Clean</t>
        </is>
      </c>
      <c r="D1626" s="174" t="inlineStr">
        <is>
          <t>nb</t>
        </is>
      </c>
      <c r="E1626" s="175" t="n">
        <v>0.07000000000000001</v>
      </c>
      <c r="F1626" s="174" t="n">
        <v>3869</v>
      </c>
      <c r="G1626" s="174" t="n">
        <v>1</v>
      </c>
      <c r="H1626" s="174" t="n">
        <v>60</v>
      </c>
      <c r="I1626" s="174" t="n">
        <v>136</v>
      </c>
      <c r="J1626" s="174" t="n"/>
      <c r="K1626" s="174" t="n"/>
      <c r="L1626" s="174" t="n"/>
      <c r="M1626" s="174" t="n"/>
    </row>
    <row r="1627">
      <c r="A1627" s="174" t="inlineStr">
        <is>
          <t>test</t>
        </is>
      </c>
      <c r="B1627" s="174" t="inlineStr">
        <is>
          <t>A0</t>
        </is>
      </c>
      <c r="C1627" s="174" t="inlineStr">
        <is>
          <t>Clean</t>
        </is>
      </c>
      <c r="D1627" s="174" t="inlineStr">
        <is>
          <t>nb</t>
        </is>
      </c>
      <c r="E1627" s="175" t="n">
        <v>0.08</v>
      </c>
      <c r="F1627" s="174" t="n">
        <v>3869</v>
      </c>
      <c r="G1627" s="174" t="n">
        <v>1</v>
      </c>
      <c r="H1627" s="174" t="n">
        <v>57</v>
      </c>
      <c r="I1627" s="174" t="n">
        <v>139</v>
      </c>
      <c r="J1627" s="174" t="n"/>
      <c r="K1627" s="174" t="n"/>
      <c r="L1627" s="174" t="n"/>
      <c r="M1627" s="174" t="n"/>
    </row>
    <row r="1628">
      <c r="A1628" s="174" t="inlineStr">
        <is>
          <t>test</t>
        </is>
      </c>
      <c r="B1628" s="174" t="inlineStr">
        <is>
          <t>A0</t>
        </is>
      </c>
      <c r="C1628" s="174" t="inlineStr">
        <is>
          <t>Clean</t>
        </is>
      </c>
      <c r="D1628" s="174" t="inlineStr">
        <is>
          <t>nb</t>
        </is>
      </c>
      <c r="E1628" s="175" t="n">
        <v>0.09</v>
      </c>
      <c r="F1628" s="174" t="n">
        <v>3869</v>
      </c>
      <c r="G1628" s="174" t="n">
        <v>1</v>
      </c>
      <c r="H1628" s="174" t="n">
        <v>54</v>
      </c>
      <c r="I1628" s="174" t="n">
        <v>142</v>
      </c>
      <c r="J1628" s="174" t="n"/>
      <c r="K1628" s="174" t="n"/>
      <c r="L1628" s="174" t="n"/>
      <c r="M1628" s="174" t="n"/>
    </row>
    <row r="1629">
      <c r="A1629" s="174" t="inlineStr">
        <is>
          <t>test</t>
        </is>
      </c>
      <c r="B1629" s="174" t="inlineStr">
        <is>
          <t>A0</t>
        </is>
      </c>
      <c r="C1629" s="174" t="inlineStr">
        <is>
          <t>Clean</t>
        </is>
      </c>
      <c r="D1629" s="174" t="inlineStr">
        <is>
          <t>nb</t>
        </is>
      </c>
      <c r="E1629" s="175" t="n">
        <v>0.1</v>
      </c>
      <c r="F1629" s="174" t="n">
        <v>3869</v>
      </c>
      <c r="G1629" s="174" t="n">
        <v>1</v>
      </c>
      <c r="H1629" s="174" t="n">
        <v>53</v>
      </c>
      <c r="I1629" s="174" t="n">
        <v>143</v>
      </c>
      <c r="J1629" s="174" t="n"/>
      <c r="K1629" s="174" t="n"/>
      <c r="L1629" s="174" t="n"/>
      <c r="M1629" s="174" t="n"/>
    </row>
    <row r="1630">
      <c r="A1630" s="174" t="inlineStr">
        <is>
          <t>test</t>
        </is>
      </c>
      <c r="B1630" s="174" t="inlineStr">
        <is>
          <t>A0</t>
        </is>
      </c>
      <c r="C1630" s="174" t="inlineStr">
        <is>
          <t>Clean</t>
        </is>
      </c>
      <c r="D1630" s="174" t="inlineStr">
        <is>
          <t>nb</t>
        </is>
      </c>
      <c r="E1630" s="175" t="n">
        <v>0.11</v>
      </c>
      <c r="F1630" s="174" t="n">
        <v>3869</v>
      </c>
      <c r="G1630" s="174" t="n">
        <v>1</v>
      </c>
      <c r="H1630" s="174" t="n">
        <v>51</v>
      </c>
      <c r="I1630" s="174" t="n">
        <v>145</v>
      </c>
      <c r="J1630" s="174" t="n"/>
      <c r="K1630" s="174" t="n"/>
      <c r="L1630" s="174" t="n"/>
      <c r="M1630" s="174" t="n"/>
    </row>
    <row r="1631">
      <c r="A1631" s="174" t="inlineStr">
        <is>
          <t>test</t>
        </is>
      </c>
      <c r="B1631" s="174" t="inlineStr">
        <is>
          <t>A0</t>
        </is>
      </c>
      <c r="C1631" s="174" t="inlineStr">
        <is>
          <t>Clean</t>
        </is>
      </c>
      <c r="D1631" s="174" t="inlineStr">
        <is>
          <t>nb</t>
        </is>
      </c>
      <c r="E1631" s="175" t="n">
        <v>0.12</v>
      </c>
      <c r="F1631" s="174" t="n">
        <v>3869</v>
      </c>
      <c r="G1631" s="174" t="n">
        <v>1</v>
      </c>
      <c r="H1631" s="174" t="n">
        <v>49</v>
      </c>
      <c r="I1631" s="174" t="n">
        <v>147</v>
      </c>
      <c r="J1631" s="174" t="n"/>
      <c r="K1631" s="174" t="n"/>
      <c r="L1631" s="174" t="n"/>
      <c r="M1631" s="174" t="n"/>
    </row>
    <row r="1632">
      <c r="A1632" s="174" t="inlineStr">
        <is>
          <t>test</t>
        </is>
      </c>
      <c r="B1632" s="174" t="inlineStr">
        <is>
          <t>A0</t>
        </is>
      </c>
      <c r="C1632" s="174" t="inlineStr">
        <is>
          <t>Clean</t>
        </is>
      </c>
      <c r="D1632" s="174" t="inlineStr">
        <is>
          <t>nb</t>
        </is>
      </c>
      <c r="E1632" s="175" t="n">
        <v>0.13</v>
      </c>
      <c r="F1632" s="174" t="n">
        <v>3869</v>
      </c>
      <c r="G1632" s="174" t="n">
        <v>1</v>
      </c>
      <c r="H1632" s="174" t="n">
        <v>48</v>
      </c>
      <c r="I1632" s="174" t="n">
        <v>148</v>
      </c>
      <c r="J1632" s="174" t="n"/>
      <c r="K1632" s="174" t="n"/>
      <c r="L1632" s="174" t="n"/>
      <c r="M1632" s="174" t="n"/>
    </row>
    <row r="1633">
      <c r="A1633" s="174" t="inlineStr">
        <is>
          <t>test</t>
        </is>
      </c>
      <c r="B1633" s="174" t="inlineStr">
        <is>
          <t>A0</t>
        </is>
      </c>
      <c r="C1633" s="174" t="inlineStr">
        <is>
          <t>Clean</t>
        </is>
      </c>
      <c r="D1633" s="174" t="inlineStr">
        <is>
          <t>nb</t>
        </is>
      </c>
      <c r="E1633" s="175" t="n">
        <v>0.14</v>
      </c>
      <c r="F1633" s="174" t="n">
        <v>3868</v>
      </c>
      <c r="G1633" s="174" t="n">
        <v>2</v>
      </c>
      <c r="H1633" s="174" t="n">
        <v>48</v>
      </c>
      <c r="I1633" s="174" t="n">
        <v>148</v>
      </c>
      <c r="J1633" s="174" t="n"/>
      <c r="K1633" s="174" t="n"/>
      <c r="L1633" s="174" t="n"/>
      <c r="M1633" s="174" t="n"/>
    </row>
    <row r="1634">
      <c r="A1634" s="174" t="inlineStr">
        <is>
          <t>test</t>
        </is>
      </c>
      <c r="B1634" s="174" t="inlineStr">
        <is>
          <t>A0</t>
        </is>
      </c>
      <c r="C1634" s="174" t="inlineStr">
        <is>
          <t>Clean</t>
        </is>
      </c>
      <c r="D1634" s="174" t="inlineStr">
        <is>
          <t>nb</t>
        </is>
      </c>
      <c r="E1634" s="175" t="n">
        <v>0.15</v>
      </c>
      <c r="F1634" s="174" t="n">
        <v>3868</v>
      </c>
      <c r="G1634" s="174" t="n">
        <v>2</v>
      </c>
      <c r="H1634" s="174" t="n">
        <v>46</v>
      </c>
      <c r="I1634" s="174" t="n">
        <v>150</v>
      </c>
      <c r="J1634" s="174" t="n"/>
      <c r="K1634" s="174" t="n"/>
      <c r="L1634" s="174" t="n"/>
      <c r="M1634" s="174" t="n"/>
    </row>
    <row r="1635">
      <c r="A1635" s="174" t="inlineStr">
        <is>
          <t>test</t>
        </is>
      </c>
      <c r="B1635" s="174" t="inlineStr">
        <is>
          <t>A0</t>
        </is>
      </c>
      <c r="C1635" s="174" t="inlineStr">
        <is>
          <t>Clean</t>
        </is>
      </c>
      <c r="D1635" s="174" t="inlineStr">
        <is>
          <t>nb</t>
        </is>
      </c>
      <c r="E1635" s="175" t="n">
        <v>0.16</v>
      </c>
      <c r="F1635" s="174" t="n">
        <v>3868</v>
      </c>
      <c r="G1635" s="174" t="n">
        <v>2</v>
      </c>
      <c r="H1635" s="174" t="n">
        <v>42</v>
      </c>
      <c r="I1635" s="174" t="n">
        <v>154</v>
      </c>
      <c r="J1635" s="174" t="n"/>
      <c r="K1635" s="174" t="n"/>
      <c r="L1635" s="174" t="n"/>
      <c r="M1635" s="174" t="n"/>
    </row>
    <row r="1636">
      <c r="A1636" s="174" t="inlineStr">
        <is>
          <t>test</t>
        </is>
      </c>
      <c r="B1636" s="174" t="inlineStr">
        <is>
          <t>A0</t>
        </is>
      </c>
      <c r="C1636" s="174" t="inlineStr">
        <is>
          <t>Clean</t>
        </is>
      </c>
      <c r="D1636" s="174" t="inlineStr">
        <is>
          <t>nb</t>
        </is>
      </c>
      <c r="E1636" s="175" t="n">
        <v>0.17</v>
      </c>
      <c r="F1636" s="174" t="n">
        <v>3868</v>
      </c>
      <c r="G1636" s="174" t="n">
        <v>2</v>
      </c>
      <c r="H1636" s="174" t="n">
        <v>42</v>
      </c>
      <c r="I1636" s="174" t="n">
        <v>154</v>
      </c>
      <c r="J1636" s="174" t="n"/>
      <c r="K1636" s="174" t="n"/>
      <c r="L1636" s="174" t="n"/>
      <c r="M1636" s="174" t="n"/>
    </row>
    <row r="1637">
      <c r="A1637" s="174" t="inlineStr">
        <is>
          <t>test</t>
        </is>
      </c>
      <c r="B1637" s="174" t="inlineStr">
        <is>
          <t>A0</t>
        </is>
      </c>
      <c r="C1637" s="174" t="inlineStr">
        <is>
          <t>Clean</t>
        </is>
      </c>
      <c r="D1637" s="174" t="inlineStr">
        <is>
          <t>nb</t>
        </is>
      </c>
      <c r="E1637" s="175" t="n">
        <v>0.18</v>
      </c>
      <c r="F1637" s="174" t="n">
        <v>3868</v>
      </c>
      <c r="G1637" s="174" t="n">
        <v>2</v>
      </c>
      <c r="H1637" s="174" t="n">
        <v>40</v>
      </c>
      <c r="I1637" s="174" t="n">
        <v>156</v>
      </c>
      <c r="J1637" s="174" t="n"/>
      <c r="K1637" s="174" t="n"/>
      <c r="L1637" s="174" t="n"/>
      <c r="M1637" s="174" t="n"/>
    </row>
    <row r="1638">
      <c r="A1638" s="174" t="inlineStr">
        <is>
          <t>test</t>
        </is>
      </c>
      <c r="B1638" s="174" t="inlineStr">
        <is>
          <t>A0</t>
        </is>
      </c>
      <c r="C1638" s="174" t="inlineStr">
        <is>
          <t>Clean</t>
        </is>
      </c>
      <c r="D1638" s="174" t="inlineStr">
        <is>
          <t>nb</t>
        </is>
      </c>
      <c r="E1638" s="175" t="n">
        <v>0.19</v>
      </c>
      <c r="F1638" s="174" t="n">
        <v>3868</v>
      </c>
      <c r="G1638" s="174" t="n">
        <v>2</v>
      </c>
      <c r="H1638" s="174" t="n">
        <v>40</v>
      </c>
      <c r="I1638" s="174" t="n">
        <v>156</v>
      </c>
      <c r="J1638" s="174" t="n"/>
      <c r="K1638" s="174" t="n"/>
      <c r="L1638" s="174" t="n"/>
      <c r="M1638" s="174" t="n"/>
    </row>
    <row r="1639">
      <c r="A1639" s="174" t="inlineStr">
        <is>
          <t>test</t>
        </is>
      </c>
      <c r="B1639" s="174" t="inlineStr">
        <is>
          <t>A0</t>
        </is>
      </c>
      <c r="C1639" s="174" t="inlineStr">
        <is>
          <t>Clean</t>
        </is>
      </c>
      <c r="D1639" s="174" t="inlineStr">
        <is>
          <t>nb</t>
        </is>
      </c>
      <c r="E1639" s="175" t="n">
        <v>0.2</v>
      </c>
      <c r="F1639" s="174" t="n">
        <v>3868</v>
      </c>
      <c r="G1639" s="174" t="n">
        <v>2</v>
      </c>
      <c r="H1639" s="174" t="n">
        <v>38</v>
      </c>
      <c r="I1639" s="174" t="n">
        <v>158</v>
      </c>
      <c r="J1639" s="174" t="n"/>
      <c r="K1639" s="174" t="n"/>
      <c r="L1639" s="174" t="n"/>
      <c r="M1639" s="174" t="n"/>
    </row>
    <row r="1640">
      <c r="A1640" s="174" t="inlineStr">
        <is>
          <t>test</t>
        </is>
      </c>
      <c r="B1640" s="174" t="inlineStr">
        <is>
          <t>A0</t>
        </is>
      </c>
      <c r="C1640" s="174" t="inlineStr">
        <is>
          <t>Clean</t>
        </is>
      </c>
      <c r="D1640" s="174" t="inlineStr">
        <is>
          <t>nb</t>
        </is>
      </c>
      <c r="E1640" s="175" t="n">
        <v>0.21</v>
      </c>
      <c r="F1640" s="174" t="n">
        <v>3868</v>
      </c>
      <c r="G1640" s="174" t="n">
        <v>2</v>
      </c>
      <c r="H1640" s="174" t="n">
        <v>36</v>
      </c>
      <c r="I1640" s="174" t="n">
        <v>160</v>
      </c>
      <c r="J1640" s="174" t="n"/>
      <c r="K1640" s="174" t="n"/>
      <c r="L1640" s="174" t="n"/>
      <c r="M1640" s="174" t="n"/>
    </row>
    <row r="1641">
      <c r="A1641" s="174" t="inlineStr">
        <is>
          <t>test</t>
        </is>
      </c>
      <c r="B1641" s="174" t="inlineStr">
        <is>
          <t>A0</t>
        </is>
      </c>
      <c r="C1641" s="174" t="inlineStr">
        <is>
          <t>Clean</t>
        </is>
      </c>
      <c r="D1641" s="174" t="inlineStr">
        <is>
          <t>nb</t>
        </is>
      </c>
      <c r="E1641" s="175" t="n">
        <v>0.22</v>
      </c>
      <c r="F1641" s="174" t="n">
        <v>3868</v>
      </c>
      <c r="G1641" s="174" t="n">
        <v>2</v>
      </c>
      <c r="H1641" s="174" t="n">
        <v>34</v>
      </c>
      <c r="I1641" s="174" t="n">
        <v>162</v>
      </c>
      <c r="J1641" s="174" t="n"/>
      <c r="K1641" s="174" t="n"/>
      <c r="L1641" s="174" t="n"/>
      <c r="M1641" s="174" t="n"/>
    </row>
    <row r="1642">
      <c r="A1642" s="174" t="inlineStr">
        <is>
          <t>test</t>
        </is>
      </c>
      <c r="B1642" s="174" t="inlineStr">
        <is>
          <t>A0</t>
        </is>
      </c>
      <c r="C1642" s="174" t="inlineStr">
        <is>
          <t>Clean</t>
        </is>
      </c>
      <c r="D1642" s="174" t="inlineStr">
        <is>
          <t>nb</t>
        </is>
      </c>
      <c r="E1642" s="175" t="n">
        <v>0.23</v>
      </c>
      <c r="F1642" s="174" t="n">
        <v>3868</v>
      </c>
      <c r="G1642" s="174" t="n">
        <v>2</v>
      </c>
      <c r="H1642" s="174" t="n">
        <v>33</v>
      </c>
      <c r="I1642" s="174" t="n">
        <v>163</v>
      </c>
      <c r="J1642" s="174" t="n"/>
      <c r="K1642" s="174" t="n"/>
      <c r="L1642" s="174" t="n"/>
      <c r="M1642" s="174" t="n"/>
    </row>
    <row r="1643">
      <c r="A1643" s="174" t="inlineStr">
        <is>
          <t>test</t>
        </is>
      </c>
      <c r="B1643" s="174" t="inlineStr">
        <is>
          <t>A0</t>
        </is>
      </c>
      <c r="C1643" s="174" t="inlineStr">
        <is>
          <t>Clean</t>
        </is>
      </c>
      <c r="D1643" s="174" t="inlineStr">
        <is>
          <t>nb</t>
        </is>
      </c>
      <c r="E1643" s="175" t="n">
        <v>0.24</v>
      </c>
      <c r="F1643" s="174" t="n">
        <v>3868</v>
      </c>
      <c r="G1643" s="174" t="n">
        <v>2</v>
      </c>
      <c r="H1643" s="174" t="n">
        <v>31</v>
      </c>
      <c r="I1643" s="174" t="n">
        <v>165</v>
      </c>
      <c r="J1643" s="174" t="n"/>
      <c r="K1643" s="174" t="n"/>
      <c r="L1643" s="174" t="n"/>
      <c r="M1643" s="174" t="n"/>
    </row>
    <row r="1644">
      <c r="A1644" s="174" t="inlineStr">
        <is>
          <t>test</t>
        </is>
      </c>
      <c r="B1644" s="174" t="inlineStr">
        <is>
          <t>A0</t>
        </is>
      </c>
      <c r="C1644" s="174" t="inlineStr">
        <is>
          <t>Clean</t>
        </is>
      </c>
      <c r="D1644" s="174" t="inlineStr">
        <is>
          <t>nb</t>
        </is>
      </c>
      <c r="E1644" s="175" t="n">
        <v>0.25</v>
      </c>
      <c r="F1644" s="174" t="n">
        <v>3868</v>
      </c>
      <c r="G1644" s="174" t="n">
        <v>2</v>
      </c>
      <c r="H1644" s="174" t="n">
        <v>30</v>
      </c>
      <c r="I1644" s="174" t="n">
        <v>166</v>
      </c>
      <c r="J1644" s="174" t="n"/>
      <c r="K1644" s="174" t="n"/>
      <c r="L1644" s="174" t="n"/>
      <c r="M1644" s="174" t="n"/>
    </row>
    <row r="1645">
      <c r="A1645" s="174" t="inlineStr">
        <is>
          <t>test</t>
        </is>
      </c>
      <c r="B1645" s="174" t="inlineStr">
        <is>
          <t>A0</t>
        </is>
      </c>
      <c r="C1645" s="174" t="inlineStr">
        <is>
          <t>Clean</t>
        </is>
      </c>
      <c r="D1645" s="174" t="inlineStr">
        <is>
          <t>nb</t>
        </is>
      </c>
      <c r="E1645" s="175" t="n">
        <v>0.26</v>
      </c>
      <c r="F1645" s="174" t="n">
        <v>3868</v>
      </c>
      <c r="G1645" s="174" t="n">
        <v>2</v>
      </c>
      <c r="H1645" s="174" t="n">
        <v>30</v>
      </c>
      <c r="I1645" s="174" t="n">
        <v>166</v>
      </c>
      <c r="J1645" s="174" t="n"/>
      <c r="K1645" s="174" t="n"/>
      <c r="L1645" s="174" t="n"/>
      <c r="M1645" s="174" t="n"/>
    </row>
    <row r="1646">
      <c r="A1646" s="174" t="inlineStr">
        <is>
          <t>test</t>
        </is>
      </c>
      <c r="B1646" s="174" t="inlineStr">
        <is>
          <t>A0</t>
        </is>
      </c>
      <c r="C1646" s="174" t="inlineStr">
        <is>
          <t>Clean</t>
        </is>
      </c>
      <c r="D1646" s="174" t="inlineStr">
        <is>
          <t>nb</t>
        </is>
      </c>
      <c r="E1646" s="175" t="n">
        <v>0.27</v>
      </c>
      <c r="F1646" s="174" t="n">
        <v>3868</v>
      </c>
      <c r="G1646" s="174" t="n">
        <v>2</v>
      </c>
      <c r="H1646" s="174" t="n">
        <v>28</v>
      </c>
      <c r="I1646" s="174" t="n">
        <v>168</v>
      </c>
      <c r="J1646" s="174" t="n"/>
      <c r="K1646" s="174" t="n"/>
      <c r="L1646" s="174" t="n"/>
      <c r="M1646" s="174" t="n"/>
    </row>
    <row r="1647">
      <c r="A1647" s="174" t="inlineStr">
        <is>
          <t>test</t>
        </is>
      </c>
      <c r="B1647" s="174" t="inlineStr">
        <is>
          <t>A0</t>
        </is>
      </c>
      <c r="C1647" s="174" t="inlineStr">
        <is>
          <t>Clean</t>
        </is>
      </c>
      <c r="D1647" s="174" t="inlineStr">
        <is>
          <t>nb</t>
        </is>
      </c>
      <c r="E1647" s="175" t="n">
        <v>0.28</v>
      </c>
      <c r="F1647" s="174" t="n">
        <v>3868</v>
      </c>
      <c r="G1647" s="174" t="n">
        <v>2</v>
      </c>
      <c r="H1647" s="174" t="n">
        <v>28</v>
      </c>
      <c r="I1647" s="174" t="n">
        <v>168</v>
      </c>
      <c r="J1647" s="174" t="n"/>
      <c r="K1647" s="174" t="n"/>
      <c r="L1647" s="174" t="n"/>
      <c r="M1647" s="174" t="n"/>
    </row>
    <row r="1648">
      <c r="A1648" s="174" t="inlineStr">
        <is>
          <t>test</t>
        </is>
      </c>
      <c r="B1648" s="174" t="inlineStr">
        <is>
          <t>A0</t>
        </is>
      </c>
      <c r="C1648" s="174" t="inlineStr">
        <is>
          <t>Clean</t>
        </is>
      </c>
      <c r="D1648" s="174" t="inlineStr">
        <is>
          <t>nb</t>
        </is>
      </c>
      <c r="E1648" s="175" t="n">
        <v>0.29</v>
      </c>
      <c r="F1648" s="174" t="n">
        <v>3868</v>
      </c>
      <c r="G1648" s="174" t="n">
        <v>2</v>
      </c>
      <c r="H1648" s="174" t="n">
        <v>28</v>
      </c>
      <c r="I1648" s="174" t="n">
        <v>168</v>
      </c>
      <c r="J1648" s="174" t="n"/>
      <c r="K1648" s="174" t="n"/>
      <c r="L1648" s="174" t="n"/>
      <c r="M1648" s="174" t="n"/>
    </row>
    <row r="1649">
      <c r="A1649" s="174" t="inlineStr">
        <is>
          <t>test</t>
        </is>
      </c>
      <c r="B1649" s="174" t="inlineStr">
        <is>
          <t>A0</t>
        </is>
      </c>
      <c r="C1649" s="174" t="inlineStr">
        <is>
          <t>Clean</t>
        </is>
      </c>
      <c r="D1649" s="174" t="inlineStr">
        <is>
          <t>nb</t>
        </is>
      </c>
      <c r="E1649" s="175" t="n">
        <v>0.3</v>
      </c>
      <c r="F1649" s="174" t="n">
        <v>3867</v>
      </c>
      <c r="G1649" s="174" t="n">
        <v>3</v>
      </c>
      <c r="H1649" s="174" t="n">
        <v>28</v>
      </c>
      <c r="I1649" s="174" t="n">
        <v>168</v>
      </c>
      <c r="J1649" s="174" t="n"/>
      <c r="K1649" s="174" t="n"/>
      <c r="L1649" s="174" t="n"/>
      <c r="M1649" s="174" t="n"/>
    </row>
    <row r="1650">
      <c r="A1650" s="174" t="inlineStr">
        <is>
          <t>test</t>
        </is>
      </c>
      <c r="B1650" s="174" t="inlineStr">
        <is>
          <t>A0</t>
        </is>
      </c>
      <c r="C1650" s="174" t="inlineStr">
        <is>
          <t>Clean</t>
        </is>
      </c>
      <c r="D1650" s="174" t="inlineStr">
        <is>
          <t>nb</t>
        </is>
      </c>
      <c r="E1650" s="175" t="n">
        <v>0.31</v>
      </c>
      <c r="F1650" s="174" t="n">
        <v>3867</v>
      </c>
      <c r="G1650" s="174" t="n">
        <v>3</v>
      </c>
      <c r="H1650" s="174" t="n">
        <v>27</v>
      </c>
      <c r="I1650" s="174" t="n">
        <v>169</v>
      </c>
      <c r="J1650" s="174" t="n"/>
      <c r="K1650" s="174" t="n"/>
      <c r="L1650" s="174" t="n"/>
      <c r="M1650" s="174" t="n"/>
    </row>
    <row r="1651">
      <c r="A1651" s="174" t="inlineStr">
        <is>
          <t>test</t>
        </is>
      </c>
      <c r="B1651" s="174" t="inlineStr">
        <is>
          <t>A0</t>
        </is>
      </c>
      <c r="C1651" s="174" t="inlineStr">
        <is>
          <t>Clean</t>
        </is>
      </c>
      <c r="D1651" s="174" t="inlineStr">
        <is>
          <t>nb</t>
        </is>
      </c>
      <c r="E1651" s="175" t="n">
        <v>0.32</v>
      </c>
      <c r="F1651" s="174" t="n">
        <v>3867</v>
      </c>
      <c r="G1651" s="174" t="n">
        <v>3</v>
      </c>
      <c r="H1651" s="174" t="n">
        <v>26</v>
      </c>
      <c r="I1651" s="174" t="n">
        <v>170</v>
      </c>
      <c r="J1651" s="174" t="n"/>
      <c r="K1651" s="174" t="n"/>
      <c r="L1651" s="174" t="n"/>
      <c r="M1651" s="174" t="n"/>
    </row>
    <row r="1652">
      <c r="A1652" s="174" t="inlineStr">
        <is>
          <t>test</t>
        </is>
      </c>
      <c r="B1652" s="174" t="inlineStr">
        <is>
          <t>A0</t>
        </is>
      </c>
      <c r="C1652" s="174" t="inlineStr">
        <is>
          <t>Clean</t>
        </is>
      </c>
      <c r="D1652" s="174" t="inlineStr">
        <is>
          <t>nb</t>
        </is>
      </c>
      <c r="E1652" s="175" t="n">
        <v>0.33</v>
      </c>
      <c r="F1652" s="174" t="n">
        <v>3867</v>
      </c>
      <c r="G1652" s="174" t="n">
        <v>3</v>
      </c>
      <c r="H1652" s="174" t="n">
        <v>26</v>
      </c>
      <c r="I1652" s="174" t="n">
        <v>170</v>
      </c>
      <c r="J1652" s="174" t="n"/>
      <c r="K1652" s="174" t="n"/>
      <c r="L1652" s="174" t="n"/>
      <c r="M1652" s="174" t="n"/>
    </row>
    <row r="1653">
      <c r="A1653" s="174" t="inlineStr">
        <is>
          <t>test</t>
        </is>
      </c>
      <c r="B1653" s="174" t="inlineStr">
        <is>
          <t>A0</t>
        </is>
      </c>
      <c r="C1653" s="174" t="inlineStr">
        <is>
          <t>Clean</t>
        </is>
      </c>
      <c r="D1653" s="174" t="inlineStr">
        <is>
          <t>nb</t>
        </is>
      </c>
      <c r="E1653" s="175" t="n">
        <v>0.34</v>
      </c>
      <c r="F1653" s="174" t="n">
        <v>3867</v>
      </c>
      <c r="G1653" s="174" t="n">
        <v>3</v>
      </c>
      <c r="H1653" s="174" t="n">
        <v>25</v>
      </c>
      <c r="I1653" s="174" t="n">
        <v>171</v>
      </c>
      <c r="J1653" s="174" t="n"/>
      <c r="K1653" s="174" t="n"/>
      <c r="L1653" s="174" t="n"/>
      <c r="M1653" s="174" t="n"/>
    </row>
    <row r="1654">
      <c r="A1654" s="174" t="inlineStr">
        <is>
          <t>test</t>
        </is>
      </c>
      <c r="B1654" s="174" t="inlineStr">
        <is>
          <t>A0</t>
        </is>
      </c>
      <c r="C1654" s="174" t="inlineStr">
        <is>
          <t>Clean</t>
        </is>
      </c>
      <c r="D1654" s="174" t="inlineStr">
        <is>
          <t>nb</t>
        </is>
      </c>
      <c r="E1654" s="175" t="n">
        <v>0.35</v>
      </c>
      <c r="F1654" s="174" t="n">
        <v>3867</v>
      </c>
      <c r="G1654" s="174" t="n">
        <v>3</v>
      </c>
      <c r="H1654" s="174" t="n">
        <v>23</v>
      </c>
      <c r="I1654" s="174" t="n">
        <v>173</v>
      </c>
      <c r="J1654" s="174" t="n"/>
      <c r="K1654" s="174" t="n"/>
      <c r="L1654" s="174" t="n"/>
      <c r="M1654" s="174" t="n"/>
    </row>
    <row r="1655">
      <c r="A1655" s="174" t="inlineStr">
        <is>
          <t>test</t>
        </is>
      </c>
      <c r="B1655" s="174" t="inlineStr">
        <is>
          <t>A0</t>
        </is>
      </c>
      <c r="C1655" s="174" t="inlineStr">
        <is>
          <t>Clean</t>
        </is>
      </c>
      <c r="D1655" s="174" t="inlineStr">
        <is>
          <t>nb</t>
        </is>
      </c>
      <c r="E1655" s="175" t="n">
        <v>0.36</v>
      </c>
      <c r="F1655" s="174" t="n">
        <v>3866</v>
      </c>
      <c r="G1655" s="174" t="n">
        <v>4</v>
      </c>
      <c r="H1655" s="174" t="n">
        <v>22</v>
      </c>
      <c r="I1655" s="174" t="n">
        <v>174</v>
      </c>
      <c r="J1655" s="174" t="n"/>
      <c r="K1655" s="174" t="n"/>
      <c r="L1655" s="174" t="n"/>
      <c r="M1655" s="174" t="n"/>
    </row>
    <row r="1656">
      <c r="A1656" s="174" t="inlineStr">
        <is>
          <t>test</t>
        </is>
      </c>
      <c r="B1656" s="174" t="inlineStr">
        <is>
          <t>A0</t>
        </is>
      </c>
      <c r="C1656" s="174" t="inlineStr">
        <is>
          <t>Clean</t>
        </is>
      </c>
      <c r="D1656" s="174" t="inlineStr">
        <is>
          <t>nb</t>
        </is>
      </c>
      <c r="E1656" s="175" t="n">
        <v>0.37</v>
      </c>
      <c r="F1656" s="174" t="n">
        <v>3866</v>
      </c>
      <c r="G1656" s="174" t="n">
        <v>4</v>
      </c>
      <c r="H1656" s="174" t="n">
        <v>22</v>
      </c>
      <c r="I1656" s="174" t="n">
        <v>174</v>
      </c>
      <c r="J1656" s="174" t="n"/>
      <c r="K1656" s="174" t="n"/>
      <c r="L1656" s="174" t="n"/>
      <c r="M1656" s="174" t="n"/>
    </row>
    <row r="1657">
      <c r="A1657" s="174" t="inlineStr">
        <is>
          <t>test</t>
        </is>
      </c>
      <c r="B1657" s="174" t="inlineStr">
        <is>
          <t>A0</t>
        </is>
      </c>
      <c r="C1657" s="174" t="inlineStr">
        <is>
          <t>Clean</t>
        </is>
      </c>
      <c r="D1657" s="174" t="inlineStr">
        <is>
          <t>nb</t>
        </is>
      </c>
      <c r="E1657" s="175" t="n">
        <v>0.38</v>
      </c>
      <c r="F1657" s="174" t="n">
        <v>3866</v>
      </c>
      <c r="G1657" s="174" t="n">
        <v>4</v>
      </c>
      <c r="H1657" s="174" t="n">
        <v>21</v>
      </c>
      <c r="I1657" s="174" t="n">
        <v>175</v>
      </c>
      <c r="J1657" s="174" t="n"/>
      <c r="K1657" s="174" t="n"/>
      <c r="L1657" s="174" t="n"/>
      <c r="M1657" s="174" t="n"/>
    </row>
    <row r="1658">
      <c r="A1658" s="174" t="inlineStr">
        <is>
          <t>test</t>
        </is>
      </c>
      <c r="B1658" s="174" t="inlineStr">
        <is>
          <t>A0</t>
        </is>
      </c>
      <c r="C1658" s="174" t="inlineStr">
        <is>
          <t>Clean</t>
        </is>
      </c>
      <c r="D1658" s="174" t="inlineStr">
        <is>
          <t>nb</t>
        </is>
      </c>
      <c r="E1658" s="175" t="n">
        <v>0.39</v>
      </c>
      <c r="F1658" s="174" t="n">
        <v>3866</v>
      </c>
      <c r="G1658" s="174" t="n">
        <v>4</v>
      </c>
      <c r="H1658" s="174" t="n">
        <v>21</v>
      </c>
      <c r="I1658" s="174" t="n">
        <v>175</v>
      </c>
      <c r="J1658" s="174" t="n"/>
      <c r="K1658" s="174" t="n"/>
      <c r="L1658" s="174" t="n"/>
      <c r="M1658" s="174" t="n"/>
    </row>
    <row r="1659">
      <c r="A1659" s="174" t="inlineStr">
        <is>
          <t>test</t>
        </is>
      </c>
      <c r="B1659" s="174" t="inlineStr">
        <is>
          <t>A0</t>
        </is>
      </c>
      <c r="C1659" s="174" t="inlineStr">
        <is>
          <t>Clean</t>
        </is>
      </c>
      <c r="D1659" s="174" t="inlineStr">
        <is>
          <t>nb</t>
        </is>
      </c>
      <c r="E1659" s="175" t="n">
        <v>0.4</v>
      </c>
      <c r="F1659" s="174" t="n">
        <v>3865</v>
      </c>
      <c r="G1659" s="174" t="n">
        <v>5</v>
      </c>
      <c r="H1659" s="174" t="n">
        <v>21</v>
      </c>
      <c r="I1659" s="174" t="n">
        <v>175</v>
      </c>
      <c r="J1659" s="174" t="n"/>
      <c r="K1659" s="174" t="n"/>
      <c r="L1659" s="174" t="n"/>
      <c r="M1659" s="174" t="n"/>
    </row>
    <row r="1660">
      <c r="A1660" s="174" t="inlineStr">
        <is>
          <t>test</t>
        </is>
      </c>
      <c r="B1660" s="174" t="inlineStr">
        <is>
          <t>A0</t>
        </is>
      </c>
      <c r="C1660" s="174" t="inlineStr">
        <is>
          <t>Clean</t>
        </is>
      </c>
      <c r="D1660" s="174" t="inlineStr">
        <is>
          <t>nb</t>
        </is>
      </c>
      <c r="E1660" s="175" t="n">
        <v>0.41</v>
      </c>
      <c r="F1660" s="174" t="n">
        <v>3865</v>
      </c>
      <c r="G1660" s="174" t="n">
        <v>5</v>
      </c>
      <c r="H1660" s="174" t="n">
        <v>21</v>
      </c>
      <c r="I1660" s="174" t="n">
        <v>175</v>
      </c>
      <c r="J1660" s="174" t="n"/>
      <c r="K1660" s="174" t="n"/>
      <c r="L1660" s="174" t="n"/>
      <c r="M1660" s="174" t="n"/>
    </row>
    <row r="1661">
      <c r="A1661" s="174" t="inlineStr">
        <is>
          <t>test</t>
        </is>
      </c>
      <c r="B1661" s="174" t="inlineStr">
        <is>
          <t>A0</t>
        </is>
      </c>
      <c r="C1661" s="174" t="inlineStr">
        <is>
          <t>Clean</t>
        </is>
      </c>
      <c r="D1661" s="174" t="inlineStr">
        <is>
          <t>nb</t>
        </is>
      </c>
      <c r="E1661" s="175" t="n">
        <v>0.42</v>
      </c>
      <c r="F1661" s="174" t="n">
        <v>3865</v>
      </c>
      <c r="G1661" s="174" t="n">
        <v>5</v>
      </c>
      <c r="H1661" s="174" t="n">
        <v>20</v>
      </c>
      <c r="I1661" s="174" t="n">
        <v>176</v>
      </c>
      <c r="J1661" s="174" t="n"/>
      <c r="K1661" s="174" t="n"/>
      <c r="L1661" s="174" t="n"/>
      <c r="M1661" s="174" t="n"/>
    </row>
    <row r="1662">
      <c r="A1662" s="174" t="inlineStr">
        <is>
          <t>test</t>
        </is>
      </c>
      <c r="B1662" s="174" t="inlineStr">
        <is>
          <t>A0</t>
        </is>
      </c>
      <c r="C1662" s="174" t="inlineStr">
        <is>
          <t>Clean</t>
        </is>
      </c>
      <c r="D1662" s="174" t="inlineStr">
        <is>
          <t>nb</t>
        </is>
      </c>
      <c r="E1662" s="175" t="n">
        <v>0.43</v>
      </c>
      <c r="F1662" s="174" t="n">
        <v>3865</v>
      </c>
      <c r="G1662" s="174" t="n">
        <v>5</v>
      </c>
      <c r="H1662" s="174" t="n">
        <v>20</v>
      </c>
      <c r="I1662" s="174" t="n">
        <v>176</v>
      </c>
      <c r="J1662" s="174" t="n"/>
      <c r="K1662" s="174" t="n"/>
      <c r="L1662" s="174" t="n"/>
      <c r="M1662" s="174" t="n"/>
    </row>
    <row r="1663">
      <c r="A1663" s="174" t="inlineStr">
        <is>
          <t>test</t>
        </is>
      </c>
      <c r="B1663" s="174" t="inlineStr">
        <is>
          <t>A0</t>
        </is>
      </c>
      <c r="C1663" s="174" t="inlineStr">
        <is>
          <t>Clean</t>
        </is>
      </c>
      <c r="D1663" s="174" t="inlineStr">
        <is>
          <t>nb</t>
        </is>
      </c>
      <c r="E1663" s="175" t="n">
        <v>0.44</v>
      </c>
      <c r="F1663" s="174" t="n">
        <v>3865</v>
      </c>
      <c r="G1663" s="174" t="n">
        <v>5</v>
      </c>
      <c r="H1663" s="174" t="n">
        <v>19</v>
      </c>
      <c r="I1663" s="174" t="n">
        <v>177</v>
      </c>
      <c r="J1663" s="174" t="n"/>
      <c r="K1663" s="174" t="n"/>
      <c r="L1663" s="174" t="n"/>
      <c r="M1663" s="174" t="n"/>
    </row>
    <row r="1664">
      <c r="A1664" s="174" t="inlineStr">
        <is>
          <t>test</t>
        </is>
      </c>
      <c r="B1664" s="174" t="inlineStr">
        <is>
          <t>A0</t>
        </is>
      </c>
      <c r="C1664" s="174" t="inlineStr">
        <is>
          <t>Clean</t>
        </is>
      </c>
      <c r="D1664" s="174" t="inlineStr">
        <is>
          <t>nb</t>
        </is>
      </c>
      <c r="E1664" s="175" t="n">
        <v>0.45</v>
      </c>
      <c r="F1664" s="174" t="n">
        <v>3864</v>
      </c>
      <c r="G1664" s="174" t="n">
        <v>6</v>
      </c>
      <c r="H1664" s="174" t="n">
        <v>19</v>
      </c>
      <c r="I1664" s="174" t="n">
        <v>177</v>
      </c>
      <c r="J1664" s="174" t="n"/>
      <c r="K1664" s="174" t="n"/>
      <c r="L1664" s="174" t="n"/>
      <c r="M1664" s="174" t="n"/>
    </row>
    <row r="1665">
      <c r="A1665" s="174" t="inlineStr">
        <is>
          <t>test</t>
        </is>
      </c>
      <c r="B1665" s="174" t="inlineStr">
        <is>
          <t>A0</t>
        </is>
      </c>
      <c r="C1665" s="174" t="inlineStr">
        <is>
          <t>Clean</t>
        </is>
      </c>
      <c r="D1665" s="174" t="inlineStr">
        <is>
          <t>nb</t>
        </is>
      </c>
      <c r="E1665" s="175" t="n">
        <v>0.46</v>
      </c>
      <c r="F1665" s="174" t="n">
        <v>3864</v>
      </c>
      <c r="G1665" s="174" t="n">
        <v>6</v>
      </c>
      <c r="H1665" s="174" t="n">
        <v>19</v>
      </c>
      <c r="I1665" s="174" t="n">
        <v>177</v>
      </c>
      <c r="J1665" s="174" t="n"/>
      <c r="K1665" s="174" t="n"/>
      <c r="L1665" s="174" t="n"/>
      <c r="M1665" s="174" t="n"/>
    </row>
    <row r="1666">
      <c r="A1666" s="174" t="inlineStr">
        <is>
          <t>test</t>
        </is>
      </c>
      <c r="B1666" s="174" t="inlineStr">
        <is>
          <t>A0</t>
        </is>
      </c>
      <c r="C1666" s="174" t="inlineStr">
        <is>
          <t>Clean</t>
        </is>
      </c>
      <c r="D1666" s="174" t="inlineStr">
        <is>
          <t>nb</t>
        </is>
      </c>
      <c r="E1666" s="175" t="n">
        <v>0.47</v>
      </c>
      <c r="F1666" s="174" t="n">
        <v>3864</v>
      </c>
      <c r="G1666" s="174" t="n">
        <v>6</v>
      </c>
      <c r="H1666" s="174" t="n">
        <v>17</v>
      </c>
      <c r="I1666" s="174" t="n">
        <v>179</v>
      </c>
      <c r="J1666" s="174" t="n"/>
      <c r="K1666" s="174" t="n"/>
      <c r="L1666" s="174" t="n"/>
      <c r="M1666" s="174" t="n"/>
    </row>
    <row r="1667">
      <c r="A1667" s="174" t="inlineStr">
        <is>
          <t>test</t>
        </is>
      </c>
      <c r="B1667" s="174" t="inlineStr">
        <is>
          <t>A0</t>
        </is>
      </c>
      <c r="C1667" s="174" t="inlineStr">
        <is>
          <t>Clean</t>
        </is>
      </c>
      <c r="D1667" s="174" t="inlineStr">
        <is>
          <t>nb</t>
        </is>
      </c>
      <c r="E1667" s="175" t="n">
        <v>0.48</v>
      </c>
      <c r="F1667" s="174" t="n">
        <v>3864</v>
      </c>
      <c r="G1667" s="174" t="n">
        <v>6</v>
      </c>
      <c r="H1667" s="174" t="n">
        <v>17</v>
      </c>
      <c r="I1667" s="174" t="n">
        <v>179</v>
      </c>
      <c r="J1667" s="174" t="n"/>
      <c r="K1667" s="174" t="n"/>
      <c r="L1667" s="174" t="n"/>
      <c r="M1667" s="174" t="n"/>
    </row>
    <row r="1668">
      <c r="A1668" s="174" t="inlineStr">
        <is>
          <t>test</t>
        </is>
      </c>
      <c r="B1668" s="174" t="inlineStr">
        <is>
          <t>A0</t>
        </is>
      </c>
      <c r="C1668" s="174" t="inlineStr">
        <is>
          <t>Clean</t>
        </is>
      </c>
      <c r="D1668" s="174" t="inlineStr">
        <is>
          <t>nb</t>
        </is>
      </c>
      <c r="E1668" s="175" t="n">
        <v>0.49</v>
      </c>
      <c r="F1668" s="174" t="n">
        <v>3864</v>
      </c>
      <c r="G1668" s="174" t="n">
        <v>6</v>
      </c>
      <c r="H1668" s="174" t="n">
        <v>17</v>
      </c>
      <c r="I1668" s="174" t="n">
        <v>179</v>
      </c>
      <c r="J1668" s="174" t="n"/>
      <c r="K1668" s="174" t="n"/>
      <c r="L1668" s="174" t="n"/>
      <c r="M1668" s="174" t="n"/>
    </row>
    <row r="1669">
      <c r="A1669" s="174" t="inlineStr">
        <is>
          <t>test</t>
        </is>
      </c>
      <c r="B1669" s="174" t="inlineStr">
        <is>
          <t>A0</t>
        </is>
      </c>
      <c r="C1669" s="174" t="inlineStr">
        <is>
          <t>Clean</t>
        </is>
      </c>
      <c r="D1669" s="174" t="inlineStr">
        <is>
          <t>nb</t>
        </is>
      </c>
      <c r="E1669" s="175" t="n">
        <v>0.5</v>
      </c>
      <c r="F1669" s="174" t="n">
        <v>3863</v>
      </c>
      <c r="G1669" s="174" t="n">
        <v>7</v>
      </c>
      <c r="H1669" s="174" t="n">
        <v>17</v>
      </c>
      <c r="I1669" s="174" t="n">
        <v>179</v>
      </c>
      <c r="J1669" s="174" t="n"/>
      <c r="K1669" s="174" t="n"/>
      <c r="L1669" s="174" t="n"/>
      <c r="M1669" s="174" t="n"/>
    </row>
    <row r="1670">
      <c r="A1670" s="174" t="inlineStr">
        <is>
          <t>test</t>
        </is>
      </c>
      <c r="B1670" s="174" t="inlineStr">
        <is>
          <t>A0</t>
        </is>
      </c>
      <c r="C1670" s="174" t="inlineStr">
        <is>
          <t>Clean</t>
        </is>
      </c>
      <c r="D1670" s="174" t="inlineStr">
        <is>
          <t>nb</t>
        </is>
      </c>
      <c r="E1670" s="175" t="n">
        <v>0.51</v>
      </c>
      <c r="F1670" s="174" t="n">
        <v>3863</v>
      </c>
      <c r="G1670" s="174" t="n">
        <v>7</v>
      </c>
      <c r="H1670" s="174" t="n">
        <v>17</v>
      </c>
      <c r="I1670" s="174" t="n">
        <v>179</v>
      </c>
      <c r="J1670" s="174" t="n"/>
      <c r="K1670" s="174" t="n"/>
      <c r="L1670" s="174" t="n"/>
      <c r="M1670" s="174" t="n"/>
    </row>
    <row r="1671">
      <c r="A1671" s="174" t="inlineStr">
        <is>
          <t>test</t>
        </is>
      </c>
      <c r="B1671" s="174" t="inlineStr">
        <is>
          <t>A0</t>
        </is>
      </c>
      <c r="C1671" s="174" t="inlineStr">
        <is>
          <t>Clean</t>
        </is>
      </c>
      <c r="D1671" s="174" t="inlineStr">
        <is>
          <t>nb</t>
        </is>
      </c>
      <c r="E1671" s="175" t="n">
        <v>0.52</v>
      </c>
      <c r="F1671" s="174" t="n">
        <v>3863</v>
      </c>
      <c r="G1671" s="174" t="n">
        <v>7</v>
      </c>
      <c r="H1671" s="174" t="n">
        <v>17</v>
      </c>
      <c r="I1671" s="174" t="n">
        <v>179</v>
      </c>
      <c r="J1671" s="174" t="n"/>
      <c r="K1671" s="174" t="n"/>
      <c r="L1671" s="174" t="n"/>
      <c r="M1671" s="174" t="n"/>
    </row>
    <row r="1672">
      <c r="A1672" s="174" t="inlineStr">
        <is>
          <t>test</t>
        </is>
      </c>
      <c r="B1672" s="174" t="inlineStr">
        <is>
          <t>A0</t>
        </is>
      </c>
      <c r="C1672" s="174" t="inlineStr">
        <is>
          <t>Clean</t>
        </is>
      </c>
      <c r="D1672" s="174" t="inlineStr">
        <is>
          <t>nb</t>
        </is>
      </c>
      <c r="E1672" s="175" t="n">
        <v>0.53</v>
      </c>
      <c r="F1672" s="174" t="n">
        <v>3863</v>
      </c>
      <c r="G1672" s="174" t="n">
        <v>7</v>
      </c>
      <c r="H1672" s="174" t="n">
        <v>16</v>
      </c>
      <c r="I1672" s="174" t="n">
        <v>180</v>
      </c>
      <c r="J1672" s="174" t="n"/>
      <c r="K1672" s="174" t="n"/>
      <c r="L1672" s="174" t="n"/>
      <c r="M1672" s="174" t="n"/>
    </row>
    <row r="1673">
      <c r="A1673" s="174" t="inlineStr">
        <is>
          <t>test</t>
        </is>
      </c>
      <c r="B1673" s="174" t="inlineStr">
        <is>
          <t>A0</t>
        </is>
      </c>
      <c r="C1673" s="174" t="inlineStr">
        <is>
          <t>Clean</t>
        </is>
      </c>
      <c r="D1673" s="174" t="inlineStr">
        <is>
          <t>nb</t>
        </is>
      </c>
      <c r="E1673" s="175" t="n">
        <v>0.54</v>
      </c>
      <c r="F1673" s="174" t="n">
        <v>3862</v>
      </c>
      <c r="G1673" s="174" t="n">
        <v>8</v>
      </c>
      <c r="H1673" s="174" t="n">
        <v>16</v>
      </c>
      <c r="I1673" s="174" t="n">
        <v>180</v>
      </c>
      <c r="J1673" s="174" t="n"/>
      <c r="K1673" s="174" t="n"/>
      <c r="L1673" s="174" t="n"/>
      <c r="M1673" s="174" t="n"/>
    </row>
    <row r="1674">
      <c r="A1674" s="174" t="inlineStr">
        <is>
          <t>test</t>
        </is>
      </c>
      <c r="B1674" s="174" t="inlineStr">
        <is>
          <t>A0</t>
        </is>
      </c>
      <c r="C1674" s="174" t="inlineStr">
        <is>
          <t>Clean</t>
        </is>
      </c>
      <c r="D1674" s="174" t="inlineStr">
        <is>
          <t>nb</t>
        </is>
      </c>
      <c r="E1674" s="175" t="n">
        <v>0.55</v>
      </c>
      <c r="F1674" s="174" t="n">
        <v>3861</v>
      </c>
      <c r="G1674" s="174" t="n">
        <v>9</v>
      </c>
      <c r="H1674" s="174" t="n">
        <v>15</v>
      </c>
      <c r="I1674" s="174" t="n">
        <v>181</v>
      </c>
      <c r="J1674" s="174" t="n"/>
      <c r="K1674" s="174" t="n"/>
      <c r="L1674" s="174" t="n"/>
      <c r="M1674" s="174" t="n"/>
    </row>
    <row r="1675">
      <c r="A1675" s="174" t="inlineStr">
        <is>
          <t>test</t>
        </is>
      </c>
      <c r="B1675" s="174" t="inlineStr">
        <is>
          <t>A0</t>
        </is>
      </c>
      <c r="C1675" s="174" t="inlineStr">
        <is>
          <t>Clean</t>
        </is>
      </c>
      <c r="D1675" s="174" t="inlineStr">
        <is>
          <t>nb</t>
        </is>
      </c>
      <c r="E1675" s="175" t="n">
        <v>0.5600000000000001</v>
      </c>
      <c r="F1675" s="174" t="n">
        <v>3861</v>
      </c>
      <c r="G1675" s="174" t="n">
        <v>9</v>
      </c>
      <c r="H1675" s="174" t="n">
        <v>14</v>
      </c>
      <c r="I1675" s="174" t="n">
        <v>182</v>
      </c>
      <c r="J1675" s="174" t="n"/>
      <c r="K1675" s="174" t="n"/>
      <c r="L1675" s="174" t="n"/>
      <c r="M1675" s="174" t="n"/>
    </row>
    <row r="1676">
      <c r="A1676" s="174" t="inlineStr">
        <is>
          <t>test</t>
        </is>
      </c>
      <c r="B1676" s="174" t="inlineStr">
        <is>
          <t>A0</t>
        </is>
      </c>
      <c r="C1676" s="174" t="inlineStr">
        <is>
          <t>Clean</t>
        </is>
      </c>
      <c r="D1676" s="174" t="inlineStr">
        <is>
          <t>nb</t>
        </is>
      </c>
      <c r="E1676" s="175" t="n">
        <v>0.57</v>
      </c>
      <c r="F1676" s="174" t="n">
        <v>3860</v>
      </c>
      <c r="G1676" s="174" t="n">
        <v>10</v>
      </c>
      <c r="H1676" s="174" t="n">
        <v>14</v>
      </c>
      <c r="I1676" s="174" t="n">
        <v>182</v>
      </c>
      <c r="J1676" s="174" t="n"/>
      <c r="K1676" s="174" t="n"/>
      <c r="L1676" s="174" t="n"/>
      <c r="M1676" s="174" t="n"/>
    </row>
    <row r="1677">
      <c r="A1677" s="174" t="inlineStr">
        <is>
          <t>test</t>
        </is>
      </c>
      <c r="B1677" s="174" t="inlineStr">
        <is>
          <t>A0</t>
        </is>
      </c>
      <c r="C1677" s="174" t="inlineStr">
        <is>
          <t>Clean</t>
        </is>
      </c>
      <c r="D1677" s="174" t="inlineStr">
        <is>
          <t>nb</t>
        </is>
      </c>
      <c r="E1677" s="175" t="n">
        <v>0.58</v>
      </c>
      <c r="F1677" s="174" t="n">
        <v>3859</v>
      </c>
      <c r="G1677" s="174" t="n">
        <v>11</v>
      </c>
      <c r="H1677" s="174" t="n">
        <v>13</v>
      </c>
      <c r="I1677" s="174" t="n">
        <v>183</v>
      </c>
      <c r="J1677" s="174" t="n"/>
      <c r="K1677" s="174" t="n"/>
      <c r="L1677" s="174" t="n"/>
      <c r="M1677" s="174" t="n"/>
    </row>
    <row r="1678">
      <c r="A1678" s="174" t="inlineStr">
        <is>
          <t>test</t>
        </is>
      </c>
      <c r="B1678" s="174" t="inlineStr">
        <is>
          <t>A0</t>
        </is>
      </c>
      <c r="C1678" s="174" t="inlineStr">
        <is>
          <t>Clean</t>
        </is>
      </c>
      <c r="D1678" s="174" t="inlineStr">
        <is>
          <t>nb</t>
        </is>
      </c>
      <c r="E1678" s="175" t="n">
        <v>0.59</v>
      </c>
      <c r="F1678" s="174" t="n">
        <v>3859</v>
      </c>
      <c r="G1678" s="174" t="n">
        <v>11</v>
      </c>
      <c r="H1678" s="174" t="n">
        <v>13</v>
      </c>
      <c r="I1678" s="174" t="n">
        <v>183</v>
      </c>
      <c r="J1678" s="174" t="n"/>
      <c r="K1678" s="174" t="n"/>
      <c r="L1678" s="174" t="n"/>
      <c r="M1678" s="174" t="n"/>
    </row>
    <row r="1679">
      <c r="A1679" s="174" t="inlineStr">
        <is>
          <t>test</t>
        </is>
      </c>
      <c r="B1679" s="174" t="inlineStr">
        <is>
          <t>A0</t>
        </is>
      </c>
      <c r="C1679" s="174" t="inlineStr">
        <is>
          <t>Clean</t>
        </is>
      </c>
      <c r="D1679" s="174" t="inlineStr">
        <is>
          <t>nb</t>
        </is>
      </c>
      <c r="E1679" s="175" t="n">
        <v>0.6</v>
      </c>
      <c r="F1679" s="174" t="n">
        <v>3859</v>
      </c>
      <c r="G1679" s="174" t="n">
        <v>11</v>
      </c>
      <c r="H1679" s="174" t="n">
        <v>13</v>
      </c>
      <c r="I1679" s="174" t="n">
        <v>183</v>
      </c>
      <c r="J1679" s="174" t="n"/>
      <c r="K1679" s="174" t="n"/>
      <c r="L1679" s="174" t="n"/>
      <c r="M1679" s="174" t="n"/>
    </row>
    <row r="1680">
      <c r="A1680" s="174" t="inlineStr">
        <is>
          <t>test</t>
        </is>
      </c>
      <c r="B1680" s="174" t="inlineStr">
        <is>
          <t>A0</t>
        </is>
      </c>
      <c r="C1680" s="174" t="inlineStr">
        <is>
          <t>Clean</t>
        </is>
      </c>
      <c r="D1680" s="174" t="inlineStr">
        <is>
          <t>nb</t>
        </is>
      </c>
      <c r="E1680" s="175" t="n">
        <v>0.61</v>
      </c>
      <c r="F1680" s="174" t="n">
        <v>3859</v>
      </c>
      <c r="G1680" s="174" t="n">
        <v>11</v>
      </c>
      <c r="H1680" s="174" t="n">
        <v>12</v>
      </c>
      <c r="I1680" s="174" t="n">
        <v>184</v>
      </c>
      <c r="J1680" s="174" t="n"/>
      <c r="K1680" s="174" t="n"/>
      <c r="L1680" s="174" t="n"/>
      <c r="M1680" s="174" t="n"/>
    </row>
    <row r="1681">
      <c r="A1681" s="174" t="inlineStr">
        <is>
          <t>test</t>
        </is>
      </c>
      <c r="B1681" s="174" t="inlineStr">
        <is>
          <t>A0</t>
        </is>
      </c>
      <c r="C1681" s="174" t="inlineStr">
        <is>
          <t>Clean</t>
        </is>
      </c>
      <c r="D1681" s="174" t="inlineStr">
        <is>
          <t>nb</t>
        </is>
      </c>
      <c r="E1681" s="175" t="n">
        <v>0.62</v>
      </c>
      <c r="F1681" s="174" t="n">
        <v>3859</v>
      </c>
      <c r="G1681" s="174" t="n">
        <v>11</v>
      </c>
      <c r="H1681" s="174" t="n">
        <v>10</v>
      </c>
      <c r="I1681" s="174" t="n">
        <v>186</v>
      </c>
      <c r="J1681" s="174" t="n"/>
      <c r="K1681" s="174" t="n"/>
      <c r="L1681" s="174" t="n"/>
      <c r="M1681" s="174" t="n"/>
    </row>
    <row r="1682">
      <c r="A1682" s="174" t="inlineStr">
        <is>
          <t>test</t>
        </is>
      </c>
      <c r="B1682" s="174" t="inlineStr">
        <is>
          <t>A0</t>
        </is>
      </c>
      <c r="C1682" s="174" t="inlineStr">
        <is>
          <t>Clean</t>
        </is>
      </c>
      <c r="D1682" s="174" t="inlineStr">
        <is>
          <t>nb</t>
        </is>
      </c>
      <c r="E1682" s="175" t="n">
        <v>0.63</v>
      </c>
      <c r="F1682" s="174" t="n">
        <v>3859</v>
      </c>
      <c r="G1682" s="174" t="n">
        <v>11</v>
      </c>
      <c r="H1682" s="174" t="n">
        <v>10</v>
      </c>
      <c r="I1682" s="174" t="n">
        <v>186</v>
      </c>
      <c r="J1682" s="174" t="n"/>
      <c r="K1682" s="174" t="n"/>
      <c r="L1682" s="174" t="n"/>
      <c r="M1682" s="174" t="n"/>
    </row>
    <row r="1683">
      <c r="A1683" s="174" t="inlineStr">
        <is>
          <t>test</t>
        </is>
      </c>
      <c r="B1683" s="174" t="inlineStr">
        <is>
          <t>A0</t>
        </is>
      </c>
      <c r="C1683" s="174" t="inlineStr">
        <is>
          <t>Clean</t>
        </is>
      </c>
      <c r="D1683" s="174" t="inlineStr">
        <is>
          <t>nb</t>
        </is>
      </c>
      <c r="E1683" s="175" t="n">
        <v>0.64</v>
      </c>
      <c r="F1683" s="174" t="n">
        <v>3857</v>
      </c>
      <c r="G1683" s="174" t="n">
        <v>13</v>
      </c>
      <c r="H1683" s="174" t="n">
        <v>9</v>
      </c>
      <c r="I1683" s="174" t="n">
        <v>187</v>
      </c>
      <c r="J1683" s="174" t="n"/>
      <c r="K1683" s="174" t="n"/>
      <c r="L1683" s="174" t="n"/>
      <c r="M1683" s="174" t="n"/>
    </row>
    <row r="1684">
      <c r="A1684" s="174" t="inlineStr">
        <is>
          <t>test</t>
        </is>
      </c>
      <c r="B1684" s="174" t="inlineStr">
        <is>
          <t>A0</t>
        </is>
      </c>
      <c r="C1684" s="174" t="inlineStr">
        <is>
          <t>Clean</t>
        </is>
      </c>
      <c r="D1684" s="174" t="inlineStr">
        <is>
          <t>nb</t>
        </is>
      </c>
      <c r="E1684" s="175" t="n">
        <v>0.65</v>
      </c>
      <c r="F1684" s="174" t="n">
        <v>3857</v>
      </c>
      <c r="G1684" s="174" t="n">
        <v>13</v>
      </c>
      <c r="H1684" s="174" t="n">
        <v>9</v>
      </c>
      <c r="I1684" s="174" t="n">
        <v>187</v>
      </c>
      <c r="J1684" s="174" t="n"/>
      <c r="K1684" s="174" t="n"/>
      <c r="L1684" s="174" t="n"/>
      <c r="M1684" s="174" t="n"/>
    </row>
    <row r="1685">
      <c r="A1685" s="174" t="inlineStr">
        <is>
          <t>test</t>
        </is>
      </c>
      <c r="B1685" s="174" t="inlineStr">
        <is>
          <t>A0</t>
        </is>
      </c>
      <c r="C1685" s="174" t="inlineStr">
        <is>
          <t>Clean</t>
        </is>
      </c>
      <c r="D1685" s="174" t="inlineStr">
        <is>
          <t>nb</t>
        </is>
      </c>
      <c r="E1685" s="175" t="n">
        <v>0.66</v>
      </c>
      <c r="F1685" s="174" t="n">
        <v>3856</v>
      </c>
      <c r="G1685" s="174" t="n">
        <v>14</v>
      </c>
      <c r="H1685" s="174" t="n">
        <v>9</v>
      </c>
      <c r="I1685" s="174" t="n">
        <v>187</v>
      </c>
      <c r="J1685" s="174" t="n"/>
      <c r="K1685" s="174" t="n"/>
      <c r="L1685" s="174" t="n"/>
      <c r="M1685" s="174" t="n"/>
    </row>
    <row r="1686">
      <c r="A1686" s="174" t="inlineStr">
        <is>
          <t>test</t>
        </is>
      </c>
      <c r="B1686" s="174" t="inlineStr">
        <is>
          <t>A0</t>
        </is>
      </c>
      <c r="C1686" s="174" t="inlineStr">
        <is>
          <t>Clean</t>
        </is>
      </c>
      <c r="D1686" s="174" t="inlineStr">
        <is>
          <t>nb</t>
        </is>
      </c>
      <c r="E1686" s="175" t="n">
        <v>0.67</v>
      </c>
      <c r="F1686" s="174" t="n">
        <v>3855</v>
      </c>
      <c r="G1686" s="174" t="n">
        <v>15</v>
      </c>
      <c r="H1686" s="174" t="n">
        <v>9</v>
      </c>
      <c r="I1686" s="174" t="n">
        <v>187</v>
      </c>
      <c r="J1686" s="174" t="n"/>
      <c r="K1686" s="174" t="n"/>
      <c r="L1686" s="174" t="n"/>
      <c r="M1686" s="174" t="n"/>
    </row>
    <row r="1687">
      <c r="A1687" s="174" t="inlineStr">
        <is>
          <t>test</t>
        </is>
      </c>
      <c r="B1687" s="174" t="inlineStr">
        <is>
          <t>A0</t>
        </is>
      </c>
      <c r="C1687" s="174" t="inlineStr">
        <is>
          <t>Clean</t>
        </is>
      </c>
      <c r="D1687" s="174" t="inlineStr">
        <is>
          <t>nb</t>
        </is>
      </c>
      <c r="E1687" s="175" t="n">
        <v>0.68</v>
      </c>
      <c r="F1687" s="174" t="n">
        <v>3855</v>
      </c>
      <c r="G1687" s="174" t="n">
        <v>15</v>
      </c>
      <c r="H1687" s="174" t="n">
        <v>9</v>
      </c>
      <c r="I1687" s="174" t="n">
        <v>187</v>
      </c>
      <c r="J1687" s="174" t="n"/>
      <c r="K1687" s="174" t="n"/>
      <c r="L1687" s="174" t="n"/>
      <c r="M1687" s="174" t="n"/>
    </row>
    <row r="1688">
      <c r="A1688" s="174" t="inlineStr">
        <is>
          <t>test</t>
        </is>
      </c>
      <c r="B1688" s="174" t="inlineStr">
        <is>
          <t>A0</t>
        </is>
      </c>
      <c r="C1688" s="174" t="inlineStr">
        <is>
          <t>Clean</t>
        </is>
      </c>
      <c r="D1688" s="174" t="inlineStr">
        <is>
          <t>nb</t>
        </is>
      </c>
      <c r="E1688" s="175" t="n">
        <v>0.6899999999999999</v>
      </c>
      <c r="F1688" s="174" t="n">
        <v>3855</v>
      </c>
      <c r="G1688" s="174" t="n">
        <v>15</v>
      </c>
      <c r="H1688" s="174" t="n">
        <v>9</v>
      </c>
      <c r="I1688" s="174" t="n">
        <v>187</v>
      </c>
      <c r="J1688" s="174" t="n"/>
      <c r="K1688" s="174" t="n"/>
      <c r="L1688" s="174" t="n"/>
      <c r="M1688" s="174" t="n"/>
    </row>
    <row r="1689">
      <c r="A1689" s="174" t="inlineStr">
        <is>
          <t>test</t>
        </is>
      </c>
      <c r="B1689" s="174" t="inlineStr">
        <is>
          <t>A0</t>
        </is>
      </c>
      <c r="C1689" s="174" t="inlineStr">
        <is>
          <t>Clean</t>
        </is>
      </c>
      <c r="D1689" s="174" t="inlineStr">
        <is>
          <t>nb</t>
        </is>
      </c>
      <c r="E1689" s="175" t="n">
        <v>0.7</v>
      </c>
      <c r="F1689" s="174" t="n">
        <v>3855</v>
      </c>
      <c r="G1689" s="174" t="n">
        <v>15</v>
      </c>
      <c r="H1689" s="174" t="n">
        <v>9</v>
      </c>
      <c r="I1689" s="174" t="n">
        <v>187</v>
      </c>
      <c r="J1689" s="174" t="n"/>
      <c r="K1689" s="174" t="n"/>
      <c r="L1689" s="174" t="n"/>
      <c r="M1689" s="174" t="n"/>
    </row>
    <row r="1690">
      <c r="A1690" s="174" t="inlineStr">
        <is>
          <t>test</t>
        </is>
      </c>
      <c r="B1690" s="174" t="inlineStr">
        <is>
          <t>A0</t>
        </is>
      </c>
      <c r="C1690" s="174" t="inlineStr">
        <is>
          <t>Clean</t>
        </is>
      </c>
      <c r="D1690" s="174" t="inlineStr">
        <is>
          <t>nb</t>
        </is>
      </c>
      <c r="E1690" s="175" t="n">
        <v>0.71</v>
      </c>
      <c r="F1690" s="174" t="n">
        <v>3854</v>
      </c>
      <c r="G1690" s="174" t="n">
        <v>16</v>
      </c>
      <c r="H1690" s="174" t="n">
        <v>9</v>
      </c>
      <c r="I1690" s="174" t="n">
        <v>187</v>
      </c>
      <c r="J1690" s="174" t="n"/>
      <c r="K1690" s="174" t="n"/>
      <c r="L1690" s="174" t="n"/>
      <c r="M1690" s="174" t="n"/>
    </row>
    <row r="1691">
      <c r="A1691" s="174" t="inlineStr">
        <is>
          <t>test</t>
        </is>
      </c>
      <c r="B1691" s="174" t="inlineStr">
        <is>
          <t>A0</t>
        </is>
      </c>
      <c r="C1691" s="174" t="inlineStr">
        <is>
          <t>Clean</t>
        </is>
      </c>
      <c r="D1691" s="174" t="inlineStr">
        <is>
          <t>nb</t>
        </is>
      </c>
      <c r="E1691" s="175" t="n">
        <v>0.72</v>
      </c>
      <c r="F1691" s="174" t="n">
        <v>3853</v>
      </c>
      <c r="G1691" s="174" t="n">
        <v>17</v>
      </c>
      <c r="H1691" s="174" t="n">
        <v>9</v>
      </c>
      <c r="I1691" s="174" t="n">
        <v>187</v>
      </c>
      <c r="J1691" s="174" t="n"/>
      <c r="K1691" s="174" t="n"/>
      <c r="L1691" s="174" t="n"/>
      <c r="M1691" s="174" t="n"/>
    </row>
    <row r="1692">
      <c r="A1692" s="174" t="inlineStr">
        <is>
          <t>test</t>
        </is>
      </c>
      <c r="B1692" s="174" t="inlineStr">
        <is>
          <t>A0</t>
        </is>
      </c>
      <c r="C1692" s="174" t="inlineStr">
        <is>
          <t>Clean</t>
        </is>
      </c>
      <c r="D1692" s="174" t="inlineStr">
        <is>
          <t>nb</t>
        </is>
      </c>
      <c r="E1692" s="175" t="n">
        <v>0.73</v>
      </c>
      <c r="F1692" s="174" t="n">
        <v>3852</v>
      </c>
      <c r="G1692" s="174" t="n">
        <v>18</v>
      </c>
      <c r="H1692" s="174" t="n">
        <v>9</v>
      </c>
      <c r="I1692" s="174" t="n">
        <v>187</v>
      </c>
      <c r="J1692" s="174" t="n"/>
      <c r="K1692" s="174" t="n"/>
      <c r="L1692" s="174" t="n"/>
      <c r="M1692" s="174" t="n"/>
    </row>
    <row r="1693">
      <c r="A1693" s="174" t="inlineStr">
        <is>
          <t>test</t>
        </is>
      </c>
      <c r="B1693" s="174" t="inlineStr">
        <is>
          <t>A0</t>
        </is>
      </c>
      <c r="C1693" s="174" t="inlineStr">
        <is>
          <t>Clean</t>
        </is>
      </c>
      <c r="D1693" s="174" t="inlineStr">
        <is>
          <t>nb</t>
        </is>
      </c>
      <c r="E1693" s="175" t="n">
        <v>0.74</v>
      </c>
      <c r="F1693" s="174" t="n">
        <v>3848</v>
      </c>
      <c r="G1693" s="174" t="n">
        <v>22</v>
      </c>
      <c r="H1693" s="174" t="n">
        <v>8</v>
      </c>
      <c r="I1693" s="174" t="n">
        <v>188</v>
      </c>
      <c r="J1693" s="174" t="n"/>
      <c r="K1693" s="174" t="n"/>
      <c r="L1693" s="174" t="n"/>
      <c r="M1693" s="174" t="n"/>
    </row>
    <row r="1694">
      <c r="A1694" s="174" t="inlineStr">
        <is>
          <t>test</t>
        </is>
      </c>
      <c r="B1694" s="174" t="inlineStr">
        <is>
          <t>A0</t>
        </is>
      </c>
      <c r="C1694" s="174" t="inlineStr">
        <is>
          <t>Clean</t>
        </is>
      </c>
      <c r="D1694" s="174" t="inlineStr">
        <is>
          <t>nb</t>
        </is>
      </c>
      <c r="E1694" s="175" t="n">
        <v>0.75</v>
      </c>
      <c r="F1694" s="174" t="n">
        <v>3847</v>
      </c>
      <c r="G1694" s="174" t="n">
        <v>23</v>
      </c>
      <c r="H1694" s="174" t="n">
        <v>8</v>
      </c>
      <c r="I1694" s="174" t="n">
        <v>188</v>
      </c>
      <c r="J1694" s="174" t="n"/>
      <c r="K1694" s="174" t="n"/>
      <c r="L1694" s="174" t="n"/>
      <c r="M1694" s="174" t="n"/>
    </row>
    <row r="1695">
      <c r="A1695" s="174" t="inlineStr">
        <is>
          <t>test</t>
        </is>
      </c>
      <c r="B1695" s="174" t="inlineStr">
        <is>
          <t>A0</t>
        </is>
      </c>
      <c r="C1695" s="174" t="inlineStr">
        <is>
          <t>Clean</t>
        </is>
      </c>
      <c r="D1695" s="174" t="inlineStr">
        <is>
          <t>nb</t>
        </is>
      </c>
      <c r="E1695" s="175" t="n">
        <v>0.76</v>
      </c>
      <c r="F1695" s="174" t="n">
        <v>3845</v>
      </c>
      <c r="G1695" s="174" t="n">
        <v>25</v>
      </c>
      <c r="H1695" s="174" t="n">
        <v>7</v>
      </c>
      <c r="I1695" s="174" t="n">
        <v>189</v>
      </c>
      <c r="J1695" s="174" t="n"/>
      <c r="K1695" s="174" t="n"/>
      <c r="L1695" s="174" t="n"/>
      <c r="M1695" s="174" t="n"/>
    </row>
    <row r="1696">
      <c r="A1696" s="174" t="inlineStr">
        <is>
          <t>test</t>
        </is>
      </c>
      <c r="B1696" s="174" t="inlineStr">
        <is>
          <t>A0</t>
        </is>
      </c>
      <c r="C1696" s="174" t="inlineStr">
        <is>
          <t>Clean</t>
        </is>
      </c>
      <c r="D1696" s="174" t="inlineStr">
        <is>
          <t>nb</t>
        </is>
      </c>
      <c r="E1696" s="175" t="n">
        <v>0.77</v>
      </c>
      <c r="F1696" s="174" t="n">
        <v>3841</v>
      </c>
      <c r="G1696" s="174" t="n">
        <v>29</v>
      </c>
      <c r="H1696" s="174" t="n">
        <v>7</v>
      </c>
      <c r="I1696" s="174" t="n">
        <v>189</v>
      </c>
      <c r="J1696" s="174" t="n"/>
      <c r="K1696" s="174" t="n"/>
      <c r="L1696" s="174" t="n"/>
      <c r="M1696" s="174" t="n"/>
    </row>
    <row r="1697">
      <c r="A1697" s="174" t="inlineStr">
        <is>
          <t>test</t>
        </is>
      </c>
      <c r="B1697" s="174" t="inlineStr">
        <is>
          <t>A0</t>
        </is>
      </c>
      <c r="C1697" s="174" t="inlineStr">
        <is>
          <t>Clean</t>
        </is>
      </c>
      <c r="D1697" s="174" t="inlineStr">
        <is>
          <t>nb</t>
        </is>
      </c>
      <c r="E1697" s="175" t="n">
        <v>0.78</v>
      </c>
      <c r="F1697" s="174" t="n">
        <v>3837</v>
      </c>
      <c r="G1697" s="174" t="n">
        <v>33</v>
      </c>
      <c r="H1697" s="174" t="n">
        <v>7</v>
      </c>
      <c r="I1697" s="174" t="n">
        <v>189</v>
      </c>
      <c r="J1697" s="174" t="n"/>
      <c r="K1697" s="174" t="n"/>
      <c r="L1697" s="174" t="n"/>
      <c r="M1697" s="174" t="n"/>
    </row>
    <row r="1698">
      <c r="A1698" s="174" t="inlineStr">
        <is>
          <t>test</t>
        </is>
      </c>
      <c r="B1698" s="174" t="inlineStr">
        <is>
          <t>A0</t>
        </is>
      </c>
      <c r="C1698" s="174" t="inlineStr">
        <is>
          <t>Clean</t>
        </is>
      </c>
      <c r="D1698" s="174" t="inlineStr">
        <is>
          <t>nb</t>
        </is>
      </c>
      <c r="E1698" s="175" t="n">
        <v>0.79</v>
      </c>
      <c r="F1698" s="174" t="n">
        <v>3836</v>
      </c>
      <c r="G1698" s="174" t="n">
        <v>34</v>
      </c>
      <c r="H1698" s="174" t="n">
        <v>7</v>
      </c>
      <c r="I1698" s="174" t="n">
        <v>189</v>
      </c>
      <c r="J1698" s="174" t="n"/>
      <c r="K1698" s="174" t="n"/>
      <c r="L1698" s="174" t="n"/>
      <c r="M1698" s="174" t="n"/>
    </row>
    <row r="1699">
      <c r="A1699" s="174" t="inlineStr">
        <is>
          <t>test</t>
        </is>
      </c>
      <c r="B1699" s="174" t="inlineStr">
        <is>
          <t>A0</t>
        </is>
      </c>
      <c r="C1699" s="174" t="inlineStr">
        <is>
          <t>Clean</t>
        </is>
      </c>
      <c r="D1699" s="174" t="inlineStr">
        <is>
          <t>nb</t>
        </is>
      </c>
      <c r="E1699" s="175" t="n">
        <v>0.8</v>
      </c>
      <c r="F1699" s="174" t="n">
        <v>3836</v>
      </c>
      <c r="G1699" s="174" t="n">
        <v>34</v>
      </c>
      <c r="H1699" s="174" t="n">
        <v>7</v>
      </c>
      <c r="I1699" s="174" t="n">
        <v>189</v>
      </c>
      <c r="J1699" s="174" t="n"/>
      <c r="K1699" s="174" t="n"/>
      <c r="L1699" s="174" t="n"/>
      <c r="M1699" s="174" t="n"/>
    </row>
    <row r="1700">
      <c r="A1700" s="174" t="inlineStr">
        <is>
          <t>test</t>
        </is>
      </c>
      <c r="B1700" s="174" t="inlineStr">
        <is>
          <t>A0</t>
        </is>
      </c>
      <c r="C1700" s="174" t="inlineStr">
        <is>
          <t>Clean</t>
        </is>
      </c>
      <c r="D1700" s="174" t="inlineStr">
        <is>
          <t>nb</t>
        </is>
      </c>
      <c r="E1700" s="175" t="n">
        <v>0.8100000000000001</v>
      </c>
      <c r="F1700" s="174" t="n">
        <v>3833</v>
      </c>
      <c r="G1700" s="174" t="n">
        <v>37</v>
      </c>
      <c r="H1700" s="174" t="n">
        <v>6</v>
      </c>
      <c r="I1700" s="174" t="n">
        <v>190</v>
      </c>
      <c r="J1700" s="174" t="n"/>
      <c r="K1700" s="174" t="n"/>
      <c r="L1700" s="174" t="n"/>
      <c r="M1700" s="174" t="n"/>
    </row>
    <row r="1701">
      <c r="A1701" s="174" t="inlineStr">
        <is>
          <t>test</t>
        </is>
      </c>
      <c r="B1701" s="174" t="inlineStr">
        <is>
          <t>A0</t>
        </is>
      </c>
      <c r="C1701" s="174" t="inlineStr">
        <is>
          <t>Clean</t>
        </is>
      </c>
      <c r="D1701" s="174" t="inlineStr">
        <is>
          <t>nb</t>
        </is>
      </c>
      <c r="E1701" s="175" t="n">
        <v>0.82</v>
      </c>
      <c r="F1701" s="174" t="n">
        <v>3828</v>
      </c>
      <c r="G1701" s="174" t="n">
        <v>42</v>
      </c>
      <c r="H1701" s="174" t="n">
        <v>6</v>
      </c>
      <c r="I1701" s="174" t="n">
        <v>190</v>
      </c>
      <c r="J1701" s="174" t="n"/>
      <c r="K1701" s="174" t="n"/>
      <c r="L1701" s="174" t="n"/>
      <c r="M1701" s="174" t="n"/>
    </row>
    <row r="1702">
      <c r="A1702" s="174" t="inlineStr">
        <is>
          <t>test</t>
        </is>
      </c>
      <c r="B1702" s="174" t="inlineStr">
        <is>
          <t>A0</t>
        </is>
      </c>
      <c r="C1702" s="174" t="inlineStr">
        <is>
          <t>Clean</t>
        </is>
      </c>
      <c r="D1702" s="174" t="inlineStr">
        <is>
          <t>nb</t>
        </is>
      </c>
      <c r="E1702" s="175" t="n">
        <v>0.83</v>
      </c>
      <c r="F1702" s="174" t="n">
        <v>3823</v>
      </c>
      <c r="G1702" s="174" t="n">
        <v>47</v>
      </c>
      <c r="H1702" s="174" t="n">
        <v>6</v>
      </c>
      <c r="I1702" s="174" t="n">
        <v>190</v>
      </c>
      <c r="J1702" s="174" t="n"/>
      <c r="K1702" s="174" t="n"/>
      <c r="L1702" s="174" t="n"/>
      <c r="M1702" s="174" t="n"/>
    </row>
    <row r="1703">
      <c r="A1703" s="174" t="inlineStr">
        <is>
          <t>test</t>
        </is>
      </c>
      <c r="B1703" s="174" t="inlineStr">
        <is>
          <t>A0</t>
        </is>
      </c>
      <c r="C1703" s="174" t="inlineStr">
        <is>
          <t>Clean</t>
        </is>
      </c>
      <c r="D1703" s="174" t="inlineStr">
        <is>
          <t>nb</t>
        </is>
      </c>
      <c r="E1703" s="175" t="n">
        <v>0.84</v>
      </c>
      <c r="F1703" s="174" t="n">
        <v>3823</v>
      </c>
      <c r="G1703" s="174" t="n">
        <v>47</v>
      </c>
      <c r="H1703" s="174" t="n">
        <v>6</v>
      </c>
      <c r="I1703" s="174" t="n">
        <v>190</v>
      </c>
      <c r="J1703" s="174" t="n"/>
      <c r="K1703" s="174" t="n"/>
      <c r="L1703" s="174" t="n"/>
      <c r="M1703" s="174" t="n"/>
    </row>
    <row r="1704">
      <c r="A1704" s="174" t="inlineStr">
        <is>
          <t>test</t>
        </is>
      </c>
      <c r="B1704" s="174" t="inlineStr">
        <is>
          <t>A0</t>
        </is>
      </c>
      <c r="C1704" s="174" t="inlineStr">
        <is>
          <t>Clean</t>
        </is>
      </c>
      <c r="D1704" s="174" t="inlineStr">
        <is>
          <t>nb</t>
        </is>
      </c>
      <c r="E1704" s="175" t="n">
        <v>0.85</v>
      </c>
      <c r="F1704" s="174" t="n">
        <v>3818</v>
      </c>
      <c r="G1704" s="174" t="n">
        <v>52</v>
      </c>
      <c r="H1704" s="174" t="n">
        <v>6</v>
      </c>
      <c r="I1704" s="174" t="n">
        <v>190</v>
      </c>
      <c r="J1704" s="174" t="n"/>
      <c r="K1704" s="174" t="n"/>
      <c r="L1704" s="174" t="n"/>
      <c r="M1704" s="174" t="n"/>
    </row>
    <row r="1705">
      <c r="A1705" s="174" t="inlineStr">
        <is>
          <t>test</t>
        </is>
      </c>
      <c r="B1705" s="174" t="inlineStr">
        <is>
          <t>A0</t>
        </is>
      </c>
      <c r="C1705" s="174" t="inlineStr">
        <is>
          <t>Clean</t>
        </is>
      </c>
      <c r="D1705" s="174" t="inlineStr">
        <is>
          <t>nb</t>
        </is>
      </c>
      <c r="E1705" s="175" t="n">
        <v>0.86</v>
      </c>
      <c r="F1705" s="174" t="n">
        <v>3814</v>
      </c>
      <c r="G1705" s="174" t="n">
        <v>56</v>
      </c>
      <c r="H1705" s="174" t="n">
        <v>6</v>
      </c>
      <c r="I1705" s="174" t="n">
        <v>190</v>
      </c>
      <c r="J1705" s="174" t="n"/>
      <c r="K1705" s="174" t="n"/>
      <c r="L1705" s="174" t="n"/>
      <c r="M1705" s="174" t="n"/>
    </row>
    <row r="1706">
      <c r="A1706" s="174" t="inlineStr">
        <is>
          <t>test</t>
        </is>
      </c>
      <c r="B1706" s="174" t="inlineStr">
        <is>
          <t>A0</t>
        </is>
      </c>
      <c r="C1706" s="174" t="inlineStr">
        <is>
          <t>Clean</t>
        </is>
      </c>
      <c r="D1706" s="174" t="inlineStr">
        <is>
          <t>nb</t>
        </is>
      </c>
      <c r="E1706" s="175" t="n">
        <v>0.87</v>
      </c>
      <c r="F1706" s="174" t="n">
        <v>3811</v>
      </c>
      <c r="G1706" s="174" t="n">
        <v>59</v>
      </c>
      <c r="H1706" s="174" t="n">
        <v>6</v>
      </c>
      <c r="I1706" s="174" t="n">
        <v>190</v>
      </c>
      <c r="J1706" s="174" t="n"/>
      <c r="K1706" s="174" t="n"/>
      <c r="L1706" s="174" t="n"/>
      <c r="M1706" s="174" t="n"/>
    </row>
    <row r="1707">
      <c r="A1707" s="174" t="inlineStr">
        <is>
          <t>test</t>
        </is>
      </c>
      <c r="B1707" s="174" t="inlineStr">
        <is>
          <t>A0</t>
        </is>
      </c>
      <c r="C1707" s="174" t="inlineStr">
        <is>
          <t>Clean</t>
        </is>
      </c>
      <c r="D1707" s="174" t="inlineStr">
        <is>
          <t>nb</t>
        </is>
      </c>
      <c r="E1707" s="175" t="n">
        <v>0.88</v>
      </c>
      <c r="F1707" s="174" t="n">
        <v>3803</v>
      </c>
      <c r="G1707" s="174" t="n">
        <v>67</v>
      </c>
      <c r="H1707" s="174" t="n">
        <v>6</v>
      </c>
      <c r="I1707" s="174" t="n">
        <v>190</v>
      </c>
      <c r="J1707" s="174" t="n"/>
      <c r="K1707" s="174" t="n"/>
      <c r="L1707" s="174" t="n"/>
      <c r="M1707" s="174" t="n"/>
    </row>
    <row r="1708">
      <c r="A1708" s="174" t="inlineStr">
        <is>
          <t>test</t>
        </is>
      </c>
      <c r="B1708" s="174" t="inlineStr">
        <is>
          <t>A0</t>
        </is>
      </c>
      <c r="C1708" s="174" t="inlineStr">
        <is>
          <t>Clean</t>
        </is>
      </c>
      <c r="D1708" s="174" t="inlineStr">
        <is>
          <t>nb</t>
        </is>
      </c>
      <c r="E1708" s="175" t="n">
        <v>0.89</v>
      </c>
      <c r="F1708" s="174" t="n">
        <v>3800</v>
      </c>
      <c r="G1708" s="174" t="n">
        <v>70</v>
      </c>
      <c r="H1708" s="174" t="n">
        <v>6</v>
      </c>
      <c r="I1708" s="174" t="n">
        <v>190</v>
      </c>
      <c r="J1708" s="174" t="n"/>
      <c r="K1708" s="174" t="n"/>
      <c r="L1708" s="174" t="n"/>
      <c r="M1708" s="174" t="n"/>
    </row>
    <row r="1709">
      <c r="A1709" s="174" t="inlineStr">
        <is>
          <t>test</t>
        </is>
      </c>
      <c r="B1709" s="174" t="inlineStr">
        <is>
          <t>A0</t>
        </is>
      </c>
      <c r="C1709" s="174" t="inlineStr">
        <is>
          <t>Clean</t>
        </is>
      </c>
      <c r="D1709" s="174" t="inlineStr">
        <is>
          <t>nb</t>
        </is>
      </c>
      <c r="E1709" s="175" t="n">
        <v>0.9</v>
      </c>
      <c r="F1709" s="174" t="n">
        <v>3797</v>
      </c>
      <c r="G1709" s="174" t="n">
        <v>73</v>
      </c>
      <c r="H1709" s="174" t="n">
        <v>6</v>
      </c>
      <c r="I1709" s="174" t="n">
        <v>190</v>
      </c>
      <c r="J1709" s="174" t="n"/>
      <c r="K1709" s="174" t="n"/>
      <c r="L1709" s="174" t="n"/>
      <c r="M1709" s="174" t="n"/>
    </row>
    <row r="1710">
      <c r="A1710" s="174" t="inlineStr">
        <is>
          <t>test</t>
        </is>
      </c>
      <c r="B1710" s="174" t="inlineStr">
        <is>
          <t>A0</t>
        </is>
      </c>
      <c r="C1710" s="174" t="inlineStr">
        <is>
          <t>Clean</t>
        </is>
      </c>
      <c r="D1710" s="174" t="inlineStr">
        <is>
          <t>nb</t>
        </is>
      </c>
      <c r="E1710" s="175" t="n">
        <v>0.91</v>
      </c>
      <c r="F1710" s="174" t="n">
        <v>3779</v>
      </c>
      <c r="G1710" s="174" t="n">
        <v>91</v>
      </c>
      <c r="H1710" s="174" t="n">
        <v>6</v>
      </c>
      <c r="I1710" s="174" t="n">
        <v>190</v>
      </c>
      <c r="J1710" s="174" t="n"/>
      <c r="K1710" s="174" t="n"/>
      <c r="L1710" s="174" t="n"/>
      <c r="M1710" s="174" t="n"/>
    </row>
    <row r="1711">
      <c r="A1711" s="174" t="inlineStr">
        <is>
          <t>test</t>
        </is>
      </c>
      <c r="B1711" s="174" t="inlineStr">
        <is>
          <t>A0</t>
        </is>
      </c>
      <c r="C1711" s="174" t="inlineStr">
        <is>
          <t>Clean</t>
        </is>
      </c>
      <c r="D1711" s="174" t="inlineStr">
        <is>
          <t>nb</t>
        </is>
      </c>
      <c r="E1711" s="175" t="n">
        <v>0.92</v>
      </c>
      <c r="F1711" s="174" t="n">
        <v>3767</v>
      </c>
      <c r="G1711" s="174" t="n">
        <v>103</v>
      </c>
      <c r="H1711" s="174" t="n">
        <v>6</v>
      </c>
      <c r="I1711" s="174" t="n">
        <v>190</v>
      </c>
      <c r="J1711" s="174" t="n"/>
      <c r="K1711" s="174" t="n"/>
      <c r="L1711" s="174" t="n"/>
      <c r="M1711" s="174" t="n"/>
    </row>
    <row r="1712">
      <c r="A1712" s="174" t="inlineStr">
        <is>
          <t>test</t>
        </is>
      </c>
      <c r="B1712" s="174" t="inlineStr">
        <is>
          <t>A0</t>
        </is>
      </c>
      <c r="C1712" s="174" t="inlineStr">
        <is>
          <t>Clean</t>
        </is>
      </c>
      <c r="D1712" s="174" t="inlineStr">
        <is>
          <t>nb</t>
        </is>
      </c>
      <c r="E1712" s="175" t="n">
        <v>0.93</v>
      </c>
      <c r="F1712" s="174" t="n">
        <v>3754</v>
      </c>
      <c r="G1712" s="174" t="n">
        <v>116</v>
      </c>
      <c r="H1712" s="174" t="n">
        <v>6</v>
      </c>
      <c r="I1712" s="174" t="n">
        <v>190</v>
      </c>
      <c r="J1712" s="174" t="n"/>
      <c r="K1712" s="174" t="n"/>
      <c r="L1712" s="174" t="n"/>
      <c r="M1712" s="174" t="n"/>
    </row>
    <row r="1713">
      <c r="A1713" s="174" t="inlineStr">
        <is>
          <t>test</t>
        </is>
      </c>
      <c r="B1713" s="174" t="inlineStr">
        <is>
          <t>A0</t>
        </is>
      </c>
      <c r="C1713" s="174" t="inlineStr">
        <is>
          <t>Clean</t>
        </is>
      </c>
      <c r="D1713" s="174" t="inlineStr">
        <is>
          <t>nb</t>
        </is>
      </c>
      <c r="E1713" s="175" t="n">
        <v>0.9399999999999999</v>
      </c>
      <c r="F1713" s="174" t="n">
        <v>3737</v>
      </c>
      <c r="G1713" s="174" t="n">
        <v>133</v>
      </c>
      <c r="H1713" s="174" t="n">
        <v>6</v>
      </c>
      <c r="I1713" s="174" t="n">
        <v>190</v>
      </c>
      <c r="J1713" s="174" t="n"/>
      <c r="K1713" s="174" t="n"/>
      <c r="L1713" s="174" t="n"/>
      <c r="M1713" s="174" t="n"/>
    </row>
    <row r="1714">
      <c r="A1714" s="174" t="inlineStr">
        <is>
          <t>test</t>
        </is>
      </c>
      <c r="B1714" s="174" t="inlineStr">
        <is>
          <t>A0</t>
        </is>
      </c>
      <c r="C1714" s="174" t="inlineStr">
        <is>
          <t>Clean</t>
        </is>
      </c>
      <c r="D1714" s="174" t="inlineStr">
        <is>
          <t>nb</t>
        </is>
      </c>
      <c r="E1714" s="175" t="n">
        <v>0.95</v>
      </c>
      <c r="F1714" s="174" t="n">
        <v>3708</v>
      </c>
      <c r="G1714" s="174" t="n">
        <v>162</v>
      </c>
      <c r="H1714" s="174" t="n">
        <v>6</v>
      </c>
      <c r="I1714" s="174" t="n">
        <v>190</v>
      </c>
      <c r="J1714" s="174" t="n"/>
      <c r="K1714" s="174" t="n"/>
      <c r="L1714" s="174" t="n"/>
      <c r="M1714" s="174" t="n"/>
    </row>
    <row r="1715">
      <c r="A1715" s="174" t="inlineStr">
        <is>
          <t>test</t>
        </is>
      </c>
      <c r="B1715" s="174" t="inlineStr">
        <is>
          <t>A0</t>
        </is>
      </c>
      <c r="C1715" s="174" t="inlineStr">
        <is>
          <t>Clean</t>
        </is>
      </c>
      <c r="D1715" s="174" t="inlineStr">
        <is>
          <t>b</t>
        </is>
      </c>
      <c r="E1715" s="175" t="n">
        <v>0.01</v>
      </c>
      <c r="F1715" s="174" t="n">
        <v>393</v>
      </c>
      <c r="G1715" s="174" t="n">
        <v>1</v>
      </c>
      <c r="H1715" s="174" t="n">
        <v>285</v>
      </c>
      <c r="I1715" s="174" t="n">
        <v>7</v>
      </c>
      <c r="J1715" s="174" t="n"/>
      <c r="K1715" s="174" t="n"/>
      <c r="L1715" s="174" t="n"/>
      <c r="M1715" s="174" t="n"/>
    </row>
    <row r="1716">
      <c r="A1716" s="174" t="inlineStr">
        <is>
          <t>test</t>
        </is>
      </c>
      <c r="B1716" s="174" t="inlineStr">
        <is>
          <t>A0</t>
        </is>
      </c>
      <c r="C1716" s="174" t="inlineStr">
        <is>
          <t>Clean</t>
        </is>
      </c>
      <c r="D1716" s="174" t="inlineStr">
        <is>
          <t>b</t>
        </is>
      </c>
      <c r="E1716" s="175" t="n">
        <v>0.02</v>
      </c>
      <c r="F1716" s="174" t="n">
        <v>392</v>
      </c>
      <c r="G1716" s="174" t="n">
        <v>2</v>
      </c>
      <c r="H1716" s="174" t="n">
        <v>281</v>
      </c>
      <c r="I1716" s="174" t="n">
        <v>11</v>
      </c>
      <c r="J1716" s="174" t="n"/>
      <c r="K1716" s="174" t="n"/>
      <c r="L1716" s="174" t="n"/>
      <c r="M1716" s="174" t="n"/>
    </row>
    <row r="1717">
      <c r="A1717" s="174" t="inlineStr">
        <is>
          <t>test</t>
        </is>
      </c>
      <c r="B1717" s="174" t="inlineStr">
        <is>
          <t>A0</t>
        </is>
      </c>
      <c r="C1717" s="174" t="inlineStr">
        <is>
          <t>Clean</t>
        </is>
      </c>
      <c r="D1717" s="174" t="inlineStr">
        <is>
          <t>b</t>
        </is>
      </c>
      <c r="E1717" s="175" t="n">
        <v>0.03</v>
      </c>
      <c r="F1717" s="174" t="n">
        <v>392</v>
      </c>
      <c r="G1717" s="174" t="n">
        <v>2</v>
      </c>
      <c r="H1717" s="174" t="n">
        <v>279</v>
      </c>
      <c r="I1717" s="174" t="n">
        <v>13</v>
      </c>
      <c r="J1717" s="174" t="n"/>
      <c r="K1717" s="174" t="n"/>
      <c r="L1717" s="174" t="n"/>
      <c r="M1717" s="174" t="n"/>
    </row>
    <row r="1718">
      <c r="A1718" s="174" t="inlineStr">
        <is>
          <t>test</t>
        </is>
      </c>
      <c r="B1718" s="174" t="inlineStr">
        <is>
          <t>A0</t>
        </is>
      </c>
      <c r="C1718" s="174" t="inlineStr">
        <is>
          <t>Clean</t>
        </is>
      </c>
      <c r="D1718" s="174" t="inlineStr">
        <is>
          <t>b</t>
        </is>
      </c>
      <c r="E1718" s="175" t="n">
        <v>0.04</v>
      </c>
      <c r="F1718" s="174" t="n">
        <v>391</v>
      </c>
      <c r="G1718" s="174" t="n">
        <v>3</v>
      </c>
      <c r="H1718" s="174" t="n">
        <v>276</v>
      </c>
      <c r="I1718" s="174" t="n">
        <v>16</v>
      </c>
      <c r="J1718" s="174" t="n"/>
      <c r="K1718" s="174" t="n"/>
      <c r="L1718" s="174" t="n"/>
      <c r="M1718" s="174" t="n"/>
    </row>
    <row r="1719">
      <c r="A1719" s="174" t="inlineStr">
        <is>
          <t>test</t>
        </is>
      </c>
      <c r="B1719" s="174" t="inlineStr">
        <is>
          <t>A0</t>
        </is>
      </c>
      <c r="C1719" s="174" t="inlineStr">
        <is>
          <t>Clean</t>
        </is>
      </c>
      <c r="D1719" s="174" t="inlineStr">
        <is>
          <t>b</t>
        </is>
      </c>
      <c r="E1719" s="175" t="n">
        <v>0.05</v>
      </c>
      <c r="F1719" s="174" t="n">
        <v>391</v>
      </c>
      <c r="G1719" s="174" t="n">
        <v>3</v>
      </c>
      <c r="H1719" s="174" t="n">
        <v>275</v>
      </c>
      <c r="I1719" s="174" t="n">
        <v>17</v>
      </c>
      <c r="J1719" s="174" t="n"/>
      <c r="K1719" s="174" t="n"/>
      <c r="L1719" s="174" t="n"/>
      <c r="M1719" s="174" t="n"/>
    </row>
    <row r="1720">
      <c r="A1720" s="174" t="inlineStr">
        <is>
          <t>test</t>
        </is>
      </c>
      <c r="B1720" s="174" t="inlineStr">
        <is>
          <t>A0</t>
        </is>
      </c>
      <c r="C1720" s="174" t="inlineStr">
        <is>
          <t>Clean</t>
        </is>
      </c>
      <c r="D1720" s="174" t="inlineStr">
        <is>
          <t>b</t>
        </is>
      </c>
      <c r="E1720" s="175" t="n">
        <v>0.06</v>
      </c>
      <c r="F1720" s="174" t="n">
        <v>391</v>
      </c>
      <c r="G1720" s="174" t="n">
        <v>3</v>
      </c>
      <c r="H1720" s="174" t="n">
        <v>273</v>
      </c>
      <c r="I1720" s="174" t="n">
        <v>19</v>
      </c>
      <c r="J1720" s="174" t="n"/>
      <c r="K1720" s="174" t="n"/>
      <c r="L1720" s="174" t="n"/>
      <c r="M1720" s="174" t="n"/>
    </row>
    <row r="1721">
      <c r="A1721" s="174" t="inlineStr">
        <is>
          <t>test</t>
        </is>
      </c>
      <c r="B1721" s="174" t="inlineStr">
        <is>
          <t>A0</t>
        </is>
      </c>
      <c r="C1721" s="174" t="inlineStr">
        <is>
          <t>Clean</t>
        </is>
      </c>
      <c r="D1721" s="174" t="inlineStr">
        <is>
          <t>b</t>
        </is>
      </c>
      <c r="E1721" s="175" t="n">
        <v>0.07000000000000001</v>
      </c>
      <c r="F1721" s="174" t="n">
        <v>391</v>
      </c>
      <c r="G1721" s="174" t="n">
        <v>3</v>
      </c>
      <c r="H1721" s="174" t="n">
        <v>271</v>
      </c>
      <c r="I1721" s="174" t="n">
        <v>21</v>
      </c>
      <c r="J1721" s="174" t="n"/>
      <c r="K1721" s="174" t="n"/>
      <c r="L1721" s="174" t="n"/>
      <c r="M1721" s="174" t="n"/>
    </row>
    <row r="1722">
      <c r="A1722" s="174" t="inlineStr">
        <is>
          <t>test</t>
        </is>
      </c>
      <c r="B1722" s="174" t="inlineStr">
        <is>
          <t>A0</t>
        </is>
      </c>
      <c r="C1722" s="174" t="inlineStr">
        <is>
          <t>Clean</t>
        </is>
      </c>
      <c r="D1722" s="174" t="inlineStr">
        <is>
          <t>b</t>
        </is>
      </c>
      <c r="E1722" s="175" t="n">
        <v>0.08</v>
      </c>
      <c r="F1722" s="174" t="n">
        <v>391</v>
      </c>
      <c r="G1722" s="174" t="n">
        <v>3</v>
      </c>
      <c r="H1722" s="174" t="n">
        <v>271</v>
      </c>
      <c r="I1722" s="174" t="n">
        <v>21</v>
      </c>
      <c r="J1722" s="174" t="n"/>
      <c r="K1722" s="174" t="n"/>
      <c r="L1722" s="174" t="n"/>
      <c r="M1722" s="174" t="n"/>
    </row>
    <row r="1723">
      <c r="A1723" s="174" t="inlineStr">
        <is>
          <t>test</t>
        </is>
      </c>
      <c r="B1723" s="174" t="inlineStr">
        <is>
          <t>A0</t>
        </is>
      </c>
      <c r="C1723" s="174" t="inlineStr">
        <is>
          <t>Clean</t>
        </is>
      </c>
      <c r="D1723" s="174" t="inlineStr">
        <is>
          <t>b</t>
        </is>
      </c>
      <c r="E1723" s="175" t="n">
        <v>0.09</v>
      </c>
      <c r="F1723" s="174" t="n">
        <v>390</v>
      </c>
      <c r="G1723" s="174" t="n">
        <v>4</v>
      </c>
      <c r="H1723" s="174" t="n">
        <v>269</v>
      </c>
      <c r="I1723" s="174" t="n">
        <v>23</v>
      </c>
      <c r="J1723" s="174" t="n"/>
      <c r="K1723" s="174" t="n"/>
      <c r="L1723" s="174" t="n"/>
      <c r="M1723" s="174" t="n"/>
    </row>
    <row r="1724">
      <c r="A1724" s="174" t="inlineStr">
        <is>
          <t>test</t>
        </is>
      </c>
      <c r="B1724" s="174" t="inlineStr">
        <is>
          <t>A0</t>
        </is>
      </c>
      <c r="C1724" s="174" t="inlineStr">
        <is>
          <t>Clean</t>
        </is>
      </c>
      <c r="D1724" s="174" t="inlineStr">
        <is>
          <t>b</t>
        </is>
      </c>
      <c r="E1724" s="175" t="n">
        <v>0.1</v>
      </c>
      <c r="F1724" s="174" t="n">
        <v>390</v>
      </c>
      <c r="G1724" s="174" t="n">
        <v>4</v>
      </c>
      <c r="H1724" s="174" t="n">
        <v>268</v>
      </c>
      <c r="I1724" s="174" t="n">
        <v>24</v>
      </c>
      <c r="J1724" s="174" t="n"/>
      <c r="K1724" s="174" t="n"/>
      <c r="L1724" s="174" t="n"/>
      <c r="M1724" s="174" t="n"/>
    </row>
    <row r="1725">
      <c r="A1725" s="174" t="inlineStr">
        <is>
          <t>test</t>
        </is>
      </c>
      <c r="B1725" s="174" t="inlineStr">
        <is>
          <t>A0</t>
        </is>
      </c>
      <c r="C1725" s="174" t="inlineStr">
        <is>
          <t>Clean</t>
        </is>
      </c>
      <c r="D1725" s="174" t="inlineStr">
        <is>
          <t>b</t>
        </is>
      </c>
      <c r="E1725" s="175" t="n">
        <v>0.11</v>
      </c>
      <c r="F1725" s="174" t="n">
        <v>390</v>
      </c>
      <c r="G1725" s="174" t="n">
        <v>4</v>
      </c>
      <c r="H1725" s="174" t="n">
        <v>266</v>
      </c>
      <c r="I1725" s="174" t="n">
        <v>26</v>
      </c>
      <c r="J1725" s="174" t="n"/>
      <c r="K1725" s="174" t="n"/>
      <c r="L1725" s="174" t="n"/>
      <c r="M1725" s="174" t="n"/>
    </row>
    <row r="1726">
      <c r="A1726" s="174" t="inlineStr">
        <is>
          <t>test</t>
        </is>
      </c>
      <c r="B1726" s="174" t="inlineStr">
        <is>
          <t>A0</t>
        </is>
      </c>
      <c r="C1726" s="174" t="inlineStr">
        <is>
          <t>Clean</t>
        </is>
      </c>
      <c r="D1726" s="174" t="inlineStr">
        <is>
          <t>b</t>
        </is>
      </c>
      <c r="E1726" s="175" t="n">
        <v>0.12</v>
      </c>
      <c r="F1726" s="174" t="n">
        <v>390</v>
      </c>
      <c r="G1726" s="174" t="n">
        <v>4</v>
      </c>
      <c r="H1726" s="174" t="n">
        <v>265</v>
      </c>
      <c r="I1726" s="174" t="n">
        <v>27</v>
      </c>
      <c r="J1726" s="174" t="n"/>
      <c r="K1726" s="174" t="n"/>
      <c r="L1726" s="174" t="n"/>
      <c r="M1726" s="174" t="n"/>
    </row>
    <row r="1727">
      <c r="A1727" s="174" t="inlineStr">
        <is>
          <t>test</t>
        </is>
      </c>
      <c r="B1727" s="174" t="inlineStr">
        <is>
          <t>A0</t>
        </is>
      </c>
      <c r="C1727" s="174" t="inlineStr">
        <is>
          <t>Clean</t>
        </is>
      </c>
      <c r="D1727" s="174" t="inlineStr">
        <is>
          <t>b</t>
        </is>
      </c>
      <c r="E1727" s="175" t="n">
        <v>0.13</v>
      </c>
      <c r="F1727" s="174" t="n">
        <v>390</v>
      </c>
      <c r="G1727" s="174" t="n">
        <v>4</v>
      </c>
      <c r="H1727" s="174" t="n">
        <v>264</v>
      </c>
      <c r="I1727" s="174" t="n">
        <v>28</v>
      </c>
      <c r="J1727" s="174" t="n"/>
      <c r="K1727" s="174" t="n"/>
      <c r="L1727" s="174" t="n"/>
      <c r="M1727" s="174" t="n"/>
    </row>
    <row r="1728">
      <c r="A1728" s="174" t="inlineStr">
        <is>
          <t>test</t>
        </is>
      </c>
      <c r="B1728" s="174" t="inlineStr">
        <is>
          <t>A0</t>
        </is>
      </c>
      <c r="C1728" s="174" t="inlineStr">
        <is>
          <t>Clean</t>
        </is>
      </c>
      <c r="D1728" s="174" t="inlineStr">
        <is>
          <t>b</t>
        </is>
      </c>
      <c r="E1728" s="175" t="n">
        <v>0.14</v>
      </c>
      <c r="F1728" s="174" t="n">
        <v>390</v>
      </c>
      <c r="G1728" s="174" t="n">
        <v>4</v>
      </c>
      <c r="H1728" s="174" t="n">
        <v>262</v>
      </c>
      <c r="I1728" s="174" t="n">
        <v>30</v>
      </c>
      <c r="J1728" s="174" t="n"/>
      <c r="K1728" s="174" t="n"/>
      <c r="L1728" s="174" t="n"/>
      <c r="M1728" s="174" t="n"/>
    </row>
    <row r="1729">
      <c r="A1729" s="174" t="inlineStr">
        <is>
          <t>test</t>
        </is>
      </c>
      <c r="B1729" s="174" t="inlineStr">
        <is>
          <t>A0</t>
        </is>
      </c>
      <c r="C1729" s="174" t="inlineStr">
        <is>
          <t>Clean</t>
        </is>
      </c>
      <c r="D1729" s="174" t="inlineStr">
        <is>
          <t>b</t>
        </is>
      </c>
      <c r="E1729" s="175" t="n">
        <v>0.15</v>
      </c>
      <c r="F1729" s="174" t="n">
        <v>390</v>
      </c>
      <c r="G1729" s="174" t="n">
        <v>4</v>
      </c>
      <c r="H1729" s="174" t="n">
        <v>261</v>
      </c>
      <c r="I1729" s="174" t="n">
        <v>31</v>
      </c>
      <c r="J1729" s="174" t="n"/>
      <c r="K1729" s="174" t="n"/>
      <c r="L1729" s="174" t="n"/>
      <c r="M1729" s="174" t="n"/>
    </row>
    <row r="1730">
      <c r="A1730" s="174" t="inlineStr">
        <is>
          <t>test</t>
        </is>
      </c>
      <c r="B1730" s="174" t="inlineStr">
        <is>
          <t>A0</t>
        </is>
      </c>
      <c r="C1730" s="174" t="inlineStr">
        <is>
          <t>Clean</t>
        </is>
      </c>
      <c r="D1730" s="174" t="inlineStr">
        <is>
          <t>b</t>
        </is>
      </c>
      <c r="E1730" s="175" t="n">
        <v>0.16</v>
      </c>
      <c r="F1730" s="174" t="n">
        <v>390</v>
      </c>
      <c r="G1730" s="174" t="n">
        <v>4</v>
      </c>
      <c r="H1730" s="174" t="n">
        <v>259</v>
      </c>
      <c r="I1730" s="174" t="n">
        <v>33</v>
      </c>
      <c r="J1730" s="174" t="n"/>
      <c r="K1730" s="174" t="n"/>
      <c r="L1730" s="174" t="n"/>
      <c r="M1730" s="174" t="n"/>
    </row>
    <row r="1731">
      <c r="A1731" s="174" t="inlineStr">
        <is>
          <t>test</t>
        </is>
      </c>
      <c r="B1731" s="174" t="inlineStr">
        <is>
          <t>A0</t>
        </is>
      </c>
      <c r="C1731" s="174" t="inlineStr">
        <is>
          <t>Clean</t>
        </is>
      </c>
      <c r="D1731" s="174" t="inlineStr">
        <is>
          <t>b</t>
        </is>
      </c>
      <c r="E1731" s="175" t="n">
        <v>0.17</v>
      </c>
      <c r="F1731" s="174" t="n">
        <v>390</v>
      </c>
      <c r="G1731" s="174" t="n">
        <v>4</v>
      </c>
      <c r="H1731" s="174" t="n">
        <v>258</v>
      </c>
      <c r="I1731" s="174" t="n">
        <v>34</v>
      </c>
      <c r="J1731" s="174" t="n"/>
      <c r="K1731" s="174" t="n"/>
      <c r="L1731" s="174" t="n"/>
      <c r="M1731" s="174" t="n"/>
    </row>
    <row r="1732">
      <c r="A1732" s="174" t="inlineStr">
        <is>
          <t>test</t>
        </is>
      </c>
      <c r="B1732" s="174" t="inlineStr">
        <is>
          <t>A0</t>
        </is>
      </c>
      <c r="C1732" s="174" t="inlineStr">
        <is>
          <t>Clean</t>
        </is>
      </c>
      <c r="D1732" s="174" t="inlineStr">
        <is>
          <t>b</t>
        </is>
      </c>
      <c r="E1732" s="175" t="n">
        <v>0.18</v>
      </c>
      <c r="F1732" s="174" t="n">
        <v>390</v>
      </c>
      <c r="G1732" s="174" t="n">
        <v>4</v>
      </c>
      <c r="H1732" s="174" t="n">
        <v>256</v>
      </c>
      <c r="I1732" s="174" t="n">
        <v>36</v>
      </c>
      <c r="J1732" s="174" t="n"/>
      <c r="K1732" s="174" t="n"/>
      <c r="L1732" s="174" t="n"/>
      <c r="M1732" s="174" t="n"/>
    </row>
    <row r="1733">
      <c r="A1733" s="174" t="inlineStr">
        <is>
          <t>test</t>
        </is>
      </c>
      <c r="B1733" s="174" t="inlineStr">
        <is>
          <t>A0</t>
        </is>
      </c>
      <c r="C1733" s="174" t="inlineStr">
        <is>
          <t>Clean</t>
        </is>
      </c>
      <c r="D1733" s="174" t="inlineStr">
        <is>
          <t>b</t>
        </is>
      </c>
      <c r="E1733" s="175" t="n">
        <v>0.19</v>
      </c>
      <c r="F1733" s="174" t="n">
        <v>390</v>
      </c>
      <c r="G1733" s="174" t="n">
        <v>4</v>
      </c>
      <c r="H1733" s="174" t="n">
        <v>253</v>
      </c>
      <c r="I1733" s="174" t="n">
        <v>39</v>
      </c>
      <c r="J1733" s="174" t="n"/>
      <c r="K1733" s="174" t="n"/>
      <c r="L1733" s="174" t="n"/>
      <c r="M1733" s="174" t="n"/>
    </row>
    <row r="1734">
      <c r="A1734" s="174" t="inlineStr">
        <is>
          <t>test</t>
        </is>
      </c>
      <c r="B1734" s="174" t="inlineStr">
        <is>
          <t>A0</t>
        </is>
      </c>
      <c r="C1734" s="174" t="inlineStr">
        <is>
          <t>Clean</t>
        </is>
      </c>
      <c r="D1734" s="174" t="inlineStr">
        <is>
          <t>b</t>
        </is>
      </c>
      <c r="E1734" s="175" t="n">
        <v>0.2</v>
      </c>
      <c r="F1734" s="174" t="n">
        <v>388</v>
      </c>
      <c r="G1734" s="174" t="n">
        <v>6</v>
      </c>
      <c r="H1734" s="174" t="n">
        <v>251</v>
      </c>
      <c r="I1734" s="174" t="n">
        <v>41</v>
      </c>
      <c r="J1734" s="174" t="n"/>
      <c r="K1734" s="174" t="n"/>
      <c r="L1734" s="174" t="n"/>
      <c r="M1734" s="174" t="n"/>
    </row>
    <row r="1735">
      <c r="A1735" s="174" t="inlineStr">
        <is>
          <t>test</t>
        </is>
      </c>
      <c r="B1735" s="174" t="inlineStr">
        <is>
          <t>A0</t>
        </is>
      </c>
      <c r="C1735" s="174" t="inlineStr">
        <is>
          <t>Clean</t>
        </is>
      </c>
      <c r="D1735" s="174" t="inlineStr">
        <is>
          <t>b</t>
        </is>
      </c>
      <c r="E1735" s="175" t="n">
        <v>0.21</v>
      </c>
      <c r="F1735" s="174" t="n">
        <v>388</v>
      </c>
      <c r="G1735" s="174" t="n">
        <v>6</v>
      </c>
      <c r="H1735" s="174" t="n">
        <v>251</v>
      </c>
      <c r="I1735" s="174" t="n">
        <v>41</v>
      </c>
      <c r="J1735" s="174" t="n"/>
      <c r="K1735" s="174" t="n"/>
      <c r="L1735" s="174" t="n"/>
      <c r="M1735" s="174" t="n"/>
    </row>
    <row r="1736">
      <c r="A1736" s="174" t="inlineStr">
        <is>
          <t>test</t>
        </is>
      </c>
      <c r="B1736" s="174" t="inlineStr">
        <is>
          <t>A0</t>
        </is>
      </c>
      <c r="C1736" s="174" t="inlineStr">
        <is>
          <t>Clean</t>
        </is>
      </c>
      <c r="D1736" s="174" t="inlineStr">
        <is>
          <t>b</t>
        </is>
      </c>
      <c r="E1736" s="175" t="n">
        <v>0.22</v>
      </c>
      <c r="F1736" s="174" t="n">
        <v>388</v>
      </c>
      <c r="G1736" s="174" t="n">
        <v>6</v>
      </c>
      <c r="H1736" s="174" t="n">
        <v>248</v>
      </c>
      <c r="I1736" s="174" t="n">
        <v>44</v>
      </c>
      <c r="J1736" s="174" t="n"/>
      <c r="K1736" s="174" t="n"/>
      <c r="L1736" s="174" t="n"/>
      <c r="M1736" s="174" t="n"/>
    </row>
    <row r="1737">
      <c r="A1737" s="174" t="inlineStr">
        <is>
          <t>test</t>
        </is>
      </c>
      <c r="B1737" s="174" t="inlineStr">
        <is>
          <t>A0</t>
        </is>
      </c>
      <c r="C1737" s="174" t="inlineStr">
        <is>
          <t>Clean</t>
        </is>
      </c>
      <c r="D1737" s="174" t="inlineStr">
        <is>
          <t>b</t>
        </is>
      </c>
      <c r="E1737" s="175" t="n">
        <v>0.23</v>
      </c>
      <c r="F1737" s="174" t="n">
        <v>388</v>
      </c>
      <c r="G1737" s="174" t="n">
        <v>6</v>
      </c>
      <c r="H1737" s="174" t="n">
        <v>248</v>
      </c>
      <c r="I1737" s="174" t="n">
        <v>44</v>
      </c>
      <c r="J1737" s="174" t="n"/>
      <c r="K1737" s="174" t="n"/>
      <c r="L1737" s="174" t="n"/>
      <c r="M1737" s="174" t="n"/>
    </row>
    <row r="1738">
      <c r="A1738" s="174" t="inlineStr">
        <is>
          <t>test</t>
        </is>
      </c>
      <c r="B1738" s="174" t="inlineStr">
        <is>
          <t>A0</t>
        </is>
      </c>
      <c r="C1738" s="174" t="inlineStr">
        <is>
          <t>Clean</t>
        </is>
      </c>
      <c r="D1738" s="174" t="inlineStr">
        <is>
          <t>b</t>
        </is>
      </c>
      <c r="E1738" s="175" t="n">
        <v>0.24</v>
      </c>
      <c r="F1738" s="174" t="n">
        <v>388</v>
      </c>
      <c r="G1738" s="174" t="n">
        <v>6</v>
      </c>
      <c r="H1738" s="174" t="n">
        <v>248</v>
      </c>
      <c r="I1738" s="174" t="n">
        <v>44</v>
      </c>
      <c r="J1738" s="174" t="n"/>
      <c r="K1738" s="174" t="n"/>
      <c r="L1738" s="174" t="n"/>
      <c r="M1738" s="174" t="n"/>
    </row>
    <row r="1739">
      <c r="A1739" s="174" t="inlineStr">
        <is>
          <t>test</t>
        </is>
      </c>
      <c r="B1739" s="174" t="inlineStr">
        <is>
          <t>A0</t>
        </is>
      </c>
      <c r="C1739" s="174" t="inlineStr">
        <is>
          <t>Clean</t>
        </is>
      </c>
      <c r="D1739" s="174" t="inlineStr">
        <is>
          <t>b</t>
        </is>
      </c>
      <c r="E1739" s="175" t="n">
        <v>0.25</v>
      </c>
      <c r="F1739" s="174" t="n">
        <v>388</v>
      </c>
      <c r="G1739" s="174" t="n">
        <v>6</v>
      </c>
      <c r="H1739" s="174" t="n">
        <v>247</v>
      </c>
      <c r="I1739" s="174" t="n">
        <v>45</v>
      </c>
      <c r="J1739" s="174" t="n"/>
      <c r="K1739" s="174" t="n"/>
      <c r="L1739" s="174" t="n"/>
      <c r="M1739" s="174" t="n"/>
    </row>
    <row r="1740">
      <c r="A1740" s="174" t="inlineStr">
        <is>
          <t>test</t>
        </is>
      </c>
      <c r="B1740" s="174" t="inlineStr">
        <is>
          <t>A0</t>
        </is>
      </c>
      <c r="C1740" s="174" t="inlineStr">
        <is>
          <t>Clean</t>
        </is>
      </c>
      <c r="D1740" s="174" t="inlineStr">
        <is>
          <t>b</t>
        </is>
      </c>
      <c r="E1740" s="175" t="n">
        <v>0.26</v>
      </c>
      <c r="F1740" s="174" t="n">
        <v>388</v>
      </c>
      <c r="G1740" s="174" t="n">
        <v>6</v>
      </c>
      <c r="H1740" s="174" t="n">
        <v>247</v>
      </c>
      <c r="I1740" s="174" t="n">
        <v>45</v>
      </c>
      <c r="J1740" s="174" t="n"/>
      <c r="K1740" s="174" t="n"/>
      <c r="L1740" s="174" t="n"/>
      <c r="M1740" s="174" t="n"/>
    </row>
    <row r="1741">
      <c r="A1741" s="174" t="inlineStr">
        <is>
          <t>test</t>
        </is>
      </c>
      <c r="B1741" s="174" t="inlineStr">
        <is>
          <t>A0</t>
        </is>
      </c>
      <c r="C1741" s="174" t="inlineStr">
        <is>
          <t>Clean</t>
        </is>
      </c>
      <c r="D1741" s="174" t="inlineStr">
        <is>
          <t>b</t>
        </is>
      </c>
      <c r="E1741" s="175" t="n">
        <v>0.27</v>
      </c>
      <c r="F1741" s="174" t="n">
        <v>388</v>
      </c>
      <c r="G1741" s="174" t="n">
        <v>6</v>
      </c>
      <c r="H1741" s="174" t="n">
        <v>246</v>
      </c>
      <c r="I1741" s="174" t="n">
        <v>46</v>
      </c>
      <c r="J1741" s="174" t="n"/>
      <c r="K1741" s="174" t="n"/>
      <c r="L1741" s="174" t="n"/>
      <c r="M1741" s="174" t="n"/>
    </row>
    <row r="1742">
      <c r="A1742" s="174" t="inlineStr">
        <is>
          <t>test</t>
        </is>
      </c>
      <c r="B1742" s="174" t="inlineStr">
        <is>
          <t>A0</t>
        </is>
      </c>
      <c r="C1742" s="174" t="inlineStr">
        <is>
          <t>Clean</t>
        </is>
      </c>
      <c r="D1742" s="174" t="inlineStr">
        <is>
          <t>b</t>
        </is>
      </c>
      <c r="E1742" s="175" t="n">
        <v>0.28</v>
      </c>
      <c r="F1742" s="174" t="n">
        <v>388</v>
      </c>
      <c r="G1742" s="174" t="n">
        <v>6</v>
      </c>
      <c r="H1742" s="174" t="n">
        <v>242</v>
      </c>
      <c r="I1742" s="174" t="n">
        <v>50</v>
      </c>
      <c r="J1742" s="174" t="n"/>
      <c r="K1742" s="174" t="n"/>
      <c r="L1742" s="174" t="n"/>
      <c r="M1742" s="174" t="n"/>
    </row>
    <row r="1743">
      <c r="A1743" s="174" t="inlineStr">
        <is>
          <t>test</t>
        </is>
      </c>
      <c r="B1743" s="174" t="inlineStr">
        <is>
          <t>A0</t>
        </is>
      </c>
      <c r="C1743" s="174" t="inlineStr">
        <is>
          <t>Clean</t>
        </is>
      </c>
      <c r="D1743" s="174" t="inlineStr">
        <is>
          <t>b</t>
        </is>
      </c>
      <c r="E1743" s="175" t="n">
        <v>0.29</v>
      </c>
      <c r="F1743" s="174" t="n">
        <v>388</v>
      </c>
      <c r="G1743" s="174" t="n">
        <v>6</v>
      </c>
      <c r="H1743" s="174" t="n">
        <v>240</v>
      </c>
      <c r="I1743" s="174" t="n">
        <v>52</v>
      </c>
      <c r="J1743" s="174" t="n"/>
      <c r="K1743" s="174" t="n"/>
      <c r="L1743" s="174" t="n"/>
      <c r="M1743" s="174" t="n"/>
    </row>
    <row r="1744">
      <c r="A1744" s="174" t="inlineStr">
        <is>
          <t>test</t>
        </is>
      </c>
      <c r="B1744" s="174" t="inlineStr">
        <is>
          <t>A0</t>
        </is>
      </c>
      <c r="C1744" s="174" t="inlineStr">
        <is>
          <t>Clean</t>
        </is>
      </c>
      <c r="D1744" s="174" t="inlineStr">
        <is>
          <t>b</t>
        </is>
      </c>
      <c r="E1744" s="175" t="n">
        <v>0.3</v>
      </c>
      <c r="F1744" s="174" t="n">
        <v>387</v>
      </c>
      <c r="G1744" s="174" t="n">
        <v>7</v>
      </c>
      <c r="H1744" s="174" t="n">
        <v>238</v>
      </c>
      <c r="I1744" s="174" t="n">
        <v>54</v>
      </c>
      <c r="J1744" s="174" t="n"/>
      <c r="K1744" s="174" t="n"/>
      <c r="L1744" s="174" t="n"/>
      <c r="M1744" s="174" t="n"/>
    </row>
    <row r="1745">
      <c r="A1745" s="174" t="inlineStr">
        <is>
          <t>test</t>
        </is>
      </c>
      <c r="B1745" s="174" t="inlineStr">
        <is>
          <t>A0</t>
        </is>
      </c>
      <c r="C1745" s="174" t="inlineStr">
        <is>
          <t>Clean</t>
        </is>
      </c>
      <c r="D1745" s="174" t="inlineStr">
        <is>
          <t>b</t>
        </is>
      </c>
      <c r="E1745" s="175" t="n">
        <v>0.31</v>
      </c>
      <c r="F1745" s="174" t="n">
        <v>387</v>
      </c>
      <c r="G1745" s="174" t="n">
        <v>7</v>
      </c>
      <c r="H1745" s="174" t="n">
        <v>234</v>
      </c>
      <c r="I1745" s="174" t="n">
        <v>58</v>
      </c>
      <c r="J1745" s="174" t="n"/>
      <c r="K1745" s="174" t="n"/>
      <c r="L1745" s="174" t="n"/>
      <c r="M1745" s="174" t="n"/>
    </row>
    <row r="1746">
      <c r="A1746" s="174" t="inlineStr">
        <is>
          <t>test</t>
        </is>
      </c>
      <c r="B1746" s="174" t="inlineStr">
        <is>
          <t>A0</t>
        </is>
      </c>
      <c r="C1746" s="174" t="inlineStr">
        <is>
          <t>Clean</t>
        </is>
      </c>
      <c r="D1746" s="174" t="inlineStr">
        <is>
          <t>b</t>
        </is>
      </c>
      <c r="E1746" s="175" t="n">
        <v>0.32</v>
      </c>
      <c r="F1746" s="174" t="n">
        <v>387</v>
      </c>
      <c r="G1746" s="174" t="n">
        <v>7</v>
      </c>
      <c r="H1746" s="174" t="n">
        <v>232</v>
      </c>
      <c r="I1746" s="174" t="n">
        <v>60</v>
      </c>
      <c r="J1746" s="174" t="n"/>
      <c r="K1746" s="174" t="n"/>
      <c r="L1746" s="174" t="n"/>
      <c r="M1746" s="174" t="n"/>
    </row>
    <row r="1747">
      <c r="A1747" s="174" t="inlineStr">
        <is>
          <t>test</t>
        </is>
      </c>
      <c r="B1747" s="174" t="inlineStr">
        <is>
          <t>A0</t>
        </is>
      </c>
      <c r="C1747" s="174" t="inlineStr">
        <is>
          <t>Clean</t>
        </is>
      </c>
      <c r="D1747" s="174" t="inlineStr">
        <is>
          <t>b</t>
        </is>
      </c>
      <c r="E1747" s="175" t="n">
        <v>0.33</v>
      </c>
      <c r="F1747" s="174" t="n">
        <v>387</v>
      </c>
      <c r="G1747" s="174" t="n">
        <v>7</v>
      </c>
      <c r="H1747" s="174" t="n">
        <v>229</v>
      </c>
      <c r="I1747" s="174" t="n">
        <v>63</v>
      </c>
      <c r="J1747" s="174" t="n"/>
      <c r="K1747" s="174" t="n"/>
      <c r="L1747" s="174" t="n"/>
      <c r="M1747" s="174" t="n"/>
    </row>
    <row r="1748">
      <c r="A1748" s="174" t="inlineStr">
        <is>
          <t>test</t>
        </is>
      </c>
      <c r="B1748" s="174" t="inlineStr">
        <is>
          <t>A0</t>
        </is>
      </c>
      <c r="C1748" s="174" t="inlineStr">
        <is>
          <t>Clean</t>
        </is>
      </c>
      <c r="D1748" s="174" t="inlineStr">
        <is>
          <t>b</t>
        </is>
      </c>
      <c r="E1748" s="175" t="n">
        <v>0.34</v>
      </c>
      <c r="F1748" s="174" t="n">
        <v>387</v>
      </c>
      <c r="G1748" s="174" t="n">
        <v>7</v>
      </c>
      <c r="H1748" s="174" t="n">
        <v>226</v>
      </c>
      <c r="I1748" s="174" t="n">
        <v>66</v>
      </c>
      <c r="J1748" s="174" t="n"/>
      <c r="K1748" s="174" t="n"/>
      <c r="L1748" s="174" t="n"/>
      <c r="M1748" s="174" t="n"/>
    </row>
    <row r="1749">
      <c r="A1749" s="174" t="inlineStr">
        <is>
          <t>test</t>
        </is>
      </c>
      <c r="B1749" s="174" t="inlineStr">
        <is>
          <t>A0</t>
        </is>
      </c>
      <c r="C1749" s="174" t="inlineStr">
        <is>
          <t>Clean</t>
        </is>
      </c>
      <c r="D1749" s="174" t="inlineStr">
        <is>
          <t>b</t>
        </is>
      </c>
      <c r="E1749" s="175" t="n">
        <v>0.35</v>
      </c>
      <c r="F1749" s="174" t="n">
        <v>387</v>
      </c>
      <c r="G1749" s="174" t="n">
        <v>7</v>
      </c>
      <c r="H1749" s="174" t="n">
        <v>223</v>
      </c>
      <c r="I1749" s="174" t="n">
        <v>69</v>
      </c>
      <c r="J1749" s="174" t="n"/>
      <c r="K1749" s="174" t="n"/>
      <c r="L1749" s="174" t="n"/>
      <c r="M1749" s="174" t="n"/>
    </row>
    <row r="1750">
      <c r="A1750" s="174" t="inlineStr">
        <is>
          <t>test</t>
        </is>
      </c>
      <c r="B1750" s="174" t="inlineStr">
        <is>
          <t>A0</t>
        </is>
      </c>
      <c r="C1750" s="174" t="inlineStr">
        <is>
          <t>Clean</t>
        </is>
      </c>
      <c r="D1750" s="174" t="inlineStr">
        <is>
          <t>b</t>
        </is>
      </c>
      <c r="E1750" s="175" t="n">
        <v>0.36</v>
      </c>
      <c r="F1750" s="174" t="n">
        <v>386</v>
      </c>
      <c r="G1750" s="174" t="n">
        <v>8</v>
      </c>
      <c r="H1750" s="174" t="n">
        <v>222</v>
      </c>
      <c r="I1750" s="174" t="n">
        <v>70</v>
      </c>
      <c r="J1750" s="174" t="n"/>
      <c r="K1750" s="174" t="n"/>
      <c r="L1750" s="174" t="n"/>
      <c r="M1750" s="174" t="n"/>
    </row>
    <row r="1751">
      <c r="A1751" s="174" t="inlineStr">
        <is>
          <t>test</t>
        </is>
      </c>
      <c r="B1751" s="174" t="inlineStr">
        <is>
          <t>A0</t>
        </is>
      </c>
      <c r="C1751" s="174" t="inlineStr">
        <is>
          <t>Clean</t>
        </is>
      </c>
      <c r="D1751" s="174" t="inlineStr">
        <is>
          <t>b</t>
        </is>
      </c>
      <c r="E1751" s="175" t="n">
        <v>0.37</v>
      </c>
      <c r="F1751" s="174" t="n">
        <v>385</v>
      </c>
      <c r="G1751" s="174" t="n">
        <v>9</v>
      </c>
      <c r="H1751" s="174" t="n">
        <v>219</v>
      </c>
      <c r="I1751" s="174" t="n">
        <v>73</v>
      </c>
      <c r="J1751" s="174" t="n"/>
      <c r="K1751" s="174" t="n"/>
      <c r="L1751" s="174" t="n"/>
      <c r="M1751" s="174" t="n"/>
    </row>
    <row r="1752">
      <c r="A1752" s="174" t="inlineStr">
        <is>
          <t>test</t>
        </is>
      </c>
      <c r="B1752" s="174" t="inlineStr">
        <is>
          <t>A0</t>
        </is>
      </c>
      <c r="C1752" s="174" t="inlineStr">
        <is>
          <t>Clean</t>
        </is>
      </c>
      <c r="D1752" s="174" t="inlineStr">
        <is>
          <t>b</t>
        </is>
      </c>
      <c r="E1752" s="175" t="n">
        <v>0.38</v>
      </c>
      <c r="F1752" s="174" t="n">
        <v>385</v>
      </c>
      <c r="G1752" s="174" t="n">
        <v>9</v>
      </c>
      <c r="H1752" s="174" t="n">
        <v>216</v>
      </c>
      <c r="I1752" s="174" t="n">
        <v>76</v>
      </c>
      <c r="J1752" s="174" t="n"/>
      <c r="K1752" s="174" t="n"/>
      <c r="L1752" s="174" t="n"/>
      <c r="M1752" s="174" t="n"/>
    </row>
    <row r="1753">
      <c r="A1753" s="174" t="inlineStr">
        <is>
          <t>test</t>
        </is>
      </c>
      <c r="B1753" s="174" t="inlineStr">
        <is>
          <t>A0</t>
        </is>
      </c>
      <c r="C1753" s="174" t="inlineStr">
        <is>
          <t>Clean</t>
        </is>
      </c>
      <c r="D1753" s="174" t="inlineStr">
        <is>
          <t>b</t>
        </is>
      </c>
      <c r="E1753" s="175" t="n">
        <v>0.39</v>
      </c>
      <c r="F1753" s="174" t="n">
        <v>385</v>
      </c>
      <c r="G1753" s="174" t="n">
        <v>9</v>
      </c>
      <c r="H1753" s="174" t="n">
        <v>215</v>
      </c>
      <c r="I1753" s="174" t="n">
        <v>77</v>
      </c>
      <c r="J1753" s="174" t="n"/>
      <c r="K1753" s="174" t="n"/>
      <c r="L1753" s="174" t="n"/>
      <c r="M1753" s="174" t="n"/>
    </row>
    <row r="1754">
      <c r="A1754" s="174" t="inlineStr">
        <is>
          <t>test</t>
        </is>
      </c>
      <c r="B1754" s="174" t="inlineStr">
        <is>
          <t>A0</t>
        </is>
      </c>
      <c r="C1754" s="174" t="inlineStr">
        <is>
          <t>Clean</t>
        </is>
      </c>
      <c r="D1754" s="174" t="inlineStr">
        <is>
          <t>b</t>
        </is>
      </c>
      <c r="E1754" s="175" t="n">
        <v>0.4</v>
      </c>
      <c r="F1754" s="174" t="n">
        <v>384</v>
      </c>
      <c r="G1754" s="174" t="n">
        <v>10</v>
      </c>
      <c r="H1754" s="174" t="n">
        <v>215</v>
      </c>
      <c r="I1754" s="174" t="n">
        <v>77</v>
      </c>
      <c r="J1754" s="174" t="n"/>
      <c r="K1754" s="174" t="n"/>
      <c r="L1754" s="174" t="n"/>
      <c r="M1754" s="174" t="n"/>
    </row>
    <row r="1755">
      <c r="A1755" s="174" t="inlineStr">
        <is>
          <t>test</t>
        </is>
      </c>
      <c r="B1755" s="174" t="inlineStr">
        <is>
          <t>A0</t>
        </is>
      </c>
      <c r="C1755" s="174" t="inlineStr">
        <is>
          <t>Clean</t>
        </is>
      </c>
      <c r="D1755" s="174" t="inlineStr">
        <is>
          <t>b</t>
        </is>
      </c>
      <c r="E1755" s="175" t="n">
        <v>0.41</v>
      </c>
      <c r="F1755" s="174" t="n">
        <v>384</v>
      </c>
      <c r="G1755" s="174" t="n">
        <v>10</v>
      </c>
      <c r="H1755" s="174" t="n">
        <v>214</v>
      </c>
      <c r="I1755" s="174" t="n">
        <v>78</v>
      </c>
      <c r="J1755" s="174" t="n"/>
      <c r="K1755" s="174" t="n"/>
      <c r="L1755" s="174" t="n"/>
      <c r="M1755" s="174" t="n"/>
    </row>
    <row r="1756">
      <c r="A1756" s="174" t="inlineStr">
        <is>
          <t>test</t>
        </is>
      </c>
      <c r="B1756" s="174" t="inlineStr">
        <is>
          <t>A0</t>
        </is>
      </c>
      <c r="C1756" s="174" t="inlineStr">
        <is>
          <t>Clean</t>
        </is>
      </c>
      <c r="D1756" s="174" t="inlineStr">
        <is>
          <t>b</t>
        </is>
      </c>
      <c r="E1756" s="175" t="n">
        <v>0.42</v>
      </c>
      <c r="F1756" s="174" t="n">
        <v>384</v>
      </c>
      <c r="G1756" s="174" t="n">
        <v>10</v>
      </c>
      <c r="H1756" s="174" t="n">
        <v>212</v>
      </c>
      <c r="I1756" s="174" t="n">
        <v>80</v>
      </c>
      <c r="J1756" s="174" t="n"/>
      <c r="K1756" s="174" t="n"/>
      <c r="L1756" s="174" t="n"/>
      <c r="M1756" s="174" t="n"/>
    </row>
    <row r="1757">
      <c r="A1757" s="174" t="inlineStr">
        <is>
          <t>test</t>
        </is>
      </c>
      <c r="B1757" s="174" t="inlineStr">
        <is>
          <t>A0</t>
        </is>
      </c>
      <c r="C1757" s="174" t="inlineStr">
        <is>
          <t>Clean</t>
        </is>
      </c>
      <c r="D1757" s="174" t="inlineStr">
        <is>
          <t>b</t>
        </is>
      </c>
      <c r="E1757" s="175" t="n">
        <v>0.43</v>
      </c>
      <c r="F1757" s="174" t="n">
        <v>384</v>
      </c>
      <c r="G1757" s="174" t="n">
        <v>10</v>
      </c>
      <c r="H1757" s="174" t="n">
        <v>210</v>
      </c>
      <c r="I1757" s="174" t="n">
        <v>82</v>
      </c>
      <c r="J1757" s="174" t="n"/>
      <c r="K1757" s="174" t="n"/>
      <c r="L1757" s="174" t="n"/>
      <c r="M1757" s="174" t="n"/>
    </row>
    <row r="1758">
      <c r="A1758" s="174" t="inlineStr">
        <is>
          <t>test</t>
        </is>
      </c>
      <c r="B1758" s="174" t="inlineStr">
        <is>
          <t>A0</t>
        </is>
      </c>
      <c r="C1758" s="174" t="inlineStr">
        <is>
          <t>Clean</t>
        </is>
      </c>
      <c r="D1758" s="174" t="inlineStr">
        <is>
          <t>b</t>
        </is>
      </c>
      <c r="E1758" s="175" t="n">
        <v>0.44</v>
      </c>
      <c r="F1758" s="174" t="n">
        <v>383</v>
      </c>
      <c r="G1758" s="174" t="n">
        <v>11</v>
      </c>
      <c r="H1758" s="174" t="n">
        <v>205</v>
      </c>
      <c r="I1758" s="174" t="n">
        <v>87</v>
      </c>
      <c r="J1758" s="174" t="n"/>
      <c r="K1758" s="174" t="n"/>
      <c r="L1758" s="174" t="n"/>
      <c r="M1758" s="174" t="n"/>
    </row>
    <row r="1759">
      <c r="A1759" s="174" t="inlineStr">
        <is>
          <t>test</t>
        </is>
      </c>
      <c r="B1759" s="174" t="inlineStr">
        <is>
          <t>A0</t>
        </is>
      </c>
      <c r="C1759" s="174" t="inlineStr">
        <is>
          <t>Clean</t>
        </is>
      </c>
      <c r="D1759" s="174" t="inlineStr">
        <is>
          <t>b</t>
        </is>
      </c>
      <c r="E1759" s="175" t="n">
        <v>0.45</v>
      </c>
      <c r="F1759" s="174" t="n">
        <v>383</v>
      </c>
      <c r="G1759" s="174" t="n">
        <v>11</v>
      </c>
      <c r="H1759" s="174" t="n">
        <v>200</v>
      </c>
      <c r="I1759" s="174" t="n">
        <v>92</v>
      </c>
      <c r="J1759" s="174" t="n"/>
      <c r="K1759" s="174" t="n"/>
      <c r="L1759" s="174" t="n"/>
      <c r="M1759" s="174" t="n"/>
    </row>
    <row r="1760">
      <c r="A1760" s="174" t="inlineStr">
        <is>
          <t>test</t>
        </is>
      </c>
      <c r="B1760" s="174" t="inlineStr">
        <is>
          <t>A0</t>
        </is>
      </c>
      <c r="C1760" s="174" t="inlineStr">
        <is>
          <t>Clean</t>
        </is>
      </c>
      <c r="D1760" s="174" t="inlineStr">
        <is>
          <t>b</t>
        </is>
      </c>
      <c r="E1760" s="175" t="n">
        <v>0.46</v>
      </c>
      <c r="F1760" s="174" t="n">
        <v>382</v>
      </c>
      <c r="G1760" s="174" t="n">
        <v>12</v>
      </c>
      <c r="H1760" s="174" t="n">
        <v>197</v>
      </c>
      <c r="I1760" s="174" t="n">
        <v>95</v>
      </c>
      <c r="J1760" s="174" t="n"/>
      <c r="K1760" s="174" t="n"/>
      <c r="L1760" s="174" t="n"/>
      <c r="M1760" s="174" t="n"/>
    </row>
    <row r="1761">
      <c r="A1761" s="174" t="inlineStr">
        <is>
          <t>test</t>
        </is>
      </c>
      <c r="B1761" s="174" t="inlineStr">
        <is>
          <t>A0</t>
        </is>
      </c>
      <c r="C1761" s="174" t="inlineStr">
        <is>
          <t>Clean</t>
        </is>
      </c>
      <c r="D1761" s="174" t="inlineStr">
        <is>
          <t>b</t>
        </is>
      </c>
      <c r="E1761" s="175" t="n">
        <v>0.47</v>
      </c>
      <c r="F1761" s="174" t="n">
        <v>382</v>
      </c>
      <c r="G1761" s="174" t="n">
        <v>12</v>
      </c>
      <c r="H1761" s="174" t="n">
        <v>196</v>
      </c>
      <c r="I1761" s="174" t="n">
        <v>96</v>
      </c>
      <c r="J1761" s="174" t="n"/>
      <c r="K1761" s="174" t="n"/>
      <c r="L1761" s="174" t="n"/>
      <c r="M1761" s="174" t="n"/>
    </row>
    <row r="1762">
      <c r="A1762" s="174" t="inlineStr">
        <is>
          <t>test</t>
        </is>
      </c>
      <c r="B1762" s="174" t="inlineStr">
        <is>
          <t>A0</t>
        </is>
      </c>
      <c r="C1762" s="174" t="inlineStr">
        <is>
          <t>Clean</t>
        </is>
      </c>
      <c r="D1762" s="174" t="inlineStr">
        <is>
          <t>b</t>
        </is>
      </c>
      <c r="E1762" s="175" t="n">
        <v>0.48</v>
      </c>
      <c r="F1762" s="174" t="n">
        <v>382</v>
      </c>
      <c r="G1762" s="174" t="n">
        <v>12</v>
      </c>
      <c r="H1762" s="174" t="n">
        <v>195</v>
      </c>
      <c r="I1762" s="174" t="n">
        <v>97</v>
      </c>
      <c r="J1762" s="174" t="n"/>
      <c r="K1762" s="174" t="n"/>
      <c r="L1762" s="174" t="n"/>
      <c r="M1762" s="174" t="n"/>
    </row>
    <row r="1763">
      <c r="A1763" s="174" t="inlineStr">
        <is>
          <t>test</t>
        </is>
      </c>
      <c r="B1763" s="174" t="inlineStr">
        <is>
          <t>A0</t>
        </is>
      </c>
      <c r="C1763" s="174" t="inlineStr">
        <is>
          <t>Clean</t>
        </is>
      </c>
      <c r="D1763" s="174" t="inlineStr">
        <is>
          <t>b</t>
        </is>
      </c>
      <c r="E1763" s="175" t="n">
        <v>0.49</v>
      </c>
      <c r="F1763" s="174" t="n">
        <v>382</v>
      </c>
      <c r="G1763" s="174" t="n">
        <v>12</v>
      </c>
      <c r="H1763" s="174" t="n">
        <v>192</v>
      </c>
      <c r="I1763" s="174" t="n">
        <v>100</v>
      </c>
      <c r="J1763" s="174" t="n"/>
      <c r="K1763" s="174" t="n"/>
      <c r="L1763" s="174" t="n"/>
      <c r="M1763" s="174" t="n"/>
    </row>
    <row r="1764">
      <c r="A1764" s="174" t="inlineStr">
        <is>
          <t>test</t>
        </is>
      </c>
      <c r="B1764" s="174" t="inlineStr">
        <is>
          <t>A0</t>
        </is>
      </c>
      <c r="C1764" s="174" t="inlineStr">
        <is>
          <t>Clean</t>
        </is>
      </c>
      <c r="D1764" s="174" t="inlineStr">
        <is>
          <t>b</t>
        </is>
      </c>
      <c r="E1764" s="175" t="n">
        <v>0.5</v>
      </c>
      <c r="F1764" s="174" t="n">
        <v>382</v>
      </c>
      <c r="G1764" s="174" t="n">
        <v>12</v>
      </c>
      <c r="H1764" s="174" t="n">
        <v>188</v>
      </c>
      <c r="I1764" s="174" t="n">
        <v>104</v>
      </c>
      <c r="J1764" s="174" t="n"/>
      <c r="K1764" s="174" t="n"/>
      <c r="L1764" s="174" t="n"/>
      <c r="M1764" s="174" t="n"/>
    </row>
    <row r="1765">
      <c r="A1765" s="174" t="inlineStr">
        <is>
          <t>test</t>
        </is>
      </c>
      <c r="B1765" s="174" t="inlineStr">
        <is>
          <t>A0</t>
        </is>
      </c>
      <c r="C1765" s="174" t="inlineStr">
        <is>
          <t>Clean</t>
        </is>
      </c>
      <c r="D1765" s="174" t="inlineStr">
        <is>
          <t>b</t>
        </is>
      </c>
      <c r="E1765" s="175" t="n">
        <v>0.51</v>
      </c>
      <c r="F1765" s="174" t="n">
        <v>381</v>
      </c>
      <c r="G1765" s="174" t="n">
        <v>13</v>
      </c>
      <c r="H1765" s="174" t="n">
        <v>184</v>
      </c>
      <c r="I1765" s="174" t="n">
        <v>108</v>
      </c>
      <c r="J1765" s="174" t="n"/>
      <c r="K1765" s="174" t="n"/>
      <c r="L1765" s="174" t="n"/>
      <c r="M1765" s="174" t="n"/>
    </row>
    <row r="1766">
      <c r="A1766" s="174" t="inlineStr">
        <is>
          <t>test</t>
        </is>
      </c>
      <c r="B1766" s="174" t="inlineStr">
        <is>
          <t>A0</t>
        </is>
      </c>
      <c r="C1766" s="174" t="inlineStr">
        <is>
          <t>Clean</t>
        </is>
      </c>
      <c r="D1766" s="174" t="inlineStr">
        <is>
          <t>b</t>
        </is>
      </c>
      <c r="E1766" s="175" t="n">
        <v>0.52</v>
      </c>
      <c r="F1766" s="174" t="n">
        <v>380</v>
      </c>
      <c r="G1766" s="174" t="n">
        <v>14</v>
      </c>
      <c r="H1766" s="174" t="n">
        <v>182</v>
      </c>
      <c r="I1766" s="174" t="n">
        <v>110</v>
      </c>
      <c r="J1766" s="174" t="n"/>
      <c r="K1766" s="174" t="n"/>
      <c r="L1766" s="174" t="n"/>
      <c r="M1766" s="174" t="n"/>
    </row>
    <row r="1767">
      <c r="A1767" s="174" t="inlineStr">
        <is>
          <t>test</t>
        </is>
      </c>
      <c r="B1767" s="174" t="inlineStr">
        <is>
          <t>A0</t>
        </is>
      </c>
      <c r="C1767" s="174" t="inlineStr">
        <is>
          <t>Clean</t>
        </is>
      </c>
      <c r="D1767" s="174" t="inlineStr">
        <is>
          <t>b</t>
        </is>
      </c>
      <c r="E1767" s="175" t="n">
        <v>0.53</v>
      </c>
      <c r="F1767" s="174" t="n">
        <v>380</v>
      </c>
      <c r="G1767" s="174" t="n">
        <v>14</v>
      </c>
      <c r="H1767" s="174" t="n">
        <v>178</v>
      </c>
      <c r="I1767" s="174" t="n">
        <v>114</v>
      </c>
      <c r="J1767" s="174" t="n"/>
      <c r="K1767" s="174" t="n"/>
      <c r="L1767" s="174" t="n"/>
      <c r="M1767" s="174" t="n"/>
    </row>
    <row r="1768">
      <c r="A1768" s="174" t="inlineStr">
        <is>
          <t>test</t>
        </is>
      </c>
      <c r="B1768" s="174" t="inlineStr">
        <is>
          <t>A0</t>
        </is>
      </c>
      <c r="C1768" s="174" t="inlineStr">
        <is>
          <t>Clean</t>
        </is>
      </c>
      <c r="D1768" s="174" t="inlineStr">
        <is>
          <t>b</t>
        </is>
      </c>
      <c r="E1768" s="175" t="n">
        <v>0.54</v>
      </c>
      <c r="F1768" s="174" t="n">
        <v>379</v>
      </c>
      <c r="G1768" s="174" t="n">
        <v>15</v>
      </c>
      <c r="H1768" s="174" t="n">
        <v>176</v>
      </c>
      <c r="I1768" s="174" t="n">
        <v>116</v>
      </c>
      <c r="J1768" s="174" t="n"/>
      <c r="K1768" s="174" t="n"/>
      <c r="L1768" s="174" t="n"/>
      <c r="M1768" s="174" t="n"/>
    </row>
    <row r="1769">
      <c r="A1769" s="174" t="inlineStr">
        <is>
          <t>test</t>
        </is>
      </c>
      <c r="B1769" s="174" t="inlineStr">
        <is>
          <t>A0</t>
        </is>
      </c>
      <c r="C1769" s="174" t="inlineStr">
        <is>
          <t>Clean</t>
        </is>
      </c>
      <c r="D1769" s="174" t="inlineStr">
        <is>
          <t>b</t>
        </is>
      </c>
      <c r="E1769" s="175" t="n">
        <v>0.55</v>
      </c>
      <c r="F1769" s="174" t="n">
        <v>378</v>
      </c>
      <c r="G1769" s="174" t="n">
        <v>16</v>
      </c>
      <c r="H1769" s="174" t="n">
        <v>175</v>
      </c>
      <c r="I1769" s="174" t="n">
        <v>117</v>
      </c>
      <c r="J1769" s="174" t="n"/>
      <c r="K1769" s="174" t="n"/>
      <c r="L1769" s="174" t="n"/>
      <c r="M1769" s="174" t="n"/>
    </row>
    <row r="1770">
      <c r="A1770" s="174" t="inlineStr">
        <is>
          <t>test</t>
        </is>
      </c>
      <c r="B1770" s="174" t="inlineStr">
        <is>
          <t>A0</t>
        </is>
      </c>
      <c r="C1770" s="174" t="inlineStr">
        <is>
          <t>Clean</t>
        </is>
      </c>
      <c r="D1770" s="174" t="inlineStr">
        <is>
          <t>b</t>
        </is>
      </c>
      <c r="E1770" s="175" t="n">
        <v>0.5600000000000001</v>
      </c>
      <c r="F1770" s="174" t="n">
        <v>378</v>
      </c>
      <c r="G1770" s="174" t="n">
        <v>16</v>
      </c>
      <c r="H1770" s="174" t="n">
        <v>174</v>
      </c>
      <c r="I1770" s="174" t="n">
        <v>118</v>
      </c>
      <c r="J1770" s="174" t="n"/>
      <c r="K1770" s="174" t="n"/>
      <c r="L1770" s="174" t="n"/>
      <c r="M1770" s="174" t="n"/>
    </row>
    <row r="1771">
      <c r="A1771" s="174" t="inlineStr">
        <is>
          <t>test</t>
        </is>
      </c>
      <c r="B1771" s="174" t="inlineStr">
        <is>
          <t>A0</t>
        </is>
      </c>
      <c r="C1771" s="174" t="inlineStr">
        <is>
          <t>Clean</t>
        </is>
      </c>
      <c r="D1771" s="174" t="inlineStr">
        <is>
          <t>b</t>
        </is>
      </c>
      <c r="E1771" s="175" t="n">
        <v>0.57</v>
      </c>
      <c r="F1771" s="174" t="n">
        <v>377</v>
      </c>
      <c r="G1771" s="174" t="n">
        <v>17</v>
      </c>
      <c r="H1771" s="174" t="n">
        <v>172</v>
      </c>
      <c r="I1771" s="174" t="n">
        <v>120</v>
      </c>
      <c r="J1771" s="174" t="n"/>
      <c r="K1771" s="174" t="n"/>
      <c r="L1771" s="174" t="n"/>
      <c r="M1771" s="174" t="n"/>
    </row>
    <row r="1772">
      <c r="A1772" s="174" t="inlineStr">
        <is>
          <t>test</t>
        </is>
      </c>
      <c r="B1772" s="174" t="inlineStr">
        <is>
          <t>A0</t>
        </is>
      </c>
      <c r="C1772" s="174" t="inlineStr">
        <is>
          <t>Clean</t>
        </is>
      </c>
      <c r="D1772" s="174" t="inlineStr">
        <is>
          <t>b</t>
        </is>
      </c>
      <c r="E1772" s="175" t="n">
        <v>0.58</v>
      </c>
      <c r="F1772" s="174" t="n">
        <v>376</v>
      </c>
      <c r="G1772" s="174" t="n">
        <v>18</v>
      </c>
      <c r="H1772" s="174" t="n">
        <v>172</v>
      </c>
      <c r="I1772" s="174" t="n">
        <v>120</v>
      </c>
      <c r="J1772" s="174" t="n"/>
      <c r="K1772" s="174" t="n"/>
      <c r="L1772" s="174" t="n"/>
      <c r="M1772" s="174" t="n"/>
    </row>
    <row r="1773">
      <c r="A1773" s="174" t="inlineStr">
        <is>
          <t>test</t>
        </is>
      </c>
      <c r="B1773" s="174" t="inlineStr">
        <is>
          <t>A0</t>
        </is>
      </c>
      <c r="C1773" s="174" t="inlineStr">
        <is>
          <t>Clean</t>
        </is>
      </c>
      <c r="D1773" s="174" t="inlineStr">
        <is>
          <t>b</t>
        </is>
      </c>
      <c r="E1773" s="175" t="n">
        <v>0.59</v>
      </c>
      <c r="F1773" s="174" t="n">
        <v>376</v>
      </c>
      <c r="G1773" s="174" t="n">
        <v>18</v>
      </c>
      <c r="H1773" s="174" t="n">
        <v>171</v>
      </c>
      <c r="I1773" s="174" t="n">
        <v>121</v>
      </c>
      <c r="J1773" s="174" t="n"/>
      <c r="K1773" s="174" t="n"/>
      <c r="L1773" s="174" t="n"/>
      <c r="M1773" s="174" t="n"/>
    </row>
    <row r="1774">
      <c r="A1774" s="174" t="inlineStr">
        <is>
          <t>test</t>
        </is>
      </c>
      <c r="B1774" s="174" t="inlineStr">
        <is>
          <t>A0</t>
        </is>
      </c>
      <c r="C1774" s="174" t="inlineStr">
        <is>
          <t>Clean</t>
        </is>
      </c>
      <c r="D1774" s="174" t="inlineStr">
        <is>
          <t>b</t>
        </is>
      </c>
      <c r="E1774" s="175" t="n">
        <v>0.6</v>
      </c>
      <c r="F1774" s="174" t="n">
        <v>376</v>
      </c>
      <c r="G1774" s="174" t="n">
        <v>18</v>
      </c>
      <c r="H1774" s="174" t="n">
        <v>169</v>
      </c>
      <c r="I1774" s="174" t="n">
        <v>123</v>
      </c>
      <c r="J1774" s="174" t="n"/>
      <c r="K1774" s="174" t="n"/>
      <c r="L1774" s="174" t="n"/>
      <c r="M1774" s="174" t="n"/>
    </row>
    <row r="1775">
      <c r="A1775" s="174" t="inlineStr">
        <is>
          <t>test</t>
        </is>
      </c>
      <c r="B1775" s="174" t="inlineStr">
        <is>
          <t>A0</t>
        </is>
      </c>
      <c r="C1775" s="174" t="inlineStr">
        <is>
          <t>Clean</t>
        </is>
      </c>
      <c r="D1775" s="174" t="inlineStr">
        <is>
          <t>b</t>
        </is>
      </c>
      <c r="E1775" s="175" t="n">
        <v>0.61</v>
      </c>
      <c r="F1775" s="174" t="n">
        <v>376</v>
      </c>
      <c r="G1775" s="174" t="n">
        <v>18</v>
      </c>
      <c r="H1775" s="174" t="n">
        <v>168</v>
      </c>
      <c r="I1775" s="174" t="n">
        <v>124</v>
      </c>
      <c r="J1775" s="174" t="n"/>
      <c r="K1775" s="174" t="n"/>
      <c r="L1775" s="174" t="n"/>
      <c r="M1775" s="174" t="n"/>
    </row>
    <row r="1776">
      <c r="A1776" s="174" t="inlineStr">
        <is>
          <t>test</t>
        </is>
      </c>
      <c r="B1776" s="174" t="inlineStr">
        <is>
          <t>A0</t>
        </is>
      </c>
      <c r="C1776" s="174" t="inlineStr">
        <is>
          <t>Clean</t>
        </is>
      </c>
      <c r="D1776" s="174" t="inlineStr">
        <is>
          <t>b</t>
        </is>
      </c>
      <c r="E1776" s="175" t="n">
        <v>0.62</v>
      </c>
      <c r="F1776" s="174" t="n">
        <v>375</v>
      </c>
      <c r="G1776" s="174" t="n">
        <v>19</v>
      </c>
      <c r="H1776" s="174" t="n">
        <v>168</v>
      </c>
      <c r="I1776" s="174" t="n">
        <v>124</v>
      </c>
      <c r="J1776" s="174" t="n"/>
      <c r="K1776" s="174" t="n"/>
      <c r="L1776" s="174" t="n"/>
      <c r="M1776" s="174" t="n"/>
    </row>
    <row r="1777">
      <c r="A1777" s="174" t="inlineStr">
        <is>
          <t>test</t>
        </is>
      </c>
      <c r="B1777" s="174" t="inlineStr">
        <is>
          <t>A0</t>
        </is>
      </c>
      <c r="C1777" s="174" t="inlineStr">
        <is>
          <t>Clean</t>
        </is>
      </c>
      <c r="D1777" s="174" t="inlineStr">
        <is>
          <t>b</t>
        </is>
      </c>
      <c r="E1777" s="175" t="n">
        <v>0.63</v>
      </c>
      <c r="F1777" s="174" t="n">
        <v>374</v>
      </c>
      <c r="G1777" s="174" t="n">
        <v>20</v>
      </c>
      <c r="H1777" s="174" t="n">
        <v>166</v>
      </c>
      <c r="I1777" s="174" t="n">
        <v>126</v>
      </c>
      <c r="J1777" s="174" t="n"/>
      <c r="K1777" s="174" t="n"/>
      <c r="L1777" s="174" t="n"/>
      <c r="M1777" s="174" t="n"/>
    </row>
    <row r="1778">
      <c r="A1778" s="174" t="inlineStr">
        <is>
          <t>test</t>
        </is>
      </c>
      <c r="B1778" s="174" t="inlineStr">
        <is>
          <t>A0</t>
        </is>
      </c>
      <c r="C1778" s="174" t="inlineStr">
        <is>
          <t>Clean</t>
        </is>
      </c>
      <c r="D1778" s="174" t="inlineStr">
        <is>
          <t>b</t>
        </is>
      </c>
      <c r="E1778" s="175" t="n">
        <v>0.64</v>
      </c>
      <c r="F1778" s="174" t="n">
        <v>374</v>
      </c>
      <c r="G1778" s="174" t="n">
        <v>20</v>
      </c>
      <c r="H1778" s="174" t="n">
        <v>165</v>
      </c>
      <c r="I1778" s="174" t="n">
        <v>127</v>
      </c>
      <c r="J1778" s="174" t="n"/>
      <c r="K1778" s="174" t="n"/>
      <c r="L1778" s="174" t="n"/>
      <c r="M1778" s="174" t="n"/>
    </row>
    <row r="1779">
      <c r="A1779" s="174" t="inlineStr">
        <is>
          <t>test</t>
        </is>
      </c>
      <c r="B1779" s="174" t="inlineStr">
        <is>
          <t>A0</t>
        </is>
      </c>
      <c r="C1779" s="174" t="inlineStr">
        <is>
          <t>Clean</t>
        </is>
      </c>
      <c r="D1779" s="174" t="inlineStr">
        <is>
          <t>b</t>
        </is>
      </c>
      <c r="E1779" s="175" t="n">
        <v>0.65</v>
      </c>
      <c r="F1779" s="174" t="n">
        <v>374</v>
      </c>
      <c r="G1779" s="174" t="n">
        <v>20</v>
      </c>
      <c r="H1779" s="174" t="n">
        <v>165</v>
      </c>
      <c r="I1779" s="174" t="n">
        <v>127</v>
      </c>
      <c r="J1779" s="174" t="n"/>
      <c r="K1779" s="174" t="n"/>
      <c r="L1779" s="174" t="n"/>
      <c r="M1779" s="174" t="n"/>
    </row>
    <row r="1780">
      <c r="A1780" s="174" t="inlineStr">
        <is>
          <t>test</t>
        </is>
      </c>
      <c r="B1780" s="174" t="inlineStr">
        <is>
          <t>A0</t>
        </is>
      </c>
      <c r="C1780" s="174" t="inlineStr">
        <is>
          <t>Clean</t>
        </is>
      </c>
      <c r="D1780" s="174" t="inlineStr">
        <is>
          <t>b</t>
        </is>
      </c>
      <c r="E1780" s="175" t="n">
        <v>0.66</v>
      </c>
      <c r="F1780" s="174" t="n">
        <v>373</v>
      </c>
      <c r="G1780" s="174" t="n">
        <v>21</v>
      </c>
      <c r="H1780" s="174" t="n">
        <v>162</v>
      </c>
      <c r="I1780" s="174" t="n">
        <v>130</v>
      </c>
      <c r="J1780" s="174" t="n"/>
      <c r="K1780" s="174" t="n"/>
      <c r="L1780" s="174" t="n"/>
      <c r="M1780" s="174" t="n"/>
    </row>
    <row r="1781">
      <c r="A1781" s="174" t="inlineStr">
        <is>
          <t>test</t>
        </is>
      </c>
      <c r="B1781" s="174" t="inlineStr">
        <is>
          <t>A0</t>
        </is>
      </c>
      <c r="C1781" s="174" t="inlineStr">
        <is>
          <t>Clean</t>
        </is>
      </c>
      <c r="D1781" s="174" t="inlineStr">
        <is>
          <t>b</t>
        </is>
      </c>
      <c r="E1781" s="175" t="n">
        <v>0.67</v>
      </c>
      <c r="F1781" s="174" t="n">
        <v>373</v>
      </c>
      <c r="G1781" s="174" t="n">
        <v>21</v>
      </c>
      <c r="H1781" s="174" t="n">
        <v>159</v>
      </c>
      <c r="I1781" s="174" t="n">
        <v>133</v>
      </c>
      <c r="J1781" s="174" t="n"/>
      <c r="K1781" s="174" t="n"/>
      <c r="L1781" s="174" t="n"/>
      <c r="M1781" s="174" t="n"/>
    </row>
    <row r="1782">
      <c r="A1782" s="174" t="inlineStr">
        <is>
          <t>test</t>
        </is>
      </c>
      <c r="B1782" s="174" t="inlineStr">
        <is>
          <t>A0</t>
        </is>
      </c>
      <c r="C1782" s="174" t="inlineStr">
        <is>
          <t>Clean</t>
        </is>
      </c>
      <c r="D1782" s="174" t="inlineStr">
        <is>
          <t>b</t>
        </is>
      </c>
      <c r="E1782" s="175" t="n">
        <v>0.68</v>
      </c>
      <c r="F1782" s="174" t="n">
        <v>371</v>
      </c>
      <c r="G1782" s="174" t="n">
        <v>23</v>
      </c>
      <c r="H1782" s="174" t="n">
        <v>156</v>
      </c>
      <c r="I1782" s="174" t="n">
        <v>136</v>
      </c>
      <c r="J1782" s="174" t="n"/>
      <c r="K1782" s="174" t="n"/>
      <c r="L1782" s="174" t="n"/>
      <c r="M1782" s="174" t="n"/>
    </row>
    <row r="1783">
      <c r="A1783" s="174" t="inlineStr">
        <is>
          <t>test</t>
        </is>
      </c>
      <c r="B1783" s="174" t="inlineStr">
        <is>
          <t>A0</t>
        </is>
      </c>
      <c r="C1783" s="174" t="inlineStr">
        <is>
          <t>Clean</t>
        </is>
      </c>
      <c r="D1783" s="174" t="inlineStr">
        <is>
          <t>b</t>
        </is>
      </c>
      <c r="E1783" s="175" t="n">
        <v>0.6899999999999999</v>
      </c>
      <c r="F1783" s="174" t="n">
        <v>370</v>
      </c>
      <c r="G1783" s="174" t="n">
        <v>24</v>
      </c>
      <c r="H1783" s="174" t="n">
        <v>151</v>
      </c>
      <c r="I1783" s="174" t="n">
        <v>141</v>
      </c>
      <c r="J1783" s="174" t="n"/>
      <c r="K1783" s="174" t="n"/>
      <c r="L1783" s="174" t="n"/>
      <c r="M1783" s="174" t="n"/>
    </row>
    <row r="1784">
      <c r="A1784" s="174" t="inlineStr">
        <is>
          <t>test</t>
        </is>
      </c>
      <c r="B1784" s="174" t="inlineStr">
        <is>
          <t>A0</t>
        </is>
      </c>
      <c r="C1784" s="174" t="inlineStr">
        <is>
          <t>Clean</t>
        </is>
      </c>
      <c r="D1784" s="174" t="inlineStr">
        <is>
          <t>b</t>
        </is>
      </c>
      <c r="E1784" s="175" t="n">
        <v>0.7</v>
      </c>
      <c r="F1784" s="174" t="n">
        <v>367</v>
      </c>
      <c r="G1784" s="174" t="n">
        <v>27</v>
      </c>
      <c r="H1784" s="174" t="n">
        <v>151</v>
      </c>
      <c r="I1784" s="174" t="n">
        <v>141</v>
      </c>
      <c r="J1784" s="174" t="n"/>
      <c r="K1784" s="174" t="n"/>
      <c r="L1784" s="174" t="n"/>
      <c r="M1784" s="174" t="n"/>
    </row>
    <row r="1785">
      <c r="A1785" s="174" t="inlineStr">
        <is>
          <t>test</t>
        </is>
      </c>
      <c r="B1785" s="174" t="inlineStr">
        <is>
          <t>A0</t>
        </is>
      </c>
      <c r="C1785" s="174" t="inlineStr">
        <is>
          <t>Clean</t>
        </is>
      </c>
      <c r="D1785" s="174" t="inlineStr">
        <is>
          <t>b</t>
        </is>
      </c>
      <c r="E1785" s="175" t="n">
        <v>0.71</v>
      </c>
      <c r="F1785" s="174" t="n">
        <v>366</v>
      </c>
      <c r="G1785" s="174" t="n">
        <v>28</v>
      </c>
      <c r="H1785" s="174" t="n">
        <v>147</v>
      </c>
      <c r="I1785" s="174" t="n">
        <v>145</v>
      </c>
      <c r="J1785" s="174" t="n"/>
      <c r="K1785" s="174" t="n"/>
      <c r="L1785" s="174" t="n"/>
      <c r="M1785" s="174" t="n"/>
    </row>
    <row r="1786">
      <c r="A1786" s="174" t="inlineStr">
        <is>
          <t>test</t>
        </is>
      </c>
      <c r="B1786" s="174" t="inlineStr">
        <is>
          <t>A0</t>
        </is>
      </c>
      <c r="C1786" s="174" t="inlineStr">
        <is>
          <t>Clean</t>
        </is>
      </c>
      <c r="D1786" s="174" t="inlineStr">
        <is>
          <t>b</t>
        </is>
      </c>
      <c r="E1786" s="175" t="n">
        <v>0.72</v>
      </c>
      <c r="F1786" s="174" t="n">
        <v>361</v>
      </c>
      <c r="G1786" s="174" t="n">
        <v>33</v>
      </c>
      <c r="H1786" s="174" t="n">
        <v>145</v>
      </c>
      <c r="I1786" s="174" t="n">
        <v>147</v>
      </c>
      <c r="J1786" s="174" t="n"/>
      <c r="K1786" s="174" t="n"/>
      <c r="L1786" s="174" t="n"/>
      <c r="M1786" s="174" t="n"/>
    </row>
    <row r="1787">
      <c r="A1787" s="174" t="inlineStr">
        <is>
          <t>test</t>
        </is>
      </c>
      <c r="B1787" s="174" t="inlineStr">
        <is>
          <t>A0</t>
        </is>
      </c>
      <c r="C1787" s="174" t="inlineStr">
        <is>
          <t>Clean</t>
        </is>
      </c>
      <c r="D1787" s="174" t="inlineStr">
        <is>
          <t>b</t>
        </is>
      </c>
      <c r="E1787" s="175" t="n">
        <v>0.73</v>
      </c>
      <c r="F1787" s="174" t="n">
        <v>361</v>
      </c>
      <c r="G1787" s="174" t="n">
        <v>33</v>
      </c>
      <c r="H1787" s="174" t="n">
        <v>141</v>
      </c>
      <c r="I1787" s="174" t="n">
        <v>151</v>
      </c>
      <c r="J1787" s="174" t="n"/>
      <c r="K1787" s="174" t="n"/>
      <c r="L1787" s="174" t="n"/>
      <c r="M1787" s="174" t="n"/>
    </row>
    <row r="1788">
      <c r="A1788" s="174" t="inlineStr">
        <is>
          <t>test</t>
        </is>
      </c>
      <c r="B1788" s="174" t="inlineStr">
        <is>
          <t>A0</t>
        </is>
      </c>
      <c r="C1788" s="174" t="inlineStr">
        <is>
          <t>Clean</t>
        </is>
      </c>
      <c r="D1788" s="174" t="inlineStr">
        <is>
          <t>b</t>
        </is>
      </c>
      <c r="E1788" s="175" t="n">
        <v>0.74</v>
      </c>
      <c r="F1788" s="174" t="n">
        <v>358</v>
      </c>
      <c r="G1788" s="174" t="n">
        <v>36</v>
      </c>
      <c r="H1788" s="174" t="n">
        <v>141</v>
      </c>
      <c r="I1788" s="174" t="n">
        <v>151</v>
      </c>
      <c r="J1788" s="174" t="n"/>
      <c r="K1788" s="174" t="n"/>
      <c r="L1788" s="174" t="n"/>
      <c r="M1788" s="174" t="n"/>
    </row>
    <row r="1789">
      <c r="A1789" s="174" t="inlineStr">
        <is>
          <t>test</t>
        </is>
      </c>
      <c r="B1789" s="174" t="inlineStr">
        <is>
          <t>A0</t>
        </is>
      </c>
      <c r="C1789" s="174" t="inlineStr">
        <is>
          <t>Clean</t>
        </is>
      </c>
      <c r="D1789" s="174" t="inlineStr">
        <is>
          <t>b</t>
        </is>
      </c>
      <c r="E1789" s="175" t="n">
        <v>0.75</v>
      </c>
      <c r="F1789" s="174" t="n">
        <v>356</v>
      </c>
      <c r="G1789" s="174" t="n">
        <v>38</v>
      </c>
      <c r="H1789" s="174" t="n">
        <v>139</v>
      </c>
      <c r="I1789" s="174" t="n">
        <v>153</v>
      </c>
      <c r="J1789" s="174" t="n"/>
      <c r="K1789" s="174" t="n"/>
      <c r="L1789" s="174" t="n"/>
      <c r="M1789" s="174" t="n"/>
    </row>
    <row r="1790">
      <c r="A1790" s="174" t="inlineStr">
        <is>
          <t>test</t>
        </is>
      </c>
      <c r="B1790" s="174" t="inlineStr">
        <is>
          <t>A0</t>
        </is>
      </c>
      <c r="C1790" s="174" t="inlineStr">
        <is>
          <t>Clean</t>
        </is>
      </c>
      <c r="D1790" s="174" t="inlineStr">
        <is>
          <t>b</t>
        </is>
      </c>
      <c r="E1790" s="175" t="n">
        <v>0.76</v>
      </c>
      <c r="F1790" s="174" t="n">
        <v>356</v>
      </c>
      <c r="G1790" s="174" t="n">
        <v>38</v>
      </c>
      <c r="H1790" s="174" t="n">
        <v>137</v>
      </c>
      <c r="I1790" s="174" t="n">
        <v>155</v>
      </c>
      <c r="J1790" s="174" t="n"/>
      <c r="K1790" s="174" t="n"/>
      <c r="L1790" s="174" t="n"/>
      <c r="M1790" s="174" t="n"/>
    </row>
    <row r="1791">
      <c r="A1791" s="174" t="inlineStr">
        <is>
          <t>test</t>
        </is>
      </c>
      <c r="B1791" s="174" t="inlineStr">
        <is>
          <t>A0</t>
        </is>
      </c>
      <c r="C1791" s="174" t="inlineStr">
        <is>
          <t>Clean</t>
        </is>
      </c>
      <c r="D1791" s="174" t="inlineStr">
        <is>
          <t>b</t>
        </is>
      </c>
      <c r="E1791" s="175" t="n">
        <v>0.77</v>
      </c>
      <c r="F1791" s="174" t="n">
        <v>356</v>
      </c>
      <c r="G1791" s="174" t="n">
        <v>38</v>
      </c>
      <c r="H1791" s="174" t="n">
        <v>136</v>
      </c>
      <c r="I1791" s="174" t="n">
        <v>156</v>
      </c>
      <c r="J1791" s="174" t="n"/>
      <c r="K1791" s="174" t="n"/>
      <c r="L1791" s="174" t="n"/>
      <c r="M1791" s="174" t="n"/>
    </row>
    <row r="1792">
      <c r="A1792" s="174" t="inlineStr">
        <is>
          <t>test</t>
        </is>
      </c>
      <c r="B1792" s="174" t="inlineStr">
        <is>
          <t>A0</t>
        </is>
      </c>
      <c r="C1792" s="174" t="inlineStr">
        <is>
          <t>Clean</t>
        </is>
      </c>
      <c r="D1792" s="174" t="inlineStr">
        <is>
          <t>b</t>
        </is>
      </c>
      <c r="E1792" s="175" t="n">
        <v>0.78</v>
      </c>
      <c r="F1792" s="174" t="n">
        <v>354</v>
      </c>
      <c r="G1792" s="174" t="n">
        <v>40</v>
      </c>
      <c r="H1792" s="174" t="n">
        <v>136</v>
      </c>
      <c r="I1792" s="174" t="n">
        <v>156</v>
      </c>
      <c r="J1792" s="174" t="n"/>
      <c r="K1792" s="174" t="n"/>
      <c r="L1792" s="174" t="n"/>
      <c r="M1792" s="174" t="n"/>
    </row>
    <row r="1793">
      <c r="A1793" s="174" t="inlineStr">
        <is>
          <t>test</t>
        </is>
      </c>
      <c r="B1793" s="174" t="inlineStr">
        <is>
          <t>A0</t>
        </is>
      </c>
      <c r="C1793" s="174" t="inlineStr">
        <is>
          <t>Clean</t>
        </is>
      </c>
      <c r="D1793" s="174" t="inlineStr">
        <is>
          <t>b</t>
        </is>
      </c>
      <c r="E1793" s="175" t="n">
        <v>0.79</v>
      </c>
      <c r="F1793" s="174" t="n">
        <v>353</v>
      </c>
      <c r="G1793" s="174" t="n">
        <v>41</v>
      </c>
      <c r="H1793" s="174" t="n">
        <v>136</v>
      </c>
      <c r="I1793" s="174" t="n">
        <v>156</v>
      </c>
      <c r="J1793" s="174" t="n"/>
      <c r="K1793" s="174" t="n"/>
      <c r="L1793" s="174" t="n"/>
      <c r="M1793" s="174" t="n"/>
    </row>
    <row r="1794">
      <c r="A1794" s="174" t="inlineStr">
        <is>
          <t>test</t>
        </is>
      </c>
      <c r="B1794" s="174" t="inlineStr">
        <is>
          <t>A0</t>
        </is>
      </c>
      <c r="C1794" s="174" t="inlineStr">
        <is>
          <t>Clean</t>
        </is>
      </c>
      <c r="D1794" s="174" t="inlineStr">
        <is>
          <t>b</t>
        </is>
      </c>
      <c r="E1794" s="175" t="n">
        <v>0.8</v>
      </c>
      <c r="F1794" s="174" t="n">
        <v>352</v>
      </c>
      <c r="G1794" s="174" t="n">
        <v>42</v>
      </c>
      <c r="H1794" s="174" t="n">
        <v>136</v>
      </c>
      <c r="I1794" s="174" t="n">
        <v>156</v>
      </c>
      <c r="J1794" s="174" t="n"/>
      <c r="K1794" s="174" t="n"/>
      <c r="L1794" s="174" t="n"/>
      <c r="M1794" s="174" t="n"/>
    </row>
    <row r="1795">
      <c r="A1795" s="174" t="inlineStr">
        <is>
          <t>test</t>
        </is>
      </c>
      <c r="B1795" s="174" t="inlineStr">
        <is>
          <t>A0</t>
        </is>
      </c>
      <c r="C1795" s="174" t="inlineStr">
        <is>
          <t>Clean</t>
        </is>
      </c>
      <c r="D1795" s="174" t="inlineStr">
        <is>
          <t>b</t>
        </is>
      </c>
      <c r="E1795" s="175" t="n">
        <v>0.8100000000000001</v>
      </c>
      <c r="F1795" s="174" t="n">
        <v>350</v>
      </c>
      <c r="G1795" s="174" t="n">
        <v>44</v>
      </c>
      <c r="H1795" s="174" t="n">
        <v>135</v>
      </c>
      <c r="I1795" s="174" t="n">
        <v>157</v>
      </c>
      <c r="J1795" s="174" t="n"/>
      <c r="K1795" s="174" t="n"/>
      <c r="L1795" s="174" t="n"/>
      <c r="M1795" s="174" t="n"/>
    </row>
    <row r="1796">
      <c r="A1796" s="174" t="inlineStr">
        <is>
          <t>test</t>
        </is>
      </c>
      <c r="B1796" s="174" t="inlineStr">
        <is>
          <t>A0</t>
        </is>
      </c>
      <c r="C1796" s="174" t="inlineStr">
        <is>
          <t>Clean</t>
        </is>
      </c>
      <c r="D1796" s="174" t="inlineStr">
        <is>
          <t>b</t>
        </is>
      </c>
      <c r="E1796" s="175" t="n">
        <v>0.82</v>
      </c>
      <c r="F1796" s="174" t="n">
        <v>348</v>
      </c>
      <c r="G1796" s="174" t="n">
        <v>46</v>
      </c>
      <c r="H1796" s="174" t="n">
        <v>133</v>
      </c>
      <c r="I1796" s="174" t="n">
        <v>159</v>
      </c>
      <c r="J1796" s="174" t="n"/>
      <c r="K1796" s="174" t="n"/>
      <c r="L1796" s="174" t="n"/>
      <c r="M1796" s="174" t="n"/>
    </row>
    <row r="1797">
      <c r="A1797" s="174" t="inlineStr">
        <is>
          <t>test</t>
        </is>
      </c>
      <c r="B1797" s="174" t="inlineStr">
        <is>
          <t>A0</t>
        </is>
      </c>
      <c r="C1797" s="174" t="inlineStr">
        <is>
          <t>Clean</t>
        </is>
      </c>
      <c r="D1797" s="174" t="inlineStr">
        <is>
          <t>b</t>
        </is>
      </c>
      <c r="E1797" s="175" t="n">
        <v>0.83</v>
      </c>
      <c r="F1797" s="174" t="n">
        <v>341</v>
      </c>
      <c r="G1797" s="174" t="n">
        <v>53</v>
      </c>
      <c r="H1797" s="174" t="n">
        <v>131</v>
      </c>
      <c r="I1797" s="174" t="n">
        <v>161</v>
      </c>
      <c r="J1797" s="174" t="n"/>
      <c r="K1797" s="174" t="n"/>
      <c r="L1797" s="174" t="n"/>
      <c r="M1797" s="174" t="n"/>
    </row>
    <row r="1798">
      <c r="A1798" s="174" t="inlineStr">
        <is>
          <t>test</t>
        </is>
      </c>
      <c r="B1798" s="174" t="inlineStr">
        <is>
          <t>A0</t>
        </is>
      </c>
      <c r="C1798" s="174" t="inlineStr">
        <is>
          <t>Clean</t>
        </is>
      </c>
      <c r="D1798" s="174" t="inlineStr">
        <is>
          <t>b</t>
        </is>
      </c>
      <c r="E1798" s="175" t="n">
        <v>0.84</v>
      </c>
      <c r="F1798" s="174" t="n">
        <v>339</v>
      </c>
      <c r="G1798" s="174" t="n">
        <v>55</v>
      </c>
      <c r="H1798" s="174" t="n">
        <v>128</v>
      </c>
      <c r="I1798" s="174" t="n">
        <v>164</v>
      </c>
      <c r="J1798" s="174" t="n"/>
      <c r="K1798" s="174" t="n"/>
      <c r="L1798" s="174" t="n"/>
      <c r="M1798" s="174" t="n"/>
    </row>
    <row r="1799">
      <c r="A1799" s="174" t="inlineStr">
        <is>
          <t>test</t>
        </is>
      </c>
      <c r="B1799" s="174" t="inlineStr">
        <is>
          <t>A0</t>
        </is>
      </c>
      <c r="C1799" s="174" t="inlineStr">
        <is>
          <t>Clean</t>
        </is>
      </c>
      <c r="D1799" s="174" t="inlineStr">
        <is>
          <t>b</t>
        </is>
      </c>
      <c r="E1799" s="175" t="n">
        <v>0.85</v>
      </c>
      <c r="F1799" s="174" t="n">
        <v>336</v>
      </c>
      <c r="G1799" s="174" t="n">
        <v>58</v>
      </c>
      <c r="H1799" s="174" t="n">
        <v>121</v>
      </c>
      <c r="I1799" s="174" t="n">
        <v>171</v>
      </c>
      <c r="J1799" s="174" t="n"/>
      <c r="K1799" s="174" t="n"/>
      <c r="L1799" s="174" t="n"/>
      <c r="M1799" s="174" t="n"/>
    </row>
    <row r="1800">
      <c r="A1800" s="174" t="inlineStr">
        <is>
          <t>test</t>
        </is>
      </c>
      <c r="B1800" s="174" t="inlineStr">
        <is>
          <t>A0</t>
        </is>
      </c>
      <c r="C1800" s="174" t="inlineStr">
        <is>
          <t>Clean</t>
        </is>
      </c>
      <c r="D1800" s="174" t="inlineStr">
        <is>
          <t>b</t>
        </is>
      </c>
      <c r="E1800" s="175" t="n">
        <v>0.86</v>
      </c>
      <c r="F1800" s="174" t="n">
        <v>335</v>
      </c>
      <c r="G1800" s="174" t="n">
        <v>59</v>
      </c>
      <c r="H1800" s="174" t="n">
        <v>119</v>
      </c>
      <c r="I1800" s="174" t="n">
        <v>173</v>
      </c>
      <c r="J1800" s="174" t="n"/>
      <c r="K1800" s="174" t="n"/>
      <c r="L1800" s="174" t="n"/>
      <c r="M1800" s="174" t="n"/>
    </row>
    <row r="1801">
      <c r="A1801" s="174" t="inlineStr">
        <is>
          <t>test</t>
        </is>
      </c>
      <c r="B1801" s="174" t="inlineStr">
        <is>
          <t>A0</t>
        </is>
      </c>
      <c r="C1801" s="174" t="inlineStr">
        <is>
          <t>Clean</t>
        </is>
      </c>
      <c r="D1801" s="174" t="inlineStr">
        <is>
          <t>b</t>
        </is>
      </c>
      <c r="E1801" s="175" t="n">
        <v>0.87</v>
      </c>
      <c r="F1801" s="174" t="n">
        <v>334</v>
      </c>
      <c r="G1801" s="174" t="n">
        <v>60</v>
      </c>
      <c r="H1801" s="174" t="n">
        <v>117</v>
      </c>
      <c r="I1801" s="174" t="n">
        <v>175</v>
      </c>
      <c r="J1801" s="174" t="n"/>
      <c r="K1801" s="174" t="n"/>
      <c r="L1801" s="174" t="n"/>
      <c r="M1801" s="174" t="n"/>
    </row>
    <row r="1802">
      <c r="A1802" s="174" t="inlineStr">
        <is>
          <t>test</t>
        </is>
      </c>
      <c r="B1802" s="174" t="inlineStr">
        <is>
          <t>A0</t>
        </is>
      </c>
      <c r="C1802" s="174" t="inlineStr">
        <is>
          <t>Clean</t>
        </is>
      </c>
      <c r="D1802" s="174" t="inlineStr">
        <is>
          <t>b</t>
        </is>
      </c>
      <c r="E1802" s="175" t="n">
        <v>0.88</v>
      </c>
      <c r="F1802" s="174" t="n">
        <v>334</v>
      </c>
      <c r="G1802" s="174" t="n">
        <v>60</v>
      </c>
      <c r="H1802" s="174" t="n">
        <v>115</v>
      </c>
      <c r="I1802" s="174" t="n">
        <v>177</v>
      </c>
      <c r="J1802" s="174" t="n"/>
      <c r="K1802" s="174" t="n"/>
      <c r="L1802" s="174" t="n"/>
      <c r="M1802" s="174" t="n"/>
    </row>
    <row r="1803">
      <c r="A1803" s="174" t="inlineStr">
        <is>
          <t>test</t>
        </is>
      </c>
      <c r="B1803" s="174" t="inlineStr">
        <is>
          <t>A0</t>
        </is>
      </c>
      <c r="C1803" s="174" t="inlineStr">
        <is>
          <t>Clean</t>
        </is>
      </c>
      <c r="D1803" s="174" t="inlineStr">
        <is>
          <t>b</t>
        </is>
      </c>
      <c r="E1803" s="175" t="n">
        <v>0.89</v>
      </c>
      <c r="F1803" s="174" t="n">
        <v>332</v>
      </c>
      <c r="G1803" s="174" t="n">
        <v>62</v>
      </c>
      <c r="H1803" s="174" t="n">
        <v>112</v>
      </c>
      <c r="I1803" s="174" t="n">
        <v>180</v>
      </c>
      <c r="J1803" s="174" t="n"/>
      <c r="K1803" s="174" t="n"/>
      <c r="L1803" s="174" t="n"/>
      <c r="M1803" s="174" t="n"/>
    </row>
    <row r="1804">
      <c r="A1804" s="174" t="inlineStr">
        <is>
          <t>test</t>
        </is>
      </c>
      <c r="B1804" s="174" t="inlineStr">
        <is>
          <t>A0</t>
        </is>
      </c>
      <c r="C1804" s="174" t="inlineStr">
        <is>
          <t>Clean</t>
        </is>
      </c>
      <c r="D1804" s="174" t="inlineStr">
        <is>
          <t>b</t>
        </is>
      </c>
      <c r="E1804" s="175" t="n">
        <v>0.9</v>
      </c>
      <c r="F1804" s="174" t="n">
        <v>329</v>
      </c>
      <c r="G1804" s="174" t="n">
        <v>65</v>
      </c>
      <c r="H1804" s="174" t="n">
        <v>111</v>
      </c>
      <c r="I1804" s="174" t="n">
        <v>181</v>
      </c>
      <c r="J1804" s="174" t="n"/>
      <c r="K1804" s="174" t="n"/>
      <c r="L1804" s="174" t="n"/>
      <c r="M1804" s="174" t="n"/>
    </row>
    <row r="1805">
      <c r="A1805" s="174" t="inlineStr">
        <is>
          <t>test</t>
        </is>
      </c>
      <c r="B1805" s="174" t="inlineStr">
        <is>
          <t>A0</t>
        </is>
      </c>
      <c r="C1805" s="174" t="inlineStr">
        <is>
          <t>Clean</t>
        </is>
      </c>
      <c r="D1805" s="174" t="inlineStr">
        <is>
          <t>b</t>
        </is>
      </c>
      <c r="E1805" s="175" t="n">
        <v>0.91</v>
      </c>
      <c r="F1805" s="174" t="n">
        <v>323</v>
      </c>
      <c r="G1805" s="174" t="n">
        <v>71</v>
      </c>
      <c r="H1805" s="174" t="n">
        <v>106</v>
      </c>
      <c r="I1805" s="174" t="n">
        <v>186</v>
      </c>
      <c r="J1805" s="174" t="n"/>
      <c r="K1805" s="174" t="n"/>
      <c r="L1805" s="174" t="n"/>
      <c r="M1805" s="174" t="n"/>
    </row>
    <row r="1806">
      <c r="A1806" s="174" t="inlineStr">
        <is>
          <t>test</t>
        </is>
      </c>
      <c r="B1806" s="174" t="inlineStr">
        <is>
          <t>A0</t>
        </is>
      </c>
      <c r="C1806" s="174" t="inlineStr">
        <is>
          <t>Clean</t>
        </is>
      </c>
      <c r="D1806" s="174" t="inlineStr">
        <is>
          <t>b</t>
        </is>
      </c>
      <c r="E1806" s="175" t="n">
        <v>0.92</v>
      </c>
      <c r="F1806" s="174" t="n">
        <v>321</v>
      </c>
      <c r="G1806" s="174" t="n">
        <v>73</v>
      </c>
      <c r="H1806" s="174" t="n">
        <v>104</v>
      </c>
      <c r="I1806" s="174" t="n">
        <v>188</v>
      </c>
      <c r="J1806" s="174" t="n"/>
      <c r="K1806" s="174" t="n"/>
      <c r="L1806" s="174" t="n"/>
      <c r="M1806" s="174" t="n"/>
    </row>
    <row r="1807">
      <c r="A1807" s="174" t="inlineStr">
        <is>
          <t>test</t>
        </is>
      </c>
      <c r="B1807" s="174" t="inlineStr">
        <is>
          <t>A0</t>
        </is>
      </c>
      <c r="C1807" s="174" t="inlineStr">
        <is>
          <t>Clean</t>
        </is>
      </c>
      <c r="D1807" s="174" t="inlineStr">
        <is>
          <t>b</t>
        </is>
      </c>
      <c r="E1807" s="175" t="n">
        <v>0.93</v>
      </c>
      <c r="F1807" s="174" t="n">
        <v>316</v>
      </c>
      <c r="G1807" s="174" t="n">
        <v>78</v>
      </c>
      <c r="H1807" s="174" t="n">
        <v>101</v>
      </c>
      <c r="I1807" s="174" t="n">
        <v>191</v>
      </c>
      <c r="J1807" s="174" t="n"/>
      <c r="K1807" s="174" t="n"/>
      <c r="L1807" s="174" t="n"/>
      <c r="M1807" s="174" t="n"/>
    </row>
    <row r="1808">
      <c r="A1808" s="174" t="inlineStr">
        <is>
          <t>test</t>
        </is>
      </c>
      <c r="B1808" s="174" t="inlineStr">
        <is>
          <t>A0</t>
        </is>
      </c>
      <c r="C1808" s="174" t="inlineStr">
        <is>
          <t>Clean</t>
        </is>
      </c>
      <c r="D1808" s="174" t="inlineStr">
        <is>
          <t>b</t>
        </is>
      </c>
      <c r="E1808" s="175" t="n">
        <v>0.9399999999999999</v>
      </c>
      <c r="F1808" s="174" t="n">
        <v>314</v>
      </c>
      <c r="G1808" s="174" t="n">
        <v>80</v>
      </c>
      <c r="H1808" s="174" t="n">
        <v>97</v>
      </c>
      <c r="I1808" s="174" t="n">
        <v>195</v>
      </c>
      <c r="J1808" s="174" t="n"/>
      <c r="K1808" s="174" t="n"/>
      <c r="L1808" s="174" t="n"/>
      <c r="M1808" s="174" t="n"/>
    </row>
    <row r="1809">
      <c r="A1809" s="174" t="inlineStr">
        <is>
          <t>test</t>
        </is>
      </c>
      <c r="B1809" s="174" t="inlineStr">
        <is>
          <t>A0</t>
        </is>
      </c>
      <c r="C1809" s="174" t="inlineStr">
        <is>
          <t>Clean</t>
        </is>
      </c>
      <c r="D1809" s="174" t="inlineStr">
        <is>
          <t>b</t>
        </is>
      </c>
      <c r="E1809" s="175" t="n">
        <v>0.95</v>
      </c>
      <c r="F1809" s="174" t="n">
        <v>312</v>
      </c>
      <c r="G1809" s="174" t="n">
        <v>82</v>
      </c>
      <c r="H1809" s="174" t="n">
        <v>91</v>
      </c>
      <c r="I1809" s="174" t="n">
        <v>201</v>
      </c>
      <c r="J1809" s="174" t="n"/>
      <c r="K1809" s="174" t="n"/>
      <c r="L1809" s="174" t="n"/>
      <c r="M1809" s="174" t="n"/>
    </row>
    <row r="1810">
      <c r="A1810" s="174" t="inlineStr">
        <is>
          <t>test</t>
        </is>
      </c>
      <c r="B1810" s="174" t="inlineStr">
        <is>
          <t>A0</t>
        </is>
      </c>
      <c r="C1810" s="174" t="inlineStr">
        <is>
          <t>Music</t>
        </is>
      </c>
      <c r="D1810" s="174" t="inlineStr">
        <is>
          <t>all</t>
        </is>
      </c>
      <c r="E1810" s="175" t="n">
        <v>0.01</v>
      </c>
      <c r="F1810" s="174" t="n">
        <v>27</v>
      </c>
      <c r="G1810" s="174" t="n">
        <v>2</v>
      </c>
      <c r="H1810" s="174" t="n">
        <v>4161</v>
      </c>
      <c r="I1810" s="174" t="n">
        <v>809</v>
      </c>
      <c r="J1810" s="174" t="n">
        <v>1</v>
      </c>
      <c r="K1810" s="174" t="n">
        <v>1</v>
      </c>
      <c r="L1810" s="174" t="n">
        <v>29</v>
      </c>
      <c r="M1810" s="174" t="n">
        <v>4132</v>
      </c>
    </row>
    <row r="1811">
      <c r="A1811" s="174" t="inlineStr">
        <is>
          <t>test</t>
        </is>
      </c>
      <c r="B1811" s="174" t="inlineStr">
        <is>
          <t>A0</t>
        </is>
      </c>
      <c r="C1811" s="174" t="inlineStr">
        <is>
          <t>Music</t>
        </is>
      </c>
      <c r="D1811" s="174" t="inlineStr">
        <is>
          <t>all</t>
        </is>
      </c>
      <c r="E1811" s="175" t="n">
        <v>0.02</v>
      </c>
      <c r="F1811" s="174" t="n">
        <v>26</v>
      </c>
      <c r="G1811" s="174" t="n">
        <v>3</v>
      </c>
      <c r="H1811" s="174" t="n">
        <v>3810</v>
      </c>
      <c r="I1811" s="174" t="n">
        <v>1160</v>
      </c>
      <c r="J1811" s="174" t="n">
        <v>2</v>
      </c>
      <c r="K1811" s="174" t="n">
        <v>1</v>
      </c>
      <c r="L1811" s="174" t="n">
        <v>29</v>
      </c>
      <c r="M1811" s="174" t="n">
        <v>3781</v>
      </c>
    </row>
    <row r="1812">
      <c r="A1812" s="174" t="inlineStr">
        <is>
          <t>test</t>
        </is>
      </c>
      <c r="B1812" s="174" t="inlineStr">
        <is>
          <t>A0</t>
        </is>
      </c>
      <c r="C1812" s="174" t="inlineStr">
        <is>
          <t>Music</t>
        </is>
      </c>
      <c r="D1812" s="174" t="inlineStr">
        <is>
          <t>all</t>
        </is>
      </c>
      <c r="E1812" s="175" t="n">
        <v>0.03</v>
      </c>
      <c r="F1812" s="174" t="n">
        <v>25</v>
      </c>
      <c r="G1812" s="174" t="n">
        <v>4</v>
      </c>
      <c r="H1812" s="174" t="n">
        <v>3602</v>
      </c>
      <c r="I1812" s="174" t="n">
        <v>1368</v>
      </c>
      <c r="J1812" s="174" t="n">
        <v>3</v>
      </c>
      <c r="K1812" s="174" t="n">
        <v>1</v>
      </c>
      <c r="L1812" s="174" t="n">
        <v>27</v>
      </c>
      <c r="M1812" s="174" t="n">
        <v>3575</v>
      </c>
    </row>
    <row r="1813">
      <c r="A1813" s="174" t="inlineStr">
        <is>
          <t>test</t>
        </is>
      </c>
      <c r="B1813" s="174" t="inlineStr">
        <is>
          <t>A0</t>
        </is>
      </c>
      <c r="C1813" s="174" t="inlineStr">
        <is>
          <t>Music</t>
        </is>
      </c>
      <c r="D1813" s="174" t="inlineStr">
        <is>
          <t>all</t>
        </is>
      </c>
      <c r="E1813" s="175" t="n">
        <v>0.04</v>
      </c>
      <c r="F1813" s="174" t="n">
        <v>24</v>
      </c>
      <c r="G1813" s="174" t="n">
        <v>5</v>
      </c>
      <c r="H1813" s="174" t="n">
        <v>3450</v>
      </c>
      <c r="I1813" s="174" t="n">
        <v>1520</v>
      </c>
      <c r="J1813" s="174" t="n">
        <v>4</v>
      </c>
      <c r="K1813" s="174" t="n">
        <v>1</v>
      </c>
      <c r="L1813" s="174" t="n">
        <v>27</v>
      </c>
      <c r="M1813" s="174" t="n">
        <v>3423</v>
      </c>
    </row>
    <row r="1814">
      <c r="A1814" s="174" t="inlineStr">
        <is>
          <t>test</t>
        </is>
      </c>
      <c r="B1814" s="174" t="inlineStr">
        <is>
          <t>A0</t>
        </is>
      </c>
      <c r="C1814" s="174" t="inlineStr">
        <is>
          <t>Music</t>
        </is>
      </c>
      <c r="D1814" s="174" t="inlineStr">
        <is>
          <t>all</t>
        </is>
      </c>
      <c r="E1814" s="175" t="n">
        <v>0.05</v>
      </c>
      <c r="F1814" s="174" t="n">
        <v>23</v>
      </c>
      <c r="G1814" s="174" t="n">
        <v>6</v>
      </c>
      <c r="H1814" s="174" t="n">
        <v>3316</v>
      </c>
      <c r="I1814" s="174" t="n">
        <v>1654</v>
      </c>
      <c r="J1814" s="174" t="n">
        <v>5</v>
      </c>
      <c r="K1814" s="174" t="n">
        <v>1</v>
      </c>
      <c r="L1814" s="174" t="n">
        <v>27</v>
      </c>
      <c r="M1814" s="174" t="n">
        <v>3289</v>
      </c>
    </row>
    <row r="1815">
      <c r="A1815" s="174" t="inlineStr">
        <is>
          <t>test</t>
        </is>
      </c>
      <c r="B1815" s="174" t="inlineStr">
        <is>
          <t>A0</t>
        </is>
      </c>
      <c r="C1815" s="174" t="inlineStr">
        <is>
          <t>Music</t>
        </is>
      </c>
      <c r="D1815" s="174" t="inlineStr">
        <is>
          <t>all</t>
        </is>
      </c>
      <c r="E1815" s="175" t="n">
        <v>0.06</v>
      </c>
      <c r="F1815" s="174" t="n">
        <v>23</v>
      </c>
      <c r="G1815" s="174" t="n">
        <v>6</v>
      </c>
      <c r="H1815" s="174" t="n">
        <v>3219</v>
      </c>
      <c r="I1815" s="174" t="n">
        <v>1751</v>
      </c>
      <c r="J1815" s="174" t="n">
        <v>5</v>
      </c>
      <c r="K1815" s="174" t="n">
        <v>1</v>
      </c>
      <c r="L1815" s="174" t="n">
        <v>27</v>
      </c>
      <c r="M1815" s="174" t="n">
        <v>3192</v>
      </c>
    </row>
    <row r="1816">
      <c r="A1816" s="174" t="inlineStr">
        <is>
          <t>test</t>
        </is>
      </c>
      <c r="B1816" s="174" t="inlineStr">
        <is>
          <t>A0</t>
        </is>
      </c>
      <c r="C1816" s="174" t="inlineStr">
        <is>
          <t>Music</t>
        </is>
      </c>
      <c r="D1816" s="174" t="inlineStr">
        <is>
          <t>all</t>
        </is>
      </c>
      <c r="E1816" s="175" t="n">
        <v>0.07000000000000001</v>
      </c>
      <c r="F1816" s="174" t="n">
        <v>22</v>
      </c>
      <c r="G1816" s="174" t="n">
        <v>7</v>
      </c>
      <c r="H1816" s="174" t="n">
        <v>3149</v>
      </c>
      <c r="I1816" s="174" t="n">
        <v>1821</v>
      </c>
      <c r="J1816" s="174" t="n">
        <v>6</v>
      </c>
      <c r="K1816" s="174" t="n">
        <v>1</v>
      </c>
      <c r="L1816" s="174" t="n">
        <v>27</v>
      </c>
      <c r="M1816" s="174" t="n">
        <v>3122</v>
      </c>
    </row>
    <row r="1817">
      <c r="A1817" s="174" t="inlineStr">
        <is>
          <t>test</t>
        </is>
      </c>
      <c r="B1817" s="174" t="inlineStr">
        <is>
          <t>A0</t>
        </is>
      </c>
      <c r="C1817" s="174" t="inlineStr">
        <is>
          <t>Music</t>
        </is>
      </c>
      <c r="D1817" s="174" t="inlineStr">
        <is>
          <t>all</t>
        </is>
      </c>
      <c r="E1817" s="175" t="n">
        <v>0.08</v>
      </c>
      <c r="F1817" s="174" t="n">
        <v>22</v>
      </c>
      <c r="G1817" s="174" t="n">
        <v>7</v>
      </c>
      <c r="H1817" s="174" t="n">
        <v>3093</v>
      </c>
      <c r="I1817" s="174" t="n">
        <v>1877</v>
      </c>
      <c r="J1817" s="174" t="n">
        <v>6</v>
      </c>
      <c r="K1817" s="174" t="n">
        <v>1</v>
      </c>
      <c r="L1817" s="174" t="n">
        <v>27</v>
      </c>
      <c r="M1817" s="174" t="n">
        <v>3066</v>
      </c>
    </row>
    <row r="1818">
      <c r="A1818" s="174" t="inlineStr">
        <is>
          <t>test</t>
        </is>
      </c>
      <c r="B1818" s="174" t="inlineStr">
        <is>
          <t>A0</t>
        </is>
      </c>
      <c r="C1818" s="174" t="inlineStr">
        <is>
          <t>Music</t>
        </is>
      </c>
      <c r="D1818" s="174" t="inlineStr">
        <is>
          <t>all</t>
        </is>
      </c>
      <c r="E1818" s="175" t="n">
        <v>0.09</v>
      </c>
      <c r="F1818" s="174" t="n">
        <v>22</v>
      </c>
      <c r="G1818" s="174" t="n">
        <v>7</v>
      </c>
      <c r="H1818" s="174" t="n">
        <v>3047</v>
      </c>
      <c r="I1818" s="174" t="n">
        <v>1923</v>
      </c>
      <c r="J1818" s="174" t="n">
        <v>6</v>
      </c>
      <c r="K1818" s="174" t="n">
        <v>1</v>
      </c>
      <c r="L1818" s="174" t="n">
        <v>25</v>
      </c>
      <c r="M1818" s="174" t="n">
        <v>3022</v>
      </c>
    </row>
    <row r="1819">
      <c r="A1819" s="174" t="inlineStr">
        <is>
          <t>test</t>
        </is>
      </c>
      <c r="B1819" s="174" t="inlineStr">
        <is>
          <t>A0</t>
        </is>
      </c>
      <c r="C1819" s="174" t="inlineStr">
        <is>
          <t>Music</t>
        </is>
      </c>
      <c r="D1819" s="174" t="inlineStr">
        <is>
          <t>all</t>
        </is>
      </c>
      <c r="E1819" s="175" t="n">
        <v>0.1</v>
      </c>
      <c r="F1819" s="174" t="n">
        <v>21</v>
      </c>
      <c r="G1819" s="174" t="n">
        <v>8</v>
      </c>
      <c r="H1819" s="174" t="n">
        <v>2991</v>
      </c>
      <c r="I1819" s="174" t="n">
        <v>1979</v>
      </c>
      <c r="J1819" s="174" t="n">
        <v>7</v>
      </c>
      <c r="K1819" s="174" t="n">
        <v>1</v>
      </c>
      <c r="L1819" s="174" t="n">
        <v>24</v>
      </c>
      <c r="M1819" s="174" t="n">
        <v>2967</v>
      </c>
    </row>
    <row r="1820">
      <c r="A1820" s="174" t="inlineStr">
        <is>
          <t>test</t>
        </is>
      </c>
      <c r="B1820" s="174" t="inlineStr">
        <is>
          <t>A0</t>
        </is>
      </c>
      <c r="C1820" s="174" t="inlineStr">
        <is>
          <t>Music</t>
        </is>
      </c>
      <c r="D1820" s="174" t="inlineStr">
        <is>
          <t>all</t>
        </is>
      </c>
      <c r="E1820" s="175" t="n">
        <v>0.11</v>
      </c>
      <c r="F1820" s="174" t="n">
        <v>20</v>
      </c>
      <c r="G1820" s="174" t="n">
        <v>9</v>
      </c>
      <c r="H1820" s="174" t="n">
        <v>2946</v>
      </c>
      <c r="I1820" s="174" t="n">
        <v>2024</v>
      </c>
      <c r="J1820" s="174" t="n">
        <v>8</v>
      </c>
      <c r="K1820" s="174" t="n">
        <v>1</v>
      </c>
      <c r="L1820" s="174" t="n">
        <v>24</v>
      </c>
      <c r="M1820" s="174" t="n">
        <v>2922</v>
      </c>
    </row>
    <row r="1821">
      <c r="A1821" s="174" t="inlineStr">
        <is>
          <t>test</t>
        </is>
      </c>
      <c r="B1821" s="174" t="inlineStr">
        <is>
          <t>A0</t>
        </is>
      </c>
      <c r="C1821" s="174" t="inlineStr">
        <is>
          <t>Music</t>
        </is>
      </c>
      <c r="D1821" s="174" t="inlineStr">
        <is>
          <t>all</t>
        </is>
      </c>
      <c r="E1821" s="175" t="n">
        <v>0.12</v>
      </c>
      <c r="F1821" s="174" t="n">
        <v>20</v>
      </c>
      <c r="G1821" s="174" t="n">
        <v>9</v>
      </c>
      <c r="H1821" s="174" t="n">
        <v>2906</v>
      </c>
      <c r="I1821" s="174" t="n">
        <v>2064</v>
      </c>
      <c r="J1821" s="174" t="n">
        <v>8</v>
      </c>
      <c r="K1821" s="174" t="n">
        <v>1</v>
      </c>
      <c r="L1821" s="174" t="n">
        <v>24</v>
      </c>
      <c r="M1821" s="174" t="n">
        <v>2882</v>
      </c>
    </row>
    <row r="1822">
      <c r="A1822" s="174" t="inlineStr">
        <is>
          <t>test</t>
        </is>
      </c>
      <c r="B1822" s="174" t="inlineStr">
        <is>
          <t>A0</t>
        </is>
      </c>
      <c r="C1822" s="174" t="inlineStr">
        <is>
          <t>Music</t>
        </is>
      </c>
      <c r="D1822" s="174" t="inlineStr">
        <is>
          <t>all</t>
        </is>
      </c>
      <c r="E1822" s="175" t="n">
        <v>0.13</v>
      </c>
      <c r="F1822" s="174" t="n">
        <v>20</v>
      </c>
      <c r="G1822" s="174" t="n">
        <v>9</v>
      </c>
      <c r="H1822" s="174" t="n">
        <v>2875</v>
      </c>
      <c r="I1822" s="174" t="n">
        <v>2095</v>
      </c>
      <c r="J1822" s="174" t="n">
        <v>8</v>
      </c>
      <c r="K1822" s="174" t="n">
        <v>1</v>
      </c>
      <c r="L1822" s="174" t="n">
        <v>24</v>
      </c>
      <c r="M1822" s="174" t="n">
        <v>2851</v>
      </c>
    </row>
    <row r="1823">
      <c r="A1823" s="174" t="inlineStr">
        <is>
          <t>test</t>
        </is>
      </c>
      <c r="B1823" s="174" t="inlineStr">
        <is>
          <t>A0</t>
        </is>
      </c>
      <c r="C1823" s="174" t="inlineStr">
        <is>
          <t>Music</t>
        </is>
      </c>
      <c r="D1823" s="174" t="inlineStr">
        <is>
          <t>all</t>
        </is>
      </c>
      <c r="E1823" s="175" t="n">
        <v>0.14</v>
      </c>
      <c r="F1823" s="174" t="n">
        <v>18</v>
      </c>
      <c r="G1823" s="174" t="n">
        <v>11</v>
      </c>
      <c r="H1823" s="174" t="n">
        <v>2843</v>
      </c>
      <c r="I1823" s="174" t="n">
        <v>2127</v>
      </c>
      <c r="J1823" s="174" t="n">
        <v>10</v>
      </c>
      <c r="K1823" s="174" t="n">
        <v>1</v>
      </c>
      <c r="L1823" s="174" t="n">
        <v>24</v>
      </c>
      <c r="M1823" s="174" t="n">
        <v>2819</v>
      </c>
    </row>
    <row r="1824">
      <c r="A1824" s="174" t="inlineStr">
        <is>
          <t>test</t>
        </is>
      </c>
      <c r="B1824" s="174" t="inlineStr">
        <is>
          <t>A0</t>
        </is>
      </c>
      <c r="C1824" s="174" t="inlineStr">
        <is>
          <t>Music</t>
        </is>
      </c>
      <c r="D1824" s="174" t="inlineStr">
        <is>
          <t>all</t>
        </is>
      </c>
      <c r="E1824" s="175" t="n">
        <v>0.15</v>
      </c>
      <c r="F1824" s="174" t="n">
        <v>18</v>
      </c>
      <c r="G1824" s="174" t="n">
        <v>11</v>
      </c>
      <c r="H1824" s="174" t="n">
        <v>2817</v>
      </c>
      <c r="I1824" s="174" t="n">
        <v>2153</v>
      </c>
      <c r="J1824" s="174" t="n">
        <v>10</v>
      </c>
      <c r="K1824" s="174" t="n">
        <v>1</v>
      </c>
      <c r="L1824" s="174" t="n">
        <v>24</v>
      </c>
      <c r="M1824" s="174" t="n">
        <v>2793</v>
      </c>
    </row>
    <row r="1825">
      <c r="A1825" s="174" t="inlineStr">
        <is>
          <t>test</t>
        </is>
      </c>
      <c r="B1825" s="174" t="inlineStr">
        <is>
          <t>A0</t>
        </is>
      </c>
      <c r="C1825" s="174" t="inlineStr">
        <is>
          <t>Music</t>
        </is>
      </c>
      <c r="D1825" s="174" t="inlineStr">
        <is>
          <t>all</t>
        </is>
      </c>
      <c r="E1825" s="175" t="n">
        <v>0.16</v>
      </c>
      <c r="F1825" s="174" t="n">
        <v>18</v>
      </c>
      <c r="G1825" s="174" t="n">
        <v>11</v>
      </c>
      <c r="H1825" s="174" t="n">
        <v>2781</v>
      </c>
      <c r="I1825" s="174" t="n">
        <v>2189</v>
      </c>
      <c r="J1825" s="174" t="n">
        <v>10</v>
      </c>
      <c r="K1825" s="174" t="n">
        <v>1</v>
      </c>
      <c r="L1825" s="174" t="n">
        <v>23</v>
      </c>
      <c r="M1825" s="174" t="n">
        <v>2758</v>
      </c>
    </row>
    <row r="1826">
      <c r="A1826" s="174" t="inlineStr">
        <is>
          <t>test</t>
        </is>
      </c>
      <c r="B1826" s="174" t="inlineStr">
        <is>
          <t>A0</t>
        </is>
      </c>
      <c r="C1826" s="174" t="inlineStr">
        <is>
          <t>Music</t>
        </is>
      </c>
      <c r="D1826" s="174" t="inlineStr">
        <is>
          <t>all</t>
        </is>
      </c>
      <c r="E1826" s="175" t="n">
        <v>0.17</v>
      </c>
      <c r="F1826" s="174" t="n">
        <v>18</v>
      </c>
      <c r="G1826" s="174" t="n">
        <v>11</v>
      </c>
      <c r="H1826" s="174" t="n">
        <v>2747</v>
      </c>
      <c r="I1826" s="174" t="n">
        <v>2223</v>
      </c>
      <c r="J1826" s="174" t="n">
        <v>10</v>
      </c>
      <c r="K1826" s="174" t="n">
        <v>1</v>
      </c>
      <c r="L1826" s="174" t="n">
        <v>23</v>
      </c>
      <c r="M1826" s="174" t="n">
        <v>2724</v>
      </c>
    </row>
    <row r="1827">
      <c r="A1827" s="174" t="inlineStr">
        <is>
          <t>test</t>
        </is>
      </c>
      <c r="B1827" s="174" t="inlineStr">
        <is>
          <t>A0</t>
        </is>
      </c>
      <c r="C1827" s="174" t="inlineStr">
        <is>
          <t>Music</t>
        </is>
      </c>
      <c r="D1827" s="174" t="inlineStr">
        <is>
          <t>all</t>
        </is>
      </c>
      <c r="E1827" s="175" t="n">
        <v>0.18</v>
      </c>
      <c r="F1827" s="174" t="n">
        <v>18</v>
      </c>
      <c r="G1827" s="174" t="n">
        <v>11</v>
      </c>
      <c r="H1827" s="174" t="n">
        <v>2722</v>
      </c>
      <c r="I1827" s="174" t="n">
        <v>2248</v>
      </c>
      <c r="J1827" s="174" t="n">
        <v>10</v>
      </c>
      <c r="K1827" s="174" t="n">
        <v>1</v>
      </c>
      <c r="L1827" s="174" t="n">
        <v>23</v>
      </c>
      <c r="M1827" s="174" t="n">
        <v>2699</v>
      </c>
    </row>
    <row r="1828">
      <c r="A1828" s="174" t="inlineStr">
        <is>
          <t>test</t>
        </is>
      </c>
      <c r="B1828" s="174" t="inlineStr">
        <is>
          <t>A0</t>
        </is>
      </c>
      <c r="C1828" s="174" t="inlineStr">
        <is>
          <t>Music</t>
        </is>
      </c>
      <c r="D1828" s="174" t="inlineStr">
        <is>
          <t>all</t>
        </is>
      </c>
      <c r="E1828" s="175" t="n">
        <v>0.19</v>
      </c>
      <c r="F1828" s="174" t="n">
        <v>18</v>
      </c>
      <c r="G1828" s="174" t="n">
        <v>11</v>
      </c>
      <c r="H1828" s="174" t="n">
        <v>2685</v>
      </c>
      <c r="I1828" s="174" t="n">
        <v>2285</v>
      </c>
      <c r="J1828" s="174" t="n">
        <v>10</v>
      </c>
      <c r="K1828" s="174" t="n">
        <v>1</v>
      </c>
      <c r="L1828" s="174" t="n">
        <v>23</v>
      </c>
      <c r="M1828" s="174" t="n">
        <v>2662</v>
      </c>
    </row>
    <row r="1829">
      <c r="A1829" s="174" t="inlineStr">
        <is>
          <t>test</t>
        </is>
      </c>
      <c r="B1829" s="174" t="inlineStr">
        <is>
          <t>A0</t>
        </is>
      </c>
      <c r="C1829" s="174" t="inlineStr">
        <is>
          <t>Music</t>
        </is>
      </c>
      <c r="D1829" s="174" t="inlineStr">
        <is>
          <t>all</t>
        </is>
      </c>
      <c r="E1829" s="175" t="n">
        <v>0.2</v>
      </c>
      <c r="F1829" s="174" t="n">
        <v>17</v>
      </c>
      <c r="G1829" s="174" t="n">
        <v>12</v>
      </c>
      <c r="H1829" s="174" t="n">
        <v>2661</v>
      </c>
      <c r="I1829" s="174" t="n">
        <v>2309</v>
      </c>
      <c r="J1829" s="174" t="n">
        <v>11</v>
      </c>
      <c r="K1829" s="174" t="n">
        <v>1</v>
      </c>
      <c r="L1829" s="174" t="n">
        <v>22</v>
      </c>
      <c r="M1829" s="174" t="n">
        <v>2639</v>
      </c>
    </row>
    <row r="1830">
      <c r="A1830" s="174" t="inlineStr">
        <is>
          <t>test</t>
        </is>
      </c>
      <c r="B1830" s="174" t="inlineStr">
        <is>
          <t>A0</t>
        </is>
      </c>
      <c r="C1830" s="174" t="inlineStr">
        <is>
          <t>Music</t>
        </is>
      </c>
      <c r="D1830" s="174" t="inlineStr">
        <is>
          <t>all</t>
        </is>
      </c>
      <c r="E1830" s="175" t="n">
        <v>0.21</v>
      </c>
      <c r="F1830" s="174" t="n">
        <v>17</v>
      </c>
      <c r="G1830" s="174" t="n">
        <v>12</v>
      </c>
      <c r="H1830" s="174" t="n">
        <v>2646</v>
      </c>
      <c r="I1830" s="174" t="n">
        <v>2324</v>
      </c>
      <c r="J1830" s="174" t="n">
        <v>11</v>
      </c>
      <c r="K1830" s="174" t="n">
        <v>1</v>
      </c>
      <c r="L1830" s="174" t="n">
        <v>21</v>
      </c>
      <c r="M1830" s="174" t="n">
        <v>2625</v>
      </c>
    </row>
    <row r="1831">
      <c r="A1831" s="174" t="inlineStr">
        <is>
          <t>test</t>
        </is>
      </c>
      <c r="B1831" s="174" t="inlineStr">
        <is>
          <t>A0</t>
        </is>
      </c>
      <c r="C1831" s="174" t="inlineStr">
        <is>
          <t>Music</t>
        </is>
      </c>
      <c r="D1831" s="174" t="inlineStr">
        <is>
          <t>all</t>
        </is>
      </c>
      <c r="E1831" s="175" t="n">
        <v>0.22</v>
      </c>
      <c r="F1831" s="174" t="n">
        <v>17</v>
      </c>
      <c r="G1831" s="174" t="n">
        <v>12</v>
      </c>
      <c r="H1831" s="174" t="n">
        <v>2625</v>
      </c>
      <c r="I1831" s="174" t="n">
        <v>2345</v>
      </c>
      <c r="J1831" s="174" t="n">
        <v>11</v>
      </c>
      <c r="K1831" s="174" t="n">
        <v>1</v>
      </c>
      <c r="L1831" s="174" t="n">
        <v>21</v>
      </c>
      <c r="M1831" s="174" t="n">
        <v>2604</v>
      </c>
    </row>
    <row r="1832">
      <c r="A1832" s="174" t="inlineStr">
        <is>
          <t>test</t>
        </is>
      </c>
      <c r="B1832" s="174" t="inlineStr">
        <is>
          <t>A0</t>
        </is>
      </c>
      <c r="C1832" s="174" t="inlineStr">
        <is>
          <t>Music</t>
        </is>
      </c>
      <c r="D1832" s="174" t="inlineStr">
        <is>
          <t>all</t>
        </is>
      </c>
      <c r="E1832" s="175" t="n">
        <v>0.23</v>
      </c>
      <c r="F1832" s="174" t="n">
        <v>17</v>
      </c>
      <c r="G1832" s="174" t="n">
        <v>12</v>
      </c>
      <c r="H1832" s="174" t="n">
        <v>2607</v>
      </c>
      <c r="I1832" s="174" t="n">
        <v>2363</v>
      </c>
      <c r="J1832" s="174" t="n">
        <v>11</v>
      </c>
      <c r="K1832" s="174" t="n">
        <v>1</v>
      </c>
      <c r="L1832" s="174" t="n">
        <v>21</v>
      </c>
      <c r="M1832" s="174" t="n">
        <v>2586</v>
      </c>
    </row>
    <row r="1833">
      <c r="A1833" s="174" t="inlineStr">
        <is>
          <t>test</t>
        </is>
      </c>
      <c r="B1833" s="174" t="inlineStr">
        <is>
          <t>A0</t>
        </is>
      </c>
      <c r="C1833" s="174" t="inlineStr">
        <is>
          <t>Music</t>
        </is>
      </c>
      <c r="D1833" s="174" t="inlineStr">
        <is>
          <t>all</t>
        </is>
      </c>
      <c r="E1833" s="175" t="n">
        <v>0.24</v>
      </c>
      <c r="F1833" s="174" t="n">
        <v>17</v>
      </c>
      <c r="G1833" s="174" t="n">
        <v>12</v>
      </c>
      <c r="H1833" s="174" t="n">
        <v>2580</v>
      </c>
      <c r="I1833" s="174" t="n">
        <v>2390</v>
      </c>
      <c r="J1833" s="174" t="n">
        <v>11</v>
      </c>
      <c r="K1833" s="174" t="n">
        <v>1</v>
      </c>
      <c r="L1833" s="174" t="n">
        <v>21</v>
      </c>
      <c r="M1833" s="174" t="n">
        <v>2559</v>
      </c>
    </row>
    <row r="1834">
      <c r="A1834" s="174" t="inlineStr">
        <is>
          <t>test</t>
        </is>
      </c>
      <c r="B1834" s="174" t="inlineStr">
        <is>
          <t>A0</t>
        </is>
      </c>
      <c r="C1834" s="174" t="inlineStr">
        <is>
          <t>Music</t>
        </is>
      </c>
      <c r="D1834" s="174" t="inlineStr">
        <is>
          <t>all</t>
        </is>
      </c>
      <c r="E1834" s="175" t="n">
        <v>0.25</v>
      </c>
      <c r="F1834" s="174" t="n">
        <v>17</v>
      </c>
      <c r="G1834" s="174" t="n">
        <v>12</v>
      </c>
      <c r="H1834" s="174" t="n">
        <v>2560</v>
      </c>
      <c r="I1834" s="174" t="n">
        <v>2410</v>
      </c>
      <c r="J1834" s="174" t="n">
        <v>11</v>
      </c>
      <c r="K1834" s="174" t="n">
        <v>1</v>
      </c>
      <c r="L1834" s="174" t="n">
        <v>21</v>
      </c>
      <c r="M1834" s="174" t="n">
        <v>2539</v>
      </c>
    </row>
    <row r="1835">
      <c r="A1835" s="174" t="inlineStr">
        <is>
          <t>test</t>
        </is>
      </c>
      <c r="B1835" s="174" t="inlineStr">
        <is>
          <t>A0</t>
        </is>
      </c>
      <c r="C1835" s="174" t="inlineStr">
        <is>
          <t>Music</t>
        </is>
      </c>
      <c r="D1835" s="174" t="inlineStr">
        <is>
          <t>all</t>
        </is>
      </c>
      <c r="E1835" s="175" t="n">
        <v>0.26</v>
      </c>
      <c r="F1835" s="174" t="n">
        <v>17</v>
      </c>
      <c r="G1835" s="174" t="n">
        <v>12</v>
      </c>
      <c r="H1835" s="174" t="n">
        <v>2536</v>
      </c>
      <c r="I1835" s="174" t="n">
        <v>2434</v>
      </c>
      <c r="J1835" s="174" t="n">
        <v>11</v>
      </c>
      <c r="K1835" s="174" t="n">
        <v>1</v>
      </c>
      <c r="L1835" s="174" t="n">
        <v>21</v>
      </c>
      <c r="M1835" s="174" t="n">
        <v>2515</v>
      </c>
    </row>
    <row r="1836">
      <c r="A1836" s="174" t="inlineStr">
        <is>
          <t>test</t>
        </is>
      </c>
      <c r="B1836" s="174" t="inlineStr">
        <is>
          <t>A0</t>
        </is>
      </c>
      <c r="C1836" s="174" t="inlineStr">
        <is>
          <t>Music</t>
        </is>
      </c>
      <c r="D1836" s="174" t="inlineStr">
        <is>
          <t>all</t>
        </is>
      </c>
      <c r="E1836" s="175" t="n">
        <v>0.27</v>
      </c>
      <c r="F1836" s="174" t="n">
        <v>17</v>
      </c>
      <c r="G1836" s="174" t="n">
        <v>12</v>
      </c>
      <c r="H1836" s="174" t="n">
        <v>2509</v>
      </c>
      <c r="I1836" s="174" t="n">
        <v>2461</v>
      </c>
      <c r="J1836" s="174" t="n">
        <v>11</v>
      </c>
      <c r="K1836" s="174" t="n">
        <v>1</v>
      </c>
      <c r="L1836" s="174" t="n">
        <v>20</v>
      </c>
      <c r="M1836" s="174" t="n">
        <v>2489</v>
      </c>
    </row>
    <row r="1837">
      <c r="A1837" s="174" t="inlineStr">
        <is>
          <t>test</t>
        </is>
      </c>
      <c r="B1837" s="174" t="inlineStr">
        <is>
          <t>A0</t>
        </is>
      </c>
      <c r="C1837" s="174" t="inlineStr">
        <is>
          <t>Music</t>
        </is>
      </c>
      <c r="D1837" s="174" t="inlineStr">
        <is>
          <t>all</t>
        </is>
      </c>
      <c r="E1837" s="175" t="n">
        <v>0.28</v>
      </c>
      <c r="F1837" s="174" t="n">
        <v>17</v>
      </c>
      <c r="G1837" s="174" t="n">
        <v>12</v>
      </c>
      <c r="H1837" s="174" t="n">
        <v>2493</v>
      </c>
      <c r="I1837" s="174" t="n">
        <v>2477</v>
      </c>
      <c r="J1837" s="174" t="n">
        <v>11</v>
      </c>
      <c r="K1837" s="174" t="n">
        <v>1</v>
      </c>
      <c r="L1837" s="174" t="n">
        <v>19</v>
      </c>
      <c r="M1837" s="174" t="n">
        <v>2474</v>
      </c>
    </row>
    <row r="1838">
      <c r="A1838" s="174" t="inlineStr">
        <is>
          <t>test</t>
        </is>
      </c>
      <c r="B1838" s="174" t="inlineStr">
        <is>
          <t>A0</t>
        </is>
      </c>
      <c r="C1838" s="174" t="inlineStr">
        <is>
          <t>Music</t>
        </is>
      </c>
      <c r="D1838" s="174" t="inlineStr">
        <is>
          <t>all</t>
        </is>
      </c>
      <c r="E1838" s="175" t="n">
        <v>0.29</v>
      </c>
      <c r="F1838" s="174" t="n">
        <v>17</v>
      </c>
      <c r="G1838" s="174" t="n">
        <v>12</v>
      </c>
      <c r="H1838" s="174" t="n">
        <v>2477</v>
      </c>
      <c r="I1838" s="174" t="n">
        <v>2493</v>
      </c>
      <c r="J1838" s="174" t="n">
        <v>11</v>
      </c>
      <c r="K1838" s="174" t="n">
        <v>1</v>
      </c>
      <c r="L1838" s="174" t="n">
        <v>19</v>
      </c>
      <c r="M1838" s="174" t="n">
        <v>2458</v>
      </c>
    </row>
    <row r="1839">
      <c r="A1839" s="174" t="inlineStr">
        <is>
          <t>test</t>
        </is>
      </c>
      <c r="B1839" s="174" t="inlineStr">
        <is>
          <t>A0</t>
        </is>
      </c>
      <c r="C1839" s="174" t="inlineStr">
        <is>
          <t>Music</t>
        </is>
      </c>
      <c r="D1839" s="174" t="inlineStr">
        <is>
          <t>all</t>
        </is>
      </c>
      <c r="E1839" s="175" t="n">
        <v>0.3</v>
      </c>
      <c r="F1839" s="174" t="n">
        <v>17</v>
      </c>
      <c r="G1839" s="174" t="n">
        <v>12</v>
      </c>
      <c r="H1839" s="174" t="n">
        <v>2461</v>
      </c>
      <c r="I1839" s="174" t="n">
        <v>2509</v>
      </c>
      <c r="J1839" s="174" t="n">
        <v>11</v>
      </c>
      <c r="K1839" s="174" t="n">
        <v>1</v>
      </c>
      <c r="L1839" s="174" t="n">
        <v>18</v>
      </c>
      <c r="M1839" s="174" t="n">
        <v>2443</v>
      </c>
    </row>
    <row r="1840">
      <c r="A1840" s="174" t="inlineStr">
        <is>
          <t>test</t>
        </is>
      </c>
      <c r="B1840" s="174" t="inlineStr">
        <is>
          <t>A0</t>
        </is>
      </c>
      <c r="C1840" s="174" t="inlineStr">
        <is>
          <t>Music</t>
        </is>
      </c>
      <c r="D1840" s="174" t="inlineStr">
        <is>
          <t>all</t>
        </is>
      </c>
      <c r="E1840" s="175" t="n">
        <v>0.31</v>
      </c>
      <c r="F1840" s="174" t="n">
        <v>17</v>
      </c>
      <c r="G1840" s="174" t="n">
        <v>12</v>
      </c>
      <c r="H1840" s="174" t="n">
        <v>2434</v>
      </c>
      <c r="I1840" s="174" t="n">
        <v>2536</v>
      </c>
      <c r="J1840" s="174" t="n">
        <v>11</v>
      </c>
      <c r="K1840" s="174" t="n">
        <v>1</v>
      </c>
      <c r="L1840" s="174" t="n">
        <v>18</v>
      </c>
      <c r="M1840" s="174" t="n">
        <v>2416</v>
      </c>
    </row>
    <row r="1841">
      <c r="A1841" s="174" t="inlineStr">
        <is>
          <t>test</t>
        </is>
      </c>
      <c r="B1841" s="174" t="inlineStr">
        <is>
          <t>A0</t>
        </is>
      </c>
      <c r="C1841" s="174" t="inlineStr">
        <is>
          <t>Music</t>
        </is>
      </c>
      <c r="D1841" s="174" t="inlineStr">
        <is>
          <t>all</t>
        </is>
      </c>
      <c r="E1841" s="175" t="n">
        <v>0.32</v>
      </c>
      <c r="F1841" s="174" t="n">
        <v>16</v>
      </c>
      <c r="G1841" s="174" t="n">
        <v>13</v>
      </c>
      <c r="H1841" s="174" t="n">
        <v>2412</v>
      </c>
      <c r="I1841" s="174" t="n">
        <v>2558</v>
      </c>
      <c r="J1841" s="174" t="n">
        <v>12</v>
      </c>
      <c r="K1841" s="174" t="n">
        <v>1</v>
      </c>
      <c r="L1841" s="174" t="n">
        <v>18</v>
      </c>
      <c r="M1841" s="174" t="n">
        <v>2394</v>
      </c>
    </row>
    <row r="1842">
      <c r="A1842" s="174" t="inlineStr">
        <is>
          <t>test</t>
        </is>
      </c>
      <c r="B1842" s="174" t="inlineStr">
        <is>
          <t>A0</t>
        </is>
      </c>
      <c r="C1842" s="174" t="inlineStr">
        <is>
          <t>Music</t>
        </is>
      </c>
      <c r="D1842" s="174" t="inlineStr">
        <is>
          <t>all</t>
        </is>
      </c>
      <c r="E1842" s="175" t="n">
        <v>0.33</v>
      </c>
      <c r="F1842" s="174" t="n">
        <v>14</v>
      </c>
      <c r="G1842" s="174" t="n">
        <v>15</v>
      </c>
      <c r="H1842" s="174" t="n">
        <v>2393</v>
      </c>
      <c r="I1842" s="174" t="n">
        <v>2577</v>
      </c>
      <c r="J1842" s="174" t="n">
        <v>13</v>
      </c>
      <c r="K1842" s="174" t="n">
        <v>2</v>
      </c>
      <c r="L1842" s="174" t="n">
        <v>18</v>
      </c>
      <c r="M1842" s="174" t="n">
        <v>2375</v>
      </c>
    </row>
    <row r="1843">
      <c r="A1843" s="174" t="inlineStr">
        <is>
          <t>test</t>
        </is>
      </c>
      <c r="B1843" s="174" t="inlineStr">
        <is>
          <t>A0</t>
        </is>
      </c>
      <c r="C1843" s="174" t="inlineStr">
        <is>
          <t>Music</t>
        </is>
      </c>
      <c r="D1843" s="174" t="inlineStr">
        <is>
          <t>all</t>
        </is>
      </c>
      <c r="E1843" s="175" t="n">
        <v>0.34</v>
      </c>
      <c r="F1843" s="174" t="n">
        <v>14</v>
      </c>
      <c r="G1843" s="174" t="n">
        <v>15</v>
      </c>
      <c r="H1843" s="174" t="n">
        <v>2370</v>
      </c>
      <c r="I1843" s="174" t="n">
        <v>2600</v>
      </c>
      <c r="J1843" s="174" t="n">
        <v>13</v>
      </c>
      <c r="K1843" s="174" t="n">
        <v>2</v>
      </c>
      <c r="L1843" s="174" t="n">
        <v>18</v>
      </c>
      <c r="M1843" s="174" t="n">
        <v>2352</v>
      </c>
    </row>
    <row r="1844">
      <c r="A1844" s="174" t="inlineStr">
        <is>
          <t>test</t>
        </is>
      </c>
      <c r="B1844" s="174" t="inlineStr">
        <is>
          <t>A0</t>
        </is>
      </c>
      <c r="C1844" s="174" t="inlineStr">
        <is>
          <t>Music</t>
        </is>
      </c>
      <c r="D1844" s="174" t="inlineStr">
        <is>
          <t>all</t>
        </is>
      </c>
      <c r="E1844" s="175" t="n">
        <v>0.35</v>
      </c>
      <c r="F1844" s="174" t="n">
        <v>12</v>
      </c>
      <c r="G1844" s="174" t="n">
        <v>17</v>
      </c>
      <c r="H1844" s="174" t="n">
        <v>2349</v>
      </c>
      <c r="I1844" s="174" t="n">
        <v>2621</v>
      </c>
      <c r="J1844" s="174" t="n">
        <v>15</v>
      </c>
      <c r="K1844" s="174" t="n">
        <v>2</v>
      </c>
      <c r="L1844" s="174" t="n">
        <v>18</v>
      </c>
      <c r="M1844" s="174" t="n">
        <v>2331</v>
      </c>
    </row>
    <row r="1845">
      <c r="A1845" s="174" t="inlineStr">
        <is>
          <t>test</t>
        </is>
      </c>
      <c r="B1845" s="174" t="inlineStr">
        <is>
          <t>A0</t>
        </is>
      </c>
      <c r="C1845" s="174" t="inlineStr">
        <is>
          <t>Music</t>
        </is>
      </c>
      <c r="D1845" s="174" t="inlineStr">
        <is>
          <t>all</t>
        </is>
      </c>
      <c r="E1845" s="175" t="n">
        <v>0.36</v>
      </c>
      <c r="F1845" s="174" t="n">
        <v>12</v>
      </c>
      <c r="G1845" s="174" t="n">
        <v>17</v>
      </c>
      <c r="H1845" s="174" t="n">
        <v>2336</v>
      </c>
      <c r="I1845" s="174" t="n">
        <v>2634</v>
      </c>
      <c r="J1845" s="174" t="n">
        <v>15</v>
      </c>
      <c r="K1845" s="174" t="n">
        <v>2</v>
      </c>
      <c r="L1845" s="174" t="n">
        <v>18</v>
      </c>
      <c r="M1845" s="174" t="n">
        <v>2318</v>
      </c>
    </row>
    <row r="1846">
      <c r="A1846" s="174" t="inlineStr">
        <is>
          <t>test</t>
        </is>
      </c>
      <c r="B1846" s="174" t="inlineStr">
        <is>
          <t>A0</t>
        </is>
      </c>
      <c r="C1846" s="174" t="inlineStr">
        <is>
          <t>Music</t>
        </is>
      </c>
      <c r="D1846" s="174" t="inlineStr">
        <is>
          <t>all</t>
        </is>
      </c>
      <c r="E1846" s="175" t="n">
        <v>0.37</v>
      </c>
      <c r="F1846" s="174" t="n">
        <v>12</v>
      </c>
      <c r="G1846" s="174" t="n">
        <v>17</v>
      </c>
      <c r="H1846" s="174" t="n">
        <v>2315</v>
      </c>
      <c r="I1846" s="174" t="n">
        <v>2655</v>
      </c>
      <c r="J1846" s="174" t="n">
        <v>15</v>
      </c>
      <c r="K1846" s="174" t="n">
        <v>2</v>
      </c>
      <c r="L1846" s="174" t="n">
        <v>18</v>
      </c>
      <c r="M1846" s="174" t="n">
        <v>2297</v>
      </c>
    </row>
    <row r="1847">
      <c r="A1847" s="174" t="inlineStr">
        <is>
          <t>test</t>
        </is>
      </c>
      <c r="B1847" s="174" t="inlineStr">
        <is>
          <t>A0</t>
        </is>
      </c>
      <c r="C1847" s="174" t="inlineStr">
        <is>
          <t>Music</t>
        </is>
      </c>
      <c r="D1847" s="174" t="inlineStr">
        <is>
          <t>all</t>
        </is>
      </c>
      <c r="E1847" s="175" t="n">
        <v>0.38</v>
      </c>
      <c r="F1847" s="174" t="n">
        <v>12</v>
      </c>
      <c r="G1847" s="174" t="n">
        <v>17</v>
      </c>
      <c r="H1847" s="174" t="n">
        <v>2301</v>
      </c>
      <c r="I1847" s="174" t="n">
        <v>2669</v>
      </c>
      <c r="J1847" s="174" t="n">
        <v>15</v>
      </c>
      <c r="K1847" s="174" t="n">
        <v>2</v>
      </c>
      <c r="L1847" s="174" t="n">
        <v>17</v>
      </c>
      <c r="M1847" s="174" t="n">
        <v>2284</v>
      </c>
    </row>
    <row r="1848">
      <c r="A1848" s="174" t="inlineStr">
        <is>
          <t>test</t>
        </is>
      </c>
      <c r="B1848" s="174" t="inlineStr">
        <is>
          <t>A0</t>
        </is>
      </c>
      <c r="C1848" s="174" t="inlineStr">
        <is>
          <t>Music</t>
        </is>
      </c>
      <c r="D1848" s="174" t="inlineStr">
        <is>
          <t>all</t>
        </is>
      </c>
      <c r="E1848" s="175" t="n">
        <v>0.39</v>
      </c>
      <c r="F1848" s="174" t="n">
        <v>12</v>
      </c>
      <c r="G1848" s="174" t="n">
        <v>17</v>
      </c>
      <c r="H1848" s="174" t="n">
        <v>2274</v>
      </c>
      <c r="I1848" s="174" t="n">
        <v>2696</v>
      </c>
      <c r="J1848" s="174" t="n">
        <v>15</v>
      </c>
      <c r="K1848" s="174" t="n">
        <v>2</v>
      </c>
      <c r="L1848" s="174" t="n">
        <v>16</v>
      </c>
      <c r="M1848" s="174" t="n">
        <v>2258</v>
      </c>
    </row>
    <row r="1849">
      <c r="A1849" s="174" t="inlineStr">
        <is>
          <t>test</t>
        </is>
      </c>
      <c r="B1849" s="174" t="inlineStr">
        <is>
          <t>A0</t>
        </is>
      </c>
      <c r="C1849" s="174" t="inlineStr">
        <is>
          <t>Music</t>
        </is>
      </c>
      <c r="D1849" s="174" t="inlineStr">
        <is>
          <t>all</t>
        </is>
      </c>
      <c r="E1849" s="175" t="n">
        <v>0.4</v>
      </c>
      <c r="F1849" s="174" t="n">
        <v>12</v>
      </c>
      <c r="G1849" s="174" t="n">
        <v>17</v>
      </c>
      <c r="H1849" s="174" t="n">
        <v>2257</v>
      </c>
      <c r="I1849" s="174" t="n">
        <v>2713</v>
      </c>
      <c r="J1849" s="174" t="n">
        <v>15</v>
      </c>
      <c r="K1849" s="174" t="n">
        <v>2</v>
      </c>
      <c r="L1849" s="174" t="n">
        <v>16</v>
      </c>
      <c r="M1849" s="174" t="n">
        <v>2241</v>
      </c>
    </row>
    <row r="1850">
      <c r="A1850" s="174" t="inlineStr">
        <is>
          <t>test</t>
        </is>
      </c>
      <c r="B1850" s="174" t="inlineStr">
        <is>
          <t>A0</t>
        </is>
      </c>
      <c r="C1850" s="174" t="inlineStr">
        <is>
          <t>Music</t>
        </is>
      </c>
      <c r="D1850" s="174" t="inlineStr">
        <is>
          <t>all</t>
        </is>
      </c>
      <c r="E1850" s="175" t="n">
        <v>0.41</v>
      </c>
      <c r="F1850" s="174" t="n">
        <v>12</v>
      </c>
      <c r="G1850" s="174" t="n">
        <v>17</v>
      </c>
      <c r="H1850" s="174" t="n">
        <v>2238</v>
      </c>
      <c r="I1850" s="174" t="n">
        <v>2732</v>
      </c>
      <c r="J1850" s="174" t="n">
        <v>15</v>
      </c>
      <c r="K1850" s="174" t="n">
        <v>2</v>
      </c>
      <c r="L1850" s="174" t="n">
        <v>16</v>
      </c>
      <c r="M1850" s="174" t="n">
        <v>2222</v>
      </c>
    </row>
    <row r="1851">
      <c r="A1851" s="174" t="inlineStr">
        <is>
          <t>test</t>
        </is>
      </c>
      <c r="B1851" s="174" t="inlineStr">
        <is>
          <t>A0</t>
        </is>
      </c>
      <c r="C1851" s="174" t="inlineStr">
        <is>
          <t>Music</t>
        </is>
      </c>
      <c r="D1851" s="174" t="inlineStr">
        <is>
          <t>all</t>
        </is>
      </c>
      <c r="E1851" s="175" t="n">
        <v>0.42</v>
      </c>
      <c r="F1851" s="174" t="n">
        <v>12</v>
      </c>
      <c r="G1851" s="174" t="n">
        <v>17</v>
      </c>
      <c r="H1851" s="174" t="n">
        <v>2219</v>
      </c>
      <c r="I1851" s="174" t="n">
        <v>2751</v>
      </c>
      <c r="J1851" s="174" t="n">
        <v>15</v>
      </c>
      <c r="K1851" s="174" t="n">
        <v>2</v>
      </c>
      <c r="L1851" s="174" t="n">
        <v>16</v>
      </c>
      <c r="M1851" s="174" t="n">
        <v>2203</v>
      </c>
    </row>
    <row r="1852">
      <c r="A1852" s="174" t="inlineStr">
        <is>
          <t>test</t>
        </is>
      </c>
      <c r="B1852" s="174" t="inlineStr">
        <is>
          <t>A0</t>
        </is>
      </c>
      <c r="C1852" s="174" t="inlineStr">
        <is>
          <t>Music</t>
        </is>
      </c>
      <c r="D1852" s="174" t="inlineStr">
        <is>
          <t>all</t>
        </is>
      </c>
      <c r="E1852" s="175" t="n">
        <v>0.43</v>
      </c>
      <c r="F1852" s="174" t="n">
        <v>12</v>
      </c>
      <c r="G1852" s="174" t="n">
        <v>17</v>
      </c>
      <c r="H1852" s="174" t="n">
        <v>2208</v>
      </c>
      <c r="I1852" s="174" t="n">
        <v>2762</v>
      </c>
      <c r="J1852" s="174" t="n">
        <v>15</v>
      </c>
      <c r="K1852" s="174" t="n">
        <v>2</v>
      </c>
      <c r="L1852" s="174" t="n">
        <v>16</v>
      </c>
      <c r="M1852" s="174" t="n">
        <v>2192</v>
      </c>
    </row>
    <row r="1853">
      <c r="A1853" s="174" t="inlineStr">
        <is>
          <t>test</t>
        </is>
      </c>
      <c r="B1853" s="174" t="inlineStr">
        <is>
          <t>A0</t>
        </is>
      </c>
      <c r="C1853" s="174" t="inlineStr">
        <is>
          <t>Music</t>
        </is>
      </c>
      <c r="D1853" s="174" t="inlineStr">
        <is>
          <t>all</t>
        </is>
      </c>
      <c r="E1853" s="175" t="n">
        <v>0.44</v>
      </c>
      <c r="F1853" s="174" t="n">
        <v>12</v>
      </c>
      <c r="G1853" s="174" t="n">
        <v>17</v>
      </c>
      <c r="H1853" s="174" t="n">
        <v>2193</v>
      </c>
      <c r="I1853" s="174" t="n">
        <v>2777</v>
      </c>
      <c r="J1853" s="174" t="n">
        <v>15</v>
      </c>
      <c r="K1853" s="174" t="n">
        <v>2</v>
      </c>
      <c r="L1853" s="174" t="n">
        <v>16</v>
      </c>
      <c r="M1853" s="174" t="n">
        <v>2177</v>
      </c>
    </row>
    <row r="1854">
      <c r="A1854" s="174" t="inlineStr">
        <is>
          <t>test</t>
        </is>
      </c>
      <c r="B1854" s="174" t="inlineStr">
        <is>
          <t>A0</t>
        </is>
      </c>
      <c r="C1854" s="174" t="inlineStr">
        <is>
          <t>Music</t>
        </is>
      </c>
      <c r="D1854" s="174" t="inlineStr">
        <is>
          <t>all</t>
        </is>
      </c>
      <c r="E1854" s="175" t="n">
        <v>0.45</v>
      </c>
      <c r="F1854" s="174" t="n">
        <v>12</v>
      </c>
      <c r="G1854" s="174" t="n">
        <v>17</v>
      </c>
      <c r="H1854" s="174" t="n">
        <v>2166</v>
      </c>
      <c r="I1854" s="174" t="n">
        <v>2804</v>
      </c>
      <c r="J1854" s="174" t="n">
        <v>15</v>
      </c>
      <c r="K1854" s="174" t="n">
        <v>2</v>
      </c>
      <c r="L1854" s="174" t="n">
        <v>16</v>
      </c>
      <c r="M1854" s="174" t="n">
        <v>2150</v>
      </c>
    </row>
    <row r="1855">
      <c r="A1855" s="174" t="inlineStr">
        <is>
          <t>test</t>
        </is>
      </c>
      <c r="B1855" s="174" t="inlineStr">
        <is>
          <t>A0</t>
        </is>
      </c>
      <c r="C1855" s="174" t="inlineStr">
        <is>
          <t>Music</t>
        </is>
      </c>
      <c r="D1855" s="174" t="inlineStr">
        <is>
          <t>all</t>
        </is>
      </c>
      <c r="E1855" s="175" t="n">
        <v>0.46</v>
      </c>
      <c r="F1855" s="174" t="n">
        <v>11</v>
      </c>
      <c r="G1855" s="174" t="n">
        <v>18</v>
      </c>
      <c r="H1855" s="174" t="n">
        <v>2154</v>
      </c>
      <c r="I1855" s="174" t="n">
        <v>2816</v>
      </c>
      <c r="J1855" s="174" t="n">
        <v>16</v>
      </c>
      <c r="K1855" s="174" t="n">
        <v>2</v>
      </c>
      <c r="L1855" s="174" t="n">
        <v>16</v>
      </c>
      <c r="M1855" s="174" t="n">
        <v>2138</v>
      </c>
    </row>
    <row r="1856">
      <c r="A1856" s="174" t="inlineStr">
        <is>
          <t>test</t>
        </is>
      </c>
      <c r="B1856" s="174" t="inlineStr">
        <is>
          <t>A0</t>
        </is>
      </c>
      <c r="C1856" s="174" t="inlineStr">
        <is>
          <t>Music</t>
        </is>
      </c>
      <c r="D1856" s="174" t="inlineStr">
        <is>
          <t>all</t>
        </is>
      </c>
      <c r="E1856" s="175" t="n">
        <v>0.47</v>
      </c>
      <c r="F1856" s="174" t="n">
        <v>11</v>
      </c>
      <c r="G1856" s="174" t="n">
        <v>18</v>
      </c>
      <c r="H1856" s="174" t="n">
        <v>2141</v>
      </c>
      <c r="I1856" s="174" t="n">
        <v>2829</v>
      </c>
      <c r="J1856" s="174" t="n">
        <v>16</v>
      </c>
      <c r="K1856" s="174" t="n">
        <v>2</v>
      </c>
      <c r="L1856" s="174" t="n">
        <v>16</v>
      </c>
      <c r="M1856" s="174" t="n">
        <v>2125</v>
      </c>
    </row>
    <row r="1857">
      <c r="A1857" s="174" t="inlineStr">
        <is>
          <t>test</t>
        </is>
      </c>
      <c r="B1857" s="174" t="inlineStr">
        <is>
          <t>A0</t>
        </is>
      </c>
      <c r="C1857" s="174" t="inlineStr">
        <is>
          <t>Music</t>
        </is>
      </c>
      <c r="D1857" s="174" t="inlineStr">
        <is>
          <t>all</t>
        </is>
      </c>
      <c r="E1857" s="175" t="n">
        <v>0.48</v>
      </c>
      <c r="F1857" s="174" t="n">
        <v>11</v>
      </c>
      <c r="G1857" s="174" t="n">
        <v>18</v>
      </c>
      <c r="H1857" s="174" t="n">
        <v>2129</v>
      </c>
      <c r="I1857" s="174" t="n">
        <v>2841</v>
      </c>
      <c r="J1857" s="174" t="n">
        <v>16</v>
      </c>
      <c r="K1857" s="174" t="n">
        <v>2</v>
      </c>
      <c r="L1857" s="174" t="n">
        <v>16</v>
      </c>
      <c r="M1857" s="174" t="n">
        <v>2113</v>
      </c>
    </row>
    <row r="1858">
      <c r="A1858" s="174" t="inlineStr">
        <is>
          <t>test</t>
        </is>
      </c>
      <c r="B1858" s="174" t="inlineStr">
        <is>
          <t>A0</t>
        </is>
      </c>
      <c r="C1858" s="174" t="inlineStr">
        <is>
          <t>Music</t>
        </is>
      </c>
      <c r="D1858" s="174" t="inlineStr">
        <is>
          <t>all</t>
        </is>
      </c>
      <c r="E1858" s="175" t="n">
        <v>0.49</v>
      </c>
      <c r="F1858" s="174" t="n">
        <v>11</v>
      </c>
      <c r="G1858" s="174" t="n">
        <v>18</v>
      </c>
      <c r="H1858" s="174" t="n">
        <v>2105</v>
      </c>
      <c r="I1858" s="174" t="n">
        <v>2865</v>
      </c>
      <c r="J1858" s="174" t="n">
        <v>16</v>
      </c>
      <c r="K1858" s="174" t="n">
        <v>2</v>
      </c>
      <c r="L1858" s="174" t="n">
        <v>16</v>
      </c>
      <c r="M1858" s="174" t="n">
        <v>2089</v>
      </c>
    </row>
    <row r="1859">
      <c r="A1859" s="174" t="inlineStr">
        <is>
          <t>test</t>
        </is>
      </c>
      <c r="B1859" s="174" t="inlineStr">
        <is>
          <t>A0</t>
        </is>
      </c>
      <c r="C1859" s="174" t="inlineStr">
        <is>
          <t>Music</t>
        </is>
      </c>
      <c r="D1859" s="174" t="inlineStr">
        <is>
          <t>all</t>
        </is>
      </c>
      <c r="E1859" s="175" t="n">
        <v>0.5</v>
      </c>
      <c r="F1859" s="174" t="n">
        <v>11</v>
      </c>
      <c r="G1859" s="174" t="n">
        <v>18</v>
      </c>
      <c r="H1859" s="174" t="n">
        <v>2088</v>
      </c>
      <c r="I1859" s="174" t="n">
        <v>2882</v>
      </c>
      <c r="J1859" s="174" t="n">
        <v>16</v>
      </c>
      <c r="K1859" s="174" t="n">
        <v>2</v>
      </c>
      <c r="L1859" s="174" t="n">
        <v>16</v>
      </c>
      <c r="M1859" s="174" t="n">
        <v>2072</v>
      </c>
    </row>
    <row r="1860">
      <c r="A1860" s="174" t="inlineStr">
        <is>
          <t>test</t>
        </is>
      </c>
      <c r="B1860" s="174" t="inlineStr">
        <is>
          <t>A0</t>
        </is>
      </c>
      <c r="C1860" s="174" t="inlineStr">
        <is>
          <t>Music</t>
        </is>
      </c>
      <c r="D1860" s="174" t="inlineStr">
        <is>
          <t>all</t>
        </is>
      </c>
      <c r="E1860" s="175" t="n">
        <v>0.51</v>
      </c>
      <c r="F1860" s="174" t="n">
        <v>11</v>
      </c>
      <c r="G1860" s="174" t="n">
        <v>18</v>
      </c>
      <c r="H1860" s="174" t="n">
        <v>2071</v>
      </c>
      <c r="I1860" s="174" t="n">
        <v>2899</v>
      </c>
      <c r="J1860" s="174" t="n">
        <v>16</v>
      </c>
      <c r="K1860" s="174" t="n">
        <v>2</v>
      </c>
      <c r="L1860" s="174" t="n">
        <v>16</v>
      </c>
      <c r="M1860" s="174" t="n">
        <v>2055</v>
      </c>
    </row>
    <row r="1861">
      <c r="A1861" s="174" t="inlineStr">
        <is>
          <t>test</t>
        </is>
      </c>
      <c r="B1861" s="174" t="inlineStr">
        <is>
          <t>A0</t>
        </is>
      </c>
      <c r="C1861" s="174" t="inlineStr">
        <is>
          <t>Music</t>
        </is>
      </c>
      <c r="D1861" s="174" t="inlineStr">
        <is>
          <t>all</t>
        </is>
      </c>
      <c r="E1861" s="175" t="n">
        <v>0.52</v>
      </c>
      <c r="F1861" s="174" t="n">
        <v>11</v>
      </c>
      <c r="G1861" s="174" t="n">
        <v>18</v>
      </c>
      <c r="H1861" s="174" t="n">
        <v>2050</v>
      </c>
      <c r="I1861" s="174" t="n">
        <v>2920</v>
      </c>
      <c r="J1861" s="174" t="n">
        <v>16</v>
      </c>
      <c r="K1861" s="174" t="n">
        <v>2</v>
      </c>
      <c r="L1861" s="174" t="n">
        <v>16</v>
      </c>
      <c r="M1861" s="174" t="n">
        <v>2034</v>
      </c>
    </row>
    <row r="1862">
      <c r="A1862" s="174" t="inlineStr">
        <is>
          <t>test</t>
        </is>
      </c>
      <c r="B1862" s="174" t="inlineStr">
        <is>
          <t>A0</t>
        </is>
      </c>
      <c r="C1862" s="174" t="inlineStr">
        <is>
          <t>Music</t>
        </is>
      </c>
      <c r="D1862" s="174" t="inlineStr">
        <is>
          <t>all</t>
        </is>
      </c>
      <c r="E1862" s="175" t="n">
        <v>0.53</v>
      </c>
      <c r="F1862" s="174" t="n">
        <v>11</v>
      </c>
      <c r="G1862" s="174" t="n">
        <v>18</v>
      </c>
      <c r="H1862" s="174" t="n">
        <v>2025</v>
      </c>
      <c r="I1862" s="174" t="n">
        <v>2945</v>
      </c>
      <c r="J1862" s="174" t="n">
        <v>16</v>
      </c>
      <c r="K1862" s="174" t="n">
        <v>2</v>
      </c>
      <c r="L1862" s="174" t="n">
        <v>15</v>
      </c>
      <c r="M1862" s="174" t="n">
        <v>2010</v>
      </c>
    </row>
    <row r="1863">
      <c r="A1863" s="174" t="inlineStr">
        <is>
          <t>test</t>
        </is>
      </c>
      <c r="B1863" s="174" t="inlineStr">
        <is>
          <t>A0</t>
        </is>
      </c>
      <c r="C1863" s="174" t="inlineStr">
        <is>
          <t>Music</t>
        </is>
      </c>
      <c r="D1863" s="174" t="inlineStr">
        <is>
          <t>all</t>
        </is>
      </c>
      <c r="E1863" s="175" t="n">
        <v>0.54</v>
      </c>
      <c r="F1863" s="174" t="n">
        <v>11</v>
      </c>
      <c r="G1863" s="174" t="n">
        <v>18</v>
      </c>
      <c r="H1863" s="174" t="n">
        <v>2005</v>
      </c>
      <c r="I1863" s="174" t="n">
        <v>2965</v>
      </c>
      <c r="J1863" s="174" t="n">
        <v>16</v>
      </c>
      <c r="K1863" s="174" t="n">
        <v>2</v>
      </c>
      <c r="L1863" s="174" t="n">
        <v>15</v>
      </c>
      <c r="M1863" s="174" t="n">
        <v>1990</v>
      </c>
    </row>
    <row r="1864">
      <c r="A1864" s="174" t="inlineStr">
        <is>
          <t>test</t>
        </is>
      </c>
      <c r="B1864" s="174" t="inlineStr">
        <is>
          <t>A0</t>
        </is>
      </c>
      <c r="C1864" s="174" t="inlineStr">
        <is>
          <t>Music</t>
        </is>
      </c>
      <c r="D1864" s="174" t="inlineStr">
        <is>
          <t>all</t>
        </is>
      </c>
      <c r="E1864" s="175" t="n">
        <v>0.55</v>
      </c>
      <c r="F1864" s="174" t="n">
        <v>11</v>
      </c>
      <c r="G1864" s="174" t="n">
        <v>18</v>
      </c>
      <c r="H1864" s="174" t="n">
        <v>1991</v>
      </c>
      <c r="I1864" s="174" t="n">
        <v>2979</v>
      </c>
      <c r="J1864" s="174" t="n">
        <v>16</v>
      </c>
      <c r="K1864" s="174" t="n">
        <v>2</v>
      </c>
      <c r="L1864" s="174" t="n">
        <v>14</v>
      </c>
      <c r="M1864" s="174" t="n">
        <v>1977</v>
      </c>
    </row>
    <row r="1865">
      <c r="A1865" s="174" t="inlineStr">
        <is>
          <t>test</t>
        </is>
      </c>
      <c r="B1865" s="174" t="inlineStr">
        <is>
          <t>A0</t>
        </is>
      </c>
      <c r="C1865" s="174" t="inlineStr">
        <is>
          <t>Music</t>
        </is>
      </c>
      <c r="D1865" s="174" t="inlineStr">
        <is>
          <t>all</t>
        </is>
      </c>
      <c r="E1865" s="175" t="n">
        <v>0.5600000000000001</v>
      </c>
      <c r="F1865" s="174" t="n">
        <v>10</v>
      </c>
      <c r="G1865" s="174" t="n">
        <v>19</v>
      </c>
      <c r="H1865" s="174" t="n">
        <v>1969</v>
      </c>
      <c r="I1865" s="174" t="n">
        <v>3001</v>
      </c>
      <c r="J1865" s="174" t="n">
        <v>16</v>
      </c>
      <c r="K1865" s="174" t="n">
        <v>3</v>
      </c>
      <c r="L1865" s="174" t="n">
        <v>14</v>
      </c>
      <c r="M1865" s="174" t="n">
        <v>1955</v>
      </c>
    </row>
    <row r="1866">
      <c r="A1866" s="174" t="inlineStr">
        <is>
          <t>test</t>
        </is>
      </c>
      <c r="B1866" s="174" t="inlineStr">
        <is>
          <t>A0</t>
        </is>
      </c>
      <c r="C1866" s="174" t="inlineStr">
        <is>
          <t>Music</t>
        </is>
      </c>
      <c r="D1866" s="174" t="inlineStr">
        <is>
          <t>all</t>
        </is>
      </c>
      <c r="E1866" s="175" t="n">
        <v>0.57</v>
      </c>
      <c r="F1866" s="174" t="n">
        <v>10</v>
      </c>
      <c r="G1866" s="174" t="n">
        <v>19</v>
      </c>
      <c r="H1866" s="174" t="n">
        <v>1948</v>
      </c>
      <c r="I1866" s="174" t="n">
        <v>3022</v>
      </c>
      <c r="J1866" s="174" t="n">
        <v>16</v>
      </c>
      <c r="K1866" s="174" t="n">
        <v>3</v>
      </c>
      <c r="L1866" s="174" t="n">
        <v>14</v>
      </c>
      <c r="M1866" s="174" t="n">
        <v>1934</v>
      </c>
    </row>
    <row r="1867">
      <c r="A1867" s="174" t="inlineStr">
        <is>
          <t>test</t>
        </is>
      </c>
      <c r="B1867" s="174" t="inlineStr">
        <is>
          <t>A0</t>
        </is>
      </c>
      <c r="C1867" s="174" t="inlineStr">
        <is>
          <t>Music</t>
        </is>
      </c>
      <c r="D1867" s="174" t="inlineStr">
        <is>
          <t>all</t>
        </is>
      </c>
      <c r="E1867" s="175" t="n">
        <v>0.58</v>
      </c>
      <c r="F1867" s="174" t="n">
        <v>10</v>
      </c>
      <c r="G1867" s="174" t="n">
        <v>19</v>
      </c>
      <c r="H1867" s="174" t="n">
        <v>1937</v>
      </c>
      <c r="I1867" s="174" t="n">
        <v>3033</v>
      </c>
      <c r="J1867" s="174" t="n">
        <v>16</v>
      </c>
      <c r="K1867" s="174" t="n">
        <v>3</v>
      </c>
      <c r="L1867" s="174" t="n">
        <v>14</v>
      </c>
      <c r="M1867" s="174" t="n">
        <v>1923</v>
      </c>
    </row>
    <row r="1868">
      <c r="A1868" s="174" t="inlineStr">
        <is>
          <t>test</t>
        </is>
      </c>
      <c r="B1868" s="174" t="inlineStr">
        <is>
          <t>A0</t>
        </is>
      </c>
      <c r="C1868" s="174" t="inlineStr">
        <is>
          <t>Music</t>
        </is>
      </c>
      <c r="D1868" s="174" t="inlineStr">
        <is>
          <t>all</t>
        </is>
      </c>
      <c r="E1868" s="175" t="n">
        <v>0.59</v>
      </c>
      <c r="F1868" s="174" t="n">
        <v>10</v>
      </c>
      <c r="G1868" s="174" t="n">
        <v>19</v>
      </c>
      <c r="H1868" s="174" t="n">
        <v>1916</v>
      </c>
      <c r="I1868" s="174" t="n">
        <v>3054</v>
      </c>
      <c r="J1868" s="174" t="n">
        <v>16</v>
      </c>
      <c r="K1868" s="174" t="n">
        <v>3</v>
      </c>
      <c r="L1868" s="174" t="n">
        <v>14</v>
      </c>
      <c r="M1868" s="174" t="n">
        <v>1902</v>
      </c>
    </row>
    <row r="1869">
      <c r="A1869" s="174" t="inlineStr">
        <is>
          <t>test</t>
        </is>
      </c>
      <c r="B1869" s="174" t="inlineStr">
        <is>
          <t>A0</t>
        </is>
      </c>
      <c r="C1869" s="174" t="inlineStr">
        <is>
          <t>Music</t>
        </is>
      </c>
      <c r="D1869" s="174" t="inlineStr">
        <is>
          <t>all</t>
        </is>
      </c>
      <c r="E1869" s="175" t="n">
        <v>0.6</v>
      </c>
      <c r="F1869" s="174" t="n">
        <v>10</v>
      </c>
      <c r="G1869" s="174" t="n">
        <v>19</v>
      </c>
      <c r="H1869" s="174" t="n">
        <v>1896</v>
      </c>
      <c r="I1869" s="174" t="n">
        <v>3074</v>
      </c>
      <c r="J1869" s="174" t="n">
        <v>16</v>
      </c>
      <c r="K1869" s="174" t="n">
        <v>3</v>
      </c>
      <c r="L1869" s="174" t="n">
        <v>14</v>
      </c>
      <c r="M1869" s="174" t="n">
        <v>1882</v>
      </c>
    </row>
    <row r="1870">
      <c r="A1870" s="174" t="inlineStr">
        <is>
          <t>test</t>
        </is>
      </c>
      <c r="B1870" s="174" t="inlineStr">
        <is>
          <t>A0</t>
        </is>
      </c>
      <c r="C1870" s="174" t="inlineStr">
        <is>
          <t>Music</t>
        </is>
      </c>
      <c r="D1870" s="174" t="inlineStr">
        <is>
          <t>all</t>
        </is>
      </c>
      <c r="E1870" s="175" t="n">
        <v>0.61</v>
      </c>
      <c r="F1870" s="174" t="n">
        <v>9</v>
      </c>
      <c r="G1870" s="174" t="n">
        <v>20</v>
      </c>
      <c r="H1870" s="174" t="n">
        <v>1882</v>
      </c>
      <c r="I1870" s="174" t="n">
        <v>3088</v>
      </c>
      <c r="J1870" s="174" t="n">
        <v>17</v>
      </c>
      <c r="K1870" s="174" t="n">
        <v>3</v>
      </c>
      <c r="L1870" s="174" t="n">
        <v>13</v>
      </c>
      <c r="M1870" s="174" t="n">
        <v>1869</v>
      </c>
    </row>
    <row r="1871">
      <c r="A1871" s="174" t="inlineStr">
        <is>
          <t>test</t>
        </is>
      </c>
      <c r="B1871" s="174" t="inlineStr">
        <is>
          <t>A0</t>
        </is>
      </c>
      <c r="C1871" s="174" t="inlineStr">
        <is>
          <t>Music</t>
        </is>
      </c>
      <c r="D1871" s="174" t="inlineStr">
        <is>
          <t>all</t>
        </is>
      </c>
      <c r="E1871" s="175" t="n">
        <v>0.62</v>
      </c>
      <c r="F1871" s="174" t="n">
        <v>9</v>
      </c>
      <c r="G1871" s="174" t="n">
        <v>20</v>
      </c>
      <c r="H1871" s="174" t="n">
        <v>1865</v>
      </c>
      <c r="I1871" s="174" t="n">
        <v>3105</v>
      </c>
      <c r="J1871" s="174" t="n">
        <v>17</v>
      </c>
      <c r="K1871" s="174" t="n">
        <v>3</v>
      </c>
      <c r="L1871" s="174" t="n">
        <v>13</v>
      </c>
      <c r="M1871" s="174" t="n">
        <v>1852</v>
      </c>
    </row>
    <row r="1872">
      <c r="A1872" s="174" t="inlineStr">
        <is>
          <t>test</t>
        </is>
      </c>
      <c r="B1872" s="174" t="inlineStr">
        <is>
          <t>A0</t>
        </is>
      </c>
      <c r="C1872" s="174" t="inlineStr">
        <is>
          <t>Music</t>
        </is>
      </c>
      <c r="D1872" s="174" t="inlineStr">
        <is>
          <t>all</t>
        </is>
      </c>
      <c r="E1872" s="175" t="n">
        <v>0.63</v>
      </c>
      <c r="F1872" s="174" t="n">
        <v>9</v>
      </c>
      <c r="G1872" s="174" t="n">
        <v>20</v>
      </c>
      <c r="H1872" s="174" t="n">
        <v>1846</v>
      </c>
      <c r="I1872" s="174" t="n">
        <v>3124</v>
      </c>
      <c r="J1872" s="174" t="n">
        <v>17</v>
      </c>
      <c r="K1872" s="174" t="n">
        <v>3</v>
      </c>
      <c r="L1872" s="174" t="n">
        <v>13</v>
      </c>
      <c r="M1872" s="174" t="n">
        <v>1833</v>
      </c>
    </row>
    <row r="1873">
      <c r="A1873" s="174" t="inlineStr">
        <is>
          <t>test</t>
        </is>
      </c>
      <c r="B1873" s="174" t="inlineStr">
        <is>
          <t>A0</t>
        </is>
      </c>
      <c r="C1873" s="174" t="inlineStr">
        <is>
          <t>Music</t>
        </is>
      </c>
      <c r="D1873" s="174" t="inlineStr">
        <is>
          <t>all</t>
        </is>
      </c>
      <c r="E1873" s="175" t="n">
        <v>0.64</v>
      </c>
      <c r="F1873" s="174" t="n">
        <v>9</v>
      </c>
      <c r="G1873" s="174" t="n">
        <v>20</v>
      </c>
      <c r="H1873" s="174" t="n">
        <v>1818</v>
      </c>
      <c r="I1873" s="174" t="n">
        <v>3152</v>
      </c>
      <c r="J1873" s="174" t="n">
        <v>17</v>
      </c>
      <c r="K1873" s="174" t="n">
        <v>3</v>
      </c>
      <c r="L1873" s="174" t="n">
        <v>13</v>
      </c>
      <c r="M1873" s="174" t="n">
        <v>1805</v>
      </c>
    </row>
    <row r="1874">
      <c r="A1874" s="174" t="inlineStr">
        <is>
          <t>test</t>
        </is>
      </c>
      <c r="B1874" s="174" t="inlineStr">
        <is>
          <t>A0</t>
        </is>
      </c>
      <c r="C1874" s="174" t="inlineStr">
        <is>
          <t>Music</t>
        </is>
      </c>
      <c r="D1874" s="174" t="inlineStr">
        <is>
          <t>all</t>
        </is>
      </c>
      <c r="E1874" s="175" t="n">
        <v>0.65</v>
      </c>
      <c r="F1874" s="174" t="n">
        <v>9</v>
      </c>
      <c r="G1874" s="174" t="n">
        <v>20</v>
      </c>
      <c r="H1874" s="174" t="n">
        <v>1788</v>
      </c>
      <c r="I1874" s="174" t="n">
        <v>3182</v>
      </c>
      <c r="J1874" s="174" t="n">
        <v>17</v>
      </c>
      <c r="K1874" s="174" t="n">
        <v>3</v>
      </c>
      <c r="L1874" s="174" t="n">
        <v>12</v>
      </c>
      <c r="M1874" s="174" t="n">
        <v>1776</v>
      </c>
    </row>
    <row r="1875">
      <c r="A1875" s="174" t="inlineStr">
        <is>
          <t>test</t>
        </is>
      </c>
      <c r="B1875" s="174" t="inlineStr">
        <is>
          <t>A0</t>
        </is>
      </c>
      <c r="C1875" s="174" t="inlineStr">
        <is>
          <t>Music</t>
        </is>
      </c>
      <c r="D1875" s="174" t="inlineStr">
        <is>
          <t>all</t>
        </is>
      </c>
      <c r="E1875" s="175" t="n">
        <v>0.66</v>
      </c>
      <c r="F1875" s="174" t="n">
        <v>9</v>
      </c>
      <c r="G1875" s="174" t="n">
        <v>20</v>
      </c>
      <c r="H1875" s="174" t="n">
        <v>1761</v>
      </c>
      <c r="I1875" s="174" t="n">
        <v>3209</v>
      </c>
      <c r="J1875" s="174" t="n">
        <v>17</v>
      </c>
      <c r="K1875" s="174" t="n">
        <v>3</v>
      </c>
      <c r="L1875" s="174" t="n">
        <v>12</v>
      </c>
      <c r="M1875" s="174" t="n">
        <v>1749</v>
      </c>
    </row>
    <row r="1876">
      <c r="A1876" s="174" t="inlineStr">
        <is>
          <t>test</t>
        </is>
      </c>
      <c r="B1876" s="174" t="inlineStr">
        <is>
          <t>A0</t>
        </is>
      </c>
      <c r="C1876" s="174" t="inlineStr">
        <is>
          <t>Music</t>
        </is>
      </c>
      <c r="D1876" s="174" t="inlineStr">
        <is>
          <t>all</t>
        </is>
      </c>
      <c r="E1876" s="175" t="n">
        <v>0.67</v>
      </c>
      <c r="F1876" s="174" t="n">
        <v>8</v>
      </c>
      <c r="G1876" s="174" t="n">
        <v>21</v>
      </c>
      <c r="H1876" s="174" t="n">
        <v>1745</v>
      </c>
      <c r="I1876" s="174" t="n">
        <v>3225</v>
      </c>
      <c r="J1876" s="174" t="n">
        <v>18</v>
      </c>
      <c r="K1876" s="174" t="n">
        <v>3</v>
      </c>
      <c r="L1876" s="174" t="n">
        <v>12</v>
      </c>
      <c r="M1876" s="174" t="n">
        <v>1733</v>
      </c>
    </row>
    <row r="1877">
      <c r="A1877" s="174" t="inlineStr">
        <is>
          <t>test</t>
        </is>
      </c>
      <c r="B1877" s="174" t="inlineStr">
        <is>
          <t>A0</t>
        </is>
      </c>
      <c r="C1877" s="174" t="inlineStr">
        <is>
          <t>Music</t>
        </is>
      </c>
      <c r="D1877" s="174" t="inlineStr">
        <is>
          <t>all</t>
        </is>
      </c>
      <c r="E1877" s="175" t="n">
        <v>0.68</v>
      </c>
      <c r="F1877" s="174" t="n">
        <v>8</v>
      </c>
      <c r="G1877" s="174" t="n">
        <v>21</v>
      </c>
      <c r="H1877" s="174" t="n">
        <v>1718</v>
      </c>
      <c r="I1877" s="174" t="n">
        <v>3252</v>
      </c>
      <c r="J1877" s="174" t="n">
        <v>18</v>
      </c>
      <c r="K1877" s="174" t="n">
        <v>3</v>
      </c>
      <c r="L1877" s="174" t="n">
        <v>12</v>
      </c>
      <c r="M1877" s="174" t="n">
        <v>1706</v>
      </c>
    </row>
    <row r="1878">
      <c r="A1878" s="174" t="inlineStr">
        <is>
          <t>test</t>
        </is>
      </c>
      <c r="B1878" s="174" t="inlineStr">
        <is>
          <t>A0</t>
        </is>
      </c>
      <c r="C1878" s="174" t="inlineStr">
        <is>
          <t>Music</t>
        </is>
      </c>
      <c r="D1878" s="174" t="inlineStr">
        <is>
          <t>all</t>
        </is>
      </c>
      <c r="E1878" s="175" t="n">
        <v>0.6899999999999999</v>
      </c>
      <c r="F1878" s="174" t="n">
        <v>8</v>
      </c>
      <c r="G1878" s="174" t="n">
        <v>21</v>
      </c>
      <c r="H1878" s="174" t="n">
        <v>1696</v>
      </c>
      <c r="I1878" s="174" t="n">
        <v>3274</v>
      </c>
      <c r="J1878" s="174" t="n">
        <v>18</v>
      </c>
      <c r="K1878" s="174" t="n">
        <v>3</v>
      </c>
      <c r="L1878" s="174" t="n">
        <v>12</v>
      </c>
      <c r="M1878" s="174" t="n">
        <v>1684</v>
      </c>
    </row>
    <row r="1879">
      <c r="A1879" s="174" t="inlineStr">
        <is>
          <t>test</t>
        </is>
      </c>
      <c r="B1879" s="174" t="inlineStr">
        <is>
          <t>A0</t>
        </is>
      </c>
      <c r="C1879" s="174" t="inlineStr">
        <is>
          <t>Music</t>
        </is>
      </c>
      <c r="D1879" s="174" t="inlineStr">
        <is>
          <t>all</t>
        </is>
      </c>
      <c r="E1879" s="175" t="n">
        <v>0.7</v>
      </c>
      <c r="F1879" s="174" t="n">
        <v>8</v>
      </c>
      <c r="G1879" s="174" t="n">
        <v>21</v>
      </c>
      <c r="H1879" s="174" t="n">
        <v>1665</v>
      </c>
      <c r="I1879" s="174" t="n">
        <v>3305</v>
      </c>
      <c r="J1879" s="174" t="n">
        <v>18</v>
      </c>
      <c r="K1879" s="174" t="n">
        <v>3</v>
      </c>
      <c r="L1879" s="174" t="n">
        <v>10</v>
      </c>
      <c r="M1879" s="174" t="n">
        <v>1655</v>
      </c>
    </row>
    <row r="1880">
      <c r="A1880" s="174" t="inlineStr">
        <is>
          <t>test</t>
        </is>
      </c>
      <c r="B1880" s="174" t="inlineStr">
        <is>
          <t>A0</t>
        </is>
      </c>
      <c r="C1880" s="174" t="inlineStr">
        <is>
          <t>Music</t>
        </is>
      </c>
      <c r="D1880" s="174" t="inlineStr">
        <is>
          <t>all</t>
        </is>
      </c>
      <c r="E1880" s="175" t="n">
        <v>0.71</v>
      </c>
      <c r="F1880" s="174" t="n">
        <v>8</v>
      </c>
      <c r="G1880" s="174" t="n">
        <v>21</v>
      </c>
      <c r="H1880" s="174" t="n">
        <v>1644</v>
      </c>
      <c r="I1880" s="174" t="n">
        <v>3326</v>
      </c>
      <c r="J1880" s="174" t="n">
        <v>18</v>
      </c>
      <c r="K1880" s="174" t="n">
        <v>3</v>
      </c>
      <c r="L1880" s="174" t="n">
        <v>9</v>
      </c>
      <c r="M1880" s="174" t="n">
        <v>1635</v>
      </c>
    </row>
    <row r="1881">
      <c r="A1881" s="174" t="inlineStr">
        <is>
          <t>test</t>
        </is>
      </c>
      <c r="B1881" s="174" t="inlineStr">
        <is>
          <t>A0</t>
        </is>
      </c>
      <c r="C1881" s="174" t="inlineStr">
        <is>
          <t>Music</t>
        </is>
      </c>
      <c r="D1881" s="174" t="inlineStr">
        <is>
          <t>all</t>
        </is>
      </c>
      <c r="E1881" s="175" t="n">
        <v>0.72</v>
      </c>
      <c r="F1881" s="174" t="n">
        <v>8</v>
      </c>
      <c r="G1881" s="174" t="n">
        <v>21</v>
      </c>
      <c r="H1881" s="174" t="n">
        <v>1620</v>
      </c>
      <c r="I1881" s="174" t="n">
        <v>3350</v>
      </c>
      <c r="J1881" s="174" t="n">
        <v>18</v>
      </c>
      <c r="K1881" s="174" t="n">
        <v>3</v>
      </c>
      <c r="L1881" s="174" t="n">
        <v>9</v>
      </c>
      <c r="M1881" s="174" t="n">
        <v>1611</v>
      </c>
    </row>
    <row r="1882">
      <c r="A1882" s="174" t="inlineStr">
        <is>
          <t>test</t>
        </is>
      </c>
      <c r="B1882" s="174" t="inlineStr">
        <is>
          <t>A0</t>
        </is>
      </c>
      <c r="C1882" s="174" t="inlineStr">
        <is>
          <t>Music</t>
        </is>
      </c>
      <c r="D1882" s="174" t="inlineStr">
        <is>
          <t>all</t>
        </is>
      </c>
      <c r="E1882" s="175" t="n">
        <v>0.73</v>
      </c>
      <c r="F1882" s="174" t="n">
        <v>8</v>
      </c>
      <c r="G1882" s="174" t="n">
        <v>21</v>
      </c>
      <c r="H1882" s="174" t="n">
        <v>1593</v>
      </c>
      <c r="I1882" s="174" t="n">
        <v>3377</v>
      </c>
      <c r="J1882" s="174" t="n">
        <v>18</v>
      </c>
      <c r="K1882" s="174" t="n">
        <v>3</v>
      </c>
      <c r="L1882" s="174" t="n">
        <v>7</v>
      </c>
      <c r="M1882" s="174" t="n">
        <v>1586</v>
      </c>
    </row>
    <row r="1883">
      <c r="A1883" s="174" t="inlineStr">
        <is>
          <t>test</t>
        </is>
      </c>
      <c r="B1883" s="174" t="inlineStr">
        <is>
          <t>A0</t>
        </is>
      </c>
      <c r="C1883" s="174" t="inlineStr">
        <is>
          <t>Music</t>
        </is>
      </c>
      <c r="D1883" s="174" t="inlineStr">
        <is>
          <t>all</t>
        </is>
      </c>
      <c r="E1883" s="175" t="n">
        <v>0.74</v>
      </c>
      <c r="F1883" s="174" t="n">
        <v>8</v>
      </c>
      <c r="G1883" s="174" t="n">
        <v>21</v>
      </c>
      <c r="H1883" s="174" t="n">
        <v>1566</v>
      </c>
      <c r="I1883" s="174" t="n">
        <v>3404</v>
      </c>
      <c r="J1883" s="174" t="n">
        <v>18</v>
      </c>
      <c r="K1883" s="174" t="n">
        <v>3</v>
      </c>
      <c r="L1883" s="174" t="n">
        <v>7</v>
      </c>
      <c r="M1883" s="174" t="n">
        <v>1559</v>
      </c>
    </row>
    <row r="1884">
      <c r="A1884" s="174" t="inlineStr">
        <is>
          <t>test</t>
        </is>
      </c>
      <c r="B1884" s="174" t="inlineStr">
        <is>
          <t>A0</t>
        </is>
      </c>
      <c r="C1884" s="174" t="inlineStr">
        <is>
          <t>Music</t>
        </is>
      </c>
      <c r="D1884" s="174" t="inlineStr">
        <is>
          <t>all</t>
        </is>
      </c>
      <c r="E1884" s="175" t="n">
        <v>0.75</v>
      </c>
      <c r="F1884" s="174" t="n">
        <v>8</v>
      </c>
      <c r="G1884" s="174" t="n">
        <v>21</v>
      </c>
      <c r="H1884" s="174" t="n">
        <v>1550</v>
      </c>
      <c r="I1884" s="174" t="n">
        <v>3420</v>
      </c>
      <c r="J1884" s="174" t="n">
        <v>18</v>
      </c>
      <c r="K1884" s="174" t="n">
        <v>3</v>
      </c>
      <c r="L1884" s="174" t="n">
        <v>7</v>
      </c>
      <c r="M1884" s="174" t="n">
        <v>1543</v>
      </c>
    </row>
    <row r="1885">
      <c r="A1885" s="174" t="inlineStr">
        <is>
          <t>test</t>
        </is>
      </c>
      <c r="B1885" s="174" t="inlineStr">
        <is>
          <t>A0</t>
        </is>
      </c>
      <c r="C1885" s="174" t="inlineStr">
        <is>
          <t>Music</t>
        </is>
      </c>
      <c r="D1885" s="174" t="inlineStr">
        <is>
          <t>all</t>
        </is>
      </c>
      <c r="E1885" s="175" t="n">
        <v>0.76</v>
      </c>
      <c r="F1885" s="174" t="n">
        <v>7</v>
      </c>
      <c r="G1885" s="174" t="n">
        <v>22</v>
      </c>
      <c r="H1885" s="174" t="n">
        <v>1523</v>
      </c>
      <c r="I1885" s="174" t="n">
        <v>3447</v>
      </c>
      <c r="J1885" s="174" t="n">
        <v>19</v>
      </c>
      <c r="K1885" s="174" t="n">
        <v>3</v>
      </c>
      <c r="L1885" s="174" t="n">
        <v>7</v>
      </c>
      <c r="M1885" s="174" t="n">
        <v>1516</v>
      </c>
    </row>
    <row r="1886">
      <c r="A1886" s="174" t="inlineStr">
        <is>
          <t>test</t>
        </is>
      </c>
      <c r="B1886" s="174" t="inlineStr">
        <is>
          <t>A0</t>
        </is>
      </c>
      <c r="C1886" s="174" t="inlineStr">
        <is>
          <t>Music</t>
        </is>
      </c>
      <c r="D1886" s="174" t="inlineStr">
        <is>
          <t>all</t>
        </is>
      </c>
      <c r="E1886" s="175" t="n">
        <v>0.77</v>
      </c>
      <c r="F1886" s="174" t="n">
        <v>7</v>
      </c>
      <c r="G1886" s="174" t="n">
        <v>22</v>
      </c>
      <c r="H1886" s="174" t="n">
        <v>1490</v>
      </c>
      <c r="I1886" s="174" t="n">
        <v>3480</v>
      </c>
      <c r="J1886" s="174" t="n">
        <v>19</v>
      </c>
      <c r="K1886" s="174" t="n">
        <v>3</v>
      </c>
      <c r="L1886" s="174" t="n">
        <v>7</v>
      </c>
      <c r="M1886" s="174" t="n">
        <v>1483</v>
      </c>
    </row>
    <row r="1887">
      <c r="A1887" s="174" t="inlineStr">
        <is>
          <t>test</t>
        </is>
      </c>
      <c r="B1887" s="174" t="inlineStr">
        <is>
          <t>A0</t>
        </is>
      </c>
      <c r="C1887" s="174" t="inlineStr">
        <is>
          <t>Music</t>
        </is>
      </c>
      <c r="D1887" s="174" t="inlineStr">
        <is>
          <t>all</t>
        </is>
      </c>
      <c r="E1887" s="175" t="n">
        <v>0.78</v>
      </c>
      <c r="F1887" s="174" t="n">
        <v>6</v>
      </c>
      <c r="G1887" s="174" t="n">
        <v>23</v>
      </c>
      <c r="H1887" s="174" t="n">
        <v>1462</v>
      </c>
      <c r="I1887" s="174" t="n">
        <v>3508</v>
      </c>
      <c r="J1887" s="174" t="n">
        <v>20</v>
      </c>
      <c r="K1887" s="174" t="n">
        <v>3</v>
      </c>
      <c r="L1887" s="174" t="n">
        <v>7</v>
      </c>
      <c r="M1887" s="174" t="n">
        <v>1455</v>
      </c>
    </row>
    <row r="1888">
      <c r="A1888" s="174" t="inlineStr">
        <is>
          <t>test</t>
        </is>
      </c>
      <c r="B1888" s="174" t="inlineStr">
        <is>
          <t>A0</t>
        </is>
      </c>
      <c r="C1888" s="174" t="inlineStr">
        <is>
          <t>Music</t>
        </is>
      </c>
      <c r="D1888" s="174" t="inlineStr">
        <is>
          <t>all</t>
        </is>
      </c>
      <c r="E1888" s="175" t="n">
        <v>0.79</v>
      </c>
      <c r="F1888" s="174" t="n">
        <v>6</v>
      </c>
      <c r="G1888" s="174" t="n">
        <v>23</v>
      </c>
      <c r="H1888" s="174" t="n">
        <v>1440</v>
      </c>
      <c r="I1888" s="174" t="n">
        <v>3530</v>
      </c>
      <c r="J1888" s="174" t="n">
        <v>20</v>
      </c>
      <c r="K1888" s="174" t="n">
        <v>3</v>
      </c>
      <c r="L1888" s="174" t="n">
        <v>7</v>
      </c>
      <c r="M1888" s="174" t="n">
        <v>1433</v>
      </c>
    </row>
    <row r="1889">
      <c r="A1889" s="174" t="inlineStr">
        <is>
          <t>test</t>
        </is>
      </c>
      <c r="B1889" s="174" t="inlineStr">
        <is>
          <t>A0</t>
        </is>
      </c>
      <c r="C1889" s="174" t="inlineStr">
        <is>
          <t>Music</t>
        </is>
      </c>
      <c r="D1889" s="174" t="inlineStr">
        <is>
          <t>all</t>
        </is>
      </c>
      <c r="E1889" s="175" t="n">
        <v>0.8</v>
      </c>
      <c r="F1889" s="174" t="n">
        <v>6</v>
      </c>
      <c r="G1889" s="174" t="n">
        <v>23</v>
      </c>
      <c r="H1889" s="174" t="n">
        <v>1407</v>
      </c>
      <c r="I1889" s="174" t="n">
        <v>3563</v>
      </c>
      <c r="J1889" s="174" t="n">
        <v>20</v>
      </c>
      <c r="K1889" s="174" t="n">
        <v>3</v>
      </c>
      <c r="L1889" s="174" t="n">
        <v>7</v>
      </c>
      <c r="M1889" s="174" t="n">
        <v>1400</v>
      </c>
    </row>
    <row r="1890">
      <c r="A1890" s="174" t="inlineStr">
        <is>
          <t>test</t>
        </is>
      </c>
      <c r="B1890" s="174" t="inlineStr">
        <is>
          <t>A0</t>
        </is>
      </c>
      <c r="C1890" s="174" t="inlineStr">
        <is>
          <t>Music</t>
        </is>
      </c>
      <c r="D1890" s="174" t="inlineStr">
        <is>
          <t>all</t>
        </is>
      </c>
      <c r="E1890" s="175" t="n">
        <v>0.8100000000000001</v>
      </c>
      <c r="F1890" s="174" t="n">
        <v>6</v>
      </c>
      <c r="G1890" s="174" t="n">
        <v>23</v>
      </c>
      <c r="H1890" s="174" t="n">
        <v>1367</v>
      </c>
      <c r="I1890" s="174" t="n">
        <v>3603</v>
      </c>
      <c r="J1890" s="174" t="n">
        <v>20</v>
      </c>
      <c r="K1890" s="174" t="n">
        <v>3</v>
      </c>
      <c r="L1890" s="174" t="n">
        <v>7</v>
      </c>
      <c r="M1890" s="174" t="n">
        <v>1360</v>
      </c>
    </row>
    <row r="1891">
      <c r="A1891" s="174" t="inlineStr">
        <is>
          <t>test</t>
        </is>
      </c>
      <c r="B1891" s="174" t="inlineStr">
        <is>
          <t>A0</t>
        </is>
      </c>
      <c r="C1891" s="174" t="inlineStr">
        <is>
          <t>Music</t>
        </is>
      </c>
      <c r="D1891" s="174" t="inlineStr">
        <is>
          <t>all</t>
        </is>
      </c>
      <c r="E1891" s="175" t="n">
        <v>0.82</v>
      </c>
      <c r="F1891" s="174" t="n">
        <v>6</v>
      </c>
      <c r="G1891" s="174" t="n">
        <v>23</v>
      </c>
      <c r="H1891" s="174" t="n">
        <v>1342</v>
      </c>
      <c r="I1891" s="174" t="n">
        <v>3628</v>
      </c>
      <c r="J1891" s="174" t="n">
        <v>20</v>
      </c>
      <c r="K1891" s="174" t="n">
        <v>3</v>
      </c>
      <c r="L1891" s="174" t="n">
        <v>7</v>
      </c>
      <c r="M1891" s="174" t="n">
        <v>1335</v>
      </c>
    </row>
    <row r="1892">
      <c r="A1892" s="174" t="inlineStr">
        <is>
          <t>test</t>
        </is>
      </c>
      <c r="B1892" s="174" t="inlineStr">
        <is>
          <t>A0</t>
        </is>
      </c>
      <c r="C1892" s="174" t="inlineStr">
        <is>
          <t>Music</t>
        </is>
      </c>
      <c r="D1892" s="174" t="inlineStr">
        <is>
          <t>all</t>
        </is>
      </c>
      <c r="E1892" s="175" t="n">
        <v>0.83</v>
      </c>
      <c r="F1892" s="174" t="n">
        <v>6</v>
      </c>
      <c r="G1892" s="174" t="n">
        <v>23</v>
      </c>
      <c r="H1892" s="174" t="n">
        <v>1307</v>
      </c>
      <c r="I1892" s="174" t="n">
        <v>3663</v>
      </c>
      <c r="J1892" s="174" t="n">
        <v>20</v>
      </c>
      <c r="K1892" s="174" t="n">
        <v>3</v>
      </c>
      <c r="L1892" s="174" t="n">
        <v>7</v>
      </c>
      <c r="M1892" s="174" t="n">
        <v>1300</v>
      </c>
    </row>
    <row r="1893">
      <c r="A1893" s="174" t="inlineStr">
        <is>
          <t>test</t>
        </is>
      </c>
      <c r="B1893" s="174" t="inlineStr">
        <is>
          <t>A0</t>
        </is>
      </c>
      <c r="C1893" s="174" t="inlineStr">
        <is>
          <t>Music</t>
        </is>
      </c>
      <c r="D1893" s="174" t="inlineStr">
        <is>
          <t>all</t>
        </is>
      </c>
      <c r="E1893" s="175" t="n">
        <v>0.84</v>
      </c>
      <c r="F1893" s="174" t="n">
        <v>6</v>
      </c>
      <c r="G1893" s="174" t="n">
        <v>23</v>
      </c>
      <c r="H1893" s="174" t="n">
        <v>1270</v>
      </c>
      <c r="I1893" s="174" t="n">
        <v>3700</v>
      </c>
      <c r="J1893" s="174" t="n">
        <v>20</v>
      </c>
      <c r="K1893" s="174" t="n">
        <v>3</v>
      </c>
      <c r="L1893" s="174" t="n">
        <v>7</v>
      </c>
      <c r="M1893" s="174" t="n">
        <v>1263</v>
      </c>
    </row>
    <row r="1894">
      <c r="A1894" s="174" t="inlineStr">
        <is>
          <t>test</t>
        </is>
      </c>
      <c r="B1894" s="174" t="inlineStr">
        <is>
          <t>A0</t>
        </is>
      </c>
      <c r="C1894" s="174" t="inlineStr">
        <is>
          <t>Music</t>
        </is>
      </c>
      <c r="D1894" s="174" t="inlineStr">
        <is>
          <t>all</t>
        </is>
      </c>
      <c r="E1894" s="175" t="n">
        <v>0.85</v>
      </c>
      <c r="F1894" s="174" t="n">
        <v>6</v>
      </c>
      <c r="G1894" s="174" t="n">
        <v>23</v>
      </c>
      <c r="H1894" s="174" t="n">
        <v>1235</v>
      </c>
      <c r="I1894" s="174" t="n">
        <v>3735</v>
      </c>
      <c r="J1894" s="174" t="n">
        <v>20</v>
      </c>
      <c r="K1894" s="174" t="n">
        <v>3</v>
      </c>
      <c r="L1894" s="174" t="n">
        <v>7</v>
      </c>
      <c r="M1894" s="174" t="n">
        <v>1228</v>
      </c>
    </row>
    <row r="1895">
      <c r="A1895" s="174" t="inlineStr">
        <is>
          <t>test</t>
        </is>
      </c>
      <c r="B1895" s="174" t="inlineStr">
        <is>
          <t>A0</t>
        </is>
      </c>
      <c r="C1895" s="174" t="inlineStr">
        <is>
          <t>Music</t>
        </is>
      </c>
      <c r="D1895" s="174" t="inlineStr">
        <is>
          <t>all</t>
        </is>
      </c>
      <c r="E1895" s="175" t="n">
        <v>0.86</v>
      </c>
      <c r="F1895" s="174" t="n">
        <v>6</v>
      </c>
      <c r="G1895" s="174" t="n">
        <v>23</v>
      </c>
      <c r="H1895" s="174" t="n">
        <v>1205</v>
      </c>
      <c r="I1895" s="174" t="n">
        <v>3765</v>
      </c>
      <c r="J1895" s="174" t="n">
        <v>20</v>
      </c>
      <c r="K1895" s="174" t="n">
        <v>3</v>
      </c>
      <c r="L1895" s="174" t="n">
        <v>6</v>
      </c>
      <c r="M1895" s="174" t="n">
        <v>1199</v>
      </c>
    </row>
    <row r="1896">
      <c r="A1896" s="174" t="inlineStr">
        <is>
          <t>test</t>
        </is>
      </c>
      <c r="B1896" s="174" t="inlineStr">
        <is>
          <t>A0</t>
        </is>
      </c>
      <c r="C1896" s="174" t="inlineStr">
        <is>
          <t>Music</t>
        </is>
      </c>
      <c r="D1896" s="174" t="inlineStr">
        <is>
          <t>all</t>
        </is>
      </c>
      <c r="E1896" s="175" t="n">
        <v>0.87</v>
      </c>
      <c r="F1896" s="174" t="n">
        <v>5</v>
      </c>
      <c r="G1896" s="174" t="n">
        <v>24</v>
      </c>
      <c r="H1896" s="174" t="n">
        <v>1167</v>
      </c>
      <c r="I1896" s="174" t="n">
        <v>3803</v>
      </c>
      <c r="J1896" s="174" t="n">
        <v>21</v>
      </c>
      <c r="K1896" s="174" t="n">
        <v>3</v>
      </c>
      <c r="L1896" s="174" t="n">
        <v>6</v>
      </c>
      <c r="M1896" s="174" t="n">
        <v>1161</v>
      </c>
    </row>
    <row r="1897">
      <c r="A1897" s="174" t="inlineStr">
        <is>
          <t>test</t>
        </is>
      </c>
      <c r="B1897" s="174" t="inlineStr">
        <is>
          <t>A0</t>
        </is>
      </c>
      <c r="C1897" s="174" t="inlineStr">
        <is>
          <t>Music</t>
        </is>
      </c>
      <c r="D1897" s="174" t="inlineStr">
        <is>
          <t>all</t>
        </is>
      </c>
      <c r="E1897" s="175" t="n">
        <v>0.88</v>
      </c>
      <c r="F1897" s="174" t="n">
        <v>5</v>
      </c>
      <c r="G1897" s="174" t="n">
        <v>24</v>
      </c>
      <c r="H1897" s="174" t="n">
        <v>1129</v>
      </c>
      <c r="I1897" s="174" t="n">
        <v>3841</v>
      </c>
      <c r="J1897" s="174" t="n">
        <v>21</v>
      </c>
      <c r="K1897" s="174" t="n">
        <v>3</v>
      </c>
      <c r="L1897" s="174" t="n">
        <v>6</v>
      </c>
      <c r="M1897" s="174" t="n">
        <v>1123</v>
      </c>
    </row>
    <row r="1898">
      <c r="A1898" s="174" t="inlineStr">
        <is>
          <t>test</t>
        </is>
      </c>
      <c r="B1898" s="174" t="inlineStr">
        <is>
          <t>A0</t>
        </is>
      </c>
      <c r="C1898" s="174" t="inlineStr">
        <is>
          <t>Music</t>
        </is>
      </c>
      <c r="D1898" s="174" t="inlineStr">
        <is>
          <t>all</t>
        </is>
      </c>
      <c r="E1898" s="175" t="n">
        <v>0.89</v>
      </c>
      <c r="F1898" s="174" t="n">
        <v>4</v>
      </c>
      <c r="G1898" s="174" t="n">
        <v>25</v>
      </c>
      <c r="H1898" s="174" t="n">
        <v>1085</v>
      </c>
      <c r="I1898" s="174" t="n">
        <v>3885</v>
      </c>
      <c r="J1898" s="174" t="n">
        <v>22</v>
      </c>
      <c r="K1898" s="174" t="n">
        <v>3</v>
      </c>
      <c r="L1898" s="174" t="n">
        <v>6</v>
      </c>
      <c r="M1898" s="174" t="n">
        <v>1079</v>
      </c>
    </row>
    <row r="1899">
      <c r="A1899" s="174" t="inlineStr">
        <is>
          <t>test</t>
        </is>
      </c>
      <c r="B1899" s="174" t="inlineStr">
        <is>
          <t>A0</t>
        </is>
      </c>
      <c r="C1899" s="174" t="inlineStr">
        <is>
          <t>Music</t>
        </is>
      </c>
      <c r="D1899" s="174" t="inlineStr">
        <is>
          <t>all</t>
        </is>
      </c>
      <c r="E1899" s="175" t="n">
        <v>0.9</v>
      </c>
      <c r="F1899" s="174" t="n">
        <v>3</v>
      </c>
      <c r="G1899" s="174" t="n">
        <v>26</v>
      </c>
      <c r="H1899" s="174" t="n">
        <v>1046</v>
      </c>
      <c r="I1899" s="174" t="n">
        <v>3924</v>
      </c>
      <c r="J1899" s="174" t="n">
        <v>23</v>
      </c>
      <c r="K1899" s="174" t="n">
        <v>3</v>
      </c>
      <c r="L1899" s="174" t="n">
        <v>6</v>
      </c>
      <c r="M1899" s="174" t="n">
        <v>1040</v>
      </c>
    </row>
    <row r="1900">
      <c r="A1900" s="174" t="inlineStr">
        <is>
          <t>test</t>
        </is>
      </c>
      <c r="B1900" s="174" t="inlineStr">
        <is>
          <t>A0</t>
        </is>
      </c>
      <c r="C1900" s="174" t="inlineStr">
        <is>
          <t>Music</t>
        </is>
      </c>
      <c r="D1900" s="174" t="inlineStr">
        <is>
          <t>all</t>
        </is>
      </c>
      <c r="E1900" s="175" t="n">
        <v>0.91</v>
      </c>
      <c r="F1900" s="174" t="n">
        <v>3</v>
      </c>
      <c r="G1900" s="174" t="n">
        <v>26</v>
      </c>
      <c r="H1900" s="174" t="n">
        <v>989</v>
      </c>
      <c r="I1900" s="174" t="n">
        <v>3981</v>
      </c>
      <c r="J1900" s="174" t="n">
        <v>23</v>
      </c>
      <c r="K1900" s="174" t="n">
        <v>3</v>
      </c>
      <c r="L1900" s="174" t="n">
        <v>6</v>
      </c>
      <c r="M1900" s="174" t="n">
        <v>983</v>
      </c>
    </row>
    <row r="1901">
      <c r="A1901" s="174" t="inlineStr">
        <is>
          <t>test</t>
        </is>
      </c>
      <c r="B1901" s="174" t="inlineStr">
        <is>
          <t>A0</t>
        </is>
      </c>
      <c r="C1901" s="174" t="inlineStr">
        <is>
          <t>Music</t>
        </is>
      </c>
      <c r="D1901" s="174" t="inlineStr">
        <is>
          <t>all</t>
        </is>
      </c>
      <c r="E1901" s="175" t="n">
        <v>0.92</v>
      </c>
      <c r="F1901" s="174" t="n">
        <v>3</v>
      </c>
      <c r="G1901" s="174" t="n">
        <v>26</v>
      </c>
      <c r="H1901" s="174" t="n">
        <v>928</v>
      </c>
      <c r="I1901" s="174" t="n">
        <v>4042</v>
      </c>
      <c r="J1901" s="174" t="n">
        <v>23</v>
      </c>
      <c r="K1901" s="174" t="n">
        <v>3</v>
      </c>
      <c r="L1901" s="174" t="n">
        <v>5</v>
      </c>
      <c r="M1901" s="174" t="n">
        <v>923</v>
      </c>
    </row>
    <row r="1902">
      <c r="A1902" s="174" t="inlineStr">
        <is>
          <t>test</t>
        </is>
      </c>
      <c r="B1902" s="174" t="inlineStr">
        <is>
          <t>A0</t>
        </is>
      </c>
      <c r="C1902" s="174" t="inlineStr">
        <is>
          <t>Music</t>
        </is>
      </c>
      <c r="D1902" s="174" t="inlineStr">
        <is>
          <t>all</t>
        </is>
      </c>
      <c r="E1902" s="175" t="n">
        <v>0.93</v>
      </c>
      <c r="F1902" s="174" t="n">
        <v>3</v>
      </c>
      <c r="G1902" s="174" t="n">
        <v>26</v>
      </c>
      <c r="H1902" s="174" t="n">
        <v>871</v>
      </c>
      <c r="I1902" s="174" t="n">
        <v>4099</v>
      </c>
      <c r="J1902" s="174" t="n">
        <v>23</v>
      </c>
      <c r="K1902" s="174" t="n">
        <v>3</v>
      </c>
      <c r="L1902" s="174" t="n">
        <v>5</v>
      </c>
      <c r="M1902" s="174" t="n">
        <v>866</v>
      </c>
    </row>
    <row r="1903">
      <c r="A1903" s="174" t="inlineStr">
        <is>
          <t>test</t>
        </is>
      </c>
      <c r="B1903" s="174" t="inlineStr">
        <is>
          <t>A0</t>
        </is>
      </c>
      <c r="C1903" s="174" t="inlineStr">
        <is>
          <t>Music</t>
        </is>
      </c>
      <c r="D1903" s="174" t="inlineStr">
        <is>
          <t>all</t>
        </is>
      </c>
      <c r="E1903" s="175" t="n">
        <v>0.9399999999999999</v>
      </c>
      <c r="F1903" s="174" t="n">
        <v>3</v>
      </c>
      <c r="G1903" s="174" t="n">
        <v>26</v>
      </c>
      <c r="H1903" s="174" t="n">
        <v>780</v>
      </c>
      <c r="I1903" s="174" t="n">
        <v>4190</v>
      </c>
      <c r="J1903" s="174" t="n">
        <v>23</v>
      </c>
      <c r="K1903" s="174" t="n">
        <v>3</v>
      </c>
      <c r="L1903" s="174" t="n">
        <v>4</v>
      </c>
      <c r="M1903" s="174" t="n">
        <v>776</v>
      </c>
    </row>
    <row r="1904">
      <c r="A1904" s="174" t="inlineStr">
        <is>
          <t>test</t>
        </is>
      </c>
      <c r="B1904" s="174" t="inlineStr">
        <is>
          <t>A0</t>
        </is>
      </c>
      <c r="C1904" s="174" t="inlineStr">
        <is>
          <t>Music</t>
        </is>
      </c>
      <c r="D1904" s="174" t="inlineStr">
        <is>
          <t>all</t>
        </is>
      </c>
      <c r="E1904" s="175" t="n">
        <v>0.95</v>
      </c>
      <c r="F1904" s="174" t="n">
        <v>3</v>
      </c>
      <c r="G1904" s="174" t="n">
        <v>26</v>
      </c>
      <c r="H1904" s="174" t="n">
        <v>699</v>
      </c>
      <c r="I1904" s="174" t="n">
        <v>4271</v>
      </c>
      <c r="J1904" s="174" t="n">
        <v>23</v>
      </c>
      <c r="K1904" s="174" t="n">
        <v>3</v>
      </c>
      <c r="L1904" s="174" t="n">
        <v>3</v>
      </c>
      <c r="M1904" s="174" t="n">
        <v>696</v>
      </c>
    </row>
    <row r="1905">
      <c r="A1905" s="174" t="inlineStr">
        <is>
          <t>test</t>
        </is>
      </c>
      <c r="B1905" s="174" t="inlineStr">
        <is>
          <t>A0</t>
        </is>
      </c>
      <c r="C1905" s="174" t="inlineStr">
        <is>
          <t>Music</t>
        </is>
      </c>
      <c r="D1905" s="174" t="inlineStr">
        <is>
          <t>nb</t>
        </is>
      </c>
      <c r="E1905" s="175" t="n">
        <v>0.01</v>
      </c>
      <c r="F1905" s="174" t="n">
        <v>2</v>
      </c>
      <c r="G1905" s="174" t="n">
        <v>1</v>
      </c>
      <c r="H1905" s="174" t="n">
        <v>4132</v>
      </c>
      <c r="I1905" s="174" t="n">
        <v>805</v>
      </c>
      <c r="J1905" s="174" t="n"/>
      <c r="K1905" s="174" t="n"/>
      <c r="L1905" s="174" t="n"/>
      <c r="M1905" s="174" t="n"/>
    </row>
    <row r="1906">
      <c r="A1906" s="174" t="inlineStr">
        <is>
          <t>test</t>
        </is>
      </c>
      <c r="B1906" s="174" t="inlineStr">
        <is>
          <t>A0</t>
        </is>
      </c>
      <c r="C1906" s="174" t="inlineStr">
        <is>
          <t>Music</t>
        </is>
      </c>
      <c r="D1906" s="174" t="inlineStr">
        <is>
          <t>nb</t>
        </is>
      </c>
      <c r="E1906" s="175" t="n">
        <v>0.02</v>
      </c>
      <c r="F1906" s="174" t="n">
        <v>2</v>
      </c>
      <c r="G1906" s="174" t="n">
        <v>1</v>
      </c>
      <c r="H1906" s="174" t="n">
        <v>3781</v>
      </c>
      <c r="I1906" s="174" t="n">
        <v>1156</v>
      </c>
      <c r="J1906" s="174" t="n"/>
      <c r="K1906" s="174" t="n"/>
      <c r="L1906" s="174" t="n"/>
      <c r="M1906" s="174" t="n"/>
    </row>
    <row r="1907">
      <c r="A1907" s="174" t="inlineStr">
        <is>
          <t>test</t>
        </is>
      </c>
      <c r="B1907" s="174" t="inlineStr">
        <is>
          <t>A0</t>
        </is>
      </c>
      <c r="C1907" s="174" t="inlineStr">
        <is>
          <t>Music</t>
        </is>
      </c>
      <c r="D1907" s="174" t="inlineStr">
        <is>
          <t>nb</t>
        </is>
      </c>
      <c r="E1907" s="175" t="n">
        <v>0.03</v>
      </c>
      <c r="F1907" s="174" t="n">
        <v>2</v>
      </c>
      <c r="G1907" s="174" t="n">
        <v>1</v>
      </c>
      <c r="H1907" s="174" t="n">
        <v>3575</v>
      </c>
      <c r="I1907" s="174" t="n">
        <v>1362</v>
      </c>
      <c r="J1907" s="174" t="n"/>
      <c r="K1907" s="174" t="n"/>
      <c r="L1907" s="174" t="n"/>
      <c r="M1907" s="174" t="n"/>
    </row>
    <row r="1908">
      <c r="A1908" s="174" t="inlineStr">
        <is>
          <t>test</t>
        </is>
      </c>
      <c r="B1908" s="174" t="inlineStr">
        <is>
          <t>A0</t>
        </is>
      </c>
      <c r="C1908" s="174" t="inlineStr">
        <is>
          <t>Music</t>
        </is>
      </c>
      <c r="D1908" s="174" t="inlineStr">
        <is>
          <t>nb</t>
        </is>
      </c>
      <c r="E1908" s="175" t="n">
        <v>0.04</v>
      </c>
      <c r="F1908" s="174" t="n">
        <v>2</v>
      </c>
      <c r="G1908" s="174" t="n">
        <v>1</v>
      </c>
      <c r="H1908" s="174" t="n">
        <v>3423</v>
      </c>
      <c r="I1908" s="174" t="n">
        <v>1514</v>
      </c>
      <c r="J1908" s="174" t="n"/>
      <c r="K1908" s="174" t="n"/>
      <c r="L1908" s="174" t="n"/>
      <c r="M1908" s="174" t="n"/>
    </row>
    <row r="1909">
      <c r="A1909" s="174" t="inlineStr">
        <is>
          <t>test</t>
        </is>
      </c>
      <c r="B1909" s="174" t="inlineStr">
        <is>
          <t>A0</t>
        </is>
      </c>
      <c r="C1909" s="174" t="inlineStr">
        <is>
          <t>Music</t>
        </is>
      </c>
      <c r="D1909" s="174" t="inlineStr">
        <is>
          <t>nb</t>
        </is>
      </c>
      <c r="E1909" s="175" t="n">
        <v>0.05</v>
      </c>
      <c r="F1909" s="174" t="n">
        <v>2</v>
      </c>
      <c r="G1909" s="174" t="n">
        <v>1</v>
      </c>
      <c r="H1909" s="174" t="n">
        <v>3289</v>
      </c>
      <c r="I1909" s="174" t="n">
        <v>1648</v>
      </c>
      <c r="J1909" s="174" t="n"/>
      <c r="K1909" s="174" t="n"/>
      <c r="L1909" s="174" t="n"/>
      <c r="M1909" s="174" t="n"/>
    </row>
    <row r="1910">
      <c r="A1910" s="174" t="inlineStr">
        <is>
          <t>test</t>
        </is>
      </c>
      <c r="B1910" s="174" t="inlineStr">
        <is>
          <t>A0</t>
        </is>
      </c>
      <c r="C1910" s="174" t="inlineStr">
        <is>
          <t>Music</t>
        </is>
      </c>
      <c r="D1910" s="174" t="inlineStr">
        <is>
          <t>nb</t>
        </is>
      </c>
      <c r="E1910" s="175" t="n">
        <v>0.06</v>
      </c>
      <c r="F1910" s="174" t="n">
        <v>2</v>
      </c>
      <c r="G1910" s="174" t="n">
        <v>1</v>
      </c>
      <c r="H1910" s="174" t="n">
        <v>3192</v>
      </c>
      <c r="I1910" s="174" t="n">
        <v>1745</v>
      </c>
      <c r="J1910" s="174" t="n"/>
      <c r="K1910" s="174" t="n"/>
      <c r="L1910" s="174" t="n"/>
      <c r="M1910" s="174" t="n"/>
    </row>
    <row r="1911">
      <c r="A1911" s="174" t="inlineStr">
        <is>
          <t>test</t>
        </is>
      </c>
      <c r="B1911" s="174" t="inlineStr">
        <is>
          <t>A0</t>
        </is>
      </c>
      <c r="C1911" s="174" t="inlineStr">
        <is>
          <t>Music</t>
        </is>
      </c>
      <c r="D1911" s="174" t="inlineStr">
        <is>
          <t>nb</t>
        </is>
      </c>
      <c r="E1911" s="175" t="n">
        <v>0.07000000000000001</v>
      </c>
      <c r="F1911" s="174" t="n">
        <v>2</v>
      </c>
      <c r="G1911" s="174" t="n">
        <v>1</v>
      </c>
      <c r="H1911" s="174" t="n">
        <v>3122</v>
      </c>
      <c r="I1911" s="174" t="n">
        <v>1815</v>
      </c>
      <c r="J1911" s="174" t="n"/>
      <c r="K1911" s="174" t="n"/>
      <c r="L1911" s="174" t="n"/>
      <c r="M1911" s="174" t="n"/>
    </row>
    <row r="1912">
      <c r="A1912" s="174" t="inlineStr">
        <is>
          <t>test</t>
        </is>
      </c>
      <c r="B1912" s="174" t="inlineStr">
        <is>
          <t>A0</t>
        </is>
      </c>
      <c r="C1912" s="174" t="inlineStr">
        <is>
          <t>Music</t>
        </is>
      </c>
      <c r="D1912" s="174" t="inlineStr">
        <is>
          <t>nb</t>
        </is>
      </c>
      <c r="E1912" s="175" t="n">
        <v>0.08</v>
      </c>
      <c r="F1912" s="174" t="n">
        <v>2</v>
      </c>
      <c r="G1912" s="174" t="n">
        <v>1</v>
      </c>
      <c r="H1912" s="174" t="n">
        <v>3066</v>
      </c>
      <c r="I1912" s="174" t="n">
        <v>1871</v>
      </c>
      <c r="J1912" s="174" t="n"/>
      <c r="K1912" s="174" t="n"/>
      <c r="L1912" s="174" t="n"/>
      <c r="M1912" s="174" t="n"/>
    </row>
    <row r="1913">
      <c r="A1913" s="174" t="inlineStr">
        <is>
          <t>test</t>
        </is>
      </c>
      <c r="B1913" s="174" t="inlineStr">
        <is>
          <t>A0</t>
        </is>
      </c>
      <c r="C1913" s="174" t="inlineStr">
        <is>
          <t>Music</t>
        </is>
      </c>
      <c r="D1913" s="174" t="inlineStr">
        <is>
          <t>nb</t>
        </is>
      </c>
      <c r="E1913" s="175" t="n">
        <v>0.09</v>
      </c>
      <c r="F1913" s="174" t="n">
        <v>2</v>
      </c>
      <c r="G1913" s="174" t="n">
        <v>1</v>
      </c>
      <c r="H1913" s="174" t="n">
        <v>3022</v>
      </c>
      <c r="I1913" s="174" t="n">
        <v>1915</v>
      </c>
      <c r="J1913" s="174" t="n"/>
      <c r="K1913" s="174" t="n"/>
      <c r="L1913" s="174" t="n"/>
      <c r="M1913" s="174" t="n"/>
    </row>
    <row r="1914">
      <c r="A1914" s="174" t="inlineStr">
        <is>
          <t>test</t>
        </is>
      </c>
      <c r="B1914" s="174" t="inlineStr">
        <is>
          <t>A0</t>
        </is>
      </c>
      <c r="C1914" s="174" t="inlineStr">
        <is>
          <t>Music</t>
        </is>
      </c>
      <c r="D1914" s="174" t="inlineStr">
        <is>
          <t>nb</t>
        </is>
      </c>
      <c r="E1914" s="175" t="n">
        <v>0.1</v>
      </c>
      <c r="F1914" s="174" t="n">
        <v>2</v>
      </c>
      <c r="G1914" s="174" t="n">
        <v>1</v>
      </c>
      <c r="H1914" s="174" t="n">
        <v>2967</v>
      </c>
      <c r="I1914" s="174" t="n">
        <v>1970</v>
      </c>
      <c r="J1914" s="174" t="n"/>
      <c r="K1914" s="174" t="n"/>
      <c r="L1914" s="174" t="n"/>
      <c r="M1914" s="174" t="n"/>
    </row>
    <row r="1915">
      <c r="A1915" s="174" t="inlineStr">
        <is>
          <t>test</t>
        </is>
      </c>
      <c r="B1915" s="174" t="inlineStr">
        <is>
          <t>A0</t>
        </is>
      </c>
      <c r="C1915" s="174" t="inlineStr">
        <is>
          <t>Music</t>
        </is>
      </c>
      <c r="D1915" s="174" t="inlineStr">
        <is>
          <t>nb</t>
        </is>
      </c>
      <c r="E1915" s="175" t="n">
        <v>0.11</v>
      </c>
      <c r="F1915" s="174" t="n">
        <v>2</v>
      </c>
      <c r="G1915" s="174" t="n">
        <v>1</v>
      </c>
      <c r="H1915" s="174" t="n">
        <v>2922</v>
      </c>
      <c r="I1915" s="174" t="n">
        <v>2015</v>
      </c>
      <c r="J1915" s="174" t="n"/>
      <c r="K1915" s="174" t="n"/>
      <c r="L1915" s="174" t="n"/>
      <c r="M1915" s="174" t="n"/>
    </row>
    <row r="1916">
      <c r="A1916" s="174" t="inlineStr">
        <is>
          <t>test</t>
        </is>
      </c>
      <c r="B1916" s="174" t="inlineStr">
        <is>
          <t>A0</t>
        </is>
      </c>
      <c r="C1916" s="174" t="inlineStr">
        <is>
          <t>Music</t>
        </is>
      </c>
      <c r="D1916" s="174" t="inlineStr">
        <is>
          <t>nb</t>
        </is>
      </c>
      <c r="E1916" s="175" t="n">
        <v>0.12</v>
      </c>
      <c r="F1916" s="174" t="n">
        <v>2</v>
      </c>
      <c r="G1916" s="174" t="n">
        <v>1</v>
      </c>
      <c r="H1916" s="174" t="n">
        <v>2882</v>
      </c>
      <c r="I1916" s="174" t="n">
        <v>2055</v>
      </c>
      <c r="J1916" s="174" t="n"/>
      <c r="K1916" s="174" t="n"/>
      <c r="L1916" s="174" t="n"/>
      <c r="M1916" s="174" t="n"/>
    </row>
    <row r="1917">
      <c r="A1917" s="174" t="inlineStr">
        <is>
          <t>test</t>
        </is>
      </c>
      <c r="B1917" s="174" t="inlineStr">
        <is>
          <t>A0</t>
        </is>
      </c>
      <c r="C1917" s="174" t="inlineStr">
        <is>
          <t>Music</t>
        </is>
      </c>
      <c r="D1917" s="174" t="inlineStr">
        <is>
          <t>nb</t>
        </is>
      </c>
      <c r="E1917" s="175" t="n">
        <v>0.13</v>
      </c>
      <c r="F1917" s="174" t="n">
        <v>2</v>
      </c>
      <c r="G1917" s="174" t="n">
        <v>1</v>
      </c>
      <c r="H1917" s="174" t="n">
        <v>2851</v>
      </c>
      <c r="I1917" s="174" t="n">
        <v>2086</v>
      </c>
      <c r="J1917" s="174" t="n"/>
      <c r="K1917" s="174" t="n"/>
      <c r="L1917" s="174" t="n"/>
      <c r="M1917" s="174" t="n"/>
    </row>
    <row r="1918">
      <c r="A1918" s="174" t="inlineStr">
        <is>
          <t>test</t>
        </is>
      </c>
      <c r="B1918" s="174" t="inlineStr">
        <is>
          <t>A0</t>
        </is>
      </c>
      <c r="C1918" s="174" t="inlineStr">
        <is>
          <t>Music</t>
        </is>
      </c>
      <c r="D1918" s="174" t="inlineStr">
        <is>
          <t>nb</t>
        </is>
      </c>
      <c r="E1918" s="175" t="n">
        <v>0.14</v>
      </c>
      <c r="F1918" s="174" t="n">
        <v>2</v>
      </c>
      <c r="G1918" s="174" t="n">
        <v>1</v>
      </c>
      <c r="H1918" s="174" t="n">
        <v>2819</v>
      </c>
      <c r="I1918" s="174" t="n">
        <v>2118</v>
      </c>
      <c r="J1918" s="174" t="n"/>
      <c r="K1918" s="174" t="n"/>
      <c r="L1918" s="174" t="n"/>
      <c r="M1918" s="174" t="n"/>
    </row>
    <row r="1919">
      <c r="A1919" s="174" t="inlineStr">
        <is>
          <t>test</t>
        </is>
      </c>
      <c r="B1919" s="174" t="inlineStr">
        <is>
          <t>A0</t>
        </is>
      </c>
      <c r="C1919" s="174" t="inlineStr">
        <is>
          <t>Music</t>
        </is>
      </c>
      <c r="D1919" s="174" t="inlineStr">
        <is>
          <t>nb</t>
        </is>
      </c>
      <c r="E1919" s="175" t="n">
        <v>0.15</v>
      </c>
      <c r="F1919" s="174" t="n">
        <v>2</v>
      </c>
      <c r="G1919" s="174" t="n">
        <v>1</v>
      </c>
      <c r="H1919" s="174" t="n">
        <v>2793</v>
      </c>
      <c r="I1919" s="174" t="n">
        <v>2144</v>
      </c>
      <c r="J1919" s="174" t="n"/>
      <c r="K1919" s="174" t="n"/>
      <c r="L1919" s="174" t="n"/>
      <c r="M1919" s="174" t="n"/>
    </row>
    <row r="1920">
      <c r="A1920" s="174" t="inlineStr">
        <is>
          <t>test</t>
        </is>
      </c>
      <c r="B1920" s="174" t="inlineStr">
        <is>
          <t>A0</t>
        </is>
      </c>
      <c r="C1920" s="174" t="inlineStr">
        <is>
          <t>Music</t>
        </is>
      </c>
      <c r="D1920" s="174" t="inlineStr">
        <is>
          <t>nb</t>
        </is>
      </c>
      <c r="E1920" s="175" t="n">
        <v>0.16</v>
      </c>
      <c r="F1920" s="174" t="n">
        <v>2</v>
      </c>
      <c r="G1920" s="174" t="n">
        <v>1</v>
      </c>
      <c r="H1920" s="174" t="n">
        <v>2758</v>
      </c>
      <c r="I1920" s="174" t="n">
        <v>2179</v>
      </c>
      <c r="J1920" s="174" t="n"/>
      <c r="K1920" s="174" t="n"/>
      <c r="L1920" s="174" t="n"/>
      <c r="M1920" s="174" t="n"/>
    </row>
    <row r="1921">
      <c r="A1921" s="174" t="inlineStr">
        <is>
          <t>test</t>
        </is>
      </c>
      <c r="B1921" s="174" t="inlineStr">
        <is>
          <t>A0</t>
        </is>
      </c>
      <c r="C1921" s="174" t="inlineStr">
        <is>
          <t>Music</t>
        </is>
      </c>
      <c r="D1921" s="174" t="inlineStr">
        <is>
          <t>nb</t>
        </is>
      </c>
      <c r="E1921" s="175" t="n">
        <v>0.17</v>
      </c>
      <c r="F1921" s="174" t="n">
        <v>2</v>
      </c>
      <c r="G1921" s="174" t="n">
        <v>1</v>
      </c>
      <c r="H1921" s="174" t="n">
        <v>2724</v>
      </c>
      <c r="I1921" s="174" t="n">
        <v>2213</v>
      </c>
      <c r="J1921" s="174" t="n"/>
      <c r="K1921" s="174" t="n"/>
      <c r="L1921" s="174" t="n"/>
      <c r="M1921" s="174" t="n"/>
    </row>
    <row r="1922">
      <c r="A1922" s="174" t="inlineStr">
        <is>
          <t>test</t>
        </is>
      </c>
      <c r="B1922" s="174" t="inlineStr">
        <is>
          <t>A0</t>
        </is>
      </c>
      <c r="C1922" s="174" t="inlineStr">
        <is>
          <t>Music</t>
        </is>
      </c>
      <c r="D1922" s="174" t="inlineStr">
        <is>
          <t>nb</t>
        </is>
      </c>
      <c r="E1922" s="175" t="n">
        <v>0.18</v>
      </c>
      <c r="F1922" s="174" t="n">
        <v>2</v>
      </c>
      <c r="G1922" s="174" t="n">
        <v>1</v>
      </c>
      <c r="H1922" s="174" t="n">
        <v>2699</v>
      </c>
      <c r="I1922" s="174" t="n">
        <v>2238</v>
      </c>
      <c r="J1922" s="174" t="n"/>
      <c r="K1922" s="174" t="n"/>
      <c r="L1922" s="174" t="n"/>
      <c r="M1922" s="174" t="n"/>
    </row>
    <row r="1923">
      <c r="A1923" s="174" t="inlineStr">
        <is>
          <t>test</t>
        </is>
      </c>
      <c r="B1923" s="174" t="inlineStr">
        <is>
          <t>A0</t>
        </is>
      </c>
      <c r="C1923" s="174" t="inlineStr">
        <is>
          <t>Music</t>
        </is>
      </c>
      <c r="D1923" s="174" t="inlineStr">
        <is>
          <t>nb</t>
        </is>
      </c>
      <c r="E1923" s="175" t="n">
        <v>0.19</v>
      </c>
      <c r="F1923" s="174" t="n">
        <v>2</v>
      </c>
      <c r="G1923" s="174" t="n">
        <v>1</v>
      </c>
      <c r="H1923" s="174" t="n">
        <v>2662</v>
      </c>
      <c r="I1923" s="174" t="n">
        <v>2275</v>
      </c>
      <c r="J1923" s="174" t="n"/>
      <c r="K1923" s="174" t="n"/>
      <c r="L1923" s="174" t="n"/>
      <c r="M1923" s="174" t="n"/>
    </row>
    <row r="1924">
      <c r="A1924" s="174" t="inlineStr">
        <is>
          <t>test</t>
        </is>
      </c>
      <c r="B1924" s="174" t="inlineStr">
        <is>
          <t>A0</t>
        </is>
      </c>
      <c r="C1924" s="174" t="inlineStr">
        <is>
          <t>Music</t>
        </is>
      </c>
      <c r="D1924" s="174" t="inlineStr">
        <is>
          <t>nb</t>
        </is>
      </c>
      <c r="E1924" s="175" t="n">
        <v>0.2</v>
      </c>
      <c r="F1924" s="174" t="n">
        <v>2</v>
      </c>
      <c r="G1924" s="174" t="n">
        <v>1</v>
      </c>
      <c r="H1924" s="174" t="n">
        <v>2639</v>
      </c>
      <c r="I1924" s="174" t="n">
        <v>2298</v>
      </c>
      <c r="J1924" s="174" t="n"/>
      <c r="K1924" s="174" t="n"/>
      <c r="L1924" s="174" t="n"/>
      <c r="M1924" s="174" t="n"/>
    </row>
    <row r="1925">
      <c r="A1925" s="174" t="inlineStr">
        <is>
          <t>test</t>
        </is>
      </c>
      <c r="B1925" s="174" t="inlineStr">
        <is>
          <t>A0</t>
        </is>
      </c>
      <c r="C1925" s="174" t="inlineStr">
        <is>
          <t>Music</t>
        </is>
      </c>
      <c r="D1925" s="174" t="inlineStr">
        <is>
          <t>nb</t>
        </is>
      </c>
      <c r="E1925" s="175" t="n">
        <v>0.21</v>
      </c>
      <c r="F1925" s="174" t="n">
        <v>2</v>
      </c>
      <c r="G1925" s="174" t="n">
        <v>1</v>
      </c>
      <c r="H1925" s="174" t="n">
        <v>2625</v>
      </c>
      <c r="I1925" s="174" t="n">
        <v>2312</v>
      </c>
      <c r="J1925" s="174" t="n"/>
      <c r="K1925" s="174" t="n"/>
      <c r="L1925" s="174" t="n"/>
      <c r="M1925" s="174" t="n"/>
    </row>
    <row r="1926">
      <c r="A1926" s="174" t="inlineStr">
        <is>
          <t>test</t>
        </is>
      </c>
      <c r="B1926" s="174" t="inlineStr">
        <is>
          <t>A0</t>
        </is>
      </c>
      <c r="C1926" s="174" t="inlineStr">
        <is>
          <t>Music</t>
        </is>
      </c>
      <c r="D1926" s="174" t="inlineStr">
        <is>
          <t>nb</t>
        </is>
      </c>
      <c r="E1926" s="175" t="n">
        <v>0.22</v>
      </c>
      <c r="F1926" s="174" t="n">
        <v>2</v>
      </c>
      <c r="G1926" s="174" t="n">
        <v>1</v>
      </c>
      <c r="H1926" s="174" t="n">
        <v>2604</v>
      </c>
      <c r="I1926" s="174" t="n">
        <v>2333</v>
      </c>
      <c r="J1926" s="174" t="n"/>
      <c r="K1926" s="174" t="n"/>
      <c r="L1926" s="174" t="n"/>
      <c r="M1926" s="174" t="n"/>
    </row>
    <row r="1927">
      <c r="A1927" s="174" t="inlineStr">
        <is>
          <t>test</t>
        </is>
      </c>
      <c r="B1927" s="174" t="inlineStr">
        <is>
          <t>A0</t>
        </is>
      </c>
      <c r="C1927" s="174" t="inlineStr">
        <is>
          <t>Music</t>
        </is>
      </c>
      <c r="D1927" s="174" t="inlineStr">
        <is>
          <t>nb</t>
        </is>
      </c>
      <c r="E1927" s="175" t="n">
        <v>0.23</v>
      </c>
      <c r="F1927" s="174" t="n">
        <v>2</v>
      </c>
      <c r="G1927" s="174" t="n">
        <v>1</v>
      </c>
      <c r="H1927" s="174" t="n">
        <v>2586</v>
      </c>
      <c r="I1927" s="174" t="n">
        <v>2351</v>
      </c>
      <c r="J1927" s="174" t="n"/>
      <c r="K1927" s="174" t="n"/>
      <c r="L1927" s="174" t="n"/>
      <c r="M1927" s="174" t="n"/>
    </row>
    <row r="1928">
      <c r="A1928" s="174" t="inlineStr">
        <is>
          <t>test</t>
        </is>
      </c>
      <c r="B1928" s="174" t="inlineStr">
        <is>
          <t>A0</t>
        </is>
      </c>
      <c r="C1928" s="174" t="inlineStr">
        <is>
          <t>Music</t>
        </is>
      </c>
      <c r="D1928" s="174" t="inlineStr">
        <is>
          <t>nb</t>
        </is>
      </c>
      <c r="E1928" s="175" t="n">
        <v>0.24</v>
      </c>
      <c r="F1928" s="174" t="n">
        <v>2</v>
      </c>
      <c r="G1928" s="174" t="n">
        <v>1</v>
      </c>
      <c r="H1928" s="174" t="n">
        <v>2559</v>
      </c>
      <c r="I1928" s="174" t="n">
        <v>2378</v>
      </c>
      <c r="J1928" s="174" t="n"/>
      <c r="K1928" s="174" t="n"/>
      <c r="L1928" s="174" t="n"/>
      <c r="M1928" s="174" t="n"/>
    </row>
    <row r="1929">
      <c r="A1929" s="174" t="inlineStr">
        <is>
          <t>test</t>
        </is>
      </c>
      <c r="B1929" s="174" t="inlineStr">
        <is>
          <t>A0</t>
        </is>
      </c>
      <c r="C1929" s="174" t="inlineStr">
        <is>
          <t>Music</t>
        </is>
      </c>
      <c r="D1929" s="174" t="inlineStr">
        <is>
          <t>nb</t>
        </is>
      </c>
      <c r="E1929" s="175" t="n">
        <v>0.25</v>
      </c>
      <c r="F1929" s="174" t="n">
        <v>2</v>
      </c>
      <c r="G1929" s="174" t="n">
        <v>1</v>
      </c>
      <c r="H1929" s="174" t="n">
        <v>2539</v>
      </c>
      <c r="I1929" s="174" t="n">
        <v>2398</v>
      </c>
      <c r="J1929" s="174" t="n"/>
      <c r="K1929" s="174" t="n"/>
      <c r="L1929" s="174" t="n"/>
      <c r="M1929" s="174" t="n"/>
    </row>
    <row r="1930">
      <c r="A1930" s="174" t="inlineStr">
        <is>
          <t>test</t>
        </is>
      </c>
      <c r="B1930" s="174" t="inlineStr">
        <is>
          <t>A0</t>
        </is>
      </c>
      <c r="C1930" s="174" t="inlineStr">
        <is>
          <t>Music</t>
        </is>
      </c>
      <c r="D1930" s="174" t="inlineStr">
        <is>
          <t>nb</t>
        </is>
      </c>
      <c r="E1930" s="175" t="n">
        <v>0.26</v>
      </c>
      <c r="F1930" s="174" t="n">
        <v>2</v>
      </c>
      <c r="G1930" s="174" t="n">
        <v>1</v>
      </c>
      <c r="H1930" s="174" t="n">
        <v>2515</v>
      </c>
      <c r="I1930" s="174" t="n">
        <v>2422</v>
      </c>
      <c r="J1930" s="174" t="n"/>
      <c r="K1930" s="174" t="n"/>
      <c r="L1930" s="174" t="n"/>
      <c r="M1930" s="174" t="n"/>
    </row>
    <row r="1931">
      <c r="A1931" s="174" t="inlineStr">
        <is>
          <t>test</t>
        </is>
      </c>
      <c r="B1931" s="174" t="inlineStr">
        <is>
          <t>A0</t>
        </is>
      </c>
      <c r="C1931" s="174" t="inlineStr">
        <is>
          <t>Music</t>
        </is>
      </c>
      <c r="D1931" s="174" t="inlineStr">
        <is>
          <t>nb</t>
        </is>
      </c>
      <c r="E1931" s="175" t="n">
        <v>0.27</v>
      </c>
      <c r="F1931" s="174" t="n">
        <v>2</v>
      </c>
      <c r="G1931" s="174" t="n">
        <v>1</v>
      </c>
      <c r="H1931" s="174" t="n">
        <v>2489</v>
      </c>
      <c r="I1931" s="174" t="n">
        <v>2448</v>
      </c>
      <c r="J1931" s="174" t="n"/>
      <c r="K1931" s="174" t="n"/>
      <c r="L1931" s="174" t="n"/>
      <c r="M1931" s="174" t="n"/>
    </row>
    <row r="1932">
      <c r="A1932" s="174" t="inlineStr">
        <is>
          <t>test</t>
        </is>
      </c>
      <c r="B1932" s="174" t="inlineStr">
        <is>
          <t>A0</t>
        </is>
      </c>
      <c r="C1932" s="174" t="inlineStr">
        <is>
          <t>Music</t>
        </is>
      </c>
      <c r="D1932" s="174" t="inlineStr">
        <is>
          <t>nb</t>
        </is>
      </c>
      <c r="E1932" s="175" t="n">
        <v>0.28</v>
      </c>
      <c r="F1932" s="174" t="n">
        <v>2</v>
      </c>
      <c r="G1932" s="174" t="n">
        <v>1</v>
      </c>
      <c r="H1932" s="174" t="n">
        <v>2474</v>
      </c>
      <c r="I1932" s="174" t="n">
        <v>2463</v>
      </c>
      <c r="J1932" s="174" t="n"/>
      <c r="K1932" s="174" t="n"/>
      <c r="L1932" s="174" t="n"/>
      <c r="M1932" s="174" t="n"/>
    </row>
    <row r="1933">
      <c r="A1933" s="174" t="inlineStr">
        <is>
          <t>test</t>
        </is>
      </c>
      <c r="B1933" s="174" t="inlineStr">
        <is>
          <t>A0</t>
        </is>
      </c>
      <c r="C1933" s="174" t="inlineStr">
        <is>
          <t>Music</t>
        </is>
      </c>
      <c r="D1933" s="174" t="inlineStr">
        <is>
          <t>nb</t>
        </is>
      </c>
      <c r="E1933" s="175" t="n">
        <v>0.29</v>
      </c>
      <c r="F1933" s="174" t="n">
        <v>2</v>
      </c>
      <c r="G1933" s="174" t="n">
        <v>1</v>
      </c>
      <c r="H1933" s="174" t="n">
        <v>2458</v>
      </c>
      <c r="I1933" s="174" t="n">
        <v>2479</v>
      </c>
      <c r="J1933" s="174" t="n"/>
      <c r="K1933" s="174" t="n"/>
      <c r="L1933" s="174" t="n"/>
      <c r="M1933" s="174" t="n"/>
    </row>
    <row r="1934">
      <c r="A1934" s="174" t="inlineStr">
        <is>
          <t>test</t>
        </is>
      </c>
      <c r="B1934" s="174" t="inlineStr">
        <is>
          <t>A0</t>
        </is>
      </c>
      <c r="C1934" s="174" t="inlineStr">
        <is>
          <t>Music</t>
        </is>
      </c>
      <c r="D1934" s="174" t="inlineStr">
        <is>
          <t>nb</t>
        </is>
      </c>
      <c r="E1934" s="175" t="n">
        <v>0.3</v>
      </c>
      <c r="F1934" s="174" t="n">
        <v>2</v>
      </c>
      <c r="G1934" s="174" t="n">
        <v>1</v>
      </c>
      <c r="H1934" s="174" t="n">
        <v>2443</v>
      </c>
      <c r="I1934" s="174" t="n">
        <v>2494</v>
      </c>
      <c r="J1934" s="174" t="n"/>
      <c r="K1934" s="174" t="n"/>
      <c r="L1934" s="174" t="n"/>
      <c r="M1934" s="174" t="n"/>
    </row>
    <row r="1935">
      <c r="A1935" s="174" t="inlineStr">
        <is>
          <t>test</t>
        </is>
      </c>
      <c r="B1935" s="174" t="inlineStr">
        <is>
          <t>A0</t>
        </is>
      </c>
      <c r="C1935" s="174" t="inlineStr">
        <is>
          <t>Music</t>
        </is>
      </c>
      <c r="D1935" s="174" t="inlineStr">
        <is>
          <t>nb</t>
        </is>
      </c>
      <c r="E1935" s="175" t="n">
        <v>0.31</v>
      </c>
      <c r="F1935" s="174" t="n">
        <v>2</v>
      </c>
      <c r="G1935" s="174" t="n">
        <v>1</v>
      </c>
      <c r="H1935" s="174" t="n">
        <v>2416</v>
      </c>
      <c r="I1935" s="174" t="n">
        <v>2521</v>
      </c>
      <c r="J1935" s="174" t="n"/>
      <c r="K1935" s="174" t="n"/>
      <c r="L1935" s="174" t="n"/>
      <c r="M1935" s="174" t="n"/>
    </row>
    <row r="1936">
      <c r="A1936" s="174" t="inlineStr">
        <is>
          <t>test</t>
        </is>
      </c>
      <c r="B1936" s="174" t="inlineStr">
        <is>
          <t>A0</t>
        </is>
      </c>
      <c r="C1936" s="174" t="inlineStr">
        <is>
          <t>Music</t>
        </is>
      </c>
      <c r="D1936" s="174" t="inlineStr">
        <is>
          <t>nb</t>
        </is>
      </c>
      <c r="E1936" s="175" t="n">
        <v>0.32</v>
      </c>
      <c r="F1936" s="174" t="n">
        <v>2</v>
      </c>
      <c r="G1936" s="174" t="n">
        <v>1</v>
      </c>
      <c r="H1936" s="174" t="n">
        <v>2394</v>
      </c>
      <c r="I1936" s="174" t="n">
        <v>2543</v>
      </c>
      <c r="J1936" s="174" t="n"/>
      <c r="K1936" s="174" t="n"/>
      <c r="L1936" s="174" t="n"/>
      <c r="M1936" s="174" t="n"/>
    </row>
    <row r="1937">
      <c r="A1937" s="174" t="inlineStr">
        <is>
          <t>test</t>
        </is>
      </c>
      <c r="B1937" s="174" t="inlineStr">
        <is>
          <t>A0</t>
        </is>
      </c>
      <c r="C1937" s="174" t="inlineStr">
        <is>
          <t>Music</t>
        </is>
      </c>
      <c r="D1937" s="174" t="inlineStr">
        <is>
          <t>nb</t>
        </is>
      </c>
      <c r="E1937" s="175" t="n">
        <v>0.33</v>
      </c>
      <c r="F1937" s="174" t="n">
        <v>1</v>
      </c>
      <c r="G1937" s="174" t="n">
        <v>2</v>
      </c>
      <c r="H1937" s="174" t="n">
        <v>2375</v>
      </c>
      <c r="I1937" s="174" t="n">
        <v>2562</v>
      </c>
      <c r="J1937" s="174" t="n"/>
      <c r="K1937" s="174" t="n"/>
      <c r="L1937" s="174" t="n"/>
      <c r="M1937" s="174" t="n"/>
    </row>
    <row r="1938">
      <c r="A1938" s="174" t="inlineStr">
        <is>
          <t>test</t>
        </is>
      </c>
      <c r="B1938" s="174" t="inlineStr">
        <is>
          <t>A0</t>
        </is>
      </c>
      <c r="C1938" s="174" t="inlineStr">
        <is>
          <t>Music</t>
        </is>
      </c>
      <c r="D1938" s="174" t="inlineStr">
        <is>
          <t>nb</t>
        </is>
      </c>
      <c r="E1938" s="175" t="n">
        <v>0.34</v>
      </c>
      <c r="F1938" s="174" t="n">
        <v>1</v>
      </c>
      <c r="G1938" s="174" t="n">
        <v>2</v>
      </c>
      <c r="H1938" s="174" t="n">
        <v>2352</v>
      </c>
      <c r="I1938" s="174" t="n">
        <v>2585</v>
      </c>
      <c r="J1938" s="174" t="n"/>
      <c r="K1938" s="174" t="n"/>
      <c r="L1938" s="174" t="n"/>
      <c r="M1938" s="174" t="n"/>
    </row>
    <row r="1939">
      <c r="A1939" s="174" t="inlineStr">
        <is>
          <t>test</t>
        </is>
      </c>
      <c r="B1939" s="174" t="inlineStr">
        <is>
          <t>A0</t>
        </is>
      </c>
      <c r="C1939" s="174" t="inlineStr">
        <is>
          <t>Music</t>
        </is>
      </c>
      <c r="D1939" s="174" t="inlineStr">
        <is>
          <t>nb</t>
        </is>
      </c>
      <c r="E1939" s="175" t="n">
        <v>0.35</v>
      </c>
      <c r="F1939" s="174" t="n">
        <v>1</v>
      </c>
      <c r="G1939" s="174" t="n">
        <v>2</v>
      </c>
      <c r="H1939" s="174" t="n">
        <v>2331</v>
      </c>
      <c r="I1939" s="174" t="n">
        <v>2606</v>
      </c>
      <c r="J1939" s="174" t="n"/>
      <c r="K1939" s="174" t="n"/>
      <c r="L1939" s="174" t="n"/>
      <c r="M1939" s="174" t="n"/>
    </row>
    <row r="1940">
      <c r="A1940" s="174" t="inlineStr">
        <is>
          <t>test</t>
        </is>
      </c>
      <c r="B1940" s="174" t="inlineStr">
        <is>
          <t>A0</t>
        </is>
      </c>
      <c r="C1940" s="174" t="inlineStr">
        <is>
          <t>Music</t>
        </is>
      </c>
      <c r="D1940" s="174" t="inlineStr">
        <is>
          <t>nb</t>
        </is>
      </c>
      <c r="E1940" s="175" t="n">
        <v>0.36</v>
      </c>
      <c r="F1940" s="174" t="n">
        <v>1</v>
      </c>
      <c r="G1940" s="174" t="n">
        <v>2</v>
      </c>
      <c r="H1940" s="174" t="n">
        <v>2318</v>
      </c>
      <c r="I1940" s="174" t="n">
        <v>2619</v>
      </c>
      <c r="J1940" s="174" t="n"/>
      <c r="K1940" s="174" t="n"/>
      <c r="L1940" s="174" t="n"/>
      <c r="M1940" s="174" t="n"/>
    </row>
    <row r="1941">
      <c r="A1941" s="174" t="inlineStr">
        <is>
          <t>test</t>
        </is>
      </c>
      <c r="B1941" s="174" t="inlineStr">
        <is>
          <t>A0</t>
        </is>
      </c>
      <c r="C1941" s="174" t="inlineStr">
        <is>
          <t>Music</t>
        </is>
      </c>
      <c r="D1941" s="174" t="inlineStr">
        <is>
          <t>nb</t>
        </is>
      </c>
      <c r="E1941" s="175" t="n">
        <v>0.37</v>
      </c>
      <c r="F1941" s="174" t="n">
        <v>1</v>
      </c>
      <c r="G1941" s="174" t="n">
        <v>2</v>
      </c>
      <c r="H1941" s="174" t="n">
        <v>2297</v>
      </c>
      <c r="I1941" s="174" t="n">
        <v>2640</v>
      </c>
      <c r="J1941" s="174" t="n"/>
      <c r="K1941" s="174" t="n"/>
      <c r="L1941" s="174" t="n"/>
      <c r="M1941" s="174" t="n"/>
    </row>
    <row r="1942">
      <c r="A1942" s="174" t="inlineStr">
        <is>
          <t>test</t>
        </is>
      </c>
      <c r="B1942" s="174" t="inlineStr">
        <is>
          <t>A0</t>
        </is>
      </c>
      <c r="C1942" s="174" t="inlineStr">
        <is>
          <t>Music</t>
        </is>
      </c>
      <c r="D1942" s="174" t="inlineStr">
        <is>
          <t>nb</t>
        </is>
      </c>
      <c r="E1942" s="175" t="n">
        <v>0.38</v>
      </c>
      <c r="F1942" s="174" t="n">
        <v>1</v>
      </c>
      <c r="G1942" s="174" t="n">
        <v>2</v>
      </c>
      <c r="H1942" s="174" t="n">
        <v>2284</v>
      </c>
      <c r="I1942" s="174" t="n">
        <v>2653</v>
      </c>
      <c r="J1942" s="174" t="n"/>
      <c r="K1942" s="174" t="n"/>
      <c r="L1942" s="174" t="n"/>
      <c r="M1942" s="174" t="n"/>
    </row>
    <row r="1943">
      <c r="A1943" s="174" t="inlineStr">
        <is>
          <t>test</t>
        </is>
      </c>
      <c r="B1943" s="174" t="inlineStr">
        <is>
          <t>A0</t>
        </is>
      </c>
      <c r="C1943" s="174" t="inlineStr">
        <is>
          <t>Music</t>
        </is>
      </c>
      <c r="D1943" s="174" t="inlineStr">
        <is>
          <t>nb</t>
        </is>
      </c>
      <c r="E1943" s="175" t="n">
        <v>0.39</v>
      </c>
      <c r="F1943" s="174" t="n">
        <v>1</v>
      </c>
      <c r="G1943" s="174" t="n">
        <v>2</v>
      </c>
      <c r="H1943" s="174" t="n">
        <v>2258</v>
      </c>
      <c r="I1943" s="174" t="n">
        <v>2679</v>
      </c>
      <c r="J1943" s="174" t="n"/>
      <c r="K1943" s="174" t="n"/>
      <c r="L1943" s="174" t="n"/>
      <c r="M1943" s="174" t="n"/>
    </row>
    <row r="1944">
      <c r="A1944" s="174" t="inlineStr">
        <is>
          <t>test</t>
        </is>
      </c>
      <c r="B1944" s="174" t="inlineStr">
        <is>
          <t>A0</t>
        </is>
      </c>
      <c r="C1944" s="174" t="inlineStr">
        <is>
          <t>Music</t>
        </is>
      </c>
      <c r="D1944" s="174" t="inlineStr">
        <is>
          <t>nb</t>
        </is>
      </c>
      <c r="E1944" s="175" t="n">
        <v>0.4</v>
      </c>
      <c r="F1944" s="174" t="n">
        <v>1</v>
      </c>
      <c r="G1944" s="174" t="n">
        <v>2</v>
      </c>
      <c r="H1944" s="174" t="n">
        <v>2241</v>
      </c>
      <c r="I1944" s="174" t="n">
        <v>2696</v>
      </c>
      <c r="J1944" s="174" t="n"/>
      <c r="K1944" s="174" t="n"/>
      <c r="L1944" s="174" t="n"/>
      <c r="M1944" s="174" t="n"/>
    </row>
    <row r="1945">
      <c r="A1945" s="174" t="inlineStr">
        <is>
          <t>test</t>
        </is>
      </c>
      <c r="B1945" s="174" t="inlineStr">
        <is>
          <t>A0</t>
        </is>
      </c>
      <c r="C1945" s="174" t="inlineStr">
        <is>
          <t>Music</t>
        </is>
      </c>
      <c r="D1945" s="174" t="inlineStr">
        <is>
          <t>nb</t>
        </is>
      </c>
      <c r="E1945" s="175" t="n">
        <v>0.41</v>
      </c>
      <c r="F1945" s="174" t="n">
        <v>1</v>
      </c>
      <c r="G1945" s="174" t="n">
        <v>2</v>
      </c>
      <c r="H1945" s="174" t="n">
        <v>2222</v>
      </c>
      <c r="I1945" s="174" t="n">
        <v>2715</v>
      </c>
      <c r="J1945" s="174" t="n"/>
      <c r="K1945" s="174" t="n"/>
      <c r="L1945" s="174" t="n"/>
      <c r="M1945" s="174" t="n"/>
    </row>
    <row r="1946">
      <c r="A1946" s="174" t="inlineStr">
        <is>
          <t>test</t>
        </is>
      </c>
      <c r="B1946" s="174" t="inlineStr">
        <is>
          <t>A0</t>
        </is>
      </c>
      <c r="C1946" s="174" t="inlineStr">
        <is>
          <t>Music</t>
        </is>
      </c>
      <c r="D1946" s="174" t="inlineStr">
        <is>
          <t>nb</t>
        </is>
      </c>
      <c r="E1946" s="175" t="n">
        <v>0.42</v>
      </c>
      <c r="F1946" s="174" t="n">
        <v>1</v>
      </c>
      <c r="G1946" s="174" t="n">
        <v>2</v>
      </c>
      <c r="H1946" s="174" t="n">
        <v>2203</v>
      </c>
      <c r="I1946" s="174" t="n">
        <v>2734</v>
      </c>
      <c r="J1946" s="174" t="n"/>
      <c r="K1946" s="174" t="n"/>
      <c r="L1946" s="174" t="n"/>
      <c r="M1946" s="174" t="n"/>
    </row>
    <row r="1947">
      <c r="A1947" s="174" t="inlineStr">
        <is>
          <t>test</t>
        </is>
      </c>
      <c r="B1947" s="174" t="inlineStr">
        <is>
          <t>A0</t>
        </is>
      </c>
      <c r="C1947" s="174" t="inlineStr">
        <is>
          <t>Music</t>
        </is>
      </c>
      <c r="D1947" s="174" t="inlineStr">
        <is>
          <t>nb</t>
        </is>
      </c>
      <c r="E1947" s="175" t="n">
        <v>0.43</v>
      </c>
      <c r="F1947" s="174" t="n">
        <v>1</v>
      </c>
      <c r="G1947" s="174" t="n">
        <v>2</v>
      </c>
      <c r="H1947" s="174" t="n">
        <v>2192</v>
      </c>
      <c r="I1947" s="174" t="n">
        <v>2745</v>
      </c>
      <c r="J1947" s="174" t="n"/>
      <c r="K1947" s="174" t="n"/>
      <c r="L1947" s="174" t="n"/>
      <c r="M1947" s="174" t="n"/>
    </row>
    <row r="1948">
      <c r="A1948" s="174" t="inlineStr">
        <is>
          <t>test</t>
        </is>
      </c>
      <c r="B1948" s="174" t="inlineStr">
        <is>
          <t>A0</t>
        </is>
      </c>
      <c r="C1948" s="174" t="inlineStr">
        <is>
          <t>Music</t>
        </is>
      </c>
      <c r="D1948" s="174" t="inlineStr">
        <is>
          <t>nb</t>
        </is>
      </c>
      <c r="E1948" s="175" t="n">
        <v>0.44</v>
      </c>
      <c r="F1948" s="174" t="n">
        <v>1</v>
      </c>
      <c r="G1948" s="174" t="n">
        <v>2</v>
      </c>
      <c r="H1948" s="174" t="n">
        <v>2177</v>
      </c>
      <c r="I1948" s="174" t="n">
        <v>2760</v>
      </c>
      <c r="J1948" s="174" t="n"/>
      <c r="K1948" s="174" t="n"/>
      <c r="L1948" s="174" t="n"/>
      <c r="M1948" s="174" t="n"/>
    </row>
    <row r="1949">
      <c r="A1949" s="174" t="inlineStr">
        <is>
          <t>test</t>
        </is>
      </c>
      <c r="B1949" s="174" t="inlineStr">
        <is>
          <t>A0</t>
        </is>
      </c>
      <c r="C1949" s="174" t="inlineStr">
        <is>
          <t>Music</t>
        </is>
      </c>
      <c r="D1949" s="174" t="inlineStr">
        <is>
          <t>nb</t>
        </is>
      </c>
      <c r="E1949" s="175" t="n">
        <v>0.45</v>
      </c>
      <c r="F1949" s="174" t="n">
        <v>1</v>
      </c>
      <c r="G1949" s="174" t="n">
        <v>2</v>
      </c>
      <c r="H1949" s="174" t="n">
        <v>2150</v>
      </c>
      <c r="I1949" s="174" t="n">
        <v>2787</v>
      </c>
      <c r="J1949" s="174" t="n"/>
      <c r="K1949" s="174" t="n"/>
      <c r="L1949" s="174" t="n"/>
      <c r="M1949" s="174" t="n"/>
    </row>
    <row r="1950">
      <c r="A1950" s="174" t="inlineStr">
        <is>
          <t>test</t>
        </is>
      </c>
      <c r="B1950" s="174" t="inlineStr">
        <is>
          <t>A0</t>
        </is>
      </c>
      <c r="C1950" s="174" t="inlineStr">
        <is>
          <t>Music</t>
        </is>
      </c>
      <c r="D1950" s="174" t="inlineStr">
        <is>
          <t>nb</t>
        </is>
      </c>
      <c r="E1950" s="175" t="n">
        <v>0.46</v>
      </c>
      <c r="F1950" s="174" t="n">
        <v>1</v>
      </c>
      <c r="G1950" s="174" t="n">
        <v>2</v>
      </c>
      <c r="H1950" s="174" t="n">
        <v>2138</v>
      </c>
      <c r="I1950" s="174" t="n">
        <v>2799</v>
      </c>
      <c r="J1950" s="174" t="n"/>
      <c r="K1950" s="174" t="n"/>
      <c r="L1950" s="174" t="n"/>
      <c r="M1950" s="174" t="n"/>
    </row>
    <row r="1951">
      <c r="A1951" s="174" t="inlineStr">
        <is>
          <t>test</t>
        </is>
      </c>
      <c r="B1951" s="174" t="inlineStr">
        <is>
          <t>A0</t>
        </is>
      </c>
      <c r="C1951" s="174" t="inlineStr">
        <is>
          <t>Music</t>
        </is>
      </c>
      <c r="D1951" s="174" t="inlineStr">
        <is>
          <t>nb</t>
        </is>
      </c>
      <c r="E1951" s="175" t="n">
        <v>0.47</v>
      </c>
      <c r="F1951" s="174" t="n">
        <v>1</v>
      </c>
      <c r="G1951" s="174" t="n">
        <v>2</v>
      </c>
      <c r="H1951" s="174" t="n">
        <v>2125</v>
      </c>
      <c r="I1951" s="174" t="n">
        <v>2812</v>
      </c>
      <c r="J1951" s="174" t="n"/>
      <c r="K1951" s="174" t="n"/>
      <c r="L1951" s="174" t="n"/>
      <c r="M1951" s="174" t="n"/>
    </row>
    <row r="1952">
      <c r="A1952" s="174" t="inlineStr">
        <is>
          <t>test</t>
        </is>
      </c>
      <c r="B1952" s="174" t="inlineStr">
        <is>
          <t>A0</t>
        </is>
      </c>
      <c r="C1952" s="174" t="inlineStr">
        <is>
          <t>Music</t>
        </is>
      </c>
      <c r="D1952" s="174" t="inlineStr">
        <is>
          <t>nb</t>
        </is>
      </c>
      <c r="E1952" s="175" t="n">
        <v>0.48</v>
      </c>
      <c r="F1952" s="174" t="n">
        <v>1</v>
      </c>
      <c r="G1952" s="174" t="n">
        <v>2</v>
      </c>
      <c r="H1952" s="174" t="n">
        <v>2113</v>
      </c>
      <c r="I1952" s="174" t="n">
        <v>2824</v>
      </c>
      <c r="J1952" s="174" t="n"/>
      <c r="K1952" s="174" t="n"/>
      <c r="L1952" s="174" t="n"/>
      <c r="M1952" s="174" t="n"/>
    </row>
    <row r="1953">
      <c r="A1953" s="174" t="inlineStr">
        <is>
          <t>test</t>
        </is>
      </c>
      <c r="B1953" s="174" t="inlineStr">
        <is>
          <t>A0</t>
        </is>
      </c>
      <c r="C1953" s="174" t="inlineStr">
        <is>
          <t>Music</t>
        </is>
      </c>
      <c r="D1953" s="174" t="inlineStr">
        <is>
          <t>nb</t>
        </is>
      </c>
      <c r="E1953" s="175" t="n">
        <v>0.49</v>
      </c>
      <c r="F1953" s="174" t="n">
        <v>1</v>
      </c>
      <c r="G1953" s="174" t="n">
        <v>2</v>
      </c>
      <c r="H1953" s="174" t="n">
        <v>2089</v>
      </c>
      <c r="I1953" s="174" t="n">
        <v>2848</v>
      </c>
      <c r="J1953" s="174" t="n"/>
      <c r="K1953" s="174" t="n"/>
      <c r="L1953" s="174" t="n"/>
      <c r="M1953" s="174" t="n"/>
    </row>
    <row r="1954">
      <c r="A1954" s="174" t="inlineStr">
        <is>
          <t>test</t>
        </is>
      </c>
      <c r="B1954" s="174" t="inlineStr">
        <is>
          <t>A0</t>
        </is>
      </c>
      <c r="C1954" s="174" t="inlineStr">
        <is>
          <t>Music</t>
        </is>
      </c>
      <c r="D1954" s="174" t="inlineStr">
        <is>
          <t>nb</t>
        </is>
      </c>
      <c r="E1954" s="175" t="n">
        <v>0.5</v>
      </c>
      <c r="F1954" s="174" t="n">
        <v>1</v>
      </c>
      <c r="G1954" s="174" t="n">
        <v>2</v>
      </c>
      <c r="H1954" s="174" t="n">
        <v>2072</v>
      </c>
      <c r="I1954" s="174" t="n">
        <v>2865</v>
      </c>
      <c r="J1954" s="174" t="n"/>
      <c r="K1954" s="174" t="n"/>
      <c r="L1954" s="174" t="n"/>
      <c r="M1954" s="174" t="n"/>
    </row>
    <row r="1955">
      <c r="A1955" s="174" t="inlineStr">
        <is>
          <t>test</t>
        </is>
      </c>
      <c r="B1955" s="174" t="inlineStr">
        <is>
          <t>A0</t>
        </is>
      </c>
      <c r="C1955" s="174" t="inlineStr">
        <is>
          <t>Music</t>
        </is>
      </c>
      <c r="D1955" s="174" t="inlineStr">
        <is>
          <t>nb</t>
        </is>
      </c>
      <c r="E1955" s="175" t="n">
        <v>0.51</v>
      </c>
      <c r="F1955" s="174" t="n">
        <v>1</v>
      </c>
      <c r="G1955" s="174" t="n">
        <v>2</v>
      </c>
      <c r="H1955" s="174" t="n">
        <v>2055</v>
      </c>
      <c r="I1955" s="174" t="n">
        <v>2882</v>
      </c>
      <c r="J1955" s="174" t="n"/>
      <c r="K1955" s="174" t="n"/>
      <c r="L1955" s="174" t="n"/>
      <c r="M1955" s="174" t="n"/>
    </row>
    <row r="1956">
      <c r="A1956" s="174" t="inlineStr">
        <is>
          <t>test</t>
        </is>
      </c>
      <c r="B1956" s="174" t="inlineStr">
        <is>
          <t>A0</t>
        </is>
      </c>
      <c r="C1956" s="174" t="inlineStr">
        <is>
          <t>Music</t>
        </is>
      </c>
      <c r="D1956" s="174" t="inlineStr">
        <is>
          <t>nb</t>
        </is>
      </c>
      <c r="E1956" s="175" t="n">
        <v>0.52</v>
      </c>
      <c r="F1956" s="174" t="n">
        <v>1</v>
      </c>
      <c r="G1956" s="174" t="n">
        <v>2</v>
      </c>
      <c r="H1956" s="174" t="n">
        <v>2034</v>
      </c>
      <c r="I1956" s="174" t="n">
        <v>2903</v>
      </c>
      <c r="J1956" s="174" t="n"/>
      <c r="K1956" s="174" t="n"/>
      <c r="L1956" s="174" t="n"/>
      <c r="M1956" s="174" t="n"/>
    </row>
    <row r="1957">
      <c r="A1957" s="174" t="inlineStr">
        <is>
          <t>test</t>
        </is>
      </c>
      <c r="B1957" s="174" t="inlineStr">
        <is>
          <t>A0</t>
        </is>
      </c>
      <c r="C1957" s="174" t="inlineStr">
        <is>
          <t>Music</t>
        </is>
      </c>
      <c r="D1957" s="174" t="inlineStr">
        <is>
          <t>nb</t>
        </is>
      </c>
      <c r="E1957" s="175" t="n">
        <v>0.53</v>
      </c>
      <c r="F1957" s="174" t="n">
        <v>1</v>
      </c>
      <c r="G1957" s="174" t="n">
        <v>2</v>
      </c>
      <c r="H1957" s="174" t="n">
        <v>2010</v>
      </c>
      <c r="I1957" s="174" t="n">
        <v>2927</v>
      </c>
      <c r="J1957" s="174" t="n"/>
      <c r="K1957" s="174" t="n"/>
      <c r="L1957" s="174" t="n"/>
      <c r="M1957" s="174" t="n"/>
    </row>
    <row r="1958">
      <c r="A1958" s="174" t="inlineStr">
        <is>
          <t>test</t>
        </is>
      </c>
      <c r="B1958" s="174" t="inlineStr">
        <is>
          <t>A0</t>
        </is>
      </c>
      <c r="C1958" s="174" t="inlineStr">
        <is>
          <t>Music</t>
        </is>
      </c>
      <c r="D1958" s="174" t="inlineStr">
        <is>
          <t>nb</t>
        </is>
      </c>
      <c r="E1958" s="175" t="n">
        <v>0.54</v>
      </c>
      <c r="F1958" s="174" t="n">
        <v>1</v>
      </c>
      <c r="G1958" s="174" t="n">
        <v>2</v>
      </c>
      <c r="H1958" s="174" t="n">
        <v>1990</v>
      </c>
      <c r="I1958" s="174" t="n">
        <v>2947</v>
      </c>
      <c r="J1958" s="174" t="n"/>
      <c r="K1958" s="174" t="n"/>
      <c r="L1958" s="174" t="n"/>
      <c r="M1958" s="174" t="n"/>
    </row>
    <row r="1959">
      <c r="A1959" s="174" t="inlineStr">
        <is>
          <t>test</t>
        </is>
      </c>
      <c r="B1959" s="174" t="inlineStr">
        <is>
          <t>A0</t>
        </is>
      </c>
      <c r="C1959" s="174" t="inlineStr">
        <is>
          <t>Music</t>
        </is>
      </c>
      <c r="D1959" s="174" t="inlineStr">
        <is>
          <t>nb</t>
        </is>
      </c>
      <c r="E1959" s="175" t="n">
        <v>0.55</v>
      </c>
      <c r="F1959" s="174" t="n">
        <v>1</v>
      </c>
      <c r="G1959" s="174" t="n">
        <v>2</v>
      </c>
      <c r="H1959" s="174" t="n">
        <v>1977</v>
      </c>
      <c r="I1959" s="174" t="n">
        <v>2960</v>
      </c>
      <c r="J1959" s="174" t="n"/>
      <c r="K1959" s="174" t="n"/>
      <c r="L1959" s="174" t="n"/>
      <c r="M1959" s="174" t="n"/>
    </row>
    <row r="1960">
      <c r="A1960" s="174" t="inlineStr">
        <is>
          <t>test</t>
        </is>
      </c>
      <c r="B1960" s="174" t="inlineStr">
        <is>
          <t>A0</t>
        </is>
      </c>
      <c r="C1960" s="174" t="inlineStr">
        <is>
          <t>Music</t>
        </is>
      </c>
      <c r="D1960" s="174" t="inlineStr">
        <is>
          <t>nb</t>
        </is>
      </c>
      <c r="E1960" s="175" t="n">
        <v>0.5600000000000001</v>
      </c>
      <c r="F1960" s="174" t="n">
        <v>0</v>
      </c>
      <c r="G1960" s="174" t="n">
        <v>3</v>
      </c>
      <c r="H1960" s="174" t="n">
        <v>1955</v>
      </c>
      <c r="I1960" s="174" t="n">
        <v>2982</v>
      </c>
      <c r="J1960" s="174" t="n"/>
      <c r="K1960" s="174" t="n"/>
      <c r="L1960" s="174" t="n"/>
      <c r="M1960" s="174" t="n"/>
    </row>
    <row r="1961">
      <c r="A1961" s="174" t="inlineStr">
        <is>
          <t>test</t>
        </is>
      </c>
      <c r="B1961" s="174" t="inlineStr">
        <is>
          <t>A0</t>
        </is>
      </c>
      <c r="C1961" s="174" t="inlineStr">
        <is>
          <t>Music</t>
        </is>
      </c>
      <c r="D1961" s="174" t="inlineStr">
        <is>
          <t>nb</t>
        </is>
      </c>
      <c r="E1961" s="175" t="n">
        <v>0.57</v>
      </c>
      <c r="F1961" s="174" t="n">
        <v>0</v>
      </c>
      <c r="G1961" s="174" t="n">
        <v>3</v>
      </c>
      <c r="H1961" s="174" t="n">
        <v>1934</v>
      </c>
      <c r="I1961" s="174" t="n">
        <v>3003</v>
      </c>
      <c r="J1961" s="174" t="n"/>
      <c r="K1961" s="174" t="n"/>
      <c r="L1961" s="174" t="n"/>
      <c r="M1961" s="174" t="n"/>
    </row>
    <row r="1962">
      <c r="A1962" s="174" t="inlineStr">
        <is>
          <t>test</t>
        </is>
      </c>
      <c r="B1962" s="174" t="inlineStr">
        <is>
          <t>A0</t>
        </is>
      </c>
      <c r="C1962" s="174" t="inlineStr">
        <is>
          <t>Music</t>
        </is>
      </c>
      <c r="D1962" s="174" t="inlineStr">
        <is>
          <t>nb</t>
        </is>
      </c>
      <c r="E1962" s="175" t="n">
        <v>0.58</v>
      </c>
      <c r="F1962" s="174" t="n">
        <v>0</v>
      </c>
      <c r="G1962" s="174" t="n">
        <v>3</v>
      </c>
      <c r="H1962" s="174" t="n">
        <v>1923</v>
      </c>
      <c r="I1962" s="174" t="n">
        <v>3014</v>
      </c>
      <c r="J1962" s="174" t="n"/>
      <c r="K1962" s="174" t="n"/>
      <c r="L1962" s="174" t="n"/>
      <c r="M1962" s="174" t="n"/>
    </row>
    <row r="1963">
      <c r="A1963" s="174" t="inlineStr">
        <is>
          <t>test</t>
        </is>
      </c>
      <c r="B1963" s="174" t="inlineStr">
        <is>
          <t>A0</t>
        </is>
      </c>
      <c r="C1963" s="174" t="inlineStr">
        <is>
          <t>Music</t>
        </is>
      </c>
      <c r="D1963" s="174" t="inlineStr">
        <is>
          <t>nb</t>
        </is>
      </c>
      <c r="E1963" s="175" t="n">
        <v>0.59</v>
      </c>
      <c r="F1963" s="174" t="n">
        <v>0</v>
      </c>
      <c r="G1963" s="174" t="n">
        <v>3</v>
      </c>
      <c r="H1963" s="174" t="n">
        <v>1902</v>
      </c>
      <c r="I1963" s="174" t="n">
        <v>3035</v>
      </c>
      <c r="J1963" s="174" t="n"/>
      <c r="K1963" s="174" t="n"/>
      <c r="L1963" s="174" t="n"/>
      <c r="M1963" s="174" t="n"/>
    </row>
    <row r="1964">
      <c r="A1964" s="174" t="inlineStr">
        <is>
          <t>test</t>
        </is>
      </c>
      <c r="B1964" s="174" t="inlineStr">
        <is>
          <t>A0</t>
        </is>
      </c>
      <c r="C1964" s="174" t="inlineStr">
        <is>
          <t>Music</t>
        </is>
      </c>
      <c r="D1964" s="174" t="inlineStr">
        <is>
          <t>nb</t>
        </is>
      </c>
      <c r="E1964" s="175" t="n">
        <v>0.6</v>
      </c>
      <c r="F1964" s="174" t="n">
        <v>0</v>
      </c>
      <c r="G1964" s="174" t="n">
        <v>3</v>
      </c>
      <c r="H1964" s="174" t="n">
        <v>1882</v>
      </c>
      <c r="I1964" s="174" t="n">
        <v>3055</v>
      </c>
      <c r="J1964" s="174" t="n"/>
      <c r="K1964" s="174" t="n"/>
      <c r="L1964" s="174" t="n"/>
      <c r="M1964" s="174" t="n"/>
    </row>
    <row r="1965">
      <c r="A1965" s="174" t="inlineStr">
        <is>
          <t>test</t>
        </is>
      </c>
      <c r="B1965" s="174" t="inlineStr">
        <is>
          <t>A0</t>
        </is>
      </c>
      <c r="C1965" s="174" t="inlineStr">
        <is>
          <t>Music</t>
        </is>
      </c>
      <c r="D1965" s="174" t="inlineStr">
        <is>
          <t>nb</t>
        </is>
      </c>
      <c r="E1965" s="175" t="n">
        <v>0.61</v>
      </c>
      <c r="F1965" s="174" t="n">
        <v>0</v>
      </c>
      <c r="G1965" s="174" t="n">
        <v>3</v>
      </c>
      <c r="H1965" s="174" t="n">
        <v>1869</v>
      </c>
      <c r="I1965" s="174" t="n">
        <v>3068</v>
      </c>
      <c r="J1965" s="174" t="n"/>
      <c r="K1965" s="174" t="n"/>
      <c r="L1965" s="174" t="n"/>
      <c r="M1965" s="174" t="n"/>
    </row>
    <row r="1966">
      <c r="A1966" s="174" t="inlineStr">
        <is>
          <t>test</t>
        </is>
      </c>
      <c r="B1966" s="174" t="inlineStr">
        <is>
          <t>A0</t>
        </is>
      </c>
      <c r="C1966" s="174" t="inlineStr">
        <is>
          <t>Music</t>
        </is>
      </c>
      <c r="D1966" s="174" t="inlineStr">
        <is>
          <t>nb</t>
        </is>
      </c>
      <c r="E1966" s="175" t="n">
        <v>0.62</v>
      </c>
      <c r="F1966" s="174" t="n">
        <v>0</v>
      </c>
      <c r="G1966" s="174" t="n">
        <v>3</v>
      </c>
      <c r="H1966" s="174" t="n">
        <v>1852</v>
      </c>
      <c r="I1966" s="174" t="n">
        <v>3085</v>
      </c>
      <c r="J1966" s="174" t="n"/>
      <c r="K1966" s="174" t="n"/>
      <c r="L1966" s="174" t="n"/>
      <c r="M1966" s="174" t="n"/>
    </row>
    <row r="1967">
      <c r="A1967" s="174" t="inlineStr">
        <is>
          <t>test</t>
        </is>
      </c>
      <c r="B1967" s="174" t="inlineStr">
        <is>
          <t>A0</t>
        </is>
      </c>
      <c r="C1967" s="174" t="inlineStr">
        <is>
          <t>Music</t>
        </is>
      </c>
      <c r="D1967" s="174" t="inlineStr">
        <is>
          <t>nb</t>
        </is>
      </c>
      <c r="E1967" s="175" t="n">
        <v>0.63</v>
      </c>
      <c r="F1967" s="174" t="n">
        <v>0</v>
      </c>
      <c r="G1967" s="174" t="n">
        <v>3</v>
      </c>
      <c r="H1967" s="174" t="n">
        <v>1833</v>
      </c>
      <c r="I1967" s="174" t="n">
        <v>3104</v>
      </c>
      <c r="J1967" s="174" t="n"/>
      <c r="K1967" s="174" t="n"/>
      <c r="L1967" s="174" t="n"/>
      <c r="M1967" s="174" t="n"/>
    </row>
    <row r="1968">
      <c r="A1968" s="174" t="inlineStr">
        <is>
          <t>test</t>
        </is>
      </c>
      <c r="B1968" s="174" t="inlineStr">
        <is>
          <t>A0</t>
        </is>
      </c>
      <c r="C1968" s="174" t="inlineStr">
        <is>
          <t>Music</t>
        </is>
      </c>
      <c r="D1968" s="174" t="inlineStr">
        <is>
          <t>nb</t>
        </is>
      </c>
      <c r="E1968" s="175" t="n">
        <v>0.64</v>
      </c>
      <c r="F1968" s="174" t="n">
        <v>0</v>
      </c>
      <c r="G1968" s="174" t="n">
        <v>3</v>
      </c>
      <c r="H1968" s="174" t="n">
        <v>1805</v>
      </c>
      <c r="I1968" s="174" t="n">
        <v>3132</v>
      </c>
      <c r="J1968" s="174" t="n"/>
      <c r="K1968" s="174" t="n"/>
      <c r="L1968" s="174" t="n"/>
      <c r="M1968" s="174" t="n"/>
    </row>
    <row r="1969">
      <c r="A1969" s="174" t="inlineStr">
        <is>
          <t>test</t>
        </is>
      </c>
      <c r="B1969" s="174" t="inlineStr">
        <is>
          <t>A0</t>
        </is>
      </c>
      <c r="C1969" s="174" t="inlineStr">
        <is>
          <t>Music</t>
        </is>
      </c>
      <c r="D1969" s="174" t="inlineStr">
        <is>
          <t>nb</t>
        </is>
      </c>
      <c r="E1969" s="175" t="n">
        <v>0.65</v>
      </c>
      <c r="F1969" s="174" t="n">
        <v>0</v>
      </c>
      <c r="G1969" s="174" t="n">
        <v>3</v>
      </c>
      <c r="H1969" s="174" t="n">
        <v>1776</v>
      </c>
      <c r="I1969" s="174" t="n">
        <v>3161</v>
      </c>
      <c r="J1969" s="174" t="n"/>
      <c r="K1969" s="174" t="n"/>
      <c r="L1969" s="174" t="n"/>
      <c r="M1969" s="174" t="n"/>
    </row>
    <row r="1970">
      <c r="A1970" s="174" t="inlineStr">
        <is>
          <t>test</t>
        </is>
      </c>
      <c r="B1970" s="174" t="inlineStr">
        <is>
          <t>A0</t>
        </is>
      </c>
      <c r="C1970" s="174" t="inlineStr">
        <is>
          <t>Music</t>
        </is>
      </c>
      <c r="D1970" s="174" t="inlineStr">
        <is>
          <t>nb</t>
        </is>
      </c>
      <c r="E1970" s="175" t="n">
        <v>0.66</v>
      </c>
      <c r="F1970" s="174" t="n">
        <v>0</v>
      </c>
      <c r="G1970" s="174" t="n">
        <v>3</v>
      </c>
      <c r="H1970" s="174" t="n">
        <v>1749</v>
      </c>
      <c r="I1970" s="174" t="n">
        <v>3188</v>
      </c>
      <c r="J1970" s="174" t="n"/>
      <c r="K1970" s="174" t="n"/>
      <c r="L1970" s="174" t="n"/>
      <c r="M1970" s="174" t="n"/>
    </row>
    <row r="1971">
      <c r="A1971" s="174" t="inlineStr">
        <is>
          <t>test</t>
        </is>
      </c>
      <c r="B1971" s="174" t="inlineStr">
        <is>
          <t>A0</t>
        </is>
      </c>
      <c r="C1971" s="174" t="inlineStr">
        <is>
          <t>Music</t>
        </is>
      </c>
      <c r="D1971" s="174" t="inlineStr">
        <is>
          <t>nb</t>
        </is>
      </c>
      <c r="E1971" s="175" t="n">
        <v>0.67</v>
      </c>
      <c r="F1971" s="174" t="n">
        <v>0</v>
      </c>
      <c r="G1971" s="174" t="n">
        <v>3</v>
      </c>
      <c r="H1971" s="174" t="n">
        <v>1733</v>
      </c>
      <c r="I1971" s="174" t="n">
        <v>3204</v>
      </c>
      <c r="J1971" s="174" t="n"/>
      <c r="K1971" s="174" t="n"/>
      <c r="L1971" s="174" t="n"/>
      <c r="M1971" s="174" t="n"/>
    </row>
    <row r="1972">
      <c r="A1972" s="174" t="inlineStr">
        <is>
          <t>test</t>
        </is>
      </c>
      <c r="B1972" s="174" t="inlineStr">
        <is>
          <t>A0</t>
        </is>
      </c>
      <c r="C1972" s="174" t="inlineStr">
        <is>
          <t>Music</t>
        </is>
      </c>
      <c r="D1972" s="174" t="inlineStr">
        <is>
          <t>nb</t>
        </is>
      </c>
      <c r="E1972" s="175" t="n">
        <v>0.68</v>
      </c>
      <c r="F1972" s="174" t="n">
        <v>0</v>
      </c>
      <c r="G1972" s="174" t="n">
        <v>3</v>
      </c>
      <c r="H1972" s="174" t="n">
        <v>1706</v>
      </c>
      <c r="I1972" s="174" t="n">
        <v>3231</v>
      </c>
      <c r="J1972" s="174" t="n"/>
      <c r="K1972" s="174" t="n"/>
      <c r="L1972" s="174" t="n"/>
      <c r="M1972" s="174" t="n"/>
    </row>
    <row r="1973">
      <c r="A1973" s="174" t="inlineStr">
        <is>
          <t>test</t>
        </is>
      </c>
      <c r="B1973" s="174" t="inlineStr">
        <is>
          <t>A0</t>
        </is>
      </c>
      <c r="C1973" s="174" t="inlineStr">
        <is>
          <t>Music</t>
        </is>
      </c>
      <c r="D1973" s="174" t="inlineStr">
        <is>
          <t>nb</t>
        </is>
      </c>
      <c r="E1973" s="175" t="n">
        <v>0.6899999999999999</v>
      </c>
      <c r="F1973" s="174" t="n">
        <v>0</v>
      </c>
      <c r="G1973" s="174" t="n">
        <v>3</v>
      </c>
      <c r="H1973" s="174" t="n">
        <v>1684</v>
      </c>
      <c r="I1973" s="174" t="n">
        <v>3253</v>
      </c>
      <c r="J1973" s="174" t="n"/>
      <c r="K1973" s="174" t="n"/>
      <c r="L1973" s="174" t="n"/>
      <c r="M1973" s="174" t="n"/>
    </row>
    <row r="1974">
      <c r="A1974" s="174" t="inlineStr">
        <is>
          <t>test</t>
        </is>
      </c>
      <c r="B1974" s="174" t="inlineStr">
        <is>
          <t>A0</t>
        </is>
      </c>
      <c r="C1974" s="174" t="inlineStr">
        <is>
          <t>Music</t>
        </is>
      </c>
      <c r="D1974" s="174" t="inlineStr">
        <is>
          <t>nb</t>
        </is>
      </c>
      <c r="E1974" s="175" t="n">
        <v>0.7</v>
      </c>
      <c r="F1974" s="174" t="n">
        <v>0</v>
      </c>
      <c r="G1974" s="174" t="n">
        <v>3</v>
      </c>
      <c r="H1974" s="174" t="n">
        <v>1655</v>
      </c>
      <c r="I1974" s="174" t="n">
        <v>3282</v>
      </c>
      <c r="J1974" s="174" t="n"/>
      <c r="K1974" s="174" t="n"/>
      <c r="L1974" s="174" t="n"/>
      <c r="M1974" s="174" t="n"/>
    </row>
    <row r="1975">
      <c r="A1975" s="174" t="inlineStr">
        <is>
          <t>test</t>
        </is>
      </c>
      <c r="B1975" s="174" t="inlineStr">
        <is>
          <t>A0</t>
        </is>
      </c>
      <c r="C1975" s="174" t="inlineStr">
        <is>
          <t>Music</t>
        </is>
      </c>
      <c r="D1975" s="174" t="inlineStr">
        <is>
          <t>nb</t>
        </is>
      </c>
      <c r="E1975" s="175" t="n">
        <v>0.71</v>
      </c>
      <c r="F1975" s="174" t="n">
        <v>0</v>
      </c>
      <c r="G1975" s="174" t="n">
        <v>3</v>
      </c>
      <c r="H1975" s="174" t="n">
        <v>1635</v>
      </c>
      <c r="I1975" s="174" t="n">
        <v>3302</v>
      </c>
      <c r="J1975" s="174" t="n"/>
      <c r="K1975" s="174" t="n"/>
      <c r="L1975" s="174" t="n"/>
      <c r="M1975" s="174" t="n"/>
    </row>
    <row r="1976">
      <c r="A1976" s="174" t="inlineStr">
        <is>
          <t>test</t>
        </is>
      </c>
      <c r="B1976" s="174" t="inlineStr">
        <is>
          <t>A0</t>
        </is>
      </c>
      <c r="C1976" s="174" t="inlineStr">
        <is>
          <t>Music</t>
        </is>
      </c>
      <c r="D1976" s="174" t="inlineStr">
        <is>
          <t>nb</t>
        </is>
      </c>
      <c r="E1976" s="175" t="n">
        <v>0.72</v>
      </c>
      <c r="F1976" s="174" t="n">
        <v>0</v>
      </c>
      <c r="G1976" s="174" t="n">
        <v>3</v>
      </c>
      <c r="H1976" s="174" t="n">
        <v>1611</v>
      </c>
      <c r="I1976" s="174" t="n">
        <v>3326</v>
      </c>
      <c r="J1976" s="174" t="n"/>
      <c r="K1976" s="174" t="n"/>
      <c r="L1976" s="174" t="n"/>
      <c r="M1976" s="174" t="n"/>
    </row>
    <row r="1977">
      <c r="A1977" s="174" t="inlineStr">
        <is>
          <t>test</t>
        </is>
      </c>
      <c r="B1977" s="174" t="inlineStr">
        <is>
          <t>A0</t>
        </is>
      </c>
      <c r="C1977" s="174" t="inlineStr">
        <is>
          <t>Music</t>
        </is>
      </c>
      <c r="D1977" s="174" t="inlineStr">
        <is>
          <t>nb</t>
        </is>
      </c>
      <c r="E1977" s="175" t="n">
        <v>0.73</v>
      </c>
      <c r="F1977" s="174" t="n">
        <v>0</v>
      </c>
      <c r="G1977" s="174" t="n">
        <v>3</v>
      </c>
      <c r="H1977" s="174" t="n">
        <v>1586</v>
      </c>
      <c r="I1977" s="174" t="n">
        <v>3351</v>
      </c>
      <c r="J1977" s="174" t="n"/>
      <c r="K1977" s="174" t="n"/>
      <c r="L1977" s="174" t="n"/>
      <c r="M1977" s="174" t="n"/>
    </row>
    <row r="1978">
      <c r="A1978" s="174" t="inlineStr">
        <is>
          <t>test</t>
        </is>
      </c>
      <c r="B1978" s="174" t="inlineStr">
        <is>
          <t>A0</t>
        </is>
      </c>
      <c r="C1978" s="174" t="inlineStr">
        <is>
          <t>Music</t>
        </is>
      </c>
      <c r="D1978" s="174" t="inlineStr">
        <is>
          <t>nb</t>
        </is>
      </c>
      <c r="E1978" s="175" t="n">
        <v>0.74</v>
      </c>
      <c r="F1978" s="174" t="n">
        <v>0</v>
      </c>
      <c r="G1978" s="174" t="n">
        <v>3</v>
      </c>
      <c r="H1978" s="174" t="n">
        <v>1559</v>
      </c>
      <c r="I1978" s="174" t="n">
        <v>3378</v>
      </c>
      <c r="J1978" s="174" t="n"/>
      <c r="K1978" s="174" t="n"/>
      <c r="L1978" s="174" t="n"/>
      <c r="M1978" s="174" t="n"/>
    </row>
    <row r="1979">
      <c r="A1979" s="174" t="inlineStr">
        <is>
          <t>test</t>
        </is>
      </c>
      <c r="B1979" s="174" t="inlineStr">
        <is>
          <t>A0</t>
        </is>
      </c>
      <c r="C1979" s="174" t="inlineStr">
        <is>
          <t>Music</t>
        </is>
      </c>
      <c r="D1979" s="174" t="inlineStr">
        <is>
          <t>nb</t>
        </is>
      </c>
      <c r="E1979" s="175" t="n">
        <v>0.75</v>
      </c>
      <c r="F1979" s="174" t="n">
        <v>0</v>
      </c>
      <c r="G1979" s="174" t="n">
        <v>3</v>
      </c>
      <c r="H1979" s="174" t="n">
        <v>1543</v>
      </c>
      <c r="I1979" s="174" t="n">
        <v>3394</v>
      </c>
      <c r="J1979" s="174" t="n"/>
      <c r="K1979" s="174" t="n"/>
      <c r="L1979" s="174" t="n"/>
      <c r="M1979" s="174" t="n"/>
    </row>
    <row r="1980">
      <c r="A1980" s="174" t="inlineStr">
        <is>
          <t>test</t>
        </is>
      </c>
      <c r="B1980" s="174" t="inlineStr">
        <is>
          <t>A0</t>
        </is>
      </c>
      <c r="C1980" s="174" t="inlineStr">
        <is>
          <t>Music</t>
        </is>
      </c>
      <c r="D1980" s="174" t="inlineStr">
        <is>
          <t>nb</t>
        </is>
      </c>
      <c r="E1980" s="175" t="n">
        <v>0.76</v>
      </c>
      <c r="F1980" s="174" t="n">
        <v>0</v>
      </c>
      <c r="G1980" s="174" t="n">
        <v>3</v>
      </c>
      <c r="H1980" s="174" t="n">
        <v>1516</v>
      </c>
      <c r="I1980" s="174" t="n">
        <v>3421</v>
      </c>
      <c r="J1980" s="174" t="n"/>
      <c r="K1980" s="174" t="n"/>
      <c r="L1980" s="174" t="n"/>
      <c r="M1980" s="174" t="n"/>
    </row>
    <row r="1981">
      <c r="A1981" s="174" t="inlineStr">
        <is>
          <t>test</t>
        </is>
      </c>
      <c r="B1981" s="174" t="inlineStr">
        <is>
          <t>A0</t>
        </is>
      </c>
      <c r="C1981" s="174" t="inlineStr">
        <is>
          <t>Music</t>
        </is>
      </c>
      <c r="D1981" s="174" t="inlineStr">
        <is>
          <t>nb</t>
        </is>
      </c>
      <c r="E1981" s="175" t="n">
        <v>0.77</v>
      </c>
      <c r="F1981" s="174" t="n">
        <v>0</v>
      </c>
      <c r="G1981" s="174" t="n">
        <v>3</v>
      </c>
      <c r="H1981" s="174" t="n">
        <v>1483</v>
      </c>
      <c r="I1981" s="174" t="n">
        <v>3454</v>
      </c>
      <c r="J1981" s="174" t="n"/>
      <c r="K1981" s="174" t="n"/>
      <c r="L1981" s="174" t="n"/>
      <c r="M1981" s="174" t="n"/>
    </row>
    <row r="1982">
      <c r="A1982" s="174" t="inlineStr">
        <is>
          <t>test</t>
        </is>
      </c>
      <c r="B1982" s="174" t="inlineStr">
        <is>
          <t>A0</t>
        </is>
      </c>
      <c r="C1982" s="174" t="inlineStr">
        <is>
          <t>Music</t>
        </is>
      </c>
      <c r="D1982" s="174" t="inlineStr">
        <is>
          <t>nb</t>
        </is>
      </c>
      <c r="E1982" s="175" t="n">
        <v>0.78</v>
      </c>
      <c r="F1982" s="174" t="n">
        <v>0</v>
      </c>
      <c r="G1982" s="174" t="n">
        <v>3</v>
      </c>
      <c r="H1982" s="174" t="n">
        <v>1455</v>
      </c>
      <c r="I1982" s="174" t="n">
        <v>3482</v>
      </c>
      <c r="J1982" s="174" t="n"/>
      <c r="K1982" s="174" t="n"/>
      <c r="L1982" s="174" t="n"/>
      <c r="M1982" s="174" t="n"/>
    </row>
    <row r="1983">
      <c r="A1983" s="174" t="inlineStr">
        <is>
          <t>test</t>
        </is>
      </c>
      <c r="B1983" s="174" t="inlineStr">
        <is>
          <t>A0</t>
        </is>
      </c>
      <c r="C1983" s="174" t="inlineStr">
        <is>
          <t>Music</t>
        </is>
      </c>
      <c r="D1983" s="174" t="inlineStr">
        <is>
          <t>nb</t>
        </is>
      </c>
      <c r="E1983" s="175" t="n">
        <v>0.79</v>
      </c>
      <c r="F1983" s="174" t="n">
        <v>0</v>
      </c>
      <c r="G1983" s="174" t="n">
        <v>3</v>
      </c>
      <c r="H1983" s="174" t="n">
        <v>1433</v>
      </c>
      <c r="I1983" s="174" t="n">
        <v>3504</v>
      </c>
      <c r="J1983" s="174" t="n"/>
      <c r="K1983" s="174" t="n"/>
      <c r="L1983" s="174" t="n"/>
      <c r="M1983" s="174" t="n"/>
    </row>
    <row r="1984">
      <c r="A1984" s="174" t="inlineStr">
        <is>
          <t>test</t>
        </is>
      </c>
      <c r="B1984" s="174" t="inlineStr">
        <is>
          <t>A0</t>
        </is>
      </c>
      <c r="C1984" s="174" t="inlineStr">
        <is>
          <t>Music</t>
        </is>
      </c>
      <c r="D1984" s="174" t="inlineStr">
        <is>
          <t>nb</t>
        </is>
      </c>
      <c r="E1984" s="175" t="n">
        <v>0.8</v>
      </c>
      <c r="F1984" s="174" t="n">
        <v>0</v>
      </c>
      <c r="G1984" s="174" t="n">
        <v>3</v>
      </c>
      <c r="H1984" s="174" t="n">
        <v>1400</v>
      </c>
      <c r="I1984" s="174" t="n">
        <v>3537</v>
      </c>
      <c r="J1984" s="174" t="n"/>
      <c r="K1984" s="174" t="n"/>
      <c r="L1984" s="174" t="n"/>
      <c r="M1984" s="174" t="n"/>
    </row>
    <row r="1985">
      <c r="A1985" s="174" t="inlineStr">
        <is>
          <t>test</t>
        </is>
      </c>
      <c r="B1985" s="174" t="inlineStr">
        <is>
          <t>A0</t>
        </is>
      </c>
      <c r="C1985" s="174" t="inlineStr">
        <is>
          <t>Music</t>
        </is>
      </c>
      <c r="D1985" s="174" t="inlineStr">
        <is>
          <t>nb</t>
        </is>
      </c>
      <c r="E1985" s="175" t="n">
        <v>0.8100000000000001</v>
      </c>
      <c r="F1985" s="174" t="n">
        <v>0</v>
      </c>
      <c r="G1985" s="174" t="n">
        <v>3</v>
      </c>
      <c r="H1985" s="174" t="n">
        <v>1360</v>
      </c>
      <c r="I1985" s="174" t="n">
        <v>3577</v>
      </c>
      <c r="J1985" s="174" t="n"/>
      <c r="K1985" s="174" t="n"/>
      <c r="L1985" s="174" t="n"/>
      <c r="M1985" s="174" t="n"/>
    </row>
    <row r="1986">
      <c r="A1986" s="174" t="inlineStr">
        <is>
          <t>test</t>
        </is>
      </c>
      <c r="B1986" s="174" t="inlineStr">
        <is>
          <t>A0</t>
        </is>
      </c>
      <c r="C1986" s="174" t="inlineStr">
        <is>
          <t>Music</t>
        </is>
      </c>
      <c r="D1986" s="174" t="inlineStr">
        <is>
          <t>nb</t>
        </is>
      </c>
      <c r="E1986" s="175" t="n">
        <v>0.82</v>
      </c>
      <c r="F1986" s="174" t="n">
        <v>0</v>
      </c>
      <c r="G1986" s="174" t="n">
        <v>3</v>
      </c>
      <c r="H1986" s="174" t="n">
        <v>1335</v>
      </c>
      <c r="I1986" s="174" t="n">
        <v>3602</v>
      </c>
      <c r="J1986" s="174" t="n"/>
      <c r="K1986" s="174" t="n"/>
      <c r="L1986" s="174" t="n"/>
      <c r="M1986" s="174" t="n"/>
    </row>
    <row r="1987">
      <c r="A1987" s="174" t="inlineStr">
        <is>
          <t>test</t>
        </is>
      </c>
      <c r="B1987" s="174" t="inlineStr">
        <is>
          <t>A0</t>
        </is>
      </c>
      <c r="C1987" s="174" t="inlineStr">
        <is>
          <t>Music</t>
        </is>
      </c>
      <c r="D1987" s="174" t="inlineStr">
        <is>
          <t>nb</t>
        </is>
      </c>
      <c r="E1987" s="175" t="n">
        <v>0.83</v>
      </c>
      <c r="F1987" s="174" t="n">
        <v>0</v>
      </c>
      <c r="G1987" s="174" t="n">
        <v>3</v>
      </c>
      <c r="H1987" s="174" t="n">
        <v>1300</v>
      </c>
      <c r="I1987" s="174" t="n">
        <v>3637</v>
      </c>
      <c r="J1987" s="174" t="n"/>
      <c r="K1987" s="174" t="n"/>
      <c r="L1987" s="174" t="n"/>
      <c r="M1987" s="174" t="n"/>
    </row>
    <row r="1988">
      <c r="A1988" s="174" t="inlineStr">
        <is>
          <t>test</t>
        </is>
      </c>
      <c r="B1988" s="174" t="inlineStr">
        <is>
          <t>A0</t>
        </is>
      </c>
      <c r="C1988" s="174" t="inlineStr">
        <is>
          <t>Music</t>
        </is>
      </c>
      <c r="D1988" s="174" t="inlineStr">
        <is>
          <t>nb</t>
        </is>
      </c>
      <c r="E1988" s="175" t="n">
        <v>0.84</v>
      </c>
      <c r="F1988" s="174" t="n">
        <v>0</v>
      </c>
      <c r="G1988" s="174" t="n">
        <v>3</v>
      </c>
      <c r="H1988" s="174" t="n">
        <v>1263</v>
      </c>
      <c r="I1988" s="174" t="n">
        <v>3674</v>
      </c>
      <c r="J1988" s="174" t="n"/>
      <c r="K1988" s="174" t="n"/>
      <c r="L1988" s="174" t="n"/>
      <c r="M1988" s="174" t="n"/>
    </row>
    <row r="1989">
      <c r="A1989" s="174" t="inlineStr">
        <is>
          <t>test</t>
        </is>
      </c>
      <c r="B1989" s="174" t="inlineStr">
        <is>
          <t>A0</t>
        </is>
      </c>
      <c r="C1989" s="174" t="inlineStr">
        <is>
          <t>Music</t>
        </is>
      </c>
      <c r="D1989" s="174" t="inlineStr">
        <is>
          <t>nb</t>
        </is>
      </c>
      <c r="E1989" s="175" t="n">
        <v>0.85</v>
      </c>
      <c r="F1989" s="174" t="n">
        <v>0</v>
      </c>
      <c r="G1989" s="174" t="n">
        <v>3</v>
      </c>
      <c r="H1989" s="174" t="n">
        <v>1228</v>
      </c>
      <c r="I1989" s="174" t="n">
        <v>3709</v>
      </c>
      <c r="J1989" s="174" t="n"/>
      <c r="K1989" s="174" t="n"/>
      <c r="L1989" s="174" t="n"/>
      <c r="M1989" s="174" t="n"/>
    </row>
    <row r="1990">
      <c r="A1990" s="174" t="inlineStr">
        <is>
          <t>test</t>
        </is>
      </c>
      <c r="B1990" s="174" t="inlineStr">
        <is>
          <t>A0</t>
        </is>
      </c>
      <c r="C1990" s="174" t="inlineStr">
        <is>
          <t>Music</t>
        </is>
      </c>
      <c r="D1990" s="174" t="inlineStr">
        <is>
          <t>nb</t>
        </is>
      </c>
      <c r="E1990" s="175" t="n">
        <v>0.86</v>
      </c>
      <c r="F1990" s="174" t="n">
        <v>0</v>
      </c>
      <c r="G1990" s="174" t="n">
        <v>3</v>
      </c>
      <c r="H1990" s="174" t="n">
        <v>1199</v>
      </c>
      <c r="I1990" s="174" t="n">
        <v>3738</v>
      </c>
      <c r="J1990" s="174" t="n"/>
      <c r="K1990" s="174" t="n"/>
      <c r="L1990" s="174" t="n"/>
      <c r="M1990" s="174" t="n"/>
    </row>
    <row r="1991">
      <c r="A1991" s="174" t="inlineStr">
        <is>
          <t>test</t>
        </is>
      </c>
      <c r="B1991" s="174" t="inlineStr">
        <is>
          <t>A0</t>
        </is>
      </c>
      <c r="C1991" s="174" t="inlineStr">
        <is>
          <t>Music</t>
        </is>
      </c>
      <c r="D1991" s="174" t="inlineStr">
        <is>
          <t>nb</t>
        </is>
      </c>
      <c r="E1991" s="175" t="n">
        <v>0.87</v>
      </c>
      <c r="F1991" s="174" t="n">
        <v>0</v>
      </c>
      <c r="G1991" s="174" t="n">
        <v>3</v>
      </c>
      <c r="H1991" s="174" t="n">
        <v>1161</v>
      </c>
      <c r="I1991" s="174" t="n">
        <v>3776</v>
      </c>
      <c r="J1991" s="174" t="n"/>
      <c r="K1991" s="174" t="n"/>
      <c r="L1991" s="174" t="n"/>
      <c r="M1991" s="174" t="n"/>
    </row>
    <row r="1992">
      <c r="A1992" s="174" t="inlineStr">
        <is>
          <t>test</t>
        </is>
      </c>
      <c r="B1992" s="174" t="inlineStr">
        <is>
          <t>A0</t>
        </is>
      </c>
      <c r="C1992" s="174" t="inlineStr">
        <is>
          <t>Music</t>
        </is>
      </c>
      <c r="D1992" s="174" t="inlineStr">
        <is>
          <t>nb</t>
        </is>
      </c>
      <c r="E1992" s="175" t="n">
        <v>0.88</v>
      </c>
      <c r="F1992" s="174" t="n">
        <v>0</v>
      </c>
      <c r="G1992" s="174" t="n">
        <v>3</v>
      </c>
      <c r="H1992" s="174" t="n">
        <v>1123</v>
      </c>
      <c r="I1992" s="174" t="n">
        <v>3814</v>
      </c>
      <c r="J1992" s="174" t="n"/>
      <c r="K1992" s="174" t="n"/>
      <c r="L1992" s="174" t="n"/>
      <c r="M1992" s="174" t="n"/>
    </row>
    <row r="1993">
      <c r="A1993" s="174" t="inlineStr">
        <is>
          <t>test</t>
        </is>
      </c>
      <c r="B1993" s="174" t="inlineStr">
        <is>
          <t>A0</t>
        </is>
      </c>
      <c r="C1993" s="174" t="inlineStr">
        <is>
          <t>Music</t>
        </is>
      </c>
      <c r="D1993" s="174" t="inlineStr">
        <is>
          <t>nb</t>
        </is>
      </c>
      <c r="E1993" s="175" t="n">
        <v>0.89</v>
      </c>
      <c r="F1993" s="174" t="n">
        <v>0</v>
      </c>
      <c r="G1993" s="174" t="n">
        <v>3</v>
      </c>
      <c r="H1993" s="174" t="n">
        <v>1079</v>
      </c>
      <c r="I1993" s="174" t="n">
        <v>3858</v>
      </c>
      <c r="J1993" s="174" t="n"/>
      <c r="K1993" s="174" t="n"/>
      <c r="L1993" s="174" t="n"/>
      <c r="M1993" s="174" t="n"/>
    </row>
    <row r="1994">
      <c r="A1994" s="174" t="inlineStr">
        <is>
          <t>test</t>
        </is>
      </c>
      <c r="B1994" s="174" t="inlineStr">
        <is>
          <t>A0</t>
        </is>
      </c>
      <c r="C1994" s="174" t="inlineStr">
        <is>
          <t>Music</t>
        </is>
      </c>
      <c r="D1994" s="174" t="inlineStr">
        <is>
          <t>nb</t>
        </is>
      </c>
      <c r="E1994" s="175" t="n">
        <v>0.9</v>
      </c>
      <c r="F1994" s="174" t="n">
        <v>0</v>
      </c>
      <c r="G1994" s="174" t="n">
        <v>3</v>
      </c>
      <c r="H1994" s="174" t="n">
        <v>1040</v>
      </c>
      <c r="I1994" s="174" t="n">
        <v>3897</v>
      </c>
      <c r="J1994" s="174" t="n"/>
      <c r="K1994" s="174" t="n"/>
      <c r="L1994" s="174" t="n"/>
      <c r="M1994" s="174" t="n"/>
    </row>
    <row r="1995">
      <c r="A1995" s="174" t="inlineStr">
        <is>
          <t>test</t>
        </is>
      </c>
      <c r="B1995" s="174" t="inlineStr">
        <is>
          <t>A0</t>
        </is>
      </c>
      <c r="C1995" s="174" t="inlineStr">
        <is>
          <t>Music</t>
        </is>
      </c>
      <c r="D1995" s="174" t="inlineStr">
        <is>
          <t>nb</t>
        </is>
      </c>
      <c r="E1995" s="175" t="n">
        <v>0.91</v>
      </c>
      <c r="F1995" s="174" t="n">
        <v>0</v>
      </c>
      <c r="G1995" s="174" t="n">
        <v>3</v>
      </c>
      <c r="H1995" s="174" t="n">
        <v>983</v>
      </c>
      <c r="I1995" s="174" t="n">
        <v>3954</v>
      </c>
      <c r="J1995" s="174" t="n"/>
      <c r="K1995" s="174" t="n"/>
      <c r="L1995" s="174" t="n"/>
      <c r="M1995" s="174" t="n"/>
    </row>
    <row r="1996">
      <c r="A1996" s="174" t="inlineStr">
        <is>
          <t>test</t>
        </is>
      </c>
      <c r="B1996" s="174" t="inlineStr">
        <is>
          <t>A0</t>
        </is>
      </c>
      <c r="C1996" s="174" t="inlineStr">
        <is>
          <t>Music</t>
        </is>
      </c>
      <c r="D1996" s="174" t="inlineStr">
        <is>
          <t>nb</t>
        </is>
      </c>
      <c r="E1996" s="175" t="n">
        <v>0.92</v>
      </c>
      <c r="F1996" s="174" t="n">
        <v>0</v>
      </c>
      <c r="G1996" s="174" t="n">
        <v>3</v>
      </c>
      <c r="H1996" s="174" t="n">
        <v>923</v>
      </c>
      <c r="I1996" s="174" t="n">
        <v>4014</v>
      </c>
      <c r="J1996" s="174" t="n"/>
      <c r="K1996" s="174" t="n"/>
      <c r="L1996" s="174" t="n"/>
      <c r="M1996" s="174" t="n"/>
    </row>
    <row r="1997">
      <c r="A1997" s="174" t="inlineStr">
        <is>
          <t>test</t>
        </is>
      </c>
      <c r="B1997" s="174" t="inlineStr">
        <is>
          <t>A0</t>
        </is>
      </c>
      <c r="C1997" s="174" t="inlineStr">
        <is>
          <t>Music</t>
        </is>
      </c>
      <c r="D1997" s="174" t="inlineStr">
        <is>
          <t>nb</t>
        </is>
      </c>
      <c r="E1997" s="175" t="n">
        <v>0.93</v>
      </c>
      <c r="F1997" s="174" t="n">
        <v>0</v>
      </c>
      <c r="G1997" s="174" t="n">
        <v>3</v>
      </c>
      <c r="H1997" s="174" t="n">
        <v>866</v>
      </c>
      <c r="I1997" s="174" t="n">
        <v>4071</v>
      </c>
      <c r="J1997" s="174" t="n"/>
      <c r="K1997" s="174" t="n"/>
      <c r="L1997" s="174" t="n"/>
      <c r="M1997" s="174" t="n"/>
    </row>
    <row r="1998">
      <c r="A1998" s="174" t="inlineStr">
        <is>
          <t>test</t>
        </is>
      </c>
      <c r="B1998" s="174" t="inlineStr">
        <is>
          <t>A0</t>
        </is>
      </c>
      <c r="C1998" s="174" t="inlineStr">
        <is>
          <t>Music</t>
        </is>
      </c>
      <c r="D1998" s="174" t="inlineStr">
        <is>
          <t>nb</t>
        </is>
      </c>
      <c r="E1998" s="175" t="n">
        <v>0.9399999999999999</v>
      </c>
      <c r="F1998" s="174" t="n">
        <v>0</v>
      </c>
      <c r="G1998" s="174" t="n">
        <v>3</v>
      </c>
      <c r="H1998" s="174" t="n">
        <v>776</v>
      </c>
      <c r="I1998" s="174" t="n">
        <v>4161</v>
      </c>
      <c r="J1998" s="174" t="n"/>
      <c r="K1998" s="174" t="n"/>
      <c r="L1998" s="174" t="n"/>
      <c r="M1998" s="174" t="n"/>
    </row>
    <row r="1999">
      <c r="A1999" s="174" t="inlineStr">
        <is>
          <t>test</t>
        </is>
      </c>
      <c r="B1999" s="174" t="inlineStr">
        <is>
          <t>A0</t>
        </is>
      </c>
      <c r="C1999" s="174" t="inlineStr">
        <is>
          <t>Music</t>
        </is>
      </c>
      <c r="D1999" s="174" t="inlineStr">
        <is>
          <t>nb</t>
        </is>
      </c>
      <c r="E1999" s="175" t="n">
        <v>0.95</v>
      </c>
      <c r="F1999" s="174" t="n">
        <v>0</v>
      </c>
      <c r="G1999" s="174" t="n">
        <v>3</v>
      </c>
      <c r="H1999" s="174" t="n">
        <v>696</v>
      </c>
      <c r="I1999" s="174" t="n">
        <v>4241</v>
      </c>
      <c r="J1999" s="174" t="n"/>
      <c r="K1999" s="174" t="n"/>
      <c r="L1999" s="174" t="n"/>
      <c r="M1999" s="174" t="n"/>
    </row>
    <row r="2000">
      <c r="A2000" s="174" t="inlineStr">
        <is>
          <t>test</t>
        </is>
      </c>
      <c r="B2000" s="174" t="inlineStr">
        <is>
          <t>A0</t>
        </is>
      </c>
      <c r="C2000" s="174" t="inlineStr">
        <is>
          <t>Music</t>
        </is>
      </c>
      <c r="D2000" s="174" t="inlineStr">
        <is>
          <t>b</t>
        </is>
      </c>
      <c r="E2000" s="175" t="n">
        <v>0.01</v>
      </c>
      <c r="F2000" s="174" t="n">
        <v>25</v>
      </c>
      <c r="G2000" s="174" t="n">
        <v>1</v>
      </c>
      <c r="H2000" s="174" t="n">
        <v>29</v>
      </c>
      <c r="I2000" s="174" t="n">
        <v>4</v>
      </c>
      <c r="J2000" s="174" t="n"/>
      <c r="K2000" s="174" t="n"/>
      <c r="L2000" s="174" t="n"/>
      <c r="M2000" s="174" t="n"/>
    </row>
    <row r="2001">
      <c r="A2001" s="174" t="inlineStr">
        <is>
          <t>test</t>
        </is>
      </c>
      <c r="B2001" s="174" t="inlineStr">
        <is>
          <t>A0</t>
        </is>
      </c>
      <c r="C2001" s="174" t="inlineStr">
        <is>
          <t>Music</t>
        </is>
      </c>
      <c r="D2001" s="174" t="inlineStr">
        <is>
          <t>b</t>
        </is>
      </c>
      <c r="E2001" s="175" t="n">
        <v>0.02</v>
      </c>
      <c r="F2001" s="174" t="n">
        <v>24</v>
      </c>
      <c r="G2001" s="174" t="n">
        <v>2</v>
      </c>
      <c r="H2001" s="174" t="n">
        <v>29</v>
      </c>
      <c r="I2001" s="174" t="n">
        <v>4</v>
      </c>
      <c r="J2001" s="174" t="n"/>
      <c r="K2001" s="174" t="n"/>
      <c r="L2001" s="174" t="n"/>
      <c r="M2001" s="174" t="n"/>
    </row>
    <row r="2002">
      <c r="A2002" s="174" t="inlineStr">
        <is>
          <t>test</t>
        </is>
      </c>
      <c r="B2002" s="174" t="inlineStr">
        <is>
          <t>A0</t>
        </is>
      </c>
      <c r="C2002" s="174" t="inlineStr">
        <is>
          <t>Music</t>
        </is>
      </c>
      <c r="D2002" s="174" t="inlineStr">
        <is>
          <t>b</t>
        </is>
      </c>
      <c r="E2002" s="175" t="n">
        <v>0.03</v>
      </c>
      <c r="F2002" s="174" t="n">
        <v>23</v>
      </c>
      <c r="G2002" s="174" t="n">
        <v>3</v>
      </c>
      <c r="H2002" s="174" t="n">
        <v>27</v>
      </c>
      <c r="I2002" s="174" t="n">
        <v>6</v>
      </c>
      <c r="J2002" s="174" t="n"/>
      <c r="K2002" s="174" t="n"/>
      <c r="L2002" s="174" t="n"/>
      <c r="M2002" s="174" t="n"/>
    </row>
    <row r="2003">
      <c r="A2003" s="174" t="inlineStr">
        <is>
          <t>test</t>
        </is>
      </c>
      <c r="B2003" s="174" t="inlineStr">
        <is>
          <t>A0</t>
        </is>
      </c>
      <c r="C2003" s="174" t="inlineStr">
        <is>
          <t>Music</t>
        </is>
      </c>
      <c r="D2003" s="174" t="inlineStr">
        <is>
          <t>b</t>
        </is>
      </c>
      <c r="E2003" s="175" t="n">
        <v>0.04</v>
      </c>
      <c r="F2003" s="174" t="n">
        <v>22</v>
      </c>
      <c r="G2003" s="174" t="n">
        <v>4</v>
      </c>
      <c r="H2003" s="174" t="n">
        <v>27</v>
      </c>
      <c r="I2003" s="174" t="n">
        <v>6</v>
      </c>
      <c r="J2003" s="174" t="n"/>
      <c r="K2003" s="174" t="n"/>
      <c r="L2003" s="174" t="n"/>
      <c r="M2003" s="174" t="n"/>
    </row>
    <row r="2004">
      <c r="A2004" s="174" t="inlineStr">
        <is>
          <t>test</t>
        </is>
      </c>
      <c r="B2004" s="174" t="inlineStr">
        <is>
          <t>A0</t>
        </is>
      </c>
      <c r="C2004" s="174" t="inlineStr">
        <is>
          <t>Music</t>
        </is>
      </c>
      <c r="D2004" s="174" t="inlineStr">
        <is>
          <t>b</t>
        </is>
      </c>
      <c r="E2004" s="175" t="n">
        <v>0.05</v>
      </c>
      <c r="F2004" s="174" t="n">
        <v>21</v>
      </c>
      <c r="G2004" s="174" t="n">
        <v>5</v>
      </c>
      <c r="H2004" s="174" t="n">
        <v>27</v>
      </c>
      <c r="I2004" s="174" t="n">
        <v>6</v>
      </c>
      <c r="J2004" s="174" t="n"/>
      <c r="K2004" s="174" t="n"/>
      <c r="L2004" s="174" t="n"/>
      <c r="M2004" s="174" t="n"/>
    </row>
    <row r="2005">
      <c r="A2005" s="174" t="inlineStr">
        <is>
          <t>test</t>
        </is>
      </c>
      <c r="B2005" s="174" t="inlineStr">
        <is>
          <t>A0</t>
        </is>
      </c>
      <c r="C2005" s="174" t="inlineStr">
        <is>
          <t>Music</t>
        </is>
      </c>
      <c r="D2005" s="174" t="inlineStr">
        <is>
          <t>b</t>
        </is>
      </c>
      <c r="E2005" s="175" t="n">
        <v>0.06</v>
      </c>
      <c r="F2005" s="174" t="n">
        <v>21</v>
      </c>
      <c r="G2005" s="174" t="n">
        <v>5</v>
      </c>
      <c r="H2005" s="174" t="n">
        <v>27</v>
      </c>
      <c r="I2005" s="174" t="n">
        <v>6</v>
      </c>
      <c r="J2005" s="174" t="n"/>
      <c r="K2005" s="174" t="n"/>
      <c r="L2005" s="174" t="n"/>
      <c r="M2005" s="174" t="n"/>
    </row>
    <row r="2006">
      <c r="A2006" s="174" t="inlineStr">
        <is>
          <t>test</t>
        </is>
      </c>
      <c r="B2006" s="174" t="inlineStr">
        <is>
          <t>A0</t>
        </is>
      </c>
      <c r="C2006" s="174" t="inlineStr">
        <is>
          <t>Music</t>
        </is>
      </c>
      <c r="D2006" s="174" t="inlineStr">
        <is>
          <t>b</t>
        </is>
      </c>
      <c r="E2006" s="175" t="n">
        <v>0.07000000000000001</v>
      </c>
      <c r="F2006" s="174" t="n">
        <v>20</v>
      </c>
      <c r="G2006" s="174" t="n">
        <v>6</v>
      </c>
      <c r="H2006" s="174" t="n">
        <v>27</v>
      </c>
      <c r="I2006" s="174" t="n">
        <v>6</v>
      </c>
      <c r="J2006" s="174" t="n"/>
      <c r="K2006" s="174" t="n"/>
      <c r="L2006" s="174" t="n"/>
      <c r="M2006" s="174" t="n"/>
    </row>
    <row r="2007">
      <c r="A2007" s="174" t="inlineStr">
        <is>
          <t>test</t>
        </is>
      </c>
      <c r="B2007" s="174" t="inlineStr">
        <is>
          <t>A0</t>
        </is>
      </c>
      <c r="C2007" s="174" t="inlineStr">
        <is>
          <t>Music</t>
        </is>
      </c>
      <c r="D2007" s="174" t="inlineStr">
        <is>
          <t>b</t>
        </is>
      </c>
      <c r="E2007" s="175" t="n">
        <v>0.08</v>
      </c>
      <c r="F2007" s="174" t="n">
        <v>20</v>
      </c>
      <c r="G2007" s="174" t="n">
        <v>6</v>
      </c>
      <c r="H2007" s="174" t="n">
        <v>27</v>
      </c>
      <c r="I2007" s="174" t="n">
        <v>6</v>
      </c>
      <c r="J2007" s="174" t="n"/>
      <c r="K2007" s="174" t="n"/>
      <c r="L2007" s="174" t="n"/>
      <c r="M2007" s="174" t="n"/>
    </row>
    <row r="2008">
      <c r="A2008" s="174" t="inlineStr">
        <is>
          <t>test</t>
        </is>
      </c>
      <c r="B2008" s="174" t="inlineStr">
        <is>
          <t>A0</t>
        </is>
      </c>
      <c r="C2008" s="174" t="inlineStr">
        <is>
          <t>Music</t>
        </is>
      </c>
      <c r="D2008" s="174" t="inlineStr">
        <is>
          <t>b</t>
        </is>
      </c>
      <c r="E2008" s="175" t="n">
        <v>0.09</v>
      </c>
      <c r="F2008" s="174" t="n">
        <v>20</v>
      </c>
      <c r="G2008" s="174" t="n">
        <v>6</v>
      </c>
      <c r="H2008" s="174" t="n">
        <v>25</v>
      </c>
      <c r="I2008" s="174" t="n">
        <v>8</v>
      </c>
      <c r="J2008" s="174" t="n"/>
      <c r="K2008" s="174" t="n"/>
      <c r="L2008" s="174" t="n"/>
      <c r="M2008" s="174" t="n"/>
    </row>
    <row r="2009">
      <c r="A2009" s="174" t="inlineStr">
        <is>
          <t>test</t>
        </is>
      </c>
      <c r="B2009" s="174" t="inlineStr">
        <is>
          <t>A0</t>
        </is>
      </c>
      <c r="C2009" s="174" t="inlineStr">
        <is>
          <t>Music</t>
        </is>
      </c>
      <c r="D2009" s="174" t="inlineStr">
        <is>
          <t>b</t>
        </is>
      </c>
      <c r="E2009" s="175" t="n">
        <v>0.1</v>
      </c>
      <c r="F2009" s="174" t="n">
        <v>19</v>
      </c>
      <c r="G2009" s="174" t="n">
        <v>7</v>
      </c>
      <c r="H2009" s="174" t="n">
        <v>24</v>
      </c>
      <c r="I2009" s="174" t="n">
        <v>9</v>
      </c>
      <c r="J2009" s="174" t="n"/>
      <c r="K2009" s="174" t="n"/>
      <c r="L2009" s="174" t="n"/>
      <c r="M2009" s="174" t="n"/>
    </row>
    <row r="2010">
      <c r="A2010" s="174" t="inlineStr">
        <is>
          <t>test</t>
        </is>
      </c>
      <c r="B2010" s="174" t="inlineStr">
        <is>
          <t>A0</t>
        </is>
      </c>
      <c r="C2010" s="174" t="inlineStr">
        <is>
          <t>Music</t>
        </is>
      </c>
      <c r="D2010" s="174" t="inlineStr">
        <is>
          <t>b</t>
        </is>
      </c>
      <c r="E2010" s="175" t="n">
        <v>0.11</v>
      </c>
      <c r="F2010" s="174" t="n">
        <v>18</v>
      </c>
      <c r="G2010" s="174" t="n">
        <v>8</v>
      </c>
      <c r="H2010" s="174" t="n">
        <v>24</v>
      </c>
      <c r="I2010" s="174" t="n">
        <v>9</v>
      </c>
      <c r="J2010" s="174" t="n"/>
      <c r="K2010" s="174" t="n"/>
      <c r="L2010" s="174" t="n"/>
      <c r="M2010" s="174" t="n"/>
    </row>
    <row r="2011">
      <c r="A2011" s="174" t="inlineStr">
        <is>
          <t>test</t>
        </is>
      </c>
      <c r="B2011" s="174" t="inlineStr">
        <is>
          <t>A0</t>
        </is>
      </c>
      <c r="C2011" s="174" t="inlineStr">
        <is>
          <t>Music</t>
        </is>
      </c>
      <c r="D2011" s="174" t="inlineStr">
        <is>
          <t>b</t>
        </is>
      </c>
      <c r="E2011" s="175" t="n">
        <v>0.12</v>
      </c>
      <c r="F2011" s="174" t="n">
        <v>18</v>
      </c>
      <c r="G2011" s="174" t="n">
        <v>8</v>
      </c>
      <c r="H2011" s="174" t="n">
        <v>24</v>
      </c>
      <c r="I2011" s="174" t="n">
        <v>9</v>
      </c>
      <c r="J2011" s="174" t="n"/>
      <c r="K2011" s="174" t="n"/>
      <c r="L2011" s="174" t="n"/>
      <c r="M2011" s="174" t="n"/>
    </row>
    <row r="2012">
      <c r="A2012" s="174" t="inlineStr">
        <is>
          <t>test</t>
        </is>
      </c>
      <c r="B2012" s="174" t="inlineStr">
        <is>
          <t>A0</t>
        </is>
      </c>
      <c r="C2012" s="174" t="inlineStr">
        <is>
          <t>Music</t>
        </is>
      </c>
      <c r="D2012" s="174" t="inlineStr">
        <is>
          <t>b</t>
        </is>
      </c>
      <c r="E2012" s="175" t="n">
        <v>0.13</v>
      </c>
      <c r="F2012" s="174" t="n">
        <v>18</v>
      </c>
      <c r="G2012" s="174" t="n">
        <v>8</v>
      </c>
      <c r="H2012" s="174" t="n">
        <v>24</v>
      </c>
      <c r="I2012" s="174" t="n">
        <v>9</v>
      </c>
      <c r="J2012" s="174" t="n"/>
      <c r="K2012" s="174" t="n"/>
      <c r="L2012" s="174" t="n"/>
      <c r="M2012" s="174" t="n"/>
    </row>
    <row r="2013">
      <c r="A2013" s="174" t="inlineStr">
        <is>
          <t>test</t>
        </is>
      </c>
      <c r="B2013" s="174" t="inlineStr">
        <is>
          <t>A0</t>
        </is>
      </c>
      <c r="C2013" s="174" t="inlineStr">
        <is>
          <t>Music</t>
        </is>
      </c>
      <c r="D2013" s="174" t="inlineStr">
        <is>
          <t>b</t>
        </is>
      </c>
      <c r="E2013" s="175" t="n">
        <v>0.14</v>
      </c>
      <c r="F2013" s="174" t="n">
        <v>16</v>
      </c>
      <c r="G2013" s="174" t="n">
        <v>10</v>
      </c>
      <c r="H2013" s="174" t="n">
        <v>24</v>
      </c>
      <c r="I2013" s="174" t="n">
        <v>9</v>
      </c>
      <c r="J2013" s="174" t="n"/>
      <c r="K2013" s="174" t="n"/>
      <c r="L2013" s="174" t="n"/>
      <c r="M2013" s="174" t="n"/>
    </row>
    <row r="2014">
      <c r="A2014" s="174" t="inlineStr">
        <is>
          <t>test</t>
        </is>
      </c>
      <c r="B2014" s="174" t="inlineStr">
        <is>
          <t>A0</t>
        </is>
      </c>
      <c r="C2014" s="174" t="inlineStr">
        <is>
          <t>Music</t>
        </is>
      </c>
      <c r="D2014" s="174" t="inlineStr">
        <is>
          <t>b</t>
        </is>
      </c>
      <c r="E2014" s="175" t="n">
        <v>0.15</v>
      </c>
      <c r="F2014" s="174" t="n">
        <v>16</v>
      </c>
      <c r="G2014" s="174" t="n">
        <v>10</v>
      </c>
      <c r="H2014" s="174" t="n">
        <v>24</v>
      </c>
      <c r="I2014" s="174" t="n">
        <v>9</v>
      </c>
      <c r="J2014" s="174" t="n"/>
      <c r="K2014" s="174" t="n"/>
      <c r="L2014" s="174" t="n"/>
      <c r="M2014" s="174" t="n"/>
    </row>
    <row r="2015">
      <c r="A2015" s="174" t="inlineStr">
        <is>
          <t>test</t>
        </is>
      </c>
      <c r="B2015" s="174" t="inlineStr">
        <is>
          <t>A0</t>
        </is>
      </c>
      <c r="C2015" s="174" t="inlineStr">
        <is>
          <t>Music</t>
        </is>
      </c>
      <c r="D2015" s="174" t="inlineStr">
        <is>
          <t>b</t>
        </is>
      </c>
      <c r="E2015" s="175" t="n">
        <v>0.16</v>
      </c>
      <c r="F2015" s="174" t="n">
        <v>16</v>
      </c>
      <c r="G2015" s="174" t="n">
        <v>10</v>
      </c>
      <c r="H2015" s="174" t="n">
        <v>23</v>
      </c>
      <c r="I2015" s="174" t="n">
        <v>10</v>
      </c>
      <c r="J2015" s="174" t="n"/>
      <c r="K2015" s="174" t="n"/>
      <c r="L2015" s="174" t="n"/>
      <c r="M2015" s="174" t="n"/>
    </row>
    <row r="2016">
      <c r="A2016" s="174" t="inlineStr">
        <is>
          <t>test</t>
        </is>
      </c>
      <c r="B2016" s="174" t="inlineStr">
        <is>
          <t>A0</t>
        </is>
      </c>
      <c r="C2016" s="174" t="inlineStr">
        <is>
          <t>Music</t>
        </is>
      </c>
      <c r="D2016" s="174" t="inlineStr">
        <is>
          <t>b</t>
        </is>
      </c>
      <c r="E2016" s="175" t="n">
        <v>0.17</v>
      </c>
      <c r="F2016" s="174" t="n">
        <v>16</v>
      </c>
      <c r="G2016" s="174" t="n">
        <v>10</v>
      </c>
      <c r="H2016" s="174" t="n">
        <v>23</v>
      </c>
      <c r="I2016" s="174" t="n">
        <v>10</v>
      </c>
      <c r="J2016" s="174" t="n"/>
      <c r="K2016" s="174" t="n"/>
      <c r="L2016" s="174" t="n"/>
      <c r="M2016" s="174" t="n"/>
    </row>
    <row r="2017">
      <c r="A2017" s="174" t="inlineStr">
        <is>
          <t>test</t>
        </is>
      </c>
      <c r="B2017" s="174" t="inlineStr">
        <is>
          <t>A0</t>
        </is>
      </c>
      <c r="C2017" s="174" t="inlineStr">
        <is>
          <t>Music</t>
        </is>
      </c>
      <c r="D2017" s="174" t="inlineStr">
        <is>
          <t>b</t>
        </is>
      </c>
      <c r="E2017" s="175" t="n">
        <v>0.18</v>
      </c>
      <c r="F2017" s="174" t="n">
        <v>16</v>
      </c>
      <c r="G2017" s="174" t="n">
        <v>10</v>
      </c>
      <c r="H2017" s="174" t="n">
        <v>23</v>
      </c>
      <c r="I2017" s="174" t="n">
        <v>10</v>
      </c>
      <c r="J2017" s="174" t="n"/>
      <c r="K2017" s="174" t="n"/>
      <c r="L2017" s="174" t="n"/>
      <c r="M2017" s="174" t="n"/>
    </row>
    <row r="2018">
      <c r="A2018" s="174" t="inlineStr">
        <is>
          <t>test</t>
        </is>
      </c>
      <c r="B2018" s="174" t="inlineStr">
        <is>
          <t>A0</t>
        </is>
      </c>
      <c r="C2018" s="174" t="inlineStr">
        <is>
          <t>Music</t>
        </is>
      </c>
      <c r="D2018" s="174" t="inlineStr">
        <is>
          <t>b</t>
        </is>
      </c>
      <c r="E2018" s="175" t="n">
        <v>0.19</v>
      </c>
      <c r="F2018" s="174" t="n">
        <v>16</v>
      </c>
      <c r="G2018" s="174" t="n">
        <v>10</v>
      </c>
      <c r="H2018" s="174" t="n">
        <v>23</v>
      </c>
      <c r="I2018" s="174" t="n">
        <v>10</v>
      </c>
      <c r="J2018" s="174" t="n"/>
      <c r="K2018" s="174" t="n"/>
      <c r="L2018" s="174" t="n"/>
      <c r="M2018" s="174" t="n"/>
    </row>
    <row r="2019">
      <c r="A2019" s="174" t="inlineStr">
        <is>
          <t>test</t>
        </is>
      </c>
      <c r="B2019" s="174" t="inlineStr">
        <is>
          <t>A0</t>
        </is>
      </c>
      <c r="C2019" s="174" t="inlineStr">
        <is>
          <t>Music</t>
        </is>
      </c>
      <c r="D2019" s="174" t="inlineStr">
        <is>
          <t>b</t>
        </is>
      </c>
      <c r="E2019" s="175" t="n">
        <v>0.2</v>
      </c>
      <c r="F2019" s="174" t="n">
        <v>15</v>
      </c>
      <c r="G2019" s="174" t="n">
        <v>11</v>
      </c>
      <c r="H2019" s="174" t="n">
        <v>22</v>
      </c>
      <c r="I2019" s="174" t="n">
        <v>11</v>
      </c>
      <c r="J2019" s="174" t="n"/>
      <c r="K2019" s="174" t="n"/>
      <c r="L2019" s="174" t="n"/>
      <c r="M2019" s="174" t="n"/>
    </row>
    <row r="2020">
      <c r="A2020" s="174" t="inlineStr">
        <is>
          <t>test</t>
        </is>
      </c>
      <c r="B2020" s="174" t="inlineStr">
        <is>
          <t>A0</t>
        </is>
      </c>
      <c r="C2020" s="174" t="inlineStr">
        <is>
          <t>Music</t>
        </is>
      </c>
      <c r="D2020" s="174" t="inlineStr">
        <is>
          <t>b</t>
        </is>
      </c>
      <c r="E2020" s="175" t="n">
        <v>0.21</v>
      </c>
      <c r="F2020" s="174" t="n">
        <v>15</v>
      </c>
      <c r="G2020" s="174" t="n">
        <v>11</v>
      </c>
      <c r="H2020" s="174" t="n">
        <v>21</v>
      </c>
      <c r="I2020" s="174" t="n">
        <v>12</v>
      </c>
      <c r="J2020" s="174" t="n"/>
      <c r="K2020" s="174" t="n"/>
      <c r="L2020" s="174" t="n"/>
      <c r="M2020" s="174" t="n"/>
    </row>
    <row r="2021">
      <c r="A2021" s="174" t="inlineStr">
        <is>
          <t>test</t>
        </is>
      </c>
      <c r="B2021" s="174" t="inlineStr">
        <is>
          <t>A0</t>
        </is>
      </c>
      <c r="C2021" s="174" t="inlineStr">
        <is>
          <t>Music</t>
        </is>
      </c>
      <c r="D2021" s="174" t="inlineStr">
        <is>
          <t>b</t>
        </is>
      </c>
      <c r="E2021" s="175" t="n">
        <v>0.22</v>
      </c>
      <c r="F2021" s="174" t="n">
        <v>15</v>
      </c>
      <c r="G2021" s="174" t="n">
        <v>11</v>
      </c>
      <c r="H2021" s="174" t="n">
        <v>21</v>
      </c>
      <c r="I2021" s="174" t="n">
        <v>12</v>
      </c>
      <c r="J2021" s="174" t="n"/>
      <c r="K2021" s="174" t="n"/>
      <c r="L2021" s="174" t="n"/>
      <c r="M2021" s="174" t="n"/>
    </row>
    <row r="2022">
      <c r="A2022" s="174" t="inlineStr">
        <is>
          <t>test</t>
        </is>
      </c>
      <c r="B2022" s="174" t="inlineStr">
        <is>
          <t>A0</t>
        </is>
      </c>
      <c r="C2022" s="174" t="inlineStr">
        <is>
          <t>Music</t>
        </is>
      </c>
      <c r="D2022" s="174" t="inlineStr">
        <is>
          <t>b</t>
        </is>
      </c>
      <c r="E2022" s="175" t="n">
        <v>0.23</v>
      </c>
      <c r="F2022" s="174" t="n">
        <v>15</v>
      </c>
      <c r="G2022" s="174" t="n">
        <v>11</v>
      </c>
      <c r="H2022" s="174" t="n">
        <v>21</v>
      </c>
      <c r="I2022" s="174" t="n">
        <v>12</v>
      </c>
      <c r="J2022" s="174" t="n"/>
      <c r="K2022" s="174" t="n"/>
      <c r="L2022" s="174" t="n"/>
      <c r="M2022" s="174" t="n"/>
    </row>
    <row r="2023">
      <c r="A2023" s="174" t="inlineStr">
        <is>
          <t>test</t>
        </is>
      </c>
      <c r="B2023" s="174" t="inlineStr">
        <is>
          <t>A0</t>
        </is>
      </c>
      <c r="C2023" s="174" t="inlineStr">
        <is>
          <t>Music</t>
        </is>
      </c>
      <c r="D2023" s="174" t="inlineStr">
        <is>
          <t>b</t>
        </is>
      </c>
      <c r="E2023" s="175" t="n">
        <v>0.24</v>
      </c>
      <c r="F2023" s="174" t="n">
        <v>15</v>
      </c>
      <c r="G2023" s="174" t="n">
        <v>11</v>
      </c>
      <c r="H2023" s="174" t="n">
        <v>21</v>
      </c>
      <c r="I2023" s="174" t="n">
        <v>12</v>
      </c>
      <c r="J2023" s="174" t="n"/>
      <c r="K2023" s="174" t="n"/>
      <c r="L2023" s="174" t="n"/>
      <c r="M2023" s="174" t="n"/>
    </row>
    <row r="2024">
      <c r="A2024" s="174" t="inlineStr">
        <is>
          <t>test</t>
        </is>
      </c>
      <c r="B2024" s="174" t="inlineStr">
        <is>
          <t>A0</t>
        </is>
      </c>
      <c r="C2024" s="174" t="inlineStr">
        <is>
          <t>Music</t>
        </is>
      </c>
      <c r="D2024" s="174" t="inlineStr">
        <is>
          <t>b</t>
        </is>
      </c>
      <c r="E2024" s="175" t="n">
        <v>0.25</v>
      </c>
      <c r="F2024" s="174" t="n">
        <v>15</v>
      </c>
      <c r="G2024" s="174" t="n">
        <v>11</v>
      </c>
      <c r="H2024" s="174" t="n">
        <v>21</v>
      </c>
      <c r="I2024" s="174" t="n">
        <v>12</v>
      </c>
      <c r="J2024" s="174" t="n"/>
      <c r="K2024" s="174" t="n"/>
      <c r="L2024" s="174" t="n"/>
      <c r="M2024" s="174" t="n"/>
    </row>
    <row r="2025">
      <c r="A2025" s="174" t="inlineStr">
        <is>
          <t>test</t>
        </is>
      </c>
      <c r="B2025" s="174" t="inlineStr">
        <is>
          <t>A0</t>
        </is>
      </c>
      <c r="C2025" s="174" t="inlineStr">
        <is>
          <t>Music</t>
        </is>
      </c>
      <c r="D2025" s="174" t="inlineStr">
        <is>
          <t>b</t>
        </is>
      </c>
      <c r="E2025" s="175" t="n">
        <v>0.26</v>
      </c>
      <c r="F2025" s="174" t="n">
        <v>15</v>
      </c>
      <c r="G2025" s="174" t="n">
        <v>11</v>
      </c>
      <c r="H2025" s="174" t="n">
        <v>21</v>
      </c>
      <c r="I2025" s="174" t="n">
        <v>12</v>
      </c>
      <c r="J2025" s="174" t="n"/>
      <c r="K2025" s="174" t="n"/>
      <c r="L2025" s="174" t="n"/>
      <c r="M2025" s="174" t="n"/>
    </row>
    <row r="2026">
      <c r="A2026" s="174" t="inlineStr">
        <is>
          <t>test</t>
        </is>
      </c>
      <c r="B2026" s="174" t="inlineStr">
        <is>
          <t>A0</t>
        </is>
      </c>
      <c r="C2026" s="174" t="inlineStr">
        <is>
          <t>Music</t>
        </is>
      </c>
      <c r="D2026" s="174" t="inlineStr">
        <is>
          <t>b</t>
        </is>
      </c>
      <c r="E2026" s="175" t="n">
        <v>0.27</v>
      </c>
      <c r="F2026" s="174" t="n">
        <v>15</v>
      </c>
      <c r="G2026" s="174" t="n">
        <v>11</v>
      </c>
      <c r="H2026" s="174" t="n">
        <v>20</v>
      </c>
      <c r="I2026" s="174" t="n">
        <v>13</v>
      </c>
      <c r="J2026" s="174" t="n"/>
      <c r="K2026" s="174" t="n"/>
      <c r="L2026" s="174" t="n"/>
      <c r="M2026" s="174" t="n"/>
    </row>
    <row r="2027">
      <c r="A2027" s="174" t="inlineStr">
        <is>
          <t>test</t>
        </is>
      </c>
      <c r="B2027" s="174" t="inlineStr">
        <is>
          <t>A0</t>
        </is>
      </c>
      <c r="C2027" s="174" t="inlineStr">
        <is>
          <t>Music</t>
        </is>
      </c>
      <c r="D2027" s="174" t="inlineStr">
        <is>
          <t>b</t>
        </is>
      </c>
      <c r="E2027" s="175" t="n">
        <v>0.28</v>
      </c>
      <c r="F2027" s="174" t="n">
        <v>15</v>
      </c>
      <c r="G2027" s="174" t="n">
        <v>11</v>
      </c>
      <c r="H2027" s="174" t="n">
        <v>19</v>
      </c>
      <c r="I2027" s="174" t="n">
        <v>14</v>
      </c>
      <c r="J2027" s="174" t="n"/>
      <c r="K2027" s="174" t="n"/>
      <c r="L2027" s="174" t="n"/>
      <c r="M2027" s="174" t="n"/>
    </row>
    <row r="2028">
      <c r="A2028" s="174" t="inlineStr">
        <is>
          <t>test</t>
        </is>
      </c>
      <c r="B2028" s="174" t="inlineStr">
        <is>
          <t>A0</t>
        </is>
      </c>
      <c r="C2028" s="174" t="inlineStr">
        <is>
          <t>Music</t>
        </is>
      </c>
      <c r="D2028" s="174" t="inlineStr">
        <is>
          <t>b</t>
        </is>
      </c>
      <c r="E2028" s="175" t="n">
        <v>0.29</v>
      </c>
      <c r="F2028" s="174" t="n">
        <v>15</v>
      </c>
      <c r="G2028" s="174" t="n">
        <v>11</v>
      </c>
      <c r="H2028" s="174" t="n">
        <v>19</v>
      </c>
      <c r="I2028" s="174" t="n">
        <v>14</v>
      </c>
      <c r="J2028" s="174" t="n"/>
      <c r="K2028" s="174" t="n"/>
      <c r="L2028" s="174" t="n"/>
      <c r="M2028" s="174" t="n"/>
    </row>
    <row r="2029">
      <c r="A2029" s="174" t="inlineStr">
        <is>
          <t>test</t>
        </is>
      </c>
      <c r="B2029" s="174" t="inlineStr">
        <is>
          <t>A0</t>
        </is>
      </c>
      <c r="C2029" s="174" t="inlineStr">
        <is>
          <t>Music</t>
        </is>
      </c>
      <c r="D2029" s="174" t="inlineStr">
        <is>
          <t>b</t>
        </is>
      </c>
      <c r="E2029" s="175" t="n">
        <v>0.3</v>
      </c>
      <c r="F2029" s="174" t="n">
        <v>15</v>
      </c>
      <c r="G2029" s="174" t="n">
        <v>11</v>
      </c>
      <c r="H2029" s="174" t="n">
        <v>18</v>
      </c>
      <c r="I2029" s="174" t="n">
        <v>15</v>
      </c>
      <c r="J2029" s="174" t="n"/>
      <c r="K2029" s="174" t="n"/>
      <c r="L2029" s="174" t="n"/>
      <c r="M2029" s="174" t="n"/>
    </row>
    <row r="2030">
      <c r="A2030" s="174" t="inlineStr">
        <is>
          <t>test</t>
        </is>
      </c>
      <c r="B2030" s="174" t="inlineStr">
        <is>
          <t>A0</t>
        </is>
      </c>
      <c r="C2030" s="174" t="inlineStr">
        <is>
          <t>Music</t>
        </is>
      </c>
      <c r="D2030" s="174" t="inlineStr">
        <is>
          <t>b</t>
        </is>
      </c>
      <c r="E2030" s="175" t="n">
        <v>0.31</v>
      </c>
      <c r="F2030" s="174" t="n">
        <v>15</v>
      </c>
      <c r="G2030" s="174" t="n">
        <v>11</v>
      </c>
      <c r="H2030" s="174" t="n">
        <v>18</v>
      </c>
      <c r="I2030" s="174" t="n">
        <v>15</v>
      </c>
      <c r="J2030" s="174" t="n"/>
      <c r="K2030" s="174" t="n"/>
      <c r="L2030" s="174" t="n"/>
      <c r="M2030" s="174" t="n"/>
    </row>
    <row r="2031">
      <c r="A2031" s="174" t="inlineStr">
        <is>
          <t>test</t>
        </is>
      </c>
      <c r="B2031" s="174" t="inlineStr">
        <is>
          <t>A0</t>
        </is>
      </c>
      <c r="C2031" s="174" t="inlineStr">
        <is>
          <t>Music</t>
        </is>
      </c>
      <c r="D2031" s="174" t="inlineStr">
        <is>
          <t>b</t>
        </is>
      </c>
      <c r="E2031" s="175" t="n">
        <v>0.32</v>
      </c>
      <c r="F2031" s="174" t="n">
        <v>14</v>
      </c>
      <c r="G2031" s="174" t="n">
        <v>12</v>
      </c>
      <c r="H2031" s="174" t="n">
        <v>18</v>
      </c>
      <c r="I2031" s="174" t="n">
        <v>15</v>
      </c>
      <c r="J2031" s="174" t="n"/>
      <c r="K2031" s="174" t="n"/>
      <c r="L2031" s="174" t="n"/>
      <c r="M2031" s="174" t="n"/>
    </row>
    <row r="2032">
      <c r="A2032" s="174" t="inlineStr">
        <is>
          <t>test</t>
        </is>
      </c>
      <c r="B2032" s="174" t="inlineStr">
        <is>
          <t>A0</t>
        </is>
      </c>
      <c r="C2032" s="174" t="inlineStr">
        <is>
          <t>Music</t>
        </is>
      </c>
      <c r="D2032" s="174" t="inlineStr">
        <is>
          <t>b</t>
        </is>
      </c>
      <c r="E2032" s="175" t="n">
        <v>0.33</v>
      </c>
      <c r="F2032" s="174" t="n">
        <v>13</v>
      </c>
      <c r="G2032" s="174" t="n">
        <v>13</v>
      </c>
      <c r="H2032" s="174" t="n">
        <v>18</v>
      </c>
      <c r="I2032" s="174" t="n">
        <v>15</v>
      </c>
      <c r="J2032" s="174" t="n"/>
      <c r="K2032" s="174" t="n"/>
      <c r="L2032" s="174" t="n"/>
      <c r="M2032" s="174" t="n"/>
    </row>
    <row r="2033">
      <c r="A2033" s="174" t="inlineStr">
        <is>
          <t>test</t>
        </is>
      </c>
      <c r="B2033" s="174" t="inlineStr">
        <is>
          <t>A0</t>
        </is>
      </c>
      <c r="C2033" s="174" t="inlineStr">
        <is>
          <t>Music</t>
        </is>
      </c>
      <c r="D2033" s="174" t="inlineStr">
        <is>
          <t>b</t>
        </is>
      </c>
      <c r="E2033" s="175" t="n">
        <v>0.34</v>
      </c>
      <c r="F2033" s="174" t="n">
        <v>13</v>
      </c>
      <c r="G2033" s="174" t="n">
        <v>13</v>
      </c>
      <c r="H2033" s="174" t="n">
        <v>18</v>
      </c>
      <c r="I2033" s="174" t="n">
        <v>15</v>
      </c>
      <c r="J2033" s="174" t="n"/>
      <c r="K2033" s="174" t="n"/>
      <c r="L2033" s="174" t="n"/>
      <c r="M2033" s="174" t="n"/>
    </row>
    <row r="2034">
      <c r="A2034" s="174" t="inlineStr">
        <is>
          <t>test</t>
        </is>
      </c>
      <c r="B2034" s="174" t="inlineStr">
        <is>
          <t>A0</t>
        </is>
      </c>
      <c r="C2034" s="174" t="inlineStr">
        <is>
          <t>Music</t>
        </is>
      </c>
      <c r="D2034" s="174" t="inlineStr">
        <is>
          <t>b</t>
        </is>
      </c>
      <c r="E2034" s="175" t="n">
        <v>0.35</v>
      </c>
      <c r="F2034" s="174" t="n">
        <v>11</v>
      </c>
      <c r="G2034" s="174" t="n">
        <v>15</v>
      </c>
      <c r="H2034" s="174" t="n">
        <v>18</v>
      </c>
      <c r="I2034" s="174" t="n">
        <v>15</v>
      </c>
      <c r="J2034" s="174" t="n"/>
      <c r="K2034" s="174" t="n"/>
      <c r="L2034" s="174" t="n"/>
      <c r="M2034" s="174" t="n"/>
    </row>
    <row r="2035">
      <c r="A2035" s="174" t="inlineStr">
        <is>
          <t>test</t>
        </is>
      </c>
      <c r="B2035" s="174" t="inlineStr">
        <is>
          <t>A0</t>
        </is>
      </c>
      <c r="C2035" s="174" t="inlineStr">
        <is>
          <t>Music</t>
        </is>
      </c>
      <c r="D2035" s="174" t="inlineStr">
        <is>
          <t>b</t>
        </is>
      </c>
      <c r="E2035" s="175" t="n">
        <v>0.36</v>
      </c>
      <c r="F2035" s="174" t="n">
        <v>11</v>
      </c>
      <c r="G2035" s="174" t="n">
        <v>15</v>
      </c>
      <c r="H2035" s="174" t="n">
        <v>18</v>
      </c>
      <c r="I2035" s="174" t="n">
        <v>15</v>
      </c>
      <c r="J2035" s="174" t="n"/>
      <c r="K2035" s="174" t="n"/>
      <c r="L2035" s="174" t="n"/>
      <c r="M2035" s="174" t="n"/>
    </row>
    <row r="2036">
      <c r="A2036" s="174" t="inlineStr">
        <is>
          <t>test</t>
        </is>
      </c>
      <c r="B2036" s="174" t="inlineStr">
        <is>
          <t>A0</t>
        </is>
      </c>
      <c r="C2036" s="174" t="inlineStr">
        <is>
          <t>Music</t>
        </is>
      </c>
      <c r="D2036" s="174" t="inlineStr">
        <is>
          <t>b</t>
        </is>
      </c>
      <c r="E2036" s="175" t="n">
        <v>0.37</v>
      </c>
      <c r="F2036" s="174" t="n">
        <v>11</v>
      </c>
      <c r="G2036" s="174" t="n">
        <v>15</v>
      </c>
      <c r="H2036" s="174" t="n">
        <v>18</v>
      </c>
      <c r="I2036" s="174" t="n">
        <v>15</v>
      </c>
      <c r="J2036" s="174" t="n"/>
      <c r="K2036" s="174" t="n"/>
      <c r="L2036" s="174" t="n"/>
      <c r="M2036" s="174" t="n"/>
    </row>
    <row r="2037">
      <c r="A2037" s="174" t="inlineStr">
        <is>
          <t>test</t>
        </is>
      </c>
      <c r="B2037" s="174" t="inlineStr">
        <is>
          <t>A0</t>
        </is>
      </c>
      <c r="C2037" s="174" t="inlineStr">
        <is>
          <t>Music</t>
        </is>
      </c>
      <c r="D2037" s="174" t="inlineStr">
        <is>
          <t>b</t>
        </is>
      </c>
      <c r="E2037" s="175" t="n">
        <v>0.38</v>
      </c>
      <c r="F2037" s="174" t="n">
        <v>11</v>
      </c>
      <c r="G2037" s="174" t="n">
        <v>15</v>
      </c>
      <c r="H2037" s="174" t="n">
        <v>17</v>
      </c>
      <c r="I2037" s="174" t="n">
        <v>16</v>
      </c>
      <c r="J2037" s="174" t="n"/>
      <c r="K2037" s="174" t="n"/>
      <c r="L2037" s="174" t="n"/>
      <c r="M2037" s="174" t="n"/>
    </row>
    <row r="2038">
      <c r="A2038" s="174" t="inlineStr">
        <is>
          <t>test</t>
        </is>
      </c>
      <c r="B2038" s="174" t="inlineStr">
        <is>
          <t>A0</t>
        </is>
      </c>
      <c r="C2038" s="174" t="inlineStr">
        <is>
          <t>Music</t>
        </is>
      </c>
      <c r="D2038" s="174" t="inlineStr">
        <is>
          <t>b</t>
        </is>
      </c>
      <c r="E2038" s="175" t="n">
        <v>0.39</v>
      </c>
      <c r="F2038" s="174" t="n">
        <v>11</v>
      </c>
      <c r="G2038" s="174" t="n">
        <v>15</v>
      </c>
      <c r="H2038" s="174" t="n">
        <v>16</v>
      </c>
      <c r="I2038" s="174" t="n">
        <v>17</v>
      </c>
      <c r="J2038" s="174" t="n"/>
      <c r="K2038" s="174" t="n"/>
      <c r="L2038" s="174" t="n"/>
      <c r="M2038" s="174" t="n"/>
    </row>
    <row r="2039">
      <c r="A2039" s="174" t="inlineStr">
        <is>
          <t>test</t>
        </is>
      </c>
      <c r="B2039" s="174" t="inlineStr">
        <is>
          <t>A0</t>
        </is>
      </c>
      <c r="C2039" s="174" t="inlineStr">
        <is>
          <t>Music</t>
        </is>
      </c>
      <c r="D2039" s="174" t="inlineStr">
        <is>
          <t>b</t>
        </is>
      </c>
      <c r="E2039" s="175" t="n">
        <v>0.4</v>
      </c>
      <c r="F2039" s="174" t="n">
        <v>11</v>
      </c>
      <c r="G2039" s="174" t="n">
        <v>15</v>
      </c>
      <c r="H2039" s="174" t="n">
        <v>16</v>
      </c>
      <c r="I2039" s="174" t="n">
        <v>17</v>
      </c>
      <c r="J2039" s="174" t="n"/>
      <c r="K2039" s="174" t="n"/>
      <c r="L2039" s="174" t="n"/>
      <c r="M2039" s="174" t="n"/>
    </row>
    <row r="2040">
      <c r="A2040" s="174" t="inlineStr">
        <is>
          <t>test</t>
        </is>
      </c>
      <c r="B2040" s="174" t="inlineStr">
        <is>
          <t>A0</t>
        </is>
      </c>
      <c r="C2040" s="174" t="inlineStr">
        <is>
          <t>Music</t>
        </is>
      </c>
      <c r="D2040" s="174" t="inlineStr">
        <is>
          <t>b</t>
        </is>
      </c>
      <c r="E2040" s="175" t="n">
        <v>0.41</v>
      </c>
      <c r="F2040" s="174" t="n">
        <v>11</v>
      </c>
      <c r="G2040" s="174" t="n">
        <v>15</v>
      </c>
      <c r="H2040" s="174" t="n">
        <v>16</v>
      </c>
      <c r="I2040" s="174" t="n">
        <v>17</v>
      </c>
      <c r="J2040" s="174" t="n"/>
      <c r="K2040" s="174" t="n"/>
      <c r="L2040" s="174" t="n"/>
      <c r="M2040" s="174" t="n"/>
    </row>
    <row r="2041">
      <c r="A2041" s="174" t="inlineStr">
        <is>
          <t>test</t>
        </is>
      </c>
      <c r="B2041" s="174" t="inlineStr">
        <is>
          <t>A0</t>
        </is>
      </c>
      <c r="C2041" s="174" t="inlineStr">
        <is>
          <t>Music</t>
        </is>
      </c>
      <c r="D2041" s="174" t="inlineStr">
        <is>
          <t>b</t>
        </is>
      </c>
      <c r="E2041" s="175" t="n">
        <v>0.42</v>
      </c>
      <c r="F2041" s="174" t="n">
        <v>11</v>
      </c>
      <c r="G2041" s="174" t="n">
        <v>15</v>
      </c>
      <c r="H2041" s="174" t="n">
        <v>16</v>
      </c>
      <c r="I2041" s="174" t="n">
        <v>17</v>
      </c>
      <c r="J2041" s="174" t="n"/>
      <c r="K2041" s="174" t="n"/>
      <c r="L2041" s="174" t="n"/>
      <c r="M2041" s="174" t="n"/>
    </row>
    <row r="2042">
      <c r="A2042" s="174" t="inlineStr">
        <is>
          <t>test</t>
        </is>
      </c>
      <c r="B2042" s="174" t="inlineStr">
        <is>
          <t>A0</t>
        </is>
      </c>
      <c r="C2042" s="174" t="inlineStr">
        <is>
          <t>Music</t>
        </is>
      </c>
      <c r="D2042" s="174" t="inlineStr">
        <is>
          <t>b</t>
        </is>
      </c>
      <c r="E2042" s="175" t="n">
        <v>0.43</v>
      </c>
      <c r="F2042" s="174" t="n">
        <v>11</v>
      </c>
      <c r="G2042" s="174" t="n">
        <v>15</v>
      </c>
      <c r="H2042" s="174" t="n">
        <v>16</v>
      </c>
      <c r="I2042" s="174" t="n">
        <v>17</v>
      </c>
      <c r="J2042" s="174" t="n"/>
      <c r="K2042" s="174" t="n"/>
      <c r="L2042" s="174" t="n"/>
      <c r="M2042" s="174" t="n"/>
    </row>
    <row r="2043">
      <c r="A2043" s="174" t="inlineStr">
        <is>
          <t>test</t>
        </is>
      </c>
      <c r="B2043" s="174" t="inlineStr">
        <is>
          <t>A0</t>
        </is>
      </c>
      <c r="C2043" s="174" t="inlineStr">
        <is>
          <t>Music</t>
        </is>
      </c>
      <c r="D2043" s="174" t="inlineStr">
        <is>
          <t>b</t>
        </is>
      </c>
      <c r="E2043" s="175" t="n">
        <v>0.44</v>
      </c>
      <c r="F2043" s="174" t="n">
        <v>11</v>
      </c>
      <c r="G2043" s="174" t="n">
        <v>15</v>
      </c>
      <c r="H2043" s="174" t="n">
        <v>16</v>
      </c>
      <c r="I2043" s="174" t="n">
        <v>17</v>
      </c>
      <c r="J2043" s="174" t="n"/>
      <c r="K2043" s="174" t="n"/>
      <c r="L2043" s="174" t="n"/>
      <c r="M2043" s="174" t="n"/>
    </row>
    <row r="2044">
      <c r="A2044" s="174" t="inlineStr">
        <is>
          <t>test</t>
        </is>
      </c>
      <c r="B2044" s="174" t="inlineStr">
        <is>
          <t>A0</t>
        </is>
      </c>
      <c r="C2044" s="174" t="inlineStr">
        <is>
          <t>Music</t>
        </is>
      </c>
      <c r="D2044" s="174" t="inlineStr">
        <is>
          <t>b</t>
        </is>
      </c>
      <c r="E2044" s="175" t="n">
        <v>0.45</v>
      </c>
      <c r="F2044" s="174" t="n">
        <v>11</v>
      </c>
      <c r="G2044" s="174" t="n">
        <v>15</v>
      </c>
      <c r="H2044" s="174" t="n">
        <v>16</v>
      </c>
      <c r="I2044" s="174" t="n">
        <v>17</v>
      </c>
      <c r="J2044" s="174" t="n"/>
      <c r="K2044" s="174" t="n"/>
      <c r="L2044" s="174" t="n"/>
      <c r="M2044" s="174" t="n"/>
    </row>
    <row r="2045">
      <c r="A2045" s="174" t="inlineStr">
        <is>
          <t>test</t>
        </is>
      </c>
      <c r="B2045" s="174" t="inlineStr">
        <is>
          <t>A0</t>
        </is>
      </c>
      <c r="C2045" s="174" t="inlineStr">
        <is>
          <t>Music</t>
        </is>
      </c>
      <c r="D2045" s="174" t="inlineStr">
        <is>
          <t>b</t>
        </is>
      </c>
      <c r="E2045" s="175" t="n">
        <v>0.46</v>
      </c>
      <c r="F2045" s="174" t="n">
        <v>10</v>
      </c>
      <c r="G2045" s="174" t="n">
        <v>16</v>
      </c>
      <c r="H2045" s="174" t="n">
        <v>16</v>
      </c>
      <c r="I2045" s="174" t="n">
        <v>17</v>
      </c>
      <c r="J2045" s="174" t="n"/>
      <c r="K2045" s="174" t="n"/>
      <c r="L2045" s="174" t="n"/>
      <c r="M2045" s="174" t="n"/>
    </row>
    <row r="2046">
      <c r="A2046" s="174" t="inlineStr">
        <is>
          <t>test</t>
        </is>
      </c>
      <c r="B2046" s="174" t="inlineStr">
        <is>
          <t>A0</t>
        </is>
      </c>
      <c r="C2046" s="174" t="inlineStr">
        <is>
          <t>Music</t>
        </is>
      </c>
      <c r="D2046" s="174" t="inlineStr">
        <is>
          <t>b</t>
        </is>
      </c>
      <c r="E2046" s="175" t="n">
        <v>0.47</v>
      </c>
      <c r="F2046" s="174" t="n">
        <v>10</v>
      </c>
      <c r="G2046" s="174" t="n">
        <v>16</v>
      </c>
      <c r="H2046" s="174" t="n">
        <v>16</v>
      </c>
      <c r="I2046" s="174" t="n">
        <v>17</v>
      </c>
      <c r="J2046" s="174" t="n"/>
      <c r="K2046" s="174" t="n"/>
      <c r="L2046" s="174" t="n"/>
      <c r="M2046" s="174" t="n"/>
    </row>
    <row r="2047">
      <c r="A2047" s="174" t="inlineStr">
        <is>
          <t>test</t>
        </is>
      </c>
      <c r="B2047" s="174" t="inlineStr">
        <is>
          <t>A0</t>
        </is>
      </c>
      <c r="C2047" s="174" t="inlineStr">
        <is>
          <t>Music</t>
        </is>
      </c>
      <c r="D2047" s="174" t="inlineStr">
        <is>
          <t>b</t>
        </is>
      </c>
      <c r="E2047" s="175" t="n">
        <v>0.48</v>
      </c>
      <c r="F2047" s="174" t="n">
        <v>10</v>
      </c>
      <c r="G2047" s="174" t="n">
        <v>16</v>
      </c>
      <c r="H2047" s="174" t="n">
        <v>16</v>
      </c>
      <c r="I2047" s="174" t="n">
        <v>17</v>
      </c>
      <c r="J2047" s="174" t="n"/>
      <c r="K2047" s="174" t="n"/>
      <c r="L2047" s="174" t="n"/>
      <c r="M2047" s="174" t="n"/>
    </row>
    <row r="2048">
      <c r="A2048" s="174" t="inlineStr">
        <is>
          <t>test</t>
        </is>
      </c>
      <c r="B2048" s="174" t="inlineStr">
        <is>
          <t>A0</t>
        </is>
      </c>
      <c r="C2048" s="174" t="inlineStr">
        <is>
          <t>Music</t>
        </is>
      </c>
      <c r="D2048" s="174" t="inlineStr">
        <is>
          <t>b</t>
        </is>
      </c>
      <c r="E2048" s="175" t="n">
        <v>0.49</v>
      </c>
      <c r="F2048" s="174" t="n">
        <v>10</v>
      </c>
      <c r="G2048" s="174" t="n">
        <v>16</v>
      </c>
      <c r="H2048" s="174" t="n">
        <v>16</v>
      </c>
      <c r="I2048" s="174" t="n">
        <v>17</v>
      </c>
      <c r="J2048" s="174" t="n"/>
      <c r="K2048" s="174" t="n"/>
      <c r="L2048" s="174" t="n"/>
      <c r="M2048" s="174" t="n"/>
    </row>
    <row r="2049">
      <c r="A2049" s="174" t="inlineStr">
        <is>
          <t>test</t>
        </is>
      </c>
      <c r="B2049" s="174" t="inlineStr">
        <is>
          <t>A0</t>
        </is>
      </c>
      <c r="C2049" s="174" t="inlineStr">
        <is>
          <t>Music</t>
        </is>
      </c>
      <c r="D2049" s="174" t="inlineStr">
        <is>
          <t>b</t>
        </is>
      </c>
      <c r="E2049" s="175" t="n">
        <v>0.5</v>
      </c>
      <c r="F2049" s="174" t="n">
        <v>10</v>
      </c>
      <c r="G2049" s="174" t="n">
        <v>16</v>
      </c>
      <c r="H2049" s="174" t="n">
        <v>16</v>
      </c>
      <c r="I2049" s="174" t="n">
        <v>17</v>
      </c>
      <c r="J2049" s="174" t="n"/>
      <c r="K2049" s="174" t="n"/>
      <c r="L2049" s="174" t="n"/>
      <c r="M2049" s="174" t="n"/>
    </row>
    <row r="2050">
      <c r="A2050" s="174" t="inlineStr">
        <is>
          <t>test</t>
        </is>
      </c>
      <c r="B2050" s="174" t="inlineStr">
        <is>
          <t>A0</t>
        </is>
      </c>
      <c r="C2050" s="174" t="inlineStr">
        <is>
          <t>Music</t>
        </is>
      </c>
      <c r="D2050" s="174" t="inlineStr">
        <is>
          <t>b</t>
        </is>
      </c>
      <c r="E2050" s="175" t="n">
        <v>0.51</v>
      </c>
      <c r="F2050" s="174" t="n">
        <v>10</v>
      </c>
      <c r="G2050" s="174" t="n">
        <v>16</v>
      </c>
      <c r="H2050" s="174" t="n">
        <v>16</v>
      </c>
      <c r="I2050" s="174" t="n">
        <v>17</v>
      </c>
      <c r="J2050" s="174" t="n"/>
      <c r="K2050" s="174" t="n"/>
      <c r="L2050" s="174" t="n"/>
      <c r="M2050" s="174" t="n"/>
    </row>
    <row r="2051">
      <c r="A2051" s="174" t="inlineStr">
        <is>
          <t>test</t>
        </is>
      </c>
      <c r="B2051" s="174" t="inlineStr">
        <is>
          <t>A0</t>
        </is>
      </c>
      <c r="C2051" s="174" t="inlineStr">
        <is>
          <t>Music</t>
        </is>
      </c>
      <c r="D2051" s="174" t="inlineStr">
        <is>
          <t>b</t>
        </is>
      </c>
      <c r="E2051" s="175" t="n">
        <v>0.52</v>
      </c>
      <c r="F2051" s="174" t="n">
        <v>10</v>
      </c>
      <c r="G2051" s="174" t="n">
        <v>16</v>
      </c>
      <c r="H2051" s="174" t="n">
        <v>16</v>
      </c>
      <c r="I2051" s="174" t="n">
        <v>17</v>
      </c>
      <c r="J2051" s="174" t="n"/>
      <c r="K2051" s="174" t="n"/>
      <c r="L2051" s="174" t="n"/>
      <c r="M2051" s="174" t="n"/>
    </row>
    <row r="2052">
      <c r="A2052" s="174" t="inlineStr">
        <is>
          <t>test</t>
        </is>
      </c>
      <c r="B2052" s="174" t="inlineStr">
        <is>
          <t>A0</t>
        </is>
      </c>
      <c r="C2052" s="174" t="inlineStr">
        <is>
          <t>Music</t>
        </is>
      </c>
      <c r="D2052" s="174" t="inlineStr">
        <is>
          <t>b</t>
        </is>
      </c>
      <c r="E2052" s="175" t="n">
        <v>0.53</v>
      </c>
      <c r="F2052" s="174" t="n">
        <v>10</v>
      </c>
      <c r="G2052" s="174" t="n">
        <v>16</v>
      </c>
      <c r="H2052" s="174" t="n">
        <v>15</v>
      </c>
      <c r="I2052" s="174" t="n">
        <v>18</v>
      </c>
      <c r="J2052" s="174" t="n"/>
      <c r="K2052" s="174" t="n"/>
      <c r="L2052" s="174" t="n"/>
      <c r="M2052" s="174" t="n"/>
    </row>
    <row r="2053">
      <c r="A2053" s="174" t="inlineStr">
        <is>
          <t>test</t>
        </is>
      </c>
      <c r="B2053" s="174" t="inlineStr">
        <is>
          <t>A0</t>
        </is>
      </c>
      <c r="C2053" s="174" t="inlineStr">
        <is>
          <t>Music</t>
        </is>
      </c>
      <c r="D2053" s="174" t="inlineStr">
        <is>
          <t>b</t>
        </is>
      </c>
      <c r="E2053" s="175" t="n">
        <v>0.54</v>
      </c>
      <c r="F2053" s="174" t="n">
        <v>10</v>
      </c>
      <c r="G2053" s="174" t="n">
        <v>16</v>
      </c>
      <c r="H2053" s="174" t="n">
        <v>15</v>
      </c>
      <c r="I2053" s="174" t="n">
        <v>18</v>
      </c>
      <c r="J2053" s="174" t="n"/>
      <c r="K2053" s="174" t="n"/>
      <c r="L2053" s="174" t="n"/>
      <c r="M2053" s="174" t="n"/>
    </row>
    <row r="2054">
      <c r="A2054" s="174" t="inlineStr">
        <is>
          <t>test</t>
        </is>
      </c>
      <c r="B2054" s="174" t="inlineStr">
        <is>
          <t>A0</t>
        </is>
      </c>
      <c r="C2054" s="174" t="inlineStr">
        <is>
          <t>Music</t>
        </is>
      </c>
      <c r="D2054" s="174" t="inlineStr">
        <is>
          <t>b</t>
        </is>
      </c>
      <c r="E2054" s="175" t="n">
        <v>0.55</v>
      </c>
      <c r="F2054" s="174" t="n">
        <v>10</v>
      </c>
      <c r="G2054" s="174" t="n">
        <v>16</v>
      </c>
      <c r="H2054" s="174" t="n">
        <v>14</v>
      </c>
      <c r="I2054" s="174" t="n">
        <v>19</v>
      </c>
      <c r="J2054" s="174" t="n"/>
      <c r="K2054" s="174" t="n"/>
      <c r="L2054" s="174" t="n"/>
      <c r="M2054" s="174" t="n"/>
    </row>
    <row r="2055">
      <c r="A2055" s="174" t="inlineStr">
        <is>
          <t>test</t>
        </is>
      </c>
      <c r="B2055" s="174" t="inlineStr">
        <is>
          <t>A0</t>
        </is>
      </c>
      <c r="C2055" s="174" t="inlineStr">
        <is>
          <t>Music</t>
        </is>
      </c>
      <c r="D2055" s="174" t="inlineStr">
        <is>
          <t>b</t>
        </is>
      </c>
      <c r="E2055" s="175" t="n">
        <v>0.5600000000000001</v>
      </c>
      <c r="F2055" s="174" t="n">
        <v>10</v>
      </c>
      <c r="G2055" s="174" t="n">
        <v>16</v>
      </c>
      <c r="H2055" s="174" t="n">
        <v>14</v>
      </c>
      <c r="I2055" s="174" t="n">
        <v>19</v>
      </c>
      <c r="J2055" s="174" t="n"/>
      <c r="K2055" s="174" t="n"/>
      <c r="L2055" s="174" t="n"/>
      <c r="M2055" s="174" t="n"/>
    </row>
    <row r="2056">
      <c r="A2056" s="174" t="inlineStr">
        <is>
          <t>test</t>
        </is>
      </c>
      <c r="B2056" s="174" t="inlineStr">
        <is>
          <t>A0</t>
        </is>
      </c>
      <c r="C2056" s="174" t="inlineStr">
        <is>
          <t>Music</t>
        </is>
      </c>
      <c r="D2056" s="174" t="inlineStr">
        <is>
          <t>b</t>
        </is>
      </c>
      <c r="E2056" s="175" t="n">
        <v>0.57</v>
      </c>
      <c r="F2056" s="174" t="n">
        <v>10</v>
      </c>
      <c r="G2056" s="174" t="n">
        <v>16</v>
      </c>
      <c r="H2056" s="174" t="n">
        <v>14</v>
      </c>
      <c r="I2056" s="174" t="n">
        <v>19</v>
      </c>
      <c r="J2056" s="174" t="n"/>
      <c r="K2056" s="174" t="n"/>
      <c r="L2056" s="174" t="n"/>
      <c r="M2056" s="174" t="n"/>
    </row>
    <row r="2057">
      <c r="A2057" s="174" t="inlineStr">
        <is>
          <t>test</t>
        </is>
      </c>
      <c r="B2057" s="174" t="inlineStr">
        <is>
          <t>A0</t>
        </is>
      </c>
      <c r="C2057" s="174" t="inlineStr">
        <is>
          <t>Music</t>
        </is>
      </c>
      <c r="D2057" s="174" t="inlineStr">
        <is>
          <t>b</t>
        </is>
      </c>
      <c r="E2057" s="175" t="n">
        <v>0.58</v>
      </c>
      <c r="F2057" s="174" t="n">
        <v>10</v>
      </c>
      <c r="G2057" s="174" t="n">
        <v>16</v>
      </c>
      <c r="H2057" s="174" t="n">
        <v>14</v>
      </c>
      <c r="I2057" s="174" t="n">
        <v>19</v>
      </c>
      <c r="J2057" s="174" t="n"/>
      <c r="K2057" s="174" t="n"/>
      <c r="L2057" s="174" t="n"/>
      <c r="M2057" s="174" t="n"/>
    </row>
    <row r="2058">
      <c r="A2058" s="174" t="inlineStr">
        <is>
          <t>test</t>
        </is>
      </c>
      <c r="B2058" s="174" t="inlineStr">
        <is>
          <t>A0</t>
        </is>
      </c>
      <c r="C2058" s="174" t="inlineStr">
        <is>
          <t>Music</t>
        </is>
      </c>
      <c r="D2058" s="174" t="inlineStr">
        <is>
          <t>b</t>
        </is>
      </c>
      <c r="E2058" s="175" t="n">
        <v>0.59</v>
      </c>
      <c r="F2058" s="174" t="n">
        <v>10</v>
      </c>
      <c r="G2058" s="174" t="n">
        <v>16</v>
      </c>
      <c r="H2058" s="174" t="n">
        <v>14</v>
      </c>
      <c r="I2058" s="174" t="n">
        <v>19</v>
      </c>
      <c r="J2058" s="174" t="n"/>
      <c r="K2058" s="174" t="n"/>
      <c r="L2058" s="174" t="n"/>
      <c r="M2058" s="174" t="n"/>
    </row>
    <row r="2059">
      <c r="A2059" s="174" t="inlineStr">
        <is>
          <t>test</t>
        </is>
      </c>
      <c r="B2059" s="174" t="inlineStr">
        <is>
          <t>A0</t>
        </is>
      </c>
      <c r="C2059" s="174" t="inlineStr">
        <is>
          <t>Music</t>
        </is>
      </c>
      <c r="D2059" s="174" t="inlineStr">
        <is>
          <t>b</t>
        </is>
      </c>
      <c r="E2059" s="175" t="n">
        <v>0.6</v>
      </c>
      <c r="F2059" s="174" t="n">
        <v>10</v>
      </c>
      <c r="G2059" s="174" t="n">
        <v>16</v>
      </c>
      <c r="H2059" s="174" t="n">
        <v>14</v>
      </c>
      <c r="I2059" s="174" t="n">
        <v>19</v>
      </c>
      <c r="J2059" s="174" t="n"/>
      <c r="K2059" s="174" t="n"/>
      <c r="L2059" s="174" t="n"/>
      <c r="M2059" s="174" t="n"/>
    </row>
    <row r="2060">
      <c r="A2060" s="174" t="inlineStr">
        <is>
          <t>test</t>
        </is>
      </c>
      <c r="B2060" s="174" t="inlineStr">
        <is>
          <t>A0</t>
        </is>
      </c>
      <c r="C2060" s="174" t="inlineStr">
        <is>
          <t>Music</t>
        </is>
      </c>
      <c r="D2060" s="174" t="inlineStr">
        <is>
          <t>b</t>
        </is>
      </c>
      <c r="E2060" s="175" t="n">
        <v>0.61</v>
      </c>
      <c r="F2060" s="174" t="n">
        <v>9</v>
      </c>
      <c r="G2060" s="174" t="n">
        <v>17</v>
      </c>
      <c r="H2060" s="174" t="n">
        <v>13</v>
      </c>
      <c r="I2060" s="174" t="n">
        <v>20</v>
      </c>
      <c r="J2060" s="174" t="n"/>
      <c r="K2060" s="174" t="n"/>
      <c r="L2060" s="174" t="n"/>
      <c r="M2060" s="174" t="n"/>
    </row>
    <row r="2061">
      <c r="A2061" s="174" t="inlineStr">
        <is>
          <t>test</t>
        </is>
      </c>
      <c r="B2061" s="174" t="inlineStr">
        <is>
          <t>A0</t>
        </is>
      </c>
      <c r="C2061" s="174" t="inlineStr">
        <is>
          <t>Music</t>
        </is>
      </c>
      <c r="D2061" s="174" t="inlineStr">
        <is>
          <t>b</t>
        </is>
      </c>
      <c r="E2061" s="175" t="n">
        <v>0.62</v>
      </c>
      <c r="F2061" s="174" t="n">
        <v>9</v>
      </c>
      <c r="G2061" s="174" t="n">
        <v>17</v>
      </c>
      <c r="H2061" s="174" t="n">
        <v>13</v>
      </c>
      <c r="I2061" s="174" t="n">
        <v>20</v>
      </c>
      <c r="J2061" s="174" t="n"/>
      <c r="K2061" s="174" t="n"/>
      <c r="L2061" s="174" t="n"/>
      <c r="M2061" s="174" t="n"/>
    </row>
    <row r="2062">
      <c r="A2062" s="174" t="inlineStr">
        <is>
          <t>test</t>
        </is>
      </c>
      <c r="B2062" s="174" t="inlineStr">
        <is>
          <t>A0</t>
        </is>
      </c>
      <c r="C2062" s="174" t="inlineStr">
        <is>
          <t>Music</t>
        </is>
      </c>
      <c r="D2062" s="174" t="inlineStr">
        <is>
          <t>b</t>
        </is>
      </c>
      <c r="E2062" s="175" t="n">
        <v>0.63</v>
      </c>
      <c r="F2062" s="174" t="n">
        <v>9</v>
      </c>
      <c r="G2062" s="174" t="n">
        <v>17</v>
      </c>
      <c r="H2062" s="174" t="n">
        <v>13</v>
      </c>
      <c r="I2062" s="174" t="n">
        <v>20</v>
      </c>
      <c r="J2062" s="174" t="n"/>
      <c r="K2062" s="174" t="n"/>
      <c r="L2062" s="174" t="n"/>
      <c r="M2062" s="174" t="n"/>
    </row>
    <row r="2063">
      <c r="A2063" s="174" t="inlineStr">
        <is>
          <t>test</t>
        </is>
      </c>
      <c r="B2063" s="174" t="inlineStr">
        <is>
          <t>A0</t>
        </is>
      </c>
      <c r="C2063" s="174" t="inlineStr">
        <is>
          <t>Music</t>
        </is>
      </c>
      <c r="D2063" s="174" t="inlineStr">
        <is>
          <t>b</t>
        </is>
      </c>
      <c r="E2063" s="175" t="n">
        <v>0.64</v>
      </c>
      <c r="F2063" s="174" t="n">
        <v>9</v>
      </c>
      <c r="G2063" s="174" t="n">
        <v>17</v>
      </c>
      <c r="H2063" s="174" t="n">
        <v>13</v>
      </c>
      <c r="I2063" s="174" t="n">
        <v>20</v>
      </c>
      <c r="J2063" s="174" t="n"/>
      <c r="K2063" s="174" t="n"/>
      <c r="L2063" s="174" t="n"/>
      <c r="M2063" s="174" t="n"/>
    </row>
    <row r="2064">
      <c r="A2064" s="174" t="inlineStr">
        <is>
          <t>test</t>
        </is>
      </c>
      <c r="B2064" s="174" t="inlineStr">
        <is>
          <t>A0</t>
        </is>
      </c>
      <c r="C2064" s="174" t="inlineStr">
        <is>
          <t>Music</t>
        </is>
      </c>
      <c r="D2064" s="174" t="inlineStr">
        <is>
          <t>b</t>
        </is>
      </c>
      <c r="E2064" s="175" t="n">
        <v>0.65</v>
      </c>
      <c r="F2064" s="174" t="n">
        <v>9</v>
      </c>
      <c r="G2064" s="174" t="n">
        <v>17</v>
      </c>
      <c r="H2064" s="174" t="n">
        <v>12</v>
      </c>
      <c r="I2064" s="174" t="n">
        <v>21</v>
      </c>
      <c r="J2064" s="174" t="n"/>
      <c r="K2064" s="174" t="n"/>
      <c r="L2064" s="174" t="n"/>
      <c r="M2064" s="174" t="n"/>
    </row>
    <row r="2065">
      <c r="A2065" s="174" t="inlineStr">
        <is>
          <t>test</t>
        </is>
      </c>
      <c r="B2065" s="174" t="inlineStr">
        <is>
          <t>A0</t>
        </is>
      </c>
      <c r="C2065" s="174" t="inlineStr">
        <is>
          <t>Music</t>
        </is>
      </c>
      <c r="D2065" s="174" t="inlineStr">
        <is>
          <t>b</t>
        </is>
      </c>
      <c r="E2065" s="175" t="n">
        <v>0.66</v>
      </c>
      <c r="F2065" s="174" t="n">
        <v>9</v>
      </c>
      <c r="G2065" s="174" t="n">
        <v>17</v>
      </c>
      <c r="H2065" s="174" t="n">
        <v>12</v>
      </c>
      <c r="I2065" s="174" t="n">
        <v>21</v>
      </c>
      <c r="J2065" s="174" t="n"/>
      <c r="K2065" s="174" t="n"/>
      <c r="L2065" s="174" t="n"/>
      <c r="M2065" s="174" t="n"/>
    </row>
    <row r="2066">
      <c r="A2066" s="174" t="inlineStr">
        <is>
          <t>test</t>
        </is>
      </c>
      <c r="B2066" s="174" t="inlineStr">
        <is>
          <t>A0</t>
        </is>
      </c>
      <c r="C2066" s="174" t="inlineStr">
        <is>
          <t>Music</t>
        </is>
      </c>
      <c r="D2066" s="174" t="inlineStr">
        <is>
          <t>b</t>
        </is>
      </c>
      <c r="E2066" s="175" t="n">
        <v>0.67</v>
      </c>
      <c r="F2066" s="174" t="n">
        <v>8</v>
      </c>
      <c r="G2066" s="174" t="n">
        <v>18</v>
      </c>
      <c r="H2066" s="174" t="n">
        <v>12</v>
      </c>
      <c r="I2066" s="174" t="n">
        <v>21</v>
      </c>
      <c r="J2066" s="174" t="n"/>
      <c r="K2066" s="174" t="n"/>
      <c r="L2066" s="174" t="n"/>
      <c r="M2066" s="174" t="n"/>
    </row>
    <row r="2067">
      <c r="A2067" s="174" t="inlineStr">
        <is>
          <t>test</t>
        </is>
      </c>
      <c r="B2067" s="174" t="inlineStr">
        <is>
          <t>A0</t>
        </is>
      </c>
      <c r="C2067" s="174" t="inlineStr">
        <is>
          <t>Music</t>
        </is>
      </c>
      <c r="D2067" s="174" t="inlineStr">
        <is>
          <t>b</t>
        </is>
      </c>
      <c r="E2067" s="175" t="n">
        <v>0.68</v>
      </c>
      <c r="F2067" s="174" t="n">
        <v>8</v>
      </c>
      <c r="G2067" s="174" t="n">
        <v>18</v>
      </c>
      <c r="H2067" s="174" t="n">
        <v>12</v>
      </c>
      <c r="I2067" s="174" t="n">
        <v>21</v>
      </c>
      <c r="J2067" s="174" t="n"/>
      <c r="K2067" s="174" t="n"/>
      <c r="L2067" s="174" t="n"/>
      <c r="M2067" s="174" t="n"/>
    </row>
    <row r="2068">
      <c r="A2068" s="174" t="inlineStr">
        <is>
          <t>test</t>
        </is>
      </c>
      <c r="B2068" s="174" t="inlineStr">
        <is>
          <t>A0</t>
        </is>
      </c>
      <c r="C2068" s="174" t="inlineStr">
        <is>
          <t>Music</t>
        </is>
      </c>
      <c r="D2068" s="174" t="inlineStr">
        <is>
          <t>b</t>
        </is>
      </c>
      <c r="E2068" s="175" t="n">
        <v>0.6899999999999999</v>
      </c>
      <c r="F2068" s="174" t="n">
        <v>8</v>
      </c>
      <c r="G2068" s="174" t="n">
        <v>18</v>
      </c>
      <c r="H2068" s="174" t="n">
        <v>12</v>
      </c>
      <c r="I2068" s="174" t="n">
        <v>21</v>
      </c>
      <c r="J2068" s="174" t="n"/>
      <c r="K2068" s="174" t="n"/>
      <c r="L2068" s="174" t="n"/>
      <c r="M2068" s="174" t="n"/>
    </row>
    <row r="2069">
      <c r="A2069" s="174" t="inlineStr">
        <is>
          <t>test</t>
        </is>
      </c>
      <c r="B2069" s="174" t="inlineStr">
        <is>
          <t>A0</t>
        </is>
      </c>
      <c r="C2069" s="174" t="inlineStr">
        <is>
          <t>Music</t>
        </is>
      </c>
      <c r="D2069" s="174" t="inlineStr">
        <is>
          <t>b</t>
        </is>
      </c>
      <c r="E2069" s="175" t="n">
        <v>0.7</v>
      </c>
      <c r="F2069" s="174" t="n">
        <v>8</v>
      </c>
      <c r="G2069" s="174" t="n">
        <v>18</v>
      </c>
      <c r="H2069" s="174" t="n">
        <v>10</v>
      </c>
      <c r="I2069" s="174" t="n">
        <v>23</v>
      </c>
      <c r="J2069" s="174" t="n"/>
      <c r="K2069" s="174" t="n"/>
      <c r="L2069" s="174" t="n"/>
      <c r="M2069" s="174" t="n"/>
    </row>
    <row r="2070">
      <c r="A2070" s="174" t="inlineStr">
        <is>
          <t>test</t>
        </is>
      </c>
      <c r="B2070" s="174" t="inlineStr">
        <is>
          <t>A0</t>
        </is>
      </c>
      <c r="C2070" s="174" t="inlineStr">
        <is>
          <t>Music</t>
        </is>
      </c>
      <c r="D2070" s="174" t="inlineStr">
        <is>
          <t>b</t>
        </is>
      </c>
      <c r="E2070" s="175" t="n">
        <v>0.71</v>
      </c>
      <c r="F2070" s="174" t="n">
        <v>8</v>
      </c>
      <c r="G2070" s="174" t="n">
        <v>18</v>
      </c>
      <c r="H2070" s="174" t="n">
        <v>9</v>
      </c>
      <c r="I2070" s="174" t="n">
        <v>24</v>
      </c>
      <c r="J2070" s="174" t="n"/>
      <c r="K2070" s="174" t="n"/>
      <c r="L2070" s="174" t="n"/>
      <c r="M2070" s="174" t="n"/>
    </row>
    <row r="2071">
      <c r="A2071" s="174" t="inlineStr">
        <is>
          <t>test</t>
        </is>
      </c>
      <c r="B2071" s="174" t="inlineStr">
        <is>
          <t>A0</t>
        </is>
      </c>
      <c r="C2071" s="174" t="inlineStr">
        <is>
          <t>Music</t>
        </is>
      </c>
      <c r="D2071" s="174" t="inlineStr">
        <is>
          <t>b</t>
        </is>
      </c>
      <c r="E2071" s="175" t="n">
        <v>0.72</v>
      </c>
      <c r="F2071" s="174" t="n">
        <v>8</v>
      </c>
      <c r="G2071" s="174" t="n">
        <v>18</v>
      </c>
      <c r="H2071" s="174" t="n">
        <v>9</v>
      </c>
      <c r="I2071" s="174" t="n">
        <v>24</v>
      </c>
      <c r="J2071" s="174" t="n"/>
      <c r="K2071" s="174" t="n"/>
      <c r="L2071" s="174" t="n"/>
      <c r="M2071" s="174" t="n"/>
    </row>
    <row r="2072">
      <c r="A2072" s="174" t="inlineStr">
        <is>
          <t>test</t>
        </is>
      </c>
      <c r="B2072" s="174" t="inlineStr">
        <is>
          <t>A0</t>
        </is>
      </c>
      <c r="C2072" s="174" t="inlineStr">
        <is>
          <t>Music</t>
        </is>
      </c>
      <c r="D2072" s="174" t="inlineStr">
        <is>
          <t>b</t>
        </is>
      </c>
      <c r="E2072" s="175" t="n">
        <v>0.73</v>
      </c>
      <c r="F2072" s="174" t="n">
        <v>8</v>
      </c>
      <c r="G2072" s="174" t="n">
        <v>18</v>
      </c>
      <c r="H2072" s="174" t="n">
        <v>7</v>
      </c>
      <c r="I2072" s="174" t="n">
        <v>26</v>
      </c>
      <c r="J2072" s="174" t="n"/>
      <c r="K2072" s="174" t="n"/>
      <c r="L2072" s="174" t="n"/>
      <c r="M2072" s="174" t="n"/>
    </row>
    <row r="2073">
      <c r="A2073" s="174" t="inlineStr">
        <is>
          <t>test</t>
        </is>
      </c>
      <c r="B2073" s="174" t="inlineStr">
        <is>
          <t>A0</t>
        </is>
      </c>
      <c r="C2073" s="174" t="inlineStr">
        <is>
          <t>Music</t>
        </is>
      </c>
      <c r="D2073" s="174" t="inlineStr">
        <is>
          <t>b</t>
        </is>
      </c>
      <c r="E2073" s="175" t="n">
        <v>0.74</v>
      </c>
      <c r="F2073" s="174" t="n">
        <v>8</v>
      </c>
      <c r="G2073" s="174" t="n">
        <v>18</v>
      </c>
      <c r="H2073" s="174" t="n">
        <v>7</v>
      </c>
      <c r="I2073" s="174" t="n">
        <v>26</v>
      </c>
      <c r="J2073" s="174" t="n"/>
      <c r="K2073" s="174" t="n"/>
      <c r="L2073" s="174" t="n"/>
      <c r="M2073" s="174" t="n"/>
    </row>
    <row r="2074">
      <c r="A2074" s="174" t="inlineStr">
        <is>
          <t>test</t>
        </is>
      </c>
      <c r="B2074" s="174" t="inlineStr">
        <is>
          <t>A0</t>
        </is>
      </c>
      <c r="C2074" s="174" t="inlineStr">
        <is>
          <t>Music</t>
        </is>
      </c>
      <c r="D2074" s="174" t="inlineStr">
        <is>
          <t>b</t>
        </is>
      </c>
      <c r="E2074" s="175" t="n">
        <v>0.75</v>
      </c>
      <c r="F2074" s="174" t="n">
        <v>8</v>
      </c>
      <c r="G2074" s="174" t="n">
        <v>18</v>
      </c>
      <c r="H2074" s="174" t="n">
        <v>7</v>
      </c>
      <c r="I2074" s="174" t="n">
        <v>26</v>
      </c>
      <c r="J2074" s="174" t="n"/>
      <c r="K2074" s="174" t="n"/>
      <c r="L2074" s="174" t="n"/>
      <c r="M2074" s="174" t="n"/>
    </row>
    <row r="2075">
      <c r="A2075" s="174" t="inlineStr">
        <is>
          <t>test</t>
        </is>
      </c>
      <c r="B2075" s="174" t="inlineStr">
        <is>
          <t>A0</t>
        </is>
      </c>
      <c r="C2075" s="174" t="inlineStr">
        <is>
          <t>Music</t>
        </is>
      </c>
      <c r="D2075" s="174" t="inlineStr">
        <is>
          <t>b</t>
        </is>
      </c>
      <c r="E2075" s="175" t="n">
        <v>0.76</v>
      </c>
      <c r="F2075" s="174" t="n">
        <v>7</v>
      </c>
      <c r="G2075" s="174" t="n">
        <v>19</v>
      </c>
      <c r="H2075" s="174" t="n">
        <v>7</v>
      </c>
      <c r="I2075" s="174" t="n">
        <v>26</v>
      </c>
      <c r="J2075" s="174" t="n"/>
      <c r="K2075" s="174" t="n"/>
      <c r="L2075" s="174" t="n"/>
      <c r="M2075" s="174" t="n"/>
    </row>
    <row r="2076">
      <c r="A2076" s="174" t="inlineStr">
        <is>
          <t>test</t>
        </is>
      </c>
      <c r="B2076" s="174" t="inlineStr">
        <is>
          <t>A0</t>
        </is>
      </c>
      <c r="C2076" s="174" t="inlineStr">
        <is>
          <t>Music</t>
        </is>
      </c>
      <c r="D2076" s="174" t="inlineStr">
        <is>
          <t>b</t>
        </is>
      </c>
      <c r="E2076" s="175" t="n">
        <v>0.77</v>
      </c>
      <c r="F2076" s="174" t="n">
        <v>7</v>
      </c>
      <c r="G2076" s="174" t="n">
        <v>19</v>
      </c>
      <c r="H2076" s="174" t="n">
        <v>7</v>
      </c>
      <c r="I2076" s="174" t="n">
        <v>26</v>
      </c>
      <c r="J2076" s="174" t="n"/>
      <c r="K2076" s="174" t="n"/>
      <c r="L2076" s="174" t="n"/>
      <c r="M2076" s="174" t="n"/>
    </row>
    <row r="2077">
      <c r="A2077" s="174" t="inlineStr">
        <is>
          <t>test</t>
        </is>
      </c>
      <c r="B2077" s="174" t="inlineStr">
        <is>
          <t>A0</t>
        </is>
      </c>
      <c r="C2077" s="174" t="inlineStr">
        <is>
          <t>Music</t>
        </is>
      </c>
      <c r="D2077" s="174" t="inlineStr">
        <is>
          <t>b</t>
        </is>
      </c>
      <c r="E2077" s="175" t="n">
        <v>0.78</v>
      </c>
      <c r="F2077" s="174" t="n">
        <v>6</v>
      </c>
      <c r="G2077" s="174" t="n">
        <v>20</v>
      </c>
      <c r="H2077" s="174" t="n">
        <v>7</v>
      </c>
      <c r="I2077" s="174" t="n">
        <v>26</v>
      </c>
      <c r="J2077" s="174" t="n"/>
      <c r="K2077" s="174" t="n"/>
      <c r="L2077" s="174" t="n"/>
      <c r="M2077" s="174" t="n"/>
    </row>
    <row r="2078">
      <c r="A2078" s="174" t="inlineStr">
        <is>
          <t>test</t>
        </is>
      </c>
      <c r="B2078" s="174" t="inlineStr">
        <is>
          <t>A0</t>
        </is>
      </c>
      <c r="C2078" s="174" t="inlineStr">
        <is>
          <t>Music</t>
        </is>
      </c>
      <c r="D2078" s="174" t="inlineStr">
        <is>
          <t>b</t>
        </is>
      </c>
      <c r="E2078" s="175" t="n">
        <v>0.79</v>
      </c>
      <c r="F2078" s="174" t="n">
        <v>6</v>
      </c>
      <c r="G2078" s="174" t="n">
        <v>20</v>
      </c>
      <c r="H2078" s="174" t="n">
        <v>7</v>
      </c>
      <c r="I2078" s="174" t="n">
        <v>26</v>
      </c>
      <c r="J2078" s="174" t="n"/>
      <c r="K2078" s="174" t="n"/>
      <c r="L2078" s="174" t="n"/>
      <c r="M2078" s="174" t="n"/>
    </row>
    <row r="2079">
      <c r="A2079" s="174" t="inlineStr">
        <is>
          <t>test</t>
        </is>
      </c>
      <c r="B2079" s="174" t="inlineStr">
        <is>
          <t>A0</t>
        </is>
      </c>
      <c r="C2079" s="174" t="inlineStr">
        <is>
          <t>Music</t>
        </is>
      </c>
      <c r="D2079" s="174" t="inlineStr">
        <is>
          <t>b</t>
        </is>
      </c>
      <c r="E2079" s="175" t="n">
        <v>0.8</v>
      </c>
      <c r="F2079" s="174" t="n">
        <v>6</v>
      </c>
      <c r="G2079" s="174" t="n">
        <v>20</v>
      </c>
      <c r="H2079" s="174" t="n">
        <v>7</v>
      </c>
      <c r="I2079" s="174" t="n">
        <v>26</v>
      </c>
      <c r="J2079" s="174" t="n"/>
      <c r="K2079" s="174" t="n"/>
      <c r="L2079" s="174" t="n"/>
      <c r="M2079" s="174" t="n"/>
    </row>
    <row r="2080">
      <c r="A2080" s="174" t="inlineStr">
        <is>
          <t>test</t>
        </is>
      </c>
      <c r="B2080" s="174" t="inlineStr">
        <is>
          <t>A0</t>
        </is>
      </c>
      <c r="C2080" s="174" t="inlineStr">
        <is>
          <t>Music</t>
        </is>
      </c>
      <c r="D2080" s="174" t="inlineStr">
        <is>
          <t>b</t>
        </is>
      </c>
      <c r="E2080" s="175" t="n">
        <v>0.8100000000000001</v>
      </c>
      <c r="F2080" s="174" t="n">
        <v>6</v>
      </c>
      <c r="G2080" s="174" t="n">
        <v>20</v>
      </c>
      <c r="H2080" s="174" t="n">
        <v>7</v>
      </c>
      <c r="I2080" s="174" t="n">
        <v>26</v>
      </c>
      <c r="J2080" s="174" t="n"/>
      <c r="K2080" s="174" t="n"/>
      <c r="L2080" s="174" t="n"/>
      <c r="M2080" s="174" t="n"/>
    </row>
    <row r="2081">
      <c r="A2081" s="174" t="inlineStr">
        <is>
          <t>test</t>
        </is>
      </c>
      <c r="B2081" s="174" t="inlineStr">
        <is>
          <t>A0</t>
        </is>
      </c>
      <c r="C2081" s="174" t="inlineStr">
        <is>
          <t>Music</t>
        </is>
      </c>
      <c r="D2081" s="174" t="inlineStr">
        <is>
          <t>b</t>
        </is>
      </c>
      <c r="E2081" s="175" t="n">
        <v>0.82</v>
      </c>
      <c r="F2081" s="174" t="n">
        <v>6</v>
      </c>
      <c r="G2081" s="174" t="n">
        <v>20</v>
      </c>
      <c r="H2081" s="174" t="n">
        <v>7</v>
      </c>
      <c r="I2081" s="174" t="n">
        <v>26</v>
      </c>
      <c r="J2081" s="174" t="n"/>
      <c r="K2081" s="174" t="n"/>
      <c r="L2081" s="174" t="n"/>
      <c r="M2081" s="174" t="n"/>
    </row>
    <row r="2082">
      <c r="A2082" s="174" t="inlineStr">
        <is>
          <t>test</t>
        </is>
      </c>
      <c r="B2082" s="174" t="inlineStr">
        <is>
          <t>A0</t>
        </is>
      </c>
      <c r="C2082" s="174" t="inlineStr">
        <is>
          <t>Music</t>
        </is>
      </c>
      <c r="D2082" s="174" t="inlineStr">
        <is>
          <t>b</t>
        </is>
      </c>
      <c r="E2082" s="175" t="n">
        <v>0.83</v>
      </c>
      <c r="F2082" s="174" t="n">
        <v>6</v>
      </c>
      <c r="G2082" s="174" t="n">
        <v>20</v>
      </c>
      <c r="H2082" s="174" t="n">
        <v>7</v>
      </c>
      <c r="I2082" s="174" t="n">
        <v>26</v>
      </c>
      <c r="J2082" s="174" t="n"/>
      <c r="K2082" s="174" t="n"/>
      <c r="L2082" s="174" t="n"/>
      <c r="M2082" s="174" t="n"/>
    </row>
    <row r="2083">
      <c r="A2083" s="174" t="inlineStr">
        <is>
          <t>test</t>
        </is>
      </c>
      <c r="B2083" s="174" t="inlineStr">
        <is>
          <t>A0</t>
        </is>
      </c>
      <c r="C2083" s="174" t="inlineStr">
        <is>
          <t>Music</t>
        </is>
      </c>
      <c r="D2083" s="174" t="inlineStr">
        <is>
          <t>b</t>
        </is>
      </c>
      <c r="E2083" s="175" t="n">
        <v>0.84</v>
      </c>
      <c r="F2083" s="174" t="n">
        <v>6</v>
      </c>
      <c r="G2083" s="174" t="n">
        <v>20</v>
      </c>
      <c r="H2083" s="174" t="n">
        <v>7</v>
      </c>
      <c r="I2083" s="174" t="n">
        <v>26</v>
      </c>
      <c r="J2083" s="174" t="n"/>
      <c r="K2083" s="174" t="n"/>
      <c r="L2083" s="174" t="n"/>
      <c r="M2083" s="174" t="n"/>
    </row>
    <row r="2084">
      <c r="A2084" s="174" t="inlineStr">
        <is>
          <t>test</t>
        </is>
      </c>
      <c r="B2084" s="174" t="inlineStr">
        <is>
          <t>A0</t>
        </is>
      </c>
      <c r="C2084" s="174" t="inlineStr">
        <is>
          <t>Music</t>
        </is>
      </c>
      <c r="D2084" s="174" t="inlineStr">
        <is>
          <t>b</t>
        </is>
      </c>
      <c r="E2084" s="175" t="n">
        <v>0.85</v>
      </c>
      <c r="F2084" s="174" t="n">
        <v>6</v>
      </c>
      <c r="G2084" s="174" t="n">
        <v>20</v>
      </c>
      <c r="H2084" s="174" t="n">
        <v>7</v>
      </c>
      <c r="I2084" s="174" t="n">
        <v>26</v>
      </c>
      <c r="J2084" s="174" t="n"/>
      <c r="K2084" s="174" t="n"/>
      <c r="L2084" s="174" t="n"/>
      <c r="M2084" s="174" t="n"/>
    </row>
    <row r="2085">
      <c r="A2085" s="174" t="inlineStr">
        <is>
          <t>test</t>
        </is>
      </c>
      <c r="B2085" s="174" t="inlineStr">
        <is>
          <t>A0</t>
        </is>
      </c>
      <c r="C2085" s="174" t="inlineStr">
        <is>
          <t>Music</t>
        </is>
      </c>
      <c r="D2085" s="174" t="inlineStr">
        <is>
          <t>b</t>
        </is>
      </c>
      <c r="E2085" s="175" t="n">
        <v>0.86</v>
      </c>
      <c r="F2085" s="174" t="n">
        <v>6</v>
      </c>
      <c r="G2085" s="174" t="n">
        <v>20</v>
      </c>
      <c r="H2085" s="174" t="n">
        <v>6</v>
      </c>
      <c r="I2085" s="174" t="n">
        <v>27</v>
      </c>
      <c r="J2085" s="174" t="n"/>
      <c r="K2085" s="174" t="n"/>
      <c r="L2085" s="174" t="n"/>
      <c r="M2085" s="174" t="n"/>
    </row>
    <row r="2086">
      <c r="A2086" s="174" t="inlineStr">
        <is>
          <t>test</t>
        </is>
      </c>
      <c r="B2086" s="174" t="inlineStr">
        <is>
          <t>A0</t>
        </is>
      </c>
      <c r="C2086" s="174" t="inlineStr">
        <is>
          <t>Music</t>
        </is>
      </c>
      <c r="D2086" s="174" t="inlineStr">
        <is>
          <t>b</t>
        </is>
      </c>
      <c r="E2086" s="175" t="n">
        <v>0.87</v>
      </c>
      <c r="F2086" s="174" t="n">
        <v>5</v>
      </c>
      <c r="G2086" s="174" t="n">
        <v>21</v>
      </c>
      <c r="H2086" s="174" t="n">
        <v>6</v>
      </c>
      <c r="I2086" s="174" t="n">
        <v>27</v>
      </c>
      <c r="J2086" s="174" t="n"/>
      <c r="K2086" s="174" t="n"/>
      <c r="L2086" s="174" t="n"/>
      <c r="M2086" s="174" t="n"/>
    </row>
    <row r="2087">
      <c r="A2087" s="174" t="inlineStr">
        <is>
          <t>test</t>
        </is>
      </c>
      <c r="B2087" s="174" t="inlineStr">
        <is>
          <t>A0</t>
        </is>
      </c>
      <c r="C2087" s="174" t="inlineStr">
        <is>
          <t>Music</t>
        </is>
      </c>
      <c r="D2087" s="174" t="inlineStr">
        <is>
          <t>b</t>
        </is>
      </c>
      <c r="E2087" s="175" t="n">
        <v>0.88</v>
      </c>
      <c r="F2087" s="174" t="n">
        <v>5</v>
      </c>
      <c r="G2087" s="174" t="n">
        <v>21</v>
      </c>
      <c r="H2087" s="174" t="n">
        <v>6</v>
      </c>
      <c r="I2087" s="174" t="n">
        <v>27</v>
      </c>
      <c r="J2087" s="174" t="n"/>
      <c r="K2087" s="174" t="n"/>
      <c r="L2087" s="174" t="n"/>
      <c r="M2087" s="174" t="n"/>
    </row>
    <row r="2088">
      <c r="A2088" s="174" t="inlineStr">
        <is>
          <t>test</t>
        </is>
      </c>
      <c r="B2088" s="174" t="inlineStr">
        <is>
          <t>A0</t>
        </is>
      </c>
      <c r="C2088" s="174" t="inlineStr">
        <is>
          <t>Music</t>
        </is>
      </c>
      <c r="D2088" s="174" t="inlineStr">
        <is>
          <t>b</t>
        </is>
      </c>
      <c r="E2088" s="175" t="n">
        <v>0.89</v>
      </c>
      <c r="F2088" s="174" t="n">
        <v>4</v>
      </c>
      <c r="G2088" s="174" t="n">
        <v>22</v>
      </c>
      <c r="H2088" s="174" t="n">
        <v>6</v>
      </c>
      <c r="I2088" s="174" t="n">
        <v>27</v>
      </c>
      <c r="J2088" s="174" t="n"/>
      <c r="K2088" s="174" t="n"/>
      <c r="L2088" s="174" t="n"/>
      <c r="M2088" s="174" t="n"/>
    </row>
    <row r="2089">
      <c r="A2089" s="174" t="inlineStr">
        <is>
          <t>test</t>
        </is>
      </c>
      <c r="B2089" s="174" t="inlineStr">
        <is>
          <t>A0</t>
        </is>
      </c>
      <c r="C2089" s="174" t="inlineStr">
        <is>
          <t>Music</t>
        </is>
      </c>
      <c r="D2089" s="174" t="inlineStr">
        <is>
          <t>b</t>
        </is>
      </c>
      <c r="E2089" s="175" t="n">
        <v>0.9</v>
      </c>
      <c r="F2089" s="174" t="n">
        <v>3</v>
      </c>
      <c r="G2089" s="174" t="n">
        <v>23</v>
      </c>
      <c r="H2089" s="174" t="n">
        <v>6</v>
      </c>
      <c r="I2089" s="174" t="n">
        <v>27</v>
      </c>
      <c r="J2089" s="174" t="n"/>
      <c r="K2089" s="174" t="n"/>
      <c r="L2089" s="174" t="n"/>
      <c r="M2089" s="174" t="n"/>
    </row>
    <row r="2090">
      <c r="A2090" s="174" t="inlineStr">
        <is>
          <t>test</t>
        </is>
      </c>
      <c r="B2090" s="174" t="inlineStr">
        <is>
          <t>A0</t>
        </is>
      </c>
      <c r="C2090" s="174" t="inlineStr">
        <is>
          <t>Music</t>
        </is>
      </c>
      <c r="D2090" s="174" t="inlineStr">
        <is>
          <t>b</t>
        </is>
      </c>
      <c r="E2090" s="175" t="n">
        <v>0.91</v>
      </c>
      <c r="F2090" s="174" t="n">
        <v>3</v>
      </c>
      <c r="G2090" s="174" t="n">
        <v>23</v>
      </c>
      <c r="H2090" s="174" t="n">
        <v>6</v>
      </c>
      <c r="I2090" s="174" t="n">
        <v>27</v>
      </c>
      <c r="J2090" s="174" t="n"/>
      <c r="K2090" s="174" t="n"/>
      <c r="L2090" s="174" t="n"/>
      <c r="M2090" s="174" t="n"/>
    </row>
    <row r="2091">
      <c r="A2091" s="174" t="inlineStr">
        <is>
          <t>test</t>
        </is>
      </c>
      <c r="B2091" s="174" t="inlineStr">
        <is>
          <t>A0</t>
        </is>
      </c>
      <c r="C2091" s="174" t="inlineStr">
        <is>
          <t>Music</t>
        </is>
      </c>
      <c r="D2091" s="174" t="inlineStr">
        <is>
          <t>b</t>
        </is>
      </c>
      <c r="E2091" s="175" t="n">
        <v>0.92</v>
      </c>
      <c r="F2091" s="174" t="n">
        <v>3</v>
      </c>
      <c r="G2091" s="174" t="n">
        <v>23</v>
      </c>
      <c r="H2091" s="174" t="n">
        <v>5</v>
      </c>
      <c r="I2091" s="174" t="n">
        <v>28</v>
      </c>
      <c r="J2091" s="174" t="n"/>
      <c r="K2091" s="174" t="n"/>
      <c r="L2091" s="174" t="n"/>
      <c r="M2091" s="174" t="n"/>
    </row>
    <row r="2092">
      <c r="A2092" s="174" t="inlineStr">
        <is>
          <t>test</t>
        </is>
      </c>
      <c r="B2092" s="174" t="inlineStr">
        <is>
          <t>A0</t>
        </is>
      </c>
      <c r="C2092" s="174" t="inlineStr">
        <is>
          <t>Music</t>
        </is>
      </c>
      <c r="D2092" s="174" t="inlineStr">
        <is>
          <t>b</t>
        </is>
      </c>
      <c r="E2092" s="175" t="n">
        <v>0.93</v>
      </c>
      <c r="F2092" s="174" t="n">
        <v>3</v>
      </c>
      <c r="G2092" s="174" t="n">
        <v>23</v>
      </c>
      <c r="H2092" s="174" t="n">
        <v>5</v>
      </c>
      <c r="I2092" s="174" t="n">
        <v>28</v>
      </c>
      <c r="J2092" s="174" t="n"/>
      <c r="K2092" s="174" t="n"/>
      <c r="L2092" s="174" t="n"/>
      <c r="M2092" s="174" t="n"/>
    </row>
    <row r="2093">
      <c r="A2093" s="174" t="inlineStr">
        <is>
          <t>test</t>
        </is>
      </c>
      <c r="B2093" s="174" t="inlineStr">
        <is>
          <t>A0</t>
        </is>
      </c>
      <c r="C2093" s="174" t="inlineStr">
        <is>
          <t>Music</t>
        </is>
      </c>
      <c r="D2093" s="174" t="inlineStr">
        <is>
          <t>b</t>
        </is>
      </c>
      <c r="E2093" s="175" t="n">
        <v>0.9399999999999999</v>
      </c>
      <c r="F2093" s="174" t="n">
        <v>3</v>
      </c>
      <c r="G2093" s="174" t="n">
        <v>23</v>
      </c>
      <c r="H2093" s="174" t="n">
        <v>4</v>
      </c>
      <c r="I2093" s="174" t="n">
        <v>29</v>
      </c>
      <c r="J2093" s="174" t="n"/>
      <c r="K2093" s="174" t="n"/>
      <c r="L2093" s="174" t="n"/>
      <c r="M2093" s="174" t="n"/>
    </row>
    <row r="2094">
      <c r="A2094" s="174" t="inlineStr">
        <is>
          <t>test</t>
        </is>
      </c>
      <c r="B2094" s="174" t="inlineStr">
        <is>
          <t>A0</t>
        </is>
      </c>
      <c r="C2094" s="174" t="inlineStr">
        <is>
          <t>Music</t>
        </is>
      </c>
      <c r="D2094" s="174" t="inlineStr">
        <is>
          <t>b</t>
        </is>
      </c>
      <c r="E2094" s="175" t="n">
        <v>0.95</v>
      </c>
      <c r="F2094" s="174" t="n">
        <v>3</v>
      </c>
      <c r="G2094" s="174" t="n">
        <v>23</v>
      </c>
      <c r="H2094" s="174" t="n">
        <v>3</v>
      </c>
      <c r="I2094" s="174" t="n">
        <v>30</v>
      </c>
      <c r="J2094" s="174" t="n"/>
      <c r="K2094" s="174" t="n"/>
      <c r="L2094" s="174" t="n"/>
      <c r="M2094" s="174" t="n"/>
    </row>
    <row r="2095">
      <c r="A2095" s="174" t="inlineStr">
        <is>
          <t>test</t>
        </is>
      </c>
      <c r="B2095" s="174" t="inlineStr">
        <is>
          <t>A0</t>
        </is>
      </c>
      <c r="C2095" s="174" t="inlineStr">
        <is>
          <t>Noise</t>
        </is>
      </c>
      <c r="D2095" s="174" t="inlineStr">
        <is>
          <t>all</t>
        </is>
      </c>
      <c r="E2095" s="175" t="n">
        <v>0.01</v>
      </c>
      <c r="F2095" s="174" t="n">
        <v>95</v>
      </c>
      <c r="G2095" s="174" t="n">
        <v>64</v>
      </c>
      <c r="H2095" s="174" t="n">
        <v>1480</v>
      </c>
      <c r="I2095" s="174" t="n">
        <v>2921</v>
      </c>
      <c r="J2095" s="174" t="n">
        <v>28</v>
      </c>
      <c r="K2095" s="174" t="n">
        <v>36</v>
      </c>
      <c r="L2095" s="174" t="n">
        <v>59</v>
      </c>
      <c r="M2095" s="174" t="n">
        <v>1421</v>
      </c>
    </row>
    <row r="2096">
      <c r="A2096" s="174" t="inlineStr">
        <is>
          <t>test</t>
        </is>
      </c>
      <c r="B2096" s="174" t="inlineStr">
        <is>
          <t>A0</t>
        </is>
      </c>
      <c r="C2096" s="174" t="inlineStr">
        <is>
          <t>Noise</t>
        </is>
      </c>
      <c r="D2096" s="174" t="inlineStr">
        <is>
          <t>all</t>
        </is>
      </c>
      <c r="E2096" s="175" t="n">
        <v>0.02</v>
      </c>
      <c r="F2096" s="174" t="n">
        <v>92</v>
      </c>
      <c r="G2096" s="174" t="n">
        <v>67</v>
      </c>
      <c r="H2096" s="174" t="n">
        <v>1072</v>
      </c>
      <c r="I2096" s="174" t="n">
        <v>3329</v>
      </c>
      <c r="J2096" s="174" t="n">
        <v>31</v>
      </c>
      <c r="K2096" s="174" t="n">
        <v>36</v>
      </c>
      <c r="L2096" s="174" t="n">
        <v>55</v>
      </c>
      <c r="M2096" s="174" t="n">
        <v>1017</v>
      </c>
    </row>
    <row r="2097">
      <c r="A2097" s="174" t="inlineStr">
        <is>
          <t>test</t>
        </is>
      </c>
      <c r="B2097" s="174" t="inlineStr">
        <is>
          <t>A0</t>
        </is>
      </c>
      <c r="C2097" s="174" t="inlineStr">
        <is>
          <t>Noise</t>
        </is>
      </c>
      <c r="D2097" s="174" t="inlineStr">
        <is>
          <t>all</t>
        </is>
      </c>
      <c r="E2097" s="175" t="n">
        <v>0.03</v>
      </c>
      <c r="F2097" s="174" t="n">
        <v>92</v>
      </c>
      <c r="G2097" s="174" t="n">
        <v>67</v>
      </c>
      <c r="H2097" s="174" t="n">
        <v>841</v>
      </c>
      <c r="I2097" s="174" t="n">
        <v>3560</v>
      </c>
      <c r="J2097" s="174" t="n">
        <v>31</v>
      </c>
      <c r="K2097" s="174" t="n">
        <v>36</v>
      </c>
      <c r="L2097" s="174" t="n">
        <v>53</v>
      </c>
      <c r="M2097" s="174" t="n">
        <v>788</v>
      </c>
    </row>
    <row r="2098">
      <c r="A2098" s="174" t="inlineStr">
        <is>
          <t>test</t>
        </is>
      </c>
      <c r="B2098" s="174" t="inlineStr">
        <is>
          <t>A0</t>
        </is>
      </c>
      <c r="C2098" s="174" t="inlineStr">
        <is>
          <t>Noise</t>
        </is>
      </c>
      <c r="D2098" s="174" t="inlineStr">
        <is>
          <t>all</t>
        </is>
      </c>
      <c r="E2098" s="175" t="n">
        <v>0.04</v>
      </c>
      <c r="F2098" s="174" t="n">
        <v>89</v>
      </c>
      <c r="G2098" s="174" t="n">
        <v>70</v>
      </c>
      <c r="H2098" s="174" t="n">
        <v>710</v>
      </c>
      <c r="I2098" s="174" t="n">
        <v>3691</v>
      </c>
      <c r="J2098" s="174" t="n">
        <v>33</v>
      </c>
      <c r="K2098" s="174" t="n">
        <v>37</v>
      </c>
      <c r="L2098" s="174" t="n">
        <v>50</v>
      </c>
      <c r="M2098" s="174" t="n">
        <v>660</v>
      </c>
    </row>
    <row r="2099">
      <c r="A2099" s="174" t="inlineStr">
        <is>
          <t>test</t>
        </is>
      </c>
      <c r="B2099" s="174" t="inlineStr">
        <is>
          <t>A0</t>
        </is>
      </c>
      <c r="C2099" s="174" t="inlineStr">
        <is>
          <t>Noise</t>
        </is>
      </c>
      <c r="D2099" s="174" t="inlineStr">
        <is>
          <t>all</t>
        </is>
      </c>
      <c r="E2099" s="175" t="n">
        <v>0.05</v>
      </c>
      <c r="F2099" s="174" t="n">
        <v>85</v>
      </c>
      <c r="G2099" s="174" t="n">
        <v>74</v>
      </c>
      <c r="H2099" s="174" t="n">
        <v>598</v>
      </c>
      <c r="I2099" s="174" t="n">
        <v>3803</v>
      </c>
      <c r="J2099" s="174" t="n">
        <v>36</v>
      </c>
      <c r="K2099" s="174" t="n">
        <v>38</v>
      </c>
      <c r="L2099" s="174" t="n">
        <v>45</v>
      </c>
      <c r="M2099" s="174" t="n">
        <v>553</v>
      </c>
    </row>
    <row r="2100">
      <c r="A2100" s="174" t="inlineStr">
        <is>
          <t>test</t>
        </is>
      </c>
      <c r="B2100" s="174" t="inlineStr">
        <is>
          <t>A0</t>
        </is>
      </c>
      <c r="C2100" s="174" t="inlineStr">
        <is>
          <t>Noise</t>
        </is>
      </c>
      <c r="D2100" s="174" t="inlineStr">
        <is>
          <t>all</t>
        </is>
      </c>
      <c r="E2100" s="175" t="n">
        <v>0.06</v>
      </c>
      <c r="F2100" s="174" t="n">
        <v>82</v>
      </c>
      <c r="G2100" s="174" t="n">
        <v>77</v>
      </c>
      <c r="H2100" s="174" t="n">
        <v>524</v>
      </c>
      <c r="I2100" s="174" t="n">
        <v>3877</v>
      </c>
      <c r="J2100" s="174" t="n">
        <v>38</v>
      </c>
      <c r="K2100" s="174" t="n">
        <v>39</v>
      </c>
      <c r="L2100" s="174" t="n">
        <v>44</v>
      </c>
      <c r="M2100" s="174" t="n">
        <v>480</v>
      </c>
    </row>
    <row r="2101">
      <c r="A2101" s="174" t="inlineStr">
        <is>
          <t>test</t>
        </is>
      </c>
      <c r="B2101" s="174" t="inlineStr">
        <is>
          <t>A0</t>
        </is>
      </c>
      <c r="C2101" s="174" t="inlineStr">
        <is>
          <t>Noise</t>
        </is>
      </c>
      <c r="D2101" s="174" t="inlineStr">
        <is>
          <t>all</t>
        </is>
      </c>
      <c r="E2101" s="175" t="n">
        <v>0.07000000000000001</v>
      </c>
      <c r="F2101" s="174" t="n">
        <v>81</v>
      </c>
      <c r="G2101" s="174" t="n">
        <v>78</v>
      </c>
      <c r="H2101" s="174" t="n">
        <v>459</v>
      </c>
      <c r="I2101" s="174" t="n">
        <v>3942</v>
      </c>
      <c r="J2101" s="174" t="n">
        <v>39</v>
      </c>
      <c r="K2101" s="174" t="n">
        <v>39</v>
      </c>
      <c r="L2101" s="174" t="n">
        <v>41</v>
      </c>
      <c r="M2101" s="174" t="n">
        <v>418</v>
      </c>
    </row>
    <row r="2102">
      <c r="A2102" s="174" t="inlineStr">
        <is>
          <t>test</t>
        </is>
      </c>
      <c r="B2102" s="174" t="inlineStr">
        <is>
          <t>A0</t>
        </is>
      </c>
      <c r="C2102" s="174" t="inlineStr">
        <is>
          <t>Noise</t>
        </is>
      </c>
      <c r="D2102" s="174" t="inlineStr">
        <is>
          <t>all</t>
        </is>
      </c>
      <c r="E2102" s="175" t="n">
        <v>0.08</v>
      </c>
      <c r="F2102" s="174" t="n">
        <v>80</v>
      </c>
      <c r="G2102" s="174" t="n">
        <v>79</v>
      </c>
      <c r="H2102" s="174" t="n">
        <v>406</v>
      </c>
      <c r="I2102" s="174" t="n">
        <v>3995</v>
      </c>
      <c r="J2102" s="174" t="n">
        <v>40</v>
      </c>
      <c r="K2102" s="174" t="n">
        <v>39</v>
      </c>
      <c r="L2102" s="174" t="n">
        <v>38</v>
      </c>
      <c r="M2102" s="174" t="n">
        <v>368</v>
      </c>
    </row>
    <row r="2103">
      <c r="A2103" s="174" t="inlineStr">
        <is>
          <t>test</t>
        </is>
      </c>
      <c r="B2103" s="174" t="inlineStr">
        <is>
          <t>A0</t>
        </is>
      </c>
      <c r="C2103" s="174" t="inlineStr">
        <is>
          <t>Noise</t>
        </is>
      </c>
      <c r="D2103" s="174" t="inlineStr">
        <is>
          <t>all</t>
        </is>
      </c>
      <c r="E2103" s="175" t="n">
        <v>0.09</v>
      </c>
      <c r="F2103" s="174" t="n">
        <v>73</v>
      </c>
      <c r="G2103" s="174" t="n">
        <v>86</v>
      </c>
      <c r="H2103" s="174" t="n">
        <v>374</v>
      </c>
      <c r="I2103" s="174" t="n">
        <v>4027</v>
      </c>
      <c r="J2103" s="174" t="n">
        <v>46</v>
      </c>
      <c r="K2103" s="174" t="n">
        <v>40</v>
      </c>
      <c r="L2103" s="174" t="n">
        <v>36</v>
      </c>
      <c r="M2103" s="174" t="n">
        <v>338</v>
      </c>
    </row>
    <row r="2104">
      <c r="A2104" s="174" t="inlineStr">
        <is>
          <t>test</t>
        </is>
      </c>
      <c r="B2104" s="174" t="inlineStr">
        <is>
          <t>A0</t>
        </is>
      </c>
      <c r="C2104" s="174" t="inlineStr">
        <is>
          <t>Noise</t>
        </is>
      </c>
      <c r="D2104" s="174" t="inlineStr">
        <is>
          <t>all</t>
        </is>
      </c>
      <c r="E2104" s="175" t="n">
        <v>0.1</v>
      </c>
      <c r="F2104" s="174" t="n">
        <v>68</v>
      </c>
      <c r="G2104" s="174" t="n">
        <v>91</v>
      </c>
      <c r="H2104" s="174" t="n">
        <v>341</v>
      </c>
      <c r="I2104" s="174" t="n">
        <v>4060</v>
      </c>
      <c r="J2104" s="174" t="n">
        <v>49</v>
      </c>
      <c r="K2104" s="174" t="n">
        <v>42</v>
      </c>
      <c r="L2104" s="174" t="n">
        <v>34</v>
      </c>
      <c r="M2104" s="174" t="n">
        <v>307</v>
      </c>
    </row>
    <row r="2105">
      <c r="A2105" s="174" t="inlineStr">
        <is>
          <t>test</t>
        </is>
      </c>
      <c r="B2105" s="174" t="inlineStr">
        <is>
          <t>A0</t>
        </is>
      </c>
      <c r="C2105" s="174" t="inlineStr">
        <is>
          <t>Noise</t>
        </is>
      </c>
      <c r="D2105" s="174" t="inlineStr">
        <is>
          <t>all</t>
        </is>
      </c>
      <c r="E2105" s="175" t="n">
        <v>0.11</v>
      </c>
      <c r="F2105" s="174" t="n">
        <v>66</v>
      </c>
      <c r="G2105" s="174" t="n">
        <v>93</v>
      </c>
      <c r="H2105" s="174" t="n">
        <v>315</v>
      </c>
      <c r="I2105" s="174" t="n">
        <v>4086</v>
      </c>
      <c r="J2105" s="174" t="n">
        <v>51</v>
      </c>
      <c r="K2105" s="174" t="n">
        <v>42</v>
      </c>
      <c r="L2105" s="174" t="n">
        <v>32</v>
      </c>
      <c r="M2105" s="174" t="n">
        <v>283</v>
      </c>
    </row>
    <row r="2106">
      <c r="A2106" s="174" t="inlineStr">
        <is>
          <t>test</t>
        </is>
      </c>
      <c r="B2106" s="174" t="inlineStr">
        <is>
          <t>A0</t>
        </is>
      </c>
      <c r="C2106" s="174" t="inlineStr">
        <is>
          <t>Noise</t>
        </is>
      </c>
      <c r="D2106" s="174" t="inlineStr">
        <is>
          <t>all</t>
        </is>
      </c>
      <c r="E2106" s="175" t="n">
        <v>0.12</v>
      </c>
      <c r="F2106" s="174" t="n">
        <v>63</v>
      </c>
      <c r="G2106" s="174" t="n">
        <v>96</v>
      </c>
      <c r="H2106" s="174" t="n">
        <v>293</v>
      </c>
      <c r="I2106" s="174" t="n">
        <v>4108</v>
      </c>
      <c r="J2106" s="174" t="n">
        <v>53</v>
      </c>
      <c r="K2106" s="174" t="n">
        <v>43</v>
      </c>
      <c r="L2106" s="174" t="n">
        <v>31</v>
      </c>
      <c r="M2106" s="174" t="n">
        <v>262</v>
      </c>
    </row>
    <row r="2107">
      <c r="A2107" s="174" t="inlineStr">
        <is>
          <t>test</t>
        </is>
      </c>
      <c r="B2107" s="174" t="inlineStr">
        <is>
          <t>A0</t>
        </is>
      </c>
      <c r="C2107" s="174" t="inlineStr">
        <is>
          <t>Noise</t>
        </is>
      </c>
      <c r="D2107" s="174" t="inlineStr">
        <is>
          <t>all</t>
        </is>
      </c>
      <c r="E2107" s="175" t="n">
        <v>0.13</v>
      </c>
      <c r="F2107" s="174" t="n">
        <v>62</v>
      </c>
      <c r="G2107" s="174" t="n">
        <v>97</v>
      </c>
      <c r="H2107" s="174" t="n">
        <v>276</v>
      </c>
      <c r="I2107" s="174" t="n">
        <v>4125</v>
      </c>
      <c r="J2107" s="174" t="n">
        <v>54</v>
      </c>
      <c r="K2107" s="174" t="n">
        <v>43</v>
      </c>
      <c r="L2107" s="174" t="n">
        <v>29</v>
      </c>
      <c r="M2107" s="174" t="n">
        <v>247</v>
      </c>
    </row>
    <row r="2108">
      <c r="A2108" s="174" t="inlineStr">
        <is>
          <t>test</t>
        </is>
      </c>
      <c r="B2108" s="174" t="inlineStr">
        <is>
          <t>A0</t>
        </is>
      </c>
      <c r="C2108" s="174" t="inlineStr">
        <is>
          <t>Noise</t>
        </is>
      </c>
      <c r="D2108" s="174" t="inlineStr">
        <is>
          <t>all</t>
        </is>
      </c>
      <c r="E2108" s="175" t="n">
        <v>0.14</v>
      </c>
      <c r="F2108" s="174" t="n">
        <v>58</v>
      </c>
      <c r="G2108" s="174" t="n">
        <v>101</v>
      </c>
      <c r="H2108" s="174" t="n">
        <v>248</v>
      </c>
      <c r="I2108" s="174" t="n">
        <v>4153</v>
      </c>
      <c r="J2108" s="174" t="n">
        <v>54</v>
      </c>
      <c r="K2108" s="174" t="n">
        <v>47</v>
      </c>
      <c r="L2108" s="174" t="n">
        <v>27</v>
      </c>
      <c r="M2108" s="174" t="n">
        <v>221</v>
      </c>
    </row>
    <row r="2109">
      <c r="A2109" s="174" t="inlineStr">
        <is>
          <t>test</t>
        </is>
      </c>
      <c r="B2109" s="174" t="inlineStr">
        <is>
          <t>A0</t>
        </is>
      </c>
      <c r="C2109" s="174" t="inlineStr">
        <is>
          <t>Noise</t>
        </is>
      </c>
      <c r="D2109" s="174" t="inlineStr">
        <is>
          <t>all</t>
        </is>
      </c>
      <c r="E2109" s="175" t="n">
        <v>0.15</v>
      </c>
      <c r="F2109" s="174" t="n">
        <v>57</v>
      </c>
      <c r="G2109" s="174" t="n">
        <v>102</v>
      </c>
      <c r="H2109" s="174" t="n">
        <v>221</v>
      </c>
      <c r="I2109" s="174" t="n">
        <v>4180</v>
      </c>
      <c r="J2109" s="174" t="n">
        <v>55</v>
      </c>
      <c r="K2109" s="174" t="n">
        <v>47</v>
      </c>
      <c r="L2109" s="174" t="n">
        <v>24</v>
      </c>
      <c r="M2109" s="174" t="n">
        <v>197</v>
      </c>
    </row>
    <row r="2110">
      <c r="A2110" s="174" t="inlineStr">
        <is>
          <t>test</t>
        </is>
      </c>
      <c r="B2110" s="174" t="inlineStr">
        <is>
          <t>A0</t>
        </is>
      </c>
      <c r="C2110" s="174" t="inlineStr">
        <is>
          <t>Noise</t>
        </is>
      </c>
      <c r="D2110" s="174" t="inlineStr">
        <is>
          <t>all</t>
        </is>
      </c>
      <c r="E2110" s="175" t="n">
        <v>0.16</v>
      </c>
      <c r="F2110" s="174" t="n">
        <v>55</v>
      </c>
      <c r="G2110" s="174" t="n">
        <v>104</v>
      </c>
      <c r="H2110" s="174" t="n">
        <v>204</v>
      </c>
      <c r="I2110" s="174" t="n">
        <v>4197</v>
      </c>
      <c r="J2110" s="174" t="n">
        <v>56</v>
      </c>
      <c r="K2110" s="174" t="n">
        <v>48</v>
      </c>
      <c r="L2110" s="174" t="n">
        <v>24</v>
      </c>
      <c r="M2110" s="174" t="n">
        <v>180</v>
      </c>
    </row>
    <row r="2111">
      <c r="A2111" s="174" t="inlineStr">
        <is>
          <t>test</t>
        </is>
      </c>
      <c r="B2111" s="174" t="inlineStr">
        <is>
          <t>A0</t>
        </is>
      </c>
      <c r="C2111" s="174" t="inlineStr">
        <is>
          <t>Noise</t>
        </is>
      </c>
      <c r="D2111" s="174" t="inlineStr">
        <is>
          <t>all</t>
        </is>
      </c>
      <c r="E2111" s="175" t="n">
        <v>0.17</v>
      </c>
      <c r="F2111" s="174" t="n">
        <v>54</v>
      </c>
      <c r="G2111" s="174" t="n">
        <v>105</v>
      </c>
      <c r="H2111" s="174" t="n">
        <v>191</v>
      </c>
      <c r="I2111" s="174" t="n">
        <v>4210</v>
      </c>
      <c r="J2111" s="174" t="n">
        <v>56</v>
      </c>
      <c r="K2111" s="174" t="n">
        <v>49</v>
      </c>
      <c r="L2111" s="174" t="n">
        <v>24</v>
      </c>
      <c r="M2111" s="174" t="n">
        <v>167</v>
      </c>
    </row>
    <row r="2112">
      <c r="A2112" s="174" t="inlineStr">
        <is>
          <t>test</t>
        </is>
      </c>
      <c r="B2112" s="174" t="inlineStr">
        <is>
          <t>A0</t>
        </is>
      </c>
      <c r="C2112" s="174" t="inlineStr">
        <is>
          <t>Noise</t>
        </is>
      </c>
      <c r="D2112" s="174" t="inlineStr">
        <is>
          <t>all</t>
        </is>
      </c>
      <c r="E2112" s="175" t="n">
        <v>0.18</v>
      </c>
      <c r="F2112" s="174" t="n">
        <v>53</v>
      </c>
      <c r="G2112" s="174" t="n">
        <v>106</v>
      </c>
      <c r="H2112" s="174" t="n">
        <v>174</v>
      </c>
      <c r="I2112" s="174" t="n">
        <v>4227</v>
      </c>
      <c r="J2112" s="174" t="n">
        <v>57</v>
      </c>
      <c r="K2112" s="174" t="n">
        <v>49</v>
      </c>
      <c r="L2112" s="174" t="n">
        <v>23</v>
      </c>
      <c r="M2112" s="174" t="n">
        <v>151</v>
      </c>
    </row>
    <row r="2113">
      <c r="A2113" s="174" t="inlineStr">
        <is>
          <t>test</t>
        </is>
      </c>
      <c r="B2113" s="174" t="inlineStr">
        <is>
          <t>A0</t>
        </is>
      </c>
      <c r="C2113" s="174" t="inlineStr">
        <is>
          <t>Noise</t>
        </is>
      </c>
      <c r="D2113" s="174" t="inlineStr">
        <is>
          <t>all</t>
        </is>
      </c>
      <c r="E2113" s="175" t="n">
        <v>0.19</v>
      </c>
      <c r="F2113" s="174" t="n">
        <v>51</v>
      </c>
      <c r="G2113" s="174" t="n">
        <v>108</v>
      </c>
      <c r="H2113" s="174" t="n">
        <v>165</v>
      </c>
      <c r="I2113" s="174" t="n">
        <v>4236</v>
      </c>
      <c r="J2113" s="174" t="n">
        <v>58</v>
      </c>
      <c r="K2113" s="174" t="n">
        <v>50</v>
      </c>
      <c r="L2113" s="174" t="n">
        <v>20</v>
      </c>
      <c r="M2113" s="174" t="n">
        <v>145</v>
      </c>
    </row>
    <row r="2114">
      <c r="A2114" s="174" t="inlineStr">
        <is>
          <t>test</t>
        </is>
      </c>
      <c r="B2114" s="174" t="inlineStr">
        <is>
          <t>A0</t>
        </is>
      </c>
      <c r="C2114" s="174" t="inlineStr">
        <is>
          <t>Noise</t>
        </is>
      </c>
      <c r="D2114" s="174" t="inlineStr">
        <is>
          <t>all</t>
        </is>
      </c>
      <c r="E2114" s="175" t="n">
        <v>0.2</v>
      </c>
      <c r="F2114" s="174" t="n">
        <v>51</v>
      </c>
      <c r="G2114" s="174" t="n">
        <v>108</v>
      </c>
      <c r="H2114" s="174" t="n">
        <v>156</v>
      </c>
      <c r="I2114" s="174" t="n">
        <v>4245</v>
      </c>
      <c r="J2114" s="174" t="n">
        <v>58</v>
      </c>
      <c r="K2114" s="174" t="n">
        <v>50</v>
      </c>
      <c r="L2114" s="174" t="n">
        <v>18</v>
      </c>
      <c r="M2114" s="174" t="n">
        <v>138</v>
      </c>
    </row>
    <row r="2115">
      <c r="A2115" s="174" t="inlineStr">
        <is>
          <t>test</t>
        </is>
      </c>
      <c r="B2115" s="174" t="inlineStr">
        <is>
          <t>A0</t>
        </is>
      </c>
      <c r="C2115" s="174" t="inlineStr">
        <is>
          <t>Noise</t>
        </is>
      </c>
      <c r="D2115" s="174" t="inlineStr">
        <is>
          <t>all</t>
        </is>
      </c>
      <c r="E2115" s="175" t="n">
        <v>0.21</v>
      </c>
      <c r="F2115" s="174" t="n">
        <v>50</v>
      </c>
      <c r="G2115" s="174" t="n">
        <v>109</v>
      </c>
      <c r="H2115" s="174" t="n">
        <v>148</v>
      </c>
      <c r="I2115" s="174" t="n">
        <v>4253</v>
      </c>
      <c r="J2115" s="174" t="n">
        <v>59</v>
      </c>
      <c r="K2115" s="174" t="n">
        <v>50</v>
      </c>
      <c r="L2115" s="174" t="n">
        <v>17</v>
      </c>
      <c r="M2115" s="174" t="n">
        <v>131</v>
      </c>
    </row>
    <row r="2116">
      <c r="A2116" s="174" t="inlineStr">
        <is>
          <t>test</t>
        </is>
      </c>
      <c r="B2116" s="174" t="inlineStr">
        <is>
          <t>A0</t>
        </is>
      </c>
      <c r="C2116" s="174" t="inlineStr">
        <is>
          <t>Noise</t>
        </is>
      </c>
      <c r="D2116" s="174" t="inlineStr">
        <is>
          <t>all</t>
        </is>
      </c>
      <c r="E2116" s="175" t="n">
        <v>0.22</v>
      </c>
      <c r="F2116" s="174" t="n">
        <v>48</v>
      </c>
      <c r="G2116" s="174" t="n">
        <v>111</v>
      </c>
      <c r="H2116" s="174" t="n">
        <v>137</v>
      </c>
      <c r="I2116" s="174" t="n">
        <v>4264</v>
      </c>
      <c r="J2116" s="174" t="n">
        <v>60</v>
      </c>
      <c r="K2116" s="174" t="n">
        <v>51</v>
      </c>
      <c r="L2116" s="174" t="n">
        <v>16</v>
      </c>
      <c r="M2116" s="174" t="n">
        <v>121</v>
      </c>
    </row>
    <row r="2117">
      <c r="A2117" s="174" t="inlineStr">
        <is>
          <t>test</t>
        </is>
      </c>
      <c r="B2117" s="174" t="inlineStr">
        <is>
          <t>A0</t>
        </is>
      </c>
      <c r="C2117" s="174" t="inlineStr">
        <is>
          <t>Noise</t>
        </is>
      </c>
      <c r="D2117" s="174" t="inlineStr">
        <is>
          <t>all</t>
        </is>
      </c>
      <c r="E2117" s="175" t="n">
        <v>0.23</v>
      </c>
      <c r="F2117" s="174" t="n">
        <v>47</v>
      </c>
      <c r="G2117" s="174" t="n">
        <v>112</v>
      </c>
      <c r="H2117" s="174" t="n">
        <v>129</v>
      </c>
      <c r="I2117" s="174" t="n">
        <v>4272</v>
      </c>
      <c r="J2117" s="174" t="n">
        <v>61</v>
      </c>
      <c r="K2117" s="174" t="n">
        <v>51</v>
      </c>
      <c r="L2117" s="174" t="n">
        <v>15</v>
      </c>
      <c r="M2117" s="174" t="n">
        <v>114</v>
      </c>
    </row>
    <row r="2118">
      <c r="A2118" s="174" t="inlineStr">
        <is>
          <t>test</t>
        </is>
      </c>
      <c r="B2118" s="174" t="inlineStr">
        <is>
          <t>A0</t>
        </is>
      </c>
      <c r="C2118" s="174" t="inlineStr">
        <is>
          <t>Noise</t>
        </is>
      </c>
      <c r="D2118" s="174" t="inlineStr">
        <is>
          <t>all</t>
        </is>
      </c>
      <c r="E2118" s="175" t="n">
        <v>0.24</v>
      </c>
      <c r="F2118" s="174" t="n">
        <v>44</v>
      </c>
      <c r="G2118" s="174" t="n">
        <v>115</v>
      </c>
      <c r="H2118" s="174" t="n">
        <v>120</v>
      </c>
      <c r="I2118" s="174" t="n">
        <v>4281</v>
      </c>
      <c r="J2118" s="174" t="n">
        <v>63</v>
      </c>
      <c r="K2118" s="174" t="n">
        <v>52</v>
      </c>
      <c r="L2118" s="174" t="n">
        <v>14</v>
      </c>
      <c r="M2118" s="174" t="n">
        <v>106</v>
      </c>
    </row>
    <row r="2119">
      <c r="A2119" s="174" t="inlineStr">
        <is>
          <t>test</t>
        </is>
      </c>
      <c r="B2119" s="174" t="inlineStr">
        <is>
          <t>A0</t>
        </is>
      </c>
      <c r="C2119" s="174" t="inlineStr">
        <is>
          <t>Noise</t>
        </is>
      </c>
      <c r="D2119" s="174" t="inlineStr">
        <is>
          <t>all</t>
        </is>
      </c>
      <c r="E2119" s="175" t="n">
        <v>0.25</v>
      </c>
      <c r="F2119" s="174" t="n">
        <v>43</v>
      </c>
      <c r="G2119" s="174" t="n">
        <v>116</v>
      </c>
      <c r="H2119" s="174" t="n">
        <v>111</v>
      </c>
      <c r="I2119" s="174" t="n">
        <v>4290</v>
      </c>
      <c r="J2119" s="174" t="n">
        <v>64</v>
      </c>
      <c r="K2119" s="174" t="n">
        <v>52</v>
      </c>
      <c r="L2119" s="174" t="n">
        <v>13</v>
      </c>
      <c r="M2119" s="174" t="n">
        <v>98</v>
      </c>
    </row>
    <row r="2120">
      <c r="A2120" s="174" t="inlineStr">
        <is>
          <t>test</t>
        </is>
      </c>
      <c r="B2120" s="174" t="inlineStr">
        <is>
          <t>A0</t>
        </is>
      </c>
      <c r="C2120" s="174" t="inlineStr">
        <is>
          <t>Noise</t>
        </is>
      </c>
      <c r="D2120" s="174" t="inlineStr">
        <is>
          <t>all</t>
        </is>
      </c>
      <c r="E2120" s="175" t="n">
        <v>0.26</v>
      </c>
      <c r="F2120" s="174" t="n">
        <v>43</v>
      </c>
      <c r="G2120" s="174" t="n">
        <v>116</v>
      </c>
      <c r="H2120" s="174" t="n">
        <v>104</v>
      </c>
      <c r="I2120" s="174" t="n">
        <v>4297</v>
      </c>
      <c r="J2120" s="174" t="n">
        <v>64</v>
      </c>
      <c r="K2120" s="174" t="n">
        <v>52</v>
      </c>
      <c r="L2120" s="174" t="n">
        <v>13</v>
      </c>
      <c r="M2120" s="174" t="n">
        <v>91</v>
      </c>
    </row>
    <row r="2121">
      <c r="A2121" s="174" t="inlineStr">
        <is>
          <t>test</t>
        </is>
      </c>
      <c r="B2121" s="174" t="inlineStr">
        <is>
          <t>A0</t>
        </is>
      </c>
      <c r="C2121" s="174" t="inlineStr">
        <is>
          <t>Noise</t>
        </is>
      </c>
      <c r="D2121" s="174" t="inlineStr">
        <is>
          <t>all</t>
        </is>
      </c>
      <c r="E2121" s="175" t="n">
        <v>0.27</v>
      </c>
      <c r="F2121" s="174" t="n">
        <v>42</v>
      </c>
      <c r="G2121" s="174" t="n">
        <v>117</v>
      </c>
      <c r="H2121" s="174" t="n">
        <v>98</v>
      </c>
      <c r="I2121" s="174" t="n">
        <v>4303</v>
      </c>
      <c r="J2121" s="174" t="n">
        <v>65</v>
      </c>
      <c r="K2121" s="174" t="n">
        <v>52</v>
      </c>
      <c r="L2121" s="174" t="n">
        <v>12</v>
      </c>
      <c r="M2121" s="174" t="n">
        <v>86</v>
      </c>
    </row>
    <row r="2122">
      <c r="A2122" s="174" t="inlineStr">
        <is>
          <t>test</t>
        </is>
      </c>
      <c r="B2122" s="174" t="inlineStr">
        <is>
          <t>A0</t>
        </is>
      </c>
      <c r="C2122" s="174" t="inlineStr">
        <is>
          <t>Noise</t>
        </is>
      </c>
      <c r="D2122" s="174" t="inlineStr">
        <is>
          <t>all</t>
        </is>
      </c>
      <c r="E2122" s="175" t="n">
        <v>0.28</v>
      </c>
      <c r="F2122" s="174" t="n">
        <v>40</v>
      </c>
      <c r="G2122" s="174" t="n">
        <v>119</v>
      </c>
      <c r="H2122" s="174" t="n">
        <v>95</v>
      </c>
      <c r="I2122" s="174" t="n">
        <v>4306</v>
      </c>
      <c r="J2122" s="174" t="n">
        <v>66</v>
      </c>
      <c r="K2122" s="174" t="n">
        <v>53</v>
      </c>
      <c r="L2122" s="174" t="n">
        <v>12</v>
      </c>
      <c r="M2122" s="174" t="n">
        <v>83</v>
      </c>
    </row>
    <row r="2123">
      <c r="A2123" s="174" t="inlineStr">
        <is>
          <t>test</t>
        </is>
      </c>
      <c r="B2123" s="174" t="inlineStr">
        <is>
          <t>A0</t>
        </is>
      </c>
      <c r="C2123" s="174" t="inlineStr">
        <is>
          <t>Noise</t>
        </is>
      </c>
      <c r="D2123" s="174" t="inlineStr">
        <is>
          <t>all</t>
        </is>
      </c>
      <c r="E2123" s="175" t="n">
        <v>0.29</v>
      </c>
      <c r="F2123" s="174" t="n">
        <v>39</v>
      </c>
      <c r="G2123" s="174" t="n">
        <v>120</v>
      </c>
      <c r="H2123" s="174" t="n">
        <v>89</v>
      </c>
      <c r="I2123" s="174" t="n">
        <v>4312</v>
      </c>
      <c r="J2123" s="174" t="n">
        <v>67</v>
      </c>
      <c r="K2123" s="174" t="n">
        <v>53</v>
      </c>
      <c r="L2123" s="174" t="n">
        <v>11</v>
      </c>
      <c r="M2123" s="174" t="n">
        <v>78</v>
      </c>
    </row>
    <row r="2124">
      <c r="A2124" s="174" t="inlineStr">
        <is>
          <t>test</t>
        </is>
      </c>
      <c r="B2124" s="174" t="inlineStr">
        <is>
          <t>A0</t>
        </is>
      </c>
      <c r="C2124" s="174" t="inlineStr">
        <is>
          <t>Noise</t>
        </is>
      </c>
      <c r="D2124" s="174" t="inlineStr">
        <is>
          <t>all</t>
        </is>
      </c>
      <c r="E2124" s="175" t="n">
        <v>0.3</v>
      </c>
      <c r="F2124" s="174" t="n">
        <v>38</v>
      </c>
      <c r="G2124" s="174" t="n">
        <v>121</v>
      </c>
      <c r="H2124" s="174" t="n">
        <v>82</v>
      </c>
      <c r="I2124" s="174" t="n">
        <v>4319</v>
      </c>
      <c r="J2124" s="174" t="n">
        <v>68</v>
      </c>
      <c r="K2124" s="174" t="n">
        <v>53</v>
      </c>
      <c r="L2124" s="174" t="n">
        <v>11</v>
      </c>
      <c r="M2124" s="174" t="n">
        <v>71</v>
      </c>
    </row>
    <row r="2125">
      <c r="A2125" s="174" t="inlineStr">
        <is>
          <t>test</t>
        </is>
      </c>
      <c r="B2125" s="174" t="inlineStr">
        <is>
          <t>A0</t>
        </is>
      </c>
      <c r="C2125" s="174" t="inlineStr">
        <is>
          <t>Noise</t>
        </is>
      </c>
      <c r="D2125" s="174" t="inlineStr">
        <is>
          <t>all</t>
        </is>
      </c>
      <c r="E2125" s="175" t="n">
        <v>0.31</v>
      </c>
      <c r="F2125" s="174" t="n">
        <v>38</v>
      </c>
      <c r="G2125" s="174" t="n">
        <v>121</v>
      </c>
      <c r="H2125" s="174" t="n">
        <v>77</v>
      </c>
      <c r="I2125" s="174" t="n">
        <v>4324</v>
      </c>
      <c r="J2125" s="174" t="n">
        <v>68</v>
      </c>
      <c r="K2125" s="174" t="n">
        <v>53</v>
      </c>
      <c r="L2125" s="174" t="n">
        <v>11</v>
      </c>
      <c r="M2125" s="174" t="n">
        <v>66</v>
      </c>
    </row>
    <row r="2126">
      <c r="A2126" s="174" t="inlineStr">
        <is>
          <t>test</t>
        </is>
      </c>
      <c r="B2126" s="174" t="inlineStr">
        <is>
          <t>A0</t>
        </is>
      </c>
      <c r="C2126" s="174" t="inlineStr">
        <is>
          <t>Noise</t>
        </is>
      </c>
      <c r="D2126" s="174" t="inlineStr">
        <is>
          <t>all</t>
        </is>
      </c>
      <c r="E2126" s="175" t="n">
        <v>0.32</v>
      </c>
      <c r="F2126" s="174" t="n">
        <v>37</v>
      </c>
      <c r="G2126" s="174" t="n">
        <v>122</v>
      </c>
      <c r="H2126" s="174" t="n">
        <v>72</v>
      </c>
      <c r="I2126" s="174" t="n">
        <v>4329</v>
      </c>
      <c r="J2126" s="174" t="n">
        <v>68</v>
      </c>
      <c r="K2126" s="174" t="n">
        <v>54</v>
      </c>
      <c r="L2126" s="174" t="n">
        <v>10</v>
      </c>
      <c r="M2126" s="174" t="n">
        <v>62</v>
      </c>
    </row>
    <row r="2127">
      <c r="A2127" s="174" t="inlineStr">
        <is>
          <t>test</t>
        </is>
      </c>
      <c r="B2127" s="174" t="inlineStr">
        <is>
          <t>A0</t>
        </is>
      </c>
      <c r="C2127" s="174" t="inlineStr">
        <is>
          <t>Noise</t>
        </is>
      </c>
      <c r="D2127" s="174" t="inlineStr">
        <is>
          <t>all</t>
        </is>
      </c>
      <c r="E2127" s="175" t="n">
        <v>0.33</v>
      </c>
      <c r="F2127" s="174" t="n">
        <v>37</v>
      </c>
      <c r="G2127" s="174" t="n">
        <v>122</v>
      </c>
      <c r="H2127" s="174" t="n">
        <v>71</v>
      </c>
      <c r="I2127" s="174" t="n">
        <v>4330</v>
      </c>
      <c r="J2127" s="174" t="n">
        <v>68</v>
      </c>
      <c r="K2127" s="174" t="n">
        <v>54</v>
      </c>
      <c r="L2127" s="174" t="n">
        <v>9</v>
      </c>
      <c r="M2127" s="174" t="n">
        <v>62</v>
      </c>
    </row>
    <row r="2128">
      <c r="A2128" s="174" t="inlineStr">
        <is>
          <t>test</t>
        </is>
      </c>
      <c r="B2128" s="174" t="inlineStr">
        <is>
          <t>A0</t>
        </is>
      </c>
      <c r="C2128" s="174" t="inlineStr">
        <is>
          <t>Noise</t>
        </is>
      </c>
      <c r="D2128" s="174" t="inlineStr">
        <is>
          <t>all</t>
        </is>
      </c>
      <c r="E2128" s="175" t="n">
        <v>0.34</v>
      </c>
      <c r="F2128" s="174" t="n">
        <v>33</v>
      </c>
      <c r="G2128" s="174" t="n">
        <v>126</v>
      </c>
      <c r="H2128" s="174" t="n">
        <v>67</v>
      </c>
      <c r="I2128" s="174" t="n">
        <v>4334</v>
      </c>
      <c r="J2128" s="174" t="n">
        <v>71</v>
      </c>
      <c r="K2128" s="174" t="n">
        <v>55</v>
      </c>
      <c r="L2128" s="174" t="n">
        <v>9</v>
      </c>
      <c r="M2128" s="174" t="n">
        <v>58</v>
      </c>
    </row>
    <row r="2129">
      <c r="A2129" s="174" t="inlineStr">
        <is>
          <t>test</t>
        </is>
      </c>
      <c r="B2129" s="174" t="inlineStr">
        <is>
          <t>A0</t>
        </is>
      </c>
      <c r="C2129" s="174" t="inlineStr">
        <is>
          <t>Noise</t>
        </is>
      </c>
      <c r="D2129" s="174" t="inlineStr">
        <is>
          <t>all</t>
        </is>
      </c>
      <c r="E2129" s="175" t="n">
        <v>0.35</v>
      </c>
      <c r="F2129" s="174" t="n">
        <v>33</v>
      </c>
      <c r="G2129" s="174" t="n">
        <v>126</v>
      </c>
      <c r="H2129" s="174" t="n">
        <v>62</v>
      </c>
      <c r="I2129" s="174" t="n">
        <v>4339</v>
      </c>
      <c r="J2129" s="174" t="n">
        <v>71</v>
      </c>
      <c r="K2129" s="174" t="n">
        <v>55</v>
      </c>
      <c r="L2129" s="174" t="n">
        <v>9</v>
      </c>
      <c r="M2129" s="174" t="n">
        <v>53</v>
      </c>
    </row>
    <row r="2130">
      <c r="A2130" s="174" t="inlineStr">
        <is>
          <t>test</t>
        </is>
      </c>
      <c r="B2130" s="174" t="inlineStr">
        <is>
          <t>A0</t>
        </is>
      </c>
      <c r="C2130" s="174" t="inlineStr">
        <is>
          <t>Noise</t>
        </is>
      </c>
      <c r="D2130" s="174" t="inlineStr">
        <is>
          <t>all</t>
        </is>
      </c>
      <c r="E2130" s="175" t="n">
        <v>0.36</v>
      </c>
      <c r="F2130" s="174" t="n">
        <v>31</v>
      </c>
      <c r="G2130" s="174" t="n">
        <v>128</v>
      </c>
      <c r="H2130" s="174" t="n">
        <v>57</v>
      </c>
      <c r="I2130" s="174" t="n">
        <v>4344</v>
      </c>
      <c r="J2130" s="174" t="n">
        <v>73</v>
      </c>
      <c r="K2130" s="174" t="n">
        <v>55</v>
      </c>
      <c r="L2130" s="174" t="n">
        <v>8</v>
      </c>
      <c r="M2130" s="174" t="n">
        <v>49</v>
      </c>
    </row>
    <row r="2131">
      <c r="A2131" s="174" t="inlineStr">
        <is>
          <t>test</t>
        </is>
      </c>
      <c r="B2131" s="174" t="inlineStr">
        <is>
          <t>A0</t>
        </is>
      </c>
      <c r="C2131" s="174" t="inlineStr">
        <is>
          <t>Noise</t>
        </is>
      </c>
      <c r="D2131" s="174" t="inlineStr">
        <is>
          <t>all</t>
        </is>
      </c>
      <c r="E2131" s="175" t="n">
        <v>0.37</v>
      </c>
      <c r="F2131" s="174" t="n">
        <v>30</v>
      </c>
      <c r="G2131" s="174" t="n">
        <v>129</v>
      </c>
      <c r="H2131" s="174" t="n">
        <v>56</v>
      </c>
      <c r="I2131" s="174" t="n">
        <v>4345</v>
      </c>
      <c r="J2131" s="174" t="n">
        <v>73</v>
      </c>
      <c r="K2131" s="174" t="n">
        <v>56</v>
      </c>
      <c r="L2131" s="174" t="n">
        <v>7</v>
      </c>
      <c r="M2131" s="174" t="n">
        <v>49</v>
      </c>
    </row>
    <row r="2132">
      <c r="A2132" s="174" t="inlineStr">
        <is>
          <t>test</t>
        </is>
      </c>
      <c r="B2132" s="174" t="inlineStr">
        <is>
          <t>A0</t>
        </is>
      </c>
      <c r="C2132" s="174" t="inlineStr">
        <is>
          <t>Noise</t>
        </is>
      </c>
      <c r="D2132" s="174" t="inlineStr">
        <is>
          <t>all</t>
        </is>
      </c>
      <c r="E2132" s="175" t="n">
        <v>0.38</v>
      </c>
      <c r="F2132" s="174" t="n">
        <v>24</v>
      </c>
      <c r="G2132" s="174" t="n">
        <v>135</v>
      </c>
      <c r="H2132" s="174" t="n">
        <v>54</v>
      </c>
      <c r="I2132" s="174" t="n">
        <v>4347</v>
      </c>
      <c r="J2132" s="174" t="n">
        <v>76</v>
      </c>
      <c r="K2132" s="174" t="n">
        <v>59</v>
      </c>
      <c r="L2132" s="174" t="n">
        <v>7</v>
      </c>
      <c r="M2132" s="174" t="n">
        <v>47</v>
      </c>
    </row>
    <row r="2133">
      <c r="A2133" s="174" t="inlineStr">
        <is>
          <t>test</t>
        </is>
      </c>
      <c r="B2133" s="174" t="inlineStr">
        <is>
          <t>A0</t>
        </is>
      </c>
      <c r="C2133" s="174" t="inlineStr">
        <is>
          <t>Noise</t>
        </is>
      </c>
      <c r="D2133" s="174" t="inlineStr">
        <is>
          <t>all</t>
        </is>
      </c>
      <c r="E2133" s="175" t="n">
        <v>0.39</v>
      </c>
      <c r="F2133" s="174" t="n">
        <v>23</v>
      </c>
      <c r="G2133" s="174" t="n">
        <v>136</v>
      </c>
      <c r="H2133" s="174" t="n">
        <v>54</v>
      </c>
      <c r="I2133" s="174" t="n">
        <v>4347</v>
      </c>
      <c r="J2133" s="174" t="n">
        <v>77</v>
      </c>
      <c r="K2133" s="174" t="n">
        <v>59</v>
      </c>
      <c r="L2133" s="174" t="n">
        <v>7</v>
      </c>
      <c r="M2133" s="174" t="n">
        <v>47</v>
      </c>
    </row>
    <row r="2134">
      <c r="A2134" s="174" t="inlineStr">
        <is>
          <t>test</t>
        </is>
      </c>
      <c r="B2134" s="174" t="inlineStr">
        <is>
          <t>A0</t>
        </is>
      </c>
      <c r="C2134" s="174" t="inlineStr">
        <is>
          <t>Noise</t>
        </is>
      </c>
      <c r="D2134" s="174" t="inlineStr">
        <is>
          <t>all</t>
        </is>
      </c>
      <c r="E2134" s="175" t="n">
        <v>0.4</v>
      </c>
      <c r="F2134" s="174" t="n">
        <v>22</v>
      </c>
      <c r="G2134" s="174" t="n">
        <v>137</v>
      </c>
      <c r="H2134" s="174" t="n">
        <v>53</v>
      </c>
      <c r="I2134" s="174" t="n">
        <v>4348</v>
      </c>
      <c r="J2134" s="174" t="n">
        <v>77</v>
      </c>
      <c r="K2134" s="174" t="n">
        <v>60</v>
      </c>
      <c r="L2134" s="174" t="n">
        <v>7</v>
      </c>
      <c r="M2134" s="174" t="n">
        <v>46</v>
      </c>
    </row>
    <row r="2135">
      <c r="A2135" s="174" t="inlineStr">
        <is>
          <t>test</t>
        </is>
      </c>
      <c r="B2135" s="174" t="inlineStr">
        <is>
          <t>A0</t>
        </is>
      </c>
      <c r="C2135" s="174" t="inlineStr">
        <is>
          <t>Noise</t>
        </is>
      </c>
      <c r="D2135" s="174" t="inlineStr">
        <is>
          <t>all</t>
        </is>
      </c>
      <c r="E2135" s="175" t="n">
        <v>0.41</v>
      </c>
      <c r="F2135" s="174" t="n">
        <v>21</v>
      </c>
      <c r="G2135" s="174" t="n">
        <v>138</v>
      </c>
      <c r="H2135" s="174" t="n">
        <v>52</v>
      </c>
      <c r="I2135" s="174" t="n">
        <v>4349</v>
      </c>
      <c r="J2135" s="174" t="n">
        <v>78</v>
      </c>
      <c r="K2135" s="174" t="n">
        <v>60</v>
      </c>
      <c r="L2135" s="174" t="n">
        <v>6</v>
      </c>
      <c r="M2135" s="174" t="n">
        <v>46</v>
      </c>
    </row>
    <row r="2136">
      <c r="A2136" s="174" t="inlineStr">
        <is>
          <t>test</t>
        </is>
      </c>
      <c r="B2136" s="174" t="inlineStr">
        <is>
          <t>A0</t>
        </is>
      </c>
      <c r="C2136" s="174" t="inlineStr">
        <is>
          <t>Noise</t>
        </is>
      </c>
      <c r="D2136" s="174" t="inlineStr">
        <is>
          <t>all</t>
        </is>
      </c>
      <c r="E2136" s="175" t="n">
        <v>0.42</v>
      </c>
      <c r="F2136" s="174" t="n">
        <v>21</v>
      </c>
      <c r="G2136" s="174" t="n">
        <v>138</v>
      </c>
      <c r="H2136" s="174" t="n">
        <v>51</v>
      </c>
      <c r="I2136" s="174" t="n">
        <v>4350</v>
      </c>
      <c r="J2136" s="174" t="n">
        <v>78</v>
      </c>
      <c r="K2136" s="174" t="n">
        <v>60</v>
      </c>
      <c r="L2136" s="174" t="n">
        <v>6</v>
      </c>
      <c r="M2136" s="174" t="n">
        <v>45</v>
      </c>
    </row>
    <row r="2137">
      <c r="A2137" s="174" t="inlineStr">
        <is>
          <t>test</t>
        </is>
      </c>
      <c r="B2137" s="174" t="inlineStr">
        <is>
          <t>A0</t>
        </is>
      </c>
      <c r="C2137" s="174" t="inlineStr">
        <is>
          <t>Noise</t>
        </is>
      </c>
      <c r="D2137" s="174" t="inlineStr">
        <is>
          <t>all</t>
        </is>
      </c>
      <c r="E2137" s="175" t="n">
        <v>0.43</v>
      </c>
      <c r="F2137" s="174" t="n">
        <v>21</v>
      </c>
      <c r="G2137" s="174" t="n">
        <v>138</v>
      </c>
      <c r="H2137" s="174" t="n">
        <v>51</v>
      </c>
      <c r="I2137" s="174" t="n">
        <v>4350</v>
      </c>
      <c r="J2137" s="174" t="n">
        <v>78</v>
      </c>
      <c r="K2137" s="174" t="n">
        <v>60</v>
      </c>
      <c r="L2137" s="174" t="n">
        <v>6</v>
      </c>
      <c r="M2137" s="174" t="n">
        <v>45</v>
      </c>
    </row>
    <row r="2138">
      <c r="A2138" s="174" t="inlineStr">
        <is>
          <t>test</t>
        </is>
      </c>
      <c r="B2138" s="174" t="inlineStr">
        <is>
          <t>A0</t>
        </is>
      </c>
      <c r="C2138" s="174" t="inlineStr">
        <is>
          <t>Noise</t>
        </is>
      </c>
      <c r="D2138" s="174" t="inlineStr">
        <is>
          <t>all</t>
        </is>
      </c>
      <c r="E2138" s="175" t="n">
        <v>0.44</v>
      </c>
      <c r="F2138" s="174" t="n">
        <v>20</v>
      </c>
      <c r="G2138" s="174" t="n">
        <v>139</v>
      </c>
      <c r="H2138" s="174" t="n">
        <v>46</v>
      </c>
      <c r="I2138" s="174" t="n">
        <v>4355</v>
      </c>
      <c r="J2138" s="174" t="n">
        <v>78</v>
      </c>
      <c r="K2138" s="174" t="n">
        <v>61</v>
      </c>
      <c r="L2138" s="174" t="n">
        <v>5</v>
      </c>
      <c r="M2138" s="174" t="n">
        <v>41</v>
      </c>
    </row>
    <row r="2139">
      <c r="A2139" s="174" t="inlineStr">
        <is>
          <t>test</t>
        </is>
      </c>
      <c r="B2139" s="174" t="inlineStr">
        <is>
          <t>A0</t>
        </is>
      </c>
      <c r="C2139" s="174" t="inlineStr">
        <is>
          <t>Noise</t>
        </is>
      </c>
      <c r="D2139" s="174" t="inlineStr">
        <is>
          <t>all</t>
        </is>
      </c>
      <c r="E2139" s="175" t="n">
        <v>0.45</v>
      </c>
      <c r="F2139" s="174" t="n">
        <v>19</v>
      </c>
      <c r="G2139" s="174" t="n">
        <v>140</v>
      </c>
      <c r="H2139" s="174" t="n">
        <v>45</v>
      </c>
      <c r="I2139" s="174" t="n">
        <v>4356</v>
      </c>
      <c r="J2139" s="174" t="n">
        <v>78</v>
      </c>
      <c r="K2139" s="174" t="n">
        <v>62</v>
      </c>
      <c r="L2139" s="174" t="n">
        <v>5</v>
      </c>
      <c r="M2139" s="174" t="n">
        <v>40</v>
      </c>
    </row>
    <row r="2140">
      <c r="A2140" s="174" t="inlineStr">
        <is>
          <t>test</t>
        </is>
      </c>
      <c r="B2140" s="174" t="inlineStr">
        <is>
          <t>A0</t>
        </is>
      </c>
      <c r="C2140" s="174" t="inlineStr">
        <is>
          <t>Noise</t>
        </is>
      </c>
      <c r="D2140" s="174" t="inlineStr">
        <is>
          <t>all</t>
        </is>
      </c>
      <c r="E2140" s="175" t="n">
        <v>0.46</v>
      </c>
      <c r="F2140" s="174" t="n">
        <v>18</v>
      </c>
      <c r="G2140" s="174" t="n">
        <v>141</v>
      </c>
      <c r="H2140" s="174" t="n">
        <v>44</v>
      </c>
      <c r="I2140" s="174" t="n">
        <v>4357</v>
      </c>
      <c r="J2140" s="174" t="n">
        <v>79</v>
      </c>
      <c r="K2140" s="174" t="n">
        <v>62</v>
      </c>
      <c r="L2140" s="174" t="n">
        <v>5</v>
      </c>
      <c r="M2140" s="174" t="n">
        <v>39</v>
      </c>
    </row>
    <row r="2141">
      <c r="A2141" s="174" t="inlineStr">
        <is>
          <t>test</t>
        </is>
      </c>
      <c r="B2141" s="174" t="inlineStr">
        <is>
          <t>A0</t>
        </is>
      </c>
      <c r="C2141" s="174" t="inlineStr">
        <is>
          <t>Noise</t>
        </is>
      </c>
      <c r="D2141" s="174" t="inlineStr">
        <is>
          <t>all</t>
        </is>
      </c>
      <c r="E2141" s="175" t="n">
        <v>0.47</v>
      </c>
      <c r="F2141" s="174" t="n">
        <v>18</v>
      </c>
      <c r="G2141" s="174" t="n">
        <v>141</v>
      </c>
      <c r="H2141" s="174" t="n">
        <v>42</v>
      </c>
      <c r="I2141" s="174" t="n">
        <v>4359</v>
      </c>
      <c r="J2141" s="174" t="n">
        <v>79</v>
      </c>
      <c r="K2141" s="174" t="n">
        <v>62</v>
      </c>
      <c r="L2141" s="174" t="n">
        <v>5</v>
      </c>
      <c r="M2141" s="174" t="n">
        <v>37</v>
      </c>
    </row>
    <row r="2142">
      <c r="A2142" s="174" t="inlineStr">
        <is>
          <t>test</t>
        </is>
      </c>
      <c r="B2142" s="174" t="inlineStr">
        <is>
          <t>A0</t>
        </is>
      </c>
      <c r="C2142" s="174" t="inlineStr">
        <is>
          <t>Noise</t>
        </is>
      </c>
      <c r="D2142" s="174" t="inlineStr">
        <is>
          <t>all</t>
        </is>
      </c>
      <c r="E2142" s="175" t="n">
        <v>0.48</v>
      </c>
      <c r="F2142" s="174" t="n">
        <v>18</v>
      </c>
      <c r="G2142" s="174" t="n">
        <v>141</v>
      </c>
      <c r="H2142" s="174" t="n">
        <v>40</v>
      </c>
      <c r="I2142" s="174" t="n">
        <v>4361</v>
      </c>
      <c r="J2142" s="174" t="n">
        <v>79</v>
      </c>
      <c r="K2142" s="174" t="n">
        <v>62</v>
      </c>
      <c r="L2142" s="174" t="n">
        <v>5</v>
      </c>
      <c r="M2142" s="174" t="n">
        <v>35</v>
      </c>
    </row>
    <row r="2143">
      <c r="A2143" s="174" t="inlineStr">
        <is>
          <t>test</t>
        </is>
      </c>
      <c r="B2143" s="174" t="inlineStr">
        <is>
          <t>A0</t>
        </is>
      </c>
      <c r="C2143" s="174" t="inlineStr">
        <is>
          <t>Noise</t>
        </is>
      </c>
      <c r="D2143" s="174" t="inlineStr">
        <is>
          <t>all</t>
        </is>
      </c>
      <c r="E2143" s="175" t="n">
        <v>0.49</v>
      </c>
      <c r="F2143" s="174" t="n">
        <v>17</v>
      </c>
      <c r="G2143" s="174" t="n">
        <v>142</v>
      </c>
      <c r="H2143" s="174" t="n">
        <v>37</v>
      </c>
      <c r="I2143" s="174" t="n">
        <v>4364</v>
      </c>
      <c r="J2143" s="174" t="n">
        <v>80</v>
      </c>
      <c r="K2143" s="174" t="n">
        <v>62</v>
      </c>
      <c r="L2143" s="174" t="n">
        <v>5</v>
      </c>
      <c r="M2143" s="174" t="n">
        <v>32</v>
      </c>
    </row>
    <row r="2144">
      <c r="A2144" s="174" t="inlineStr">
        <is>
          <t>test</t>
        </is>
      </c>
      <c r="B2144" s="174" t="inlineStr">
        <is>
          <t>A0</t>
        </is>
      </c>
      <c r="C2144" s="174" t="inlineStr">
        <is>
          <t>Noise</t>
        </is>
      </c>
      <c r="D2144" s="174" t="inlineStr">
        <is>
          <t>all</t>
        </is>
      </c>
      <c r="E2144" s="175" t="n">
        <v>0.5</v>
      </c>
      <c r="F2144" s="174" t="n">
        <v>17</v>
      </c>
      <c r="G2144" s="174" t="n">
        <v>142</v>
      </c>
      <c r="H2144" s="174" t="n">
        <v>36</v>
      </c>
      <c r="I2144" s="174" t="n">
        <v>4365</v>
      </c>
      <c r="J2144" s="174" t="n">
        <v>80</v>
      </c>
      <c r="K2144" s="174" t="n">
        <v>62</v>
      </c>
      <c r="L2144" s="174" t="n">
        <v>5</v>
      </c>
      <c r="M2144" s="174" t="n">
        <v>31</v>
      </c>
    </row>
    <row r="2145">
      <c r="A2145" s="174" t="inlineStr">
        <is>
          <t>test</t>
        </is>
      </c>
      <c r="B2145" s="174" t="inlineStr">
        <is>
          <t>A0</t>
        </is>
      </c>
      <c r="C2145" s="174" t="inlineStr">
        <is>
          <t>Noise</t>
        </is>
      </c>
      <c r="D2145" s="174" t="inlineStr">
        <is>
          <t>all</t>
        </is>
      </c>
      <c r="E2145" s="175" t="n">
        <v>0.51</v>
      </c>
      <c r="F2145" s="174" t="n">
        <v>16</v>
      </c>
      <c r="G2145" s="174" t="n">
        <v>143</v>
      </c>
      <c r="H2145" s="174" t="n">
        <v>35</v>
      </c>
      <c r="I2145" s="174" t="n">
        <v>4366</v>
      </c>
      <c r="J2145" s="174" t="n">
        <v>81</v>
      </c>
      <c r="K2145" s="174" t="n">
        <v>62</v>
      </c>
      <c r="L2145" s="174" t="n">
        <v>5</v>
      </c>
      <c r="M2145" s="174" t="n">
        <v>30</v>
      </c>
    </row>
    <row r="2146">
      <c r="A2146" s="174" t="inlineStr">
        <is>
          <t>test</t>
        </is>
      </c>
      <c r="B2146" s="174" t="inlineStr">
        <is>
          <t>A0</t>
        </is>
      </c>
      <c r="C2146" s="174" t="inlineStr">
        <is>
          <t>Noise</t>
        </is>
      </c>
      <c r="D2146" s="174" t="inlineStr">
        <is>
          <t>all</t>
        </is>
      </c>
      <c r="E2146" s="175" t="n">
        <v>0.52</v>
      </c>
      <c r="F2146" s="174" t="n">
        <v>16</v>
      </c>
      <c r="G2146" s="174" t="n">
        <v>143</v>
      </c>
      <c r="H2146" s="174" t="n">
        <v>33</v>
      </c>
      <c r="I2146" s="174" t="n">
        <v>4368</v>
      </c>
      <c r="J2146" s="174" t="n">
        <v>81</v>
      </c>
      <c r="K2146" s="174" t="n">
        <v>62</v>
      </c>
      <c r="L2146" s="174" t="n">
        <v>5</v>
      </c>
      <c r="M2146" s="174" t="n">
        <v>28</v>
      </c>
    </row>
    <row r="2147">
      <c r="A2147" s="174" t="inlineStr">
        <is>
          <t>test</t>
        </is>
      </c>
      <c r="B2147" s="174" t="inlineStr">
        <is>
          <t>A0</t>
        </is>
      </c>
      <c r="C2147" s="174" t="inlineStr">
        <is>
          <t>Noise</t>
        </is>
      </c>
      <c r="D2147" s="174" t="inlineStr">
        <is>
          <t>all</t>
        </is>
      </c>
      <c r="E2147" s="175" t="n">
        <v>0.53</v>
      </c>
      <c r="F2147" s="174" t="n">
        <v>16</v>
      </c>
      <c r="G2147" s="174" t="n">
        <v>143</v>
      </c>
      <c r="H2147" s="174" t="n">
        <v>30</v>
      </c>
      <c r="I2147" s="174" t="n">
        <v>4371</v>
      </c>
      <c r="J2147" s="174" t="n">
        <v>81</v>
      </c>
      <c r="K2147" s="174" t="n">
        <v>62</v>
      </c>
      <c r="L2147" s="174" t="n">
        <v>4</v>
      </c>
      <c r="M2147" s="174" t="n">
        <v>26</v>
      </c>
    </row>
    <row r="2148">
      <c r="A2148" s="174" t="inlineStr">
        <is>
          <t>test</t>
        </is>
      </c>
      <c r="B2148" s="174" t="inlineStr">
        <is>
          <t>A0</t>
        </is>
      </c>
      <c r="C2148" s="174" t="inlineStr">
        <is>
          <t>Noise</t>
        </is>
      </c>
      <c r="D2148" s="174" t="inlineStr">
        <is>
          <t>all</t>
        </is>
      </c>
      <c r="E2148" s="175" t="n">
        <v>0.54</v>
      </c>
      <c r="F2148" s="174" t="n">
        <v>15</v>
      </c>
      <c r="G2148" s="174" t="n">
        <v>144</v>
      </c>
      <c r="H2148" s="174" t="n">
        <v>28</v>
      </c>
      <c r="I2148" s="174" t="n">
        <v>4373</v>
      </c>
      <c r="J2148" s="174" t="n">
        <v>81</v>
      </c>
      <c r="K2148" s="174" t="n">
        <v>63</v>
      </c>
      <c r="L2148" s="174" t="n">
        <v>4</v>
      </c>
      <c r="M2148" s="174" t="n">
        <v>24</v>
      </c>
    </row>
    <row r="2149">
      <c r="A2149" s="174" t="inlineStr">
        <is>
          <t>test</t>
        </is>
      </c>
      <c r="B2149" s="174" t="inlineStr">
        <is>
          <t>A0</t>
        </is>
      </c>
      <c r="C2149" s="174" t="inlineStr">
        <is>
          <t>Noise</t>
        </is>
      </c>
      <c r="D2149" s="174" t="inlineStr">
        <is>
          <t>all</t>
        </is>
      </c>
      <c r="E2149" s="175" t="n">
        <v>0.55</v>
      </c>
      <c r="F2149" s="174" t="n">
        <v>15</v>
      </c>
      <c r="G2149" s="174" t="n">
        <v>144</v>
      </c>
      <c r="H2149" s="174" t="n">
        <v>27</v>
      </c>
      <c r="I2149" s="174" t="n">
        <v>4374</v>
      </c>
      <c r="J2149" s="174" t="n">
        <v>81</v>
      </c>
      <c r="K2149" s="174" t="n">
        <v>63</v>
      </c>
      <c r="L2149" s="174" t="n">
        <v>4</v>
      </c>
      <c r="M2149" s="174" t="n">
        <v>23</v>
      </c>
    </row>
    <row r="2150">
      <c r="A2150" s="174" t="inlineStr">
        <is>
          <t>test</t>
        </is>
      </c>
      <c r="B2150" s="174" t="inlineStr">
        <is>
          <t>A0</t>
        </is>
      </c>
      <c r="C2150" s="174" t="inlineStr">
        <is>
          <t>Noise</t>
        </is>
      </c>
      <c r="D2150" s="174" t="inlineStr">
        <is>
          <t>all</t>
        </is>
      </c>
      <c r="E2150" s="175" t="n">
        <v>0.5600000000000001</v>
      </c>
      <c r="F2150" s="174" t="n">
        <v>15</v>
      </c>
      <c r="G2150" s="174" t="n">
        <v>144</v>
      </c>
      <c r="H2150" s="174" t="n">
        <v>26</v>
      </c>
      <c r="I2150" s="174" t="n">
        <v>4375</v>
      </c>
      <c r="J2150" s="174" t="n">
        <v>81</v>
      </c>
      <c r="K2150" s="174" t="n">
        <v>63</v>
      </c>
      <c r="L2150" s="174" t="n">
        <v>4</v>
      </c>
      <c r="M2150" s="174" t="n">
        <v>22</v>
      </c>
    </row>
    <row r="2151">
      <c r="A2151" s="174" t="inlineStr">
        <is>
          <t>test</t>
        </is>
      </c>
      <c r="B2151" s="174" t="inlineStr">
        <is>
          <t>A0</t>
        </is>
      </c>
      <c r="C2151" s="174" t="inlineStr">
        <is>
          <t>Noise</t>
        </is>
      </c>
      <c r="D2151" s="174" t="inlineStr">
        <is>
          <t>all</t>
        </is>
      </c>
      <c r="E2151" s="175" t="n">
        <v>0.57</v>
      </c>
      <c r="F2151" s="174" t="n">
        <v>14</v>
      </c>
      <c r="G2151" s="174" t="n">
        <v>145</v>
      </c>
      <c r="H2151" s="174" t="n">
        <v>25</v>
      </c>
      <c r="I2151" s="174" t="n">
        <v>4376</v>
      </c>
      <c r="J2151" s="174" t="n">
        <v>82</v>
      </c>
      <c r="K2151" s="174" t="n">
        <v>63</v>
      </c>
      <c r="L2151" s="174" t="n">
        <v>4</v>
      </c>
      <c r="M2151" s="174" t="n">
        <v>21</v>
      </c>
    </row>
    <row r="2152">
      <c r="A2152" s="174" t="inlineStr">
        <is>
          <t>test</t>
        </is>
      </c>
      <c r="B2152" s="174" t="inlineStr">
        <is>
          <t>A0</t>
        </is>
      </c>
      <c r="C2152" s="174" t="inlineStr">
        <is>
          <t>Noise</t>
        </is>
      </c>
      <c r="D2152" s="174" t="inlineStr">
        <is>
          <t>all</t>
        </is>
      </c>
      <c r="E2152" s="175" t="n">
        <v>0.58</v>
      </c>
      <c r="F2152" s="174" t="n">
        <v>13</v>
      </c>
      <c r="G2152" s="174" t="n">
        <v>146</v>
      </c>
      <c r="H2152" s="174" t="n">
        <v>21</v>
      </c>
      <c r="I2152" s="174" t="n">
        <v>4380</v>
      </c>
      <c r="J2152" s="174" t="n">
        <v>83</v>
      </c>
      <c r="K2152" s="174" t="n">
        <v>63</v>
      </c>
      <c r="L2152" s="174" t="n">
        <v>3</v>
      </c>
      <c r="M2152" s="174" t="n">
        <v>18</v>
      </c>
    </row>
    <row r="2153">
      <c r="A2153" s="174" t="inlineStr">
        <is>
          <t>test</t>
        </is>
      </c>
      <c r="B2153" s="174" t="inlineStr">
        <is>
          <t>A0</t>
        </is>
      </c>
      <c r="C2153" s="174" t="inlineStr">
        <is>
          <t>Noise</t>
        </is>
      </c>
      <c r="D2153" s="174" t="inlineStr">
        <is>
          <t>all</t>
        </is>
      </c>
      <c r="E2153" s="175" t="n">
        <v>0.59</v>
      </c>
      <c r="F2153" s="174" t="n">
        <v>12</v>
      </c>
      <c r="G2153" s="174" t="n">
        <v>147</v>
      </c>
      <c r="H2153" s="174" t="n">
        <v>19</v>
      </c>
      <c r="I2153" s="174" t="n">
        <v>4382</v>
      </c>
      <c r="J2153" s="174" t="n">
        <v>83</v>
      </c>
      <c r="K2153" s="174" t="n">
        <v>64</v>
      </c>
      <c r="L2153" s="174" t="n">
        <v>3</v>
      </c>
      <c r="M2153" s="174" t="n">
        <v>16</v>
      </c>
    </row>
    <row r="2154">
      <c r="A2154" s="174" t="inlineStr">
        <is>
          <t>test</t>
        </is>
      </c>
      <c r="B2154" s="174" t="inlineStr">
        <is>
          <t>A0</t>
        </is>
      </c>
      <c r="C2154" s="174" t="inlineStr">
        <is>
          <t>Noise</t>
        </is>
      </c>
      <c r="D2154" s="174" t="inlineStr">
        <is>
          <t>all</t>
        </is>
      </c>
      <c r="E2154" s="175" t="n">
        <v>0.6</v>
      </c>
      <c r="F2154" s="174" t="n">
        <v>11</v>
      </c>
      <c r="G2154" s="174" t="n">
        <v>148</v>
      </c>
      <c r="H2154" s="174" t="n">
        <v>17</v>
      </c>
      <c r="I2154" s="174" t="n">
        <v>4384</v>
      </c>
      <c r="J2154" s="174" t="n">
        <v>83</v>
      </c>
      <c r="K2154" s="174" t="n">
        <v>65</v>
      </c>
      <c r="L2154" s="174" t="n">
        <v>3</v>
      </c>
      <c r="M2154" s="174" t="n">
        <v>14</v>
      </c>
    </row>
    <row r="2155">
      <c r="A2155" s="174" t="inlineStr">
        <is>
          <t>test</t>
        </is>
      </c>
      <c r="B2155" s="174" t="inlineStr">
        <is>
          <t>A0</t>
        </is>
      </c>
      <c r="C2155" s="174" t="inlineStr">
        <is>
          <t>Noise</t>
        </is>
      </c>
      <c r="D2155" s="174" t="inlineStr">
        <is>
          <t>all</t>
        </is>
      </c>
      <c r="E2155" s="175" t="n">
        <v>0.61</v>
      </c>
      <c r="F2155" s="174" t="n">
        <v>11</v>
      </c>
      <c r="G2155" s="174" t="n">
        <v>148</v>
      </c>
      <c r="H2155" s="174" t="n">
        <v>17</v>
      </c>
      <c r="I2155" s="174" t="n">
        <v>4384</v>
      </c>
      <c r="J2155" s="174" t="n">
        <v>83</v>
      </c>
      <c r="K2155" s="174" t="n">
        <v>65</v>
      </c>
      <c r="L2155" s="174" t="n">
        <v>3</v>
      </c>
      <c r="M2155" s="174" t="n">
        <v>14</v>
      </c>
    </row>
    <row r="2156">
      <c r="A2156" s="174" t="inlineStr">
        <is>
          <t>test</t>
        </is>
      </c>
      <c r="B2156" s="174" t="inlineStr">
        <is>
          <t>A0</t>
        </is>
      </c>
      <c r="C2156" s="174" t="inlineStr">
        <is>
          <t>Noise</t>
        </is>
      </c>
      <c r="D2156" s="174" t="inlineStr">
        <is>
          <t>all</t>
        </is>
      </c>
      <c r="E2156" s="175" t="n">
        <v>0.62</v>
      </c>
      <c r="F2156" s="174" t="n">
        <v>10</v>
      </c>
      <c r="G2156" s="174" t="n">
        <v>149</v>
      </c>
      <c r="H2156" s="174" t="n">
        <v>16</v>
      </c>
      <c r="I2156" s="174" t="n">
        <v>4385</v>
      </c>
      <c r="J2156" s="174" t="n">
        <v>83</v>
      </c>
      <c r="K2156" s="174" t="n">
        <v>66</v>
      </c>
      <c r="L2156" s="174" t="n">
        <v>3</v>
      </c>
      <c r="M2156" s="174" t="n">
        <v>13</v>
      </c>
    </row>
    <row r="2157">
      <c r="A2157" s="174" t="inlineStr">
        <is>
          <t>test</t>
        </is>
      </c>
      <c r="B2157" s="174" t="inlineStr">
        <is>
          <t>A0</t>
        </is>
      </c>
      <c r="C2157" s="174" t="inlineStr">
        <is>
          <t>Noise</t>
        </is>
      </c>
      <c r="D2157" s="174" t="inlineStr">
        <is>
          <t>all</t>
        </is>
      </c>
      <c r="E2157" s="175" t="n">
        <v>0.63</v>
      </c>
      <c r="F2157" s="174" t="n">
        <v>9</v>
      </c>
      <c r="G2157" s="174" t="n">
        <v>150</v>
      </c>
      <c r="H2157" s="174" t="n">
        <v>15</v>
      </c>
      <c r="I2157" s="174" t="n">
        <v>4386</v>
      </c>
      <c r="J2157" s="174" t="n">
        <v>84</v>
      </c>
      <c r="K2157" s="174" t="n">
        <v>66</v>
      </c>
      <c r="L2157" s="174" t="n">
        <v>3</v>
      </c>
      <c r="M2157" s="174" t="n">
        <v>12</v>
      </c>
    </row>
    <row r="2158">
      <c r="A2158" s="174" t="inlineStr">
        <is>
          <t>test</t>
        </is>
      </c>
      <c r="B2158" s="174" t="inlineStr">
        <is>
          <t>A0</t>
        </is>
      </c>
      <c r="C2158" s="174" t="inlineStr">
        <is>
          <t>Noise</t>
        </is>
      </c>
      <c r="D2158" s="174" t="inlineStr">
        <is>
          <t>all</t>
        </is>
      </c>
      <c r="E2158" s="175" t="n">
        <v>0.64</v>
      </c>
      <c r="F2158" s="174" t="n">
        <v>9</v>
      </c>
      <c r="G2158" s="174" t="n">
        <v>150</v>
      </c>
      <c r="H2158" s="174" t="n">
        <v>14</v>
      </c>
      <c r="I2158" s="174" t="n">
        <v>4387</v>
      </c>
      <c r="J2158" s="174" t="n">
        <v>84</v>
      </c>
      <c r="K2158" s="174" t="n">
        <v>66</v>
      </c>
      <c r="L2158" s="174" t="n">
        <v>3</v>
      </c>
      <c r="M2158" s="174" t="n">
        <v>11</v>
      </c>
    </row>
    <row r="2159">
      <c r="A2159" s="174" t="inlineStr">
        <is>
          <t>test</t>
        </is>
      </c>
      <c r="B2159" s="174" t="inlineStr">
        <is>
          <t>A0</t>
        </is>
      </c>
      <c r="C2159" s="174" t="inlineStr">
        <is>
          <t>Noise</t>
        </is>
      </c>
      <c r="D2159" s="174" t="inlineStr">
        <is>
          <t>all</t>
        </is>
      </c>
      <c r="E2159" s="175" t="n">
        <v>0.65</v>
      </c>
      <c r="F2159" s="174" t="n">
        <v>8</v>
      </c>
      <c r="G2159" s="174" t="n">
        <v>151</v>
      </c>
      <c r="H2159" s="174" t="n">
        <v>13</v>
      </c>
      <c r="I2159" s="174" t="n">
        <v>4388</v>
      </c>
      <c r="J2159" s="174" t="n">
        <v>84</v>
      </c>
      <c r="K2159" s="174" t="n">
        <v>67</v>
      </c>
      <c r="L2159" s="174" t="n">
        <v>3</v>
      </c>
      <c r="M2159" s="174" t="n">
        <v>10</v>
      </c>
    </row>
    <row r="2160">
      <c r="A2160" s="174" t="inlineStr">
        <is>
          <t>test</t>
        </is>
      </c>
      <c r="B2160" s="174" t="inlineStr">
        <is>
          <t>A0</t>
        </is>
      </c>
      <c r="C2160" s="174" t="inlineStr">
        <is>
          <t>Noise</t>
        </is>
      </c>
      <c r="D2160" s="174" t="inlineStr">
        <is>
          <t>all</t>
        </is>
      </c>
      <c r="E2160" s="175" t="n">
        <v>0.66</v>
      </c>
      <c r="F2160" s="174" t="n">
        <v>8</v>
      </c>
      <c r="G2160" s="174" t="n">
        <v>151</v>
      </c>
      <c r="H2160" s="174" t="n">
        <v>13</v>
      </c>
      <c r="I2160" s="174" t="n">
        <v>4388</v>
      </c>
      <c r="J2160" s="174" t="n">
        <v>84</v>
      </c>
      <c r="K2160" s="174" t="n">
        <v>67</v>
      </c>
      <c r="L2160" s="174" t="n">
        <v>3</v>
      </c>
      <c r="M2160" s="174" t="n">
        <v>10</v>
      </c>
    </row>
    <row r="2161">
      <c r="A2161" s="174" t="inlineStr">
        <is>
          <t>test</t>
        </is>
      </c>
      <c r="B2161" s="174" t="inlineStr">
        <is>
          <t>A0</t>
        </is>
      </c>
      <c r="C2161" s="174" t="inlineStr">
        <is>
          <t>Noise</t>
        </is>
      </c>
      <c r="D2161" s="174" t="inlineStr">
        <is>
          <t>all</t>
        </is>
      </c>
      <c r="E2161" s="175" t="n">
        <v>0.67</v>
      </c>
      <c r="F2161" s="174" t="n">
        <v>7</v>
      </c>
      <c r="G2161" s="174" t="n">
        <v>152</v>
      </c>
      <c r="H2161" s="174" t="n">
        <v>12</v>
      </c>
      <c r="I2161" s="174" t="n">
        <v>4389</v>
      </c>
      <c r="J2161" s="174" t="n">
        <v>85</v>
      </c>
      <c r="K2161" s="174" t="n">
        <v>67</v>
      </c>
      <c r="L2161" s="174" t="n">
        <v>3</v>
      </c>
      <c r="M2161" s="174" t="n">
        <v>9</v>
      </c>
    </row>
    <row r="2162">
      <c r="A2162" s="174" t="inlineStr">
        <is>
          <t>test</t>
        </is>
      </c>
      <c r="B2162" s="174" t="inlineStr">
        <is>
          <t>A0</t>
        </is>
      </c>
      <c r="C2162" s="174" t="inlineStr">
        <is>
          <t>Noise</t>
        </is>
      </c>
      <c r="D2162" s="174" t="inlineStr">
        <is>
          <t>all</t>
        </is>
      </c>
      <c r="E2162" s="175" t="n">
        <v>0.68</v>
      </c>
      <c r="F2162" s="174" t="n">
        <v>6</v>
      </c>
      <c r="G2162" s="174" t="n">
        <v>153</v>
      </c>
      <c r="H2162" s="174" t="n">
        <v>12</v>
      </c>
      <c r="I2162" s="174" t="n">
        <v>4389</v>
      </c>
      <c r="J2162" s="174" t="n">
        <v>85</v>
      </c>
      <c r="K2162" s="174" t="n">
        <v>68</v>
      </c>
      <c r="L2162" s="174" t="n">
        <v>3</v>
      </c>
      <c r="M2162" s="174" t="n">
        <v>9</v>
      </c>
    </row>
    <row r="2163">
      <c r="A2163" s="174" t="inlineStr">
        <is>
          <t>test</t>
        </is>
      </c>
      <c r="B2163" s="174" t="inlineStr">
        <is>
          <t>A0</t>
        </is>
      </c>
      <c r="C2163" s="174" t="inlineStr">
        <is>
          <t>Noise</t>
        </is>
      </c>
      <c r="D2163" s="174" t="inlineStr">
        <is>
          <t>all</t>
        </is>
      </c>
      <c r="E2163" s="175" t="n">
        <v>0.6899999999999999</v>
      </c>
      <c r="F2163" s="174" t="n">
        <v>4</v>
      </c>
      <c r="G2163" s="174" t="n">
        <v>155</v>
      </c>
      <c r="H2163" s="174" t="n">
        <v>11</v>
      </c>
      <c r="I2163" s="174" t="n">
        <v>4390</v>
      </c>
      <c r="J2163" s="174" t="n">
        <v>86</v>
      </c>
      <c r="K2163" s="174" t="n">
        <v>69</v>
      </c>
      <c r="L2163" s="174" t="n">
        <v>3</v>
      </c>
      <c r="M2163" s="174" t="n">
        <v>8</v>
      </c>
    </row>
    <row r="2164">
      <c r="A2164" s="174" t="inlineStr">
        <is>
          <t>test</t>
        </is>
      </c>
      <c r="B2164" s="174" t="inlineStr">
        <is>
          <t>A0</t>
        </is>
      </c>
      <c r="C2164" s="174" t="inlineStr">
        <is>
          <t>Noise</t>
        </is>
      </c>
      <c r="D2164" s="174" t="inlineStr">
        <is>
          <t>all</t>
        </is>
      </c>
      <c r="E2164" s="175" t="n">
        <v>0.7</v>
      </c>
      <c r="F2164" s="174" t="n">
        <v>4</v>
      </c>
      <c r="G2164" s="174" t="n">
        <v>155</v>
      </c>
      <c r="H2164" s="174" t="n">
        <v>11</v>
      </c>
      <c r="I2164" s="174" t="n">
        <v>4390</v>
      </c>
      <c r="J2164" s="174" t="n">
        <v>86</v>
      </c>
      <c r="K2164" s="174" t="n">
        <v>69</v>
      </c>
      <c r="L2164" s="174" t="n">
        <v>3</v>
      </c>
      <c r="M2164" s="174" t="n">
        <v>8</v>
      </c>
    </row>
    <row r="2165">
      <c r="A2165" s="174" t="inlineStr">
        <is>
          <t>test</t>
        </is>
      </c>
      <c r="B2165" s="174" t="inlineStr">
        <is>
          <t>A0</t>
        </is>
      </c>
      <c r="C2165" s="174" t="inlineStr">
        <is>
          <t>Noise</t>
        </is>
      </c>
      <c r="D2165" s="174" t="inlineStr">
        <is>
          <t>all</t>
        </is>
      </c>
      <c r="E2165" s="175" t="n">
        <v>0.71</v>
      </c>
      <c r="F2165" s="174" t="n">
        <v>3</v>
      </c>
      <c r="G2165" s="174" t="n">
        <v>156</v>
      </c>
      <c r="H2165" s="174" t="n">
        <v>10</v>
      </c>
      <c r="I2165" s="174" t="n">
        <v>4391</v>
      </c>
      <c r="J2165" s="174" t="n">
        <v>87</v>
      </c>
      <c r="K2165" s="174" t="n">
        <v>69</v>
      </c>
      <c r="L2165" s="174" t="n">
        <v>3</v>
      </c>
      <c r="M2165" s="174" t="n">
        <v>7</v>
      </c>
    </row>
    <row r="2166">
      <c r="A2166" s="174" t="inlineStr">
        <is>
          <t>test</t>
        </is>
      </c>
      <c r="B2166" s="174" t="inlineStr">
        <is>
          <t>A0</t>
        </is>
      </c>
      <c r="C2166" s="174" t="inlineStr">
        <is>
          <t>Noise</t>
        </is>
      </c>
      <c r="D2166" s="174" t="inlineStr">
        <is>
          <t>all</t>
        </is>
      </c>
      <c r="E2166" s="175" t="n">
        <v>0.72</v>
      </c>
      <c r="F2166" s="174" t="n">
        <v>3</v>
      </c>
      <c r="G2166" s="174" t="n">
        <v>156</v>
      </c>
      <c r="H2166" s="174" t="n">
        <v>9</v>
      </c>
      <c r="I2166" s="174" t="n">
        <v>4392</v>
      </c>
      <c r="J2166" s="174" t="n">
        <v>87</v>
      </c>
      <c r="K2166" s="174" t="n">
        <v>69</v>
      </c>
      <c r="L2166" s="174" t="n">
        <v>3</v>
      </c>
      <c r="M2166" s="174" t="n">
        <v>6</v>
      </c>
    </row>
    <row r="2167">
      <c r="A2167" s="174" t="inlineStr">
        <is>
          <t>test</t>
        </is>
      </c>
      <c r="B2167" s="174" t="inlineStr">
        <is>
          <t>A0</t>
        </is>
      </c>
      <c r="C2167" s="174" t="inlineStr">
        <is>
          <t>Noise</t>
        </is>
      </c>
      <c r="D2167" s="174" t="inlineStr">
        <is>
          <t>all</t>
        </is>
      </c>
      <c r="E2167" s="175" t="n">
        <v>0.73</v>
      </c>
      <c r="F2167" s="174" t="n">
        <v>3</v>
      </c>
      <c r="G2167" s="174" t="n">
        <v>156</v>
      </c>
      <c r="H2167" s="174" t="n">
        <v>8</v>
      </c>
      <c r="I2167" s="174" t="n">
        <v>4393</v>
      </c>
      <c r="J2167" s="174" t="n">
        <v>87</v>
      </c>
      <c r="K2167" s="174" t="n">
        <v>69</v>
      </c>
      <c r="L2167" s="174" t="n">
        <v>3</v>
      </c>
      <c r="M2167" s="174" t="n">
        <v>5</v>
      </c>
    </row>
    <row r="2168">
      <c r="A2168" s="174" t="inlineStr">
        <is>
          <t>test</t>
        </is>
      </c>
      <c r="B2168" s="174" t="inlineStr">
        <is>
          <t>A0</t>
        </is>
      </c>
      <c r="C2168" s="174" t="inlineStr">
        <is>
          <t>Noise</t>
        </is>
      </c>
      <c r="D2168" s="174" t="inlineStr">
        <is>
          <t>all</t>
        </is>
      </c>
      <c r="E2168" s="175" t="n">
        <v>0.74</v>
      </c>
      <c r="F2168" s="174" t="n">
        <v>3</v>
      </c>
      <c r="G2168" s="174" t="n">
        <v>156</v>
      </c>
      <c r="H2168" s="174" t="n">
        <v>7</v>
      </c>
      <c r="I2168" s="174" t="n">
        <v>4394</v>
      </c>
      <c r="J2168" s="174" t="n">
        <v>87</v>
      </c>
      <c r="K2168" s="174" t="n">
        <v>69</v>
      </c>
      <c r="L2168" s="174" t="n">
        <v>3</v>
      </c>
      <c r="M2168" s="174" t="n">
        <v>4</v>
      </c>
    </row>
    <row r="2169">
      <c r="A2169" s="174" t="inlineStr">
        <is>
          <t>test</t>
        </is>
      </c>
      <c r="B2169" s="174" t="inlineStr">
        <is>
          <t>A0</t>
        </is>
      </c>
      <c r="C2169" s="174" t="inlineStr">
        <is>
          <t>Noise</t>
        </is>
      </c>
      <c r="D2169" s="174" t="inlineStr">
        <is>
          <t>all</t>
        </is>
      </c>
      <c r="E2169" s="175" t="n">
        <v>0.75</v>
      </c>
      <c r="F2169" s="174" t="n">
        <v>3</v>
      </c>
      <c r="G2169" s="174" t="n">
        <v>156</v>
      </c>
      <c r="H2169" s="174" t="n">
        <v>7</v>
      </c>
      <c r="I2169" s="174" t="n">
        <v>4394</v>
      </c>
      <c r="J2169" s="174" t="n">
        <v>87</v>
      </c>
      <c r="K2169" s="174" t="n">
        <v>69</v>
      </c>
      <c r="L2169" s="174" t="n">
        <v>3</v>
      </c>
      <c r="M2169" s="174" t="n">
        <v>4</v>
      </c>
    </row>
    <row r="2170">
      <c r="A2170" s="174" t="inlineStr">
        <is>
          <t>test</t>
        </is>
      </c>
      <c r="B2170" s="174" t="inlineStr">
        <is>
          <t>A0</t>
        </is>
      </c>
      <c r="C2170" s="174" t="inlineStr">
        <is>
          <t>Noise</t>
        </is>
      </c>
      <c r="D2170" s="174" t="inlineStr">
        <is>
          <t>all</t>
        </is>
      </c>
      <c r="E2170" s="175" t="n">
        <v>0.76</v>
      </c>
      <c r="F2170" s="174" t="n">
        <v>3</v>
      </c>
      <c r="G2170" s="174" t="n">
        <v>156</v>
      </c>
      <c r="H2170" s="174" t="n">
        <v>7</v>
      </c>
      <c r="I2170" s="174" t="n">
        <v>4394</v>
      </c>
      <c r="J2170" s="174" t="n">
        <v>87</v>
      </c>
      <c r="K2170" s="174" t="n">
        <v>69</v>
      </c>
      <c r="L2170" s="174" t="n">
        <v>3</v>
      </c>
      <c r="M2170" s="174" t="n">
        <v>4</v>
      </c>
    </row>
    <row r="2171">
      <c r="A2171" s="174" t="inlineStr">
        <is>
          <t>test</t>
        </is>
      </c>
      <c r="B2171" s="174" t="inlineStr">
        <is>
          <t>A0</t>
        </is>
      </c>
      <c r="C2171" s="174" t="inlineStr">
        <is>
          <t>Noise</t>
        </is>
      </c>
      <c r="D2171" s="174" t="inlineStr">
        <is>
          <t>all</t>
        </is>
      </c>
      <c r="E2171" s="175" t="n">
        <v>0.77</v>
      </c>
      <c r="F2171" s="174" t="n">
        <v>3</v>
      </c>
      <c r="G2171" s="174" t="n">
        <v>156</v>
      </c>
      <c r="H2171" s="174" t="n">
        <v>7</v>
      </c>
      <c r="I2171" s="174" t="n">
        <v>4394</v>
      </c>
      <c r="J2171" s="174" t="n">
        <v>87</v>
      </c>
      <c r="K2171" s="174" t="n">
        <v>69</v>
      </c>
      <c r="L2171" s="174" t="n">
        <v>3</v>
      </c>
      <c r="M2171" s="174" t="n">
        <v>4</v>
      </c>
    </row>
    <row r="2172">
      <c r="A2172" s="174" t="inlineStr">
        <is>
          <t>test</t>
        </is>
      </c>
      <c r="B2172" s="174" t="inlineStr">
        <is>
          <t>A0</t>
        </is>
      </c>
      <c r="C2172" s="174" t="inlineStr">
        <is>
          <t>Noise</t>
        </is>
      </c>
      <c r="D2172" s="174" t="inlineStr">
        <is>
          <t>all</t>
        </is>
      </c>
      <c r="E2172" s="175" t="n">
        <v>0.78</v>
      </c>
      <c r="F2172" s="174" t="n">
        <v>3</v>
      </c>
      <c r="G2172" s="174" t="n">
        <v>156</v>
      </c>
      <c r="H2172" s="174" t="n">
        <v>6</v>
      </c>
      <c r="I2172" s="174" t="n">
        <v>4395</v>
      </c>
      <c r="J2172" s="174" t="n">
        <v>87</v>
      </c>
      <c r="K2172" s="174" t="n">
        <v>69</v>
      </c>
      <c r="L2172" s="174" t="n">
        <v>3</v>
      </c>
      <c r="M2172" s="174" t="n">
        <v>3</v>
      </c>
    </row>
    <row r="2173">
      <c r="A2173" s="174" t="inlineStr">
        <is>
          <t>test</t>
        </is>
      </c>
      <c r="B2173" s="174" t="inlineStr">
        <is>
          <t>A0</t>
        </is>
      </c>
      <c r="C2173" s="174" t="inlineStr">
        <is>
          <t>Noise</t>
        </is>
      </c>
      <c r="D2173" s="174" t="inlineStr">
        <is>
          <t>all</t>
        </is>
      </c>
      <c r="E2173" s="175" t="n">
        <v>0.79</v>
      </c>
      <c r="F2173" s="174" t="n">
        <v>3</v>
      </c>
      <c r="G2173" s="174" t="n">
        <v>156</v>
      </c>
      <c r="H2173" s="174" t="n">
        <v>3</v>
      </c>
      <c r="I2173" s="174" t="n">
        <v>4398</v>
      </c>
      <c r="J2173" s="174" t="n">
        <v>87</v>
      </c>
      <c r="K2173" s="174" t="n">
        <v>69</v>
      </c>
      <c r="L2173" s="174" t="n">
        <v>0</v>
      </c>
      <c r="M2173" s="174" t="n">
        <v>3</v>
      </c>
    </row>
    <row r="2174">
      <c r="A2174" s="174" t="inlineStr">
        <is>
          <t>test</t>
        </is>
      </c>
      <c r="B2174" s="174" t="inlineStr">
        <is>
          <t>A0</t>
        </is>
      </c>
      <c r="C2174" s="174" t="inlineStr">
        <is>
          <t>Noise</t>
        </is>
      </c>
      <c r="D2174" s="174" t="inlineStr">
        <is>
          <t>all</t>
        </is>
      </c>
      <c r="E2174" s="175" t="n">
        <v>0.8</v>
      </c>
      <c r="F2174" s="174" t="n">
        <v>3</v>
      </c>
      <c r="G2174" s="174" t="n">
        <v>156</v>
      </c>
      <c r="H2174" s="174" t="n">
        <v>2</v>
      </c>
      <c r="I2174" s="174" t="n">
        <v>4399</v>
      </c>
      <c r="J2174" s="174" t="n">
        <v>87</v>
      </c>
      <c r="K2174" s="174" t="n">
        <v>69</v>
      </c>
      <c r="L2174" s="174" t="n">
        <v>0</v>
      </c>
      <c r="M2174" s="174" t="n">
        <v>2</v>
      </c>
    </row>
    <row r="2175">
      <c r="A2175" s="174" t="inlineStr">
        <is>
          <t>test</t>
        </is>
      </c>
      <c r="B2175" s="174" t="inlineStr">
        <is>
          <t>A0</t>
        </is>
      </c>
      <c r="C2175" s="174" t="inlineStr">
        <is>
          <t>Noise</t>
        </is>
      </c>
      <c r="D2175" s="174" t="inlineStr">
        <is>
          <t>all</t>
        </is>
      </c>
      <c r="E2175" s="175" t="n">
        <v>0.8100000000000001</v>
      </c>
      <c r="F2175" s="174" t="n">
        <v>3</v>
      </c>
      <c r="G2175" s="174" t="n">
        <v>156</v>
      </c>
      <c r="H2175" s="174" t="n">
        <v>2</v>
      </c>
      <c r="I2175" s="174" t="n">
        <v>4399</v>
      </c>
      <c r="J2175" s="174" t="n">
        <v>87</v>
      </c>
      <c r="K2175" s="174" t="n">
        <v>69</v>
      </c>
      <c r="L2175" s="174" t="n">
        <v>0</v>
      </c>
      <c r="M2175" s="174" t="n">
        <v>2</v>
      </c>
    </row>
    <row r="2176">
      <c r="A2176" s="174" t="inlineStr">
        <is>
          <t>test</t>
        </is>
      </c>
      <c r="B2176" s="174" t="inlineStr">
        <is>
          <t>A0</t>
        </is>
      </c>
      <c r="C2176" s="174" t="inlineStr">
        <is>
          <t>Noise</t>
        </is>
      </c>
      <c r="D2176" s="174" t="inlineStr">
        <is>
          <t>all</t>
        </is>
      </c>
      <c r="E2176" s="175" t="n">
        <v>0.82</v>
      </c>
      <c r="F2176" s="174" t="n">
        <v>2</v>
      </c>
      <c r="G2176" s="174" t="n">
        <v>157</v>
      </c>
      <c r="H2176" s="174" t="n">
        <v>2</v>
      </c>
      <c r="I2176" s="174" t="n">
        <v>4399</v>
      </c>
      <c r="J2176" s="174" t="n">
        <v>88</v>
      </c>
      <c r="K2176" s="174" t="n">
        <v>69</v>
      </c>
      <c r="L2176" s="174" t="n">
        <v>0</v>
      </c>
      <c r="M2176" s="174" t="n">
        <v>2</v>
      </c>
    </row>
    <row r="2177">
      <c r="A2177" s="174" t="inlineStr">
        <is>
          <t>test</t>
        </is>
      </c>
      <c r="B2177" s="174" t="inlineStr">
        <is>
          <t>A0</t>
        </is>
      </c>
      <c r="C2177" s="174" t="inlineStr">
        <is>
          <t>Noise</t>
        </is>
      </c>
      <c r="D2177" s="174" t="inlineStr">
        <is>
          <t>all</t>
        </is>
      </c>
      <c r="E2177" s="175" t="n">
        <v>0.83</v>
      </c>
      <c r="F2177" s="174" t="n">
        <v>1</v>
      </c>
      <c r="G2177" s="174" t="n">
        <v>158</v>
      </c>
      <c r="H2177" s="174" t="n">
        <v>2</v>
      </c>
      <c r="I2177" s="174" t="n">
        <v>4399</v>
      </c>
      <c r="J2177" s="174" t="n">
        <v>88</v>
      </c>
      <c r="K2177" s="174" t="n">
        <v>70</v>
      </c>
      <c r="L2177" s="174" t="n">
        <v>0</v>
      </c>
      <c r="M2177" s="174" t="n">
        <v>2</v>
      </c>
    </row>
    <row r="2178">
      <c r="A2178" s="174" t="inlineStr">
        <is>
          <t>test</t>
        </is>
      </c>
      <c r="B2178" s="174" t="inlineStr">
        <is>
          <t>A0</t>
        </is>
      </c>
      <c r="C2178" s="174" t="inlineStr">
        <is>
          <t>Noise</t>
        </is>
      </c>
      <c r="D2178" s="174" t="inlineStr">
        <is>
          <t>all</t>
        </is>
      </c>
      <c r="E2178" s="175" t="n">
        <v>0.84</v>
      </c>
      <c r="F2178" s="174" t="n">
        <v>1</v>
      </c>
      <c r="G2178" s="174" t="n">
        <v>158</v>
      </c>
      <c r="H2178" s="174" t="n">
        <v>2</v>
      </c>
      <c r="I2178" s="174" t="n">
        <v>4399</v>
      </c>
      <c r="J2178" s="174" t="n">
        <v>88</v>
      </c>
      <c r="K2178" s="174" t="n">
        <v>70</v>
      </c>
      <c r="L2178" s="174" t="n">
        <v>0</v>
      </c>
      <c r="M2178" s="174" t="n">
        <v>2</v>
      </c>
    </row>
    <row r="2179">
      <c r="A2179" s="174" t="inlineStr">
        <is>
          <t>test</t>
        </is>
      </c>
      <c r="B2179" s="174" t="inlineStr">
        <is>
          <t>A0</t>
        </is>
      </c>
      <c r="C2179" s="174" t="inlineStr">
        <is>
          <t>Noise</t>
        </is>
      </c>
      <c r="D2179" s="174" t="inlineStr">
        <is>
          <t>all</t>
        </is>
      </c>
      <c r="E2179" s="175" t="n">
        <v>0.85</v>
      </c>
      <c r="F2179" s="174" t="n">
        <v>1</v>
      </c>
      <c r="G2179" s="174" t="n">
        <v>158</v>
      </c>
      <c r="H2179" s="174" t="n">
        <v>2</v>
      </c>
      <c r="I2179" s="174" t="n">
        <v>4399</v>
      </c>
      <c r="J2179" s="174" t="n">
        <v>88</v>
      </c>
      <c r="K2179" s="174" t="n">
        <v>70</v>
      </c>
      <c r="L2179" s="174" t="n">
        <v>0</v>
      </c>
      <c r="M2179" s="174" t="n">
        <v>2</v>
      </c>
    </row>
    <row r="2180">
      <c r="A2180" s="174" t="inlineStr">
        <is>
          <t>test</t>
        </is>
      </c>
      <c r="B2180" s="174" t="inlineStr">
        <is>
          <t>A0</t>
        </is>
      </c>
      <c r="C2180" s="174" t="inlineStr">
        <is>
          <t>Noise</t>
        </is>
      </c>
      <c r="D2180" s="174" t="inlineStr">
        <is>
          <t>all</t>
        </is>
      </c>
      <c r="E2180" s="175" t="n">
        <v>0.86</v>
      </c>
      <c r="F2180" s="174" t="n">
        <v>1</v>
      </c>
      <c r="G2180" s="174" t="n">
        <v>158</v>
      </c>
      <c r="H2180" s="174" t="n">
        <v>2</v>
      </c>
      <c r="I2180" s="174" t="n">
        <v>4399</v>
      </c>
      <c r="J2180" s="174" t="n">
        <v>88</v>
      </c>
      <c r="K2180" s="174" t="n">
        <v>70</v>
      </c>
      <c r="L2180" s="174" t="n">
        <v>0</v>
      </c>
      <c r="M2180" s="174" t="n">
        <v>2</v>
      </c>
    </row>
    <row r="2181">
      <c r="A2181" s="174" t="inlineStr">
        <is>
          <t>test</t>
        </is>
      </c>
      <c r="B2181" s="174" t="inlineStr">
        <is>
          <t>A0</t>
        </is>
      </c>
      <c r="C2181" s="174" t="inlineStr">
        <is>
          <t>Noise</t>
        </is>
      </c>
      <c r="D2181" s="174" t="inlineStr">
        <is>
          <t>all</t>
        </is>
      </c>
      <c r="E2181" s="175" t="n">
        <v>0.87</v>
      </c>
      <c r="F2181" s="174" t="n">
        <v>1</v>
      </c>
      <c r="G2181" s="174" t="n">
        <v>158</v>
      </c>
      <c r="H2181" s="174" t="n">
        <v>2</v>
      </c>
      <c r="I2181" s="174" t="n">
        <v>4399</v>
      </c>
      <c r="J2181" s="174" t="n">
        <v>88</v>
      </c>
      <c r="K2181" s="174" t="n">
        <v>70</v>
      </c>
      <c r="L2181" s="174" t="n">
        <v>0</v>
      </c>
      <c r="M2181" s="174" t="n">
        <v>2</v>
      </c>
    </row>
    <row r="2182">
      <c r="A2182" s="174" t="inlineStr">
        <is>
          <t>test</t>
        </is>
      </c>
      <c r="B2182" s="174" t="inlineStr">
        <is>
          <t>A0</t>
        </is>
      </c>
      <c r="C2182" s="174" t="inlineStr">
        <is>
          <t>Noise</t>
        </is>
      </c>
      <c r="D2182" s="174" t="inlineStr">
        <is>
          <t>all</t>
        </is>
      </c>
      <c r="E2182" s="175" t="n">
        <v>0.88</v>
      </c>
      <c r="F2182" s="174" t="n">
        <v>1</v>
      </c>
      <c r="G2182" s="174" t="n">
        <v>158</v>
      </c>
      <c r="H2182" s="174" t="n">
        <v>2</v>
      </c>
      <c r="I2182" s="174" t="n">
        <v>4399</v>
      </c>
      <c r="J2182" s="174" t="n">
        <v>88</v>
      </c>
      <c r="K2182" s="174" t="n">
        <v>70</v>
      </c>
      <c r="L2182" s="174" t="n">
        <v>0</v>
      </c>
      <c r="M2182" s="174" t="n">
        <v>2</v>
      </c>
    </row>
    <row r="2183">
      <c r="A2183" s="174" t="inlineStr">
        <is>
          <t>test</t>
        </is>
      </c>
      <c r="B2183" s="174" t="inlineStr">
        <is>
          <t>A0</t>
        </is>
      </c>
      <c r="C2183" s="174" t="inlineStr">
        <is>
          <t>Noise</t>
        </is>
      </c>
      <c r="D2183" s="174" t="inlineStr">
        <is>
          <t>all</t>
        </is>
      </c>
      <c r="E2183" s="175" t="n">
        <v>0.89</v>
      </c>
      <c r="F2183" s="174" t="n">
        <v>1</v>
      </c>
      <c r="G2183" s="174" t="n">
        <v>158</v>
      </c>
      <c r="H2183" s="174" t="n">
        <v>2</v>
      </c>
      <c r="I2183" s="174" t="n">
        <v>4399</v>
      </c>
      <c r="J2183" s="174" t="n">
        <v>88</v>
      </c>
      <c r="K2183" s="174" t="n">
        <v>70</v>
      </c>
      <c r="L2183" s="174" t="n">
        <v>0</v>
      </c>
      <c r="M2183" s="174" t="n">
        <v>2</v>
      </c>
    </row>
    <row r="2184">
      <c r="A2184" s="174" t="inlineStr">
        <is>
          <t>test</t>
        </is>
      </c>
      <c r="B2184" s="174" t="inlineStr">
        <is>
          <t>A0</t>
        </is>
      </c>
      <c r="C2184" s="174" t="inlineStr">
        <is>
          <t>Noise</t>
        </is>
      </c>
      <c r="D2184" s="174" t="inlineStr">
        <is>
          <t>all</t>
        </is>
      </c>
      <c r="E2184" s="175" t="n">
        <v>0.9</v>
      </c>
      <c r="F2184" s="174" t="n">
        <v>1</v>
      </c>
      <c r="G2184" s="174" t="n">
        <v>158</v>
      </c>
      <c r="H2184" s="174" t="n">
        <v>2</v>
      </c>
      <c r="I2184" s="174" t="n">
        <v>4399</v>
      </c>
      <c r="J2184" s="174" t="n">
        <v>88</v>
      </c>
      <c r="K2184" s="174" t="n">
        <v>70</v>
      </c>
      <c r="L2184" s="174" t="n">
        <v>0</v>
      </c>
      <c r="M2184" s="174" t="n">
        <v>2</v>
      </c>
    </row>
    <row r="2185">
      <c r="A2185" s="174" t="inlineStr">
        <is>
          <t>test</t>
        </is>
      </c>
      <c r="B2185" s="174" t="inlineStr">
        <is>
          <t>A0</t>
        </is>
      </c>
      <c r="C2185" s="174" t="inlineStr">
        <is>
          <t>Noise</t>
        </is>
      </c>
      <c r="D2185" s="174" t="inlineStr">
        <is>
          <t>all</t>
        </is>
      </c>
      <c r="E2185" s="175" t="n">
        <v>0.91</v>
      </c>
      <c r="F2185" s="174" t="n">
        <v>1</v>
      </c>
      <c r="G2185" s="174" t="n">
        <v>158</v>
      </c>
      <c r="H2185" s="174" t="n">
        <v>2</v>
      </c>
      <c r="I2185" s="174" t="n">
        <v>4399</v>
      </c>
      <c r="J2185" s="174" t="n">
        <v>88</v>
      </c>
      <c r="K2185" s="174" t="n">
        <v>70</v>
      </c>
      <c r="L2185" s="174" t="n">
        <v>0</v>
      </c>
      <c r="M2185" s="174" t="n">
        <v>2</v>
      </c>
    </row>
    <row r="2186">
      <c r="A2186" s="174" t="inlineStr">
        <is>
          <t>test</t>
        </is>
      </c>
      <c r="B2186" s="174" t="inlineStr">
        <is>
          <t>A0</t>
        </is>
      </c>
      <c r="C2186" s="174" t="inlineStr">
        <is>
          <t>Noise</t>
        </is>
      </c>
      <c r="D2186" s="174" t="inlineStr">
        <is>
          <t>all</t>
        </is>
      </c>
      <c r="E2186" s="175" t="n">
        <v>0.92</v>
      </c>
      <c r="F2186" s="174" t="n">
        <v>1</v>
      </c>
      <c r="G2186" s="174" t="n">
        <v>158</v>
      </c>
      <c r="H2186" s="174" t="n">
        <v>2</v>
      </c>
      <c r="I2186" s="174" t="n">
        <v>4399</v>
      </c>
      <c r="J2186" s="174" t="n">
        <v>88</v>
      </c>
      <c r="K2186" s="174" t="n">
        <v>70</v>
      </c>
      <c r="L2186" s="174" t="n">
        <v>0</v>
      </c>
      <c r="M2186" s="174" t="n">
        <v>2</v>
      </c>
    </row>
    <row r="2187">
      <c r="A2187" s="174" t="inlineStr">
        <is>
          <t>test</t>
        </is>
      </c>
      <c r="B2187" s="174" t="inlineStr">
        <is>
          <t>A0</t>
        </is>
      </c>
      <c r="C2187" s="174" t="inlineStr">
        <is>
          <t>Noise</t>
        </is>
      </c>
      <c r="D2187" s="174" t="inlineStr">
        <is>
          <t>all</t>
        </is>
      </c>
      <c r="E2187" s="175" t="n">
        <v>0.93</v>
      </c>
      <c r="F2187" s="174" t="n">
        <v>0</v>
      </c>
      <c r="G2187" s="174" t="n">
        <v>159</v>
      </c>
      <c r="H2187" s="174" t="n">
        <v>2</v>
      </c>
      <c r="I2187" s="174" t="n">
        <v>4399</v>
      </c>
      <c r="J2187" s="174" t="n">
        <v>88</v>
      </c>
      <c r="K2187" s="174" t="n">
        <v>71</v>
      </c>
      <c r="L2187" s="174" t="n">
        <v>0</v>
      </c>
      <c r="M2187" s="174" t="n">
        <v>2</v>
      </c>
    </row>
    <row r="2188">
      <c r="A2188" s="174" t="inlineStr">
        <is>
          <t>test</t>
        </is>
      </c>
      <c r="B2188" s="174" t="inlineStr">
        <is>
          <t>A0</t>
        </is>
      </c>
      <c r="C2188" s="174" t="inlineStr">
        <is>
          <t>Noise</t>
        </is>
      </c>
      <c r="D2188" s="174" t="inlineStr">
        <is>
          <t>all</t>
        </is>
      </c>
      <c r="E2188" s="175" t="n">
        <v>0.9399999999999999</v>
      </c>
      <c r="F2188" s="174" t="n">
        <v>0</v>
      </c>
      <c r="G2188" s="174" t="n">
        <v>159</v>
      </c>
      <c r="H2188" s="174" t="n">
        <v>1</v>
      </c>
      <c r="I2188" s="174" t="n">
        <v>4400</v>
      </c>
      <c r="J2188" s="174" t="n">
        <v>88</v>
      </c>
      <c r="K2188" s="174" t="n">
        <v>71</v>
      </c>
      <c r="L2188" s="174" t="n">
        <v>0</v>
      </c>
      <c r="M2188" s="174" t="n">
        <v>1</v>
      </c>
    </row>
    <row r="2189">
      <c r="A2189" s="174" t="inlineStr">
        <is>
          <t>test</t>
        </is>
      </c>
      <c r="B2189" s="174" t="inlineStr">
        <is>
          <t>A0</t>
        </is>
      </c>
      <c r="C2189" s="174" t="inlineStr">
        <is>
          <t>Noise</t>
        </is>
      </c>
      <c r="D2189" s="174" t="inlineStr">
        <is>
          <t>all</t>
        </is>
      </c>
      <c r="E2189" s="175" t="n">
        <v>0.95</v>
      </c>
      <c r="F2189" s="174" t="n">
        <v>0</v>
      </c>
      <c r="G2189" s="174" t="n">
        <v>159</v>
      </c>
      <c r="H2189" s="174" t="n">
        <v>1</v>
      </c>
      <c r="I2189" s="174" t="n">
        <v>4400</v>
      </c>
      <c r="J2189" s="174" t="n">
        <v>88</v>
      </c>
      <c r="K2189" s="174" t="n">
        <v>71</v>
      </c>
      <c r="L2189" s="174" t="n">
        <v>0</v>
      </c>
      <c r="M2189" s="174" t="n">
        <v>1</v>
      </c>
    </row>
    <row r="2190">
      <c r="A2190" s="174" t="inlineStr">
        <is>
          <t>test</t>
        </is>
      </c>
      <c r="B2190" s="174" t="inlineStr">
        <is>
          <t>A0</t>
        </is>
      </c>
      <c r="C2190" s="174" t="inlineStr">
        <is>
          <t>Noise</t>
        </is>
      </c>
      <c r="D2190" s="174" t="inlineStr">
        <is>
          <t>nb</t>
        </is>
      </c>
      <c r="E2190" s="175" t="n">
        <v>0.01</v>
      </c>
      <c r="F2190" s="174" t="n">
        <v>35</v>
      </c>
      <c r="G2190" s="174" t="n">
        <v>36</v>
      </c>
      <c r="H2190" s="174" t="n">
        <v>1421</v>
      </c>
      <c r="I2190" s="174" t="n">
        <v>2889</v>
      </c>
      <c r="J2190" s="174" t="n"/>
      <c r="K2190" s="174" t="n"/>
      <c r="L2190" s="174" t="n"/>
      <c r="M2190" s="174" t="n"/>
    </row>
    <row r="2191">
      <c r="A2191" s="174" t="inlineStr">
        <is>
          <t>test</t>
        </is>
      </c>
      <c r="B2191" s="174" t="inlineStr">
        <is>
          <t>A0</t>
        </is>
      </c>
      <c r="C2191" s="174" t="inlineStr">
        <is>
          <t>Noise</t>
        </is>
      </c>
      <c r="D2191" s="174" t="inlineStr">
        <is>
          <t>nb</t>
        </is>
      </c>
      <c r="E2191" s="175" t="n">
        <v>0.02</v>
      </c>
      <c r="F2191" s="174" t="n">
        <v>35</v>
      </c>
      <c r="G2191" s="174" t="n">
        <v>36</v>
      </c>
      <c r="H2191" s="174" t="n">
        <v>1017</v>
      </c>
      <c r="I2191" s="174" t="n">
        <v>3293</v>
      </c>
      <c r="J2191" s="174" t="n"/>
      <c r="K2191" s="174" t="n"/>
      <c r="L2191" s="174" t="n"/>
      <c r="M2191" s="174" t="n"/>
    </row>
    <row r="2192">
      <c r="A2192" s="174" t="inlineStr">
        <is>
          <t>test</t>
        </is>
      </c>
      <c r="B2192" s="174" t="inlineStr">
        <is>
          <t>A0</t>
        </is>
      </c>
      <c r="C2192" s="174" t="inlineStr">
        <is>
          <t>Noise</t>
        </is>
      </c>
      <c r="D2192" s="174" t="inlineStr">
        <is>
          <t>nb</t>
        </is>
      </c>
      <c r="E2192" s="175" t="n">
        <v>0.03</v>
      </c>
      <c r="F2192" s="174" t="n">
        <v>35</v>
      </c>
      <c r="G2192" s="174" t="n">
        <v>36</v>
      </c>
      <c r="H2192" s="174" t="n">
        <v>788</v>
      </c>
      <c r="I2192" s="174" t="n">
        <v>3522</v>
      </c>
      <c r="J2192" s="174" t="n"/>
      <c r="K2192" s="174" t="n"/>
      <c r="L2192" s="174" t="n"/>
      <c r="M2192" s="174" t="n"/>
    </row>
    <row r="2193">
      <c r="A2193" s="174" t="inlineStr">
        <is>
          <t>test</t>
        </is>
      </c>
      <c r="B2193" s="174" t="inlineStr">
        <is>
          <t>A0</t>
        </is>
      </c>
      <c r="C2193" s="174" t="inlineStr">
        <is>
          <t>Noise</t>
        </is>
      </c>
      <c r="D2193" s="174" t="inlineStr">
        <is>
          <t>nb</t>
        </is>
      </c>
      <c r="E2193" s="175" t="n">
        <v>0.04</v>
      </c>
      <c r="F2193" s="174" t="n">
        <v>34</v>
      </c>
      <c r="G2193" s="174" t="n">
        <v>37</v>
      </c>
      <c r="H2193" s="174" t="n">
        <v>660</v>
      </c>
      <c r="I2193" s="174" t="n">
        <v>3650</v>
      </c>
      <c r="J2193" s="174" t="n"/>
      <c r="K2193" s="174" t="n"/>
      <c r="L2193" s="174" t="n"/>
      <c r="M2193" s="174" t="n"/>
    </row>
    <row r="2194">
      <c r="A2194" s="174" t="inlineStr">
        <is>
          <t>test</t>
        </is>
      </c>
      <c r="B2194" s="174" t="inlineStr">
        <is>
          <t>A0</t>
        </is>
      </c>
      <c r="C2194" s="174" t="inlineStr">
        <is>
          <t>Noise</t>
        </is>
      </c>
      <c r="D2194" s="174" t="inlineStr">
        <is>
          <t>nb</t>
        </is>
      </c>
      <c r="E2194" s="175" t="n">
        <v>0.05</v>
      </c>
      <c r="F2194" s="174" t="n">
        <v>33</v>
      </c>
      <c r="G2194" s="174" t="n">
        <v>38</v>
      </c>
      <c r="H2194" s="174" t="n">
        <v>553</v>
      </c>
      <c r="I2194" s="174" t="n">
        <v>3757</v>
      </c>
      <c r="J2194" s="174" t="n"/>
      <c r="K2194" s="174" t="n"/>
      <c r="L2194" s="174" t="n"/>
      <c r="M2194" s="174" t="n"/>
    </row>
    <row r="2195">
      <c r="A2195" s="174" t="inlineStr">
        <is>
          <t>test</t>
        </is>
      </c>
      <c r="B2195" s="174" t="inlineStr">
        <is>
          <t>A0</t>
        </is>
      </c>
      <c r="C2195" s="174" t="inlineStr">
        <is>
          <t>Noise</t>
        </is>
      </c>
      <c r="D2195" s="174" t="inlineStr">
        <is>
          <t>nb</t>
        </is>
      </c>
      <c r="E2195" s="175" t="n">
        <v>0.06</v>
      </c>
      <c r="F2195" s="174" t="n">
        <v>32</v>
      </c>
      <c r="G2195" s="174" t="n">
        <v>39</v>
      </c>
      <c r="H2195" s="174" t="n">
        <v>480</v>
      </c>
      <c r="I2195" s="174" t="n">
        <v>3830</v>
      </c>
      <c r="J2195" s="174" t="n"/>
      <c r="K2195" s="174" t="n"/>
      <c r="L2195" s="174" t="n"/>
      <c r="M2195" s="174" t="n"/>
    </row>
    <row r="2196">
      <c r="A2196" s="174" t="inlineStr">
        <is>
          <t>test</t>
        </is>
      </c>
      <c r="B2196" s="174" t="inlineStr">
        <is>
          <t>A0</t>
        </is>
      </c>
      <c r="C2196" s="174" t="inlineStr">
        <is>
          <t>Noise</t>
        </is>
      </c>
      <c r="D2196" s="174" t="inlineStr">
        <is>
          <t>nb</t>
        </is>
      </c>
      <c r="E2196" s="175" t="n">
        <v>0.07000000000000001</v>
      </c>
      <c r="F2196" s="174" t="n">
        <v>32</v>
      </c>
      <c r="G2196" s="174" t="n">
        <v>39</v>
      </c>
      <c r="H2196" s="174" t="n">
        <v>418</v>
      </c>
      <c r="I2196" s="174" t="n">
        <v>3892</v>
      </c>
      <c r="J2196" s="174" t="n"/>
      <c r="K2196" s="174" t="n"/>
      <c r="L2196" s="174" t="n"/>
      <c r="M2196" s="174" t="n"/>
    </row>
    <row r="2197">
      <c r="A2197" s="174" t="inlineStr">
        <is>
          <t>test</t>
        </is>
      </c>
      <c r="B2197" s="174" t="inlineStr">
        <is>
          <t>A0</t>
        </is>
      </c>
      <c r="C2197" s="174" t="inlineStr">
        <is>
          <t>Noise</t>
        </is>
      </c>
      <c r="D2197" s="174" t="inlineStr">
        <is>
          <t>nb</t>
        </is>
      </c>
      <c r="E2197" s="175" t="n">
        <v>0.08</v>
      </c>
      <c r="F2197" s="174" t="n">
        <v>32</v>
      </c>
      <c r="G2197" s="174" t="n">
        <v>39</v>
      </c>
      <c r="H2197" s="174" t="n">
        <v>368</v>
      </c>
      <c r="I2197" s="174" t="n">
        <v>3942</v>
      </c>
      <c r="J2197" s="174" t="n"/>
      <c r="K2197" s="174" t="n"/>
      <c r="L2197" s="174" t="n"/>
      <c r="M2197" s="174" t="n"/>
    </row>
    <row r="2198">
      <c r="A2198" s="174" t="inlineStr">
        <is>
          <t>test</t>
        </is>
      </c>
      <c r="B2198" s="174" t="inlineStr">
        <is>
          <t>A0</t>
        </is>
      </c>
      <c r="C2198" s="174" t="inlineStr">
        <is>
          <t>Noise</t>
        </is>
      </c>
      <c r="D2198" s="174" t="inlineStr">
        <is>
          <t>nb</t>
        </is>
      </c>
      <c r="E2198" s="175" t="n">
        <v>0.09</v>
      </c>
      <c r="F2198" s="174" t="n">
        <v>31</v>
      </c>
      <c r="G2198" s="174" t="n">
        <v>40</v>
      </c>
      <c r="H2198" s="174" t="n">
        <v>338</v>
      </c>
      <c r="I2198" s="174" t="n">
        <v>3972</v>
      </c>
      <c r="J2198" s="174" t="n"/>
      <c r="K2198" s="174" t="n"/>
      <c r="L2198" s="174" t="n"/>
      <c r="M2198" s="174" t="n"/>
    </row>
    <row r="2199">
      <c r="A2199" s="174" t="inlineStr">
        <is>
          <t>test</t>
        </is>
      </c>
      <c r="B2199" s="174" t="inlineStr">
        <is>
          <t>A0</t>
        </is>
      </c>
      <c r="C2199" s="174" t="inlineStr">
        <is>
          <t>Noise</t>
        </is>
      </c>
      <c r="D2199" s="174" t="inlineStr">
        <is>
          <t>nb</t>
        </is>
      </c>
      <c r="E2199" s="175" t="n">
        <v>0.1</v>
      </c>
      <c r="F2199" s="174" t="n">
        <v>29</v>
      </c>
      <c r="G2199" s="174" t="n">
        <v>42</v>
      </c>
      <c r="H2199" s="174" t="n">
        <v>307</v>
      </c>
      <c r="I2199" s="174" t="n">
        <v>4003</v>
      </c>
      <c r="J2199" s="174" t="n"/>
      <c r="K2199" s="174" t="n"/>
      <c r="L2199" s="174" t="n"/>
      <c r="M2199" s="174" t="n"/>
    </row>
    <row r="2200">
      <c r="A2200" s="174" t="inlineStr">
        <is>
          <t>test</t>
        </is>
      </c>
      <c r="B2200" s="174" t="inlineStr">
        <is>
          <t>A0</t>
        </is>
      </c>
      <c r="C2200" s="174" t="inlineStr">
        <is>
          <t>Noise</t>
        </is>
      </c>
      <c r="D2200" s="174" t="inlineStr">
        <is>
          <t>nb</t>
        </is>
      </c>
      <c r="E2200" s="175" t="n">
        <v>0.11</v>
      </c>
      <c r="F2200" s="174" t="n">
        <v>29</v>
      </c>
      <c r="G2200" s="174" t="n">
        <v>42</v>
      </c>
      <c r="H2200" s="174" t="n">
        <v>283</v>
      </c>
      <c r="I2200" s="174" t="n">
        <v>4027</v>
      </c>
      <c r="J2200" s="174" t="n"/>
      <c r="K2200" s="174" t="n"/>
      <c r="L2200" s="174" t="n"/>
      <c r="M2200" s="174" t="n"/>
    </row>
    <row r="2201">
      <c r="A2201" s="174" t="inlineStr">
        <is>
          <t>test</t>
        </is>
      </c>
      <c r="B2201" s="174" t="inlineStr">
        <is>
          <t>A0</t>
        </is>
      </c>
      <c r="C2201" s="174" t="inlineStr">
        <is>
          <t>Noise</t>
        </is>
      </c>
      <c r="D2201" s="174" t="inlineStr">
        <is>
          <t>nb</t>
        </is>
      </c>
      <c r="E2201" s="175" t="n">
        <v>0.12</v>
      </c>
      <c r="F2201" s="174" t="n">
        <v>28</v>
      </c>
      <c r="G2201" s="174" t="n">
        <v>43</v>
      </c>
      <c r="H2201" s="174" t="n">
        <v>262</v>
      </c>
      <c r="I2201" s="174" t="n">
        <v>4048</v>
      </c>
      <c r="J2201" s="174" t="n"/>
      <c r="K2201" s="174" t="n"/>
      <c r="L2201" s="174" t="n"/>
      <c r="M2201" s="174" t="n"/>
    </row>
    <row r="2202">
      <c r="A2202" s="174" t="inlineStr">
        <is>
          <t>test</t>
        </is>
      </c>
      <c r="B2202" s="174" t="inlineStr">
        <is>
          <t>A0</t>
        </is>
      </c>
      <c r="C2202" s="174" t="inlineStr">
        <is>
          <t>Noise</t>
        </is>
      </c>
      <c r="D2202" s="174" t="inlineStr">
        <is>
          <t>nb</t>
        </is>
      </c>
      <c r="E2202" s="175" t="n">
        <v>0.13</v>
      </c>
      <c r="F2202" s="174" t="n">
        <v>28</v>
      </c>
      <c r="G2202" s="174" t="n">
        <v>43</v>
      </c>
      <c r="H2202" s="174" t="n">
        <v>247</v>
      </c>
      <c r="I2202" s="174" t="n">
        <v>4063</v>
      </c>
      <c r="J2202" s="174" t="n"/>
      <c r="K2202" s="174" t="n"/>
      <c r="L2202" s="174" t="n"/>
      <c r="M2202" s="174" t="n"/>
    </row>
    <row r="2203">
      <c r="A2203" s="174" t="inlineStr">
        <is>
          <t>test</t>
        </is>
      </c>
      <c r="B2203" s="174" t="inlineStr">
        <is>
          <t>A0</t>
        </is>
      </c>
      <c r="C2203" s="174" t="inlineStr">
        <is>
          <t>Noise</t>
        </is>
      </c>
      <c r="D2203" s="174" t="inlineStr">
        <is>
          <t>nb</t>
        </is>
      </c>
      <c r="E2203" s="175" t="n">
        <v>0.14</v>
      </c>
      <c r="F2203" s="174" t="n">
        <v>24</v>
      </c>
      <c r="G2203" s="174" t="n">
        <v>47</v>
      </c>
      <c r="H2203" s="174" t="n">
        <v>221</v>
      </c>
      <c r="I2203" s="174" t="n">
        <v>4089</v>
      </c>
      <c r="J2203" s="174" t="n"/>
      <c r="K2203" s="174" t="n"/>
      <c r="L2203" s="174" t="n"/>
      <c r="M2203" s="174" t="n"/>
    </row>
    <row r="2204">
      <c r="A2204" s="174" t="inlineStr">
        <is>
          <t>test</t>
        </is>
      </c>
      <c r="B2204" s="174" t="inlineStr">
        <is>
          <t>A0</t>
        </is>
      </c>
      <c r="C2204" s="174" t="inlineStr">
        <is>
          <t>Noise</t>
        </is>
      </c>
      <c r="D2204" s="174" t="inlineStr">
        <is>
          <t>nb</t>
        </is>
      </c>
      <c r="E2204" s="175" t="n">
        <v>0.15</v>
      </c>
      <c r="F2204" s="174" t="n">
        <v>24</v>
      </c>
      <c r="G2204" s="174" t="n">
        <v>47</v>
      </c>
      <c r="H2204" s="174" t="n">
        <v>197</v>
      </c>
      <c r="I2204" s="174" t="n">
        <v>4113</v>
      </c>
      <c r="J2204" s="174" t="n"/>
      <c r="K2204" s="174" t="n"/>
      <c r="L2204" s="174" t="n"/>
      <c r="M2204" s="174" t="n"/>
    </row>
    <row r="2205">
      <c r="A2205" s="174" t="inlineStr">
        <is>
          <t>test</t>
        </is>
      </c>
      <c r="B2205" s="174" t="inlineStr">
        <is>
          <t>A0</t>
        </is>
      </c>
      <c r="C2205" s="174" t="inlineStr">
        <is>
          <t>Noise</t>
        </is>
      </c>
      <c r="D2205" s="174" t="inlineStr">
        <is>
          <t>nb</t>
        </is>
      </c>
      <c r="E2205" s="175" t="n">
        <v>0.16</v>
      </c>
      <c r="F2205" s="174" t="n">
        <v>23</v>
      </c>
      <c r="G2205" s="174" t="n">
        <v>48</v>
      </c>
      <c r="H2205" s="174" t="n">
        <v>180</v>
      </c>
      <c r="I2205" s="174" t="n">
        <v>4130</v>
      </c>
      <c r="J2205" s="174" t="n"/>
      <c r="K2205" s="174" t="n"/>
      <c r="L2205" s="174" t="n"/>
      <c r="M2205" s="174" t="n"/>
    </row>
    <row r="2206">
      <c r="A2206" s="174" t="inlineStr">
        <is>
          <t>test</t>
        </is>
      </c>
      <c r="B2206" s="174" t="inlineStr">
        <is>
          <t>A0</t>
        </is>
      </c>
      <c r="C2206" s="174" t="inlineStr">
        <is>
          <t>Noise</t>
        </is>
      </c>
      <c r="D2206" s="174" t="inlineStr">
        <is>
          <t>nb</t>
        </is>
      </c>
      <c r="E2206" s="175" t="n">
        <v>0.17</v>
      </c>
      <c r="F2206" s="174" t="n">
        <v>22</v>
      </c>
      <c r="G2206" s="174" t="n">
        <v>49</v>
      </c>
      <c r="H2206" s="174" t="n">
        <v>167</v>
      </c>
      <c r="I2206" s="174" t="n">
        <v>4143</v>
      </c>
      <c r="J2206" s="174" t="n"/>
      <c r="K2206" s="174" t="n"/>
      <c r="L2206" s="174" t="n"/>
      <c r="M2206" s="174" t="n"/>
    </row>
    <row r="2207">
      <c r="A2207" s="174" t="inlineStr">
        <is>
          <t>test</t>
        </is>
      </c>
      <c r="B2207" s="174" t="inlineStr">
        <is>
          <t>A0</t>
        </is>
      </c>
      <c r="C2207" s="174" t="inlineStr">
        <is>
          <t>Noise</t>
        </is>
      </c>
      <c r="D2207" s="174" t="inlineStr">
        <is>
          <t>nb</t>
        </is>
      </c>
      <c r="E2207" s="175" t="n">
        <v>0.18</v>
      </c>
      <c r="F2207" s="174" t="n">
        <v>22</v>
      </c>
      <c r="G2207" s="174" t="n">
        <v>49</v>
      </c>
      <c r="H2207" s="174" t="n">
        <v>151</v>
      </c>
      <c r="I2207" s="174" t="n">
        <v>4159</v>
      </c>
      <c r="J2207" s="174" t="n"/>
      <c r="K2207" s="174" t="n"/>
      <c r="L2207" s="174" t="n"/>
      <c r="M2207" s="174" t="n"/>
    </row>
    <row r="2208">
      <c r="A2208" s="174" t="inlineStr">
        <is>
          <t>test</t>
        </is>
      </c>
      <c r="B2208" s="174" t="inlineStr">
        <is>
          <t>A0</t>
        </is>
      </c>
      <c r="C2208" s="174" t="inlineStr">
        <is>
          <t>Noise</t>
        </is>
      </c>
      <c r="D2208" s="174" t="inlineStr">
        <is>
          <t>nb</t>
        </is>
      </c>
      <c r="E2208" s="175" t="n">
        <v>0.19</v>
      </c>
      <c r="F2208" s="174" t="n">
        <v>21</v>
      </c>
      <c r="G2208" s="174" t="n">
        <v>50</v>
      </c>
      <c r="H2208" s="174" t="n">
        <v>145</v>
      </c>
      <c r="I2208" s="174" t="n">
        <v>4165</v>
      </c>
      <c r="J2208" s="174" t="n"/>
      <c r="K2208" s="174" t="n"/>
      <c r="L2208" s="174" t="n"/>
      <c r="M2208" s="174" t="n"/>
    </row>
    <row r="2209">
      <c r="A2209" s="174" t="inlineStr">
        <is>
          <t>test</t>
        </is>
      </c>
      <c r="B2209" s="174" t="inlineStr">
        <is>
          <t>A0</t>
        </is>
      </c>
      <c r="C2209" s="174" t="inlineStr">
        <is>
          <t>Noise</t>
        </is>
      </c>
      <c r="D2209" s="174" t="inlineStr">
        <is>
          <t>nb</t>
        </is>
      </c>
      <c r="E2209" s="175" t="n">
        <v>0.2</v>
      </c>
      <c r="F2209" s="174" t="n">
        <v>21</v>
      </c>
      <c r="G2209" s="174" t="n">
        <v>50</v>
      </c>
      <c r="H2209" s="174" t="n">
        <v>138</v>
      </c>
      <c r="I2209" s="174" t="n">
        <v>4172</v>
      </c>
      <c r="J2209" s="174" t="n"/>
      <c r="K2209" s="174" t="n"/>
      <c r="L2209" s="174" t="n"/>
      <c r="M2209" s="174" t="n"/>
    </row>
    <row r="2210">
      <c r="A2210" s="174" t="inlineStr">
        <is>
          <t>test</t>
        </is>
      </c>
      <c r="B2210" s="174" t="inlineStr">
        <is>
          <t>A0</t>
        </is>
      </c>
      <c r="C2210" s="174" t="inlineStr">
        <is>
          <t>Noise</t>
        </is>
      </c>
      <c r="D2210" s="174" t="inlineStr">
        <is>
          <t>nb</t>
        </is>
      </c>
      <c r="E2210" s="175" t="n">
        <v>0.21</v>
      </c>
      <c r="F2210" s="174" t="n">
        <v>21</v>
      </c>
      <c r="G2210" s="174" t="n">
        <v>50</v>
      </c>
      <c r="H2210" s="174" t="n">
        <v>131</v>
      </c>
      <c r="I2210" s="174" t="n">
        <v>4179</v>
      </c>
      <c r="J2210" s="174" t="n"/>
      <c r="K2210" s="174" t="n"/>
      <c r="L2210" s="174" t="n"/>
      <c r="M2210" s="174" t="n"/>
    </row>
    <row r="2211">
      <c r="A2211" s="174" t="inlineStr">
        <is>
          <t>test</t>
        </is>
      </c>
      <c r="B2211" s="174" t="inlineStr">
        <is>
          <t>A0</t>
        </is>
      </c>
      <c r="C2211" s="174" t="inlineStr">
        <is>
          <t>Noise</t>
        </is>
      </c>
      <c r="D2211" s="174" t="inlineStr">
        <is>
          <t>nb</t>
        </is>
      </c>
      <c r="E2211" s="175" t="n">
        <v>0.22</v>
      </c>
      <c r="F2211" s="174" t="n">
        <v>20</v>
      </c>
      <c r="G2211" s="174" t="n">
        <v>51</v>
      </c>
      <c r="H2211" s="174" t="n">
        <v>121</v>
      </c>
      <c r="I2211" s="174" t="n">
        <v>4189</v>
      </c>
      <c r="J2211" s="174" t="n"/>
      <c r="K2211" s="174" t="n"/>
      <c r="L2211" s="174" t="n"/>
      <c r="M2211" s="174" t="n"/>
    </row>
    <row r="2212">
      <c r="A2212" s="174" t="inlineStr">
        <is>
          <t>test</t>
        </is>
      </c>
      <c r="B2212" s="174" t="inlineStr">
        <is>
          <t>A0</t>
        </is>
      </c>
      <c r="C2212" s="174" t="inlineStr">
        <is>
          <t>Noise</t>
        </is>
      </c>
      <c r="D2212" s="174" t="inlineStr">
        <is>
          <t>nb</t>
        </is>
      </c>
      <c r="E2212" s="175" t="n">
        <v>0.23</v>
      </c>
      <c r="F2212" s="174" t="n">
        <v>20</v>
      </c>
      <c r="G2212" s="174" t="n">
        <v>51</v>
      </c>
      <c r="H2212" s="174" t="n">
        <v>114</v>
      </c>
      <c r="I2212" s="174" t="n">
        <v>4196</v>
      </c>
      <c r="J2212" s="174" t="n"/>
      <c r="K2212" s="174" t="n"/>
      <c r="L2212" s="174" t="n"/>
      <c r="M2212" s="174" t="n"/>
    </row>
    <row r="2213">
      <c r="A2213" s="174" t="inlineStr">
        <is>
          <t>test</t>
        </is>
      </c>
      <c r="B2213" s="174" t="inlineStr">
        <is>
          <t>A0</t>
        </is>
      </c>
      <c r="C2213" s="174" t="inlineStr">
        <is>
          <t>Noise</t>
        </is>
      </c>
      <c r="D2213" s="174" t="inlineStr">
        <is>
          <t>nb</t>
        </is>
      </c>
      <c r="E2213" s="175" t="n">
        <v>0.24</v>
      </c>
      <c r="F2213" s="174" t="n">
        <v>19</v>
      </c>
      <c r="G2213" s="174" t="n">
        <v>52</v>
      </c>
      <c r="H2213" s="174" t="n">
        <v>106</v>
      </c>
      <c r="I2213" s="174" t="n">
        <v>4204</v>
      </c>
      <c r="J2213" s="174" t="n"/>
      <c r="K2213" s="174" t="n"/>
      <c r="L2213" s="174" t="n"/>
      <c r="M2213" s="174" t="n"/>
    </row>
    <row r="2214">
      <c r="A2214" s="174" t="inlineStr">
        <is>
          <t>test</t>
        </is>
      </c>
      <c r="B2214" s="174" t="inlineStr">
        <is>
          <t>A0</t>
        </is>
      </c>
      <c r="C2214" s="174" t="inlineStr">
        <is>
          <t>Noise</t>
        </is>
      </c>
      <c r="D2214" s="174" t="inlineStr">
        <is>
          <t>nb</t>
        </is>
      </c>
      <c r="E2214" s="175" t="n">
        <v>0.25</v>
      </c>
      <c r="F2214" s="174" t="n">
        <v>19</v>
      </c>
      <c r="G2214" s="174" t="n">
        <v>52</v>
      </c>
      <c r="H2214" s="174" t="n">
        <v>98</v>
      </c>
      <c r="I2214" s="174" t="n">
        <v>4212</v>
      </c>
      <c r="J2214" s="174" t="n"/>
      <c r="K2214" s="174" t="n"/>
      <c r="L2214" s="174" t="n"/>
      <c r="M2214" s="174" t="n"/>
    </row>
    <row r="2215">
      <c r="A2215" s="174" t="inlineStr">
        <is>
          <t>test</t>
        </is>
      </c>
      <c r="B2215" s="174" t="inlineStr">
        <is>
          <t>A0</t>
        </is>
      </c>
      <c r="C2215" s="174" t="inlineStr">
        <is>
          <t>Noise</t>
        </is>
      </c>
      <c r="D2215" s="174" t="inlineStr">
        <is>
          <t>nb</t>
        </is>
      </c>
      <c r="E2215" s="175" t="n">
        <v>0.26</v>
      </c>
      <c r="F2215" s="174" t="n">
        <v>19</v>
      </c>
      <c r="G2215" s="174" t="n">
        <v>52</v>
      </c>
      <c r="H2215" s="174" t="n">
        <v>91</v>
      </c>
      <c r="I2215" s="174" t="n">
        <v>4219</v>
      </c>
      <c r="J2215" s="174" t="n"/>
      <c r="K2215" s="174" t="n"/>
      <c r="L2215" s="174" t="n"/>
      <c r="M2215" s="174" t="n"/>
    </row>
    <row r="2216">
      <c r="A2216" s="174" t="inlineStr">
        <is>
          <t>test</t>
        </is>
      </c>
      <c r="B2216" s="174" t="inlineStr">
        <is>
          <t>A0</t>
        </is>
      </c>
      <c r="C2216" s="174" t="inlineStr">
        <is>
          <t>Noise</t>
        </is>
      </c>
      <c r="D2216" s="174" t="inlineStr">
        <is>
          <t>nb</t>
        </is>
      </c>
      <c r="E2216" s="175" t="n">
        <v>0.27</v>
      </c>
      <c r="F2216" s="174" t="n">
        <v>19</v>
      </c>
      <c r="G2216" s="174" t="n">
        <v>52</v>
      </c>
      <c r="H2216" s="174" t="n">
        <v>86</v>
      </c>
      <c r="I2216" s="174" t="n">
        <v>4224</v>
      </c>
      <c r="J2216" s="174" t="n"/>
      <c r="K2216" s="174" t="n"/>
      <c r="L2216" s="174" t="n"/>
      <c r="M2216" s="174" t="n"/>
    </row>
    <row r="2217">
      <c r="A2217" s="174" t="inlineStr">
        <is>
          <t>test</t>
        </is>
      </c>
      <c r="B2217" s="174" t="inlineStr">
        <is>
          <t>A0</t>
        </is>
      </c>
      <c r="C2217" s="174" t="inlineStr">
        <is>
          <t>Noise</t>
        </is>
      </c>
      <c r="D2217" s="174" t="inlineStr">
        <is>
          <t>nb</t>
        </is>
      </c>
      <c r="E2217" s="175" t="n">
        <v>0.28</v>
      </c>
      <c r="F2217" s="174" t="n">
        <v>18</v>
      </c>
      <c r="G2217" s="174" t="n">
        <v>53</v>
      </c>
      <c r="H2217" s="174" t="n">
        <v>83</v>
      </c>
      <c r="I2217" s="174" t="n">
        <v>4227</v>
      </c>
      <c r="J2217" s="174" t="n"/>
      <c r="K2217" s="174" t="n"/>
      <c r="L2217" s="174" t="n"/>
      <c r="M2217" s="174" t="n"/>
    </row>
    <row r="2218">
      <c r="A2218" s="174" t="inlineStr">
        <is>
          <t>test</t>
        </is>
      </c>
      <c r="B2218" s="174" t="inlineStr">
        <is>
          <t>A0</t>
        </is>
      </c>
      <c r="C2218" s="174" t="inlineStr">
        <is>
          <t>Noise</t>
        </is>
      </c>
      <c r="D2218" s="174" t="inlineStr">
        <is>
          <t>nb</t>
        </is>
      </c>
      <c r="E2218" s="175" t="n">
        <v>0.29</v>
      </c>
      <c r="F2218" s="174" t="n">
        <v>18</v>
      </c>
      <c r="G2218" s="174" t="n">
        <v>53</v>
      </c>
      <c r="H2218" s="174" t="n">
        <v>78</v>
      </c>
      <c r="I2218" s="174" t="n">
        <v>4232</v>
      </c>
      <c r="J2218" s="174" t="n"/>
      <c r="K2218" s="174" t="n"/>
      <c r="L2218" s="174" t="n"/>
      <c r="M2218" s="174" t="n"/>
    </row>
    <row r="2219">
      <c r="A2219" s="174" t="inlineStr">
        <is>
          <t>test</t>
        </is>
      </c>
      <c r="B2219" s="174" t="inlineStr">
        <is>
          <t>A0</t>
        </is>
      </c>
      <c r="C2219" s="174" t="inlineStr">
        <is>
          <t>Noise</t>
        </is>
      </c>
      <c r="D2219" s="174" t="inlineStr">
        <is>
          <t>nb</t>
        </is>
      </c>
      <c r="E2219" s="175" t="n">
        <v>0.3</v>
      </c>
      <c r="F2219" s="174" t="n">
        <v>18</v>
      </c>
      <c r="G2219" s="174" t="n">
        <v>53</v>
      </c>
      <c r="H2219" s="174" t="n">
        <v>71</v>
      </c>
      <c r="I2219" s="174" t="n">
        <v>4239</v>
      </c>
      <c r="J2219" s="174" t="n"/>
      <c r="K2219" s="174" t="n"/>
      <c r="L2219" s="174" t="n"/>
      <c r="M2219" s="174" t="n"/>
    </row>
    <row r="2220">
      <c r="A2220" s="174" t="inlineStr">
        <is>
          <t>test</t>
        </is>
      </c>
      <c r="B2220" s="174" t="inlineStr">
        <is>
          <t>A0</t>
        </is>
      </c>
      <c r="C2220" s="174" t="inlineStr">
        <is>
          <t>Noise</t>
        </is>
      </c>
      <c r="D2220" s="174" t="inlineStr">
        <is>
          <t>nb</t>
        </is>
      </c>
      <c r="E2220" s="175" t="n">
        <v>0.31</v>
      </c>
      <c r="F2220" s="174" t="n">
        <v>18</v>
      </c>
      <c r="G2220" s="174" t="n">
        <v>53</v>
      </c>
      <c r="H2220" s="174" t="n">
        <v>66</v>
      </c>
      <c r="I2220" s="174" t="n">
        <v>4244</v>
      </c>
      <c r="J2220" s="174" t="n"/>
      <c r="K2220" s="174" t="n"/>
      <c r="L2220" s="174" t="n"/>
      <c r="M2220" s="174" t="n"/>
    </row>
    <row r="2221">
      <c r="A2221" s="174" t="inlineStr">
        <is>
          <t>test</t>
        </is>
      </c>
      <c r="B2221" s="174" t="inlineStr">
        <is>
          <t>A0</t>
        </is>
      </c>
      <c r="C2221" s="174" t="inlineStr">
        <is>
          <t>Noise</t>
        </is>
      </c>
      <c r="D2221" s="174" t="inlineStr">
        <is>
          <t>nb</t>
        </is>
      </c>
      <c r="E2221" s="175" t="n">
        <v>0.32</v>
      </c>
      <c r="F2221" s="174" t="n">
        <v>17</v>
      </c>
      <c r="G2221" s="174" t="n">
        <v>54</v>
      </c>
      <c r="H2221" s="174" t="n">
        <v>62</v>
      </c>
      <c r="I2221" s="174" t="n">
        <v>4248</v>
      </c>
      <c r="J2221" s="174" t="n"/>
      <c r="K2221" s="174" t="n"/>
      <c r="L2221" s="174" t="n"/>
      <c r="M2221" s="174" t="n"/>
    </row>
    <row r="2222">
      <c r="A2222" s="174" t="inlineStr">
        <is>
          <t>test</t>
        </is>
      </c>
      <c r="B2222" s="174" t="inlineStr">
        <is>
          <t>A0</t>
        </is>
      </c>
      <c r="C2222" s="174" t="inlineStr">
        <is>
          <t>Noise</t>
        </is>
      </c>
      <c r="D2222" s="174" t="inlineStr">
        <is>
          <t>nb</t>
        </is>
      </c>
      <c r="E2222" s="175" t="n">
        <v>0.33</v>
      </c>
      <c r="F2222" s="174" t="n">
        <v>17</v>
      </c>
      <c r="G2222" s="174" t="n">
        <v>54</v>
      </c>
      <c r="H2222" s="174" t="n">
        <v>62</v>
      </c>
      <c r="I2222" s="174" t="n">
        <v>4248</v>
      </c>
      <c r="J2222" s="174" t="n"/>
      <c r="K2222" s="174" t="n"/>
      <c r="L2222" s="174" t="n"/>
      <c r="M2222" s="174" t="n"/>
    </row>
    <row r="2223">
      <c r="A2223" s="174" t="inlineStr">
        <is>
          <t>test</t>
        </is>
      </c>
      <c r="B2223" s="174" t="inlineStr">
        <is>
          <t>A0</t>
        </is>
      </c>
      <c r="C2223" s="174" t="inlineStr">
        <is>
          <t>Noise</t>
        </is>
      </c>
      <c r="D2223" s="174" t="inlineStr">
        <is>
          <t>nb</t>
        </is>
      </c>
      <c r="E2223" s="175" t="n">
        <v>0.34</v>
      </c>
      <c r="F2223" s="174" t="n">
        <v>16</v>
      </c>
      <c r="G2223" s="174" t="n">
        <v>55</v>
      </c>
      <c r="H2223" s="174" t="n">
        <v>58</v>
      </c>
      <c r="I2223" s="174" t="n">
        <v>4252</v>
      </c>
      <c r="J2223" s="174" t="n"/>
      <c r="K2223" s="174" t="n"/>
      <c r="L2223" s="174" t="n"/>
      <c r="M2223" s="174" t="n"/>
    </row>
    <row r="2224">
      <c r="A2224" s="174" t="inlineStr">
        <is>
          <t>test</t>
        </is>
      </c>
      <c r="B2224" s="174" t="inlineStr">
        <is>
          <t>A0</t>
        </is>
      </c>
      <c r="C2224" s="174" t="inlineStr">
        <is>
          <t>Noise</t>
        </is>
      </c>
      <c r="D2224" s="174" t="inlineStr">
        <is>
          <t>nb</t>
        </is>
      </c>
      <c r="E2224" s="175" t="n">
        <v>0.35</v>
      </c>
      <c r="F2224" s="174" t="n">
        <v>16</v>
      </c>
      <c r="G2224" s="174" t="n">
        <v>55</v>
      </c>
      <c r="H2224" s="174" t="n">
        <v>53</v>
      </c>
      <c r="I2224" s="174" t="n">
        <v>4257</v>
      </c>
      <c r="J2224" s="174" t="n"/>
      <c r="K2224" s="174" t="n"/>
      <c r="L2224" s="174" t="n"/>
      <c r="M2224" s="174" t="n"/>
    </row>
    <row r="2225">
      <c r="A2225" s="174" t="inlineStr">
        <is>
          <t>test</t>
        </is>
      </c>
      <c r="B2225" s="174" t="inlineStr">
        <is>
          <t>A0</t>
        </is>
      </c>
      <c r="C2225" s="174" t="inlineStr">
        <is>
          <t>Noise</t>
        </is>
      </c>
      <c r="D2225" s="174" t="inlineStr">
        <is>
          <t>nb</t>
        </is>
      </c>
      <c r="E2225" s="175" t="n">
        <v>0.36</v>
      </c>
      <c r="F2225" s="174" t="n">
        <v>16</v>
      </c>
      <c r="G2225" s="174" t="n">
        <v>55</v>
      </c>
      <c r="H2225" s="174" t="n">
        <v>49</v>
      </c>
      <c r="I2225" s="174" t="n">
        <v>4261</v>
      </c>
      <c r="J2225" s="174" t="n"/>
      <c r="K2225" s="174" t="n"/>
      <c r="L2225" s="174" t="n"/>
      <c r="M2225" s="174" t="n"/>
    </row>
    <row r="2226">
      <c r="A2226" s="174" t="inlineStr">
        <is>
          <t>test</t>
        </is>
      </c>
      <c r="B2226" s="174" t="inlineStr">
        <is>
          <t>A0</t>
        </is>
      </c>
      <c r="C2226" s="174" t="inlineStr">
        <is>
          <t>Noise</t>
        </is>
      </c>
      <c r="D2226" s="174" t="inlineStr">
        <is>
          <t>nb</t>
        </is>
      </c>
      <c r="E2226" s="175" t="n">
        <v>0.37</v>
      </c>
      <c r="F2226" s="174" t="n">
        <v>15</v>
      </c>
      <c r="G2226" s="174" t="n">
        <v>56</v>
      </c>
      <c r="H2226" s="174" t="n">
        <v>49</v>
      </c>
      <c r="I2226" s="174" t="n">
        <v>4261</v>
      </c>
      <c r="J2226" s="174" t="n"/>
      <c r="K2226" s="174" t="n"/>
      <c r="L2226" s="174" t="n"/>
      <c r="M2226" s="174" t="n"/>
    </row>
    <row r="2227">
      <c r="A2227" s="174" t="inlineStr">
        <is>
          <t>test</t>
        </is>
      </c>
      <c r="B2227" s="174" t="inlineStr">
        <is>
          <t>A0</t>
        </is>
      </c>
      <c r="C2227" s="174" t="inlineStr">
        <is>
          <t>Noise</t>
        </is>
      </c>
      <c r="D2227" s="174" t="inlineStr">
        <is>
          <t>nb</t>
        </is>
      </c>
      <c r="E2227" s="175" t="n">
        <v>0.38</v>
      </c>
      <c r="F2227" s="174" t="n">
        <v>12</v>
      </c>
      <c r="G2227" s="174" t="n">
        <v>59</v>
      </c>
      <c r="H2227" s="174" t="n">
        <v>47</v>
      </c>
      <c r="I2227" s="174" t="n">
        <v>4263</v>
      </c>
      <c r="J2227" s="174" t="n"/>
      <c r="K2227" s="174" t="n"/>
      <c r="L2227" s="174" t="n"/>
      <c r="M2227" s="174" t="n"/>
    </row>
    <row r="2228">
      <c r="A2228" s="174" t="inlineStr">
        <is>
          <t>test</t>
        </is>
      </c>
      <c r="B2228" s="174" t="inlineStr">
        <is>
          <t>A0</t>
        </is>
      </c>
      <c r="C2228" s="174" t="inlineStr">
        <is>
          <t>Noise</t>
        </is>
      </c>
      <c r="D2228" s="174" t="inlineStr">
        <is>
          <t>nb</t>
        </is>
      </c>
      <c r="E2228" s="175" t="n">
        <v>0.39</v>
      </c>
      <c r="F2228" s="174" t="n">
        <v>12</v>
      </c>
      <c r="G2228" s="174" t="n">
        <v>59</v>
      </c>
      <c r="H2228" s="174" t="n">
        <v>47</v>
      </c>
      <c r="I2228" s="174" t="n">
        <v>4263</v>
      </c>
      <c r="J2228" s="174" t="n"/>
      <c r="K2228" s="174" t="n"/>
      <c r="L2228" s="174" t="n"/>
      <c r="M2228" s="174" t="n"/>
    </row>
    <row r="2229">
      <c r="A2229" s="174" t="inlineStr">
        <is>
          <t>test</t>
        </is>
      </c>
      <c r="B2229" s="174" t="inlineStr">
        <is>
          <t>A0</t>
        </is>
      </c>
      <c r="C2229" s="174" t="inlineStr">
        <is>
          <t>Noise</t>
        </is>
      </c>
      <c r="D2229" s="174" t="inlineStr">
        <is>
          <t>nb</t>
        </is>
      </c>
      <c r="E2229" s="175" t="n">
        <v>0.4</v>
      </c>
      <c r="F2229" s="174" t="n">
        <v>11</v>
      </c>
      <c r="G2229" s="174" t="n">
        <v>60</v>
      </c>
      <c r="H2229" s="174" t="n">
        <v>46</v>
      </c>
      <c r="I2229" s="174" t="n">
        <v>4264</v>
      </c>
      <c r="J2229" s="174" t="n"/>
      <c r="K2229" s="174" t="n"/>
      <c r="L2229" s="174" t="n"/>
      <c r="M2229" s="174" t="n"/>
    </row>
    <row r="2230">
      <c r="A2230" s="174" t="inlineStr">
        <is>
          <t>test</t>
        </is>
      </c>
      <c r="B2230" s="174" t="inlineStr">
        <is>
          <t>A0</t>
        </is>
      </c>
      <c r="C2230" s="174" t="inlineStr">
        <is>
          <t>Noise</t>
        </is>
      </c>
      <c r="D2230" s="174" t="inlineStr">
        <is>
          <t>nb</t>
        </is>
      </c>
      <c r="E2230" s="175" t="n">
        <v>0.41</v>
      </c>
      <c r="F2230" s="174" t="n">
        <v>11</v>
      </c>
      <c r="G2230" s="174" t="n">
        <v>60</v>
      </c>
      <c r="H2230" s="174" t="n">
        <v>46</v>
      </c>
      <c r="I2230" s="174" t="n">
        <v>4264</v>
      </c>
      <c r="J2230" s="174" t="n"/>
      <c r="K2230" s="174" t="n"/>
      <c r="L2230" s="174" t="n"/>
      <c r="M2230" s="174" t="n"/>
    </row>
    <row r="2231">
      <c r="A2231" s="174" t="inlineStr">
        <is>
          <t>test</t>
        </is>
      </c>
      <c r="B2231" s="174" t="inlineStr">
        <is>
          <t>A0</t>
        </is>
      </c>
      <c r="C2231" s="174" t="inlineStr">
        <is>
          <t>Noise</t>
        </is>
      </c>
      <c r="D2231" s="174" t="inlineStr">
        <is>
          <t>nb</t>
        </is>
      </c>
      <c r="E2231" s="175" t="n">
        <v>0.42</v>
      </c>
      <c r="F2231" s="174" t="n">
        <v>11</v>
      </c>
      <c r="G2231" s="174" t="n">
        <v>60</v>
      </c>
      <c r="H2231" s="174" t="n">
        <v>45</v>
      </c>
      <c r="I2231" s="174" t="n">
        <v>4265</v>
      </c>
      <c r="J2231" s="174" t="n"/>
      <c r="K2231" s="174" t="n"/>
      <c r="L2231" s="174" t="n"/>
      <c r="M2231" s="174" t="n"/>
    </row>
    <row r="2232">
      <c r="A2232" s="174" t="inlineStr">
        <is>
          <t>test</t>
        </is>
      </c>
      <c r="B2232" s="174" t="inlineStr">
        <is>
          <t>A0</t>
        </is>
      </c>
      <c r="C2232" s="174" t="inlineStr">
        <is>
          <t>Noise</t>
        </is>
      </c>
      <c r="D2232" s="174" t="inlineStr">
        <is>
          <t>nb</t>
        </is>
      </c>
      <c r="E2232" s="175" t="n">
        <v>0.43</v>
      </c>
      <c r="F2232" s="174" t="n">
        <v>11</v>
      </c>
      <c r="G2232" s="174" t="n">
        <v>60</v>
      </c>
      <c r="H2232" s="174" t="n">
        <v>45</v>
      </c>
      <c r="I2232" s="174" t="n">
        <v>4265</v>
      </c>
      <c r="J2232" s="174" t="n"/>
      <c r="K2232" s="174" t="n"/>
      <c r="L2232" s="174" t="n"/>
      <c r="M2232" s="174" t="n"/>
    </row>
    <row r="2233">
      <c r="A2233" s="174" t="inlineStr">
        <is>
          <t>test</t>
        </is>
      </c>
      <c r="B2233" s="174" t="inlineStr">
        <is>
          <t>A0</t>
        </is>
      </c>
      <c r="C2233" s="174" t="inlineStr">
        <is>
          <t>Noise</t>
        </is>
      </c>
      <c r="D2233" s="174" t="inlineStr">
        <is>
          <t>nb</t>
        </is>
      </c>
      <c r="E2233" s="175" t="n">
        <v>0.44</v>
      </c>
      <c r="F2233" s="174" t="n">
        <v>10</v>
      </c>
      <c r="G2233" s="174" t="n">
        <v>61</v>
      </c>
      <c r="H2233" s="174" t="n">
        <v>41</v>
      </c>
      <c r="I2233" s="174" t="n">
        <v>4269</v>
      </c>
      <c r="J2233" s="174" t="n"/>
      <c r="K2233" s="174" t="n"/>
      <c r="L2233" s="174" t="n"/>
      <c r="M2233" s="174" t="n"/>
    </row>
    <row r="2234">
      <c r="A2234" s="174" t="inlineStr">
        <is>
          <t>test</t>
        </is>
      </c>
      <c r="B2234" s="174" t="inlineStr">
        <is>
          <t>A0</t>
        </is>
      </c>
      <c r="C2234" s="174" t="inlineStr">
        <is>
          <t>Noise</t>
        </is>
      </c>
      <c r="D2234" s="174" t="inlineStr">
        <is>
          <t>nb</t>
        </is>
      </c>
      <c r="E2234" s="175" t="n">
        <v>0.45</v>
      </c>
      <c r="F2234" s="174" t="n">
        <v>9</v>
      </c>
      <c r="G2234" s="174" t="n">
        <v>62</v>
      </c>
      <c r="H2234" s="174" t="n">
        <v>40</v>
      </c>
      <c r="I2234" s="174" t="n">
        <v>4270</v>
      </c>
      <c r="J2234" s="174" t="n"/>
      <c r="K2234" s="174" t="n"/>
      <c r="L2234" s="174" t="n"/>
      <c r="M2234" s="174" t="n"/>
    </row>
    <row r="2235">
      <c r="A2235" s="174" t="inlineStr">
        <is>
          <t>test</t>
        </is>
      </c>
      <c r="B2235" s="174" t="inlineStr">
        <is>
          <t>A0</t>
        </is>
      </c>
      <c r="C2235" s="174" t="inlineStr">
        <is>
          <t>Noise</t>
        </is>
      </c>
      <c r="D2235" s="174" t="inlineStr">
        <is>
          <t>nb</t>
        </is>
      </c>
      <c r="E2235" s="175" t="n">
        <v>0.46</v>
      </c>
      <c r="F2235" s="174" t="n">
        <v>9</v>
      </c>
      <c r="G2235" s="174" t="n">
        <v>62</v>
      </c>
      <c r="H2235" s="174" t="n">
        <v>39</v>
      </c>
      <c r="I2235" s="174" t="n">
        <v>4271</v>
      </c>
      <c r="J2235" s="174" t="n"/>
      <c r="K2235" s="174" t="n"/>
      <c r="L2235" s="174" t="n"/>
      <c r="M2235" s="174" t="n"/>
    </row>
    <row r="2236">
      <c r="A2236" s="174" t="inlineStr">
        <is>
          <t>test</t>
        </is>
      </c>
      <c r="B2236" s="174" t="inlineStr">
        <is>
          <t>A0</t>
        </is>
      </c>
      <c r="C2236" s="174" t="inlineStr">
        <is>
          <t>Noise</t>
        </is>
      </c>
      <c r="D2236" s="174" t="inlineStr">
        <is>
          <t>nb</t>
        </is>
      </c>
      <c r="E2236" s="175" t="n">
        <v>0.47</v>
      </c>
      <c r="F2236" s="174" t="n">
        <v>9</v>
      </c>
      <c r="G2236" s="174" t="n">
        <v>62</v>
      </c>
      <c r="H2236" s="174" t="n">
        <v>37</v>
      </c>
      <c r="I2236" s="174" t="n">
        <v>4273</v>
      </c>
      <c r="J2236" s="174" t="n"/>
      <c r="K2236" s="174" t="n"/>
      <c r="L2236" s="174" t="n"/>
      <c r="M2236" s="174" t="n"/>
    </row>
    <row r="2237">
      <c r="A2237" s="174" t="inlineStr">
        <is>
          <t>test</t>
        </is>
      </c>
      <c r="B2237" s="174" t="inlineStr">
        <is>
          <t>A0</t>
        </is>
      </c>
      <c r="C2237" s="174" t="inlineStr">
        <is>
          <t>Noise</t>
        </is>
      </c>
      <c r="D2237" s="174" t="inlineStr">
        <is>
          <t>nb</t>
        </is>
      </c>
      <c r="E2237" s="175" t="n">
        <v>0.48</v>
      </c>
      <c r="F2237" s="174" t="n">
        <v>9</v>
      </c>
      <c r="G2237" s="174" t="n">
        <v>62</v>
      </c>
      <c r="H2237" s="174" t="n">
        <v>35</v>
      </c>
      <c r="I2237" s="174" t="n">
        <v>4275</v>
      </c>
      <c r="J2237" s="174" t="n"/>
      <c r="K2237" s="174" t="n"/>
      <c r="L2237" s="174" t="n"/>
      <c r="M2237" s="174" t="n"/>
    </row>
    <row r="2238">
      <c r="A2238" s="174" t="inlineStr">
        <is>
          <t>test</t>
        </is>
      </c>
      <c r="B2238" s="174" t="inlineStr">
        <is>
          <t>A0</t>
        </is>
      </c>
      <c r="C2238" s="174" t="inlineStr">
        <is>
          <t>Noise</t>
        </is>
      </c>
      <c r="D2238" s="174" t="inlineStr">
        <is>
          <t>nb</t>
        </is>
      </c>
      <c r="E2238" s="175" t="n">
        <v>0.49</v>
      </c>
      <c r="F2238" s="174" t="n">
        <v>9</v>
      </c>
      <c r="G2238" s="174" t="n">
        <v>62</v>
      </c>
      <c r="H2238" s="174" t="n">
        <v>32</v>
      </c>
      <c r="I2238" s="174" t="n">
        <v>4278</v>
      </c>
      <c r="J2238" s="174" t="n"/>
      <c r="K2238" s="174" t="n"/>
      <c r="L2238" s="174" t="n"/>
      <c r="M2238" s="174" t="n"/>
    </row>
    <row r="2239">
      <c r="A2239" s="174" t="inlineStr">
        <is>
          <t>test</t>
        </is>
      </c>
      <c r="B2239" s="174" t="inlineStr">
        <is>
          <t>A0</t>
        </is>
      </c>
      <c r="C2239" s="174" t="inlineStr">
        <is>
          <t>Noise</t>
        </is>
      </c>
      <c r="D2239" s="174" t="inlineStr">
        <is>
          <t>nb</t>
        </is>
      </c>
      <c r="E2239" s="175" t="n">
        <v>0.5</v>
      </c>
      <c r="F2239" s="174" t="n">
        <v>9</v>
      </c>
      <c r="G2239" s="174" t="n">
        <v>62</v>
      </c>
      <c r="H2239" s="174" t="n">
        <v>31</v>
      </c>
      <c r="I2239" s="174" t="n">
        <v>4279</v>
      </c>
      <c r="J2239" s="174" t="n"/>
      <c r="K2239" s="174" t="n"/>
      <c r="L2239" s="174" t="n"/>
      <c r="M2239" s="174" t="n"/>
    </row>
    <row r="2240">
      <c r="A2240" s="174" t="inlineStr">
        <is>
          <t>test</t>
        </is>
      </c>
      <c r="B2240" s="174" t="inlineStr">
        <is>
          <t>A0</t>
        </is>
      </c>
      <c r="C2240" s="174" t="inlineStr">
        <is>
          <t>Noise</t>
        </is>
      </c>
      <c r="D2240" s="174" t="inlineStr">
        <is>
          <t>nb</t>
        </is>
      </c>
      <c r="E2240" s="175" t="n">
        <v>0.51</v>
      </c>
      <c r="F2240" s="174" t="n">
        <v>9</v>
      </c>
      <c r="G2240" s="174" t="n">
        <v>62</v>
      </c>
      <c r="H2240" s="174" t="n">
        <v>30</v>
      </c>
      <c r="I2240" s="174" t="n">
        <v>4280</v>
      </c>
      <c r="J2240" s="174" t="n"/>
      <c r="K2240" s="174" t="n"/>
      <c r="L2240" s="174" t="n"/>
      <c r="M2240" s="174" t="n"/>
    </row>
    <row r="2241">
      <c r="A2241" s="174" t="inlineStr">
        <is>
          <t>test</t>
        </is>
      </c>
      <c r="B2241" s="174" t="inlineStr">
        <is>
          <t>A0</t>
        </is>
      </c>
      <c r="C2241" s="174" t="inlineStr">
        <is>
          <t>Noise</t>
        </is>
      </c>
      <c r="D2241" s="174" t="inlineStr">
        <is>
          <t>nb</t>
        </is>
      </c>
      <c r="E2241" s="175" t="n">
        <v>0.52</v>
      </c>
      <c r="F2241" s="174" t="n">
        <v>9</v>
      </c>
      <c r="G2241" s="174" t="n">
        <v>62</v>
      </c>
      <c r="H2241" s="174" t="n">
        <v>28</v>
      </c>
      <c r="I2241" s="174" t="n">
        <v>4282</v>
      </c>
      <c r="J2241" s="174" t="n"/>
      <c r="K2241" s="174" t="n"/>
      <c r="L2241" s="174" t="n"/>
      <c r="M2241" s="174" t="n"/>
    </row>
    <row r="2242">
      <c r="A2242" s="174" t="inlineStr">
        <is>
          <t>test</t>
        </is>
      </c>
      <c r="B2242" s="174" t="inlineStr">
        <is>
          <t>A0</t>
        </is>
      </c>
      <c r="C2242" s="174" t="inlineStr">
        <is>
          <t>Noise</t>
        </is>
      </c>
      <c r="D2242" s="174" t="inlineStr">
        <is>
          <t>nb</t>
        </is>
      </c>
      <c r="E2242" s="175" t="n">
        <v>0.53</v>
      </c>
      <c r="F2242" s="174" t="n">
        <v>9</v>
      </c>
      <c r="G2242" s="174" t="n">
        <v>62</v>
      </c>
      <c r="H2242" s="174" t="n">
        <v>26</v>
      </c>
      <c r="I2242" s="174" t="n">
        <v>4284</v>
      </c>
      <c r="J2242" s="174" t="n"/>
      <c r="K2242" s="174" t="n"/>
      <c r="L2242" s="174" t="n"/>
      <c r="M2242" s="174" t="n"/>
    </row>
    <row r="2243">
      <c r="A2243" s="174" t="inlineStr">
        <is>
          <t>test</t>
        </is>
      </c>
      <c r="B2243" s="174" t="inlineStr">
        <is>
          <t>A0</t>
        </is>
      </c>
      <c r="C2243" s="174" t="inlineStr">
        <is>
          <t>Noise</t>
        </is>
      </c>
      <c r="D2243" s="174" t="inlineStr">
        <is>
          <t>nb</t>
        </is>
      </c>
      <c r="E2243" s="175" t="n">
        <v>0.54</v>
      </c>
      <c r="F2243" s="174" t="n">
        <v>8</v>
      </c>
      <c r="G2243" s="174" t="n">
        <v>63</v>
      </c>
      <c r="H2243" s="174" t="n">
        <v>24</v>
      </c>
      <c r="I2243" s="174" t="n">
        <v>4286</v>
      </c>
      <c r="J2243" s="174" t="n"/>
      <c r="K2243" s="174" t="n"/>
      <c r="L2243" s="174" t="n"/>
      <c r="M2243" s="174" t="n"/>
    </row>
    <row r="2244">
      <c r="A2244" s="174" t="inlineStr">
        <is>
          <t>test</t>
        </is>
      </c>
      <c r="B2244" s="174" t="inlineStr">
        <is>
          <t>A0</t>
        </is>
      </c>
      <c r="C2244" s="174" t="inlineStr">
        <is>
          <t>Noise</t>
        </is>
      </c>
      <c r="D2244" s="174" t="inlineStr">
        <is>
          <t>nb</t>
        </is>
      </c>
      <c r="E2244" s="175" t="n">
        <v>0.55</v>
      </c>
      <c r="F2244" s="174" t="n">
        <v>8</v>
      </c>
      <c r="G2244" s="174" t="n">
        <v>63</v>
      </c>
      <c r="H2244" s="174" t="n">
        <v>23</v>
      </c>
      <c r="I2244" s="174" t="n">
        <v>4287</v>
      </c>
      <c r="J2244" s="174" t="n"/>
      <c r="K2244" s="174" t="n"/>
      <c r="L2244" s="174" t="n"/>
      <c r="M2244" s="174" t="n"/>
    </row>
    <row r="2245">
      <c r="A2245" s="174" t="inlineStr">
        <is>
          <t>test</t>
        </is>
      </c>
      <c r="B2245" s="174" t="inlineStr">
        <is>
          <t>A0</t>
        </is>
      </c>
      <c r="C2245" s="174" t="inlineStr">
        <is>
          <t>Noise</t>
        </is>
      </c>
      <c r="D2245" s="174" t="inlineStr">
        <is>
          <t>nb</t>
        </is>
      </c>
      <c r="E2245" s="175" t="n">
        <v>0.5600000000000001</v>
      </c>
      <c r="F2245" s="174" t="n">
        <v>8</v>
      </c>
      <c r="G2245" s="174" t="n">
        <v>63</v>
      </c>
      <c r="H2245" s="174" t="n">
        <v>22</v>
      </c>
      <c r="I2245" s="174" t="n">
        <v>4288</v>
      </c>
      <c r="J2245" s="174" t="n"/>
      <c r="K2245" s="174" t="n"/>
      <c r="L2245" s="174" t="n"/>
      <c r="M2245" s="174" t="n"/>
    </row>
    <row r="2246">
      <c r="A2246" s="174" t="inlineStr">
        <is>
          <t>test</t>
        </is>
      </c>
      <c r="B2246" s="174" t="inlineStr">
        <is>
          <t>A0</t>
        </is>
      </c>
      <c r="C2246" s="174" t="inlineStr">
        <is>
          <t>Noise</t>
        </is>
      </c>
      <c r="D2246" s="174" t="inlineStr">
        <is>
          <t>nb</t>
        </is>
      </c>
      <c r="E2246" s="175" t="n">
        <v>0.57</v>
      </c>
      <c r="F2246" s="174" t="n">
        <v>8</v>
      </c>
      <c r="G2246" s="174" t="n">
        <v>63</v>
      </c>
      <c r="H2246" s="174" t="n">
        <v>21</v>
      </c>
      <c r="I2246" s="174" t="n">
        <v>4289</v>
      </c>
      <c r="J2246" s="174" t="n"/>
      <c r="K2246" s="174" t="n"/>
      <c r="L2246" s="174" t="n"/>
      <c r="M2246" s="174" t="n"/>
    </row>
    <row r="2247">
      <c r="A2247" s="174" t="inlineStr">
        <is>
          <t>test</t>
        </is>
      </c>
      <c r="B2247" s="174" t="inlineStr">
        <is>
          <t>A0</t>
        </is>
      </c>
      <c r="C2247" s="174" t="inlineStr">
        <is>
          <t>Noise</t>
        </is>
      </c>
      <c r="D2247" s="174" t="inlineStr">
        <is>
          <t>nb</t>
        </is>
      </c>
      <c r="E2247" s="175" t="n">
        <v>0.58</v>
      </c>
      <c r="F2247" s="174" t="n">
        <v>8</v>
      </c>
      <c r="G2247" s="174" t="n">
        <v>63</v>
      </c>
      <c r="H2247" s="174" t="n">
        <v>18</v>
      </c>
      <c r="I2247" s="174" t="n">
        <v>4292</v>
      </c>
      <c r="J2247" s="174" t="n"/>
      <c r="K2247" s="174" t="n"/>
      <c r="L2247" s="174" t="n"/>
      <c r="M2247" s="174" t="n"/>
    </row>
    <row r="2248">
      <c r="A2248" s="174" t="inlineStr">
        <is>
          <t>test</t>
        </is>
      </c>
      <c r="B2248" s="174" t="inlineStr">
        <is>
          <t>A0</t>
        </is>
      </c>
      <c r="C2248" s="174" t="inlineStr">
        <is>
          <t>Noise</t>
        </is>
      </c>
      <c r="D2248" s="174" t="inlineStr">
        <is>
          <t>nb</t>
        </is>
      </c>
      <c r="E2248" s="175" t="n">
        <v>0.59</v>
      </c>
      <c r="F2248" s="174" t="n">
        <v>7</v>
      </c>
      <c r="G2248" s="174" t="n">
        <v>64</v>
      </c>
      <c r="H2248" s="174" t="n">
        <v>16</v>
      </c>
      <c r="I2248" s="174" t="n">
        <v>4294</v>
      </c>
      <c r="J2248" s="174" t="n"/>
      <c r="K2248" s="174" t="n"/>
      <c r="L2248" s="174" t="n"/>
      <c r="M2248" s="174" t="n"/>
    </row>
    <row r="2249">
      <c r="A2249" s="174" t="inlineStr">
        <is>
          <t>test</t>
        </is>
      </c>
      <c r="B2249" s="174" t="inlineStr">
        <is>
          <t>A0</t>
        </is>
      </c>
      <c r="C2249" s="174" t="inlineStr">
        <is>
          <t>Noise</t>
        </is>
      </c>
      <c r="D2249" s="174" t="inlineStr">
        <is>
          <t>nb</t>
        </is>
      </c>
      <c r="E2249" s="175" t="n">
        <v>0.6</v>
      </c>
      <c r="F2249" s="174" t="n">
        <v>6</v>
      </c>
      <c r="G2249" s="174" t="n">
        <v>65</v>
      </c>
      <c r="H2249" s="174" t="n">
        <v>14</v>
      </c>
      <c r="I2249" s="174" t="n">
        <v>4296</v>
      </c>
      <c r="J2249" s="174" t="n"/>
      <c r="K2249" s="174" t="n"/>
      <c r="L2249" s="174" t="n"/>
      <c r="M2249" s="174" t="n"/>
    </row>
    <row r="2250">
      <c r="A2250" s="174" t="inlineStr">
        <is>
          <t>test</t>
        </is>
      </c>
      <c r="B2250" s="174" t="inlineStr">
        <is>
          <t>A0</t>
        </is>
      </c>
      <c r="C2250" s="174" t="inlineStr">
        <is>
          <t>Noise</t>
        </is>
      </c>
      <c r="D2250" s="174" t="inlineStr">
        <is>
          <t>nb</t>
        </is>
      </c>
      <c r="E2250" s="175" t="n">
        <v>0.61</v>
      </c>
      <c r="F2250" s="174" t="n">
        <v>6</v>
      </c>
      <c r="G2250" s="174" t="n">
        <v>65</v>
      </c>
      <c r="H2250" s="174" t="n">
        <v>14</v>
      </c>
      <c r="I2250" s="174" t="n">
        <v>4296</v>
      </c>
      <c r="J2250" s="174" t="n"/>
      <c r="K2250" s="174" t="n"/>
      <c r="L2250" s="174" t="n"/>
      <c r="M2250" s="174" t="n"/>
    </row>
    <row r="2251">
      <c r="A2251" s="174" t="inlineStr">
        <is>
          <t>test</t>
        </is>
      </c>
      <c r="B2251" s="174" t="inlineStr">
        <is>
          <t>A0</t>
        </is>
      </c>
      <c r="C2251" s="174" t="inlineStr">
        <is>
          <t>Noise</t>
        </is>
      </c>
      <c r="D2251" s="174" t="inlineStr">
        <is>
          <t>nb</t>
        </is>
      </c>
      <c r="E2251" s="175" t="n">
        <v>0.62</v>
      </c>
      <c r="F2251" s="174" t="n">
        <v>5</v>
      </c>
      <c r="G2251" s="174" t="n">
        <v>66</v>
      </c>
      <c r="H2251" s="174" t="n">
        <v>13</v>
      </c>
      <c r="I2251" s="174" t="n">
        <v>4297</v>
      </c>
      <c r="J2251" s="174" t="n"/>
      <c r="K2251" s="174" t="n"/>
      <c r="L2251" s="174" t="n"/>
      <c r="M2251" s="174" t="n"/>
    </row>
    <row r="2252">
      <c r="A2252" s="174" t="inlineStr">
        <is>
          <t>test</t>
        </is>
      </c>
      <c r="B2252" s="174" t="inlineStr">
        <is>
          <t>A0</t>
        </is>
      </c>
      <c r="C2252" s="174" t="inlineStr">
        <is>
          <t>Noise</t>
        </is>
      </c>
      <c r="D2252" s="174" t="inlineStr">
        <is>
          <t>nb</t>
        </is>
      </c>
      <c r="E2252" s="175" t="n">
        <v>0.63</v>
      </c>
      <c r="F2252" s="174" t="n">
        <v>5</v>
      </c>
      <c r="G2252" s="174" t="n">
        <v>66</v>
      </c>
      <c r="H2252" s="174" t="n">
        <v>12</v>
      </c>
      <c r="I2252" s="174" t="n">
        <v>4298</v>
      </c>
      <c r="J2252" s="174" t="n"/>
      <c r="K2252" s="174" t="n"/>
      <c r="L2252" s="174" t="n"/>
      <c r="M2252" s="174" t="n"/>
    </row>
    <row r="2253">
      <c r="A2253" s="174" t="inlineStr">
        <is>
          <t>test</t>
        </is>
      </c>
      <c r="B2253" s="174" t="inlineStr">
        <is>
          <t>A0</t>
        </is>
      </c>
      <c r="C2253" s="174" t="inlineStr">
        <is>
          <t>Noise</t>
        </is>
      </c>
      <c r="D2253" s="174" t="inlineStr">
        <is>
          <t>nb</t>
        </is>
      </c>
      <c r="E2253" s="175" t="n">
        <v>0.64</v>
      </c>
      <c r="F2253" s="174" t="n">
        <v>5</v>
      </c>
      <c r="G2253" s="174" t="n">
        <v>66</v>
      </c>
      <c r="H2253" s="174" t="n">
        <v>11</v>
      </c>
      <c r="I2253" s="174" t="n">
        <v>4299</v>
      </c>
      <c r="J2253" s="174" t="n"/>
      <c r="K2253" s="174" t="n"/>
      <c r="L2253" s="174" t="n"/>
      <c r="M2253" s="174" t="n"/>
    </row>
    <row r="2254">
      <c r="A2254" s="174" t="inlineStr">
        <is>
          <t>test</t>
        </is>
      </c>
      <c r="B2254" s="174" t="inlineStr">
        <is>
          <t>A0</t>
        </is>
      </c>
      <c r="C2254" s="174" t="inlineStr">
        <is>
          <t>Noise</t>
        </is>
      </c>
      <c r="D2254" s="174" t="inlineStr">
        <is>
          <t>nb</t>
        </is>
      </c>
      <c r="E2254" s="175" t="n">
        <v>0.65</v>
      </c>
      <c r="F2254" s="174" t="n">
        <v>4</v>
      </c>
      <c r="G2254" s="174" t="n">
        <v>67</v>
      </c>
      <c r="H2254" s="174" t="n">
        <v>10</v>
      </c>
      <c r="I2254" s="174" t="n">
        <v>4300</v>
      </c>
      <c r="J2254" s="174" t="n"/>
      <c r="K2254" s="174" t="n"/>
      <c r="L2254" s="174" t="n"/>
      <c r="M2254" s="174" t="n"/>
    </row>
    <row r="2255">
      <c r="A2255" s="174" t="inlineStr">
        <is>
          <t>test</t>
        </is>
      </c>
      <c r="B2255" s="174" t="inlineStr">
        <is>
          <t>A0</t>
        </is>
      </c>
      <c r="C2255" s="174" t="inlineStr">
        <is>
          <t>Noise</t>
        </is>
      </c>
      <c r="D2255" s="174" t="inlineStr">
        <is>
          <t>nb</t>
        </is>
      </c>
      <c r="E2255" s="175" t="n">
        <v>0.66</v>
      </c>
      <c r="F2255" s="174" t="n">
        <v>4</v>
      </c>
      <c r="G2255" s="174" t="n">
        <v>67</v>
      </c>
      <c r="H2255" s="174" t="n">
        <v>10</v>
      </c>
      <c r="I2255" s="174" t="n">
        <v>4300</v>
      </c>
      <c r="J2255" s="174" t="n"/>
      <c r="K2255" s="174" t="n"/>
      <c r="L2255" s="174" t="n"/>
      <c r="M2255" s="174" t="n"/>
    </row>
    <row r="2256">
      <c r="A2256" s="174" t="inlineStr">
        <is>
          <t>test</t>
        </is>
      </c>
      <c r="B2256" s="174" t="inlineStr">
        <is>
          <t>A0</t>
        </is>
      </c>
      <c r="C2256" s="174" t="inlineStr">
        <is>
          <t>Noise</t>
        </is>
      </c>
      <c r="D2256" s="174" t="inlineStr">
        <is>
          <t>nb</t>
        </is>
      </c>
      <c r="E2256" s="175" t="n">
        <v>0.67</v>
      </c>
      <c r="F2256" s="174" t="n">
        <v>4</v>
      </c>
      <c r="G2256" s="174" t="n">
        <v>67</v>
      </c>
      <c r="H2256" s="174" t="n">
        <v>9</v>
      </c>
      <c r="I2256" s="174" t="n">
        <v>4301</v>
      </c>
      <c r="J2256" s="174" t="n"/>
      <c r="K2256" s="174" t="n"/>
      <c r="L2256" s="174" t="n"/>
      <c r="M2256" s="174" t="n"/>
    </row>
    <row r="2257">
      <c r="A2257" s="174" t="inlineStr">
        <is>
          <t>test</t>
        </is>
      </c>
      <c r="B2257" s="174" t="inlineStr">
        <is>
          <t>A0</t>
        </is>
      </c>
      <c r="C2257" s="174" t="inlineStr">
        <is>
          <t>Noise</t>
        </is>
      </c>
      <c r="D2257" s="174" t="inlineStr">
        <is>
          <t>nb</t>
        </is>
      </c>
      <c r="E2257" s="175" t="n">
        <v>0.68</v>
      </c>
      <c r="F2257" s="174" t="n">
        <v>3</v>
      </c>
      <c r="G2257" s="174" t="n">
        <v>68</v>
      </c>
      <c r="H2257" s="174" t="n">
        <v>9</v>
      </c>
      <c r="I2257" s="174" t="n">
        <v>4301</v>
      </c>
      <c r="J2257" s="174" t="n"/>
      <c r="K2257" s="174" t="n"/>
      <c r="L2257" s="174" t="n"/>
      <c r="M2257" s="174" t="n"/>
    </row>
    <row r="2258">
      <c r="A2258" s="174" t="inlineStr">
        <is>
          <t>test</t>
        </is>
      </c>
      <c r="B2258" s="174" t="inlineStr">
        <is>
          <t>A0</t>
        </is>
      </c>
      <c r="C2258" s="174" t="inlineStr">
        <is>
          <t>Noise</t>
        </is>
      </c>
      <c r="D2258" s="174" t="inlineStr">
        <is>
          <t>nb</t>
        </is>
      </c>
      <c r="E2258" s="175" t="n">
        <v>0.6899999999999999</v>
      </c>
      <c r="F2258" s="174" t="n">
        <v>2</v>
      </c>
      <c r="G2258" s="174" t="n">
        <v>69</v>
      </c>
      <c r="H2258" s="174" t="n">
        <v>8</v>
      </c>
      <c r="I2258" s="174" t="n">
        <v>4302</v>
      </c>
      <c r="J2258" s="174" t="n"/>
      <c r="K2258" s="174" t="n"/>
      <c r="L2258" s="174" t="n"/>
      <c r="M2258" s="174" t="n"/>
    </row>
    <row r="2259">
      <c r="A2259" s="174" t="inlineStr">
        <is>
          <t>test</t>
        </is>
      </c>
      <c r="B2259" s="174" t="inlineStr">
        <is>
          <t>A0</t>
        </is>
      </c>
      <c r="C2259" s="174" t="inlineStr">
        <is>
          <t>Noise</t>
        </is>
      </c>
      <c r="D2259" s="174" t="inlineStr">
        <is>
          <t>nb</t>
        </is>
      </c>
      <c r="E2259" s="175" t="n">
        <v>0.7</v>
      </c>
      <c r="F2259" s="174" t="n">
        <v>2</v>
      </c>
      <c r="G2259" s="174" t="n">
        <v>69</v>
      </c>
      <c r="H2259" s="174" t="n">
        <v>8</v>
      </c>
      <c r="I2259" s="174" t="n">
        <v>4302</v>
      </c>
      <c r="J2259" s="174" t="n"/>
      <c r="K2259" s="174" t="n"/>
      <c r="L2259" s="174" t="n"/>
      <c r="M2259" s="174" t="n"/>
    </row>
    <row r="2260">
      <c r="A2260" s="174" t="inlineStr">
        <is>
          <t>test</t>
        </is>
      </c>
      <c r="B2260" s="174" t="inlineStr">
        <is>
          <t>A0</t>
        </is>
      </c>
      <c r="C2260" s="174" t="inlineStr">
        <is>
          <t>Noise</t>
        </is>
      </c>
      <c r="D2260" s="174" t="inlineStr">
        <is>
          <t>nb</t>
        </is>
      </c>
      <c r="E2260" s="175" t="n">
        <v>0.71</v>
      </c>
      <c r="F2260" s="174" t="n">
        <v>2</v>
      </c>
      <c r="G2260" s="174" t="n">
        <v>69</v>
      </c>
      <c r="H2260" s="174" t="n">
        <v>7</v>
      </c>
      <c r="I2260" s="174" t="n">
        <v>4303</v>
      </c>
      <c r="J2260" s="174" t="n"/>
      <c r="K2260" s="174" t="n"/>
      <c r="L2260" s="174" t="n"/>
      <c r="M2260" s="174" t="n"/>
    </row>
    <row r="2261">
      <c r="A2261" s="174" t="inlineStr">
        <is>
          <t>test</t>
        </is>
      </c>
      <c r="B2261" s="174" t="inlineStr">
        <is>
          <t>A0</t>
        </is>
      </c>
      <c r="C2261" s="174" t="inlineStr">
        <is>
          <t>Noise</t>
        </is>
      </c>
      <c r="D2261" s="174" t="inlineStr">
        <is>
          <t>nb</t>
        </is>
      </c>
      <c r="E2261" s="175" t="n">
        <v>0.72</v>
      </c>
      <c r="F2261" s="174" t="n">
        <v>2</v>
      </c>
      <c r="G2261" s="174" t="n">
        <v>69</v>
      </c>
      <c r="H2261" s="174" t="n">
        <v>6</v>
      </c>
      <c r="I2261" s="174" t="n">
        <v>4304</v>
      </c>
      <c r="J2261" s="174" t="n"/>
      <c r="K2261" s="174" t="n"/>
      <c r="L2261" s="174" t="n"/>
      <c r="M2261" s="174" t="n"/>
    </row>
    <row r="2262">
      <c r="A2262" s="174" t="inlineStr">
        <is>
          <t>test</t>
        </is>
      </c>
      <c r="B2262" s="174" t="inlineStr">
        <is>
          <t>A0</t>
        </is>
      </c>
      <c r="C2262" s="174" t="inlineStr">
        <is>
          <t>Noise</t>
        </is>
      </c>
      <c r="D2262" s="174" t="inlineStr">
        <is>
          <t>nb</t>
        </is>
      </c>
      <c r="E2262" s="175" t="n">
        <v>0.73</v>
      </c>
      <c r="F2262" s="174" t="n">
        <v>2</v>
      </c>
      <c r="G2262" s="174" t="n">
        <v>69</v>
      </c>
      <c r="H2262" s="174" t="n">
        <v>5</v>
      </c>
      <c r="I2262" s="174" t="n">
        <v>4305</v>
      </c>
      <c r="J2262" s="174" t="n"/>
      <c r="K2262" s="174" t="n"/>
      <c r="L2262" s="174" t="n"/>
      <c r="M2262" s="174" t="n"/>
    </row>
    <row r="2263">
      <c r="A2263" s="174" t="inlineStr">
        <is>
          <t>test</t>
        </is>
      </c>
      <c r="B2263" s="174" t="inlineStr">
        <is>
          <t>A0</t>
        </is>
      </c>
      <c r="C2263" s="174" t="inlineStr">
        <is>
          <t>Noise</t>
        </is>
      </c>
      <c r="D2263" s="174" t="inlineStr">
        <is>
          <t>nb</t>
        </is>
      </c>
      <c r="E2263" s="175" t="n">
        <v>0.74</v>
      </c>
      <c r="F2263" s="174" t="n">
        <v>2</v>
      </c>
      <c r="G2263" s="174" t="n">
        <v>69</v>
      </c>
      <c r="H2263" s="174" t="n">
        <v>4</v>
      </c>
      <c r="I2263" s="174" t="n">
        <v>4306</v>
      </c>
      <c r="J2263" s="174" t="n"/>
      <c r="K2263" s="174" t="n"/>
      <c r="L2263" s="174" t="n"/>
      <c r="M2263" s="174" t="n"/>
    </row>
    <row r="2264">
      <c r="A2264" s="174" t="inlineStr">
        <is>
          <t>test</t>
        </is>
      </c>
      <c r="B2264" s="174" t="inlineStr">
        <is>
          <t>A0</t>
        </is>
      </c>
      <c r="C2264" s="174" t="inlineStr">
        <is>
          <t>Noise</t>
        </is>
      </c>
      <c r="D2264" s="174" t="inlineStr">
        <is>
          <t>nb</t>
        </is>
      </c>
      <c r="E2264" s="175" t="n">
        <v>0.75</v>
      </c>
      <c r="F2264" s="174" t="n">
        <v>2</v>
      </c>
      <c r="G2264" s="174" t="n">
        <v>69</v>
      </c>
      <c r="H2264" s="174" t="n">
        <v>4</v>
      </c>
      <c r="I2264" s="174" t="n">
        <v>4306</v>
      </c>
      <c r="J2264" s="174" t="n"/>
      <c r="K2264" s="174" t="n"/>
      <c r="L2264" s="174" t="n"/>
      <c r="M2264" s="174" t="n"/>
    </row>
    <row r="2265">
      <c r="A2265" s="174" t="inlineStr">
        <is>
          <t>test</t>
        </is>
      </c>
      <c r="B2265" s="174" t="inlineStr">
        <is>
          <t>A0</t>
        </is>
      </c>
      <c r="C2265" s="174" t="inlineStr">
        <is>
          <t>Noise</t>
        </is>
      </c>
      <c r="D2265" s="174" t="inlineStr">
        <is>
          <t>nb</t>
        </is>
      </c>
      <c r="E2265" s="175" t="n">
        <v>0.76</v>
      </c>
      <c r="F2265" s="174" t="n">
        <v>2</v>
      </c>
      <c r="G2265" s="174" t="n">
        <v>69</v>
      </c>
      <c r="H2265" s="174" t="n">
        <v>4</v>
      </c>
      <c r="I2265" s="174" t="n">
        <v>4306</v>
      </c>
      <c r="J2265" s="174" t="n"/>
      <c r="K2265" s="174" t="n"/>
      <c r="L2265" s="174" t="n"/>
      <c r="M2265" s="174" t="n"/>
    </row>
    <row r="2266">
      <c r="A2266" s="174" t="inlineStr">
        <is>
          <t>test</t>
        </is>
      </c>
      <c r="B2266" s="174" t="inlineStr">
        <is>
          <t>A0</t>
        </is>
      </c>
      <c r="C2266" s="174" t="inlineStr">
        <is>
          <t>Noise</t>
        </is>
      </c>
      <c r="D2266" s="174" t="inlineStr">
        <is>
          <t>nb</t>
        </is>
      </c>
      <c r="E2266" s="175" t="n">
        <v>0.77</v>
      </c>
      <c r="F2266" s="174" t="n">
        <v>2</v>
      </c>
      <c r="G2266" s="174" t="n">
        <v>69</v>
      </c>
      <c r="H2266" s="174" t="n">
        <v>4</v>
      </c>
      <c r="I2266" s="174" t="n">
        <v>4306</v>
      </c>
      <c r="J2266" s="174" t="n"/>
      <c r="K2266" s="174" t="n"/>
      <c r="L2266" s="174" t="n"/>
      <c r="M2266" s="174" t="n"/>
    </row>
    <row r="2267">
      <c r="A2267" s="174" t="inlineStr">
        <is>
          <t>test</t>
        </is>
      </c>
      <c r="B2267" s="174" t="inlineStr">
        <is>
          <t>A0</t>
        </is>
      </c>
      <c r="C2267" s="174" t="inlineStr">
        <is>
          <t>Noise</t>
        </is>
      </c>
      <c r="D2267" s="174" t="inlineStr">
        <is>
          <t>nb</t>
        </is>
      </c>
      <c r="E2267" s="175" t="n">
        <v>0.78</v>
      </c>
      <c r="F2267" s="174" t="n">
        <v>2</v>
      </c>
      <c r="G2267" s="174" t="n">
        <v>69</v>
      </c>
      <c r="H2267" s="174" t="n">
        <v>3</v>
      </c>
      <c r="I2267" s="174" t="n">
        <v>4307</v>
      </c>
      <c r="J2267" s="174" t="n"/>
      <c r="K2267" s="174" t="n"/>
      <c r="L2267" s="174" t="n"/>
      <c r="M2267" s="174" t="n"/>
    </row>
    <row r="2268">
      <c r="A2268" s="174" t="inlineStr">
        <is>
          <t>test</t>
        </is>
      </c>
      <c r="B2268" s="174" t="inlineStr">
        <is>
          <t>A0</t>
        </is>
      </c>
      <c r="C2268" s="174" t="inlineStr">
        <is>
          <t>Noise</t>
        </is>
      </c>
      <c r="D2268" s="174" t="inlineStr">
        <is>
          <t>nb</t>
        </is>
      </c>
      <c r="E2268" s="175" t="n">
        <v>0.79</v>
      </c>
      <c r="F2268" s="174" t="n">
        <v>2</v>
      </c>
      <c r="G2268" s="174" t="n">
        <v>69</v>
      </c>
      <c r="H2268" s="174" t="n">
        <v>3</v>
      </c>
      <c r="I2268" s="174" t="n">
        <v>4307</v>
      </c>
      <c r="J2268" s="174" t="n"/>
      <c r="K2268" s="174" t="n"/>
      <c r="L2268" s="174" t="n"/>
      <c r="M2268" s="174" t="n"/>
    </row>
    <row r="2269">
      <c r="A2269" s="174" t="inlineStr">
        <is>
          <t>test</t>
        </is>
      </c>
      <c r="B2269" s="174" t="inlineStr">
        <is>
          <t>A0</t>
        </is>
      </c>
      <c r="C2269" s="174" t="inlineStr">
        <is>
          <t>Noise</t>
        </is>
      </c>
      <c r="D2269" s="174" t="inlineStr">
        <is>
          <t>nb</t>
        </is>
      </c>
      <c r="E2269" s="175" t="n">
        <v>0.8</v>
      </c>
      <c r="F2269" s="174" t="n">
        <v>2</v>
      </c>
      <c r="G2269" s="174" t="n">
        <v>69</v>
      </c>
      <c r="H2269" s="174" t="n">
        <v>2</v>
      </c>
      <c r="I2269" s="174" t="n">
        <v>4308</v>
      </c>
      <c r="J2269" s="174" t="n"/>
      <c r="K2269" s="174" t="n"/>
      <c r="L2269" s="174" t="n"/>
      <c r="M2269" s="174" t="n"/>
    </row>
    <row r="2270">
      <c r="A2270" s="174" t="inlineStr">
        <is>
          <t>test</t>
        </is>
      </c>
      <c r="B2270" s="174" t="inlineStr">
        <is>
          <t>A0</t>
        </is>
      </c>
      <c r="C2270" s="174" t="inlineStr">
        <is>
          <t>Noise</t>
        </is>
      </c>
      <c r="D2270" s="174" t="inlineStr">
        <is>
          <t>nb</t>
        </is>
      </c>
      <c r="E2270" s="175" t="n">
        <v>0.8100000000000001</v>
      </c>
      <c r="F2270" s="174" t="n">
        <v>2</v>
      </c>
      <c r="G2270" s="174" t="n">
        <v>69</v>
      </c>
      <c r="H2270" s="174" t="n">
        <v>2</v>
      </c>
      <c r="I2270" s="174" t="n">
        <v>4308</v>
      </c>
      <c r="J2270" s="174" t="n"/>
      <c r="K2270" s="174" t="n"/>
      <c r="L2270" s="174" t="n"/>
      <c r="M2270" s="174" t="n"/>
    </row>
    <row r="2271">
      <c r="A2271" s="174" t="inlineStr">
        <is>
          <t>test</t>
        </is>
      </c>
      <c r="B2271" s="174" t="inlineStr">
        <is>
          <t>A0</t>
        </is>
      </c>
      <c r="C2271" s="174" t="inlineStr">
        <is>
          <t>Noise</t>
        </is>
      </c>
      <c r="D2271" s="174" t="inlineStr">
        <is>
          <t>nb</t>
        </is>
      </c>
      <c r="E2271" s="175" t="n">
        <v>0.82</v>
      </c>
      <c r="F2271" s="174" t="n">
        <v>2</v>
      </c>
      <c r="G2271" s="174" t="n">
        <v>69</v>
      </c>
      <c r="H2271" s="174" t="n">
        <v>2</v>
      </c>
      <c r="I2271" s="174" t="n">
        <v>4308</v>
      </c>
      <c r="J2271" s="174" t="n"/>
      <c r="K2271" s="174" t="n"/>
      <c r="L2271" s="174" t="n"/>
      <c r="M2271" s="174" t="n"/>
    </row>
    <row r="2272">
      <c r="A2272" s="174" t="inlineStr">
        <is>
          <t>test</t>
        </is>
      </c>
      <c r="B2272" s="174" t="inlineStr">
        <is>
          <t>A0</t>
        </is>
      </c>
      <c r="C2272" s="174" t="inlineStr">
        <is>
          <t>Noise</t>
        </is>
      </c>
      <c r="D2272" s="174" t="inlineStr">
        <is>
          <t>nb</t>
        </is>
      </c>
      <c r="E2272" s="175" t="n">
        <v>0.83</v>
      </c>
      <c r="F2272" s="174" t="n">
        <v>1</v>
      </c>
      <c r="G2272" s="174" t="n">
        <v>70</v>
      </c>
      <c r="H2272" s="174" t="n">
        <v>2</v>
      </c>
      <c r="I2272" s="174" t="n">
        <v>4308</v>
      </c>
      <c r="J2272" s="174" t="n"/>
      <c r="K2272" s="174" t="n"/>
      <c r="L2272" s="174" t="n"/>
      <c r="M2272" s="174" t="n"/>
    </row>
    <row r="2273">
      <c r="A2273" s="174" t="inlineStr">
        <is>
          <t>test</t>
        </is>
      </c>
      <c r="B2273" s="174" t="inlineStr">
        <is>
          <t>A0</t>
        </is>
      </c>
      <c r="C2273" s="174" t="inlineStr">
        <is>
          <t>Noise</t>
        </is>
      </c>
      <c r="D2273" s="174" t="inlineStr">
        <is>
          <t>nb</t>
        </is>
      </c>
      <c r="E2273" s="175" t="n">
        <v>0.84</v>
      </c>
      <c r="F2273" s="174" t="n">
        <v>1</v>
      </c>
      <c r="G2273" s="174" t="n">
        <v>70</v>
      </c>
      <c r="H2273" s="174" t="n">
        <v>2</v>
      </c>
      <c r="I2273" s="174" t="n">
        <v>4308</v>
      </c>
      <c r="J2273" s="174" t="n"/>
      <c r="K2273" s="174" t="n"/>
      <c r="L2273" s="174" t="n"/>
      <c r="M2273" s="174" t="n"/>
    </row>
    <row r="2274">
      <c r="A2274" s="174" t="inlineStr">
        <is>
          <t>test</t>
        </is>
      </c>
      <c r="B2274" s="174" t="inlineStr">
        <is>
          <t>A0</t>
        </is>
      </c>
      <c r="C2274" s="174" t="inlineStr">
        <is>
          <t>Noise</t>
        </is>
      </c>
      <c r="D2274" s="174" t="inlineStr">
        <is>
          <t>nb</t>
        </is>
      </c>
      <c r="E2274" s="175" t="n">
        <v>0.85</v>
      </c>
      <c r="F2274" s="174" t="n">
        <v>1</v>
      </c>
      <c r="G2274" s="174" t="n">
        <v>70</v>
      </c>
      <c r="H2274" s="174" t="n">
        <v>2</v>
      </c>
      <c r="I2274" s="174" t="n">
        <v>4308</v>
      </c>
      <c r="J2274" s="174" t="n"/>
      <c r="K2274" s="174" t="n"/>
      <c r="L2274" s="174" t="n"/>
      <c r="M2274" s="174" t="n"/>
    </row>
    <row r="2275">
      <c r="A2275" s="174" t="inlineStr">
        <is>
          <t>test</t>
        </is>
      </c>
      <c r="B2275" s="174" t="inlineStr">
        <is>
          <t>A0</t>
        </is>
      </c>
      <c r="C2275" s="174" t="inlineStr">
        <is>
          <t>Noise</t>
        </is>
      </c>
      <c r="D2275" s="174" t="inlineStr">
        <is>
          <t>nb</t>
        </is>
      </c>
      <c r="E2275" s="175" t="n">
        <v>0.86</v>
      </c>
      <c r="F2275" s="174" t="n">
        <v>1</v>
      </c>
      <c r="G2275" s="174" t="n">
        <v>70</v>
      </c>
      <c r="H2275" s="174" t="n">
        <v>2</v>
      </c>
      <c r="I2275" s="174" t="n">
        <v>4308</v>
      </c>
      <c r="J2275" s="174" t="n"/>
      <c r="K2275" s="174" t="n"/>
      <c r="L2275" s="174" t="n"/>
      <c r="M2275" s="174" t="n"/>
    </row>
    <row r="2276">
      <c r="A2276" s="174" t="inlineStr">
        <is>
          <t>test</t>
        </is>
      </c>
      <c r="B2276" s="174" t="inlineStr">
        <is>
          <t>A0</t>
        </is>
      </c>
      <c r="C2276" s="174" t="inlineStr">
        <is>
          <t>Noise</t>
        </is>
      </c>
      <c r="D2276" s="174" t="inlineStr">
        <is>
          <t>nb</t>
        </is>
      </c>
      <c r="E2276" s="175" t="n">
        <v>0.87</v>
      </c>
      <c r="F2276" s="174" t="n">
        <v>1</v>
      </c>
      <c r="G2276" s="174" t="n">
        <v>70</v>
      </c>
      <c r="H2276" s="174" t="n">
        <v>2</v>
      </c>
      <c r="I2276" s="174" t="n">
        <v>4308</v>
      </c>
      <c r="J2276" s="174" t="n"/>
      <c r="K2276" s="174" t="n"/>
      <c r="L2276" s="174" t="n"/>
      <c r="M2276" s="174" t="n"/>
    </row>
    <row r="2277">
      <c r="A2277" s="174" t="inlineStr">
        <is>
          <t>test</t>
        </is>
      </c>
      <c r="B2277" s="174" t="inlineStr">
        <is>
          <t>A0</t>
        </is>
      </c>
      <c r="C2277" s="174" t="inlineStr">
        <is>
          <t>Noise</t>
        </is>
      </c>
      <c r="D2277" s="174" t="inlineStr">
        <is>
          <t>nb</t>
        </is>
      </c>
      <c r="E2277" s="175" t="n">
        <v>0.88</v>
      </c>
      <c r="F2277" s="174" t="n">
        <v>1</v>
      </c>
      <c r="G2277" s="174" t="n">
        <v>70</v>
      </c>
      <c r="H2277" s="174" t="n">
        <v>2</v>
      </c>
      <c r="I2277" s="174" t="n">
        <v>4308</v>
      </c>
      <c r="J2277" s="174" t="n"/>
      <c r="K2277" s="174" t="n"/>
      <c r="L2277" s="174" t="n"/>
      <c r="M2277" s="174" t="n"/>
    </row>
    <row r="2278">
      <c r="A2278" s="174" t="inlineStr">
        <is>
          <t>test</t>
        </is>
      </c>
      <c r="B2278" s="174" t="inlineStr">
        <is>
          <t>A0</t>
        </is>
      </c>
      <c r="C2278" s="174" t="inlineStr">
        <is>
          <t>Noise</t>
        </is>
      </c>
      <c r="D2278" s="174" t="inlineStr">
        <is>
          <t>nb</t>
        </is>
      </c>
      <c r="E2278" s="175" t="n">
        <v>0.89</v>
      </c>
      <c r="F2278" s="174" t="n">
        <v>1</v>
      </c>
      <c r="G2278" s="174" t="n">
        <v>70</v>
      </c>
      <c r="H2278" s="174" t="n">
        <v>2</v>
      </c>
      <c r="I2278" s="174" t="n">
        <v>4308</v>
      </c>
      <c r="J2278" s="174" t="n"/>
      <c r="K2278" s="174" t="n"/>
      <c r="L2278" s="174" t="n"/>
      <c r="M2278" s="174" t="n"/>
    </row>
    <row r="2279">
      <c r="A2279" s="174" t="inlineStr">
        <is>
          <t>test</t>
        </is>
      </c>
      <c r="B2279" s="174" t="inlineStr">
        <is>
          <t>A0</t>
        </is>
      </c>
      <c r="C2279" s="174" t="inlineStr">
        <is>
          <t>Noise</t>
        </is>
      </c>
      <c r="D2279" s="174" t="inlineStr">
        <is>
          <t>nb</t>
        </is>
      </c>
      <c r="E2279" s="175" t="n">
        <v>0.9</v>
      </c>
      <c r="F2279" s="174" t="n">
        <v>1</v>
      </c>
      <c r="G2279" s="174" t="n">
        <v>70</v>
      </c>
      <c r="H2279" s="174" t="n">
        <v>2</v>
      </c>
      <c r="I2279" s="174" t="n">
        <v>4308</v>
      </c>
      <c r="J2279" s="174" t="n"/>
      <c r="K2279" s="174" t="n"/>
      <c r="L2279" s="174" t="n"/>
      <c r="M2279" s="174" t="n"/>
    </row>
    <row r="2280">
      <c r="A2280" s="174" t="inlineStr">
        <is>
          <t>test</t>
        </is>
      </c>
      <c r="B2280" s="174" t="inlineStr">
        <is>
          <t>A0</t>
        </is>
      </c>
      <c r="C2280" s="174" t="inlineStr">
        <is>
          <t>Noise</t>
        </is>
      </c>
      <c r="D2280" s="174" t="inlineStr">
        <is>
          <t>nb</t>
        </is>
      </c>
      <c r="E2280" s="175" t="n">
        <v>0.91</v>
      </c>
      <c r="F2280" s="174" t="n">
        <v>1</v>
      </c>
      <c r="G2280" s="174" t="n">
        <v>70</v>
      </c>
      <c r="H2280" s="174" t="n">
        <v>2</v>
      </c>
      <c r="I2280" s="174" t="n">
        <v>4308</v>
      </c>
      <c r="J2280" s="174" t="n"/>
      <c r="K2280" s="174" t="n"/>
      <c r="L2280" s="174" t="n"/>
      <c r="M2280" s="174" t="n"/>
    </row>
    <row r="2281">
      <c r="A2281" s="174" t="inlineStr">
        <is>
          <t>test</t>
        </is>
      </c>
      <c r="B2281" s="174" t="inlineStr">
        <is>
          <t>A0</t>
        </is>
      </c>
      <c r="C2281" s="174" t="inlineStr">
        <is>
          <t>Noise</t>
        </is>
      </c>
      <c r="D2281" s="174" t="inlineStr">
        <is>
          <t>nb</t>
        </is>
      </c>
      <c r="E2281" s="175" t="n">
        <v>0.92</v>
      </c>
      <c r="F2281" s="174" t="n">
        <v>1</v>
      </c>
      <c r="G2281" s="174" t="n">
        <v>70</v>
      </c>
      <c r="H2281" s="174" t="n">
        <v>2</v>
      </c>
      <c r="I2281" s="174" t="n">
        <v>4308</v>
      </c>
      <c r="J2281" s="174" t="n"/>
      <c r="K2281" s="174" t="n"/>
      <c r="L2281" s="174" t="n"/>
      <c r="M2281" s="174" t="n"/>
    </row>
    <row r="2282">
      <c r="A2282" s="174" t="inlineStr">
        <is>
          <t>test</t>
        </is>
      </c>
      <c r="B2282" s="174" t="inlineStr">
        <is>
          <t>A0</t>
        </is>
      </c>
      <c r="C2282" s="174" t="inlineStr">
        <is>
          <t>Noise</t>
        </is>
      </c>
      <c r="D2282" s="174" t="inlineStr">
        <is>
          <t>nb</t>
        </is>
      </c>
      <c r="E2282" s="175" t="n">
        <v>0.93</v>
      </c>
      <c r="F2282" s="174" t="n">
        <v>0</v>
      </c>
      <c r="G2282" s="174" t="n">
        <v>71</v>
      </c>
      <c r="H2282" s="174" t="n">
        <v>2</v>
      </c>
      <c r="I2282" s="174" t="n">
        <v>4308</v>
      </c>
      <c r="J2282" s="174" t="n"/>
      <c r="K2282" s="174" t="n"/>
      <c r="L2282" s="174" t="n"/>
      <c r="M2282" s="174" t="n"/>
    </row>
    <row r="2283">
      <c r="A2283" s="174" t="inlineStr">
        <is>
          <t>test</t>
        </is>
      </c>
      <c r="B2283" s="174" t="inlineStr">
        <is>
          <t>A0</t>
        </is>
      </c>
      <c r="C2283" s="174" t="inlineStr">
        <is>
          <t>Noise</t>
        </is>
      </c>
      <c r="D2283" s="174" t="inlineStr">
        <is>
          <t>nb</t>
        </is>
      </c>
      <c r="E2283" s="175" t="n">
        <v>0.9399999999999999</v>
      </c>
      <c r="F2283" s="174" t="n">
        <v>0</v>
      </c>
      <c r="G2283" s="174" t="n">
        <v>71</v>
      </c>
      <c r="H2283" s="174" t="n">
        <v>1</v>
      </c>
      <c r="I2283" s="174" t="n">
        <v>4309</v>
      </c>
      <c r="J2283" s="174" t="n"/>
      <c r="K2283" s="174" t="n"/>
      <c r="L2283" s="174" t="n"/>
      <c r="M2283" s="174" t="n"/>
    </row>
    <row r="2284">
      <c r="A2284" s="174" t="inlineStr">
        <is>
          <t>test</t>
        </is>
      </c>
      <c r="B2284" s="174" t="inlineStr">
        <is>
          <t>A0</t>
        </is>
      </c>
      <c r="C2284" s="174" t="inlineStr">
        <is>
          <t>Noise</t>
        </is>
      </c>
      <c r="D2284" s="174" t="inlineStr">
        <is>
          <t>nb</t>
        </is>
      </c>
      <c r="E2284" s="175" t="n">
        <v>0.95</v>
      </c>
      <c r="F2284" s="174" t="n">
        <v>0</v>
      </c>
      <c r="G2284" s="174" t="n">
        <v>71</v>
      </c>
      <c r="H2284" s="174" t="n">
        <v>1</v>
      </c>
      <c r="I2284" s="174" t="n">
        <v>4309</v>
      </c>
      <c r="J2284" s="174" t="n"/>
      <c r="K2284" s="174" t="n"/>
      <c r="L2284" s="174" t="n"/>
      <c r="M2284" s="174" t="n"/>
    </row>
    <row r="2285">
      <c r="A2285" s="174" t="inlineStr">
        <is>
          <t>test</t>
        </is>
      </c>
      <c r="B2285" s="174" t="inlineStr">
        <is>
          <t>A0</t>
        </is>
      </c>
      <c r="C2285" s="174" t="inlineStr">
        <is>
          <t>Noise</t>
        </is>
      </c>
      <c r="D2285" s="174" t="inlineStr">
        <is>
          <t>b</t>
        </is>
      </c>
      <c r="E2285" s="175" t="n">
        <v>0.01</v>
      </c>
      <c r="F2285" s="174" t="n">
        <v>60</v>
      </c>
      <c r="G2285" s="174" t="n">
        <v>28</v>
      </c>
      <c r="H2285" s="174" t="n">
        <v>59</v>
      </c>
      <c r="I2285" s="174" t="n">
        <v>32</v>
      </c>
      <c r="J2285" s="174" t="n"/>
      <c r="K2285" s="174" t="n"/>
      <c r="L2285" s="174" t="n"/>
      <c r="M2285" s="174" t="n"/>
    </row>
    <row r="2286">
      <c r="A2286" s="174" t="inlineStr">
        <is>
          <t>test</t>
        </is>
      </c>
      <c r="B2286" s="174" t="inlineStr">
        <is>
          <t>A0</t>
        </is>
      </c>
      <c r="C2286" s="174" t="inlineStr">
        <is>
          <t>Noise</t>
        </is>
      </c>
      <c r="D2286" s="174" t="inlineStr">
        <is>
          <t>b</t>
        </is>
      </c>
      <c r="E2286" s="175" t="n">
        <v>0.02</v>
      </c>
      <c r="F2286" s="174" t="n">
        <v>57</v>
      </c>
      <c r="G2286" s="174" t="n">
        <v>31</v>
      </c>
      <c r="H2286" s="174" t="n">
        <v>55</v>
      </c>
      <c r="I2286" s="174" t="n">
        <v>36</v>
      </c>
      <c r="J2286" s="174" t="n"/>
      <c r="K2286" s="174" t="n"/>
      <c r="L2286" s="174" t="n"/>
      <c r="M2286" s="174" t="n"/>
    </row>
    <row r="2287">
      <c r="A2287" s="174" t="inlineStr">
        <is>
          <t>test</t>
        </is>
      </c>
      <c r="B2287" s="174" t="inlineStr">
        <is>
          <t>A0</t>
        </is>
      </c>
      <c r="C2287" s="174" t="inlineStr">
        <is>
          <t>Noise</t>
        </is>
      </c>
      <c r="D2287" s="174" t="inlineStr">
        <is>
          <t>b</t>
        </is>
      </c>
      <c r="E2287" s="175" t="n">
        <v>0.03</v>
      </c>
      <c r="F2287" s="174" t="n">
        <v>57</v>
      </c>
      <c r="G2287" s="174" t="n">
        <v>31</v>
      </c>
      <c r="H2287" s="174" t="n">
        <v>53</v>
      </c>
      <c r="I2287" s="174" t="n">
        <v>38</v>
      </c>
      <c r="J2287" s="174" t="n"/>
      <c r="K2287" s="174" t="n"/>
      <c r="L2287" s="174" t="n"/>
      <c r="M2287" s="174" t="n"/>
    </row>
    <row r="2288">
      <c r="A2288" s="174" t="inlineStr">
        <is>
          <t>test</t>
        </is>
      </c>
      <c r="B2288" s="174" t="inlineStr">
        <is>
          <t>A0</t>
        </is>
      </c>
      <c r="C2288" s="174" t="inlineStr">
        <is>
          <t>Noise</t>
        </is>
      </c>
      <c r="D2288" s="174" t="inlineStr">
        <is>
          <t>b</t>
        </is>
      </c>
      <c r="E2288" s="175" t="n">
        <v>0.04</v>
      </c>
      <c r="F2288" s="174" t="n">
        <v>55</v>
      </c>
      <c r="G2288" s="174" t="n">
        <v>33</v>
      </c>
      <c r="H2288" s="174" t="n">
        <v>50</v>
      </c>
      <c r="I2288" s="174" t="n">
        <v>41</v>
      </c>
      <c r="J2288" s="174" t="n"/>
      <c r="K2288" s="174" t="n"/>
      <c r="L2288" s="174" t="n"/>
      <c r="M2288" s="174" t="n"/>
    </row>
    <row r="2289">
      <c r="A2289" s="174" t="inlineStr">
        <is>
          <t>test</t>
        </is>
      </c>
      <c r="B2289" s="174" t="inlineStr">
        <is>
          <t>A0</t>
        </is>
      </c>
      <c r="C2289" s="174" t="inlineStr">
        <is>
          <t>Noise</t>
        </is>
      </c>
      <c r="D2289" s="174" t="inlineStr">
        <is>
          <t>b</t>
        </is>
      </c>
      <c r="E2289" s="175" t="n">
        <v>0.05</v>
      </c>
      <c r="F2289" s="174" t="n">
        <v>52</v>
      </c>
      <c r="G2289" s="174" t="n">
        <v>36</v>
      </c>
      <c r="H2289" s="174" t="n">
        <v>45</v>
      </c>
      <c r="I2289" s="174" t="n">
        <v>46</v>
      </c>
      <c r="J2289" s="174" t="n"/>
      <c r="K2289" s="174" t="n"/>
      <c r="L2289" s="174" t="n"/>
      <c r="M2289" s="174" t="n"/>
    </row>
    <row r="2290">
      <c r="A2290" s="174" t="inlineStr">
        <is>
          <t>test</t>
        </is>
      </c>
      <c r="B2290" s="174" t="inlineStr">
        <is>
          <t>A0</t>
        </is>
      </c>
      <c r="C2290" s="174" t="inlineStr">
        <is>
          <t>Noise</t>
        </is>
      </c>
      <c r="D2290" s="174" t="inlineStr">
        <is>
          <t>b</t>
        </is>
      </c>
      <c r="E2290" s="175" t="n">
        <v>0.06</v>
      </c>
      <c r="F2290" s="174" t="n">
        <v>50</v>
      </c>
      <c r="G2290" s="174" t="n">
        <v>38</v>
      </c>
      <c r="H2290" s="174" t="n">
        <v>44</v>
      </c>
      <c r="I2290" s="174" t="n">
        <v>47</v>
      </c>
      <c r="J2290" s="174" t="n"/>
      <c r="K2290" s="174" t="n"/>
      <c r="L2290" s="174" t="n"/>
      <c r="M2290" s="174" t="n"/>
    </row>
    <row r="2291">
      <c r="A2291" s="174" t="inlineStr">
        <is>
          <t>test</t>
        </is>
      </c>
      <c r="B2291" s="174" t="inlineStr">
        <is>
          <t>A0</t>
        </is>
      </c>
      <c r="C2291" s="174" t="inlineStr">
        <is>
          <t>Noise</t>
        </is>
      </c>
      <c r="D2291" s="174" t="inlineStr">
        <is>
          <t>b</t>
        </is>
      </c>
      <c r="E2291" s="175" t="n">
        <v>0.07000000000000001</v>
      </c>
      <c r="F2291" s="174" t="n">
        <v>49</v>
      </c>
      <c r="G2291" s="174" t="n">
        <v>39</v>
      </c>
      <c r="H2291" s="174" t="n">
        <v>41</v>
      </c>
      <c r="I2291" s="174" t="n">
        <v>50</v>
      </c>
      <c r="J2291" s="174" t="n"/>
      <c r="K2291" s="174" t="n"/>
      <c r="L2291" s="174" t="n"/>
      <c r="M2291" s="174" t="n"/>
    </row>
    <row r="2292">
      <c r="A2292" s="174" t="inlineStr">
        <is>
          <t>test</t>
        </is>
      </c>
      <c r="B2292" s="174" t="inlineStr">
        <is>
          <t>A0</t>
        </is>
      </c>
      <c r="C2292" s="174" t="inlineStr">
        <is>
          <t>Noise</t>
        </is>
      </c>
      <c r="D2292" s="174" t="inlineStr">
        <is>
          <t>b</t>
        </is>
      </c>
      <c r="E2292" s="175" t="n">
        <v>0.08</v>
      </c>
      <c r="F2292" s="174" t="n">
        <v>48</v>
      </c>
      <c r="G2292" s="174" t="n">
        <v>40</v>
      </c>
      <c r="H2292" s="174" t="n">
        <v>38</v>
      </c>
      <c r="I2292" s="174" t="n">
        <v>53</v>
      </c>
      <c r="J2292" s="174" t="n"/>
      <c r="K2292" s="174" t="n"/>
      <c r="L2292" s="174" t="n"/>
      <c r="M2292" s="174" t="n"/>
    </row>
    <row r="2293">
      <c r="A2293" s="174" t="inlineStr">
        <is>
          <t>test</t>
        </is>
      </c>
      <c r="B2293" s="174" t="inlineStr">
        <is>
          <t>A0</t>
        </is>
      </c>
      <c r="C2293" s="174" t="inlineStr">
        <is>
          <t>Noise</t>
        </is>
      </c>
      <c r="D2293" s="174" t="inlineStr">
        <is>
          <t>b</t>
        </is>
      </c>
      <c r="E2293" s="175" t="n">
        <v>0.09</v>
      </c>
      <c r="F2293" s="174" t="n">
        <v>42</v>
      </c>
      <c r="G2293" s="174" t="n">
        <v>46</v>
      </c>
      <c r="H2293" s="174" t="n">
        <v>36</v>
      </c>
      <c r="I2293" s="174" t="n">
        <v>55</v>
      </c>
      <c r="J2293" s="174" t="n"/>
      <c r="K2293" s="174" t="n"/>
      <c r="L2293" s="174" t="n"/>
      <c r="M2293" s="174" t="n"/>
    </row>
    <row r="2294">
      <c r="A2294" s="174" t="inlineStr">
        <is>
          <t>test</t>
        </is>
      </c>
      <c r="B2294" s="174" t="inlineStr">
        <is>
          <t>A0</t>
        </is>
      </c>
      <c r="C2294" s="174" t="inlineStr">
        <is>
          <t>Noise</t>
        </is>
      </c>
      <c r="D2294" s="174" t="inlineStr">
        <is>
          <t>b</t>
        </is>
      </c>
      <c r="E2294" s="175" t="n">
        <v>0.1</v>
      </c>
      <c r="F2294" s="174" t="n">
        <v>39</v>
      </c>
      <c r="G2294" s="174" t="n">
        <v>49</v>
      </c>
      <c r="H2294" s="174" t="n">
        <v>34</v>
      </c>
      <c r="I2294" s="174" t="n">
        <v>57</v>
      </c>
      <c r="J2294" s="174" t="n"/>
      <c r="K2294" s="174" t="n"/>
      <c r="L2294" s="174" t="n"/>
      <c r="M2294" s="174" t="n"/>
    </row>
    <row r="2295">
      <c r="A2295" s="174" t="inlineStr">
        <is>
          <t>test</t>
        </is>
      </c>
      <c r="B2295" s="174" t="inlineStr">
        <is>
          <t>A0</t>
        </is>
      </c>
      <c r="C2295" s="174" t="inlineStr">
        <is>
          <t>Noise</t>
        </is>
      </c>
      <c r="D2295" s="174" t="inlineStr">
        <is>
          <t>b</t>
        </is>
      </c>
      <c r="E2295" s="175" t="n">
        <v>0.11</v>
      </c>
      <c r="F2295" s="174" t="n">
        <v>37</v>
      </c>
      <c r="G2295" s="174" t="n">
        <v>51</v>
      </c>
      <c r="H2295" s="174" t="n">
        <v>32</v>
      </c>
      <c r="I2295" s="174" t="n">
        <v>59</v>
      </c>
      <c r="J2295" s="174" t="n"/>
      <c r="K2295" s="174" t="n"/>
      <c r="L2295" s="174" t="n"/>
      <c r="M2295" s="174" t="n"/>
    </row>
    <row r="2296">
      <c r="A2296" s="174" t="inlineStr">
        <is>
          <t>test</t>
        </is>
      </c>
      <c r="B2296" s="174" t="inlineStr">
        <is>
          <t>A0</t>
        </is>
      </c>
      <c r="C2296" s="174" t="inlineStr">
        <is>
          <t>Noise</t>
        </is>
      </c>
      <c r="D2296" s="174" t="inlineStr">
        <is>
          <t>b</t>
        </is>
      </c>
      <c r="E2296" s="175" t="n">
        <v>0.12</v>
      </c>
      <c r="F2296" s="174" t="n">
        <v>35</v>
      </c>
      <c r="G2296" s="174" t="n">
        <v>53</v>
      </c>
      <c r="H2296" s="174" t="n">
        <v>31</v>
      </c>
      <c r="I2296" s="174" t="n">
        <v>60</v>
      </c>
      <c r="J2296" s="174" t="n"/>
      <c r="K2296" s="174" t="n"/>
      <c r="L2296" s="174" t="n"/>
      <c r="M2296" s="174" t="n"/>
    </row>
    <row r="2297">
      <c r="A2297" s="174" t="inlineStr">
        <is>
          <t>test</t>
        </is>
      </c>
      <c r="B2297" s="174" t="inlineStr">
        <is>
          <t>A0</t>
        </is>
      </c>
      <c r="C2297" s="174" t="inlineStr">
        <is>
          <t>Noise</t>
        </is>
      </c>
      <c r="D2297" s="174" t="inlineStr">
        <is>
          <t>b</t>
        </is>
      </c>
      <c r="E2297" s="175" t="n">
        <v>0.13</v>
      </c>
      <c r="F2297" s="174" t="n">
        <v>34</v>
      </c>
      <c r="G2297" s="174" t="n">
        <v>54</v>
      </c>
      <c r="H2297" s="174" t="n">
        <v>29</v>
      </c>
      <c r="I2297" s="174" t="n">
        <v>62</v>
      </c>
      <c r="J2297" s="174" t="n"/>
      <c r="K2297" s="174" t="n"/>
      <c r="L2297" s="174" t="n"/>
      <c r="M2297" s="174" t="n"/>
    </row>
    <row r="2298">
      <c r="A2298" s="174" t="inlineStr">
        <is>
          <t>test</t>
        </is>
      </c>
      <c r="B2298" s="174" t="inlineStr">
        <is>
          <t>A0</t>
        </is>
      </c>
      <c r="C2298" s="174" t="inlineStr">
        <is>
          <t>Noise</t>
        </is>
      </c>
      <c r="D2298" s="174" t="inlineStr">
        <is>
          <t>b</t>
        </is>
      </c>
      <c r="E2298" s="175" t="n">
        <v>0.14</v>
      </c>
      <c r="F2298" s="174" t="n">
        <v>34</v>
      </c>
      <c r="G2298" s="174" t="n">
        <v>54</v>
      </c>
      <c r="H2298" s="174" t="n">
        <v>27</v>
      </c>
      <c r="I2298" s="174" t="n">
        <v>64</v>
      </c>
      <c r="J2298" s="174" t="n"/>
      <c r="K2298" s="174" t="n"/>
      <c r="L2298" s="174" t="n"/>
      <c r="M2298" s="174" t="n"/>
    </row>
    <row r="2299">
      <c r="A2299" s="174" t="inlineStr">
        <is>
          <t>test</t>
        </is>
      </c>
      <c r="B2299" s="174" t="inlineStr">
        <is>
          <t>A0</t>
        </is>
      </c>
      <c r="C2299" s="174" t="inlineStr">
        <is>
          <t>Noise</t>
        </is>
      </c>
      <c r="D2299" s="174" t="inlineStr">
        <is>
          <t>b</t>
        </is>
      </c>
      <c r="E2299" s="175" t="n">
        <v>0.15</v>
      </c>
      <c r="F2299" s="174" t="n">
        <v>33</v>
      </c>
      <c r="G2299" s="174" t="n">
        <v>55</v>
      </c>
      <c r="H2299" s="174" t="n">
        <v>24</v>
      </c>
      <c r="I2299" s="174" t="n">
        <v>67</v>
      </c>
      <c r="J2299" s="174" t="n"/>
      <c r="K2299" s="174" t="n"/>
      <c r="L2299" s="174" t="n"/>
      <c r="M2299" s="174" t="n"/>
    </row>
    <row r="2300">
      <c r="A2300" s="174" t="inlineStr">
        <is>
          <t>test</t>
        </is>
      </c>
      <c r="B2300" s="174" t="inlineStr">
        <is>
          <t>A0</t>
        </is>
      </c>
      <c r="C2300" s="174" t="inlineStr">
        <is>
          <t>Noise</t>
        </is>
      </c>
      <c r="D2300" s="174" t="inlineStr">
        <is>
          <t>b</t>
        </is>
      </c>
      <c r="E2300" s="175" t="n">
        <v>0.16</v>
      </c>
      <c r="F2300" s="174" t="n">
        <v>32</v>
      </c>
      <c r="G2300" s="174" t="n">
        <v>56</v>
      </c>
      <c r="H2300" s="174" t="n">
        <v>24</v>
      </c>
      <c r="I2300" s="174" t="n">
        <v>67</v>
      </c>
      <c r="J2300" s="174" t="n"/>
      <c r="K2300" s="174" t="n"/>
      <c r="L2300" s="174" t="n"/>
      <c r="M2300" s="174" t="n"/>
    </row>
    <row r="2301">
      <c r="A2301" s="174" t="inlineStr">
        <is>
          <t>test</t>
        </is>
      </c>
      <c r="B2301" s="174" t="inlineStr">
        <is>
          <t>A0</t>
        </is>
      </c>
      <c r="C2301" s="174" t="inlineStr">
        <is>
          <t>Noise</t>
        </is>
      </c>
      <c r="D2301" s="174" t="inlineStr">
        <is>
          <t>b</t>
        </is>
      </c>
      <c r="E2301" s="175" t="n">
        <v>0.17</v>
      </c>
      <c r="F2301" s="174" t="n">
        <v>32</v>
      </c>
      <c r="G2301" s="174" t="n">
        <v>56</v>
      </c>
      <c r="H2301" s="174" t="n">
        <v>24</v>
      </c>
      <c r="I2301" s="174" t="n">
        <v>67</v>
      </c>
      <c r="J2301" s="174" t="n"/>
      <c r="K2301" s="174" t="n"/>
      <c r="L2301" s="174" t="n"/>
      <c r="M2301" s="174" t="n"/>
    </row>
    <row r="2302">
      <c r="A2302" s="174" t="inlineStr">
        <is>
          <t>test</t>
        </is>
      </c>
      <c r="B2302" s="174" t="inlineStr">
        <is>
          <t>A0</t>
        </is>
      </c>
      <c r="C2302" s="174" t="inlineStr">
        <is>
          <t>Noise</t>
        </is>
      </c>
      <c r="D2302" s="174" t="inlineStr">
        <is>
          <t>b</t>
        </is>
      </c>
      <c r="E2302" s="175" t="n">
        <v>0.18</v>
      </c>
      <c r="F2302" s="174" t="n">
        <v>31</v>
      </c>
      <c r="G2302" s="174" t="n">
        <v>57</v>
      </c>
      <c r="H2302" s="174" t="n">
        <v>23</v>
      </c>
      <c r="I2302" s="174" t="n">
        <v>68</v>
      </c>
      <c r="J2302" s="174" t="n"/>
      <c r="K2302" s="174" t="n"/>
      <c r="L2302" s="174" t="n"/>
      <c r="M2302" s="174" t="n"/>
    </row>
    <row r="2303">
      <c r="A2303" s="174" t="inlineStr">
        <is>
          <t>test</t>
        </is>
      </c>
      <c r="B2303" s="174" t="inlineStr">
        <is>
          <t>A0</t>
        </is>
      </c>
      <c r="C2303" s="174" t="inlineStr">
        <is>
          <t>Noise</t>
        </is>
      </c>
      <c r="D2303" s="174" t="inlineStr">
        <is>
          <t>b</t>
        </is>
      </c>
      <c r="E2303" s="175" t="n">
        <v>0.19</v>
      </c>
      <c r="F2303" s="174" t="n">
        <v>30</v>
      </c>
      <c r="G2303" s="174" t="n">
        <v>58</v>
      </c>
      <c r="H2303" s="174" t="n">
        <v>20</v>
      </c>
      <c r="I2303" s="174" t="n">
        <v>71</v>
      </c>
      <c r="J2303" s="174" t="n"/>
      <c r="K2303" s="174" t="n"/>
      <c r="L2303" s="174" t="n"/>
      <c r="M2303" s="174" t="n"/>
    </row>
    <row r="2304">
      <c r="A2304" s="174" t="inlineStr">
        <is>
          <t>test</t>
        </is>
      </c>
      <c r="B2304" s="174" t="inlineStr">
        <is>
          <t>A0</t>
        </is>
      </c>
      <c r="C2304" s="174" t="inlineStr">
        <is>
          <t>Noise</t>
        </is>
      </c>
      <c r="D2304" s="174" t="inlineStr">
        <is>
          <t>b</t>
        </is>
      </c>
      <c r="E2304" s="175" t="n">
        <v>0.2</v>
      </c>
      <c r="F2304" s="174" t="n">
        <v>30</v>
      </c>
      <c r="G2304" s="174" t="n">
        <v>58</v>
      </c>
      <c r="H2304" s="174" t="n">
        <v>18</v>
      </c>
      <c r="I2304" s="174" t="n">
        <v>73</v>
      </c>
      <c r="J2304" s="174" t="n"/>
      <c r="K2304" s="174" t="n"/>
      <c r="L2304" s="174" t="n"/>
      <c r="M2304" s="174" t="n"/>
    </row>
    <row r="2305">
      <c r="A2305" s="174" t="inlineStr">
        <is>
          <t>test</t>
        </is>
      </c>
      <c r="B2305" s="174" t="inlineStr">
        <is>
          <t>A0</t>
        </is>
      </c>
      <c r="C2305" s="174" t="inlineStr">
        <is>
          <t>Noise</t>
        </is>
      </c>
      <c r="D2305" s="174" t="inlineStr">
        <is>
          <t>b</t>
        </is>
      </c>
      <c r="E2305" s="175" t="n">
        <v>0.21</v>
      </c>
      <c r="F2305" s="174" t="n">
        <v>29</v>
      </c>
      <c r="G2305" s="174" t="n">
        <v>59</v>
      </c>
      <c r="H2305" s="174" t="n">
        <v>17</v>
      </c>
      <c r="I2305" s="174" t="n">
        <v>74</v>
      </c>
      <c r="J2305" s="174" t="n"/>
      <c r="K2305" s="174" t="n"/>
      <c r="L2305" s="174" t="n"/>
      <c r="M2305" s="174" t="n"/>
    </row>
    <row r="2306">
      <c r="A2306" s="174" t="inlineStr">
        <is>
          <t>test</t>
        </is>
      </c>
      <c r="B2306" s="174" t="inlineStr">
        <is>
          <t>A0</t>
        </is>
      </c>
      <c r="C2306" s="174" t="inlineStr">
        <is>
          <t>Noise</t>
        </is>
      </c>
      <c r="D2306" s="174" t="inlineStr">
        <is>
          <t>b</t>
        </is>
      </c>
      <c r="E2306" s="175" t="n">
        <v>0.22</v>
      </c>
      <c r="F2306" s="174" t="n">
        <v>28</v>
      </c>
      <c r="G2306" s="174" t="n">
        <v>60</v>
      </c>
      <c r="H2306" s="174" t="n">
        <v>16</v>
      </c>
      <c r="I2306" s="174" t="n">
        <v>75</v>
      </c>
      <c r="J2306" s="174" t="n"/>
      <c r="K2306" s="174" t="n"/>
      <c r="L2306" s="174" t="n"/>
      <c r="M2306" s="174" t="n"/>
    </row>
    <row r="2307">
      <c r="A2307" s="174" t="inlineStr">
        <is>
          <t>test</t>
        </is>
      </c>
      <c r="B2307" s="174" t="inlineStr">
        <is>
          <t>A0</t>
        </is>
      </c>
      <c r="C2307" s="174" t="inlineStr">
        <is>
          <t>Noise</t>
        </is>
      </c>
      <c r="D2307" s="174" t="inlineStr">
        <is>
          <t>b</t>
        </is>
      </c>
      <c r="E2307" s="175" t="n">
        <v>0.23</v>
      </c>
      <c r="F2307" s="174" t="n">
        <v>27</v>
      </c>
      <c r="G2307" s="174" t="n">
        <v>61</v>
      </c>
      <c r="H2307" s="174" t="n">
        <v>15</v>
      </c>
      <c r="I2307" s="174" t="n">
        <v>76</v>
      </c>
      <c r="J2307" s="174" t="n"/>
      <c r="K2307" s="174" t="n"/>
      <c r="L2307" s="174" t="n"/>
      <c r="M2307" s="174" t="n"/>
    </row>
    <row r="2308">
      <c r="A2308" s="174" t="inlineStr">
        <is>
          <t>test</t>
        </is>
      </c>
      <c r="B2308" s="174" t="inlineStr">
        <is>
          <t>A0</t>
        </is>
      </c>
      <c r="C2308" s="174" t="inlineStr">
        <is>
          <t>Noise</t>
        </is>
      </c>
      <c r="D2308" s="174" t="inlineStr">
        <is>
          <t>b</t>
        </is>
      </c>
      <c r="E2308" s="175" t="n">
        <v>0.24</v>
      </c>
      <c r="F2308" s="174" t="n">
        <v>25</v>
      </c>
      <c r="G2308" s="174" t="n">
        <v>63</v>
      </c>
      <c r="H2308" s="174" t="n">
        <v>14</v>
      </c>
      <c r="I2308" s="174" t="n">
        <v>77</v>
      </c>
      <c r="J2308" s="174" t="n"/>
      <c r="K2308" s="174" t="n"/>
      <c r="L2308" s="174" t="n"/>
      <c r="M2308" s="174" t="n"/>
    </row>
    <row r="2309">
      <c r="A2309" s="174" t="inlineStr">
        <is>
          <t>test</t>
        </is>
      </c>
      <c r="B2309" s="174" t="inlineStr">
        <is>
          <t>A0</t>
        </is>
      </c>
      <c r="C2309" s="174" t="inlineStr">
        <is>
          <t>Noise</t>
        </is>
      </c>
      <c r="D2309" s="174" t="inlineStr">
        <is>
          <t>b</t>
        </is>
      </c>
      <c r="E2309" s="175" t="n">
        <v>0.25</v>
      </c>
      <c r="F2309" s="174" t="n">
        <v>24</v>
      </c>
      <c r="G2309" s="174" t="n">
        <v>64</v>
      </c>
      <c r="H2309" s="174" t="n">
        <v>13</v>
      </c>
      <c r="I2309" s="174" t="n">
        <v>78</v>
      </c>
      <c r="J2309" s="174" t="n"/>
      <c r="K2309" s="174" t="n"/>
      <c r="L2309" s="174" t="n"/>
      <c r="M2309" s="174" t="n"/>
    </row>
    <row r="2310">
      <c r="A2310" s="174" t="inlineStr">
        <is>
          <t>test</t>
        </is>
      </c>
      <c r="B2310" s="174" t="inlineStr">
        <is>
          <t>A0</t>
        </is>
      </c>
      <c r="C2310" s="174" t="inlineStr">
        <is>
          <t>Noise</t>
        </is>
      </c>
      <c r="D2310" s="174" t="inlineStr">
        <is>
          <t>b</t>
        </is>
      </c>
      <c r="E2310" s="175" t="n">
        <v>0.26</v>
      </c>
      <c r="F2310" s="174" t="n">
        <v>24</v>
      </c>
      <c r="G2310" s="174" t="n">
        <v>64</v>
      </c>
      <c r="H2310" s="174" t="n">
        <v>13</v>
      </c>
      <c r="I2310" s="174" t="n">
        <v>78</v>
      </c>
      <c r="J2310" s="174" t="n"/>
      <c r="K2310" s="174" t="n"/>
      <c r="L2310" s="174" t="n"/>
      <c r="M2310" s="174" t="n"/>
    </row>
    <row r="2311">
      <c r="A2311" s="174" t="inlineStr">
        <is>
          <t>test</t>
        </is>
      </c>
      <c r="B2311" s="174" t="inlineStr">
        <is>
          <t>A0</t>
        </is>
      </c>
      <c r="C2311" s="174" t="inlineStr">
        <is>
          <t>Noise</t>
        </is>
      </c>
      <c r="D2311" s="174" t="inlineStr">
        <is>
          <t>b</t>
        </is>
      </c>
      <c r="E2311" s="175" t="n">
        <v>0.27</v>
      </c>
      <c r="F2311" s="174" t="n">
        <v>23</v>
      </c>
      <c r="G2311" s="174" t="n">
        <v>65</v>
      </c>
      <c r="H2311" s="174" t="n">
        <v>12</v>
      </c>
      <c r="I2311" s="174" t="n">
        <v>79</v>
      </c>
      <c r="J2311" s="174" t="n"/>
      <c r="K2311" s="174" t="n"/>
      <c r="L2311" s="174" t="n"/>
      <c r="M2311" s="174" t="n"/>
    </row>
    <row r="2312">
      <c r="A2312" s="174" t="inlineStr">
        <is>
          <t>test</t>
        </is>
      </c>
      <c r="B2312" s="174" t="inlineStr">
        <is>
          <t>A0</t>
        </is>
      </c>
      <c r="C2312" s="174" t="inlineStr">
        <is>
          <t>Noise</t>
        </is>
      </c>
      <c r="D2312" s="174" t="inlineStr">
        <is>
          <t>b</t>
        </is>
      </c>
      <c r="E2312" s="175" t="n">
        <v>0.28</v>
      </c>
      <c r="F2312" s="174" t="n">
        <v>22</v>
      </c>
      <c r="G2312" s="174" t="n">
        <v>66</v>
      </c>
      <c r="H2312" s="174" t="n">
        <v>12</v>
      </c>
      <c r="I2312" s="174" t="n">
        <v>79</v>
      </c>
      <c r="J2312" s="174" t="n"/>
      <c r="K2312" s="174" t="n"/>
      <c r="L2312" s="174" t="n"/>
      <c r="M2312" s="174" t="n"/>
    </row>
    <row r="2313">
      <c r="A2313" s="174" t="inlineStr">
        <is>
          <t>test</t>
        </is>
      </c>
      <c r="B2313" s="174" t="inlineStr">
        <is>
          <t>A0</t>
        </is>
      </c>
      <c r="C2313" s="174" t="inlineStr">
        <is>
          <t>Noise</t>
        </is>
      </c>
      <c r="D2313" s="174" t="inlineStr">
        <is>
          <t>b</t>
        </is>
      </c>
      <c r="E2313" s="175" t="n">
        <v>0.29</v>
      </c>
      <c r="F2313" s="174" t="n">
        <v>21</v>
      </c>
      <c r="G2313" s="174" t="n">
        <v>67</v>
      </c>
      <c r="H2313" s="174" t="n">
        <v>11</v>
      </c>
      <c r="I2313" s="174" t="n">
        <v>80</v>
      </c>
      <c r="J2313" s="174" t="n"/>
      <c r="K2313" s="174" t="n"/>
      <c r="L2313" s="174" t="n"/>
      <c r="M2313" s="174" t="n"/>
    </row>
    <row r="2314">
      <c r="A2314" s="174" t="inlineStr">
        <is>
          <t>test</t>
        </is>
      </c>
      <c r="B2314" s="174" t="inlineStr">
        <is>
          <t>A0</t>
        </is>
      </c>
      <c r="C2314" s="174" t="inlineStr">
        <is>
          <t>Noise</t>
        </is>
      </c>
      <c r="D2314" s="174" t="inlineStr">
        <is>
          <t>b</t>
        </is>
      </c>
      <c r="E2314" s="175" t="n">
        <v>0.3</v>
      </c>
      <c r="F2314" s="174" t="n">
        <v>20</v>
      </c>
      <c r="G2314" s="174" t="n">
        <v>68</v>
      </c>
      <c r="H2314" s="174" t="n">
        <v>11</v>
      </c>
      <c r="I2314" s="174" t="n">
        <v>80</v>
      </c>
      <c r="J2314" s="174" t="n"/>
      <c r="K2314" s="174" t="n"/>
      <c r="L2314" s="174" t="n"/>
      <c r="M2314" s="174" t="n"/>
    </row>
    <row r="2315">
      <c r="A2315" s="174" t="inlineStr">
        <is>
          <t>test</t>
        </is>
      </c>
      <c r="B2315" s="174" t="inlineStr">
        <is>
          <t>A0</t>
        </is>
      </c>
      <c r="C2315" s="174" t="inlineStr">
        <is>
          <t>Noise</t>
        </is>
      </c>
      <c r="D2315" s="174" t="inlineStr">
        <is>
          <t>b</t>
        </is>
      </c>
      <c r="E2315" s="175" t="n">
        <v>0.31</v>
      </c>
      <c r="F2315" s="174" t="n">
        <v>20</v>
      </c>
      <c r="G2315" s="174" t="n">
        <v>68</v>
      </c>
      <c r="H2315" s="174" t="n">
        <v>11</v>
      </c>
      <c r="I2315" s="174" t="n">
        <v>80</v>
      </c>
      <c r="J2315" s="174" t="n"/>
      <c r="K2315" s="174" t="n"/>
      <c r="L2315" s="174" t="n"/>
      <c r="M2315" s="174" t="n"/>
    </row>
    <row r="2316">
      <c r="A2316" s="174" t="inlineStr">
        <is>
          <t>test</t>
        </is>
      </c>
      <c r="B2316" s="174" t="inlineStr">
        <is>
          <t>A0</t>
        </is>
      </c>
      <c r="C2316" s="174" t="inlineStr">
        <is>
          <t>Noise</t>
        </is>
      </c>
      <c r="D2316" s="174" t="inlineStr">
        <is>
          <t>b</t>
        </is>
      </c>
      <c r="E2316" s="175" t="n">
        <v>0.32</v>
      </c>
      <c r="F2316" s="174" t="n">
        <v>20</v>
      </c>
      <c r="G2316" s="174" t="n">
        <v>68</v>
      </c>
      <c r="H2316" s="174" t="n">
        <v>10</v>
      </c>
      <c r="I2316" s="174" t="n">
        <v>81</v>
      </c>
      <c r="J2316" s="174" t="n"/>
      <c r="K2316" s="174" t="n"/>
      <c r="L2316" s="174" t="n"/>
      <c r="M2316" s="174" t="n"/>
    </row>
    <row r="2317">
      <c r="A2317" s="174" t="inlineStr">
        <is>
          <t>test</t>
        </is>
      </c>
      <c r="B2317" s="174" t="inlineStr">
        <is>
          <t>A0</t>
        </is>
      </c>
      <c r="C2317" s="174" t="inlineStr">
        <is>
          <t>Noise</t>
        </is>
      </c>
      <c r="D2317" s="174" t="inlineStr">
        <is>
          <t>b</t>
        </is>
      </c>
      <c r="E2317" s="175" t="n">
        <v>0.33</v>
      </c>
      <c r="F2317" s="174" t="n">
        <v>20</v>
      </c>
      <c r="G2317" s="174" t="n">
        <v>68</v>
      </c>
      <c r="H2317" s="174" t="n">
        <v>9</v>
      </c>
      <c r="I2317" s="174" t="n">
        <v>82</v>
      </c>
      <c r="J2317" s="174" t="n"/>
      <c r="K2317" s="174" t="n"/>
      <c r="L2317" s="174" t="n"/>
      <c r="M2317" s="174" t="n"/>
    </row>
    <row r="2318">
      <c r="A2318" s="174" t="inlineStr">
        <is>
          <t>test</t>
        </is>
      </c>
      <c r="B2318" s="174" t="inlineStr">
        <is>
          <t>A0</t>
        </is>
      </c>
      <c r="C2318" s="174" t="inlineStr">
        <is>
          <t>Noise</t>
        </is>
      </c>
      <c r="D2318" s="174" t="inlineStr">
        <is>
          <t>b</t>
        </is>
      </c>
      <c r="E2318" s="175" t="n">
        <v>0.34</v>
      </c>
      <c r="F2318" s="174" t="n">
        <v>17</v>
      </c>
      <c r="G2318" s="174" t="n">
        <v>71</v>
      </c>
      <c r="H2318" s="174" t="n">
        <v>9</v>
      </c>
      <c r="I2318" s="174" t="n">
        <v>82</v>
      </c>
      <c r="J2318" s="174" t="n"/>
      <c r="K2318" s="174" t="n"/>
      <c r="L2318" s="174" t="n"/>
      <c r="M2318" s="174" t="n"/>
    </row>
    <row r="2319">
      <c r="A2319" s="174" t="inlineStr">
        <is>
          <t>test</t>
        </is>
      </c>
      <c r="B2319" s="174" t="inlineStr">
        <is>
          <t>A0</t>
        </is>
      </c>
      <c r="C2319" s="174" t="inlineStr">
        <is>
          <t>Noise</t>
        </is>
      </c>
      <c r="D2319" s="174" t="inlineStr">
        <is>
          <t>b</t>
        </is>
      </c>
      <c r="E2319" s="175" t="n">
        <v>0.35</v>
      </c>
      <c r="F2319" s="174" t="n">
        <v>17</v>
      </c>
      <c r="G2319" s="174" t="n">
        <v>71</v>
      </c>
      <c r="H2319" s="174" t="n">
        <v>9</v>
      </c>
      <c r="I2319" s="174" t="n">
        <v>82</v>
      </c>
      <c r="J2319" s="174" t="n"/>
      <c r="K2319" s="174" t="n"/>
      <c r="L2319" s="174" t="n"/>
      <c r="M2319" s="174" t="n"/>
    </row>
    <row r="2320">
      <c r="A2320" s="174" t="inlineStr">
        <is>
          <t>test</t>
        </is>
      </c>
      <c r="B2320" s="174" t="inlineStr">
        <is>
          <t>A0</t>
        </is>
      </c>
      <c r="C2320" s="174" t="inlineStr">
        <is>
          <t>Noise</t>
        </is>
      </c>
      <c r="D2320" s="174" t="inlineStr">
        <is>
          <t>b</t>
        </is>
      </c>
      <c r="E2320" s="175" t="n">
        <v>0.36</v>
      </c>
      <c r="F2320" s="174" t="n">
        <v>15</v>
      </c>
      <c r="G2320" s="174" t="n">
        <v>73</v>
      </c>
      <c r="H2320" s="174" t="n">
        <v>8</v>
      </c>
      <c r="I2320" s="174" t="n">
        <v>83</v>
      </c>
      <c r="J2320" s="174" t="n"/>
      <c r="K2320" s="174" t="n"/>
      <c r="L2320" s="174" t="n"/>
      <c r="M2320" s="174" t="n"/>
    </row>
    <row r="2321">
      <c r="A2321" s="174" t="inlineStr">
        <is>
          <t>test</t>
        </is>
      </c>
      <c r="B2321" s="174" t="inlineStr">
        <is>
          <t>A0</t>
        </is>
      </c>
      <c r="C2321" s="174" t="inlineStr">
        <is>
          <t>Noise</t>
        </is>
      </c>
      <c r="D2321" s="174" t="inlineStr">
        <is>
          <t>b</t>
        </is>
      </c>
      <c r="E2321" s="175" t="n">
        <v>0.37</v>
      </c>
      <c r="F2321" s="174" t="n">
        <v>15</v>
      </c>
      <c r="G2321" s="174" t="n">
        <v>73</v>
      </c>
      <c r="H2321" s="174" t="n">
        <v>7</v>
      </c>
      <c r="I2321" s="174" t="n">
        <v>84</v>
      </c>
      <c r="J2321" s="174" t="n"/>
      <c r="K2321" s="174" t="n"/>
      <c r="L2321" s="174" t="n"/>
      <c r="M2321" s="174" t="n"/>
    </row>
    <row r="2322">
      <c r="A2322" s="174" t="inlineStr">
        <is>
          <t>test</t>
        </is>
      </c>
      <c r="B2322" s="174" t="inlineStr">
        <is>
          <t>A0</t>
        </is>
      </c>
      <c r="C2322" s="174" t="inlineStr">
        <is>
          <t>Noise</t>
        </is>
      </c>
      <c r="D2322" s="174" t="inlineStr">
        <is>
          <t>b</t>
        </is>
      </c>
      <c r="E2322" s="175" t="n">
        <v>0.38</v>
      </c>
      <c r="F2322" s="174" t="n">
        <v>12</v>
      </c>
      <c r="G2322" s="174" t="n">
        <v>76</v>
      </c>
      <c r="H2322" s="174" t="n">
        <v>7</v>
      </c>
      <c r="I2322" s="174" t="n">
        <v>84</v>
      </c>
      <c r="J2322" s="174" t="n"/>
      <c r="K2322" s="174" t="n"/>
      <c r="L2322" s="174" t="n"/>
      <c r="M2322" s="174" t="n"/>
    </row>
    <row r="2323">
      <c r="A2323" s="174" t="inlineStr">
        <is>
          <t>test</t>
        </is>
      </c>
      <c r="B2323" s="174" t="inlineStr">
        <is>
          <t>A0</t>
        </is>
      </c>
      <c r="C2323" s="174" t="inlineStr">
        <is>
          <t>Noise</t>
        </is>
      </c>
      <c r="D2323" s="174" t="inlineStr">
        <is>
          <t>b</t>
        </is>
      </c>
      <c r="E2323" s="175" t="n">
        <v>0.39</v>
      </c>
      <c r="F2323" s="174" t="n">
        <v>11</v>
      </c>
      <c r="G2323" s="174" t="n">
        <v>77</v>
      </c>
      <c r="H2323" s="174" t="n">
        <v>7</v>
      </c>
      <c r="I2323" s="174" t="n">
        <v>84</v>
      </c>
      <c r="J2323" s="174" t="n"/>
      <c r="K2323" s="174" t="n"/>
      <c r="L2323" s="174" t="n"/>
      <c r="M2323" s="174" t="n"/>
    </row>
    <row r="2324">
      <c r="A2324" s="174" t="inlineStr">
        <is>
          <t>test</t>
        </is>
      </c>
      <c r="B2324" s="174" t="inlineStr">
        <is>
          <t>A0</t>
        </is>
      </c>
      <c r="C2324" s="174" t="inlineStr">
        <is>
          <t>Noise</t>
        </is>
      </c>
      <c r="D2324" s="174" t="inlineStr">
        <is>
          <t>b</t>
        </is>
      </c>
      <c r="E2324" s="175" t="n">
        <v>0.4</v>
      </c>
      <c r="F2324" s="174" t="n">
        <v>11</v>
      </c>
      <c r="G2324" s="174" t="n">
        <v>77</v>
      </c>
      <c r="H2324" s="174" t="n">
        <v>7</v>
      </c>
      <c r="I2324" s="174" t="n">
        <v>84</v>
      </c>
      <c r="J2324" s="174" t="n"/>
      <c r="K2324" s="174" t="n"/>
      <c r="L2324" s="174" t="n"/>
      <c r="M2324" s="174" t="n"/>
    </row>
    <row r="2325">
      <c r="A2325" s="174" t="inlineStr">
        <is>
          <t>test</t>
        </is>
      </c>
      <c r="B2325" s="174" t="inlineStr">
        <is>
          <t>A0</t>
        </is>
      </c>
      <c r="C2325" s="174" t="inlineStr">
        <is>
          <t>Noise</t>
        </is>
      </c>
      <c r="D2325" s="174" t="inlineStr">
        <is>
          <t>b</t>
        </is>
      </c>
      <c r="E2325" s="175" t="n">
        <v>0.41</v>
      </c>
      <c r="F2325" s="174" t="n">
        <v>10</v>
      </c>
      <c r="G2325" s="174" t="n">
        <v>78</v>
      </c>
      <c r="H2325" s="174" t="n">
        <v>6</v>
      </c>
      <c r="I2325" s="174" t="n">
        <v>85</v>
      </c>
      <c r="J2325" s="174" t="n"/>
      <c r="K2325" s="174" t="n"/>
      <c r="L2325" s="174" t="n"/>
      <c r="M2325" s="174" t="n"/>
    </row>
    <row r="2326">
      <c r="A2326" s="174" t="inlineStr">
        <is>
          <t>test</t>
        </is>
      </c>
      <c r="B2326" s="174" t="inlineStr">
        <is>
          <t>A0</t>
        </is>
      </c>
      <c r="C2326" s="174" t="inlineStr">
        <is>
          <t>Noise</t>
        </is>
      </c>
      <c r="D2326" s="174" t="inlineStr">
        <is>
          <t>b</t>
        </is>
      </c>
      <c r="E2326" s="175" t="n">
        <v>0.42</v>
      </c>
      <c r="F2326" s="174" t="n">
        <v>10</v>
      </c>
      <c r="G2326" s="174" t="n">
        <v>78</v>
      </c>
      <c r="H2326" s="174" t="n">
        <v>6</v>
      </c>
      <c r="I2326" s="174" t="n">
        <v>85</v>
      </c>
      <c r="J2326" s="174" t="n"/>
      <c r="K2326" s="174" t="n"/>
      <c r="L2326" s="174" t="n"/>
      <c r="M2326" s="174" t="n"/>
    </row>
    <row r="2327">
      <c r="A2327" s="174" t="inlineStr">
        <is>
          <t>test</t>
        </is>
      </c>
      <c r="B2327" s="174" t="inlineStr">
        <is>
          <t>A0</t>
        </is>
      </c>
      <c r="C2327" s="174" t="inlineStr">
        <is>
          <t>Noise</t>
        </is>
      </c>
      <c r="D2327" s="174" t="inlineStr">
        <is>
          <t>b</t>
        </is>
      </c>
      <c r="E2327" s="175" t="n">
        <v>0.43</v>
      </c>
      <c r="F2327" s="174" t="n">
        <v>10</v>
      </c>
      <c r="G2327" s="174" t="n">
        <v>78</v>
      </c>
      <c r="H2327" s="174" t="n">
        <v>6</v>
      </c>
      <c r="I2327" s="174" t="n">
        <v>85</v>
      </c>
      <c r="J2327" s="174" t="n"/>
      <c r="K2327" s="174" t="n"/>
      <c r="L2327" s="174" t="n"/>
      <c r="M2327" s="174" t="n"/>
    </row>
    <row r="2328">
      <c r="A2328" s="174" t="inlineStr">
        <is>
          <t>test</t>
        </is>
      </c>
      <c r="B2328" s="174" t="inlineStr">
        <is>
          <t>A0</t>
        </is>
      </c>
      <c r="C2328" s="174" t="inlineStr">
        <is>
          <t>Noise</t>
        </is>
      </c>
      <c r="D2328" s="174" t="inlineStr">
        <is>
          <t>b</t>
        </is>
      </c>
      <c r="E2328" s="175" t="n">
        <v>0.44</v>
      </c>
      <c r="F2328" s="174" t="n">
        <v>10</v>
      </c>
      <c r="G2328" s="174" t="n">
        <v>78</v>
      </c>
      <c r="H2328" s="174" t="n">
        <v>5</v>
      </c>
      <c r="I2328" s="174" t="n">
        <v>86</v>
      </c>
      <c r="J2328" s="174" t="n"/>
      <c r="K2328" s="174" t="n"/>
      <c r="L2328" s="174" t="n"/>
      <c r="M2328" s="174" t="n"/>
    </row>
    <row r="2329">
      <c r="A2329" s="174" t="inlineStr">
        <is>
          <t>test</t>
        </is>
      </c>
      <c r="B2329" s="174" t="inlineStr">
        <is>
          <t>A0</t>
        </is>
      </c>
      <c r="C2329" s="174" t="inlineStr">
        <is>
          <t>Noise</t>
        </is>
      </c>
      <c r="D2329" s="174" t="inlineStr">
        <is>
          <t>b</t>
        </is>
      </c>
      <c r="E2329" s="175" t="n">
        <v>0.45</v>
      </c>
      <c r="F2329" s="174" t="n">
        <v>10</v>
      </c>
      <c r="G2329" s="174" t="n">
        <v>78</v>
      </c>
      <c r="H2329" s="174" t="n">
        <v>5</v>
      </c>
      <c r="I2329" s="174" t="n">
        <v>86</v>
      </c>
      <c r="J2329" s="174" t="n"/>
      <c r="K2329" s="174" t="n"/>
      <c r="L2329" s="174" t="n"/>
      <c r="M2329" s="174" t="n"/>
    </row>
    <row r="2330">
      <c r="A2330" s="174" t="inlineStr">
        <is>
          <t>test</t>
        </is>
      </c>
      <c r="B2330" s="174" t="inlineStr">
        <is>
          <t>A0</t>
        </is>
      </c>
      <c r="C2330" s="174" t="inlineStr">
        <is>
          <t>Noise</t>
        </is>
      </c>
      <c r="D2330" s="174" t="inlineStr">
        <is>
          <t>b</t>
        </is>
      </c>
      <c r="E2330" s="175" t="n">
        <v>0.46</v>
      </c>
      <c r="F2330" s="174" t="n">
        <v>9</v>
      </c>
      <c r="G2330" s="174" t="n">
        <v>79</v>
      </c>
      <c r="H2330" s="174" t="n">
        <v>5</v>
      </c>
      <c r="I2330" s="174" t="n">
        <v>86</v>
      </c>
      <c r="J2330" s="174" t="n"/>
      <c r="K2330" s="174" t="n"/>
      <c r="L2330" s="174" t="n"/>
      <c r="M2330" s="174" t="n"/>
    </row>
    <row r="2331">
      <c r="A2331" s="174" t="inlineStr">
        <is>
          <t>test</t>
        </is>
      </c>
      <c r="B2331" s="174" t="inlineStr">
        <is>
          <t>A0</t>
        </is>
      </c>
      <c r="C2331" s="174" t="inlineStr">
        <is>
          <t>Noise</t>
        </is>
      </c>
      <c r="D2331" s="174" t="inlineStr">
        <is>
          <t>b</t>
        </is>
      </c>
      <c r="E2331" s="175" t="n">
        <v>0.47</v>
      </c>
      <c r="F2331" s="174" t="n">
        <v>9</v>
      </c>
      <c r="G2331" s="174" t="n">
        <v>79</v>
      </c>
      <c r="H2331" s="174" t="n">
        <v>5</v>
      </c>
      <c r="I2331" s="174" t="n">
        <v>86</v>
      </c>
      <c r="J2331" s="174" t="n"/>
      <c r="K2331" s="174" t="n"/>
      <c r="L2331" s="174" t="n"/>
      <c r="M2331" s="174" t="n"/>
    </row>
    <row r="2332">
      <c r="A2332" s="174" t="inlineStr">
        <is>
          <t>test</t>
        </is>
      </c>
      <c r="B2332" s="174" t="inlineStr">
        <is>
          <t>A0</t>
        </is>
      </c>
      <c r="C2332" s="174" t="inlineStr">
        <is>
          <t>Noise</t>
        </is>
      </c>
      <c r="D2332" s="174" t="inlineStr">
        <is>
          <t>b</t>
        </is>
      </c>
      <c r="E2332" s="175" t="n">
        <v>0.48</v>
      </c>
      <c r="F2332" s="174" t="n">
        <v>9</v>
      </c>
      <c r="G2332" s="174" t="n">
        <v>79</v>
      </c>
      <c r="H2332" s="174" t="n">
        <v>5</v>
      </c>
      <c r="I2332" s="174" t="n">
        <v>86</v>
      </c>
      <c r="J2332" s="174" t="n"/>
      <c r="K2332" s="174" t="n"/>
      <c r="L2332" s="174" t="n"/>
      <c r="M2332" s="174" t="n"/>
    </row>
    <row r="2333">
      <c r="A2333" s="174" t="inlineStr">
        <is>
          <t>test</t>
        </is>
      </c>
      <c r="B2333" s="174" t="inlineStr">
        <is>
          <t>A0</t>
        </is>
      </c>
      <c r="C2333" s="174" t="inlineStr">
        <is>
          <t>Noise</t>
        </is>
      </c>
      <c r="D2333" s="174" t="inlineStr">
        <is>
          <t>b</t>
        </is>
      </c>
      <c r="E2333" s="175" t="n">
        <v>0.49</v>
      </c>
      <c r="F2333" s="174" t="n">
        <v>8</v>
      </c>
      <c r="G2333" s="174" t="n">
        <v>80</v>
      </c>
      <c r="H2333" s="174" t="n">
        <v>5</v>
      </c>
      <c r="I2333" s="174" t="n">
        <v>86</v>
      </c>
      <c r="J2333" s="174" t="n"/>
      <c r="K2333" s="174" t="n"/>
      <c r="L2333" s="174" t="n"/>
      <c r="M2333" s="174" t="n"/>
    </row>
    <row r="2334">
      <c r="A2334" s="174" t="inlineStr">
        <is>
          <t>test</t>
        </is>
      </c>
      <c r="B2334" s="174" t="inlineStr">
        <is>
          <t>A0</t>
        </is>
      </c>
      <c r="C2334" s="174" t="inlineStr">
        <is>
          <t>Noise</t>
        </is>
      </c>
      <c r="D2334" s="174" t="inlineStr">
        <is>
          <t>b</t>
        </is>
      </c>
      <c r="E2334" s="175" t="n">
        <v>0.5</v>
      </c>
      <c r="F2334" s="174" t="n">
        <v>8</v>
      </c>
      <c r="G2334" s="174" t="n">
        <v>80</v>
      </c>
      <c r="H2334" s="174" t="n">
        <v>5</v>
      </c>
      <c r="I2334" s="174" t="n">
        <v>86</v>
      </c>
      <c r="J2334" s="174" t="n"/>
      <c r="K2334" s="174" t="n"/>
      <c r="L2334" s="174" t="n"/>
      <c r="M2334" s="174" t="n"/>
    </row>
    <row r="2335">
      <c r="A2335" s="174" t="inlineStr">
        <is>
          <t>test</t>
        </is>
      </c>
      <c r="B2335" s="174" t="inlineStr">
        <is>
          <t>A0</t>
        </is>
      </c>
      <c r="C2335" s="174" t="inlineStr">
        <is>
          <t>Noise</t>
        </is>
      </c>
      <c r="D2335" s="174" t="inlineStr">
        <is>
          <t>b</t>
        </is>
      </c>
      <c r="E2335" s="175" t="n">
        <v>0.51</v>
      </c>
      <c r="F2335" s="174" t="n">
        <v>7</v>
      </c>
      <c r="G2335" s="174" t="n">
        <v>81</v>
      </c>
      <c r="H2335" s="174" t="n">
        <v>5</v>
      </c>
      <c r="I2335" s="174" t="n">
        <v>86</v>
      </c>
      <c r="J2335" s="174" t="n"/>
      <c r="K2335" s="174" t="n"/>
      <c r="L2335" s="174" t="n"/>
      <c r="M2335" s="174" t="n"/>
    </row>
    <row r="2336">
      <c r="A2336" s="174" t="inlineStr">
        <is>
          <t>test</t>
        </is>
      </c>
      <c r="B2336" s="174" t="inlineStr">
        <is>
          <t>A0</t>
        </is>
      </c>
      <c r="C2336" s="174" t="inlineStr">
        <is>
          <t>Noise</t>
        </is>
      </c>
      <c r="D2336" s="174" t="inlineStr">
        <is>
          <t>b</t>
        </is>
      </c>
      <c r="E2336" s="175" t="n">
        <v>0.52</v>
      </c>
      <c r="F2336" s="174" t="n">
        <v>7</v>
      </c>
      <c r="G2336" s="174" t="n">
        <v>81</v>
      </c>
      <c r="H2336" s="174" t="n">
        <v>5</v>
      </c>
      <c r="I2336" s="174" t="n">
        <v>86</v>
      </c>
      <c r="J2336" s="174" t="n"/>
      <c r="K2336" s="174" t="n"/>
      <c r="L2336" s="174" t="n"/>
      <c r="M2336" s="174" t="n"/>
    </row>
    <row r="2337">
      <c r="A2337" s="174" t="inlineStr">
        <is>
          <t>test</t>
        </is>
      </c>
      <c r="B2337" s="174" t="inlineStr">
        <is>
          <t>A0</t>
        </is>
      </c>
      <c r="C2337" s="174" t="inlineStr">
        <is>
          <t>Noise</t>
        </is>
      </c>
      <c r="D2337" s="174" t="inlineStr">
        <is>
          <t>b</t>
        </is>
      </c>
      <c r="E2337" s="175" t="n">
        <v>0.53</v>
      </c>
      <c r="F2337" s="174" t="n">
        <v>7</v>
      </c>
      <c r="G2337" s="174" t="n">
        <v>81</v>
      </c>
      <c r="H2337" s="174" t="n">
        <v>4</v>
      </c>
      <c r="I2337" s="174" t="n">
        <v>87</v>
      </c>
      <c r="J2337" s="174" t="n"/>
      <c r="K2337" s="174" t="n"/>
      <c r="L2337" s="174" t="n"/>
      <c r="M2337" s="174" t="n"/>
    </row>
    <row r="2338">
      <c r="A2338" s="174" t="inlineStr">
        <is>
          <t>test</t>
        </is>
      </c>
      <c r="B2338" s="174" t="inlineStr">
        <is>
          <t>A0</t>
        </is>
      </c>
      <c r="C2338" s="174" t="inlineStr">
        <is>
          <t>Noise</t>
        </is>
      </c>
      <c r="D2338" s="174" t="inlineStr">
        <is>
          <t>b</t>
        </is>
      </c>
      <c r="E2338" s="175" t="n">
        <v>0.54</v>
      </c>
      <c r="F2338" s="174" t="n">
        <v>7</v>
      </c>
      <c r="G2338" s="174" t="n">
        <v>81</v>
      </c>
      <c r="H2338" s="174" t="n">
        <v>4</v>
      </c>
      <c r="I2338" s="174" t="n">
        <v>87</v>
      </c>
      <c r="J2338" s="174" t="n"/>
      <c r="K2338" s="174" t="n"/>
      <c r="L2338" s="174" t="n"/>
      <c r="M2338" s="174" t="n"/>
    </row>
    <row r="2339">
      <c r="A2339" s="174" t="inlineStr">
        <is>
          <t>test</t>
        </is>
      </c>
      <c r="B2339" s="174" t="inlineStr">
        <is>
          <t>A0</t>
        </is>
      </c>
      <c r="C2339" s="174" t="inlineStr">
        <is>
          <t>Noise</t>
        </is>
      </c>
      <c r="D2339" s="174" t="inlineStr">
        <is>
          <t>b</t>
        </is>
      </c>
      <c r="E2339" s="175" t="n">
        <v>0.55</v>
      </c>
      <c r="F2339" s="174" t="n">
        <v>7</v>
      </c>
      <c r="G2339" s="174" t="n">
        <v>81</v>
      </c>
      <c r="H2339" s="174" t="n">
        <v>4</v>
      </c>
      <c r="I2339" s="174" t="n">
        <v>87</v>
      </c>
      <c r="J2339" s="174" t="n"/>
      <c r="K2339" s="174" t="n"/>
      <c r="L2339" s="174" t="n"/>
      <c r="M2339" s="174" t="n"/>
    </row>
    <row r="2340">
      <c r="A2340" s="174" t="inlineStr">
        <is>
          <t>test</t>
        </is>
      </c>
      <c r="B2340" s="174" t="inlineStr">
        <is>
          <t>A0</t>
        </is>
      </c>
      <c r="C2340" s="174" t="inlineStr">
        <is>
          <t>Noise</t>
        </is>
      </c>
      <c r="D2340" s="174" t="inlineStr">
        <is>
          <t>b</t>
        </is>
      </c>
      <c r="E2340" s="175" t="n">
        <v>0.5600000000000001</v>
      </c>
      <c r="F2340" s="174" t="n">
        <v>7</v>
      </c>
      <c r="G2340" s="174" t="n">
        <v>81</v>
      </c>
      <c r="H2340" s="174" t="n">
        <v>4</v>
      </c>
      <c r="I2340" s="174" t="n">
        <v>87</v>
      </c>
      <c r="J2340" s="174" t="n"/>
      <c r="K2340" s="174" t="n"/>
      <c r="L2340" s="174" t="n"/>
      <c r="M2340" s="174" t="n"/>
    </row>
    <row r="2341">
      <c r="A2341" s="174" t="inlineStr">
        <is>
          <t>test</t>
        </is>
      </c>
      <c r="B2341" s="174" t="inlineStr">
        <is>
          <t>A0</t>
        </is>
      </c>
      <c r="C2341" s="174" t="inlineStr">
        <is>
          <t>Noise</t>
        </is>
      </c>
      <c r="D2341" s="174" t="inlineStr">
        <is>
          <t>b</t>
        </is>
      </c>
      <c r="E2341" s="175" t="n">
        <v>0.57</v>
      </c>
      <c r="F2341" s="174" t="n">
        <v>6</v>
      </c>
      <c r="G2341" s="174" t="n">
        <v>82</v>
      </c>
      <c r="H2341" s="174" t="n">
        <v>4</v>
      </c>
      <c r="I2341" s="174" t="n">
        <v>87</v>
      </c>
      <c r="J2341" s="174" t="n"/>
      <c r="K2341" s="174" t="n"/>
      <c r="L2341" s="174" t="n"/>
      <c r="M2341" s="174" t="n"/>
    </row>
    <row r="2342">
      <c r="A2342" s="174" t="inlineStr">
        <is>
          <t>test</t>
        </is>
      </c>
      <c r="B2342" s="174" t="inlineStr">
        <is>
          <t>A0</t>
        </is>
      </c>
      <c r="C2342" s="174" t="inlineStr">
        <is>
          <t>Noise</t>
        </is>
      </c>
      <c r="D2342" s="174" t="inlineStr">
        <is>
          <t>b</t>
        </is>
      </c>
      <c r="E2342" s="175" t="n">
        <v>0.58</v>
      </c>
      <c r="F2342" s="174" t="n">
        <v>5</v>
      </c>
      <c r="G2342" s="174" t="n">
        <v>83</v>
      </c>
      <c r="H2342" s="174" t="n">
        <v>3</v>
      </c>
      <c r="I2342" s="174" t="n">
        <v>88</v>
      </c>
      <c r="J2342" s="174" t="n"/>
      <c r="K2342" s="174" t="n"/>
      <c r="L2342" s="174" t="n"/>
      <c r="M2342" s="174" t="n"/>
    </row>
    <row r="2343">
      <c r="A2343" s="174" t="inlineStr">
        <is>
          <t>test</t>
        </is>
      </c>
      <c r="B2343" s="174" t="inlineStr">
        <is>
          <t>A0</t>
        </is>
      </c>
      <c r="C2343" s="174" t="inlineStr">
        <is>
          <t>Noise</t>
        </is>
      </c>
      <c r="D2343" s="174" t="inlineStr">
        <is>
          <t>b</t>
        </is>
      </c>
      <c r="E2343" s="175" t="n">
        <v>0.59</v>
      </c>
      <c r="F2343" s="174" t="n">
        <v>5</v>
      </c>
      <c r="G2343" s="174" t="n">
        <v>83</v>
      </c>
      <c r="H2343" s="174" t="n">
        <v>3</v>
      </c>
      <c r="I2343" s="174" t="n">
        <v>88</v>
      </c>
      <c r="J2343" s="174" t="n"/>
      <c r="K2343" s="174" t="n"/>
      <c r="L2343" s="174" t="n"/>
      <c r="M2343" s="174" t="n"/>
    </row>
    <row r="2344">
      <c r="A2344" s="174" t="inlineStr">
        <is>
          <t>test</t>
        </is>
      </c>
      <c r="B2344" s="174" t="inlineStr">
        <is>
          <t>A0</t>
        </is>
      </c>
      <c r="C2344" s="174" t="inlineStr">
        <is>
          <t>Noise</t>
        </is>
      </c>
      <c r="D2344" s="174" t="inlineStr">
        <is>
          <t>b</t>
        </is>
      </c>
      <c r="E2344" s="175" t="n">
        <v>0.6</v>
      </c>
      <c r="F2344" s="174" t="n">
        <v>5</v>
      </c>
      <c r="G2344" s="174" t="n">
        <v>83</v>
      </c>
      <c r="H2344" s="174" t="n">
        <v>3</v>
      </c>
      <c r="I2344" s="174" t="n">
        <v>88</v>
      </c>
      <c r="J2344" s="174" t="n"/>
      <c r="K2344" s="174" t="n"/>
      <c r="L2344" s="174" t="n"/>
      <c r="M2344" s="174" t="n"/>
    </row>
    <row r="2345">
      <c r="A2345" s="174" t="inlineStr">
        <is>
          <t>test</t>
        </is>
      </c>
      <c r="B2345" s="174" t="inlineStr">
        <is>
          <t>A0</t>
        </is>
      </c>
      <c r="C2345" s="174" t="inlineStr">
        <is>
          <t>Noise</t>
        </is>
      </c>
      <c r="D2345" s="174" t="inlineStr">
        <is>
          <t>b</t>
        </is>
      </c>
      <c r="E2345" s="175" t="n">
        <v>0.61</v>
      </c>
      <c r="F2345" s="174" t="n">
        <v>5</v>
      </c>
      <c r="G2345" s="174" t="n">
        <v>83</v>
      </c>
      <c r="H2345" s="174" t="n">
        <v>3</v>
      </c>
      <c r="I2345" s="174" t="n">
        <v>88</v>
      </c>
      <c r="J2345" s="174" t="n"/>
      <c r="K2345" s="174" t="n"/>
      <c r="L2345" s="174" t="n"/>
      <c r="M2345" s="174" t="n"/>
    </row>
    <row r="2346">
      <c r="A2346" s="174" t="inlineStr">
        <is>
          <t>test</t>
        </is>
      </c>
      <c r="B2346" s="174" t="inlineStr">
        <is>
          <t>A0</t>
        </is>
      </c>
      <c r="C2346" s="174" t="inlineStr">
        <is>
          <t>Noise</t>
        </is>
      </c>
      <c r="D2346" s="174" t="inlineStr">
        <is>
          <t>b</t>
        </is>
      </c>
      <c r="E2346" s="175" t="n">
        <v>0.62</v>
      </c>
      <c r="F2346" s="174" t="n">
        <v>5</v>
      </c>
      <c r="G2346" s="174" t="n">
        <v>83</v>
      </c>
      <c r="H2346" s="174" t="n">
        <v>3</v>
      </c>
      <c r="I2346" s="174" t="n">
        <v>88</v>
      </c>
      <c r="J2346" s="174" t="n"/>
      <c r="K2346" s="174" t="n"/>
      <c r="L2346" s="174" t="n"/>
      <c r="M2346" s="174" t="n"/>
    </row>
    <row r="2347">
      <c r="A2347" s="174" t="inlineStr">
        <is>
          <t>test</t>
        </is>
      </c>
      <c r="B2347" s="174" t="inlineStr">
        <is>
          <t>A0</t>
        </is>
      </c>
      <c r="C2347" s="174" t="inlineStr">
        <is>
          <t>Noise</t>
        </is>
      </c>
      <c r="D2347" s="174" t="inlineStr">
        <is>
          <t>b</t>
        </is>
      </c>
      <c r="E2347" s="175" t="n">
        <v>0.63</v>
      </c>
      <c r="F2347" s="174" t="n">
        <v>4</v>
      </c>
      <c r="G2347" s="174" t="n">
        <v>84</v>
      </c>
      <c r="H2347" s="174" t="n">
        <v>3</v>
      </c>
      <c r="I2347" s="174" t="n">
        <v>88</v>
      </c>
      <c r="J2347" s="174" t="n"/>
      <c r="K2347" s="174" t="n"/>
      <c r="L2347" s="174" t="n"/>
      <c r="M2347" s="174" t="n"/>
    </row>
    <row r="2348">
      <c r="A2348" s="174" t="inlineStr">
        <is>
          <t>test</t>
        </is>
      </c>
      <c r="B2348" s="174" t="inlineStr">
        <is>
          <t>A0</t>
        </is>
      </c>
      <c r="C2348" s="174" t="inlineStr">
        <is>
          <t>Noise</t>
        </is>
      </c>
      <c r="D2348" s="174" t="inlineStr">
        <is>
          <t>b</t>
        </is>
      </c>
      <c r="E2348" s="175" t="n">
        <v>0.64</v>
      </c>
      <c r="F2348" s="174" t="n">
        <v>4</v>
      </c>
      <c r="G2348" s="174" t="n">
        <v>84</v>
      </c>
      <c r="H2348" s="174" t="n">
        <v>3</v>
      </c>
      <c r="I2348" s="174" t="n">
        <v>88</v>
      </c>
      <c r="J2348" s="174" t="n"/>
      <c r="K2348" s="174" t="n"/>
      <c r="L2348" s="174" t="n"/>
      <c r="M2348" s="174" t="n"/>
    </row>
    <row r="2349">
      <c r="A2349" s="174" t="inlineStr">
        <is>
          <t>test</t>
        </is>
      </c>
      <c r="B2349" s="174" t="inlineStr">
        <is>
          <t>A0</t>
        </is>
      </c>
      <c r="C2349" s="174" t="inlineStr">
        <is>
          <t>Noise</t>
        </is>
      </c>
      <c r="D2349" s="174" t="inlineStr">
        <is>
          <t>b</t>
        </is>
      </c>
      <c r="E2349" s="175" t="n">
        <v>0.65</v>
      </c>
      <c r="F2349" s="174" t="n">
        <v>4</v>
      </c>
      <c r="G2349" s="174" t="n">
        <v>84</v>
      </c>
      <c r="H2349" s="174" t="n">
        <v>3</v>
      </c>
      <c r="I2349" s="174" t="n">
        <v>88</v>
      </c>
      <c r="J2349" s="174" t="n"/>
      <c r="K2349" s="174" t="n"/>
      <c r="L2349" s="174" t="n"/>
      <c r="M2349" s="174" t="n"/>
    </row>
    <row r="2350">
      <c r="A2350" s="174" t="inlineStr">
        <is>
          <t>test</t>
        </is>
      </c>
      <c r="B2350" s="174" t="inlineStr">
        <is>
          <t>A0</t>
        </is>
      </c>
      <c r="C2350" s="174" t="inlineStr">
        <is>
          <t>Noise</t>
        </is>
      </c>
      <c r="D2350" s="174" t="inlineStr">
        <is>
          <t>b</t>
        </is>
      </c>
      <c r="E2350" s="175" t="n">
        <v>0.66</v>
      </c>
      <c r="F2350" s="174" t="n">
        <v>4</v>
      </c>
      <c r="G2350" s="174" t="n">
        <v>84</v>
      </c>
      <c r="H2350" s="174" t="n">
        <v>3</v>
      </c>
      <c r="I2350" s="174" t="n">
        <v>88</v>
      </c>
      <c r="J2350" s="174" t="n"/>
      <c r="K2350" s="174" t="n"/>
      <c r="L2350" s="174" t="n"/>
      <c r="M2350" s="174" t="n"/>
    </row>
    <row r="2351">
      <c r="A2351" s="174" t="inlineStr">
        <is>
          <t>test</t>
        </is>
      </c>
      <c r="B2351" s="174" t="inlineStr">
        <is>
          <t>A0</t>
        </is>
      </c>
      <c r="C2351" s="174" t="inlineStr">
        <is>
          <t>Noise</t>
        </is>
      </c>
      <c r="D2351" s="174" t="inlineStr">
        <is>
          <t>b</t>
        </is>
      </c>
      <c r="E2351" s="175" t="n">
        <v>0.67</v>
      </c>
      <c r="F2351" s="174" t="n">
        <v>3</v>
      </c>
      <c r="G2351" s="174" t="n">
        <v>85</v>
      </c>
      <c r="H2351" s="174" t="n">
        <v>3</v>
      </c>
      <c r="I2351" s="174" t="n">
        <v>88</v>
      </c>
      <c r="J2351" s="174" t="n"/>
      <c r="K2351" s="174" t="n"/>
      <c r="L2351" s="174" t="n"/>
      <c r="M2351" s="174" t="n"/>
    </row>
    <row r="2352">
      <c r="A2352" s="174" t="inlineStr">
        <is>
          <t>test</t>
        </is>
      </c>
      <c r="B2352" s="174" t="inlineStr">
        <is>
          <t>A0</t>
        </is>
      </c>
      <c r="C2352" s="174" t="inlineStr">
        <is>
          <t>Noise</t>
        </is>
      </c>
      <c r="D2352" s="174" t="inlineStr">
        <is>
          <t>b</t>
        </is>
      </c>
      <c r="E2352" s="175" t="n">
        <v>0.68</v>
      </c>
      <c r="F2352" s="174" t="n">
        <v>3</v>
      </c>
      <c r="G2352" s="174" t="n">
        <v>85</v>
      </c>
      <c r="H2352" s="174" t="n">
        <v>3</v>
      </c>
      <c r="I2352" s="174" t="n">
        <v>88</v>
      </c>
      <c r="J2352" s="174" t="n"/>
      <c r="K2352" s="174" t="n"/>
      <c r="L2352" s="174" t="n"/>
      <c r="M2352" s="174" t="n"/>
    </row>
    <row r="2353">
      <c r="A2353" s="174" t="inlineStr">
        <is>
          <t>test</t>
        </is>
      </c>
      <c r="B2353" s="174" t="inlineStr">
        <is>
          <t>A0</t>
        </is>
      </c>
      <c r="C2353" s="174" t="inlineStr">
        <is>
          <t>Noise</t>
        </is>
      </c>
      <c r="D2353" s="174" t="inlineStr">
        <is>
          <t>b</t>
        </is>
      </c>
      <c r="E2353" s="175" t="n">
        <v>0.6899999999999999</v>
      </c>
      <c r="F2353" s="174" t="n">
        <v>2</v>
      </c>
      <c r="G2353" s="174" t="n">
        <v>86</v>
      </c>
      <c r="H2353" s="174" t="n">
        <v>3</v>
      </c>
      <c r="I2353" s="174" t="n">
        <v>88</v>
      </c>
      <c r="J2353" s="174" t="n"/>
      <c r="K2353" s="174" t="n"/>
      <c r="L2353" s="174" t="n"/>
      <c r="M2353" s="174" t="n"/>
    </row>
    <row r="2354">
      <c r="A2354" s="174" t="inlineStr">
        <is>
          <t>test</t>
        </is>
      </c>
      <c r="B2354" s="174" t="inlineStr">
        <is>
          <t>A0</t>
        </is>
      </c>
      <c r="C2354" s="174" t="inlineStr">
        <is>
          <t>Noise</t>
        </is>
      </c>
      <c r="D2354" s="174" t="inlineStr">
        <is>
          <t>b</t>
        </is>
      </c>
      <c r="E2354" s="175" t="n">
        <v>0.7</v>
      </c>
      <c r="F2354" s="174" t="n">
        <v>2</v>
      </c>
      <c r="G2354" s="174" t="n">
        <v>86</v>
      </c>
      <c r="H2354" s="174" t="n">
        <v>3</v>
      </c>
      <c r="I2354" s="174" t="n">
        <v>88</v>
      </c>
      <c r="J2354" s="174" t="n"/>
      <c r="K2354" s="174" t="n"/>
      <c r="L2354" s="174" t="n"/>
      <c r="M2354" s="174" t="n"/>
    </row>
    <row r="2355">
      <c r="A2355" s="174" t="inlineStr">
        <is>
          <t>test</t>
        </is>
      </c>
      <c r="B2355" s="174" t="inlineStr">
        <is>
          <t>A0</t>
        </is>
      </c>
      <c r="C2355" s="174" t="inlineStr">
        <is>
          <t>Noise</t>
        </is>
      </c>
      <c r="D2355" s="174" t="inlineStr">
        <is>
          <t>b</t>
        </is>
      </c>
      <c r="E2355" s="175" t="n">
        <v>0.71</v>
      </c>
      <c r="F2355" s="174" t="n">
        <v>1</v>
      </c>
      <c r="G2355" s="174" t="n">
        <v>87</v>
      </c>
      <c r="H2355" s="174" t="n">
        <v>3</v>
      </c>
      <c r="I2355" s="174" t="n">
        <v>88</v>
      </c>
      <c r="J2355" s="174" t="n"/>
      <c r="K2355" s="174" t="n"/>
      <c r="L2355" s="174" t="n"/>
      <c r="M2355" s="174" t="n"/>
    </row>
    <row r="2356">
      <c r="A2356" s="174" t="inlineStr">
        <is>
          <t>test</t>
        </is>
      </c>
      <c r="B2356" s="174" t="inlineStr">
        <is>
          <t>A0</t>
        </is>
      </c>
      <c r="C2356" s="174" t="inlineStr">
        <is>
          <t>Noise</t>
        </is>
      </c>
      <c r="D2356" s="174" t="inlineStr">
        <is>
          <t>b</t>
        </is>
      </c>
      <c r="E2356" s="175" t="n">
        <v>0.72</v>
      </c>
      <c r="F2356" s="174" t="n">
        <v>1</v>
      </c>
      <c r="G2356" s="174" t="n">
        <v>87</v>
      </c>
      <c r="H2356" s="174" t="n">
        <v>3</v>
      </c>
      <c r="I2356" s="174" t="n">
        <v>88</v>
      </c>
      <c r="J2356" s="174" t="n"/>
      <c r="K2356" s="174" t="n"/>
      <c r="L2356" s="174" t="n"/>
      <c r="M2356" s="174" t="n"/>
    </row>
    <row r="2357">
      <c r="A2357" s="174" t="inlineStr">
        <is>
          <t>test</t>
        </is>
      </c>
      <c r="B2357" s="174" t="inlineStr">
        <is>
          <t>A0</t>
        </is>
      </c>
      <c r="C2357" s="174" t="inlineStr">
        <is>
          <t>Noise</t>
        </is>
      </c>
      <c r="D2357" s="174" t="inlineStr">
        <is>
          <t>b</t>
        </is>
      </c>
      <c r="E2357" s="175" t="n">
        <v>0.73</v>
      </c>
      <c r="F2357" s="174" t="n">
        <v>1</v>
      </c>
      <c r="G2357" s="174" t="n">
        <v>87</v>
      </c>
      <c r="H2357" s="174" t="n">
        <v>3</v>
      </c>
      <c r="I2357" s="174" t="n">
        <v>88</v>
      </c>
      <c r="J2357" s="174" t="n"/>
      <c r="K2357" s="174" t="n"/>
      <c r="L2357" s="174" t="n"/>
      <c r="M2357" s="174" t="n"/>
    </row>
    <row r="2358">
      <c r="A2358" s="174" t="inlineStr">
        <is>
          <t>test</t>
        </is>
      </c>
      <c r="B2358" s="174" t="inlineStr">
        <is>
          <t>A0</t>
        </is>
      </c>
      <c r="C2358" s="174" t="inlineStr">
        <is>
          <t>Noise</t>
        </is>
      </c>
      <c r="D2358" s="174" t="inlineStr">
        <is>
          <t>b</t>
        </is>
      </c>
      <c r="E2358" s="175" t="n">
        <v>0.74</v>
      </c>
      <c r="F2358" s="174" t="n">
        <v>1</v>
      </c>
      <c r="G2358" s="174" t="n">
        <v>87</v>
      </c>
      <c r="H2358" s="174" t="n">
        <v>3</v>
      </c>
      <c r="I2358" s="174" t="n">
        <v>88</v>
      </c>
      <c r="J2358" s="174" t="n"/>
      <c r="K2358" s="174" t="n"/>
      <c r="L2358" s="174" t="n"/>
      <c r="M2358" s="174" t="n"/>
    </row>
    <row r="2359">
      <c r="A2359" s="174" t="inlineStr">
        <is>
          <t>test</t>
        </is>
      </c>
      <c r="B2359" s="174" t="inlineStr">
        <is>
          <t>A0</t>
        </is>
      </c>
      <c r="C2359" s="174" t="inlineStr">
        <is>
          <t>Noise</t>
        </is>
      </c>
      <c r="D2359" s="174" t="inlineStr">
        <is>
          <t>b</t>
        </is>
      </c>
      <c r="E2359" s="175" t="n">
        <v>0.75</v>
      </c>
      <c r="F2359" s="174" t="n">
        <v>1</v>
      </c>
      <c r="G2359" s="174" t="n">
        <v>87</v>
      </c>
      <c r="H2359" s="174" t="n">
        <v>3</v>
      </c>
      <c r="I2359" s="174" t="n">
        <v>88</v>
      </c>
      <c r="J2359" s="174" t="n"/>
      <c r="K2359" s="174" t="n"/>
      <c r="L2359" s="174" t="n"/>
      <c r="M2359" s="174" t="n"/>
    </row>
    <row r="2360">
      <c r="A2360" s="174" t="inlineStr">
        <is>
          <t>test</t>
        </is>
      </c>
      <c r="B2360" s="174" t="inlineStr">
        <is>
          <t>A0</t>
        </is>
      </c>
      <c r="C2360" s="174" t="inlineStr">
        <is>
          <t>Noise</t>
        </is>
      </c>
      <c r="D2360" s="174" t="inlineStr">
        <is>
          <t>b</t>
        </is>
      </c>
      <c r="E2360" s="175" t="n">
        <v>0.76</v>
      </c>
      <c r="F2360" s="174" t="n">
        <v>1</v>
      </c>
      <c r="G2360" s="174" t="n">
        <v>87</v>
      </c>
      <c r="H2360" s="174" t="n">
        <v>3</v>
      </c>
      <c r="I2360" s="174" t="n">
        <v>88</v>
      </c>
      <c r="J2360" s="174" t="n"/>
      <c r="K2360" s="174" t="n"/>
      <c r="L2360" s="174" t="n"/>
      <c r="M2360" s="174" t="n"/>
    </row>
    <row r="2361">
      <c r="A2361" s="174" t="inlineStr">
        <is>
          <t>test</t>
        </is>
      </c>
      <c r="B2361" s="174" t="inlineStr">
        <is>
          <t>A0</t>
        </is>
      </c>
      <c r="C2361" s="174" t="inlineStr">
        <is>
          <t>Noise</t>
        </is>
      </c>
      <c r="D2361" s="174" t="inlineStr">
        <is>
          <t>b</t>
        </is>
      </c>
      <c r="E2361" s="175" t="n">
        <v>0.77</v>
      </c>
      <c r="F2361" s="174" t="n">
        <v>1</v>
      </c>
      <c r="G2361" s="174" t="n">
        <v>87</v>
      </c>
      <c r="H2361" s="174" t="n">
        <v>3</v>
      </c>
      <c r="I2361" s="174" t="n">
        <v>88</v>
      </c>
      <c r="J2361" s="174" t="n"/>
      <c r="K2361" s="174" t="n"/>
      <c r="L2361" s="174" t="n"/>
      <c r="M2361" s="174" t="n"/>
    </row>
    <row r="2362">
      <c r="A2362" s="174" t="inlineStr">
        <is>
          <t>test</t>
        </is>
      </c>
      <c r="B2362" s="174" t="inlineStr">
        <is>
          <t>A0</t>
        </is>
      </c>
      <c r="C2362" s="174" t="inlineStr">
        <is>
          <t>Noise</t>
        </is>
      </c>
      <c r="D2362" s="174" t="inlineStr">
        <is>
          <t>b</t>
        </is>
      </c>
      <c r="E2362" s="175" t="n">
        <v>0.78</v>
      </c>
      <c r="F2362" s="174" t="n">
        <v>1</v>
      </c>
      <c r="G2362" s="174" t="n">
        <v>87</v>
      </c>
      <c r="H2362" s="174" t="n">
        <v>3</v>
      </c>
      <c r="I2362" s="174" t="n">
        <v>88</v>
      </c>
      <c r="J2362" s="174" t="n"/>
      <c r="K2362" s="174" t="n"/>
      <c r="L2362" s="174" t="n"/>
      <c r="M2362" s="174" t="n"/>
    </row>
    <row r="2363">
      <c r="A2363" s="174" t="inlineStr">
        <is>
          <t>test</t>
        </is>
      </c>
      <c r="B2363" s="174" t="inlineStr">
        <is>
          <t>A0</t>
        </is>
      </c>
      <c r="C2363" s="174" t="inlineStr">
        <is>
          <t>Noise</t>
        </is>
      </c>
      <c r="D2363" s="174" t="inlineStr">
        <is>
          <t>b</t>
        </is>
      </c>
      <c r="E2363" s="175" t="n">
        <v>0.79</v>
      </c>
      <c r="F2363" s="174" t="n">
        <v>1</v>
      </c>
      <c r="G2363" s="174" t="n">
        <v>87</v>
      </c>
      <c r="H2363" s="174" t="n">
        <v>0</v>
      </c>
      <c r="I2363" s="174" t="n">
        <v>91</v>
      </c>
      <c r="J2363" s="174" t="n"/>
      <c r="K2363" s="174" t="n"/>
      <c r="L2363" s="174" t="n"/>
      <c r="M2363" s="174" t="n"/>
    </row>
    <row r="2364">
      <c r="A2364" s="174" t="inlineStr">
        <is>
          <t>test</t>
        </is>
      </c>
      <c r="B2364" s="174" t="inlineStr">
        <is>
          <t>A0</t>
        </is>
      </c>
      <c r="C2364" s="174" t="inlineStr">
        <is>
          <t>Noise</t>
        </is>
      </c>
      <c r="D2364" s="174" t="inlineStr">
        <is>
          <t>b</t>
        </is>
      </c>
      <c r="E2364" s="175" t="n">
        <v>0.8</v>
      </c>
      <c r="F2364" s="174" t="n">
        <v>1</v>
      </c>
      <c r="G2364" s="174" t="n">
        <v>87</v>
      </c>
      <c r="H2364" s="174" t="n">
        <v>0</v>
      </c>
      <c r="I2364" s="174" t="n">
        <v>91</v>
      </c>
      <c r="J2364" s="174" t="n"/>
      <c r="K2364" s="174" t="n"/>
      <c r="L2364" s="174" t="n"/>
      <c r="M2364" s="174" t="n"/>
    </row>
    <row r="2365">
      <c r="A2365" s="174" t="inlineStr">
        <is>
          <t>test</t>
        </is>
      </c>
      <c r="B2365" s="174" t="inlineStr">
        <is>
          <t>A0</t>
        </is>
      </c>
      <c r="C2365" s="174" t="inlineStr">
        <is>
          <t>Noise</t>
        </is>
      </c>
      <c r="D2365" s="174" t="inlineStr">
        <is>
          <t>b</t>
        </is>
      </c>
      <c r="E2365" s="175" t="n">
        <v>0.8100000000000001</v>
      </c>
      <c r="F2365" s="174" t="n">
        <v>1</v>
      </c>
      <c r="G2365" s="174" t="n">
        <v>87</v>
      </c>
      <c r="H2365" s="174" t="n">
        <v>0</v>
      </c>
      <c r="I2365" s="174" t="n">
        <v>91</v>
      </c>
      <c r="J2365" s="174" t="n"/>
      <c r="K2365" s="174" t="n"/>
      <c r="L2365" s="174" t="n"/>
      <c r="M2365" s="174" t="n"/>
    </row>
    <row r="2366">
      <c r="A2366" s="174" t="inlineStr">
        <is>
          <t>test</t>
        </is>
      </c>
      <c r="B2366" s="174" t="inlineStr">
        <is>
          <t>A0</t>
        </is>
      </c>
      <c r="C2366" s="174" t="inlineStr">
        <is>
          <t>Noise</t>
        </is>
      </c>
      <c r="D2366" s="174" t="inlineStr">
        <is>
          <t>b</t>
        </is>
      </c>
      <c r="E2366" s="175" t="n">
        <v>0.82</v>
      </c>
      <c r="F2366" s="174" t="n">
        <v>0</v>
      </c>
      <c r="G2366" s="174" t="n">
        <v>88</v>
      </c>
      <c r="H2366" s="174" t="n">
        <v>0</v>
      </c>
      <c r="I2366" s="174" t="n">
        <v>91</v>
      </c>
      <c r="J2366" s="174" t="n"/>
      <c r="K2366" s="174" t="n"/>
      <c r="L2366" s="174" t="n"/>
      <c r="M2366" s="174" t="n"/>
    </row>
    <row r="2367">
      <c r="A2367" s="174" t="inlineStr">
        <is>
          <t>test</t>
        </is>
      </c>
      <c r="B2367" s="174" t="inlineStr">
        <is>
          <t>A0</t>
        </is>
      </c>
      <c r="C2367" s="174" t="inlineStr">
        <is>
          <t>Noise</t>
        </is>
      </c>
      <c r="D2367" s="174" t="inlineStr">
        <is>
          <t>b</t>
        </is>
      </c>
      <c r="E2367" s="175" t="n">
        <v>0.83</v>
      </c>
      <c r="F2367" s="174" t="n">
        <v>0</v>
      </c>
      <c r="G2367" s="174" t="n">
        <v>88</v>
      </c>
      <c r="H2367" s="174" t="n">
        <v>0</v>
      </c>
      <c r="I2367" s="174" t="n">
        <v>91</v>
      </c>
      <c r="J2367" s="174" t="n"/>
      <c r="K2367" s="174" t="n"/>
      <c r="L2367" s="174" t="n"/>
      <c r="M2367" s="174" t="n"/>
    </row>
    <row r="2368">
      <c r="A2368" s="174" t="inlineStr">
        <is>
          <t>test</t>
        </is>
      </c>
      <c r="B2368" s="174" t="inlineStr">
        <is>
          <t>A0</t>
        </is>
      </c>
      <c r="C2368" s="174" t="inlineStr">
        <is>
          <t>Noise</t>
        </is>
      </c>
      <c r="D2368" s="174" t="inlineStr">
        <is>
          <t>b</t>
        </is>
      </c>
      <c r="E2368" s="175" t="n">
        <v>0.84</v>
      </c>
      <c r="F2368" s="174" t="n">
        <v>0</v>
      </c>
      <c r="G2368" s="174" t="n">
        <v>88</v>
      </c>
      <c r="H2368" s="174" t="n">
        <v>0</v>
      </c>
      <c r="I2368" s="174" t="n">
        <v>91</v>
      </c>
      <c r="J2368" s="174" t="n"/>
      <c r="K2368" s="174" t="n"/>
      <c r="L2368" s="174" t="n"/>
      <c r="M2368" s="174" t="n"/>
    </row>
    <row r="2369">
      <c r="A2369" s="174" t="inlineStr">
        <is>
          <t>test</t>
        </is>
      </c>
      <c r="B2369" s="174" t="inlineStr">
        <is>
          <t>A0</t>
        </is>
      </c>
      <c r="C2369" s="174" t="inlineStr">
        <is>
          <t>Noise</t>
        </is>
      </c>
      <c r="D2369" s="174" t="inlineStr">
        <is>
          <t>b</t>
        </is>
      </c>
      <c r="E2369" s="175" t="n">
        <v>0.85</v>
      </c>
      <c r="F2369" s="174" t="n">
        <v>0</v>
      </c>
      <c r="G2369" s="174" t="n">
        <v>88</v>
      </c>
      <c r="H2369" s="174" t="n">
        <v>0</v>
      </c>
      <c r="I2369" s="174" t="n">
        <v>91</v>
      </c>
      <c r="J2369" s="174" t="n"/>
      <c r="K2369" s="174" t="n"/>
      <c r="L2369" s="174" t="n"/>
      <c r="M2369" s="174" t="n"/>
    </row>
    <row r="2370">
      <c r="A2370" s="174" t="inlineStr">
        <is>
          <t>test</t>
        </is>
      </c>
      <c r="B2370" s="174" t="inlineStr">
        <is>
          <t>A0</t>
        </is>
      </c>
      <c r="C2370" s="174" t="inlineStr">
        <is>
          <t>Noise</t>
        </is>
      </c>
      <c r="D2370" s="174" t="inlineStr">
        <is>
          <t>b</t>
        </is>
      </c>
      <c r="E2370" s="175" t="n">
        <v>0.86</v>
      </c>
      <c r="F2370" s="174" t="n">
        <v>0</v>
      </c>
      <c r="G2370" s="174" t="n">
        <v>88</v>
      </c>
      <c r="H2370" s="174" t="n">
        <v>0</v>
      </c>
      <c r="I2370" s="174" t="n">
        <v>91</v>
      </c>
      <c r="J2370" s="174" t="n"/>
      <c r="K2370" s="174" t="n"/>
      <c r="L2370" s="174" t="n"/>
      <c r="M2370" s="174" t="n"/>
    </row>
    <row r="2371">
      <c r="A2371" s="174" t="inlineStr">
        <is>
          <t>test</t>
        </is>
      </c>
      <c r="B2371" s="174" t="inlineStr">
        <is>
          <t>A0</t>
        </is>
      </c>
      <c r="C2371" s="174" t="inlineStr">
        <is>
          <t>Noise</t>
        </is>
      </c>
      <c r="D2371" s="174" t="inlineStr">
        <is>
          <t>b</t>
        </is>
      </c>
      <c r="E2371" s="175" t="n">
        <v>0.87</v>
      </c>
      <c r="F2371" s="174" t="n">
        <v>0</v>
      </c>
      <c r="G2371" s="174" t="n">
        <v>88</v>
      </c>
      <c r="H2371" s="174" t="n">
        <v>0</v>
      </c>
      <c r="I2371" s="174" t="n">
        <v>91</v>
      </c>
      <c r="J2371" s="174" t="n"/>
      <c r="K2371" s="174" t="n"/>
      <c r="L2371" s="174" t="n"/>
      <c r="M2371" s="174" t="n"/>
    </row>
    <row r="2372">
      <c r="A2372" s="174" t="inlineStr">
        <is>
          <t>test</t>
        </is>
      </c>
      <c r="B2372" s="174" t="inlineStr">
        <is>
          <t>A0</t>
        </is>
      </c>
      <c r="C2372" s="174" t="inlineStr">
        <is>
          <t>Noise</t>
        </is>
      </c>
      <c r="D2372" s="174" t="inlineStr">
        <is>
          <t>b</t>
        </is>
      </c>
      <c r="E2372" s="175" t="n">
        <v>0.88</v>
      </c>
      <c r="F2372" s="174" t="n">
        <v>0</v>
      </c>
      <c r="G2372" s="174" t="n">
        <v>88</v>
      </c>
      <c r="H2372" s="174" t="n">
        <v>0</v>
      </c>
      <c r="I2372" s="174" t="n">
        <v>91</v>
      </c>
      <c r="J2372" s="174" t="n"/>
      <c r="K2372" s="174" t="n"/>
      <c r="L2372" s="174" t="n"/>
      <c r="M2372" s="174" t="n"/>
    </row>
    <row r="2373">
      <c r="A2373" s="174" t="inlineStr">
        <is>
          <t>test</t>
        </is>
      </c>
      <c r="B2373" s="174" t="inlineStr">
        <is>
          <t>A0</t>
        </is>
      </c>
      <c r="C2373" s="174" t="inlineStr">
        <is>
          <t>Noise</t>
        </is>
      </c>
      <c r="D2373" s="174" t="inlineStr">
        <is>
          <t>b</t>
        </is>
      </c>
      <c r="E2373" s="175" t="n">
        <v>0.89</v>
      </c>
      <c r="F2373" s="174" t="n">
        <v>0</v>
      </c>
      <c r="G2373" s="174" t="n">
        <v>88</v>
      </c>
      <c r="H2373" s="174" t="n">
        <v>0</v>
      </c>
      <c r="I2373" s="174" t="n">
        <v>91</v>
      </c>
      <c r="J2373" s="174" t="n"/>
      <c r="K2373" s="174" t="n"/>
      <c r="L2373" s="174" t="n"/>
      <c r="M2373" s="174" t="n"/>
    </row>
    <row r="2374">
      <c r="A2374" s="174" t="inlineStr">
        <is>
          <t>test</t>
        </is>
      </c>
      <c r="B2374" s="174" t="inlineStr">
        <is>
          <t>A0</t>
        </is>
      </c>
      <c r="C2374" s="174" t="inlineStr">
        <is>
          <t>Noise</t>
        </is>
      </c>
      <c r="D2374" s="174" t="inlineStr">
        <is>
          <t>b</t>
        </is>
      </c>
      <c r="E2374" s="175" t="n">
        <v>0.9</v>
      </c>
      <c r="F2374" s="174" t="n">
        <v>0</v>
      </c>
      <c r="G2374" s="174" t="n">
        <v>88</v>
      </c>
      <c r="H2374" s="174" t="n">
        <v>0</v>
      </c>
      <c r="I2374" s="174" t="n">
        <v>91</v>
      </c>
      <c r="J2374" s="174" t="n"/>
      <c r="K2374" s="174" t="n"/>
      <c r="L2374" s="174" t="n"/>
      <c r="M2374" s="174" t="n"/>
    </row>
    <row r="2375">
      <c r="A2375" s="174" t="inlineStr">
        <is>
          <t>test</t>
        </is>
      </c>
      <c r="B2375" s="174" t="inlineStr">
        <is>
          <t>A0</t>
        </is>
      </c>
      <c r="C2375" s="174" t="inlineStr">
        <is>
          <t>Noise</t>
        </is>
      </c>
      <c r="D2375" s="174" t="inlineStr">
        <is>
          <t>b</t>
        </is>
      </c>
      <c r="E2375" s="175" t="n">
        <v>0.91</v>
      </c>
      <c r="F2375" s="174" t="n">
        <v>0</v>
      </c>
      <c r="G2375" s="174" t="n">
        <v>88</v>
      </c>
      <c r="H2375" s="174" t="n">
        <v>0</v>
      </c>
      <c r="I2375" s="174" t="n">
        <v>91</v>
      </c>
      <c r="J2375" s="174" t="n"/>
      <c r="K2375" s="174" t="n"/>
      <c r="L2375" s="174" t="n"/>
      <c r="M2375" s="174" t="n"/>
    </row>
    <row r="2376">
      <c r="A2376" s="174" t="inlineStr">
        <is>
          <t>test</t>
        </is>
      </c>
      <c r="B2376" s="174" t="inlineStr">
        <is>
          <t>A0</t>
        </is>
      </c>
      <c r="C2376" s="174" t="inlineStr">
        <is>
          <t>Noise</t>
        </is>
      </c>
      <c r="D2376" s="174" t="inlineStr">
        <is>
          <t>b</t>
        </is>
      </c>
      <c r="E2376" s="175" t="n">
        <v>0.92</v>
      </c>
      <c r="F2376" s="174" t="n">
        <v>0</v>
      </c>
      <c r="G2376" s="174" t="n">
        <v>88</v>
      </c>
      <c r="H2376" s="174" t="n">
        <v>0</v>
      </c>
      <c r="I2376" s="174" t="n">
        <v>91</v>
      </c>
      <c r="J2376" s="174" t="n"/>
      <c r="K2376" s="174" t="n"/>
      <c r="L2376" s="174" t="n"/>
      <c r="M2376" s="174" t="n"/>
    </row>
    <row r="2377">
      <c r="A2377" s="174" t="inlineStr">
        <is>
          <t>test</t>
        </is>
      </c>
      <c r="B2377" s="174" t="inlineStr">
        <is>
          <t>A0</t>
        </is>
      </c>
      <c r="C2377" s="174" t="inlineStr">
        <is>
          <t>Noise</t>
        </is>
      </c>
      <c r="D2377" s="174" t="inlineStr">
        <is>
          <t>b</t>
        </is>
      </c>
      <c r="E2377" s="175" t="n">
        <v>0.93</v>
      </c>
      <c r="F2377" s="174" t="n">
        <v>0</v>
      </c>
      <c r="G2377" s="174" t="n">
        <v>88</v>
      </c>
      <c r="H2377" s="174" t="n">
        <v>0</v>
      </c>
      <c r="I2377" s="174" t="n">
        <v>91</v>
      </c>
      <c r="J2377" s="174" t="n"/>
      <c r="K2377" s="174" t="n"/>
      <c r="L2377" s="174" t="n"/>
      <c r="M2377" s="174" t="n"/>
    </row>
    <row r="2378">
      <c r="A2378" s="174" t="inlineStr">
        <is>
          <t>test</t>
        </is>
      </c>
      <c r="B2378" s="174" t="inlineStr">
        <is>
          <t>A0</t>
        </is>
      </c>
      <c r="C2378" s="174" t="inlineStr">
        <is>
          <t>Noise</t>
        </is>
      </c>
      <c r="D2378" s="174" t="inlineStr">
        <is>
          <t>b</t>
        </is>
      </c>
      <c r="E2378" s="175" t="n">
        <v>0.9399999999999999</v>
      </c>
      <c r="F2378" s="174" t="n">
        <v>0</v>
      </c>
      <c r="G2378" s="174" t="n">
        <v>88</v>
      </c>
      <c r="H2378" s="174" t="n">
        <v>0</v>
      </c>
      <c r="I2378" s="174" t="n">
        <v>91</v>
      </c>
      <c r="J2378" s="174" t="n"/>
      <c r="K2378" s="174" t="n"/>
      <c r="L2378" s="174" t="n"/>
      <c r="M2378" s="174" t="n"/>
    </row>
    <row r="2379">
      <c r="A2379" s="174" t="inlineStr">
        <is>
          <t>test</t>
        </is>
      </c>
      <c r="B2379" s="174" t="inlineStr">
        <is>
          <t>A0</t>
        </is>
      </c>
      <c r="C2379" s="174" t="inlineStr">
        <is>
          <t>Noise</t>
        </is>
      </c>
      <c r="D2379" s="174" t="inlineStr">
        <is>
          <t>b</t>
        </is>
      </c>
      <c r="E2379" s="175" t="n">
        <v>0.95</v>
      </c>
      <c r="F2379" s="174" t="n">
        <v>0</v>
      </c>
      <c r="G2379" s="174" t="n">
        <v>88</v>
      </c>
      <c r="H2379" s="174" t="n">
        <v>0</v>
      </c>
      <c r="I2379" s="174" t="n">
        <v>91</v>
      </c>
      <c r="J2379" s="174" t="n"/>
      <c r="K2379" s="174" t="n"/>
      <c r="L2379" s="174" t="n"/>
      <c r="M2379" s="174" t="n"/>
    </row>
    <row r="2380">
      <c r="A2380" s="174" t="inlineStr">
        <is>
          <t>test</t>
        </is>
      </c>
      <c r="B2380" s="174" t="inlineStr">
        <is>
          <t>A1</t>
        </is>
      </c>
      <c r="C2380" s="174" t="inlineStr">
        <is>
          <t>Asm</t>
        </is>
      </c>
      <c r="D2380" s="174" t="inlineStr">
        <is>
          <t>all</t>
        </is>
      </c>
      <c r="E2380" s="175" t="n">
        <v>0.01</v>
      </c>
      <c r="F2380" s="174" t="n">
        <v>1411</v>
      </c>
      <c r="G2380" s="174" t="n">
        <v>145</v>
      </c>
      <c r="H2380" s="174" t="n">
        <v>2327</v>
      </c>
      <c r="I2380" s="174" t="n">
        <v>1157</v>
      </c>
      <c r="J2380" s="174" t="n">
        <v>59</v>
      </c>
      <c r="K2380" s="174" t="n">
        <v>86</v>
      </c>
      <c r="L2380" s="174" t="n">
        <v>510</v>
      </c>
      <c r="M2380" s="174" t="n">
        <v>1817</v>
      </c>
    </row>
    <row r="2381">
      <c r="A2381" s="174" t="inlineStr">
        <is>
          <t>test</t>
        </is>
      </c>
      <c r="B2381" s="174" t="inlineStr">
        <is>
          <t>A1</t>
        </is>
      </c>
      <c r="C2381" s="174" t="inlineStr">
        <is>
          <t>Asm</t>
        </is>
      </c>
      <c r="D2381" s="174" t="inlineStr">
        <is>
          <t>all</t>
        </is>
      </c>
      <c r="E2381" s="175" t="n">
        <v>0.02</v>
      </c>
      <c r="F2381" s="174" t="n">
        <v>1170</v>
      </c>
      <c r="G2381" s="174" t="n">
        <v>386</v>
      </c>
      <c r="H2381" s="174" t="n">
        <v>1473</v>
      </c>
      <c r="I2381" s="174" t="n">
        <v>2011</v>
      </c>
      <c r="J2381" s="174" t="n">
        <v>167</v>
      </c>
      <c r="K2381" s="174" t="n">
        <v>219</v>
      </c>
      <c r="L2381" s="174" t="n">
        <v>384</v>
      </c>
      <c r="M2381" s="174" t="n">
        <v>1089</v>
      </c>
    </row>
    <row r="2382">
      <c r="A2382" s="174" t="inlineStr">
        <is>
          <t>test</t>
        </is>
      </c>
      <c r="B2382" s="174" t="inlineStr">
        <is>
          <t>A1</t>
        </is>
      </c>
      <c r="C2382" s="174" t="inlineStr">
        <is>
          <t>Asm</t>
        </is>
      </c>
      <c r="D2382" s="174" t="inlineStr">
        <is>
          <t>all</t>
        </is>
      </c>
      <c r="E2382" s="175" t="n">
        <v>0.03</v>
      </c>
      <c r="F2382" s="174" t="n">
        <v>949</v>
      </c>
      <c r="G2382" s="174" t="n">
        <v>607</v>
      </c>
      <c r="H2382" s="174" t="n">
        <v>953</v>
      </c>
      <c r="I2382" s="174" t="n">
        <v>2531</v>
      </c>
      <c r="J2382" s="174" t="n">
        <v>285</v>
      </c>
      <c r="K2382" s="174" t="n">
        <v>322</v>
      </c>
      <c r="L2382" s="174" t="n">
        <v>286</v>
      </c>
      <c r="M2382" s="174" t="n">
        <v>667</v>
      </c>
    </row>
    <row r="2383">
      <c r="A2383" s="174" t="inlineStr">
        <is>
          <t>test</t>
        </is>
      </c>
      <c r="B2383" s="174" t="inlineStr">
        <is>
          <t>A1</t>
        </is>
      </c>
      <c r="C2383" s="174" t="inlineStr">
        <is>
          <t>Asm</t>
        </is>
      </c>
      <c r="D2383" s="174" t="inlineStr">
        <is>
          <t>all</t>
        </is>
      </c>
      <c r="E2383" s="175" t="n">
        <v>0.04</v>
      </c>
      <c r="F2383" s="174" t="n">
        <v>820</v>
      </c>
      <c r="G2383" s="174" t="n">
        <v>736</v>
      </c>
      <c r="H2383" s="174" t="n">
        <v>638</v>
      </c>
      <c r="I2383" s="174" t="n">
        <v>2846</v>
      </c>
      <c r="J2383" s="174" t="n">
        <v>350</v>
      </c>
      <c r="K2383" s="174" t="n">
        <v>386</v>
      </c>
      <c r="L2383" s="174" t="n">
        <v>212</v>
      </c>
      <c r="M2383" s="174" t="n">
        <v>426</v>
      </c>
    </row>
    <row r="2384">
      <c r="A2384" s="174" t="inlineStr">
        <is>
          <t>test</t>
        </is>
      </c>
      <c r="B2384" s="174" t="inlineStr">
        <is>
          <t>A1</t>
        </is>
      </c>
      <c r="C2384" s="174" t="inlineStr">
        <is>
          <t>Asm</t>
        </is>
      </c>
      <c r="D2384" s="174" t="inlineStr">
        <is>
          <t>all</t>
        </is>
      </c>
      <c r="E2384" s="175" t="n">
        <v>0.05</v>
      </c>
      <c r="F2384" s="174" t="n">
        <v>717</v>
      </c>
      <c r="G2384" s="174" t="n">
        <v>839</v>
      </c>
      <c r="H2384" s="174" t="n">
        <v>433</v>
      </c>
      <c r="I2384" s="174" t="n">
        <v>3051</v>
      </c>
      <c r="J2384" s="174" t="n">
        <v>404</v>
      </c>
      <c r="K2384" s="174" t="n">
        <v>435</v>
      </c>
      <c r="L2384" s="174" t="n">
        <v>164</v>
      </c>
      <c r="M2384" s="174" t="n">
        <v>269</v>
      </c>
    </row>
    <row r="2385">
      <c r="A2385" s="174" t="inlineStr">
        <is>
          <t>test</t>
        </is>
      </c>
      <c r="B2385" s="174" t="inlineStr">
        <is>
          <t>A1</t>
        </is>
      </c>
      <c r="C2385" s="174" t="inlineStr">
        <is>
          <t>Asm</t>
        </is>
      </c>
      <c r="D2385" s="174" t="inlineStr">
        <is>
          <t>all</t>
        </is>
      </c>
      <c r="E2385" s="175" t="n">
        <v>0.06</v>
      </c>
      <c r="F2385" s="174" t="n">
        <v>635</v>
      </c>
      <c r="G2385" s="174" t="n">
        <v>921</v>
      </c>
      <c r="H2385" s="174" t="n">
        <v>310</v>
      </c>
      <c r="I2385" s="174" t="n">
        <v>3174</v>
      </c>
      <c r="J2385" s="174" t="n">
        <v>434</v>
      </c>
      <c r="K2385" s="174" t="n">
        <v>487</v>
      </c>
      <c r="L2385" s="174" t="n">
        <v>125</v>
      </c>
      <c r="M2385" s="174" t="n">
        <v>185</v>
      </c>
    </row>
    <row r="2386">
      <c r="A2386" s="174" t="inlineStr">
        <is>
          <t>test</t>
        </is>
      </c>
      <c r="B2386" s="174" t="inlineStr">
        <is>
          <t>A1</t>
        </is>
      </c>
      <c r="C2386" s="174" t="inlineStr">
        <is>
          <t>Asm</t>
        </is>
      </c>
      <c r="D2386" s="174" t="inlineStr">
        <is>
          <t>all</t>
        </is>
      </c>
      <c r="E2386" s="175" t="n">
        <v>0.07000000000000001</v>
      </c>
      <c r="F2386" s="174" t="n">
        <v>565</v>
      </c>
      <c r="G2386" s="174" t="n">
        <v>991</v>
      </c>
      <c r="H2386" s="174" t="n">
        <v>240</v>
      </c>
      <c r="I2386" s="174" t="n">
        <v>3244</v>
      </c>
      <c r="J2386" s="174" t="n">
        <v>458</v>
      </c>
      <c r="K2386" s="174" t="n">
        <v>533</v>
      </c>
      <c r="L2386" s="174" t="n">
        <v>103</v>
      </c>
      <c r="M2386" s="174" t="n">
        <v>137</v>
      </c>
    </row>
    <row r="2387">
      <c r="A2387" s="174" t="inlineStr">
        <is>
          <t>test</t>
        </is>
      </c>
      <c r="B2387" s="174" t="inlineStr">
        <is>
          <t>A1</t>
        </is>
      </c>
      <c r="C2387" s="174" t="inlineStr">
        <is>
          <t>Asm</t>
        </is>
      </c>
      <c r="D2387" s="174" t="inlineStr">
        <is>
          <t>all</t>
        </is>
      </c>
      <c r="E2387" s="175" t="n">
        <v>0.08</v>
      </c>
      <c r="F2387" s="174" t="n">
        <v>509</v>
      </c>
      <c r="G2387" s="174" t="n">
        <v>1047</v>
      </c>
      <c r="H2387" s="174" t="n">
        <v>197</v>
      </c>
      <c r="I2387" s="174" t="n">
        <v>3287</v>
      </c>
      <c r="J2387" s="174" t="n">
        <v>492</v>
      </c>
      <c r="K2387" s="174" t="n">
        <v>555</v>
      </c>
      <c r="L2387" s="174" t="n">
        <v>87</v>
      </c>
      <c r="M2387" s="174" t="n">
        <v>110</v>
      </c>
    </row>
    <row r="2388">
      <c r="A2388" s="174" t="inlineStr">
        <is>
          <t>test</t>
        </is>
      </c>
      <c r="B2388" s="174" t="inlineStr">
        <is>
          <t>A1</t>
        </is>
      </c>
      <c r="C2388" s="174" t="inlineStr">
        <is>
          <t>Asm</t>
        </is>
      </c>
      <c r="D2388" s="174" t="inlineStr">
        <is>
          <t>all</t>
        </is>
      </c>
      <c r="E2388" s="175" t="n">
        <v>0.09</v>
      </c>
      <c r="F2388" s="174" t="n">
        <v>462</v>
      </c>
      <c r="G2388" s="174" t="n">
        <v>1094</v>
      </c>
      <c r="H2388" s="174" t="n">
        <v>154</v>
      </c>
      <c r="I2388" s="174" t="n">
        <v>3330</v>
      </c>
      <c r="J2388" s="174" t="n">
        <v>511</v>
      </c>
      <c r="K2388" s="174" t="n">
        <v>583</v>
      </c>
      <c r="L2388" s="174" t="n">
        <v>71</v>
      </c>
      <c r="M2388" s="174" t="n">
        <v>83</v>
      </c>
    </row>
    <row r="2389">
      <c r="A2389" s="174" t="inlineStr">
        <is>
          <t>test</t>
        </is>
      </c>
      <c r="B2389" s="174" t="inlineStr">
        <is>
          <t>A1</t>
        </is>
      </c>
      <c r="C2389" s="174" t="inlineStr">
        <is>
          <t>Asm</t>
        </is>
      </c>
      <c r="D2389" s="174" t="inlineStr">
        <is>
          <t>all</t>
        </is>
      </c>
      <c r="E2389" s="175" t="n">
        <v>0.1</v>
      </c>
      <c r="F2389" s="174" t="n">
        <v>440</v>
      </c>
      <c r="G2389" s="174" t="n">
        <v>1116</v>
      </c>
      <c r="H2389" s="174" t="n">
        <v>131</v>
      </c>
      <c r="I2389" s="174" t="n">
        <v>3353</v>
      </c>
      <c r="J2389" s="174" t="n">
        <v>517</v>
      </c>
      <c r="K2389" s="174" t="n">
        <v>599</v>
      </c>
      <c r="L2389" s="174" t="n">
        <v>64</v>
      </c>
      <c r="M2389" s="174" t="n">
        <v>67</v>
      </c>
    </row>
    <row r="2390">
      <c r="A2390" s="174" t="inlineStr">
        <is>
          <t>test</t>
        </is>
      </c>
      <c r="B2390" s="174" t="inlineStr">
        <is>
          <t>A1</t>
        </is>
      </c>
      <c r="C2390" s="174" t="inlineStr">
        <is>
          <t>Asm</t>
        </is>
      </c>
      <c r="D2390" s="174" t="inlineStr">
        <is>
          <t>all</t>
        </is>
      </c>
      <c r="E2390" s="175" t="n">
        <v>0.11</v>
      </c>
      <c r="F2390" s="174" t="n">
        <v>400</v>
      </c>
      <c r="G2390" s="174" t="n">
        <v>1156</v>
      </c>
      <c r="H2390" s="174" t="n">
        <v>109</v>
      </c>
      <c r="I2390" s="174" t="n">
        <v>3375</v>
      </c>
      <c r="J2390" s="174" t="n">
        <v>532</v>
      </c>
      <c r="K2390" s="174" t="n">
        <v>624</v>
      </c>
      <c r="L2390" s="174" t="n">
        <v>55</v>
      </c>
      <c r="M2390" s="174" t="n">
        <v>54</v>
      </c>
    </row>
    <row r="2391">
      <c r="A2391" s="174" t="inlineStr">
        <is>
          <t>test</t>
        </is>
      </c>
      <c r="B2391" s="174" t="inlineStr">
        <is>
          <t>A1</t>
        </is>
      </c>
      <c r="C2391" s="174" t="inlineStr">
        <is>
          <t>Asm</t>
        </is>
      </c>
      <c r="D2391" s="174" t="inlineStr">
        <is>
          <t>all</t>
        </is>
      </c>
      <c r="E2391" s="175" t="n">
        <v>0.12</v>
      </c>
      <c r="F2391" s="174" t="n">
        <v>379</v>
      </c>
      <c r="G2391" s="174" t="n">
        <v>1177</v>
      </c>
      <c r="H2391" s="174" t="n">
        <v>87</v>
      </c>
      <c r="I2391" s="174" t="n">
        <v>3397</v>
      </c>
      <c r="J2391" s="174" t="n">
        <v>541</v>
      </c>
      <c r="K2391" s="174" t="n">
        <v>636</v>
      </c>
      <c r="L2391" s="174" t="n">
        <v>42</v>
      </c>
      <c r="M2391" s="174" t="n">
        <v>45</v>
      </c>
    </row>
    <row r="2392">
      <c r="A2392" s="174" t="inlineStr">
        <is>
          <t>test</t>
        </is>
      </c>
      <c r="B2392" s="174" t="inlineStr">
        <is>
          <t>A1</t>
        </is>
      </c>
      <c r="C2392" s="174" t="inlineStr">
        <is>
          <t>Asm</t>
        </is>
      </c>
      <c r="D2392" s="174" t="inlineStr">
        <is>
          <t>all</t>
        </is>
      </c>
      <c r="E2392" s="175" t="n">
        <v>0.13</v>
      </c>
      <c r="F2392" s="174" t="n">
        <v>361</v>
      </c>
      <c r="G2392" s="174" t="n">
        <v>1195</v>
      </c>
      <c r="H2392" s="174" t="n">
        <v>73</v>
      </c>
      <c r="I2392" s="174" t="n">
        <v>3411</v>
      </c>
      <c r="J2392" s="174" t="n">
        <v>547</v>
      </c>
      <c r="K2392" s="174" t="n">
        <v>648</v>
      </c>
      <c r="L2392" s="174" t="n">
        <v>33</v>
      </c>
      <c r="M2392" s="174" t="n">
        <v>40</v>
      </c>
    </row>
    <row r="2393">
      <c r="A2393" s="174" t="inlineStr">
        <is>
          <t>test</t>
        </is>
      </c>
      <c r="B2393" s="174" t="inlineStr">
        <is>
          <t>A1</t>
        </is>
      </c>
      <c r="C2393" s="174" t="inlineStr">
        <is>
          <t>Asm</t>
        </is>
      </c>
      <c r="D2393" s="174" t="inlineStr">
        <is>
          <t>all</t>
        </is>
      </c>
      <c r="E2393" s="175" t="n">
        <v>0.14</v>
      </c>
      <c r="F2393" s="174" t="n">
        <v>341</v>
      </c>
      <c r="G2393" s="174" t="n">
        <v>1215</v>
      </c>
      <c r="H2393" s="174" t="n">
        <v>62</v>
      </c>
      <c r="I2393" s="174" t="n">
        <v>3422</v>
      </c>
      <c r="J2393" s="174" t="n">
        <v>552</v>
      </c>
      <c r="K2393" s="174" t="n">
        <v>663</v>
      </c>
      <c r="L2393" s="174" t="n">
        <v>29</v>
      </c>
      <c r="M2393" s="174" t="n">
        <v>33</v>
      </c>
    </row>
    <row r="2394">
      <c r="A2394" s="174" t="inlineStr">
        <is>
          <t>test</t>
        </is>
      </c>
      <c r="B2394" s="174" t="inlineStr">
        <is>
          <t>A1</t>
        </is>
      </c>
      <c r="C2394" s="174" t="inlineStr">
        <is>
          <t>Asm</t>
        </is>
      </c>
      <c r="D2394" s="174" t="inlineStr">
        <is>
          <t>all</t>
        </is>
      </c>
      <c r="E2394" s="175" t="n">
        <v>0.15</v>
      </c>
      <c r="F2394" s="174" t="n">
        <v>323</v>
      </c>
      <c r="G2394" s="174" t="n">
        <v>1233</v>
      </c>
      <c r="H2394" s="174" t="n">
        <v>55</v>
      </c>
      <c r="I2394" s="174" t="n">
        <v>3429</v>
      </c>
      <c r="J2394" s="174" t="n">
        <v>557</v>
      </c>
      <c r="K2394" s="174" t="n">
        <v>676</v>
      </c>
      <c r="L2394" s="174" t="n">
        <v>27</v>
      </c>
      <c r="M2394" s="174" t="n">
        <v>28</v>
      </c>
    </row>
    <row r="2395">
      <c r="A2395" s="174" t="inlineStr">
        <is>
          <t>test</t>
        </is>
      </c>
      <c r="B2395" s="174" t="inlineStr">
        <is>
          <t>A1</t>
        </is>
      </c>
      <c r="C2395" s="174" t="inlineStr">
        <is>
          <t>Asm</t>
        </is>
      </c>
      <c r="D2395" s="174" t="inlineStr">
        <is>
          <t>all</t>
        </is>
      </c>
      <c r="E2395" s="175" t="n">
        <v>0.16</v>
      </c>
      <c r="F2395" s="174" t="n">
        <v>310</v>
      </c>
      <c r="G2395" s="174" t="n">
        <v>1246</v>
      </c>
      <c r="H2395" s="174" t="n">
        <v>42</v>
      </c>
      <c r="I2395" s="174" t="n">
        <v>3442</v>
      </c>
      <c r="J2395" s="174" t="n">
        <v>558</v>
      </c>
      <c r="K2395" s="174" t="n">
        <v>688</v>
      </c>
      <c r="L2395" s="174" t="n">
        <v>24</v>
      </c>
      <c r="M2395" s="174" t="n">
        <v>18</v>
      </c>
    </row>
    <row r="2396">
      <c r="A2396" s="174" t="inlineStr">
        <is>
          <t>test</t>
        </is>
      </c>
      <c r="B2396" s="174" t="inlineStr">
        <is>
          <t>A1</t>
        </is>
      </c>
      <c r="C2396" s="174" t="inlineStr">
        <is>
          <t>Asm</t>
        </is>
      </c>
      <c r="D2396" s="174" t="inlineStr">
        <is>
          <t>all</t>
        </is>
      </c>
      <c r="E2396" s="175" t="n">
        <v>0.17</v>
      </c>
      <c r="F2396" s="174" t="n">
        <v>303</v>
      </c>
      <c r="G2396" s="174" t="n">
        <v>1253</v>
      </c>
      <c r="H2396" s="174" t="n">
        <v>37</v>
      </c>
      <c r="I2396" s="174" t="n">
        <v>3447</v>
      </c>
      <c r="J2396" s="174" t="n">
        <v>560</v>
      </c>
      <c r="K2396" s="174" t="n">
        <v>693</v>
      </c>
      <c r="L2396" s="174" t="n">
        <v>21</v>
      </c>
      <c r="M2396" s="174" t="n">
        <v>16</v>
      </c>
    </row>
    <row r="2397">
      <c r="A2397" s="174" t="inlineStr">
        <is>
          <t>test</t>
        </is>
      </c>
      <c r="B2397" s="174" t="inlineStr">
        <is>
          <t>A1</t>
        </is>
      </c>
      <c r="C2397" s="174" t="inlineStr">
        <is>
          <t>Asm</t>
        </is>
      </c>
      <c r="D2397" s="174" t="inlineStr">
        <is>
          <t>all</t>
        </is>
      </c>
      <c r="E2397" s="175" t="n">
        <v>0.18</v>
      </c>
      <c r="F2397" s="174" t="n">
        <v>285</v>
      </c>
      <c r="G2397" s="174" t="n">
        <v>1271</v>
      </c>
      <c r="H2397" s="174" t="n">
        <v>33</v>
      </c>
      <c r="I2397" s="174" t="n">
        <v>3451</v>
      </c>
      <c r="J2397" s="174" t="n">
        <v>561</v>
      </c>
      <c r="K2397" s="174" t="n">
        <v>710</v>
      </c>
      <c r="L2397" s="174" t="n">
        <v>20</v>
      </c>
      <c r="M2397" s="174" t="n">
        <v>13</v>
      </c>
    </row>
    <row r="2398">
      <c r="A2398" s="174" t="inlineStr">
        <is>
          <t>test</t>
        </is>
      </c>
      <c r="B2398" s="174" t="inlineStr">
        <is>
          <t>A1</t>
        </is>
      </c>
      <c r="C2398" s="174" t="inlineStr">
        <is>
          <t>Asm</t>
        </is>
      </c>
      <c r="D2398" s="174" t="inlineStr">
        <is>
          <t>all</t>
        </is>
      </c>
      <c r="E2398" s="175" t="n">
        <v>0.19</v>
      </c>
      <c r="F2398" s="174" t="n">
        <v>271</v>
      </c>
      <c r="G2398" s="174" t="n">
        <v>1285</v>
      </c>
      <c r="H2398" s="174" t="n">
        <v>30</v>
      </c>
      <c r="I2398" s="174" t="n">
        <v>3454</v>
      </c>
      <c r="J2398" s="174" t="n">
        <v>568</v>
      </c>
      <c r="K2398" s="174" t="n">
        <v>717</v>
      </c>
      <c r="L2398" s="174" t="n">
        <v>18</v>
      </c>
      <c r="M2398" s="174" t="n">
        <v>12</v>
      </c>
    </row>
    <row r="2399">
      <c r="A2399" s="174" t="inlineStr">
        <is>
          <t>test</t>
        </is>
      </c>
      <c r="B2399" s="174" t="inlineStr">
        <is>
          <t>A1</t>
        </is>
      </c>
      <c r="C2399" s="174" t="inlineStr">
        <is>
          <t>Asm</t>
        </is>
      </c>
      <c r="D2399" s="174" t="inlineStr">
        <is>
          <t>all</t>
        </is>
      </c>
      <c r="E2399" s="175" t="n">
        <v>0.2</v>
      </c>
      <c r="F2399" s="174" t="n">
        <v>263</v>
      </c>
      <c r="G2399" s="174" t="n">
        <v>1293</v>
      </c>
      <c r="H2399" s="174" t="n">
        <v>27</v>
      </c>
      <c r="I2399" s="174" t="n">
        <v>3457</v>
      </c>
      <c r="J2399" s="174" t="n">
        <v>571</v>
      </c>
      <c r="K2399" s="174" t="n">
        <v>722</v>
      </c>
      <c r="L2399" s="174" t="n">
        <v>17</v>
      </c>
      <c r="M2399" s="174" t="n">
        <v>10</v>
      </c>
    </row>
    <row r="2400">
      <c r="A2400" s="174" t="inlineStr">
        <is>
          <t>test</t>
        </is>
      </c>
      <c r="B2400" s="174" t="inlineStr">
        <is>
          <t>A1</t>
        </is>
      </c>
      <c r="C2400" s="174" t="inlineStr">
        <is>
          <t>Asm</t>
        </is>
      </c>
      <c r="D2400" s="174" t="inlineStr">
        <is>
          <t>all</t>
        </is>
      </c>
      <c r="E2400" s="175" t="n">
        <v>0.21</v>
      </c>
      <c r="F2400" s="174" t="n">
        <v>252</v>
      </c>
      <c r="G2400" s="174" t="n">
        <v>1304</v>
      </c>
      <c r="H2400" s="174" t="n">
        <v>22</v>
      </c>
      <c r="I2400" s="174" t="n">
        <v>3462</v>
      </c>
      <c r="J2400" s="174" t="n">
        <v>575</v>
      </c>
      <c r="K2400" s="174" t="n">
        <v>729</v>
      </c>
      <c r="L2400" s="174" t="n">
        <v>13</v>
      </c>
      <c r="M2400" s="174" t="n">
        <v>9</v>
      </c>
    </row>
    <row r="2401">
      <c r="A2401" s="174" t="inlineStr">
        <is>
          <t>test</t>
        </is>
      </c>
      <c r="B2401" s="174" t="inlineStr">
        <is>
          <t>A1</t>
        </is>
      </c>
      <c r="C2401" s="174" t="inlineStr">
        <is>
          <t>Asm</t>
        </is>
      </c>
      <c r="D2401" s="174" t="inlineStr">
        <is>
          <t>all</t>
        </is>
      </c>
      <c r="E2401" s="175" t="n">
        <v>0.22</v>
      </c>
      <c r="F2401" s="174" t="n">
        <v>240</v>
      </c>
      <c r="G2401" s="174" t="n">
        <v>1316</v>
      </c>
      <c r="H2401" s="174" t="n">
        <v>17</v>
      </c>
      <c r="I2401" s="174" t="n">
        <v>3467</v>
      </c>
      <c r="J2401" s="174" t="n">
        <v>577</v>
      </c>
      <c r="K2401" s="174" t="n">
        <v>739</v>
      </c>
      <c r="L2401" s="174" t="n">
        <v>12</v>
      </c>
      <c r="M2401" s="174" t="n">
        <v>5</v>
      </c>
    </row>
    <row r="2402">
      <c r="A2402" s="174" t="inlineStr">
        <is>
          <t>test</t>
        </is>
      </c>
      <c r="B2402" s="174" t="inlineStr">
        <is>
          <t>A1</t>
        </is>
      </c>
      <c r="C2402" s="174" t="inlineStr">
        <is>
          <t>Asm</t>
        </is>
      </c>
      <c r="D2402" s="174" t="inlineStr">
        <is>
          <t>all</t>
        </is>
      </c>
      <c r="E2402" s="175" t="n">
        <v>0.23</v>
      </c>
      <c r="F2402" s="174" t="n">
        <v>225</v>
      </c>
      <c r="G2402" s="174" t="n">
        <v>1331</v>
      </c>
      <c r="H2402" s="174" t="n">
        <v>12</v>
      </c>
      <c r="I2402" s="174" t="n">
        <v>3472</v>
      </c>
      <c r="J2402" s="174" t="n">
        <v>583</v>
      </c>
      <c r="K2402" s="174" t="n">
        <v>748</v>
      </c>
      <c r="L2402" s="174" t="n">
        <v>8</v>
      </c>
      <c r="M2402" s="174" t="n">
        <v>4</v>
      </c>
    </row>
    <row r="2403">
      <c r="A2403" s="174" t="inlineStr">
        <is>
          <t>test</t>
        </is>
      </c>
      <c r="B2403" s="174" t="inlineStr">
        <is>
          <t>A1</t>
        </is>
      </c>
      <c r="C2403" s="174" t="inlineStr">
        <is>
          <t>Asm</t>
        </is>
      </c>
      <c r="D2403" s="174" t="inlineStr">
        <is>
          <t>all</t>
        </is>
      </c>
      <c r="E2403" s="175" t="n">
        <v>0.24</v>
      </c>
      <c r="F2403" s="174" t="n">
        <v>219</v>
      </c>
      <c r="G2403" s="174" t="n">
        <v>1337</v>
      </c>
      <c r="H2403" s="174" t="n">
        <v>11</v>
      </c>
      <c r="I2403" s="174" t="n">
        <v>3473</v>
      </c>
      <c r="J2403" s="174" t="n">
        <v>584</v>
      </c>
      <c r="K2403" s="174" t="n">
        <v>753</v>
      </c>
      <c r="L2403" s="174" t="n">
        <v>7</v>
      </c>
      <c r="M2403" s="174" t="n">
        <v>4</v>
      </c>
    </row>
    <row r="2404">
      <c r="A2404" s="174" t="inlineStr">
        <is>
          <t>test</t>
        </is>
      </c>
      <c r="B2404" s="174" t="inlineStr">
        <is>
          <t>A1</t>
        </is>
      </c>
      <c r="C2404" s="174" t="inlineStr">
        <is>
          <t>Asm</t>
        </is>
      </c>
      <c r="D2404" s="174" t="inlineStr">
        <is>
          <t>all</t>
        </is>
      </c>
      <c r="E2404" s="175" t="n">
        <v>0.25</v>
      </c>
      <c r="F2404" s="174" t="n">
        <v>210</v>
      </c>
      <c r="G2404" s="174" t="n">
        <v>1346</v>
      </c>
      <c r="H2404" s="174" t="n">
        <v>8</v>
      </c>
      <c r="I2404" s="174" t="n">
        <v>3476</v>
      </c>
      <c r="J2404" s="174" t="n">
        <v>585</v>
      </c>
      <c r="K2404" s="174" t="n">
        <v>761</v>
      </c>
      <c r="L2404" s="174" t="n">
        <v>5</v>
      </c>
      <c r="M2404" s="174" t="n">
        <v>3</v>
      </c>
    </row>
    <row r="2405">
      <c r="A2405" s="174" t="inlineStr">
        <is>
          <t>test</t>
        </is>
      </c>
      <c r="B2405" s="174" t="inlineStr">
        <is>
          <t>A1</t>
        </is>
      </c>
      <c r="C2405" s="174" t="inlineStr">
        <is>
          <t>Asm</t>
        </is>
      </c>
      <c r="D2405" s="174" t="inlineStr">
        <is>
          <t>all</t>
        </is>
      </c>
      <c r="E2405" s="175" t="n">
        <v>0.26</v>
      </c>
      <c r="F2405" s="174" t="n">
        <v>201</v>
      </c>
      <c r="G2405" s="174" t="n">
        <v>1355</v>
      </c>
      <c r="H2405" s="174" t="n">
        <v>7</v>
      </c>
      <c r="I2405" s="174" t="n">
        <v>3477</v>
      </c>
      <c r="J2405" s="174" t="n">
        <v>587</v>
      </c>
      <c r="K2405" s="174" t="n">
        <v>768</v>
      </c>
      <c r="L2405" s="174" t="n">
        <v>4</v>
      </c>
      <c r="M2405" s="174" t="n">
        <v>3</v>
      </c>
    </row>
    <row r="2406">
      <c r="A2406" s="174" t="inlineStr">
        <is>
          <t>test</t>
        </is>
      </c>
      <c r="B2406" s="174" t="inlineStr">
        <is>
          <t>A1</t>
        </is>
      </c>
      <c r="C2406" s="174" t="inlineStr">
        <is>
          <t>Asm</t>
        </is>
      </c>
      <c r="D2406" s="174" t="inlineStr">
        <is>
          <t>all</t>
        </is>
      </c>
      <c r="E2406" s="175" t="n">
        <v>0.27</v>
      </c>
      <c r="F2406" s="174" t="n">
        <v>196</v>
      </c>
      <c r="G2406" s="174" t="n">
        <v>1360</v>
      </c>
      <c r="H2406" s="174" t="n">
        <v>6</v>
      </c>
      <c r="I2406" s="174" t="n">
        <v>3478</v>
      </c>
      <c r="J2406" s="174" t="n">
        <v>587</v>
      </c>
      <c r="K2406" s="174" t="n">
        <v>773</v>
      </c>
      <c r="L2406" s="174" t="n">
        <v>3</v>
      </c>
      <c r="M2406" s="174" t="n">
        <v>3</v>
      </c>
    </row>
    <row r="2407">
      <c r="A2407" s="174" t="inlineStr">
        <is>
          <t>test</t>
        </is>
      </c>
      <c r="B2407" s="174" t="inlineStr">
        <is>
          <t>A1</t>
        </is>
      </c>
      <c r="C2407" s="174" t="inlineStr">
        <is>
          <t>Asm</t>
        </is>
      </c>
      <c r="D2407" s="174" t="inlineStr">
        <is>
          <t>all</t>
        </is>
      </c>
      <c r="E2407" s="175" t="n">
        <v>0.28</v>
      </c>
      <c r="F2407" s="174" t="n">
        <v>182</v>
      </c>
      <c r="G2407" s="174" t="n">
        <v>1374</v>
      </c>
      <c r="H2407" s="174" t="n">
        <v>5</v>
      </c>
      <c r="I2407" s="174" t="n">
        <v>3479</v>
      </c>
      <c r="J2407" s="174" t="n">
        <v>589</v>
      </c>
      <c r="K2407" s="174" t="n">
        <v>785</v>
      </c>
      <c r="L2407" s="174" t="n">
        <v>3</v>
      </c>
      <c r="M2407" s="174" t="n">
        <v>2</v>
      </c>
    </row>
    <row r="2408">
      <c r="A2408" s="174" t="inlineStr">
        <is>
          <t>test</t>
        </is>
      </c>
      <c r="B2408" s="174" t="inlineStr">
        <is>
          <t>A1</t>
        </is>
      </c>
      <c r="C2408" s="174" t="inlineStr">
        <is>
          <t>Asm</t>
        </is>
      </c>
      <c r="D2408" s="174" t="inlineStr">
        <is>
          <t>all</t>
        </is>
      </c>
      <c r="E2408" s="175" t="n">
        <v>0.29</v>
      </c>
      <c r="F2408" s="174" t="n">
        <v>171</v>
      </c>
      <c r="G2408" s="174" t="n">
        <v>1385</v>
      </c>
      <c r="H2408" s="174" t="n">
        <v>5</v>
      </c>
      <c r="I2408" s="174" t="n">
        <v>3479</v>
      </c>
      <c r="J2408" s="174" t="n">
        <v>589</v>
      </c>
      <c r="K2408" s="174" t="n">
        <v>796</v>
      </c>
      <c r="L2408" s="174" t="n">
        <v>3</v>
      </c>
      <c r="M2408" s="174" t="n">
        <v>2</v>
      </c>
    </row>
    <row r="2409">
      <c r="A2409" s="174" t="inlineStr">
        <is>
          <t>test</t>
        </is>
      </c>
      <c r="B2409" s="174" t="inlineStr">
        <is>
          <t>A1</t>
        </is>
      </c>
      <c r="C2409" s="174" t="inlineStr">
        <is>
          <t>Asm</t>
        </is>
      </c>
      <c r="D2409" s="174" t="inlineStr">
        <is>
          <t>all</t>
        </is>
      </c>
      <c r="E2409" s="175" t="n">
        <v>0.3</v>
      </c>
      <c r="F2409" s="174" t="n">
        <v>166</v>
      </c>
      <c r="G2409" s="174" t="n">
        <v>1390</v>
      </c>
      <c r="H2409" s="174" t="n">
        <v>5</v>
      </c>
      <c r="I2409" s="174" t="n">
        <v>3479</v>
      </c>
      <c r="J2409" s="174" t="n">
        <v>589</v>
      </c>
      <c r="K2409" s="174" t="n">
        <v>801</v>
      </c>
      <c r="L2409" s="174" t="n">
        <v>3</v>
      </c>
      <c r="M2409" s="174" t="n">
        <v>2</v>
      </c>
    </row>
    <row r="2410">
      <c r="A2410" s="174" t="inlineStr">
        <is>
          <t>test</t>
        </is>
      </c>
      <c r="B2410" s="174" t="inlineStr">
        <is>
          <t>A1</t>
        </is>
      </c>
      <c r="C2410" s="174" t="inlineStr">
        <is>
          <t>Asm</t>
        </is>
      </c>
      <c r="D2410" s="174" t="inlineStr">
        <is>
          <t>all</t>
        </is>
      </c>
      <c r="E2410" s="175" t="n">
        <v>0.31</v>
      </c>
      <c r="F2410" s="174" t="n">
        <v>162</v>
      </c>
      <c r="G2410" s="174" t="n">
        <v>1394</v>
      </c>
      <c r="H2410" s="174" t="n">
        <v>4</v>
      </c>
      <c r="I2410" s="174" t="n">
        <v>3480</v>
      </c>
      <c r="J2410" s="174" t="n">
        <v>589</v>
      </c>
      <c r="K2410" s="174" t="n">
        <v>805</v>
      </c>
      <c r="L2410" s="174" t="n">
        <v>3</v>
      </c>
      <c r="M2410" s="174" t="n">
        <v>1</v>
      </c>
    </row>
    <row r="2411">
      <c r="A2411" s="174" t="inlineStr">
        <is>
          <t>test</t>
        </is>
      </c>
      <c r="B2411" s="174" t="inlineStr">
        <is>
          <t>A1</t>
        </is>
      </c>
      <c r="C2411" s="174" t="inlineStr">
        <is>
          <t>Asm</t>
        </is>
      </c>
      <c r="D2411" s="174" t="inlineStr">
        <is>
          <t>all</t>
        </is>
      </c>
      <c r="E2411" s="175" t="n">
        <v>0.32</v>
      </c>
      <c r="F2411" s="174" t="n">
        <v>149</v>
      </c>
      <c r="G2411" s="174" t="n">
        <v>1407</v>
      </c>
      <c r="H2411" s="174" t="n">
        <v>4</v>
      </c>
      <c r="I2411" s="174" t="n">
        <v>3480</v>
      </c>
      <c r="J2411" s="174" t="n">
        <v>596</v>
      </c>
      <c r="K2411" s="174" t="n">
        <v>811</v>
      </c>
      <c r="L2411" s="174" t="n">
        <v>3</v>
      </c>
      <c r="M2411" s="174" t="n">
        <v>1</v>
      </c>
    </row>
    <row r="2412">
      <c r="A2412" s="174" t="inlineStr">
        <is>
          <t>test</t>
        </is>
      </c>
      <c r="B2412" s="174" t="inlineStr">
        <is>
          <t>A1</t>
        </is>
      </c>
      <c r="C2412" s="174" t="inlineStr">
        <is>
          <t>Asm</t>
        </is>
      </c>
      <c r="D2412" s="174" t="inlineStr">
        <is>
          <t>all</t>
        </is>
      </c>
      <c r="E2412" s="175" t="n">
        <v>0.33</v>
      </c>
      <c r="F2412" s="174" t="n">
        <v>148</v>
      </c>
      <c r="G2412" s="174" t="n">
        <v>1408</v>
      </c>
      <c r="H2412" s="174" t="n">
        <v>4</v>
      </c>
      <c r="I2412" s="174" t="n">
        <v>3480</v>
      </c>
      <c r="J2412" s="174" t="n">
        <v>596</v>
      </c>
      <c r="K2412" s="174" t="n">
        <v>812</v>
      </c>
      <c r="L2412" s="174" t="n">
        <v>3</v>
      </c>
      <c r="M2412" s="174" t="n">
        <v>1</v>
      </c>
    </row>
    <row r="2413">
      <c r="A2413" s="174" t="inlineStr">
        <is>
          <t>test</t>
        </is>
      </c>
      <c r="B2413" s="174" t="inlineStr">
        <is>
          <t>A1</t>
        </is>
      </c>
      <c r="C2413" s="174" t="inlineStr">
        <is>
          <t>Asm</t>
        </is>
      </c>
      <c r="D2413" s="174" t="inlineStr">
        <is>
          <t>all</t>
        </is>
      </c>
      <c r="E2413" s="175" t="n">
        <v>0.34</v>
      </c>
      <c r="F2413" s="174" t="n">
        <v>145</v>
      </c>
      <c r="G2413" s="174" t="n">
        <v>1411</v>
      </c>
      <c r="H2413" s="174" t="n">
        <v>4</v>
      </c>
      <c r="I2413" s="174" t="n">
        <v>3480</v>
      </c>
      <c r="J2413" s="174" t="n">
        <v>596</v>
      </c>
      <c r="K2413" s="174" t="n">
        <v>815</v>
      </c>
      <c r="L2413" s="174" t="n">
        <v>3</v>
      </c>
      <c r="M2413" s="174" t="n">
        <v>1</v>
      </c>
    </row>
    <row r="2414">
      <c r="A2414" s="174" t="inlineStr">
        <is>
          <t>test</t>
        </is>
      </c>
      <c r="B2414" s="174" t="inlineStr">
        <is>
          <t>A1</t>
        </is>
      </c>
      <c r="C2414" s="174" t="inlineStr">
        <is>
          <t>Asm</t>
        </is>
      </c>
      <c r="D2414" s="174" t="inlineStr">
        <is>
          <t>all</t>
        </is>
      </c>
      <c r="E2414" s="175" t="n">
        <v>0.35</v>
      </c>
      <c r="F2414" s="174" t="n">
        <v>137</v>
      </c>
      <c r="G2414" s="174" t="n">
        <v>1419</v>
      </c>
      <c r="H2414" s="174" t="n">
        <v>4</v>
      </c>
      <c r="I2414" s="174" t="n">
        <v>3480</v>
      </c>
      <c r="J2414" s="174" t="n">
        <v>596</v>
      </c>
      <c r="K2414" s="174" t="n">
        <v>823</v>
      </c>
      <c r="L2414" s="174" t="n">
        <v>3</v>
      </c>
      <c r="M2414" s="174" t="n">
        <v>1</v>
      </c>
    </row>
    <row r="2415">
      <c r="A2415" s="174" t="inlineStr">
        <is>
          <t>test</t>
        </is>
      </c>
      <c r="B2415" s="174" t="inlineStr">
        <is>
          <t>A1</t>
        </is>
      </c>
      <c r="C2415" s="174" t="inlineStr">
        <is>
          <t>Asm</t>
        </is>
      </c>
      <c r="D2415" s="174" t="inlineStr">
        <is>
          <t>all</t>
        </is>
      </c>
      <c r="E2415" s="175" t="n">
        <v>0.36</v>
      </c>
      <c r="F2415" s="174" t="n">
        <v>128</v>
      </c>
      <c r="G2415" s="174" t="n">
        <v>1428</v>
      </c>
      <c r="H2415" s="174" t="n">
        <v>4</v>
      </c>
      <c r="I2415" s="174" t="n">
        <v>3480</v>
      </c>
      <c r="J2415" s="174" t="n">
        <v>596</v>
      </c>
      <c r="K2415" s="174" t="n">
        <v>832</v>
      </c>
      <c r="L2415" s="174" t="n">
        <v>3</v>
      </c>
      <c r="M2415" s="174" t="n">
        <v>1</v>
      </c>
    </row>
    <row r="2416">
      <c r="A2416" s="174" t="inlineStr">
        <is>
          <t>test</t>
        </is>
      </c>
      <c r="B2416" s="174" t="inlineStr">
        <is>
          <t>A1</t>
        </is>
      </c>
      <c r="C2416" s="174" t="inlineStr">
        <is>
          <t>Asm</t>
        </is>
      </c>
      <c r="D2416" s="174" t="inlineStr">
        <is>
          <t>all</t>
        </is>
      </c>
      <c r="E2416" s="175" t="n">
        <v>0.37</v>
      </c>
      <c r="F2416" s="174" t="n">
        <v>121</v>
      </c>
      <c r="G2416" s="174" t="n">
        <v>1435</v>
      </c>
      <c r="H2416" s="174" t="n">
        <v>4</v>
      </c>
      <c r="I2416" s="174" t="n">
        <v>3480</v>
      </c>
      <c r="J2416" s="174" t="n">
        <v>597</v>
      </c>
      <c r="K2416" s="174" t="n">
        <v>838</v>
      </c>
      <c r="L2416" s="174" t="n">
        <v>3</v>
      </c>
      <c r="M2416" s="174" t="n">
        <v>1</v>
      </c>
    </row>
    <row r="2417">
      <c r="A2417" s="174" t="inlineStr">
        <is>
          <t>test</t>
        </is>
      </c>
      <c r="B2417" s="174" t="inlineStr">
        <is>
          <t>A1</t>
        </is>
      </c>
      <c r="C2417" s="174" t="inlineStr">
        <is>
          <t>Asm</t>
        </is>
      </c>
      <c r="D2417" s="174" t="inlineStr">
        <is>
          <t>all</t>
        </is>
      </c>
      <c r="E2417" s="175" t="n">
        <v>0.38</v>
      </c>
      <c r="F2417" s="174" t="n">
        <v>118</v>
      </c>
      <c r="G2417" s="174" t="n">
        <v>1438</v>
      </c>
      <c r="H2417" s="174" t="n">
        <v>3</v>
      </c>
      <c r="I2417" s="174" t="n">
        <v>3481</v>
      </c>
      <c r="J2417" s="174" t="n">
        <v>597</v>
      </c>
      <c r="K2417" s="174" t="n">
        <v>841</v>
      </c>
      <c r="L2417" s="174" t="n">
        <v>2</v>
      </c>
      <c r="M2417" s="174" t="n">
        <v>1</v>
      </c>
    </row>
    <row r="2418">
      <c r="A2418" s="174" t="inlineStr">
        <is>
          <t>test</t>
        </is>
      </c>
      <c r="B2418" s="174" t="inlineStr">
        <is>
          <t>A1</t>
        </is>
      </c>
      <c r="C2418" s="174" t="inlineStr">
        <is>
          <t>Asm</t>
        </is>
      </c>
      <c r="D2418" s="174" t="inlineStr">
        <is>
          <t>all</t>
        </is>
      </c>
      <c r="E2418" s="175" t="n">
        <v>0.39</v>
      </c>
      <c r="F2418" s="174" t="n">
        <v>109</v>
      </c>
      <c r="G2418" s="174" t="n">
        <v>1447</v>
      </c>
      <c r="H2418" s="174" t="n">
        <v>3</v>
      </c>
      <c r="I2418" s="174" t="n">
        <v>3481</v>
      </c>
      <c r="J2418" s="174" t="n">
        <v>599</v>
      </c>
      <c r="K2418" s="174" t="n">
        <v>848</v>
      </c>
      <c r="L2418" s="174" t="n">
        <v>2</v>
      </c>
      <c r="M2418" s="174" t="n">
        <v>1</v>
      </c>
    </row>
    <row r="2419">
      <c r="A2419" s="174" t="inlineStr">
        <is>
          <t>test</t>
        </is>
      </c>
      <c r="B2419" s="174" t="inlineStr">
        <is>
          <t>A1</t>
        </is>
      </c>
      <c r="C2419" s="174" t="inlineStr">
        <is>
          <t>Asm</t>
        </is>
      </c>
      <c r="D2419" s="174" t="inlineStr">
        <is>
          <t>all</t>
        </is>
      </c>
      <c r="E2419" s="175" t="n">
        <v>0.4</v>
      </c>
      <c r="F2419" s="174" t="n">
        <v>104</v>
      </c>
      <c r="G2419" s="174" t="n">
        <v>1452</v>
      </c>
      <c r="H2419" s="174" t="n">
        <v>3</v>
      </c>
      <c r="I2419" s="174" t="n">
        <v>3481</v>
      </c>
      <c r="J2419" s="174" t="n">
        <v>600</v>
      </c>
      <c r="K2419" s="174" t="n">
        <v>852</v>
      </c>
      <c r="L2419" s="174" t="n">
        <v>2</v>
      </c>
      <c r="M2419" s="174" t="n">
        <v>1</v>
      </c>
    </row>
    <row r="2420">
      <c r="A2420" s="174" t="inlineStr">
        <is>
          <t>test</t>
        </is>
      </c>
      <c r="B2420" s="174" t="inlineStr">
        <is>
          <t>A1</t>
        </is>
      </c>
      <c r="C2420" s="174" t="inlineStr">
        <is>
          <t>Asm</t>
        </is>
      </c>
      <c r="D2420" s="174" t="inlineStr">
        <is>
          <t>all</t>
        </is>
      </c>
      <c r="E2420" s="175" t="n">
        <v>0.41</v>
      </c>
      <c r="F2420" s="174" t="n">
        <v>99</v>
      </c>
      <c r="G2420" s="174" t="n">
        <v>1457</v>
      </c>
      <c r="H2420" s="174" t="n">
        <v>3</v>
      </c>
      <c r="I2420" s="174" t="n">
        <v>3481</v>
      </c>
      <c r="J2420" s="174" t="n">
        <v>601</v>
      </c>
      <c r="K2420" s="174" t="n">
        <v>856</v>
      </c>
      <c r="L2420" s="174" t="n">
        <v>2</v>
      </c>
      <c r="M2420" s="174" t="n">
        <v>1</v>
      </c>
    </row>
    <row r="2421">
      <c r="A2421" s="174" t="inlineStr">
        <is>
          <t>test</t>
        </is>
      </c>
      <c r="B2421" s="174" t="inlineStr">
        <is>
          <t>A1</t>
        </is>
      </c>
      <c r="C2421" s="174" t="inlineStr">
        <is>
          <t>Asm</t>
        </is>
      </c>
      <c r="D2421" s="174" t="inlineStr">
        <is>
          <t>all</t>
        </is>
      </c>
      <c r="E2421" s="175" t="n">
        <v>0.42</v>
      </c>
      <c r="F2421" s="174" t="n">
        <v>93</v>
      </c>
      <c r="G2421" s="174" t="n">
        <v>1463</v>
      </c>
      <c r="H2421" s="174" t="n">
        <v>3</v>
      </c>
      <c r="I2421" s="174" t="n">
        <v>3481</v>
      </c>
      <c r="J2421" s="174" t="n">
        <v>601</v>
      </c>
      <c r="K2421" s="174" t="n">
        <v>862</v>
      </c>
      <c r="L2421" s="174" t="n">
        <v>2</v>
      </c>
      <c r="M2421" s="174" t="n">
        <v>1</v>
      </c>
    </row>
    <row r="2422">
      <c r="A2422" s="174" t="inlineStr">
        <is>
          <t>test</t>
        </is>
      </c>
      <c r="B2422" s="174" t="inlineStr">
        <is>
          <t>A1</t>
        </is>
      </c>
      <c r="C2422" s="174" t="inlineStr">
        <is>
          <t>Asm</t>
        </is>
      </c>
      <c r="D2422" s="174" t="inlineStr">
        <is>
          <t>all</t>
        </is>
      </c>
      <c r="E2422" s="175" t="n">
        <v>0.43</v>
      </c>
      <c r="F2422" s="174" t="n">
        <v>90</v>
      </c>
      <c r="G2422" s="174" t="n">
        <v>1466</v>
      </c>
      <c r="H2422" s="174" t="n">
        <v>2</v>
      </c>
      <c r="I2422" s="174" t="n">
        <v>3482</v>
      </c>
      <c r="J2422" s="174" t="n">
        <v>601</v>
      </c>
      <c r="K2422" s="174" t="n">
        <v>865</v>
      </c>
      <c r="L2422" s="174" t="n">
        <v>1</v>
      </c>
      <c r="M2422" s="174" t="n">
        <v>1</v>
      </c>
    </row>
    <row r="2423">
      <c r="A2423" s="174" t="inlineStr">
        <is>
          <t>test</t>
        </is>
      </c>
      <c r="B2423" s="174" t="inlineStr">
        <is>
          <t>A1</t>
        </is>
      </c>
      <c r="C2423" s="174" t="inlineStr">
        <is>
          <t>Asm</t>
        </is>
      </c>
      <c r="D2423" s="174" t="inlineStr">
        <is>
          <t>all</t>
        </is>
      </c>
      <c r="E2423" s="175" t="n">
        <v>0.44</v>
      </c>
      <c r="F2423" s="174" t="n">
        <v>86</v>
      </c>
      <c r="G2423" s="174" t="n">
        <v>1470</v>
      </c>
      <c r="H2423" s="174" t="n">
        <v>2</v>
      </c>
      <c r="I2423" s="174" t="n">
        <v>3482</v>
      </c>
      <c r="J2423" s="174" t="n">
        <v>603</v>
      </c>
      <c r="K2423" s="174" t="n">
        <v>867</v>
      </c>
      <c r="L2423" s="174" t="n">
        <v>1</v>
      </c>
      <c r="M2423" s="174" t="n">
        <v>1</v>
      </c>
    </row>
    <row r="2424">
      <c r="A2424" s="174" t="inlineStr">
        <is>
          <t>test</t>
        </is>
      </c>
      <c r="B2424" s="174" t="inlineStr">
        <is>
          <t>A1</t>
        </is>
      </c>
      <c r="C2424" s="174" t="inlineStr">
        <is>
          <t>Asm</t>
        </is>
      </c>
      <c r="D2424" s="174" t="inlineStr">
        <is>
          <t>all</t>
        </is>
      </c>
      <c r="E2424" s="175" t="n">
        <v>0.45</v>
      </c>
      <c r="F2424" s="174" t="n">
        <v>85</v>
      </c>
      <c r="G2424" s="174" t="n">
        <v>1471</v>
      </c>
      <c r="H2424" s="174" t="n">
        <v>2</v>
      </c>
      <c r="I2424" s="174" t="n">
        <v>3482</v>
      </c>
      <c r="J2424" s="174" t="n">
        <v>603</v>
      </c>
      <c r="K2424" s="174" t="n">
        <v>868</v>
      </c>
      <c r="L2424" s="174" t="n">
        <v>1</v>
      </c>
      <c r="M2424" s="174" t="n">
        <v>1</v>
      </c>
    </row>
    <row r="2425">
      <c r="A2425" s="174" t="inlineStr">
        <is>
          <t>test</t>
        </is>
      </c>
      <c r="B2425" s="174" t="inlineStr">
        <is>
          <t>A1</t>
        </is>
      </c>
      <c r="C2425" s="174" t="inlineStr">
        <is>
          <t>Asm</t>
        </is>
      </c>
      <c r="D2425" s="174" t="inlineStr">
        <is>
          <t>all</t>
        </is>
      </c>
      <c r="E2425" s="175" t="n">
        <v>0.46</v>
      </c>
      <c r="F2425" s="174" t="n">
        <v>82</v>
      </c>
      <c r="G2425" s="174" t="n">
        <v>1474</v>
      </c>
      <c r="H2425" s="174" t="n">
        <v>1</v>
      </c>
      <c r="I2425" s="174" t="n">
        <v>3483</v>
      </c>
      <c r="J2425" s="174" t="n">
        <v>603</v>
      </c>
      <c r="K2425" s="174" t="n">
        <v>871</v>
      </c>
      <c r="L2425" s="174" t="n">
        <v>1</v>
      </c>
      <c r="M2425" s="174" t="n">
        <v>0</v>
      </c>
    </row>
    <row r="2426">
      <c r="A2426" s="174" t="inlineStr">
        <is>
          <t>test</t>
        </is>
      </c>
      <c r="B2426" s="174" t="inlineStr">
        <is>
          <t>A1</t>
        </is>
      </c>
      <c r="C2426" s="174" t="inlineStr">
        <is>
          <t>Asm</t>
        </is>
      </c>
      <c r="D2426" s="174" t="inlineStr">
        <is>
          <t>all</t>
        </is>
      </c>
      <c r="E2426" s="175" t="n">
        <v>0.47</v>
      </c>
      <c r="F2426" s="174" t="n">
        <v>77</v>
      </c>
      <c r="G2426" s="174" t="n">
        <v>1479</v>
      </c>
      <c r="H2426" s="174" t="n">
        <v>1</v>
      </c>
      <c r="I2426" s="174" t="n">
        <v>3483</v>
      </c>
      <c r="J2426" s="174" t="n">
        <v>607</v>
      </c>
      <c r="K2426" s="174" t="n">
        <v>872</v>
      </c>
      <c r="L2426" s="174" t="n">
        <v>1</v>
      </c>
      <c r="M2426" s="174" t="n">
        <v>0</v>
      </c>
    </row>
    <row r="2427">
      <c r="A2427" s="174" t="inlineStr">
        <is>
          <t>test</t>
        </is>
      </c>
      <c r="B2427" s="174" t="inlineStr">
        <is>
          <t>A1</t>
        </is>
      </c>
      <c r="C2427" s="174" t="inlineStr">
        <is>
          <t>Asm</t>
        </is>
      </c>
      <c r="D2427" s="174" t="inlineStr">
        <is>
          <t>all</t>
        </is>
      </c>
      <c r="E2427" s="175" t="n">
        <v>0.48</v>
      </c>
      <c r="F2427" s="174" t="n">
        <v>76</v>
      </c>
      <c r="G2427" s="174" t="n">
        <v>1480</v>
      </c>
      <c r="H2427" s="174" t="n">
        <v>1</v>
      </c>
      <c r="I2427" s="174" t="n">
        <v>3483</v>
      </c>
      <c r="J2427" s="174" t="n">
        <v>607</v>
      </c>
      <c r="K2427" s="174" t="n">
        <v>873</v>
      </c>
      <c r="L2427" s="174" t="n">
        <v>1</v>
      </c>
      <c r="M2427" s="174" t="n">
        <v>0</v>
      </c>
    </row>
    <row r="2428">
      <c r="A2428" s="174" t="inlineStr">
        <is>
          <t>test</t>
        </is>
      </c>
      <c r="B2428" s="174" t="inlineStr">
        <is>
          <t>A1</t>
        </is>
      </c>
      <c r="C2428" s="174" t="inlineStr">
        <is>
          <t>Asm</t>
        </is>
      </c>
      <c r="D2428" s="174" t="inlineStr">
        <is>
          <t>all</t>
        </is>
      </c>
      <c r="E2428" s="175" t="n">
        <v>0.49</v>
      </c>
      <c r="F2428" s="174" t="n">
        <v>72</v>
      </c>
      <c r="G2428" s="174" t="n">
        <v>1484</v>
      </c>
      <c r="H2428" s="174" t="n">
        <v>1</v>
      </c>
      <c r="I2428" s="174" t="n">
        <v>3483</v>
      </c>
      <c r="J2428" s="174" t="n">
        <v>607</v>
      </c>
      <c r="K2428" s="174" t="n">
        <v>877</v>
      </c>
      <c r="L2428" s="174" t="n">
        <v>1</v>
      </c>
      <c r="M2428" s="174" t="n">
        <v>0</v>
      </c>
    </row>
    <row r="2429">
      <c r="A2429" s="174" t="inlineStr">
        <is>
          <t>test</t>
        </is>
      </c>
      <c r="B2429" s="174" t="inlineStr">
        <is>
          <t>A1</t>
        </is>
      </c>
      <c r="C2429" s="174" t="inlineStr">
        <is>
          <t>Asm</t>
        </is>
      </c>
      <c r="D2429" s="174" t="inlineStr">
        <is>
          <t>all</t>
        </is>
      </c>
      <c r="E2429" s="175" t="n">
        <v>0.5</v>
      </c>
      <c r="F2429" s="174" t="n">
        <v>68</v>
      </c>
      <c r="G2429" s="174" t="n">
        <v>1488</v>
      </c>
      <c r="H2429" s="174" t="n">
        <v>1</v>
      </c>
      <c r="I2429" s="174" t="n">
        <v>3483</v>
      </c>
      <c r="J2429" s="174" t="n">
        <v>608</v>
      </c>
      <c r="K2429" s="174" t="n">
        <v>880</v>
      </c>
      <c r="L2429" s="174" t="n">
        <v>1</v>
      </c>
      <c r="M2429" s="174" t="n">
        <v>0</v>
      </c>
    </row>
    <row r="2430">
      <c r="A2430" s="174" t="inlineStr">
        <is>
          <t>test</t>
        </is>
      </c>
      <c r="B2430" s="174" t="inlineStr">
        <is>
          <t>A1</t>
        </is>
      </c>
      <c r="C2430" s="174" t="inlineStr">
        <is>
          <t>Asm</t>
        </is>
      </c>
      <c r="D2430" s="174" t="inlineStr">
        <is>
          <t>all</t>
        </is>
      </c>
      <c r="E2430" s="175" t="n">
        <v>0.51</v>
      </c>
      <c r="F2430" s="174" t="n">
        <v>66</v>
      </c>
      <c r="G2430" s="174" t="n">
        <v>1490</v>
      </c>
      <c r="H2430" s="174" t="n">
        <v>0</v>
      </c>
      <c r="I2430" s="174" t="n">
        <v>3484</v>
      </c>
      <c r="J2430" s="174" t="n">
        <v>608</v>
      </c>
      <c r="K2430" s="174" t="n">
        <v>882</v>
      </c>
      <c r="L2430" s="174" t="n">
        <v>0</v>
      </c>
      <c r="M2430" s="174" t="n">
        <v>0</v>
      </c>
    </row>
    <row r="2431">
      <c r="A2431" s="174" t="inlineStr">
        <is>
          <t>test</t>
        </is>
      </c>
      <c r="B2431" s="174" t="inlineStr">
        <is>
          <t>A1</t>
        </is>
      </c>
      <c r="C2431" s="174" t="inlineStr">
        <is>
          <t>Asm</t>
        </is>
      </c>
      <c r="D2431" s="174" t="inlineStr">
        <is>
          <t>all</t>
        </is>
      </c>
      <c r="E2431" s="175" t="n">
        <v>0.52</v>
      </c>
      <c r="F2431" s="174" t="n">
        <v>64</v>
      </c>
      <c r="G2431" s="174" t="n">
        <v>1492</v>
      </c>
      <c r="H2431" s="174" t="n">
        <v>0</v>
      </c>
      <c r="I2431" s="174" t="n">
        <v>3484</v>
      </c>
      <c r="J2431" s="174" t="n">
        <v>608</v>
      </c>
      <c r="K2431" s="174" t="n">
        <v>884</v>
      </c>
      <c r="L2431" s="174" t="n">
        <v>0</v>
      </c>
      <c r="M2431" s="174" t="n">
        <v>0</v>
      </c>
    </row>
    <row r="2432">
      <c r="A2432" s="174" t="inlineStr">
        <is>
          <t>test</t>
        </is>
      </c>
      <c r="B2432" s="174" t="inlineStr">
        <is>
          <t>A1</t>
        </is>
      </c>
      <c r="C2432" s="174" t="inlineStr">
        <is>
          <t>Asm</t>
        </is>
      </c>
      <c r="D2432" s="174" t="inlineStr">
        <is>
          <t>all</t>
        </is>
      </c>
      <c r="E2432" s="175" t="n">
        <v>0.53</v>
      </c>
      <c r="F2432" s="174" t="n">
        <v>59</v>
      </c>
      <c r="G2432" s="174" t="n">
        <v>1497</v>
      </c>
      <c r="H2432" s="174" t="n">
        <v>0</v>
      </c>
      <c r="I2432" s="174" t="n">
        <v>3484</v>
      </c>
      <c r="J2432" s="174" t="n">
        <v>608</v>
      </c>
      <c r="K2432" s="174" t="n">
        <v>889</v>
      </c>
      <c r="L2432" s="174" t="n">
        <v>0</v>
      </c>
      <c r="M2432" s="174" t="n">
        <v>0</v>
      </c>
    </row>
    <row r="2433">
      <c r="A2433" s="174" t="inlineStr">
        <is>
          <t>test</t>
        </is>
      </c>
      <c r="B2433" s="174" t="inlineStr">
        <is>
          <t>A1</t>
        </is>
      </c>
      <c r="C2433" s="174" t="inlineStr">
        <is>
          <t>Asm</t>
        </is>
      </c>
      <c r="D2433" s="174" t="inlineStr">
        <is>
          <t>all</t>
        </is>
      </c>
      <c r="E2433" s="175" t="n">
        <v>0.54</v>
      </c>
      <c r="F2433" s="174" t="n">
        <v>57</v>
      </c>
      <c r="G2433" s="174" t="n">
        <v>1499</v>
      </c>
      <c r="H2433" s="174" t="n">
        <v>0</v>
      </c>
      <c r="I2433" s="174" t="n">
        <v>3484</v>
      </c>
      <c r="J2433" s="174" t="n">
        <v>608</v>
      </c>
      <c r="K2433" s="174" t="n">
        <v>891</v>
      </c>
      <c r="L2433" s="174" t="n">
        <v>0</v>
      </c>
      <c r="M2433" s="174" t="n">
        <v>0</v>
      </c>
    </row>
    <row r="2434">
      <c r="A2434" s="174" t="inlineStr">
        <is>
          <t>test</t>
        </is>
      </c>
      <c r="B2434" s="174" t="inlineStr">
        <is>
          <t>A1</t>
        </is>
      </c>
      <c r="C2434" s="174" t="inlineStr">
        <is>
          <t>Asm</t>
        </is>
      </c>
      <c r="D2434" s="174" t="inlineStr">
        <is>
          <t>all</t>
        </is>
      </c>
      <c r="E2434" s="175" t="n">
        <v>0.55</v>
      </c>
      <c r="F2434" s="174" t="n">
        <v>52</v>
      </c>
      <c r="G2434" s="174" t="n">
        <v>1504</v>
      </c>
      <c r="H2434" s="174" t="n">
        <v>0</v>
      </c>
      <c r="I2434" s="174" t="n">
        <v>3484</v>
      </c>
      <c r="J2434" s="174" t="n">
        <v>609</v>
      </c>
      <c r="K2434" s="174" t="n">
        <v>895</v>
      </c>
      <c r="L2434" s="174" t="n">
        <v>0</v>
      </c>
      <c r="M2434" s="174" t="n">
        <v>0</v>
      </c>
    </row>
    <row r="2435">
      <c r="A2435" s="174" t="inlineStr">
        <is>
          <t>test</t>
        </is>
      </c>
      <c r="B2435" s="174" t="inlineStr">
        <is>
          <t>A1</t>
        </is>
      </c>
      <c r="C2435" s="174" t="inlineStr">
        <is>
          <t>Asm</t>
        </is>
      </c>
      <c r="D2435" s="174" t="inlineStr">
        <is>
          <t>all</t>
        </is>
      </c>
      <c r="E2435" s="175" t="n">
        <v>0.5600000000000001</v>
      </c>
      <c r="F2435" s="174" t="n">
        <v>50</v>
      </c>
      <c r="G2435" s="174" t="n">
        <v>1506</v>
      </c>
      <c r="H2435" s="174" t="n">
        <v>0</v>
      </c>
      <c r="I2435" s="174" t="n">
        <v>3484</v>
      </c>
      <c r="J2435" s="174" t="n">
        <v>609</v>
      </c>
      <c r="K2435" s="174" t="n">
        <v>897</v>
      </c>
      <c r="L2435" s="174" t="n">
        <v>0</v>
      </c>
      <c r="M2435" s="174" t="n">
        <v>0</v>
      </c>
    </row>
    <row r="2436">
      <c r="A2436" s="174" t="inlineStr">
        <is>
          <t>test</t>
        </is>
      </c>
      <c r="B2436" s="174" t="inlineStr">
        <is>
          <t>A1</t>
        </is>
      </c>
      <c r="C2436" s="174" t="inlineStr">
        <is>
          <t>Asm</t>
        </is>
      </c>
      <c r="D2436" s="174" t="inlineStr">
        <is>
          <t>all</t>
        </is>
      </c>
      <c r="E2436" s="175" t="n">
        <v>0.57</v>
      </c>
      <c r="F2436" s="174" t="n">
        <v>47</v>
      </c>
      <c r="G2436" s="174" t="n">
        <v>1509</v>
      </c>
      <c r="H2436" s="174" t="n">
        <v>0</v>
      </c>
      <c r="I2436" s="174" t="n">
        <v>3484</v>
      </c>
      <c r="J2436" s="174" t="n">
        <v>609</v>
      </c>
      <c r="K2436" s="174" t="n">
        <v>900</v>
      </c>
      <c r="L2436" s="174" t="n">
        <v>0</v>
      </c>
      <c r="M2436" s="174" t="n">
        <v>0</v>
      </c>
    </row>
    <row r="2437">
      <c r="A2437" s="174" t="inlineStr">
        <is>
          <t>test</t>
        </is>
      </c>
      <c r="B2437" s="174" t="inlineStr">
        <is>
          <t>A1</t>
        </is>
      </c>
      <c r="C2437" s="174" t="inlineStr">
        <is>
          <t>Asm</t>
        </is>
      </c>
      <c r="D2437" s="174" t="inlineStr">
        <is>
          <t>all</t>
        </is>
      </c>
      <c r="E2437" s="175" t="n">
        <v>0.58</v>
      </c>
      <c r="F2437" s="174" t="n">
        <v>45</v>
      </c>
      <c r="G2437" s="174" t="n">
        <v>1511</v>
      </c>
      <c r="H2437" s="174" t="n">
        <v>0</v>
      </c>
      <c r="I2437" s="174" t="n">
        <v>3484</v>
      </c>
      <c r="J2437" s="174" t="n">
        <v>609</v>
      </c>
      <c r="K2437" s="174" t="n">
        <v>902</v>
      </c>
      <c r="L2437" s="174" t="n">
        <v>0</v>
      </c>
      <c r="M2437" s="174" t="n">
        <v>0</v>
      </c>
    </row>
    <row r="2438">
      <c r="A2438" s="174" t="inlineStr">
        <is>
          <t>test</t>
        </is>
      </c>
      <c r="B2438" s="174" t="inlineStr">
        <is>
          <t>A1</t>
        </is>
      </c>
      <c r="C2438" s="174" t="inlineStr">
        <is>
          <t>Asm</t>
        </is>
      </c>
      <c r="D2438" s="174" t="inlineStr">
        <is>
          <t>all</t>
        </is>
      </c>
      <c r="E2438" s="175" t="n">
        <v>0.59</v>
      </c>
      <c r="F2438" s="174" t="n">
        <v>44</v>
      </c>
      <c r="G2438" s="174" t="n">
        <v>1512</v>
      </c>
      <c r="H2438" s="174" t="n">
        <v>0</v>
      </c>
      <c r="I2438" s="174" t="n">
        <v>3484</v>
      </c>
      <c r="J2438" s="174" t="n">
        <v>609</v>
      </c>
      <c r="K2438" s="174" t="n">
        <v>903</v>
      </c>
      <c r="L2438" s="174" t="n">
        <v>0</v>
      </c>
      <c r="M2438" s="174" t="n">
        <v>0</v>
      </c>
    </row>
    <row r="2439">
      <c r="A2439" s="174" t="inlineStr">
        <is>
          <t>test</t>
        </is>
      </c>
      <c r="B2439" s="174" t="inlineStr">
        <is>
          <t>A1</t>
        </is>
      </c>
      <c r="C2439" s="174" t="inlineStr">
        <is>
          <t>Asm</t>
        </is>
      </c>
      <c r="D2439" s="174" t="inlineStr">
        <is>
          <t>all</t>
        </is>
      </c>
      <c r="E2439" s="175" t="n">
        <v>0.6</v>
      </c>
      <c r="F2439" s="174" t="n">
        <v>41</v>
      </c>
      <c r="G2439" s="174" t="n">
        <v>1515</v>
      </c>
      <c r="H2439" s="174" t="n">
        <v>0</v>
      </c>
      <c r="I2439" s="174" t="n">
        <v>3484</v>
      </c>
      <c r="J2439" s="174" t="n">
        <v>609</v>
      </c>
      <c r="K2439" s="174" t="n">
        <v>906</v>
      </c>
      <c r="L2439" s="174" t="n">
        <v>0</v>
      </c>
      <c r="M2439" s="174" t="n">
        <v>0</v>
      </c>
    </row>
    <row r="2440">
      <c r="A2440" s="174" t="inlineStr">
        <is>
          <t>test</t>
        </is>
      </c>
      <c r="B2440" s="174" t="inlineStr">
        <is>
          <t>A1</t>
        </is>
      </c>
      <c r="C2440" s="174" t="inlineStr">
        <is>
          <t>Asm</t>
        </is>
      </c>
      <c r="D2440" s="174" t="inlineStr">
        <is>
          <t>all</t>
        </is>
      </c>
      <c r="E2440" s="175" t="n">
        <v>0.61</v>
      </c>
      <c r="F2440" s="174" t="n">
        <v>38</v>
      </c>
      <c r="G2440" s="174" t="n">
        <v>1518</v>
      </c>
      <c r="H2440" s="174" t="n">
        <v>0</v>
      </c>
      <c r="I2440" s="174" t="n">
        <v>3484</v>
      </c>
      <c r="J2440" s="174" t="n">
        <v>609</v>
      </c>
      <c r="K2440" s="174" t="n">
        <v>909</v>
      </c>
      <c r="L2440" s="174" t="n">
        <v>0</v>
      </c>
      <c r="M2440" s="174" t="n">
        <v>0</v>
      </c>
    </row>
    <row r="2441">
      <c r="A2441" s="174" t="inlineStr">
        <is>
          <t>test</t>
        </is>
      </c>
      <c r="B2441" s="174" t="inlineStr">
        <is>
          <t>A1</t>
        </is>
      </c>
      <c r="C2441" s="174" t="inlineStr">
        <is>
          <t>Asm</t>
        </is>
      </c>
      <c r="D2441" s="174" t="inlineStr">
        <is>
          <t>all</t>
        </is>
      </c>
      <c r="E2441" s="175" t="n">
        <v>0.62</v>
      </c>
      <c r="F2441" s="174" t="n">
        <v>37</v>
      </c>
      <c r="G2441" s="174" t="n">
        <v>1519</v>
      </c>
      <c r="H2441" s="174" t="n">
        <v>0</v>
      </c>
      <c r="I2441" s="174" t="n">
        <v>3484</v>
      </c>
      <c r="J2441" s="174" t="n">
        <v>609</v>
      </c>
      <c r="K2441" s="174" t="n">
        <v>910</v>
      </c>
      <c r="L2441" s="174" t="n">
        <v>0</v>
      </c>
      <c r="M2441" s="174" t="n">
        <v>0</v>
      </c>
    </row>
    <row r="2442">
      <c r="A2442" s="174" t="inlineStr">
        <is>
          <t>test</t>
        </is>
      </c>
      <c r="B2442" s="174" t="inlineStr">
        <is>
          <t>A1</t>
        </is>
      </c>
      <c r="C2442" s="174" t="inlineStr">
        <is>
          <t>Asm</t>
        </is>
      </c>
      <c r="D2442" s="174" t="inlineStr">
        <is>
          <t>all</t>
        </is>
      </c>
      <c r="E2442" s="175" t="n">
        <v>0.63</v>
      </c>
      <c r="F2442" s="174" t="n">
        <v>36</v>
      </c>
      <c r="G2442" s="174" t="n">
        <v>1520</v>
      </c>
      <c r="H2442" s="174" t="n">
        <v>0</v>
      </c>
      <c r="I2442" s="174" t="n">
        <v>3484</v>
      </c>
      <c r="J2442" s="174" t="n">
        <v>609</v>
      </c>
      <c r="K2442" s="174" t="n">
        <v>911</v>
      </c>
      <c r="L2442" s="174" t="n">
        <v>0</v>
      </c>
      <c r="M2442" s="174" t="n">
        <v>0</v>
      </c>
    </row>
    <row r="2443">
      <c r="A2443" s="174" t="inlineStr">
        <is>
          <t>test</t>
        </is>
      </c>
      <c r="B2443" s="174" t="inlineStr">
        <is>
          <t>A1</t>
        </is>
      </c>
      <c r="C2443" s="174" t="inlineStr">
        <is>
          <t>Asm</t>
        </is>
      </c>
      <c r="D2443" s="174" t="inlineStr">
        <is>
          <t>all</t>
        </is>
      </c>
      <c r="E2443" s="175" t="n">
        <v>0.64</v>
      </c>
      <c r="F2443" s="174" t="n">
        <v>35</v>
      </c>
      <c r="G2443" s="174" t="n">
        <v>1521</v>
      </c>
      <c r="H2443" s="174" t="n">
        <v>0</v>
      </c>
      <c r="I2443" s="174" t="n">
        <v>3484</v>
      </c>
      <c r="J2443" s="174" t="n">
        <v>609</v>
      </c>
      <c r="K2443" s="174" t="n">
        <v>912</v>
      </c>
      <c r="L2443" s="174" t="n">
        <v>0</v>
      </c>
      <c r="M2443" s="174" t="n">
        <v>0</v>
      </c>
    </row>
    <row r="2444">
      <c r="A2444" s="174" t="inlineStr">
        <is>
          <t>test</t>
        </is>
      </c>
      <c r="B2444" s="174" t="inlineStr">
        <is>
          <t>A1</t>
        </is>
      </c>
      <c r="C2444" s="174" t="inlineStr">
        <is>
          <t>Asm</t>
        </is>
      </c>
      <c r="D2444" s="174" t="inlineStr">
        <is>
          <t>all</t>
        </is>
      </c>
      <c r="E2444" s="175" t="n">
        <v>0.65</v>
      </c>
      <c r="F2444" s="174" t="n">
        <v>34</v>
      </c>
      <c r="G2444" s="174" t="n">
        <v>1522</v>
      </c>
      <c r="H2444" s="174" t="n">
        <v>0</v>
      </c>
      <c r="I2444" s="174" t="n">
        <v>3484</v>
      </c>
      <c r="J2444" s="174" t="n">
        <v>609</v>
      </c>
      <c r="K2444" s="174" t="n">
        <v>913</v>
      </c>
      <c r="L2444" s="174" t="n">
        <v>0</v>
      </c>
      <c r="M2444" s="174" t="n">
        <v>0</v>
      </c>
    </row>
    <row r="2445">
      <c r="A2445" s="174" t="inlineStr">
        <is>
          <t>test</t>
        </is>
      </c>
      <c r="B2445" s="174" t="inlineStr">
        <is>
          <t>A1</t>
        </is>
      </c>
      <c r="C2445" s="174" t="inlineStr">
        <is>
          <t>Asm</t>
        </is>
      </c>
      <c r="D2445" s="174" t="inlineStr">
        <is>
          <t>all</t>
        </is>
      </c>
      <c r="E2445" s="175" t="n">
        <v>0.66</v>
      </c>
      <c r="F2445" s="174" t="n">
        <v>30</v>
      </c>
      <c r="G2445" s="174" t="n">
        <v>1526</v>
      </c>
      <c r="H2445" s="174" t="n">
        <v>0</v>
      </c>
      <c r="I2445" s="174" t="n">
        <v>3484</v>
      </c>
      <c r="J2445" s="174" t="n">
        <v>609</v>
      </c>
      <c r="K2445" s="174" t="n">
        <v>917</v>
      </c>
      <c r="L2445" s="174" t="n">
        <v>0</v>
      </c>
      <c r="M2445" s="174" t="n">
        <v>0</v>
      </c>
    </row>
    <row r="2446">
      <c r="A2446" s="174" t="inlineStr">
        <is>
          <t>test</t>
        </is>
      </c>
      <c r="B2446" s="174" t="inlineStr">
        <is>
          <t>A1</t>
        </is>
      </c>
      <c r="C2446" s="174" t="inlineStr">
        <is>
          <t>Asm</t>
        </is>
      </c>
      <c r="D2446" s="174" t="inlineStr">
        <is>
          <t>all</t>
        </is>
      </c>
      <c r="E2446" s="175" t="n">
        <v>0.67</v>
      </c>
      <c r="F2446" s="174" t="n">
        <v>30</v>
      </c>
      <c r="G2446" s="174" t="n">
        <v>1526</v>
      </c>
      <c r="H2446" s="174" t="n">
        <v>0</v>
      </c>
      <c r="I2446" s="174" t="n">
        <v>3484</v>
      </c>
      <c r="J2446" s="174" t="n">
        <v>609</v>
      </c>
      <c r="K2446" s="174" t="n">
        <v>917</v>
      </c>
      <c r="L2446" s="174" t="n">
        <v>0</v>
      </c>
      <c r="M2446" s="174" t="n">
        <v>0</v>
      </c>
    </row>
    <row r="2447">
      <c r="A2447" s="174" t="inlineStr">
        <is>
          <t>test</t>
        </is>
      </c>
      <c r="B2447" s="174" t="inlineStr">
        <is>
          <t>A1</t>
        </is>
      </c>
      <c r="C2447" s="174" t="inlineStr">
        <is>
          <t>Asm</t>
        </is>
      </c>
      <c r="D2447" s="174" t="inlineStr">
        <is>
          <t>all</t>
        </is>
      </c>
      <c r="E2447" s="175" t="n">
        <v>0.68</v>
      </c>
      <c r="F2447" s="174" t="n">
        <v>30</v>
      </c>
      <c r="G2447" s="174" t="n">
        <v>1526</v>
      </c>
      <c r="H2447" s="174" t="n">
        <v>0</v>
      </c>
      <c r="I2447" s="174" t="n">
        <v>3484</v>
      </c>
      <c r="J2447" s="174" t="n">
        <v>609</v>
      </c>
      <c r="K2447" s="174" t="n">
        <v>917</v>
      </c>
      <c r="L2447" s="174" t="n">
        <v>0</v>
      </c>
      <c r="M2447" s="174" t="n">
        <v>0</v>
      </c>
    </row>
    <row r="2448">
      <c r="A2448" s="174" t="inlineStr">
        <is>
          <t>test</t>
        </is>
      </c>
      <c r="B2448" s="174" t="inlineStr">
        <is>
          <t>A1</t>
        </is>
      </c>
      <c r="C2448" s="174" t="inlineStr">
        <is>
          <t>Asm</t>
        </is>
      </c>
      <c r="D2448" s="174" t="inlineStr">
        <is>
          <t>all</t>
        </is>
      </c>
      <c r="E2448" s="175" t="n">
        <v>0.6899999999999999</v>
      </c>
      <c r="F2448" s="174" t="n">
        <v>30</v>
      </c>
      <c r="G2448" s="174" t="n">
        <v>1526</v>
      </c>
      <c r="H2448" s="174" t="n">
        <v>0</v>
      </c>
      <c r="I2448" s="174" t="n">
        <v>3484</v>
      </c>
      <c r="J2448" s="174" t="n">
        <v>609</v>
      </c>
      <c r="K2448" s="174" t="n">
        <v>917</v>
      </c>
      <c r="L2448" s="174" t="n">
        <v>0</v>
      </c>
      <c r="M2448" s="174" t="n">
        <v>0</v>
      </c>
    </row>
    <row r="2449">
      <c r="A2449" s="174" t="inlineStr">
        <is>
          <t>test</t>
        </is>
      </c>
      <c r="B2449" s="174" t="inlineStr">
        <is>
          <t>A1</t>
        </is>
      </c>
      <c r="C2449" s="174" t="inlineStr">
        <is>
          <t>Asm</t>
        </is>
      </c>
      <c r="D2449" s="174" t="inlineStr">
        <is>
          <t>all</t>
        </is>
      </c>
      <c r="E2449" s="175" t="n">
        <v>0.7</v>
      </c>
      <c r="F2449" s="174" t="n">
        <v>30</v>
      </c>
      <c r="G2449" s="174" t="n">
        <v>1526</v>
      </c>
      <c r="H2449" s="174" t="n">
        <v>0</v>
      </c>
      <c r="I2449" s="174" t="n">
        <v>3484</v>
      </c>
      <c r="J2449" s="174" t="n">
        <v>609</v>
      </c>
      <c r="K2449" s="174" t="n">
        <v>917</v>
      </c>
      <c r="L2449" s="174" t="n">
        <v>0</v>
      </c>
      <c r="M2449" s="174" t="n">
        <v>0</v>
      </c>
    </row>
    <row r="2450">
      <c r="A2450" s="174" t="inlineStr">
        <is>
          <t>test</t>
        </is>
      </c>
      <c r="B2450" s="174" t="inlineStr">
        <is>
          <t>A1</t>
        </is>
      </c>
      <c r="C2450" s="174" t="inlineStr">
        <is>
          <t>Asm</t>
        </is>
      </c>
      <c r="D2450" s="174" t="inlineStr">
        <is>
          <t>all</t>
        </is>
      </c>
      <c r="E2450" s="175" t="n">
        <v>0.71</v>
      </c>
      <c r="F2450" s="174" t="n">
        <v>27</v>
      </c>
      <c r="G2450" s="174" t="n">
        <v>1529</v>
      </c>
      <c r="H2450" s="174" t="n">
        <v>0</v>
      </c>
      <c r="I2450" s="174" t="n">
        <v>3484</v>
      </c>
      <c r="J2450" s="174" t="n">
        <v>610</v>
      </c>
      <c r="K2450" s="174" t="n">
        <v>919</v>
      </c>
      <c r="L2450" s="174" t="n">
        <v>0</v>
      </c>
      <c r="M2450" s="174" t="n">
        <v>0</v>
      </c>
    </row>
    <row r="2451">
      <c r="A2451" s="174" t="inlineStr">
        <is>
          <t>test</t>
        </is>
      </c>
      <c r="B2451" s="174" t="inlineStr">
        <is>
          <t>A1</t>
        </is>
      </c>
      <c r="C2451" s="174" t="inlineStr">
        <is>
          <t>Asm</t>
        </is>
      </c>
      <c r="D2451" s="174" t="inlineStr">
        <is>
          <t>all</t>
        </is>
      </c>
      <c r="E2451" s="175" t="n">
        <v>0.72</v>
      </c>
      <c r="F2451" s="174" t="n">
        <v>23</v>
      </c>
      <c r="G2451" s="174" t="n">
        <v>1533</v>
      </c>
      <c r="H2451" s="174" t="n">
        <v>0</v>
      </c>
      <c r="I2451" s="174" t="n">
        <v>3484</v>
      </c>
      <c r="J2451" s="174" t="n">
        <v>610</v>
      </c>
      <c r="K2451" s="174" t="n">
        <v>923</v>
      </c>
      <c r="L2451" s="174" t="n">
        <v>0</v>
      </c>
      <c r="M2451" s="174" t="n">
        <v>0</v>
      </c>
    </row>
    <row r="2452">
      <c r="A2452" s="174" t="inlineStr">
        <is>
          <t>test</t>
        </is>
      </c>
      <c r="B2452" s="174" t="inlineStr">
        <is>
          <t>A1</t>
        </is>
      </c>
      <c r="C2452" s="174" t="inlineStr">
        <is>
          <t>Asm</t>
        </is>
      </c>
      <c r="D2452" s="174" t="inlineStr">
        <is>
          <t>all</t>
        </is>
      </c>
      <c r="E2452" s="175" t="n">
        <v>0.73</v>
      </c>
      <c r="F2452" s="174" t="n">
        <v>23</v>
      </c>
      <c r="G2452" s="174" t="n">
        <v>1533</v>
      </c>
      <c r="H2452" s="174" t="n">
        <v>0</v>
      </c>
      <c r="I2452" s="174" t="n">
        <v>3484</v>
      </c>
      <c r="J2452" s="174" t="n">
        <v>610</v>
      </c>
      <c r="K2452" s="174" t="n">
        <v>923</v>
      </c>
      <c r="L2452" s="174" t="n">
        <v>0</v>
      </c>
      <c r="M2452" s="174" t="n">
        <v>0</v>
      </c>
    </row>
    <row r="2453">
      <c r="A2453" s="174" t="inlineStr">
        <is>
          <t>test</t>
        </is>
      </c>
      <c r="B2453" s="174" t="inlineStr">
        <is>
          <t>A1</t>
        </is>
      </c>
      <c r="C2453" s="174" t="inlineStr">
        <is>
          <t>Asm</t>
        </is>
      </c>
      <c r="D2453" s="174" t="inlineStr">
        <is>
          <t>all</t>
        </is>
      </c>
      <c r="E2453" s="175" t="n">
        <v>0.74</v>
      </c>
      <c r="F2453" s="174" t="n">
        <v>21</v>
      </c>
      <c r="G2453" s="174" t="n">
        <v>1535</v>
      </c>
      <c r="H2453" s="174" t="n">
        <v>0</v>
      </c>
      <c r="I2453" s="174" t="n">
        <v>3484</v>
      </c>
      <c r="J2453" s="174" t="n">
        <v>610</v>
      </c>
      <c r="K2453" s="174" t="n">
        <v>925</v>
      </c>
      <c r="L2453" s="174" t="n">
        <v>0</v>
      </c>
      <c r="M2453" s="174" t="n">
        <v>0</v>
      </c>
    </row>
    <row r="2454">
      <c r="A2454" s="174" t="inlineStr">
        <is>
          <t>test</t>
        </is>
      </c>
      <c r="B2454" s="174" t="inlineStr">
        <is>
          <t>A1</t>
        </is>
      </c>
      <c r="C2454" s="174" t="inlineStr">
        <is>
          <t>Asm</t>
        </is>
      </c>
      <c r="D2454" s="174" t="inlineStr">
        <is>
          <t>all</t>
        </is>
      </c>
      <c r="E2454" s="175" t="n">
        <v>0.75</v>
      </c>
      <c r="F2454" s="174" t="n">
        <v>19</v>
      </c>
      <c r="G2454" s="174" t="n">
        <v>1537</v>
      </c>
      <c r="H2454" s="174" t="n">
        <v>0</v>
      </c>
      <c r="I2454" s="174" t="n">
        <v>3484</v>
      </c>
      <c r="J2454" s="174" t="n">
        <v>610</v>
      </c>
      <c r="K2454" s="174" t="n">
        <v>927</v>
      </c>
      <c r="L2454" s="174" t="n">
        <v>0</v>
      </c>
      <c r="M2454" s="174" t="n">
        <v>0</v>
      </c>
    </row>
    <row r="2455">
      <c r="A2455" s="174" t="inlineStr">
        <is>
          <t>test</t>
        </is>
      </c>
      <c r="B2455" s="174" t="inlineStr">
        <is>
          <t>A1</t>
        </is>
      </c>
      <c r="C2455" s="174" t="inlineStr">
        <is>
          <t>Asm</t>
        </is>
      </c>
      <c r="D2455" s="174" t="inlineStr">
        <is>
          <t>all</t>
        </is>
      </c>
      <c r="E2455" s="175" t="n">
        <v>0.76</v>
      </c>
      <c r="F2455" s="174" t="n">
        <v>16</v>
      </c>
      <c r="G2455" s="174" t="n">
        <v>1540</v>
      </c>
      <c r="H2455" s="174" t="n">
        <v>0</v>
      </c>
      <c r="I2455" s="174" t="n">
        <v>3484</v>
      </c>
      <c r="J2455" s="174" t="n">
        <v>610</v>
      </c>
      <c r="K2455" s="174" t="n">
        <v>930</v>
      </c>
      <c r="L2455" s="174" t="n">
        <v>0</v>
      </c>
      <c r="M2455" s="174" t="n">
        <v>0</v>
      </c>
    </row>
    <row r="2456">
      <c r="A2456" s="174" t="inlineStr">
        <is>
          <t>test</t>
        </is>
      </c>
      <c r="B2456" s="174" t="inlineStr">
        <is>
          <t>A1</t>
        </is>
      </c>
      <c r="C2456" s="174" t="inlineStr">
        <is>
          <t>Asm</t>
        </is>
      </c>
      <c r="D2456" s="174" t="inlineStr">
        <is>
          <t>all</t>
        </is>
      </c>
      <c r="E2456" s="175" t="n">
        <v>0.77</v>
      </c>
      <c r="F2456" s="174" t="n">
        <v>14</v>
      </c>
      <c r="G2456" s="174" t="n">
        <v>1542</v>
      </c>
      <c r="H2456" s="174" t="n">
        <v>0</v>
      </c>
      <c r="I2456" s="174" t="n">
        <v>3484</v>
      </c>
      <c r="J2456" s="174" t="n">
        <v>610</v>
      </c>
      <c r="K2456" s="174" t="n">
        <v>932</v>
      </c>
      <c r="L2456" s="174" t="n">
        <v>0</v>
      </c>
      <c r="M2456" s="174" t="n">
        <v>0</v>
      </c>
    </row>
    <row r="2457">
      <c r="A2457" s="174" t="inlineStr">
        <is>
          <t>test</t>
        </is>
      </c>
      <c r="B2457" s="174" t="inlineStr">
        <is>
          <t>A1</t>
        </is>
      </c>
      <c r="C2457" s="174" t="inlineStr">
        <is>
          <t>Asm</t>
        </is>
      </c>
      <c r="D2457" s="174" t="inlineStr">
        <is>
          <t>all</t>
        </is>
      </c>
      <c r="E2457" s="175" t="n">
        <v>0.78</v>
      </c>
      <c r="F2457" s="174" t="n">
        <v>14</v>
      </c>
      <c r="G2457" s="174" t="n">
        <v>1542</v>
      </c>
      <c r="H2457" s="174" t="n">
        <v>0</v>
      </c>
      <c r="I2457" s="174" t="n">
        <v>3484</v>
      </c>
      <c r="J2457" s="174" t="n">
        <v>610</v>
      </c>
      <c r="K2457" s="174" t="n">
        <v>932</v>
      </c>
      <c r="L2457" s="174" t="n">
        <v>0</v>
      </c>
      <c r="M2457" s="174" t="n">
        <v>0</v>
      </c>
    </row>
    <row r="2458">
      <c r="A2458" s="174" t="inlineStr">
        <is>
          <t>test</t>
        </is>
      </c>
      <c r="B2458" s="174" t="inlineStr">
        <is>
          <t>A1</t>
        </is>
      </c>
      <c r="C2458" s="174" t="inlineStr">
        <is>
          <t>Asm</t>
        </is>
      </c>
      <c r="D2458" s="174" t="inlineStr">
        <is>
          <t>all</t>
        </is>
      </c>
      <c r="E2458" s="175" t="n">
        <v>0.79</v>
      </c>
      <c r="F2458" s="174" t="n">
        <v>13</v>
      </c>
      <c r="G2458" s="174" t="n">
        <v>1543</v>
      </c>
      <c r="H2458" s="174" t="n">
        <v>0</v>
      </c>
      <c r="I2458" s="174" t="n">
        <v>3484</v>
      </c>
      <c r="J2458" s="174" t="n">
        <v>610</v>
      </c>
      <c r="K2458" s="174" t="n">
        <v>933</v>
      </c>
      <c r="L2458" s="174" t="n">
        <v>0</v>
      </c>
      <c r="M2458" s="174" t="n">
        <v>0</v>
      </c>
    </row>
    <row r="2459">
      <c r="A2459" s="174" t="inlineStr">
        <is>
          <t>test</t>
        </is>
      </c>
      <c r="B2459" s="174" t="inlineStr">
        <is>
          <t>A1</t>
        </is>
      </c>
      <c r="C2459" s="174" t="inlineStr">
        <is>
          <t>Asm</t>
        </is>
      </c>
      <c r="D2459" s="174" t="inlineStr">
        <is>
          <t>all</t>
        </is>
      </c>
      <c r="E2459" s="175" t="n">
        <v>0.8</v>
      </c>
      <c r="F2459" s="174" t="n">
        <v>12</v>
      </c>
      <c r="G2459" s="174" t="n">
        <v>1544</v>
      </c>
      <c r="H2459" s="174" t="n">
        <v>0</v>
      </c>
      <c r="I2459" s="174" t="n">
        <v>3484</v>
      </c>
      <c r="J2459" s="174" t="n">
        <v>610</v>
      </c>
      <c r="K2459" s="174" t="n">
        <v>934</v>
      </c>
      <c r="L2459" s="174" t="n">
        <v>0</v>
      </c>
      <c r="M2459" s="174" t="n">
        <v>0</v>
      </c>
    </row>
    <row r="2460">
      <c r="A2460" s="174" t="inlineStr">
        <is>
          <t>test</t>
        </is>
      </c>
      <c r="B2460" s="174" t="inlineStr">
        <is>
          <t>A1</t>
        </is>
      </c>
      <c r="C2460" s="174" t="inlineStr">
        <is>
          <t>Asm</t>
        </is>
      </c>
      <c r="D2460" s="174" t="inlineStr">
        <is>
          <t>all</t>
        </is>
      </c>
      <c r="E2460" s="175" t="n">
        <v>0.8100000000000001</v>
      </c>
      <c r="F2460" s="174" t="n">
        <v>11</v>
      </c>
      <c r="G2460" s="174" t="n">
        <v>1545</v>
      </c>
      <c r="H2460" s="174" t="n">
        <v>0</v>
      </c>
      <c r="I2460" s="174" t="n">
        <v>3484</v>
      </c>
      <c r="J2460" s="174" t="n">
        <v>610</v>
      </c>
      <c r="K2460" s="174" t="n">
        <v>935</v>
      </c>
      <c r="L2460" s="174" t="n">
        <v>0</v>
      </c>
      <c r="M2460" s="174" t="n">
        <v>0</v>
      </c>
    </row>
    <row r="2461">
      <c r="A2461" s="174" t="inlineStr">
        <is>
          <t>test</t>
        </is>
      </c>
      <c r="B2461" s="174" t="inlineStr">
        <is>
          <t>A1</t>
        </is>
      </c>
      <c r="C2461" s="174" t="inlineStr">
        <is>
          <t>Asm</t>
        </is>
      </c>
      <c r="D2461" s="174" t="inlineStr">
        <is>
          <t>all</t>
        </is>
      </c>
      <c r="E2461" s="175" t="n">
        <v>0.82</v>
      </c>
      <c r="F2461" s="174" t="n">
        <v>9</v>
      </c>
      <c r="G2461" s="174" t="n">
        <v>1547</v>
      </c>
      <c r="H2461" s="174" t="n">
        <v>0</v>
      </c>
      <c r="I2461" s="174" t="n">
        <v>3484</v>
      </c>
      <c r="J2461" s="174" t="n">
        <v>610</v>
      </c>
      <c r="K2461" s="174" t="n">
        <v>937</v>
      </c>
      <c r="L2461" s="174" t="n">
        <v>0</v>
      </c>
      <c r="M2461" s="174" t="n">
        <v>0</v>
      </c>
    </row>
    <row r="2462">
      <c r="A2462" s="174" t="inlineStr">
        <is>
          <t>test</t>
        </is>
      </c>
      <c r="B2462" s="174" t="inlineStr">
        <is>
          <t>A1</t>
        </is>
      </c>
      <c r="C2462" s="174" t="inlineStr">
        <is>
          <t>Asm</t>
        </is>
      </c>
      <c r="D2462" s="174" t="inlineStr">
        <is>
          <t>all</t>
        </is>
      </c>
      <c r="E2462" s="175" t="n">
        <v>0.83</v>
      </c>
      <c r="F2462" s="174" t="n">
        <v>9</v>
      </c>
      <c r="G2462" s="174" t="n">
        <v>1547</v>
      </c>
      <c r="H2462" s="174" t="n">
        <v>0</v>
      </c>
      <c r="I2462" s="174" t="n">
        <v>3484</v>
      </c>
      <c r="J2462" s="174" t="n">
        <v>610</v>
      </c>
      <c r="K2462" s="174" t="n">
        <v>937</v>
      </c>
      <c r="L2462" s="174" t="n">
        <v>0</v>
      </c>
      <c r="M2462" s="174" t="n">
        <v>0</v>
      </c>
    </row>
    <row r="2463">
      <c r="A2463" s="174" t="inlineStr">
        <is>
          <t>test</t>
        </is>
      </c>
      <c r="B2463" s="174" t="inlineStr">
        <is>
          <t>A1</t>
        </is>
      </c>
      <c r="C2463" s="174" t="inlineStr">
        <is>
          <t>Asm</t>
        </is>
      </c>
      <c r="D2463" s="174" t="inlineStr">
        <is>
          <t>all</t>
        </is>
      </c>
      <c r="E2463" s="175" t="n">
        <v>0.84</v>
      </c>
      <c r="F2463" s="174" t="n">
        <v>8</v>
      </c>
      <c r="G2463" s="174" t="n">
        <v>1548</v>
      </c>
      <c r="H2463" s="174" t="n">
        <v>0</v>
      </c>
      <c r="I2463" s="174" t="n">
        <v>3484</v>
      </c>
      <c r="J2463" s="174" t="n">
        <v>610</v>
      </c>
      <c r="K2463" s="174" t="n">
        <v>938</v>
      </c>
      <c r="L2463" s="174" t="n">
        <v>0</v>
      </c>
      <c r="M2463" s="174" t="n">
        <v>0</v>
      </c>
    </row>
    <row r="2464">
      <c r="A2464" s="174" t="inlineStr">
        <is>
          <t>test</t>
        </is>
      </c>
      <c r="B2464" s="174" t="inlineStr">
        <is>
          <t>A1</t>
        </is>
      </c>
      <c r="C2464" s="174" t="inlineStr">
        <is>
          <t>Asm</t>
        </is>
      </c>
      <c r="D2464" s="174" t="inlineStr">
        <is>
          <t>all</t>
        </is>
      </c>
      <c r="E2464" s="175" t="n">
        <v>0.85</v>
      </c>
      <c r="F2464" s="174" t="n">
        <v>7</v>
      </c>
      <c r="G2464" s="174" t="n">
        <v>1549</v>
      </c>
      <c r="H2464" s="174" t="n">
        <v>0</v>
      </c>
      <c r="I2464" s="174" t="n">
        <v>3484</v>
      </c>
      <c r="J2464" s="174" t="n">
        <v>610</v>
      </c>
      <c r="K2464" s="174" t="n">
        <v>939</v>
      </c>
      <c r="L2464" s="174" t="n">
        <v>0</v>
      </c>
      <c r="M2464" s="174" t="n">
        <v>0</v>
      </c>
    </row>
    <row r="2465">
      <c r="A2465" s="174" t="inlineStr">
        <is>
          <t>test</t>
        </is>
      </c>
      <c r="B2465" s="174" t="inlineStr">
        <is>
          <t>A1</t>
        </is>
      </c>
      <c r="C2465" s="174" t="inlineStr">
        <is>
          <t>Asm</t>
        </is>
      </c>
      <c r="D2465" s="174" t="inlineStr">
        <is>
          <t>all</t>
        </is>
      </c>
      <c r="E2465" s="175" t="n">
        <v>0.86</v>
      </c>
      <c r="F2465" s="174" t="n">
        <v>6</v>
      </c>
      <c r="G2465" s="174" t="n">
        <v>1550</v>
      </c>
      <c r="H2465" s="174" t="n">
        <v>0</v>
      </c>
      <c r="I2465" s="174" t="n">
        <v>3484</v>
      </c>
      <c r="J2465" s="174" t="n">
        <v>610</v>
      </c>
      <c r="K2465" s="174" t="n">
        <v>940</v>
      </c>
      <c r="L2465" s="174" t="n">
        <v>0</v>
      </c>
      <c r="M2465" s="174" t="n">
        <v>0</v>
      </c>
    </row>
    <row r="2466">
      <c r="A2466" s="174" t="inlineStr">
        <is>
          <t>test</t>
        </is>
      </c>
      <c r="B2466" s="174" t="inlineStr">
        <is>
          <t>A1</t>
        </is>
      </c>
      <c r="C2466" s="174" t="inlineStr">
        <is>
          <t>Asm</t>
        </is>
      </c>
      <c r="D2466" s="174" t="inlineStr">
        <is>
          <t>all</t>
        </is>
      </c>
      <c r="E2466" s="175" t="n">
        <v>0.87</v>
      </c>
      <c r="F2466" s="174" t="n">
        <v>5</v>
      </c>
      <c r="G2466" s="174" t="n">
        <v>1551</v>
      </c>
      <c r="H2466" s="174" t="n">
        <v>0</v>
      </c>
      <c r="I2466" s="174" t="n">
        <v>3484</v>
      </c>
      <c r="J2466" s="174" t="n">
        <v>610</v>
      </c>
      <c r="K2466" s="174" t="n">
        <v>941</v>
      </c>
      <c r="L2466" s="174" t="n">
        <v>0</v>
      </c>
      <c r="M2466" s="174" t="n">
        <v>0</v>
      </c>
    </row>
    <row r="2467">
      <c r="A2467" s="174" t="inlineStr">
        <is>
          <t>test</t>
        </is>
      </c>
      <c r="B2467" s="174" t="inlineStr">
        <is>
          <t>A1</t>
        </is>
      </c>
      <c r="C2467" s="174" t="inlineStr">
        <is>
          <t>Asm</t>
        </is>
      </c>
      <c r="D2467" s="174" t="inlineStr">
        <is>
          <t>all</t>
        </is>
      </c>
      <c r="E2467" s="175" t="n">
        <v>0.88</v>
      </c>
      <c r="F2467" s="174" t="n">
        <v>2</v>
      </c>
      <c r="G2467" s="174" t="n">
        <v>1554</v>
      </c>
      <c r="H2467" s="174" t="n">
        <v>0</v>
      </c>
      <c r="I2467" s="174" t="n">
        <v>3484</v>
      </c>
      <c r="J2467" s="174" t="n">
        <v>610</v>
      </c>
      <c r="K2467" s="174" t="n">
        <v>944</v>
      </c>
      <c r="L2467" s="174" t="n">
        <v>0</v>
      </c>
      <c r="M2467" s="174" t="n">
        <v>0</v>
      </c>
    </row>
    <row r="2468">
      <c r="A2468" s="174" t="inlineStr">
        <is>
          <t>test</t>
        </is>
      </c>
      <c r="B2468" s="174" t="inlineStr">
        <is>
          <t>A1</t>
        </is>
      </c>
      <c r="C2468" s="174" t="inlineStr">
        <is>
          <t>Asm</t>
        </is>
      </c>
      <c r="D2468" s="174" t="inlineStr">
        <is>
          <t>all</t>
        </is>
      </c>
      <c r="E2468" s="175" t="n">
        <v>0.89</v>
      </c>
      <c r="F2468" s="174" t="n">
        <v>2</v>
      </c>
      <c r="G2468" s="174" t="n">
        <v>1554</v>
      </c>
      <c r="H2468" s="174" t="n">
        <v>0</v>
      </c>
      <c r="I2468" s="174" t="n">
        <v>3484</v>
      </c>
      <c r="J2468" s="174" t="n">
        <v>610</v>
      </c>
      <c r="K2468" s="174" t="n">
        <v>944</v>
      </c>
      <c r="L2468" s="174" t="n">
        <v>0</v>
      </c>
      <c r="M2468" s="174" t="n">
        <v>0</v>
      </c>
    </row>
    <row r="2469">
      <c r="A2469" s="174" t="inlineStr">
        <is>
          <t>test</t>
        </is>
      </c>
      <c r="B2469" s="174" t="inlineStr">
        <is>
          <t>A1</t>
        </is>
      </c>
      <c r="C2469" s="174" t="inlineStr">
        <is>
          <t>Asm</t>
        </is>
      </c>
      <c r="D2469" s="174" t="inlineStr">
        <is>
          <t>all</t>
        </is>
      </c>
      <c r="E2469" s="175" t="n">
        <v>0.9</v>
      </c>
      <c r="F2469" s="174" t="n">
        <v>2</v>
      </c>
      <c r="G2469" s="174" t="n">
        <v>1554</v>
      </c>
      <c r="H2469" s="174" t="n">
        <v>0</v>
      </c>
      <c r="I2469" s="174" t="n">
        <v>3484</v>
      </c>
      <c r="J2469" s="174" t="n">
        <v>610</v>
      </c>
      <c r="K2469" s="174" t="n">
        <v>944</v>
      </c>
      <c r="L2469" s="174" t="n">
        <v>0</v>
      </c>
      <c r="M2469" s="174" t="n">
        <v>0</v>
      </c>
    </row>
    <row r="2470">
      <c r="A2470" s="174" t="inlineStr">
        <is>
          <t>test</t>
        </is>
      </c>
      <c r="B2470" s="174" t="inlineStr">
        <is>
          <t>A1</t>
        </is>
      </c>
      <c r="C2470" s="174" t="inlineStr">
        <is>
          <t>Asm</t>
        </is>
      </c>
      <c r="D2470" s="174" t="inlineStr">
        <is>
          <t>all</t>
        </is>
      </c>
      <c r="E2470" s="175" t="n">
        <v>0.91</v>
      </c>
      <c r="F2470" s="174" t="n">
        <v>1</v>
      </c>
      <c r="G2470" s="174" t="n">
        <v>1555</v>
      </c>
      <c r="H2470" s="174" t="n">
        <v>0</v>
      </c>
      <c r="I2470" s="174" t="n">
        <v>3484</v>
      </c>
      <c r="J2470" s="174" t="n">
        <v>610</v>
      </c>
      <c r="K2470" s="174" t="n">
        <v>945</v>
      </c>
      <c r="L2470" s="174" t="n">
        <v>0</v>
      </c>
      <c r="M2470" s="174" t="n">
        <v>0</v>
      </c>
    </row>
    <row r="2471">
      <c r="A2471" s="174" t="inlineStr">
        <is>
          <t>test</t>
        </is>
      </c>
      <c r="B2471" s="174" t="inlineStr">
        <is>
          <t>A1</t>
        </is>
      </c>
      <c r="C2471" s="174" t="inlineStr">
        <is>
          <t>Asm</t>
        </is>
      </c>
      <c r="D2471" s="174" t="inlineStr">
        <is>
          <t>all</t>
        </is>
      </c>
      <c r="E2471" s="175" t="n">
        <v>0.92</v>
      </c>
      <c r="F2471" s="174" t="n">
        <v>1</v>
      </c>
      <c r="G2471" s="174" t="n">
        <v>1555</v>
      </c>
      <c r="H2471" s="174" t="n">
        <v>0</v>
      </c>
      <c r="I2471" s="174" t="n">
        <v>3484</v>
      </c>
      <c r="J2471" s="174" t="n">
        <v>610</v>
      </c>
      <c r="K2471" s="174" t="n">
        <v>945</v>
      </c>
      <c r="L2471" s="174" t="n">
        <v>0</v>
      </c>
      <c r="M2471" s="174" t="n">
        <v>0</v>
      </c>
    </row>
    <row r="2472">
      <c r="A2472" s="174" t="inlineStr">
        <is>
          <t>test</t>
        </is>
      </c>
      <c r="B2472" s="174" t="inlineStr">
        <is>
          <t>A1</t>
        </is>
      </c>
      <c r="C2472" s="174" t="inlineStr">
        <is>
          <t>Asm</t>
        </is>
      </c>
      <c r="D2472" s="174" t="inlineStr">
        <is>
          <t>all</t>
        </is>
      </c>
      <c r="E2472" s="175" t="n">
        <v>0.93</v>
      </c>
      <c r="F2472" s="174" t="n">
        <v>1</v>
      </c>
      <c r="G2472" s="174" t="n">
        <v>1555</v>
      </c>
      <c r="H2472" s="174" t="n">
        <v>0</v>
      </c>
      <c r="I2472" s="174" t="n">
        <v>3484</v>
      </c>
      <c r="J2472" s="174" t="n">
        <v>610</v>
      </c>
      <c r="K2472" s="174" t="n">
        <v>945</v>
      </c>
      <c r="L2472" s="174" t="n">
        <v>0</v>
      </c>
      <c r="M2472" s="174" t="n">
        <v>0</v>
      </c>
    </row>
    <row r="2473">
      <c r="A2473" s="174" t="inlineStr">
        <is>
          <t>test</t>
        </is>
      </c>
      <c r="B2473" s="174" t="inlineStr">
        <is>
          <t>A1</t>
        </is>
      </c>
      <c r="C2473" s="174" t="inlineStr">
        <is>
          <t>Asm</t>
        </is>
      </c>
      <c r="D2473" s="174" t="inlineStr">
        <is>
          <t>all</t>
        </is>
      </c>
      <c r="E2473" s="175" t="n">
        <v>0.9399999999999999</v>
      </c>
      <c r="F2473" s="174" t="n">
        <v>1</v>
      </c>
      <c r="G2473" s="174" t="n">
        <v>1555</v>
      </c>
      <c r="H2473" s="174" t="n">
        <v>0</v>
      </c>
      <c r="I2473" s="174" t="n">
        <v>3484</v>
      </c>
      <c r="J2473" s="174" t="n">
        <v>610</v>
      </c>
      <c r="K2473" s="174" t="n">
        <v>945</v>
      </c>
      <c r="L2473" s="174" t="n">
        <v>0</v>
      </c>
      <c r="M2473" s="174" t="n">
        <v>0</v>
      </c>
    </row>
    <row r="2474">
      <c r="A2474" s="174" t="inlineStr">
        <is>
          <t>test</t>
        </is>
      </c>
      <c r="B2474" s="174" t="inlineStr">
        <is>
          <t>A1</t>
        </is>
      </c>
      <c r="C2474" s="174" t="inlineStr">
        <is>
          <t>Asm</t>
        </is>
      </c>
      <c r="D2474" s="174" t="inlineStr">
        <is>
          <t>all</t>
        </is>
      </c>
      <c r="E2474" s="175" t="n">
        <v>0.95</v>
      </c>
      <c r="F2474" s="174" t="n">
        <v>1</v>
      </c>
      <c r="G2474" s="174" t="n">
        <v>1555</v>
      </c>
      <c r="H2474" s="174" t="n">
        <v>0</v>
      </c>
      <c r="I2474" s="174" t="n">
        <v>3484</v>
      </c>
      <c r="J2474" s="174" t="n">
        <v>610</v>
      </c>
      <c r="K2474" s="174" t="n">
        <v>945</v>
      </c>
      <c r="L2474" s="174" t="n">
        <v>0</v>
      </c>
      <c r="M2474" s="174" t="n">
        <v>0</v>
      </c>
    </row>
    <row r="2475">
      <c r="A2475" s="174" t="inlineStr">
        <is>
          <t>test</t>
        </is>
      </c>
      <c r="B2475" s="174" t="inlineStr">
        <is>
          <t>A1</t>
        </is>
      </c>
      <c r="C2475" s="174" t="inlineStr">
        <is>
          <t>Asm</t>
        </is>
      </c>
      <c r="D2475" s="174" t="inlineStr">
        <is>
          <t>nb</t>
        </is>
      </c>
      <c r="E2475" s="175" t="n">
        <v>0.01</v>
      </c>
      <c r="F2475" s="174" t="n">
        <v>860</v>
      </c>
      <c r="G2475" s="174" t="n">
        <v>86</v>
      </c>
      <c r="H2475" s="174" t="n">
        <v>1817</v>
      </c>
      <c r="I2475" s="174" t="n">
        <v>1096</v>
      </c>
      <c r="J2475" s="174" t="n"/>
      <c r="K2475" s="174" t="n"/>
      <c r="L2475" s="174" t="n"/>
      <c r="M2475" s="174" t="n"/>
    </row>
    <row r="2476">
      <c r="A2476" s="174" t="inlineStr">
        <is>
          <t>test</t>
        </is>
      </c>
      <c r="B2476" s="174" t="inlineStr">
        <is>
          <t>A1</t>
        </is>
      </c>
      <c r="C2476" s="174" t="inlineStr">
        <is>
          <t>Asm</t>
        </is>
      </c>
      <c r="D2476" s="174" t="inlineStr">
        <is>
          <t>nb</t>
        </is>
      </c>
      <c r="E2476" s="175" t="n">
        <v>0.02</v>
      </c>
      <c r="F2476" s="174" t="n">
        <v>727</v>
      </c>
      <c r="G2476" s="174" t="n">
        <v>219</v>
      </c>
      <c r="H2476" s="174" t="n">
        <v>1089</v>
      </c>
      <c r="I2476" s="174" t="n">
        <v>1824</v>
      </c>
      <c r="J2476" s="174" t="n"/>
      <c r="K2476" s="174" t="n"/>
      <c r="L2476" s="174" t="n"/>
      <c r="M2476" s="174" t="n"/>
    </row>
    <row r="2477">
      <c r="A2477" s="174" t="inlineStr">
        <is>
          <t>test</t>
        </is>
      </c>
      <c r="B2477" s="174" t="inlineStr">
        <is>
          <t>A1</t>
        </is>
      </c>
      <c r="C2477" s="174" t="inlineStr">
        <is>
          <t>Asm</t>
        </is>
      </c>
      <c r="D2477" s="174" t="inlineStr">
        <is>
          <t>nb</t>
        </is>
      </c>
      <c r="E2477" s="175" t="n">
        <v>0.03</v>
      </c>
      <c r="F2477" s="174" t="n">
        <v>624</v>
      </c>
      <c r="G2477" s="174" t="n">
        <v>322</v>
      </c>
      <c r="H2477" s="174" t="n">
        <v>667</v>
      </c>
      <c r="I2477" s="174" t="n">
        <v>2246</v>
      </c>
      <c r="J2477" s="174" t="n"/>
      <c r="K2477" s="174" t="n"/>
      <c r="L2477" s="174" t="n"/>
      <c r="M2477" s="174" t="n"/>
    </row>
    <row r="2478">
      <c r="A2478" s="174" t="inlineStr">
        <is>
          <t>test</t>
        </is>
      </c>
      <c r="B2478" s="174" t="inlineStr">
        <is>
          <t>A1</t>
        </is>
      </c>
      <c r="C2478" s="174" t="inlineStr">
        <is>
          <t>Asm</t>
        </is>
      </c>
      <c r="D2478" s="174" t="inlineStr">
        <is>
          <t>nb</t>
        </is>
      </c>
      <c r="E2478" s="175" t="n">
        <v>0.04</v>
      </c>
      <c r="F2478" s="174" t="n">
        <v>560</v>
      </c>
      <c r="G2478" s="174" t="n">
        <v>386</v>
      </c>
      <c r="H2478" s="174" t="n">
        <v>426</v>
      </c>
      <c r="I2478" s="174" t="n">
        <v>2487</v>
      </c>
      <c r="J2478" s="174" t="n"/>
      <c r="K2478" s="174" t="n"/>
      <c r="L2478" s="174" t="n"/>
      <c r="M2478" s="174" t="n"/>
    </row>
    <row r="2479">
      <c r="A2479" s="174" t="inlineStr">
        <is>
          <t>test</t>
        </is>
      </c>
      <c r="B2479" s="174" t="inlineStr">
        <is>
          <t>A1</t>
        </is>
      </c>
      <c r="C2479" s="174" t="inlineStr">
        <is>
          <t>Asm</t>
        </is>
      </c>
      <c r="D2479" s="174" t="inlineStr">
        <is>
          <t>nb</t>
        </is>
      </c>
      <c r="E2479" s="175" t="n">
        <v>0.05</v>
      </c>
      <c r="F2479" s="174" t="n">
        <v>511</v>
      </c>
      <c r="G2479" s="174" t="n">
        <v>435</v>
      </c>
      <c r="H2479" s="174" t="n">
        <v>269</v>
      </c>
      <c r="I2479" s="174" t="n">
        <v>2644</v>
      </c>
      <c r="J2479" s="174" t="n"/>
      <c r="K2479" s="174" t="n"/>
      <c r="L2479" s="174" t="n"/>
      <c r="M2479" s="174" t="n"/>
    </row>
    <row r="2480">
      <c r="A2480" s="174" t="inlineStr">
        <is>
          <t>test</t>
        </is>
      </c>
      <c r="B2480" s="174" t="inlineStr">
        <is>
          <t>A1</t>
        </is>
      </c>
      <c r="C2480" s="174" t="inlineStr">
        <is>
          <t>Asm</t>
        </is>
      </c>
      <c r="D2480" s="174" t="inlineStr">
        <is>
          <t>nb</t>
        </is>
      </c>
      <c r="E2480" s="175" t="n">
        <v>0.06</v>
      </c>
      <c r="F2480" s="174" t="n">
        <v>459</v>
      </c>
      <c r="G2480" s="174" t="n">
        <v>487</v>
      </c>
      <c r="H2480" s="174" t="n">
        <v>185</v>
      </c>
      <c r="I2480" s="174" t="n">
        <v>2728</v>
      </c>
      <c r="J2480" s="174" t="n"/>
      <c r="K2480" s="174" t="n"/>
      <c r="L2480" s="174" t="n"/>
      <c r="M2480" s="174" t="n"/>
    </row>
    <row r="2481">
      <c r="A2481" s="174" t="inlineStr">
        <is>
          <t>test</t>
        </is>
      </c>
      <c r="B2481" s="174" t="inlineStr">
        <is>
          <t>A1</t>
        </is>
      </c>
      <c r="C2481" s="174" t="inlineStr">
        <is>
          <t>Asm</t>
        </is>
      </c>
      <c r="D2481" s="174" t="inlineStr">
        <is>
          <t>nb</t>
        </is>
      </c>
      <c r="E2481" s="175" t="n">
        <v>0.07000000000000001</v>
      </c>
      <c r="F2481" s="174" t="n">
        <v>413</v>
      </c>
      <c r="G2481" s="174" t="n">
        <v>533</v>
      </c>
      <c r="H2481" s="174" t="n">
        <v>137</v>
      </c>
      <c r="I2481" s="174" t="n">
        <v>2776</v>
      </c>
      <c r="J2481" s="174" t="n"/>
      <c r="K2481" s="174" t="n"/>
      <c r="L2481" s="174" t="n"/>
      <c r="M2481" s="174" t="n"/>
    </row>
    <row r="2482">
      <c r="A2482" s="174" t="inlineStr">
        <is>
          <t>test</t>
        </is>
      </c>
      <c r="B2482" s="174" t="inlineStr">
        <is>
          <t>A1</t>
        </is>
      </c>
      <c r="C2482" s="174" t="inlineStr">
        <is>
          <t>Asm</t>
        </is>
      </c>
      <c r="D2482" s="174" t="inlineStr">
        <is>
          <t>nb</t>
        </is>
      </c>
      <c r="E2482" s="175" t="n">
        <v>0.08</v>
      </c>
      <c r="F2482" s="174" t="n">
        <v>391</v>
      </c>
      <c r="G2482" s="174" t="n">
        <v>555</v>
      </c>
      <c r="H2482" s="174" t="n">
        <v>110</v>
      </c>
      <c r="I2482" s="174" t="n">
        <v>2803</v>
      </c>
      <c r="J2482" s="174" t="n"/>
      <c r="K2482" s="174" t="n"/>
      <c r="L2482" s="174" t="n"/>
      <c r="M2482" s="174" t="n"/>
    </row>
    <row r="2483">
      <c r="A2483" s="174" t="inlineStr">
        <is>
          <t>test</t>
        </is>
      </c>
      <c r="B2483" s="174" t="inlineStr">
        <is>
          <t>A1</t>
        </is>
      </c>
      <c r="C2483" s="174" t="inlineStr">
        <is>
          <t>Asm</t>
        </is>
      </c>
      <c r="D2483" s="174" t="inlineStr">
        <is>
          <t>nb</t>
        </is>
      </c>
      <c r="E2483" s="175" t="n">
        <v>0.09</v>
      </c>
      <c r="F2483" s="174" t="n">
        <v>363</v>
      </c>
      <c r="G2483" s="174" t="n">
        <v>583</v>
      </c>
      <c r="H2483" s="174" t="n">
        <v>83</v>
      </c>
      <c r="I2483" s="174" t="n">
        <v>2830</v>
      </c>
      <c r="J2483" s="174" t="n"/>
      <c r="K2483" s="174" t="n"/>
      <c r="L2483" s="174" t="n"/>
      <c r="M2483" s="174" t="n"/>
    </row>
    <row r="2484">
      <c r="A2484" s="174" t="inlineStr">
        <is>
          <t>test</t>
        </is>
      </c>
      <c r="B2484" s="174" t="inlineStr">
        <is>
          <t>A1</t>
        </is>
      </c>
      <c r="C2484" s="174" t="inlineStr">
        <is>
          <t>Asm</t>
        </is>
      </c>
      <c r="D2484" s="174" t="inlineStr">
        <is>
          <t>nb</t>
        </is>
      </c>
      <c r="E2484" s="175" t="n">
        <v>0.1</v>
      </c>
      <c r="F2484" s="174" t="n">
        <v>347</v>
      </c>
      <c r="G2484" s="174" t="n">
        <v>599</v>
      </c>
      <c r="H2484" s="174" t="n">
        <v>67</v>
      </c>
      <c r="I2484" s="174" t="n">
        <v>2846</v>
      </c>
      <c r="J2484" s="174" t="n"/>
      <c r="K2484" s="174" t="n"/>
      <c r="L2484" s="174" t="n"/>
      <c r="M2484" s="174" t="n"/>
    </row>
    <row r="2485">
      <c r="A2485" s="174" t="inlineStr">
        <is>
          <t>test</t>
        </is>
      </c>
      <c r="B2485" s="174" t="inlineStr">
        <is>
          <t>A1</t>
        </is>
      </c>
      <c r="C2485" s="174" t="inlineStr">
        <is>
          <t>Asm</t>
        </is>
      </c>
      <c r="D2485" s="174" t="inlineStr">
        <is>
          <t>nb</t>
        </is>
      </c>
      <c r="E2485" s="175" t="n">
        <v>0.11</v>
      </c>
      <c r="F2485" s="174" t="n">
        <v>322</v>
      </c>
      <c r="G2485" s="174" t="n">
        <v>624</v>
      </c>
      <c r="H2485" s="174" t="n">
        <v>54</v>
      </c>
      <c r="I2485" s="174" t="n">
        <v>2859</v>
      </c>
      <c r="J2485" s="174" t="n"/>
      <c r="K2485" s="174" t="n"/>
      <c r="L2485" s="174" t="n"/>
      <c r="M2485" s="174" t="n"/>
    </row>
    <row r="2486">
      <c r="A2486" s="174" t="inlineStr">
        <is>
          <t>test</t>
        </is>
      </c>
      <c r="B2486" s="174" t="inlineStr">
        <is>
          <t>A1</t>
        </is>
      </c>
      <c r="C2486" s="174" t="inlineStr">
        <is>
          <t>Asm</t>
        </is>
      </c>
      <c r="D2486" s="174" t="inlineStr">
        <is>
          <t>nb</t>
        </is>
      </c>
      <c r="E2486" s="175" t="n">
        <v>0.12</v>
      </c>
      <c r="F2486" s="174" t="n">
        <v>310</v>
      </c>
      <c r="G2486" s="174" t="n">
        <v>636</v>
      </c>
      <c r="H2486" s="174" t="n">
        <v>45</v>
      </c>
      <c r="I2486" s="174" t="n">
        <v>2868</v>
      </c>
      <c r="J2486" s="174" t="n"/>
      <c r="K2486" s="174" t="n"/>
      <c r="L2486" s="174" t="n"/>
      <c r="M2486" s="174" t="n"/>
    </row>
    <row r="2487">
      <c r="A2487" s="174" t="inlineStr">
        <is>
          <t>test</t>
        </is>
      </c>
      <c r="B2487" s="174" t="inlineStr">
        <is>
          <t>A1</t>
        </is>
      </c>
      <c r="C2487" s="174" t="inlineStr">
        <is>
          <t>Asm</t>
        </is>
      </c>
      <c r="D2487" s="174" t="inlineStr">
        <is>
          <t>nb</t>
        </is>
      </c>
      <c r="E2487" s="175" t="n">
        <v>0.13</v>
      </c>
      <c r="F2487" s="174" t="n">
        <v>298</v>
      </c>
      <c r="G2487" s="174" t="n">
        <v>648</v>
      </c>
      <c r="H2487" s="174" t="n">
        <v>40</v>
      </c>
      <c r="I2487" s="174" t="n">
        <v>2873</v>
      </c>
      <c r="J2487" s="174" t="n"/>
      <c r="K2487" s="174" t="n"/>
      <c r="L2487" s="174" t="n"/>
      <c r="M2487" s="174" t="n"/>
    </row>
    <row r="2488">
      <c r="A2488" s="174" t="inlineStr">
        <is>
          <t>test</t>
        </is>
      </c>
      <c r="B2488" s="174" t="inlineStr">
        <is>
          <t>A1</t>
        </is>
      </c>
      <c r="C2488" s="174" t="inlineStr">
        <is>
          <t>Asm</t>
        </is>
      </c>
      <c r="D2488" s="174" t="inlineStr">
        <is>
          <t>nb</t>
        </is>
      </c>
      <c r="E2488" s="175" t="n">
        <v>0.14</v>
      </c>
      <c r="F2488" s="174" t="n">
        <v>283</v>
      </c>
      <c r="G2488" s="174" t="n">
        <v>663</v>
      </c>
      <c r="H2488" s="174" t="n">
        <v>33</v>
      </c>
      <c r="I2488" s="174" t="n">
        <v>2880</v>
      </c>
      <c r="J2488" s="174" t="n"/>
      <c r="K2488" s="174" t="n"/>
      <c r="L2488" s="174" t="n"/>
      <c r="M2488" s="174" t="n"/>
    </row>
    <row r="2489">
      <c r="A2489" s="174" t="inlineStr">
        <is>
          <t>test</t>
        </is>
      </c>
      <c r="B2489" s="174" t="inlineStr">
        <is>
          <t>A1</t>
        </is>
      </c>
      <c r="C2489" s="174" t="inlineStr">
        <is>
          <t>Asm</t>
        </is>
      </c>
      <c r="D2489" s="174" t="inlineStr">
        <is>
          <t>nb</t>
        </is>
      </c>
      <c r="E2489" s="175" t="n">
        <v>0.15</v>
      </c>
      <c r="F2489" s="174" t="n">
        <v>270</v>
      </c>
      <c r="G2489" s="174" t="n">
        <v>676</v>
      </c>
      <c r="H2489" s="174" t="n">
        <v>28</v>
      </c>
      <c r="I2489" s="174" t="n">
        <v>2885</v>
      </c>
      <c r="J2489" s="174" t="n"/>
      <c r="K2489" s="174" t="n"/>
      <c r="L2489" s="174" t="n"/>
      <c r="M2489" s="174" t="n"/>
    </row>
    <row r="2490">
      <c r="A2490" s="174" t="inlineStr">
        <is>
          <t>test</t>
        </is>
      </c>
      <c r="B2490" s="174" t="inlineStr">
        <is>
          <t>A1</t>
        </is>
      </c>
      <c r="C2490" s="174" t="inlineStr">
        <is>
          <t>Asm</t>
        </is>
      </c>
      <c r="D2490" s="174" t="inlineStr">
        <is>
          <t>nb</t>
        </is>
      </c>
      <c r="E2490" s="175" t="n">
        <v>0.16</v>
      </c>
      <c r="F2490" s="174" t="n">
        <v>258</v>
      </c>
      <c r="G2490" s="174" t="n">
        <v>688</v>
      </c>
      <c r="H2490" s="174" t="n">
        <v>18</v>
      </c>
      <c r="I2490" s="174" t="n">
        <v>2895</v>
      </c>
      <c r="J2490" s="174" t="n"/>
      <c r="K2490" s="174" t="n"/>
      <c r="L2490" s="174" t="n"/>
      <c r="M2490" s="174" t="n"/>
    </row>
    <row r="2491">
      <c r="A2491" s="174" t="inlineStr">
        <is>
          <t>test</t>
        </is>
      </c>
      <c r="B2491" s="174" t="inlineStr">
        <is>
          <t>A1</t>
        </is>
      </c>
      <c r="C2491" s="174" t="inlineStr">
        <is>
          <t>Asm</t>
        </is>
      </c>
      <c r="D2491" s="174" t="inlineStr">
        <is>
          <t>nb</t>
        </is>
      </c>
      <c r="E2491" s="175" t="n">
        <v>0.17</v>
      </c>
      <c r="F2491" s="174" t="n">
        <v>253</v>
      </c>
      <c r="G2491" s="174" t="n">
        <v>693</v>
      </c>
      <c r="H2491" s="174" t="n">
        <v>16</v>
      </c>
      <c r="I2491" s="174" t="n">
        <v>2897</v>
      </c>
      <c r="J2491" s="174" t="n"/>
      <c r="K2491" s="174" t="n"/>
      <c r="L2491" s="174" t="n"/>
      <c r="M2491" s="174" t="n"/>
    </row>
    <row r="2492">
      <c r="A2492" s="174" t="inlineStr">
        <is>
          <t>test</t>
        </is>
      </c>
      <c r="B2492" s="174" t="inlineStr">
        <is>
          <t>A1</t>
        </is>
      </c>
      <c r="C2492" s="174" t="inlineStr">
        <is>
          <t>Asm</t>
        </is>
      </c>
      <c r="D2492" s="174" t="inlineStr">
        <is>
          <t>nb</t>
        </is>
      </c>
      <c r="E2492" s="175" t="n">
        <v>0.18</v>
      </c>
      <c r="F2492" s="174" t="n">
        <v>236</v>
      </c>
      <c r="G2492" s="174" t="n">
        <v>710</v>
      </c>
      <c r="H2492" s="174" t="n">
        <v>13</v>
      </c>
      <c r="I2492" s="174" t="n">
        <v>2900</v>
      </c>
      <c r="J2492" s="174" t="n"/>
      <c r="K2492" s="174" t="n"/>
      <c r="L2492" s="174" t="n"/>
      <c r="M2492" s="174" t="n"/>
    </row>
    <row r="2493">
      <c r="A2493" s="174" t="inlineStr">
        <is>
          <t>test</t>
        </is>
      </c>
      <c r="B2493" s="174" t="inlineStr">
        <is>
          <t>A1</t>
        </is>
      </c>
      <c r="C2493" s="174" t="inlineStr">
        <is>
          <t>Asm</t>
        </is>
      </c>
      <c r="D2493" s="174" t="inlineStr">
        <is>
          <t>nb</t>
        </is>
      </c>
      <c r="E2493" s="175" t="n">
        <v>0.19</v>
      </c>
      <c r="F2493" s="174" t="n">
        <v>229</v>
      </c>
      <c r="G2493" s="174" t="n">
        <v>717</v>
      </c>
      <c r="H2493" s="174" t="n">
        <v>12</v>
      </c>
      <c r="I2493" s="174" t="n">
        <v>2901</v>
      </c>
      <c r="J2493" s="174" t="n"/>
      <c r="K2493" s="174" t="n"/>
      <c r="L2493" s="174" t="n"/>
      <c r="M2493" s="174" t="n"/>
    </row>
    <row r="2494">
      <c r="A2494" s="174" t="inlineStr">
        <is>
          <t>test</t>
        </is>
      </c>
      <c r="B2494" s="174" t="inlineStr">
        <is>
          <t>A1</t>
        </is>
      </c>
      <c r="C2494" s="174" t="inlineStr">
        <is>
          <t>Asm</t>
        </is>
      </c>
      <c r="D2494" s="174" t="inlineStr">
        <is>
          <t>nb</t>
        </is>
      </c>
      <c r="E2494" s="175" t="n">
        <v>0.2</v>
      </c>
      <c r="F2494" s="174" t="n">
        <v>224</v>
      </c>
      <c r="G2494" s="174" t="n">
        <v>722</v>
      </c>
      <c r="H2494" s="174" t="n">
        <v>10</v>
      </c>
      <c r="I2494" s="174" t="n">
        <v>2903</v>
      </c>
      <c r="J2494" s="174" t="n"/>
      <c r="K2494" s="174" t="n"/>
      <c r="L2494" s="174" t="n"/>
      <c r="M2494" s="174" t="n"/>
    </row>
    <row r="2495">
      <c r="A2495" s="174" t="inlineStr">
        <is>
          <t>test</t>
        </is>
      </c>
      <c r="B2495" s="174" t="inlineStr">
        <is>
          <t>A1</t>
        </is>
      </c>
      <c r="C2495" s="174" t="inlineStr">
        <is>
          <t>Asm</t>
        </is>
      </c>
      <c r="D2495" s="174" t="inlineStr">
        <is>
          <t>nb</t>
        </is>
      </c>
      <c r="E2495" s="175" t="n">
        <v>0.21</v>
      </c>
      <c r="F2495" s="174" t="n">
        <v>217</v>
      </c>
      <c r="G2495" s="174" t="n">
        <v>729</v>
      </c>
      <c r="H2495" s="174" t="n">
        <v>9</v>
      </c>
      <c r="I2495" s="174" t="n">
        <v>2904</v>
      </c>
      <c r="J2495" s="174" t="n"/>
      <c r="K2495" s="174" t="n"/>
      <c r="L2495" s="174" t="n"/>
      <c r="M2495" s="174" t="n"/>
    </row>
    <row r="2496">
      <c r="A2496" s="174" t="inlineStr">
        <is>
          <t>test</t>
        </is>
      </c>
      <c r="B2496" s="174" t="inlineStr">
        <is>
          <t>A1</t>
        </is>
      </c>
      <c r="C2496" s="174" t="inlineStr">
        <is>
          <t>Asm</t>
        </is>
      </c>
      <c r="D2496" s="174" t="inlineStr">
        <is>
          <t>nb</t>
        </is>
      </c>
      <c r="E2496" s="175" t="n">
        <v>0.22</v>
      </c>
      <c r="F2496" s="174" t="n">
        <v>207</v>
      </c>
      <c r="G2496" s="174" t="n">
        <v>739</v>
      </c>
      <c r="H2496" s="174" t="n">
        <v>5</v>
      </c>
      <c r="I2496" s="174" t="n">
        <v>2908</v>
      </c>
      <c r="J2496" s="174" t="n"/>
      <c r="K2496" s="174" t="n"/>
      <c r="L2496" s="174" t="n"/>
      <c r="M2496" s="174" t="n"/>
    </row>
    <row r="2497">
      <c r="A2497" s="174" t="inlineStr">
        <is>
          <t>test</t>
        </is>
      </c>
      <c r="B2497" s="174" t="inlineStr">
        <is>
          <t>A1</t>
        </is>
      </c>
      <c r="C2497" s="174" t="inlineStr">
        <is>
          <t>Asm</t>
        </is>
      </c>
      <c r="D2497" s="174" t="inlineStr">
        <is>
          <t>nb</t>
        </is>
      </c>
      <c r="E2497" s="175" t="n">
        <v>0.23</v>
      </c>
      <c r="F2497" s="174" t="n">
        <v>198</v>
      </c>
      <c r="G2497" s="174" t="n">
        <v>748</v>
      </c>
      <c r="H2497" s="174" t="n">
        <v>4</v>
      </c>
      <c r="I2497" s="174" t="n">
        <v>2909</v>
      </c>
      <c r="J2497" s="174" t="n"/>
      <c r="K2497" s="174" t="n"/>
      <c r="L2497" s="174" t="n"/>
      <c r="M2497" s="174" t="n"/>
    </row>
    <row r="2498">
      <c r="A2498" s="174" t="inlineStr">
        <is>
          <t>test</t>
        </is>
      </c>
      <c r="B2498" s="174" t="inlineStr">
        <is>
          <t>A1</t>
        </is>
      </c>
      <c r="C2498" s="174" t="inlineStr">
        <is>
          <t>Asm</t>
        </is>
      </c>
      <c r="D2498" s="174" t="inlineStr">
        <is>
          <t>nb</t>
        </is>
      </c>
      <c r="E2498" s="175" t="n">
        <v>0.24</v>
      </c>
      <c r="F2498" s="174" t="n">
        <v>193</v>
      </c>
      <c r="G2498" s="174" t="n">
        <v>753</v>
      </c>
      <c r="H2498" s="174" t="n">
        <v>4</v>
      </c>
      <c r="I2498" s="174" t="n">
        <v>2909</v>
      </c>
      <c r="J2498" s="174" t="n"/>
      <c r="K2498" s="174" t="n"/>
      <c r="L2498" s="174" t="n"/>
      <c r="M2498" s="174" t="n"/>
    </row>
    <row r="2499">
      <c r="A2499" s="174" t="inlineStr">
        <is>
          <t>test</t>
        </is>
      </c>
      <c r="B2499" s="174" t="inlineStr">
        <is>
          <t>A1</t>
        </is>
      </c>
      <c r="C2499" s="174" t="inlineStr">
        <is>
          <t>Asm</t>
        </is>
      </c>
      <c r="D2499" s="174" t="inlineStr">
        <is>
          <t>nb</t>
        </is>
      </c>
      <c r="E2499" s="175" t="n">
        <v>0.25</v>
      </c>
      <c r="F2499" s="174" t="n">
        <v>185</v>
      </c>
      <c r="G2499" s="174" t="n">
        <v>761</v>
      </c>
      <c r="H2499" s="174" t="n">
        <v>3</v>
      </c>
      <c r="I2499" s="174" t="n">
        <v>2910</v>
      </c>
      <c r="J2499" s="174" t="n"/>
      <c r="K2499" s="174" t="n"/>
      <c r="L2499" s="174" t="n"/>
      <c r="M2499" s="174" t="n"/>
    </row>
    <row r="2500">
      <c r="A2500" s="174" t="inlineStr">
        <is>
          <t>test</t>
        </is>
      </c>
      <c r="B2500" s="174" t="inlineStr">
        <is>
          <t>A1</t>
        </is>
      </c>
      <c r="C2500" s="174" t="inlineStr">
        <is>
          <t>Asm</t>
        </is>
      </c>
      <c r="D2500" s="174" t="inlineStr">
        <is>
          <t>nb</t>
        </is>
      </c>
      <c r="E2500" s="175" t="n">
        <v>0.26</v>
      </c>
      <c r="F2500" s="174" t="n">
        <v>178</v>
      </c>
      <c r="G2500" s="174" t="n">
        <v>768</v>
      </c>
      <c r="H2500" s="174" t="n">
        <v>3</v>
      </c>
      <c r="I2500" s="174" t="n">
        <v>2910</v>
      </c>
      <c r="J2500" s="174" t="n"/>
      <c r="K2500" s="174" t="n"/>
      <c r="L2500" s="174" t="n"/>
      <c r="M2500" s="174" t="n"/>
    </row>
    <row r="2501">
      <c r="A2501" s="174" t="inlineStr">
        <is>
          <t>test</t>
        </is>
      </c>
      <c r="B2501" s="174" t="inlineStr">
        <is>
          <t>A1</t>
        </is>
      </c>
      <c r="C2501" s="174" t="inlineStr">
        <is>
          <t>Asm</t>
        </is>
      </c>
      <c r="D2501" s="174" t="inlineStr">
        <is>
          <t>nb</t>
        </is>
      </c>
      <c r="E2501" s="175" t="n">
        <v>0.27</v>
      </c>
      <c r="F2501" s="174" t="n">
        <v>173</v>
      </c>
      <c r="G2501" s="174" t="n">
        <v>773</v>
      </c>
      <c r="H2501" s="174" t="n">
        <v>3</v>
      </c>
      <c r="I2501" s="174" t="n">
        <v>2910</v>
      </c>
      <c r="J2501" s="174" t="n"/>
      <c r="K2501" s="174" t="n"/>
      <c r="L2501" s="174" t="n"/>
      <c r="M2501" s="174" t="n"/>
    </row>
    <row r="2502">
      <c r="A2502" s="174" t="inlineStr">
        <is>
          <t>test</t>
        </is>
      </c>
      <c r="B2502" s="174" t="inlineStr">
        <is>
          <t>A1</t>
        </is>
      </c>
      <c r="C2502" s="174" t="inlineStr">
        <is>
          <t>Asm</t>
        </is>
      </c>
      <c r="D2502" s="174" t="inlineStr">
        <is>
          <t>nb</t>
        </is>
      </c>
      <c r="E2502" s="175" t="n">
        <v>0.28</v>
      </c>
      <c r="F2502" s="174" t="n">
        <v>161</v>
      </c>
      <c r="G2502" s="174" t="n">
        <v>785</v>
      </c>
      <c r="H2502" s="174" t="n">
        <v>2</v>
      </c>
      <c r="I2502" s="174" t="n">
        <v>2911</v>
      </c>
      <c r="J2502" s="174" t="n"/>
      <c r="K2502" s="174" t="n"/>
      <c r="L2502" s="174" t="n"/>
      <c r="M2502" s="174" t="n"/>
    </row>
    <row r="2503">
      <c r="A2503" s="174" t="inlineStr">
        <is>
          <t>test</t>
        </is>
      </c>
      <c r="B2503" s="174" t="inlineStr">
        <is>
          <t>A1</t>
        </is>
      </c>
      <c r="C2503" s="174" t="inlineStr">
        <is>
          <t>Asm</t>
        </is>
      </c>
      <c r="D2503" s="174" t="inlineStr">
        <is>
          <t>nb</t>
        </is>
      </c>
      <c r="E2503" s="175" t="n">
        <v>0.29</v>
      </c>
      <c r="F2503" s="174" t="n">
        <v>150</v>
      </c>
      <c r="G2503" s="174" t="n">
        <v>796</v>
      </c>
      <c r="H2503" s="174" t="n">
        <v>2</v>
      </c>
      <c r="I2503" s="174" t="n">
        <v>2911</v>
      </c>
      <c r="J2503" s="174" t="n"/>
      <c r="K2503" s="174" t="n"/>
      <c r="L2503" s="174" t="n"/>
      <c r="M2503" s="174" t="n"/>
    </row>
    <row r="2504">
      <c r="A2504" s="174" t="inlineStr">
        <is>
          <t>test</t>
        </is>
      </c>
      <c r="B2504" s="174" t="inlineStr">
        <is>
          <t>A1</t>
        </is>
      </c>
      <c r="C2504" s="174" t="inlineStr">
        <is>
          <t>Asm</t>
        </is>
      </c>
      <c r="D2504" s="174" t="inlineStr">
        <is>
          <t>nb</t>
        </is>
      </c>
      <c r="E2504" s="175" t="n">
        <v>0.3</v>
      </c>
      <c r="F2504" s="174" t="n">
        <v>145</v>
      </c>
      <c r="G2504" s="174" t="n">
        <v>801</v>
      </c>
      <c r="H2504" s="174" t="n">
        <v>2</v>
      </c>
      <c r="I2504" s="174" t="n">
        <v>2911</v>
      </c>
      <c r="J2504" s="174" t="n"/>
      <c r="K2504" s="174" t="n"/>
      <c r="L2504" s="174" t="n"/>
      <c r="M2504" s="174" t="n"/>
    </row>
    <row r="2505">
      <c r="A2505" s="174" t="inlineStr">
        <is>
          <t>test</t>
        </is>
      </c>
      <c r="B2505" s="174" t="inlineStr">
        <is>
          <t>A1</t>
        </is>
      </c>
      <c r="C2505" s="174" t="inlineStr">
        <is>
          <t>Asm</t>
        </is>
      </c>
      <c r="D2505" s="174" t="inlineStr">
        <is>
          <t>nb</t>
        </is>
      </c>
      <c r="E2505" s="175" t="n">
        <v>0.31</v>
      </c>
      <c r="F2505" s="174" t="n">
        <v>141</v>
      </c>
      <c r="G2505" s="174" t="n">
        <v>805</v>
      </c>
      <c r="H2505" s="174" t="n">
        <v>1</v>
      </c>
      <c r="I2505" s="174" t="n">
        <v>2912</v>
      </c>
      <c r="J2505" s="174" t="n"/>
      <c r="K2505" s="174" t="n"/>
      <c r="L2505" s="174" t="n"/>
      <c r="M2505" s="174" t="n"/>
    </row>
    <row r="2506">
      <c r="A2506" s="174" t="inlineStr">
        <is>
          <t>test</t>
        </is>
      </c>
      <c r="B2506" s="174" t="inlineStr">
        <is>
          <t>A1</t>
        </is>
      </c>
      <c r="C2506" s="174" t="inlineStr">
        <is>
          <t>Asm</t>
        </is>
      </c>
      <c r="D2506" s="174" t="inlineStr">
        <is>
          <t>nb</t>
        </is>
      </c>
      <c r="E2506" s="175" t="n">
        <v>0.32</v>
      </c>
      <c r="F2506" s="174" t="n">
        <v>135</v>
      </c>
      <c r="G2506" s="174" t="n">
        <v>811</v>
      </c>
      <c r="H2506" s="174" t="n">
        <v>1</v>
      </c>
      <c r="I2506" s="174" t="n">
        <v>2912</v>
      </c>
      <c r="J2506" s="174" t="n"/>
      <c r="K2506" s="174" t="n"/>
      <c r="L2506" s="174" t="n"/>
      <c r="M2506" s="174" t="n"/>
    </row>
    <row r="2507">
      <c r="A2507" s="174" t="inlineStr">
        <is>
          <t>test</t>
        </is>
      </c>
      <c r="B2507" s="174" t="inlineStr">
        <is>
          <t>A1</t>
        </is>
      </c>
      <c r="C2507" s="174" t="inlineStr">
        <is>
          <t>Asm</t>
        </is>
      </c>
      <c r="D2507" s="174" t="inlineStr">
        <is>
          <t>nb</t>
        </is>
      </c>
      <c r="E2507" s="175" t="n">
        <v>0.33</v>
      </c>
      <c r="F2507" s="174" t="n">
        <v>134</v>
      </c>
      <c r="G2507" s="174" t="n">
        <v>812</v>
      </c>
      <c r="H2507" s="174" t="n">
        <v>1</v>
      </c>
      <c r="I2507" s="174" t="n">
        <v>2912</v>
      </c>
      <c r="J2507" s="174" t="n"/>
      <c r="K2507" s="174" t="n"/>
      <c r="L2507" s="174" t="n"/>
      <c r="M2507" s="174" t="n"/>
    </row>
    <row r="2508">
      <c r="A2508" s="174" t="inlineStr">
        <is>
          <t>test</t>
        </is>
      </c>
      <c r="B2508" s="174" t="inlineStr">
        <is>
          <t>A1</t>
        </is>
      </c>
      <c r="C2508" s="174" t="inlineStr">
        <is>
          <t>Asm</t>
        </is>
      </c>
      <c r="D2508" s="174" t="inlineStr">
        <is>
          <t>nb</t>
        </is>
      </c>
      <c r="E2508" s="175" t="n">
        <v>0.34</v>
      </c>
      <c r="F2508" s="174" t="n">
        <v>131</v>
      </c>
      <c r="G2508" s="174" t="n">
        <v>815</v>
      </c>
      <c r="H2508" s="174" t="n">
        <v>1</v>
      </c>
      <c r="I2508" s="174" t="n">
        <v>2912</v>
      </c>
      <c r="J2508" s="174" t="n"/>
      <c r="K2508" s="174" t="n"/>
      <c r="L2508" s="174" t="n"/>
      <c r="M2508" s="174" t="n"/>
    </row>
    <row r="2509">
      <c r="A2509" s="174" t="inlineStr">
        <is>
          <t>test</t>
        </is>
      </c>
      <c r="B2509" s="174" t="inlineStr">
        <is>
          <t>A1</t>
        </is>
      </c>
      <c r="C2509" s="174" t="inlineStr">
        <is>
          <t>Asm</t>
        </is>
      </c>
      <c r="D2509" s="174" t="inlineStr">
        <is>
          <t>nb</t>
        </is>
      </c>
      <c r="E2509" s="175" t="n">
        <v>0.35</v>
      </c>
      <c r="F2509" s="174" t="n">
        <v>123</v>
      </c>
      <c r="G2509" s="174" t="n">
        <v>823</v>
      </c>
      <c r="H2509" s="174" t="n">
        <v>1</v>
      </c>
      <c r="I2509" s="174" t="n">
        <v>2912</v>
      </c>
      <c r="J2509" s="174" t="n"/>
      <c r="K2509" s="174" t="n"/>
      <c r="L2509" s="174" t="n"/>
      <c r="M2509" s="174" t="n"/>
    </row>
    <row r="2510">
      <c r="A2510" s="174" t="inlineStr">
        <is>
          <t>test</t>
        </is>
      </c>
      <c r="B2510" s="174" t="inlineStr">
        <is>
          <t>A1</t>
        </is>
      </c>
      <c r="C2510" s="174" t="inlineStr">
        <is>
          <t>Asm</t>
        </is>
      </c>
      <c r="D2510" s="174" t="inlineStr">
        <is>
          <t>nb</t>
        </is>
      </c>
      <c r="E2510" s="175" t="n">
        <v>0.36</v>
      </c>
      <c r="F2510" s="174" t="n">
        <v>114</v>
      </c>
      <c r="G2510" s="174" t="n">
        <v>832</v>
      </c>
      <c r="H2510" s="174" t="n">
        <v>1</v>
      </c>
      <c r="I2510" s="174" t="n">
        <v>2912</v>
      </c>
      <c r="J2510" s="174" t="n"/>
      <c r="K2510" s="174" t="n"/>
      <c r="L2510" s="174" t="n"/>
      <c r="M2510" s="174" t="n"/>
    </row>
    <row r="2511">
      <c r="A2511" s="174" t="inlineStr">
        <is>
          <t>test</t>
        </is>
      </c>
      <c r="B2511" s="174" t="inlineStr">
        <is>
          <t>A1</t>
        </is>
      </c>
      <c r="C2511" s="174" t="inlineStr">
        <is>
          <t>Asm</t>
        </is>
      </c>
      <c r="D2511" s="174" t="inlineStr">
        <is>
          <t>nb</t>
        </is>
      </c>
      <c r="E2511" s="175" t="n">
        <v>0.37</v>
      </c>
      <c r="F2511" s="174" t="n">
        <v>108</v>
      </c>
      <c r="G2511" s="174" t="n">
        <v>838</v>
      </c>
      <c r="H2511" s="174" t="n">
        <v>1</v>
      </c>
      <c r="I2511" s="174" t="n">
        <v>2912</v>
      </c>
      <c r="J2511" s="174" t="n"/>
      <c r="K2511" s="174" t="n"/>
      <c r="L2511" s="174" t="n"/>
      <c r="M2511" s="174" t="n"/>
    </row>
    <row r="2512">
      <c r="A2512" s="174" t="inlineStr">
        <is>
          <t>test</t>
        </is>
      </c>
      <c r="B2512" s="174" t="inlineStr">
        <is>
          <t>A1</t>
        </is>
      </c>
      <c r="C2512" s="174" t="inlineStr">
        <is>
          <t>Asm</t>
        </is>
      </c>
      <c r="D2512" s="174" t="inlineStr">
        <is>
          <t>nb</t>
        </is>
      </c>
      <c r="E2512" s="175" t="n">
        <v>0.38</v>
      </c>
      <c r="F2512" s="174" t="n">
        <v>105</v>
      </c>
      <c r="G2512" s="174" t="n">
        <v>841</v>
      </c>
      <c r="H2512" s="174" t="n">
        <v>1</v>
      </c>
      <c r="I2512" s="174" t="n">
        <v>2912</v>
      </c>
      <c r="J2512" s="174" t="n"/>
      <c r="K2512" s="174" t="n"/>
      <c r="L2512" s="174" t="n"/>
      <c r="M2512" s="174" t="n"/>
    </row>
    <row r="2513">
      <c r="A2513" s="174" t="inlineStr">
        <is>
          <t>test</t>
        </is>
      </c>
      <c r="B2513" s="174" t="inlineStr">
        <is>
          <t>A1</t>
        </is>
      </c>
      <c r="C2513" s="174" t="inlineStr">
        <is>
          <t>Asm</t>
        </is>
      </c>
      <c r="D2513" s="174" t="inlineStr">
        <is>
          <t>nb</t>
        </is>
      </c>
      <c r="E2513" s="175" t="n">
        <v>0.39</v>
      </c>
      <c r="F2513" s="174" t="n">
        <v>98</v>
      </c>
      <c r="G2513" s="174" t="n">
        <v>848</v>
      </c>
      <c r="H2513" s="174" t="n">
        <v>1</v>
      </c>
      <c r="I2513" s="174" t="n">
        <v>2912</v>
      </c>
      <c r="J2513" s="174" t="n"/>
      <c r="K2513" s="174" t="n"/>
      <c r="L2513" s="174" t="n"/>
      <c r="M2513" s="174" t="n"/>
    </row>
    <row r="2514">
      <c r="A2514" s="174" t="inlineStr">
        <is>
          <t>test</t>
        </is>
      </c>
      <c r="B2514" s="174" t="inlineStr">
        <is>
          <t>A1</t>
        </is>
      </c>
      <c r="C2514" s="174" t="inlineStr">
        <is>
          <t>Asm</t>
        </is>
      </c>
      <c r="D2514" s="174" t="inlineStr">
        <is>
          <t>nb</t>
        </is>
      </c>
      <c r="E2514" s="175" t="n">
        <v>0.4</v>
      </c>
      <c r="F2514" s="174" t="n">
        <v>94</v>
      </c>
      <c r="G2514" s="174" t="n">
        <v>852</v>
      </c>
      <c r="H2514" s="174" t="n">
        <v>1</v>
      </c>
      <c r="I2514" s="174" t="n">
        <v>2912</v>
      </c>
      <c r="J2514" s="174" t="n"/>
      <c r="K2514" s="174" t="n"/>
      <c r="L2514" s="174" t="n"/>
      <c r="M2514" s="174" t="n"/>
    </row>
    <row r="2515">
      <c r="A2515" s="174" t="inlineStr">
        <is>
          <t>test</t>
        </is>
      </c>
      <c r="B2515" s="174" t="inlineStr">
        <is>
          <t>A1</t>
        </is>
      </c>
      <c r="C2515" s="174" t="inlineStr">
        <is>
          <t>Asm</t>
        </is>
      </c>
      <c r="D2515" s="174" t="inlineStr">
        <is>
          <t>nb</t>
        </is>
      </c>
      <c r="E2515" s="175" t="n">
        <v>0.41</v>
      </c>
      <c r="F2515" s="174" t="n">
        <v>90</v>
      </c>
      <c r="G2515" s="174" t="n">
        <v>856</v>
      </c>
      <c r="H2515" s="174" t="n">
        <v>1</v>
      </c>
      <c r="I2515" s="174" t="n">
        <v>2912</v>
      </c>
      <c r="J2515" s="174" t="n"/>
      <c r="K2515" s="174" t="n"/>
      <c r="L2515" s="174" t="n"/>
      <c r="M2515" s="174" t="n"/>
    </row>
    <row r="2516">
      <c r="A2516" s="174" t="inlineStr">
        <is>
          <t>test</t>
        </is>
      </c>
      <c r="B2516" s="174" t="inlineStr">
        <is>
          <t>A1</t>
        </is>
      </c>
      <c r="C2516" s="174" t="inlineStr">
        <is>
          <t>Asm</t>
        </is>
      </c>
      <c r="D2516" s="174" t="inlineStr">
        <is>
          <t>nb</t>
        </is>
      </c>
      <c r="E2516" s="175" t="n">
        <v>0.42</v>
      </c>
      <c r="F2516" s="174" t="n">
        <v>84</v>
      </c>
      <c r="G2516" s="174" t="n">
        <v>862</v>
      </c>
      <c r="H2516" s="174" t="n">
        <v>1</v>
      </c>
      <c r="I2516" s="174" t="n">
        <v>2912</v>
      </c>
      <c r="J2516" s="174" t="n"/>
      <c r="K2516" s="174" t="n"/>
      <c r="L2516" s="174" t="n"/>
      <c r="M2516" s="174" t="n"/>
    </row>
    <row r="2517">
      <c r="A2517" s="174" t="inlineStr">
        <is>
          <t>test</t>
        </is>
      </c>
      <c r="B2517" s="174" t="inlineStr">
        <is>
          <t>A1</t>
        </is>
      </c>
      <c r="C2517" s="174" t="inlineStr">
        <is>
          <t>Asm</t>
        </is>
      </c>
      <c r="D2517" s="174" t="inlineStr">
        <is>
          <t>nb</t>
        </is>
      </c>
      <c r="E2517" s="175" t="n">
        <v>0.43</v>
      </c>
      <c r="F2517" s="174" t="n">
        <v>81</v>
      </c>
      <c r="G2517" s="174" t="n">
        <v>865</v>
      </c>
      <c r="H2517" s="174" t="n">
        <v>1</v>
      </c>
      <c r="I2517" s="174" t="n">
        <v>2912</v>
      </c>
      <c r="J2517" s="174" t="n"/>
      <c r="K2517" s="174" t="n"/>
      <c r="L2517" s="174" t="n"/>
      <c r="M2517" s="174" t="n"/>
    </row>
    <row r="2518">
      <c r="A2518" s="174" t="inlineStr">
        <is>
          <t>test</t>
        </is>
      </c>
      <c r="B2518" s="174" t="inlineStr">
        <is>
          <t>A1</t>
        </is>
      </c>
      <c r="C2518" s="174" t="inlineStr">
        <is>
          <t>Asm</t>
        </is>
      </c>
      <c r="D2518" s="174" t="inlineStr">
        <is>
          <t>nb</t>
        </is>
      </c>
      <c r="E2518" s="175" t="n">
        <v>0.44</v>
      </c>
      <c r="F2518" s="174" t="n">
        <v>79</v>
      </c>
      <c r="G2518" s="174" t="n">
        <v>867</v>
      </c>
      <c r="H2518" s="174" t="n">
        <v>1</v>
      </c>
      <c r="I2518" s="174" t="n">
        <v>2912</v>
      </c>
      <c r="J2518" s="174" t="n"/>
      <c r="K2518" s="174" t="n"/>
      <c r="L2518" s="174" t="n"/>
      <c r="M2518" s="174" t="n"/>
    </row>
    <row r="2519">
      <c r="A2519" s="174" t="inlineStr">
        <is>
          <t>test</t>
        </is>
      </c>
      <c r="B2519" s="174" t="inlineStr">
        <is>
          <t>A1</t>
        </is>
      </c>
      <c r="C2519" s="174" t="inlineStr">
        <is>
          <t>Asm</t>
        </is>
      </c>
      <c r="D2519" s="174" t="inlineStr">
        <is>
          <t>nb</t>
        </is>
      </c>
      <c r="E2519" s="175" t="n">
        <v>0.45</v>
      </c>
      <c r="F2519" s="174" t="n">
        <v>78</v>
      </c>
      <c r="G2519" s="174" t="n">
        <v>868</v>
      </c>
      <c r="H2519" s="174" t="n">
        <v>1</v>
      </c>
      <c r="I2519" s="174" t="n">
        <v>2912</v>
      </c>
      <c r="J2519" s="174" t="n"/>
      <c r="K2519" s="174" t="n"/>
      <c r="L2519" s="174" t="n"/>
      <c r="M2519" s="174" t="n"/>
    </row>
    <row r="2520">
      <c r="A2520" s="174" t="inlineStr">
        <is>
          <t>test</t>
        </is>
      </c>
      <c r="B2520" s="174" t="inlineStr">
        <is>
          <t>A1</t>
        </is>
      </c>
      <c r="C2520" s="174" t="inlineStr">
        <is>
          <t>Asm</t>
        </is>
      </c>
      <c r="D2520" s="174" t="inlineStr">
        <is>
          <t>nb</t>
        </is>
      </c>
      <c r="E2520" s="175" t="n">
        <v>0.46</v>
      </c>
      <c r="F2520" s="174" t="n">
        <v>75</v>
      </c>
      <c r="G2520" s="174" t="n">
        <v>871</v>
      </c>
      <c r="H2520" s="174" t="n">
        <v>0</v>
      </c>
      <c r="I2520" s="174" t="n">
        <v>2913</v>
      </c>
      <c r="J2520" s="174" t="n"/>
      <c r="K2520" s="174" t="n"/>
      <c r="L2520" s="174" t="n"/>
      <c r="M2520" s="174" t="n"/>
    </row>
    <row r="2521">
      <c r="A2521" s="174" t="inlineStr">
        <is>
          <t>test</t>
        </is>
      </c>
      <c r="B2521" s="174" t="inlineStr">
        <is>
          <t>A1</t>
        </is>
      </c>
      <c r="C2521" s="174" t="inlineStr">
        <is>
          <t>Asm</t>
        </is>
      </c>
      <c r="D2521" s="174" t="inlineStr">
        <is>
          <t>nb</t>
        </is>
      </c>
      <c r="E2521" s="175" t="n">
        <v>0.47</v>
      </c>
      <c r="F2521" s="174" t="n">
        <v>74</v>
      </c>
      <c r="G2521" s="174" t="n">
        <v>872</v>
      </c>
      <c r="H2521" s="174" t="n">
        <v>0</v>
      </c>
      <c r="I2521" s="174" t="n">
        <v>2913</v>
      </c>
      <c r="J2521" s="174" t="n"/>
      <c r="K2521" s="174" t="n"/>
      <c r="L2521" s="174" t="n"/>
      <c r="M2521" s="174" t="n"/>
    </row>
    <row r="2522">
      <c r="A2522" s="174" t="inlineStr">
        <is>
          <t>test</t>
        </is>
      </c>
      <c r="B2522" s="174" t="inlineStr">
        <is>
          <t>A1</t>
        </is>
      </c>
      <c r="C2522" s="174" t="inlineStr">
        <is>
          <t>Asm</t>
        </is>
      </c>
      <c r="D2522" s="174" t="inlineStr">
        <is>
          <t>nb</t>
        </is>
      </c>
      <c r="E2522" s="175" t="n">
        <v>0.48</v>
      </c>
      <c r="F2522" s="174" t="n">
        <v>73</v>
      </c>
      <c r="G2522" s="174" t="n">
        <v>873</v>
      </c>
      <c r="H2522" s="174" t="n">
        <v>0</v>
      </c>
      <c r="I2522" s="174" t="n">
        <v>2913</v>
      </c>
      <c r="J2522" s="174" t="n"/>
      <c r="K2522" s="174" t="n"/>
      <c r="L2522" s="174" t="n"/>
      <c r="M2522" s="174" t="n"/>
    </row>
    <row r="2523">
      <c r="A2523" s="174" t="inlineStr">
        <is>
          <t>test</t>
        </is>
      </c>
      <c r="B2523" s="174" t="inlineStr">
        <is>
          <t>A1</t>
        </is>
      </c>
      <c r="C2523" s="174" t="inlineStr">
        <is>
          <t>Asm</t>
        </is>
      </c>
      <c r="D2523" s="174" t="inlineStr">
        <is>
          <t>nb</t>
        </is>
      </c>
      <c r="E2523" s="175" t="n">
        <v>0.49</v>
      </c>
      <c r="F2523" s="174" t="n">
        <v>69</v>
      </c>
      <c r="G2523" s="174" t="n">
        <v>877</v>
      </c>
      <c r="H2523" s="174" t="n">
        <v>0</v>
      </c>
      <c r="I2523" s="174" t="n">
        <v>2913</v>
      </c>
      <c r="J2523" s="174" t="n"/>
      <c r="K2523" s="174" t="n"/>
      <c r="L2523" s="174" t="n"/>
      <c r="M2523" s="174" t="n"/>
    </row>
    <row r="2524">
      <c r="A2524" s="174" t="inlineStr">
        <is>
          <t>test</t>
        </is>
      </c>
      <c r="B2524" s="174" t="inlineStr">
        <is>
          <t>A1</t>
        </is>
      </c>
      <c r="C2524" s="174" t="inlineStr">
        <is>
          <t>Asm</t>
        </is>
      </c>
      <c r="D2524" s="174" t="inlineStr">
        <is>
          <t>nb</t>
        </is>
      </c>
      <c r="E2524" s="175" t="n">
        <v>0.5</v>
      </c>
      <c r="F2524" s="174" t="n">
        <v>66</v>
      </c>
      <c r="G2524" s="174" t="n">
        <v>880</v>
      </c>
      <c r="H2524" s="174" t="n">
        <v>0</v>
      </c>
      <c r="I2524" s="174" t="n">
        <v>2913</v>
      </c>
      <c r="J2524" s="174" t="n"/>
      <c r="K2524" s="174" t="n"/>
      <c r="L2524" s="174" t="n"/>
      <c r="M2524" s="174" t="n"/>
    </row>
    <row r="2525">
      <c r="A2525" s="174" t="inlineStr">
        <is>
          <t>test</t>
        </is>
      </c>
      <c r="B2525" s="174" t="inlineStr">
        <is>
          <t>A1</t>
        </is>
      </c>
      <c r="C2525" s="174" t="inlineStr">
        <is>
          <t>Asm</t>
        </is>
      </c>
      <c r="D2525" s="174" t="inlineStr">
        <is>
          <t>nb</t>
        </is>
      </c>
      <c r="E2525" s="175" t="n">
        <v>0.51</v>
      </c>
      <c r="F2525" s="174" t="n">
        <v>64</v>
      </c>
      <c r="G2525" s="174" t="n">
        <v>882</v>
      </c>
      <c r="H2525" s="174" t="n">
        <v>0</v>
      </c>
      <c r="I2525" s="174" t="n">
        <v>2913</v>
      </c>
      <c r="J2525" s="174" t="n"/>
      <c r="K2525" s="174" t="n"/>
      <c r="L2525" s="174" t="n"/>
      <c r="M2525" s="174" t="n"/>
    </row>
    <row r="2526">
      <c r="A2526" s="174" t="inlineStr">
        <is>
          <t>test</t>
        </is>
      </c>
      <c r="B2526" s="174" t="inlineStr">
        <is>
          <t>A1</t>
        </is>
      </c>
      <c r="C2526" s="174" t="inlineStr">
        <is>
          <t>Asm</t>
        </is>
      </c>
      <c r="D2526" s="174" t="inlineStr">
        <is>
          <t>nb</t>
        </is>
      </c>
      <c r="E2526" s="175" t="n">
        <v>0.52</v>
      </c>
      <c r="F2526" s="174" t="n">
        <v>62</v>
      </c>
      <c r="G2526" s="174" t="n">
        <v>884</v>
      </c>
      <c r="H2526" s="174" t="n">
        <v>0</v>
      </c>
      <c r="I2526" s="174" t="n">
        <v>2913</v>
      </c>
      <c r="J2526" s="174" t="n"/>
      <c r="K2526" s="174" t="n"/>
      <c r="L2526" s="174" t="n"/>
      <c r="M2526" s="174" t="n"/>
    </row>
    <row r="2527">
      <c r="A2527" s="174" t="inlineStr">
        <is>
          <t>test</t>
        </is>
      </c>
      <c r="B2527" s="174" t="inlineStr">
        <is>
          <t>A1</t>
        </is>
      </c>
      <c r="C2527" s="174" t="inlineStr">
        <is>
          <t>Asm</t>
        </is>
      </c>
      <c r="D2527" s="174" t="inlineStr">
        <is>
          <t>nb</t>
        </is>
      </c>
      <c r="E2527" s="175" t="n">
        <v>0.53</v>
      </c>
      <c r="F2527" s="174" t="n">
        <v>57</v>
      </c>
      <c r="G2527" s="174" t="n">
        <v>889</v>
      </c>
      <c r="H2527" s="174" t="n">
        <v>0</v>
      </c>
      <c r="I2527" s="174" t="n">
        <v>2913</v>
      </c>
      <c r="J2527" s="174" t="n"/>
      <c r="K2527" s="174" t="n"/>
      <c r="L2527" s="174" t="n"/>
      <c r="M2527" s="174" t="n"/>
    </row>
    <row r="2528">
      <c r="A2528" s="174" t="inlineStr">
        <is>
          <t>test</t>
        </is>
      </c>
      <c r="B2528" s="174" t="inlineStr">
        <is>
          <t>A1</t>
        </is>
      </c>
      <c r="C2528" s="174" t="inlineStr">
        <is>
          <t>Asm</t>
        </is>
      </c>
      <c r="D2528" s="174" t="inlineStr">
        <is>
          <t>nb</t>
        </is>
      </c>
      <c r="E2528" s="175" t="n">
        <v>0.54</v>
      </c>
      <c r="F2528" s="174" t="n">
        <v>55</v>
      </c>
      <c r="G2528" s="174" t="n">
        <v>891</v>
      </c>
      <c r="H2528" s="174" t="n">
        <v>0</v>
      </c>
      <c r="I2528" s="174" t="n">
        <v>2913</v>
      </c>
      <c r="J2528" s="174" t="n"/>
      <c r="K2528" s="174" t="n"/>
      <c r="L2528" s="174" t="n"/>
      <c r="M2528" s="174" t="n"/>
    </row>
    <row r="2529">
      <c r="A2529" s="174" t="inlineStr">
        <is>
          <t>test</t>
        </is>
      </c>
      <c r="B2529" s="174" t="inlineStr">
        <is>
          <t>A1</t>
        </is>
      </c>
      <c r="C2529" s="174" t="inlineStr">
        <is>
          <t>Asm</t>
        </is>
      </c>
      <c r="D2529" s="174" t="inlineStr">
        <is>
          <t>nb</t>
        </is>
      </c>
      <c r="E2529" s="175" t="n">
        <v>0.55</v>
      </c>
      <c r="F2529" s="174" t="n">
        <v>51</v>
      </c>
      <c r="G2529" s="174" t="n">
        <v>895</v>
      </c>
      <c r="H2529" s="174" t="n">
        <v>0</v>
      </c>
      <c r="I2529" s="174" t="n">
        <v>2913</v>
      </c>
      <c r="J2529" s="174" t="n"/>
      <c r="K2529" s="174" t="n"/>
      <c r="L2529" s="174" t="n"/>
      <c r="M2529" s="174" t="n"/>
    </row>
    <row r="2530">
      <c r="A2530" s="174" t="inlineStr">
        <is>
          <t>test</t>
        </is>
      </c>
      <c r="B2530" s="174" t="inlineStr">
        <is>
          <t>A1</t>
        </is>
      </c>
      <c r="C2530" s="174" t="inlineStr">
        <is>
          <t>Asm</t>
        </is>
      </c>
      <c r="D2530" s="174" t="inlineStr">
        <is>
          <t>nb</t>
        </is>
      </c>
      <c r="E2530" s="175" t="n">
        <v>0.5600000000000001</v>
      </c>
      <c r="F2530" s="174" t="n">
        <v>49</v>
      </c>
      <c r="G2530" s="174" t="n">
        <v>897</v>
      </c>
      <c r="H2530" s="174" t="n">
        <v>0</v>
      </c>
      <c r="I2530" s="174" t="n">
        <v>2913</v>
      </c>
      <c r="J2530" s="174" t="n"/>
      <c r="K2530" s="174" t="n"/>
      <c r="L2530" s="174" t="n"/>
      <c r="M2530" s="174" t="n"/>
    </row>
    <row r="2531">
      <c r="A2531" s="174" t="inlineStr">
        <is>
          <t>test</t>
        </is>
      </c>
      <c r="B2531" s="174" t="inlineStr">
        <is>
          <t>A1</t>
        </is>
      </c>
      <c r="C2531" s="174" t="inlineStr">
        <is>
          <t>Asm</t>
        </is>
      </c>
      <c r="D2531" s="174" t="inlineStr">
        <is>
          <t>nb</t>
        </is>
      </c>
      <c r="E2531" s="175" t="n">
        <v>0.57</v>
      </c>
      <c r="F2531" s="174" t="n">
        <v>46</v>
      </c>
      <c r="G2531" s="174" t="n">
        <v>900</v>
      </c>
      <c r="H2531" s="174" t="n">
        <v>0</v>
      </c>
      <c r="I2531" s="174" t="n">
        <v>2913</v>
      </c>
      <c r="J2531" s="174" t="n"/>
      <c r="K2531" s="174" t="n"/>
      <c r="L2531" s="174" t="n"/>
      <c r="M2531" s="174" t="n"/>
    </row>
    <row r="2532">
      <c r="A2532" s="174" t="inlineStr">
        <is>
          <t>test</t>
        </is>
      </c>
      <c r="B2532" s="174" t="inlineStr">
        <is>
          <t>A1</t>
        </is>
      </c>
      <c r="C2532" s="174" t="inlineStr">
        <is>
          <t>Asm</t>
        </is>
      </c>
      <c r="D2532" s="174" t="inlineStr">
        <is>
          <t>nb</t>
        </is>
      </c>
      <c r="E2532" s="175" t="n">
        <v>0.58</v>
      </c>
      <c r="F2532" s="174" t="n">
        <v>44</v>
      </c>
      <c r="G2532" s="174" t="n">
        <v>902</v>
      </c>
      <c r="H2532" s="174" t="n">
        <v>0</v>
      </c>
      <c r="I2532" s="174" t="n">
        <v>2913</v>
      </c>
      <c r="J2532" s="174" t="n"/>
      <c r="K2532" s="174" t="n"/>
      <c r="L2532" s="174" t="n"/>
      <c r="M2532" s="174" t="n"/>
    </row>
    <row r="2533">
      <c r="A2533" s="174" t="inlineStr">
        <is>
          <t>test</t>
        </is>
      </c>
      <c r="B2533" s="174" t="inlineStr">
        <is>
          <t>A1</t>
        </is>
      </c>
      <c r="C2533" s="174" t="inlineStr">
        <is>
          <t>Asm</t>
        </is>
      </c>
      <c r="D2533" s="174" t="inlineStr">
        <is>
          <t>nb</t>
        </is>
      </c>
      <c r="E2533" s="175" t="n">
        <v>0.59</v>
      </c>
      <c r="F2533" s="174" t="n">
        <v>43</v>
      </c>
      <c r="G2533" s="174" t="n">
        <v>903</v>
      </c>
      <c r="H2533" s="174" t="n">
        <v>0</v>
      </c>
      <c r="I2533" s="174" t="n">
        <v>2913</v>
      </c>
      <c r="J2533" s="174" t="n"/>
      <c r="K2533" s="174" t="n"/>
      <c r="L2533" s="174" t="n"/>
      <c r="M2533" s="174" t="n"/>
    </row>
    <row r="2534">
      <c r="A2534" s="174" t="inlineStr">
        <is>
          <t>test</t>
        </is>
      </c>
      <c r="B2534" s="174" t="inlineStr">
        <is>
          <t>A1</t>
        </is>
      </c>
      <c r="C2534" s="174" t="inlineStr">
        <is>
          <t>Asm</t>
        </is>
      </c>
      <c r="D2534" s="174" t="inlineStr">
        <is>
          <t>nb</t>
        </is>
      </c>
      <c r="E2534" s="175" t="n">
        <v>0.6</v>
      </c>
      <c r="F2534" s="174" t="n">
        <v>40</v>
      </c>
      <c r="G2534" s="174" t="n">
        <v>906</v>
      </c>
      <c r="H2534" s="174" t="n">
        <v>0</v>
      </c>
      <c r="I2534" s="174" t="n">
        <v>2913</v>
      </c>
      <c r="J2534" s="174" t="n"/>
      <c r="K2534" s="174" t="n"/>
      <c r="L2534" s="174" t="n"/>
      <c r="M2534" s="174" t="n"/>
    </row>
    <row r="2535">
      <c r="A2535" s="174" t="inlineStr">
        <is>
          <t>test</t>
        </is>
      </c>
      <c r="B2535" s="174" t="inlineStr">
        <is>
          <t>A1</t>
        </is>
      </c>
      <c r="C2535" s="174" t="inlineStr">
        <is>
          <t>Asm</t>
        </is>
      </c>
      <c r="D2535" s="174" t="inlineStr">
        <is>
          <t>nb</t>
        </is>
      </c>
      <c r="E2535" s="175" t="n">
        <v>0.61</v>
      </c>
      <c r="F2535" s="174" t="n">
        <v>37</v>
      </c>
      <c r="G2535" s="174" t="n">
        <v>909</v>
      </c>
      <c r="H2535" s="174" t="n">
        <v>0</v>
      </c>
      <c r="I2535" s="174" t="n">
        <v>2913</v>
      </c>
      <c r="J2535" s="174" t="n"/>
      <c r="K2535" s="174" t="n"/>
      <c r="L2535" s="174" t="n"/>
      <c r="M2535" s="174" t="n"/>
    </row>
    <row r="2536">
      <c r="A2536" s="174" t="inlineStr">
        <is>
          <t>test</t>
        </is>
      </c>
      <c r="B2536" s="174" t="inlineStr">
        <is>
          <t>A1</t>
        </is>
      </c>
      <c r="C2536" s="174" t="inlineStr">
        <is>
          <t>Asm</t>
        </is>
      </c>
      <c r="D2536" s="174" t="inlineStr">
        <is>
          <t>nb</t>
        </is>
      </c>
      <c r="E2536" s="175" t="n">
        <v>0.62</v>
      </c>
      <c r="F2536" s="174" t="n">
        <v>36</v>
      </c>
      <c r="G2536" s="174" t="n">
        <v>910</v>
      </c>
      <c r="H2536" s="174" t="n">
        <v>0</v>
      </c>
      <c r="I2536" s="174" t="n">
        <v>2913</v>
      </c>
      <c r="J2536" s="174" t="n"/>
      <c r="K2536" s="174" t="n"/>
      <c r="L2536" s="174" t="n"/>
      <c r="M2536" s="174" t="n"/>
    </row>
    <row r="2537">
      <c r="A2537" s="174" t="inlineStr">
        <is>
          <t>test</t>
        </is>
      </c>
      <c r="B2537" s="174" t="inlineStr">
        <is>
          <t>A1</t>
        </is>
      </c>
      <c r="C2537" s="174" t="inlineStr">
        <is>
          <t>Asm</t>
        </is>
      </c>
      <c r="D2537" s="174" t="inlineStr">
        <is>
          <t>nb</t>
        </is>
      </c>
      <c r="E2537" s="175" t="n">
        <v>0.63</v>
      </c>
      <c r="F2537" s="174" t="n">
        <v>35</v>
      </c>
      <c r="G2537" s="174" t="n">
        <v>911</v>
      </c>
      <c r="H2537" s="174" t="n">
        <v>0</v>
      </c>
      <c r="I2537" s="174" t="n">
        <v>2913</v>
      </c>
      <c r="J2537" s="174" t="n"/>
      <c r="K2537" s="174" t="n"/>
      <c r="L2537" s="174" t="n"/>
      <c r="M2537" s="174" t="n"/>
    </row>
    <row r="2538">
      <c r="A2538" s="174" t="inlineStr">
        <is>
          <t>test</t>
        </is>
      </c>
      <c r="B2538" s="174" t="inlineStr">
        <is>
          <t>A1</t>
        </is>
      </c>
      <c r="C2538" s="174" t="inlineStr">
        <is>
          <t>Asm</t>
        </is>
      </c>
      <c r="D2538" s="174" t="inlineStr">
        <is>
          <t>nb</t>
        </is>
      </c>
      <c r="E2538" s="175" t="n">
        <v>0.64</v>
      </c>
      <c r="F2538" s="174" t="n">
        <v>34</v>
      </c>
      <c r="G2538" s="174" t="n">
        <v>912</v>
      </c>
      <c r="H2538" s="174" t="n">
        <v>0</v>
      </c>
      <c r="I2538" s="174" t="n">
        <v>2913</v>
      </c>
      <c r="J2538" s="174" t="n"/>
      <c r="K2538" s="174" t="n"/>
      <c r="L2538" s="174" t="n"/>
      <c r="M2538" s="174" t="n"/>
    </row>
    <row r="2539">
      <c r="A2539" s="174" t="inlineStr">
        <is>
          <t>test</t>
        </is>
      </c>
      <c r="B2539" s="174" t="inlineStr">
        <is>
          <t>A1</t>
        </is>
      </c>
      <c r="C2539" s="174" t="inlineStr">
        <is>
          <t>Asm</t>
        </is>
      </c>
      <c r="D2539" s="174" t="inlineStr">
        <is>
          <t>nb</t>
        </is>
      </c>
      <c r="E2539" s="175" t="n">
        <v>0.65</v>
      </c>
      <c r="F2539" s="174" t="n">
        <v>33</v>
      </c>
      <c r="G2539" s="174" t="n">
        <v>913</v>
      </c>
      <c r="H2539" s="174" t="n">
        <v>0</v>
      </c>
      <c r="I2539" s="174" t="n">
        <v>2913</v>
      </c>
      <c r="J2539" s="174" t="n"/>
      <c r="K2539" s="174" t="n"/>
      <c r="L2539" s="174" t="n"/>
      <c r="M2539" s="174" t="n"/>
    </row>
    <row r="2540">
      <c r="A2540" s="174" t="inlineStr">
        <is>
          <t>test</t>
        </is>
      </c>
      <c r="B2540" s="174" t="inlineStr">
        <is>
          <t>A1</t>
        </is>
      </c>
      <c r="C2540" s="174" t="inlineStr">
        <is>
          <t>Asm</t>
        </is>
      </c>
      <c r="D2540" s="174" t="inlineStr">
        <is>
          <t>nb</t>
        </is>
      </c>
      <c r="E2540" s="175" t="n">
        <v>0.66</v>
      </c>
      <c r="F2540" s="174" t="n">
        <v>29</v>
      </c>
      <c r="G2540" s="174" t="n">
        <v>917</v>
      </c>
      <c r="H2540" s="174" t="n">
        <v>0</v>
      </c>
      <c r="I2540" s="174" t="n">
        <v>2913</v>
      </c>
      <c r="J2540" s="174" t="n"/>
      <c r="K2540" s="174" t="n"/>
      <c r="L2540" s="174" t="n"/>
      <c r="M2540" s="174" t="n"/>
    </row>
    <row r="2541">
      <c r="A2541" s="174" t="inlineStr">
        <is>
          <t>test</t>
        </is>
      </c>
      <c r="B2541" s="174" t="inlineStr">
        <is>
          <t>A1</t>
        </is>
      </c>
      <c r="C2541" s="174" t="inlineStr">
        <is>
          <t>Asm</t>
        </is>
      </c>
      <c r="D2541" s="174" t="inlineStr">
        <is>
          <t>nb</t>
        </is>
      </c>
      <c r="E2541" s="175" t="n">
        <v>0.67</v>
      </c>
      <c r="F2541" s="174" t="n">
        <v>29</v>
      </c>
      <c r="G2541" s="174" t="n">
        <v>917</v>
      </c>
      <c r="H2541" s="174" t="n">
        <v>0</v>
      </c>
      <c r="I2541" s="174" t="n">
        <v>2913</v>
      </c>
      <c r="J2541" s="174" t="n"/>
      <c r="K2541" s="174" t="n"/>
      <c r="L2541" s="174" t="n"/>
      <c r="M2541" s="174" t="n"/>
    </row>
    <row r="2542">
      <c r="A2542" s="174" t="inlineStr">
        <is>
          <t>test</t>
        </is>
      </c>
      <c r="B2542" s="174" t="inlineStr">
        <is>
          <t>A1</t>
        </is>
      </c>
      <c r="C2542" s="174" t="inlineStr">
        <is>
          <t>Asm</t>
        </is>
      </c>
      <c r="D2542" s="174" t="inlineStr">
        <is>
          <t>nb</t>
        </is>
      </c>
      <c r="E2542" s="175" t="n">
        <v>0.68</v>
      </c>
      <c r="F2542" s="174" t="n">
        <v>29</v>
      </c>
      <c r="G2542" s="174" t="n">
        <v>917</v>
      </c>
      <c r="H2542" s="174" t="n">
        <v>0</v>
      </c>
      <c r="I2542" s="174" t="n">
        <v>2913</v>
      </c>
      <c r="J2542" s="174" t="n"/>
      <c r="K2542" s="174" t="n"/>
      <c r="L2542" s="174" t="n"/>
      <c r="M2542" s="174" t="n"/>
    </row>
    <row r="2543">
      <c r="A2543" s="174" t="inlineStr">
        <is>
          <t>test</t>
        </is>
      </c>
      <c r="B2543" s="174" t="inlineStr">
        <is>
          <t>A1</t>
        </is>
      </c>
      <c r="C2543" s="174" t="inlineStr">
        <is>
          <t>Asm</t>
        </is>
      </c>
      <c r="D2543" s="174" t="inlineStr">
        <is>
          <t>nb</t>
        </is>
      </c>
      <c r="E2543" s="175" t="n">
        <v>0.6899999999999999</v>
      </c>
      <c r="F2543" s="174" t="n">
        <v>29</v>
      </c>
      <c r="G2543" s="174" t="n">
        <v>917</v>
      </c>
      <c r="H2543" s="174" t="n">
        <v>0</v>
      </c>
      <c r="I2543" s="174" t="n">
        <v>2913</v>
      </c>
      <c r="J2543" s="174" t="n"/>
      <c r="K2543" s="174" t="n"/>
      <c r="L2543" s="174" t="n"/>
      <c r="M2543" s="174" t="n"/>
    </row>
    <row r="2544">
      <c r="A2544" s="174" t="inlineStr">
        <is>
          <t>test</t>
        </is>
      </c>
      <c r="B2544" s="174" t="inlineStr">
        <is>
          <t>A1</t>
        </is>
      </c>
      <c r="C2544" s="174" t="inlineStr">
        <is>
          <t>Asm</t>
        </is>
      </c>
      <c r="D2544" s="174" t="inlineStr">
        <is>
          <t>nb</t>
        </is>
      </c>
      <c r="E2544" s="175" t="n">
        <v>0.7</v>
      </c>
      <c r="F2544" s="174" t="n">
        <v>29</v>
      </c>
      <c r="G2544" s="174" t="n">
        <v>917</v>
      </c>
      <c r="H2544" s="174" t="n">
        <v>0</v>
      </c>
      <c r="I2544" s="174" t="n">
        <v>2913</v>
      </c>
      <c r="J2544" s="174" t="n"/>
      <c r="K2544" s="174" t="n"/>
      <c r="L2544" s="174" t="n"/>
      <c r="M2544" s="174" t="n"/>
    </row>
    <row r="2545">
      <c r="A2545" s="174" t="inlineStr">
        <is>
          <t>test</t>
        </is>
      </c>
      <c r="B2545" s="174" t="inlineStr">
        <is>
          <t>A1</t>
        </is>
      </c>
      <c r="C2545" s="174" t="inlineStr">
        <is>
          <t>Asm</t>
        </is>
      </c>
      <c r="D2545" s="174" t="inlineStr">
        <is>
          <t>nb</t>
        </is>
      </c>
      <c r="E2545" s="175" t="n">
        <v>0.71</v>
      </c>
      <c r="F2545" s="174" t="n">
        <v>27</v>
      </c>
      <c r="G2545" s="174" t="n">
        <v>919</v>
      </c>
      <c r="H2545" s="174" t="n">
        <v>0</v>
      </c>
      <c r="I2545" s="174" t="n">
        <v>2913</v>
      </c>
      <c r="J2545" s="174" t="n"/>
      <c r="K2545" s="174" t="n"/>
      <c r="L2545" s="174" t="n"/>
      <c r="M2545" s="174" t="n"/>
    </row>
    <row r="2546">
      <c r="A2546" s="174" t="inlineStr">
        <is>
          <t>test</t>
        </is>
      </c>
      <c r="B2546" s="174" t="inlineStr">
        <is>
          <t>A1</t>
        </is>
      </c>
      <c r="C2546" s="174" t="inlineStr">
        <is>
          <t>Asm</t>
        </is>
      </c>
      <c r="D2546" s="174" t="inlineStr">
        <is>
          <t>nb</t>
        </is>
      </c>
      <c r="E2546" s="175" t="n">
        <v>0.72</v>
      </c>
      <c r="F2546" s="174" t="n">
        <v>23</v>
      </c>
      <c r="G2546" s="174" t="n">
        <v>923</v>
      </c>
      <c r="H2546" s="174" t="n">
        <v>0</v>
      </c>
      <c r="I2546" s="174" t="n">
        <v>2913</v>
      </c>
      <c r="J2546" s="174" t="n"/>
      <c r="K2546" s="174" t="n"/>
      <c r="L2546" s="174" t="n"/>
      <c r="M2546" s="174" t="n"/>
    </row>
    <row r="2547">
      <c r="A2547" s="174" t="inlineStr">
        <is>
          <t>test</t>
        </is>
      </c>
      <c r="B2547" s="174" t="inlineStr">
        <is>
          <t>A1</t>
        </is>
      </c>
      <c r="C2547" s="174" t="inlineStr">
        <is>
          <t>Asm</t>
        </is>
      </c>
      <c r="D2547" s="174" t="inlineStr">
        <is>
          <t>nb</t>
        </is>
      </c>
      <c r="E2547" s="175" t="n">
        <v>0.73</v>
      </c>
      <c r="F2547" s="174" t="n">
        <v>23</v>
      </c>
      <c r="G2547" s="174" t="n">
        <v>923</v>
      </c>
      <c r="H2547" s="174" t="n">
        <v>0</v>
      </c>
      <c r="I2547" s="174" t="n">
        <v>2913</v>
      </c>
      <c r="J2547" s="174" t="n"/>
      <c r="K2547" s="174" t="n"/>
      <c r="L2547" s="174" t="n"/>
      <c r="M2547" s="174" t="n"/>
    </row>
    <row r="2548">
      <c r="A2548" s="174" t="inlineStr">
        <is>
          <t>test</t>
        </is>
      </c>
      <c r="B2548" s="174" t="inlineStr">
        <is>
          <t>A1</t>
        </is>
      </c>
      <c r="C2548" s="174" t="inlineStr">
        <is>
          <t>Asm</t>
        </is>
      </c>
      <c r="D2548" s="174" t="inlineStr">
        <is>
          <t>nb</t>
        </is>
      </c>
      <c r="E2548" s="175" t="n">
        <v>0.74</v>
      </c>
      <c r="F2548" s="174" t="n">
        <v>21</v>
      </c>
      <c r="G2548" s="174" t="n">
        <v>925</v>
      </c>
      <c r="H2548" s="174" t="n">
        <v>0</v>
      </c>
      <c r="I2548" s="174" t="n">
        <v>2913</v>
      </c>
      <c r="J2548" s="174" t="n"/>
      <c r="K2548" s="174" t="n"/>
      <c r="L2548" s="174" t="n"/>
      <c r="M2548" s="174" t="n"/>
    </row>
    <row r="2549">
      <c r="A2549" s="174" t="inlineStr">
        <is>
          <t>test</t>
        </is>
      </c>
      <c r="B2549" s="174" t="inlineStr">
        <is>
          <t>A1</t>
        </is>
      </c>
      <c r="C2549" s="174" t="inlineStr">
        <is>
          <t>Asm</t>
        </is>
      </c>
      <c r="D2549" s="174" t="inlineStr">
        <is>
          <t>nb</t>
        </is>
      </c>
      <c r="E2549" s="175" t="n">
        <v>0.75</v>
      </c>
      <c r="F2549" s="174" t="n">
        <v>19</v>
      </c>
      <c r="G2549" s="174" t="n">
        <v>927</v>
      </c>
      <c r="H2549" s="174" t="n">
        <v>0</v>
      </c>
      <c r="I2549" s="174" t="n">
        <v>2913</v>
      </c>
      <c r="J2549" s="174" t="n"/>
      <c r="K2549" s="174" t="n"/>
      <c r="L2549" s="174" t="n"/>
      <c r="M2549" s="174" t="n"/>
    </row>
    <row r="2550">
      <c r="A2550" s="174" t="inlineStr">
        <is>
          <t>test</t>
        </is>
      </c>
      <c r="B2550" s="174" t="inlineStr">
        <is>
          <t>A1</t>
        </is>
      </c>
      <c r="C2550" s="174" t="inlineStr">
        <is>
          <t>Asm</t>
        </is>
      </c>
      <c r="D2550" s="174" t="inlineStr">
        <is>
          <t>nb</t>
        </is>
      </c>
      <c r="E2550" s="175" t="n">
        <v>0.76</v>
      </c>
      <c r="F2550" s="174" t="n">
        <v>16</v>
      </c>
      <c r="G2550" s="174" t="n">
        <v>930</v>
      </c>
      <c r="H2550" s="174" t="n">
        <v>0</v>
      </c>
      <c r="I2550" s="174" t="n">
        <v>2913</v>
      </c>
      <c r="J2550" s="174" t="n"/>
      <c r="K2550" s="174" t="n"/>
      <c r="L2550" s="174" t="n"/>
      <c r="M2550" s="174" t="n"/>
    </row>
    <row r="2551">
      <c r="A2551" s="174" t="inlineStr">
        <is>
          <t>test</t>
        </is>
      </c>
      <c r="B2551" s="174" t="inlineStr">
        <is>
          <t>A1</t>
        </is>
      </c>
      <c r="C2551" s="174" t="inlineStr">
        <is>
          <t>Asm</t>
        </is>
      </c>
      <c r="D2551" s="174" t="inlineStr">
        <is>
          <t>nb</t>
        </is>
      </c>
      <c r="E2551" s="175" t="n">
        <v>0.77</v>
      </c>
      <c r="F2551" s="174" t="n">
        <v>14</v>
      </c>
      <c r="G2551" s="174" t="n">
        <v>932</v>
      </c>
      <c r="H2551" s="174" t="n">
        <v>0</v>
      </c>
      <c r="I2551" s="174" t="n">
        <v>2913</v>
      </c>
      <c r="J2551" s="174" t="n"/>
      <c r="K2551" s="174" t="n"/>
      <c r="L2551" s="174" t="n"/>
      <c r="M2551" s="174" t="n"/>
    </row>
    <row r="2552">
      <c r="A2552" s="174" t="inlineStr">
        <is>
          <t>test</t>
        </is>
      </c>
      <c r="B2552" s="174" t="inlineStr">
        <is>
          <t>A1</t>
        </is>
      </c>
      <c r="C2552" s="174" t="inlineStr">
        <is>
          <t>Asm</t>
        </is>
      </c>
      <c r="D2552" s="174" t="inlineStr">
        <is>
          <t>nb</t>
        </is>
      </c>
      <c r="E2552" s="175" t="n">
        <v>0.78</v>
      </c>
      <c r="F2552" s="174" t="n">
        <v>14</v>
      </c>
      <c r="G2552" s="174" t="n">
        <v>932</v>
      </c>
      <c r="H2552" s="174" t="n">
        <v>0</v>
      </c>
      <c r="I2552" s="174" t="n">
        <v>2913</v>
      </c>
      <c r="J2552" s="174" t="n"/>
      <c r="K2552" s="174" t="n"/>
      <c r="L2552" s="174" t="n"/>
      <c r="M2552" s="174" t="n"/>
    </row>
    <row r="2553">
      <c r="A2553" s="174" t="inlineStr">
        <is>
          <t>test</t>
        </is>
      </c>
      <c r="B2553" s="174" t="inlineStr">
        <is>
          <t>A1</t>
        </is>
      </c>
      <c r="C2553" s="174" t="inlineStr">
        <is>
          <t>Asm</t>
        </is>
      </c>
      <c r="D2553" s="174" t="inlineStr">
        <is>
          <t>nb</t>
        </is>
      </c>
      <c r="E2553" s="175" t="n">
        <v>0.79</v>
      </c>
      <c r="F2553" s="174" t="n">
        <v>13</v>
      </c>
      <c r="G2553" s="174" t="n">
        <v>933</v>
      </c>
      <c r="H2553" s="174" t="n">
        <v>0</v>
      </c>
      <c r="I2553" s="174" t="n">
        <v>2913</v>
      </c>
      <c r="J2553" s="174" t="n"/>
      <c r="K2553" s="174" t="n"/>
      <c r="L2553" s="174" t="n"/>
      <c r="M2553" s="174" t="n"/>
    </row>
    <row r="2554">
      <c r="A2554" s="174" t="inlineStr">
        <is>
          <t>test</t>
        </is>
      </c>
      <c r="B2554" s="174" t="inlineStr">
        <is>
          <t>A1</t>
        </is>
      </c>
      <c r="C2554" s="174" t="inlineStr">
        <is>
          <t>Asm</t>
        </is>
      </c>
      <c r="D2554" s="174" t="inlineStr">
        <is>
          <t>nb</t>
        </is>
      </c>
      <c r="E2554" s="175" t="n">
        <v>0.8</v>
      </c>
      <c r="F2554" s="174" t="n">
        <v>12</v>
      </c>
      <c r="G2554" s="174" t="n">
        <v>934</v>
      </c>
      <c r="H2554" s="174" t="n">
        <v>0</v>
      </c>
      <c r="I2554" s="174" t="n">
        <v>2913</v>
      </c>
      <c r="J2554" s="174" t="n"/>
      <c r="K2554" s="174" t="n"/>
      <c r="L2554" s="174" t="n"/>
      <c r="M2554" s="174" t="n"/>
    </row>
    <row r="2555">
      <c r="A2555" s="174" t="inlineStr">
        <is>
          <t>test</t>
        </is>
      </c>
      <c r="B2555" s="174" t="inlineStr">
        <is>
          <t>A1</t>
        </is>
      </c>
      <c r="C2555" s="174" t="inlineStr">
        <is>
          <t>Asm</t>
        </is>
      </c>
      <c r="D2555" s="174" t="inlineStr">
        <is>
          <t>nb</t>
        </is>
      </c>
      <c r="E2555" s="175" t="n">
        <v>0.8100000000000001</v>
      </c>
      <c r="F2555" s="174" t="n">
        <v>11</v>
      </c>
      <c r="G2555" s="174" t="n">
        <v>935</v>
      </c>
      <c r="H2555" s="174" t="n">
        <v>0</v>
      </c>
      <c r="I2555" s="174" t="n">
        <v>2913</v>
      </c>
      <c r="J2555" s="174" t="n"/>
      <c r="K2555" s="174" t="n"/>
      <c r="L2555" s="174" t="n"/>
      <c r="M2555" s="174" t="n"/>
    </row>
    <row r="2556">
      <c r="A2556" s="174" t="inlineStr">
        <is>
          <t>test</t>
        </is>
      </c>
      <c r="B2556" s="174" t="inlineStr">
        <is>
          <t>A1</t>
        </is>
      </c>
      <c r="C2556" s="174" t="inlineStr">
        <is>
          <t>Asm</t>
        </is>
      </c>
      <c r="D2556" s="174" t="inlineStr">
        <is>
          <t>nb</t>
        </is>
      </c>
      <c r="E2556" s="175" t="n">
        <v>0.82</v>
      </c>
      <c r="F2556" s="174" t="n">
        <v>9</v>
      </c>
      <c r="G2556" s="174" t="n">
        <v>937</v>
      </c>
      <c r="H2556" s="174" t="n">
        <v>0</v>
      </c>
      <c r="I2556" s="174" t="n">
        <v>2913</v>
      </c>
      <c r="J2556" s="174" t="n"/>
      <c r="K2556" s="174" t="n"/>
      <c r="L2556" s="174" t="n"/>
      <c r="M2556" s="174" t="n"/>
    </row>
    <row r="2557">
      <c r="A2557" s="174" t="inlineStr">
        <is>
          <t>test</t>
        </is>
      </c>
      <c r="B2557" s="174" t="inlineStr">
        <is>
          <t>A1</t>
        </is>
      </c>
      <c r="C2557" s="174" t="inlineStr">
        <is>
          <t>Asm</t>
        </is>
      </c>
      <c r="D2557" s="174" t="inlineStr">
        <is>
          <t>nb</t>
        </is>
      </c>
      <c r="E2557" s="175" t="n">
        <v>0.83</v>
      </c>
      <c r="F2557" s="174" t="n">
        <v>9</v>
      </c>
      <c r="G2557" s="174" t="n">
        <v>937</v>
      </c>
      <c r="H2557" s="174" t="n">
        <v>0</v>
      </c>
      <c r="I2557" s="174" t="n">
        <v>2913</v>
      </c>
      <c r="J2557" s="174" t="n"/>
      <c r="K2557" s="174" t="n"/>
      <c r="L2557" s="174" t="n"/>
      <c r="M2557" s="174" t="n"/>
    </row>
    <row r="2558">
      <c r="A2558" s="174" t="inlineStr">
        <is>
          <t>test</t>
        </is>
      </c>
      <c r="B2558" s="174" t="inlineStr">
        <is>
          <t>A1</t>
        </is>
      </c>
      <c r="C2558" s="174" t="inlineStr">
        <is>
          <t>Asm</t>
        </is>
      </c>
      <c r="D2558" s="174" t="inlineStr">
        <is>
          <t>nb</t>
        </is>
      </c>
      <c r="E2558" s="175" t="n">
        <v>0.84</v>
      </c>
      <c r="F2558" s="174" t="n">
        <v>8</v>
      </c>
      <c r="G2558" s="174" t="n">
        <v>938</v>
      </c>
      <c r="H2558" s="174" t="n">
        <v>0</v>
      </c>
      <c r="I2558" s="174" t="n">
        <v>2913</v>
      </c>
      <c r="J2558" s="174" t="n"/>
      <c r="K2558" s="174" t="n"/>
      <c r="L2558" s="174" t="n"/>
      <c r="M2558" s="174" t="n"/>
    </row>
    <row r="2559">
      <c r="A2559" s="174" t="inlineStr">
        <is>
          <t>test</t>
        </is>
      </c>
      <c r="B2559" s="174" t="inlineStr">
        <is>
          <t>A1</t>
        </is>
      </c>
      <c r="C2559" s="174" t="inlineStr">
        <is>
          <t>Asm</t>
        </is>
      </c>
      <c r="D2559" s="174" t="inlineStr">
        <is>
          <t>nb</t>
        </is>
      </c>
      <c r="E2559" s="175" t="n">
        <v>0.85</v>
      </c>
      <c r="F2559" s="174" t="n">
        <v>7</v>
      </c>
      <c r="G2559" s="174" t="n">
        <v>939</v>
      </c>
      <c r="H2559" s="174" t="n">
        <v>0</v>
      </c>
      <c r="I2559" s="174" t="n">
        <v>2913</v>
      </c>
      <c r="J2559" s="174" t="n"/>
      <c r="K2559" s="174" t="n"/>
      <c r="L2559" s="174" t="n"/>
      <c r="M2559" s="174" t="n"/>
    </row>
    <row r="2560">
      <c r="A2560" s="174" t="inlineStr">
        <is>
          <t>test</t>
        </is>
      </c>
      <c r="B2560" s="174" t="inlineStr">
        <is>
          <t>A1</t>
        </is>
      </c>
      <c r="C2560" s="174" t="inlineStr">
        <is>
          <t>Asm</t>
        </is>
      </c>
      <c r="D2560" s="174" t="inlineStr">
        <is>
          <t>nb</t>
        </is>
      </c>
      <c r="E2560" s="175" t="n">
        <v>0.86</v>
      </c>
      <c r="F2560" s="174" t="n">
        <v>6</v>
      </c>
      <c r="G2560" s="174" t="n">
        <v>940</v>
      </c>
      <c r="H2560" s="174" t="n">
        <v>0</v>
      </c>
      <c r="I2560" s="174" t="n">
        <v>2913</v>
      </c>
      <c r="J2560" s="174" t="n"/>
      <c r="K2560" s="174" t="n"/>
      <c r="L2560" s="174" t="n"/>
      <c r="M2560" s="174" t="n"/>
    </row>
    <row r="2561">
      <c r="A2561" s="174" t="inlineStr">
        <is>
          <t>test</t>
        </is>
      </c>
      <c r="B2561" s="174" t="inlineStr">
        <is>
          <t>A1</t>
        </is>
      </c>
      <c r="C2561" s="174" t="inlineStr">
        <is>
          <t>Asm</t>
        </is>
      </c>
      <c r="D2561" s="174" t="inlineStr">
        <is>
          <t>nb</t>
        </is>
      </c>
      <c r="E2561" s="175" t="n">
        <v>0.87</v>
      </c>
      <c r="F2561" s="174" t="n">
        <v>5</v>
      </c>
      <c r="G2561" s="174" t="n">
        <v>941</v>
      </c>
      <c r="H2561" s="174" t="n">
        <v>0</v>
      </c>
      <c r="I2561" s="174" t="n">
        <v>2913</v>
      </c>
      <c r="J2561" s="174" t="n"/>
      <c r="K2561" s="174" t="n"/>
      <c r="L2561" s="174" t="n"/>
      <c r="M2561" s="174" t="n"/>
    </row>
    <row r="2562">
      <c r="A2562" s="174" t="inlineStr">
        <is>
          <t>test</t>
        </is>
      </c>
      <c r="B2562" s="174" t="inlineStr">
        <is>
          <t>A1</t>
        </is>
      </c>
      <c r="C2562" s="174" t="inlineStr">
        <is>
          <t>Asm</t>
        </is>
      </c>
      <c r="D2562" s="174" t="inlineStr">
        <is>
          <t>nb</t>
        </is>
      </c>
      <c r="E2562" s="175" t="n">
        <v>0.88</v>
      </c>
      <c r="F2562" s="174" t="n">
        <v>2</v>
      </c>
      <c r="G2562" s="174" t="n">
        <v>944</v>
      </c>
      <c r="H2562" s="174" t="n">
        <v>0</v>
      </c>
      <c r="I2562" s="174" t="n">
        <v>2913</v>
      </c>
      <c r="J2562" s="174" t="n"/>
      <c r="K2562" s="174" t="n"/>
      <c r="L2562" s="174" t="n"/>
      <c r="M2562" s="174" t="n"/>
    </row>
    <row r="2563">
      <c r="A2563" s="174" t="inlineStr">
        <is>
          <t>test</t>
        </is>
      </c>
      <c r="B2563" s="174" t="inlineStr">
        <is>
          <t>A1</t>
        </is>
      </c>
      <c r="C2563" s="174" t="inlineStr">
        <is>
          <t>Asm</t>
        </is>
      </c>
      <c r="D2563" s="174" t="inlineStr">
        <is>
          <t>nb</t>
        </is>
      </c>
      <c r="E2563" s="175" t="n">
        <v>0.89</v>
      </c>
      <c r="F2563" s="174" t="n">
        <v>2</v>
      </c>
      <c r="G2563" s="174" t="n">
        <v>944</v>
      </c>
      <c r="H2563" s="174" t="n">
        <v>0</v>
      </c>
      <c r="I2563" s="174" t="n">
        <v>2913</v>
      </c>
      <c r="J2563" s="174" t="n"/>
      <c r="K2563" s="174" t="n"/>
      <c r="L2563" s="174" t="n"/>
      <c r="M2563" s="174" t="n"/>
    </row>
    <row r="2564">
      <c r="A2564" s="174" t="inlineStr">
        <is>
          <t>test</t>
        </is>
      </c>
      <c r="B2564" s="174" t="inlineStr">
        <is>
          <t>A1</t>
        </is>
      </c>
      <c r="C2564" s="174" t="inlineStr">
        <is>
          <t>Asm</t>
        </is>
      </c>
      <c r="D2564" s="174" t="inlineStr">
        <is>
          <t>nb</t>
        </is>
      </c>
      <c r="E2564" s="175" t="n">
        <v>0.9</v>
      </c>
      <c r="F2564" s="174" t="n">
        <v>2</v>
      </c>
      <c r="G2564" s="174" t="n">
        <v>944</v>
      </c>
      <c r="H2564" s="174" t="n">
        <v>0</v>
      </c>
      <c r="I2564" s="174" t="n">
        <v>2913</v>
      </c>
      <c r="J2564" s="174" t="n"/>
      <c r="K2564" s="174" t="n"/>
      <c r="L2564" s="174" t="n"/>
      <c r="M2564" s="174" t="n"/>
    </row>
    <row r="2565">
      <c r="A2565" s="174" t="inlineStr">
        <is>
          <t>test</t>
        </is>
      </c>
      <c r="B2565" s="174" t="inlineStr">
        <is>
          <t>A1</t>
        </is>
      </c>
      <c r="C2565" s="174" t="inlineStr">
        <is>
          <t>Asm</t>
        </is>
      </c>
      <c r="D2565" s="174" t="inlineStr">
        <is>
          <t>nb</t>
        </is>
      </c>
      <c r="E2565" s="175" t="n">
        <v>0.91</v>
      </c>
      <c r="F2565" s="174" t="n">
        <v>1</v>
      </c>
      <c r="G2565" s="174" t="n">
        <v>945</v>
      </c>
      <c r="H2565" s="174" t="n">
        <v>0</v>
      </c>
      <c r="I2565" s="174" t="n">
        <v>2913</v>
      </c>
      <c r="J2565" s="174" t="n"/>
      <c r="K2565" s="174" t="n"/>
      <c r="L2565" s="174" t="n"/>
      <c r="M2565" s="174" t="n"/>
    </row>
    <row r="2566">
      <c r="A2566" s="174" t="inlineStr">
        <is>
          <t>test</t>
        </is>
      </c>
      <c r="B2566" s="174" t="inlineStr">
        <is>
          <t>A1</t>
        </is>
      </c>
      <c r="C2566" s="174" t="inlineStr">
        <is>
          <t>Asm</t>
        </is>
      </c>
      <c r="D2566" s="174" t="inlineStr">
        <is>
          <t>nb</t>
        </is>
      </c>
      <c r="E2566" s="175" t="n">
        <v>0.92</v>
      </c>
      <c r="F2566" s="174" t="n">
        <v>1</v>
      </c>
      <c r="G2566" s="174" t="n">
        <v>945</v>
      </c>
      <c r="H2566" s="174" t="n">
        <v>0</v>
      </c>
      <c r="I2566" s="174" t="n">
        <v>2913</v>
      </c>
      <c r="J2566" s="174" t="n"/>
      <c r="K2566" s="174" t="n"/>
      <c r="L2566" s="174" t="n"/>
      <c r="M2566" s="174" t="n"/>
    </row>
    <row r="2567">
      <c r="A2567" s="174" t="inlineStr">
        <is>
          <t>test</t>
        </is>
      </c>
      <c r="B2567" s="174" t="inlineStr">
        <is>
          <t>A1</t>
        </is>
      </c>
      <c r="C2567" s="174" t="inlineStr">
        <is>
          <t>Asm</t>
        </is>
      </c>
      <c r="D2567" s="174" t="inlineStr">
        <is>
          <t>nb</t>
        </is>
      </c>
      <c r="E2567" s="175" t="n">
        <v>0.93</v>
      </c>
      <c r="F2567" s="174" t="n">
        <v>1</v>
      </c>
      <c r="G2567" s="174" t="n">
        <v>945</v>
      </c>
      <c r="H2567" s="174" t="n">
        <v>0</v>
      </c>
      <c r="I2567" s="174" t="n">
        <v>2913</v>
      </c>
      <c r="J2567" s="174" t="n"/>
      <c r="K2567" s="174" t="n"/>
      <c r="L2567" s="174" t="n"/>
      <c r="M2567" s="174" t="n"/>
    </row>
    <row r="2568">
      <c r="A2568" s="174" t="inlineStr">
        <is>
          <t>test</t>
        </is>
      </c>
      <c r="B2568" s="174" t="inlineStr">
        <is>
          <t>A1</t>
        </is>
      </c>
      <c r="C2568" s="174" t="inlineStr">
        <is>
          <t>Asm</t>
        </is>
      </c>
      <c r="D2568" s="174" t="inlineStr">
        <is>
          <t>nb</t>
        </is>
      </c>
      <c r="E2568" s="175" t="n">
        <v>0.9399999999999999</v>
      </c>
      <c r="F2568" s="174" t="n">
        <v>1</v>
      </c>
      <c r="G2568" s="174" t="n">
        <v>945</v>
      </c>
      <c r="H2568" s="174" t="n">
        <v>0</v>
      </c>
      <c r="I2568" s="174" t="n">
        <v>2913</v>
      </c>
      <c r="J2568" s="174" t="n"/>
      <c r="K2568" s="174" t="n"/>
      <c r="L2568" s="174" t="n"/>
      <c r="M2568" s="174" t="n"/>
    </row>
    <row r="2569">
      <c r="A2569" s="174" t="inlineStr">
        <is>
          <t>test</t>
        </is>
      </c>
      <c r="B2569" s="174" t="inlineStr">
        <is>
          <t>A1</t>
        </is>
      </c>
      <c r="C2569" s="174" t="inlineStr">
        <is>
          <t>Asm</t>
        </is>
      </c>
      <c r="D2569" s="174" t="inlineStr">
        <is>
          <t>nb</t>
        </is>
      </c>
      <c r="E2569" s="175" t="n">
        <v>0.95</v>
      </c>
      <c r="F2569" s="174" t="n">
        <v>1</v>
      </c>
      <c r="G2569" s="174" t="n">
        <v>945</v>
      </c>
      <c r="H2569" s="174" t="n">
        <v>0</v>
      </c>
      <c r="I2569" s="174" t="n">
        <v>2913</v>
      </c>
      <c r="J2569" s="174" t="n"/>
      <c r="K2569" s="174" t="n"/>
      <c r="L2569" s="174" t="n"/>
      <c r="M2569" s="174" t="n"/>
    </row>
    <row r="2570">
      <c r="A2570" s="174" t="inlineStr">
        <is>
          <t>test</t>
        </is>
      </c>
      <c r="B2570" s="174" t="inlineStr">
        <is>
          <t>A1</t>
        </is>
      </c>
      <c r="C2570" s="174" t="inlineStr">
        <is>
          <t>Asm</t>
        </is>
      </c>
      <c r="D2570" s="174" t="inlineStr">
        <is>
          <t>b</t>
        </is>
      </c>
      <c r="E2570" s="175" t="n">
        <v>0.01</v>
      </c>
      <c r="F2570" s="174" t="n">
        <v>551</v>
      </c>
      <c r="G2570" s="174" t="n">
        <v>59</v>
      </c>
      <c r="H2570" s="174" t="n">
        <v>510</v>
      </c>
      <c r="I2570" s="174" t="n">
        <v>61</v>
      </c>
      <c r="J2570" s="174" t="n"/>
      <c r="K2570" s="174" t="n"/>
      <c r="L2570" s="174" t="n"/>
      <c r="M2570" s="174" t="n"/>
    </row>
    <row r="2571">
      <c r="A2571" s="174" t="inlineStr">
        <is>
          <t>test</t>
        </is>
      </c>
      <c r="B2571" s="174" t="inlineStr">
        <is>
          <t>A1</t>
        </is>
      </c>
      <c r="C2571" s="174" t="inlineStr">
        <is>
          <t>Asm</t>
        </is>
      </c>
      <c r="D2571" s="174" t="inlineStr">
        <is>
          <t>b</t>
        </is>
      </c>
      <c r="E2571" s="175" t="n">
        <v>0.02</v>
      </c>
      <c r="F2571" s="174" t="n">
        <v>443</v>
      </c>
      <c r="G2571" s="174" t="n">
        <v>167</v>
      </c>
      <c r="H2571" s="174" t="n">
        <v>384</v>
      </c>
      <c r="I2571" s="174" t="n">
        <v>187</v>
      </c>
      <c r="J2571" s="174" t="n"/>
      <c r="K2571" s="174" t="n"/>
      <c r="L2571" s="174" t="n"/>
      <c r="M2571" s="174" t="n"/>
    </row>
    <row r="2572">
      <c r="A2572" s="174" t="inlineStr">
        <is>
          <t>test</t>
        </is>
      </c>
      <c r="B2572" s="174" t="inlineStr">
        <is>
          <t>A1</t>
        </is>
      </c>
      <c r="C2572" s="174" t="inlineStr">
        <is>
          <t>Asm</t>
        </is>
      </c>
      <c r="D2572" s="174" t="inlineStr">
        <is>
          <t>b</t>
        </is>
      </c>
      <c r="E2572" s="175" t="n">
        <v>0.03</v>
      </c>
      <c r="F2572" s="174" t="n">
        <v>325</v>
      </c>
      <c r="G2572" s="174" t="n">
        <v>285</v>
      </c>
      <c r="H2572" s="174" t="n">
        <v>286</v>
      </c>
      <c r="I2572" s="174" t="n">
        <v>285</v>
      </c>
      <c r="J2572" s="174" t="n"/>
      <c r="K2572" s="174" t="n"/>
      <c r="L2572" s="174" t="n"/>
      <c r="M2572" s="174" t="n"/>
    </row>
    <row r="2573">
      <c r="A2573" s="174" t="inlineStr">
        <is>
          <t>test</t>
        </is>
      </c>
      <c r="B2573" s="174" t="inlineStr">
        <is>
          <t>A1</t>
        </is>
      </c>
      <c r="C2573" s="174" t="inlineStr">
        <is>
          <t>Asm</t>
        </is>
      </c>
      <c r="D2573" s="174" t="inlineStr">
        <is>
          <t>b</t>
        </is>
      </c>
      <c r="E2573" s="175" t="n">
        <v>0.04</v>
      </c>
      <c r="F2573" s="174" t="n">
        <v>260</v>
      </c>
      <c r="G2573" s="174" t="n">
        <v>350</v>
      </c>
      <c r="H2573" s="174" t="n">
        <v>212</v>
      </c>
      <c r="I2573" s="174" t="n">
        <v>359</v>
      </c>
      <c r="J2573" s="174" t="n"/>
      <c r="K2573" s="174" t="n"/>
      <c r="L2573" s="174" t="n"/>
      <c r="M2573" s="174" t="n"/>
    </row>
    <row r="2574">
      <c r="A2574" s="174" t="inlineStr">
        <is>
          <t>test</t>
        </is>
      </c>
      <c r="B2574" s="174" t="inlineStr">
        <is>
          <t>A1</t>
        </is>
      </c>
      <c r="C2574" s="174" t="inlineStr">
        <is>
          <t>Asm</t>
        </is>
      </c>
      <c r="D2574" s="174" t="inlineStr">
        <is>
          <t>b</t>
        </is>
      </c>
      <c r="E2574" s="175" t="n">
        <v>0.05</v>
      </c>
      <c r="F2574" s="174" t="n">
        <v>206</v>
      </c>
      <c r="G2574" s="174" t="n">
        <v>404</v>
      </c>
      <c r="H2574" s="174" t="n">
        <v>164</v>
      </c>
      <c r="I2574" s="174" t="n">
        <v>407</v>
      </c>
      <c r="J2574" s="174" t="n"/>
      <c r="K2574" s="174" t="n"/>
      <c r="L2574" s="174" t="n"/>
      <c r="M2574" s="174" t="n"/>
    </row>
    <row r="2575">
      <c r="A2575" s="174" t="inlineStr">
        <is>
          <t>test</t>
        </is>
      </c>
      <c r="B2575" s="174" t="inlineStr">
        <is>
          <t>A1</t>
        </is>
      </c>
      <c r="C2575" s="174" t="inlineStr">
        <is>
          <t>Asm</t>
        </is>
      </c>
      <c r="D2575" s="174" t="inlineStr">
        <is>
          <t>b</t>
        </is>
      </c>
      <c r="E2575" s="175" t="n">
        <v>0.06</v>
      </c>
      <c r="F2575" s="174" t="n">
        <v>176</v>
      </c>
      <c r="G2575" s="174" t="n">
        <v>434</v>
      </c>
      <c r="H2575" s="174" t="n">
        <v>125</v>
      </c>
      <c r="I2575" s="174" t="n">
        <v>446</v>
      </c>
      <c r="J2575" s="174" t="n"/>
      <c r="K2575" s="174" t="n"/>
      <c r="L2575" s="174" t="n"/>
      <c r="M2575" s="174" t="n"/>
    </row>
    <row r="2576">
      <c r="A2576" s="174" t="inlineStr">
        <is>
          <t>test</t>
        </is>
      </c>
      <c r="B2576" s="174" t="inlineStr">
        <is>
          <t>A1</t>
        </is>
      </c>
      <c r="C2576" s="174" t="inlineStr">
        <is>
          <t>Asm</t>
        </is>
      </c>
      <c r="D2576" s="174" t="inlineStr">
        <is>
          <t>b</t>
        </is>
      </c>
      <c r="E2576" s="175" t="n">
        <v>0.07000000000000001</v>
      </c>
      <c r="F2576" s="174" t="n">
        <v>152</v>
      </c>
      <c r="G2576" s="174" t="n">
        <v>458</v>
      </c>
      <c r="H2576" s="174" t="n">
        <v>103</v>
      </c>
      <c r="I2576" s="174" t="n">
        <v>468</v>
      </c>
      <c r="J2576" s="174" t="n"/>
      <c r="K2576" s="174" t="n"/>
      <c r="L2576" s="174" t="n"/>
      <c r="M2576" s="174" t="n"/>
    </row>
    <row r="2577">
      <c r="A2577" s="174" t="inlineStr">
        <is>
          <t>test</t>
        </is>
      </c>
      <c r="B2577" s="174" t="inlineStr">
        <is>
          <t>A1</t>
        </is>
      </c>
      <c r="C2577" s="174" t="inlineStr">
        <is>
          <t>Asm</t>
        </is>
      </c>
      <c r="D2577" s="174" t="inlineStr">
        <is>
          <t>b</t>
        </is>
      </c>
      <c r="E2577" s="175" t="n">
        <v>0.08</v>
      </c>
      <c r="F2577" s="174" t="n">
        <v>118</v>
      </c>
      <c r="G2577" s="174" t="n">
        <v>492</v>
      </c>
      <c r="H2577" s="174" t="n">
        <v>87</v>
      </c>
      <c r="I2577" s="174" t="n">
        <v>484</v>
      </c>
      <c r="J2577" s="174" t="n"/>
      <c r="K2577" s="174" t="n"/>
      <c r="L2577" s="174" t="n"/>
      <c r="M2577" s="174" t="n"/>
    </row>
    <row r="2578">
      <c r="A2578" s="174" t="inlineStr">
        <is>
          <t>test</t>
        </is>
      </c>
      <c r="B2578" s="174" t="inlineStr">
        <is>
          <t>A1</t>
        </is>
      </c>
      <c r="C2578" s="174" t="inlineStr">
        <is>
          <t>Asm</t>
        </is>
      </c>
      <c r="D2578" s="174" t="inlineStr">
        <is>
          <t>b</t>
        </is>
      </c>
      <c r="E2578" s="175" t="n">
        <v>0.09</v>
      </c>
      <c r="F2578" s="174" t="n">
        <v>99</v>
      </c>
      <c r="G2578" s="174" t="n">
        <v>511</v>
      </c>
      <c r="H2578" s="174" t="n">
        <v>71</v>
      </c>
      <c r="I2578" s="174" t="n">
        <v>500</v>
      </c>
      <c r="J2578" s="174" t="n"/>
      <c r="K2578" s="174" t="n"/>
      <c r="L2578" s="174" t="n"/>
      <c r="M2578" s="174" t="n"/>
    </row>
    <row r="2579">
      <c r="A2579" s="174" t="inlineStr">
        <is>
          <t>test</t>
        </is>
      </c>
      <c r="B2579" s="174" t="inlineStr">
        <is>
          <t>A1</t>
        </is>
      </c>
      <c r="C2579" s="174" t="inlineStr">
        <is>
          <t>Asm</t>
        </is>
      </c>
      <c r="D2579" s="174" t="inlineStr">
        <is>
          <t>b</t>
        </is>
      </c>
      <c r="E2579" s="175" t="n">
        <v>0.1</v>
      </c>
      <c r="F2579" s="174" t="n">
        <v>93</v>
      </c>
      <c r="G2579" s="174" t="n">
        <v>517</v>
      </c>
      <c r="H2579" s="174" t="n">
        <v>64</v>
      </c>
      <c r="I2579" s="174" t="n">
        <v>507</v>
      </c>
      <c r="J2579" s="174" t="n"/>
      <c r="K2579" s="174" t="n"/>
      <c r="L2579" s="174" t="n"/>
      <c r="M2579" s="174" t="n"/>
    </row>
    <row r="2580">
      <c r="A2580" s="174" t="inlineStr">
        <is>
          <t>test</t>
        </is>
      </c>
      <c r="B2580" s="174" t="inlineStr">
        <is>
          <t>A1</t>
        </is>
      </c>
      <c r="C2580" s="174" t="inlineStr">
        <is>
          <t>Asm</t>
        </is>
      </c>
      <c r="D2580" s="174" t="inlineStr">
        <is>
          <t>b</t>
        </is>
      </c>
      <c r="E2580" s="175" t="n">
        <v>0.11</v>
      </c>
      <c r="F2580" s="174" t="n">
        <v>78</v>
      </c>
      <c r="G2580" s="174" t="n">
        <v>532</v>
      </c>
      <c r="H2580" s="174" t="n">
        <v>55</v>
      </c>
      <c r="I2580" s="174" t="n">
        <v>516</v>
      </c>
      <c r="J2580" s="174" t="n"/>
      <c r="K2580" s="174" t="n"/>
      <c r="L2580" s="174" t="n"/>
      <c r="M2580" s="174" t="n"/>
    </row>
    <row r="2581">
      <c r="A2581" s="174" t="inlineStr">
        <is>
          <t>test</t>
        </is>
      </c>
      <c r="B2581" s="174" t="inlineStr">
        <is>
          <t>A1</t>
        </is>
      </c>
      <c r="C2581" s="174" t="inlineStr">
        <is>
          <t>Asm</t>
        </is>
      </c>
      <c r="D2581" s="174" t="inlineStr">
        <is>
          <t>b</t>
        </is>
      </c>
      <c r="E2581" s="175" t="n">
        <v>0.12</v>
      </c>
      <c r="F2581" s="174" t="n">
        <v>69</v>
      </c>
      <c r="G2581" s="174" t="n">
        <v>541</v>
      </c>
      <c r="H2581" s="174" t="n">
        <v>42</v>
      </c>
      <c r="I2581" s="174" t="n">
        <v>529</v>
      </c>
      <c r="J2581" s="174" t="n"/>
      <c r="K2581" s="174" t="n"/>
      <c r="L2581" s="174" t="n"/>
      <c r="M2581" s="174" t="n"/>
    </row>
    <row r="2582">
      <c r="A2582" s="174" t="inlineStr">
        <is>
          <t>test</t>
        </is>
      </c>
      <c r="B2582" s="174" t="inlineStr">
        <is>
          <t>A1</t>
        </is>
      </c>
      <c r="C2582" s="174" t="inlineStr">
        <is>
          <t>Asm</t>
        </is>
      </c>
      <c r="D2582" s="174" t="inlineStr">
        <is>
          <t>b</t>
        </is>
      </c>
      <c r="E2582" s="175" t="n">
        <v>0.13</v>
      </c>
      <c r="F2582" s="174" t="n">
        <v>63</v>
      </c>
      <c r="G2582" s="174" t="n">
        <v>547</v>
      </c>
      <c r="H2582" s="174" t="n">
        <v>33</v>
      </c>
      <c r="I2582" s="174" t="n">
        <v>538</v>
      </c>
      <c r="J2582" s="174" t="n"/>
      <c r="K2582" s="174" t="n"/>
      <c r="L2582" s="174" t="n"/>
      <c r="M2582" s="174" t="n"/>
    </row>
    <row r="2583">
      <c r="A2583" s="174" t="inlineStr">
        <is>
          <t>test</t>
        </is>
      </c>
      <c r="B2583" s="174" t="inlineStr">
        <is>
          <t>A1</t>
        </is>
      </c>
      <c r="C2583" s="174" t="inlineStr">
        <is>
          <t>Asm</t>
        </is>
      </c>
      <c r="D2583" s="174" t="inlineStr">
        <is>
          <t>b</t>
        </is>
      </c>
      <c r="E2583" s="175" t="n">
        <v>0.14</v>
      </c>
      <c r="F2583" s="174" t="n">
        <v>58</v>
      </c>
      <c r="G2583" s="174" t="n">
        <v>552</v>
      </c>
      <c r="H2583" s="174" t="n">
        <v>29</v>
      </c>
      <c r="I2583" s="174" t="n">
        <v>542</v>
      </c>
      <c r="J2583" s="174" t="n"/>
      <c r="K2583" s="174" t="n"/>
      <c r="L2583" s="174" t="n"/>
      <c r="M2583" s="174" t="n"/>
    </row>
    <row r="2584">
      <c r="A2584" s="174" t="inlineStr">
        <is>
          <t>test</t>
        </is>
      </c>
      <c r="B2584" s="174" t="inlineStr">
        <is>
          <t>A1</t>
        </is>
      </c>
      <c r="C2584" s="174" t="inlineStr">
        <is>
          <t>Asm</t>
        </is>
      </c>
      <c r="D2584" s="174" t="inlineStr">
        <is>
          <t>b</t>
        </is>
      </c>
      <c r="E2584" s="175" t="n">
        <v>0.15</v>
      </c>
      <c r="F2584" s="174" t="n">
        <v>53</v>
      </c>
      <c r="G2584" s="174" t="n">
        <v>557</v>
      </c>
      <c r="H2584" s="174" t="n">
        <v>27</v>
      </c>
      <c r="I2584" s="174" t="n">
        <v>544</v>
      </c>
      <c r="J2584" s="174" t="n"/>
      <c r="K2584" s="174" t="n"/>
      <c r="L2584" s="174" t="n"/>
      <c r="M2584" s="174" t="n"/>
    </row>
    <row r="2585">
      <c r="A2585" s="174" t="inlineStr">
        <is>
          <t>test</t>
        </is>
      </c>
      <c r="B2585" s="174" t="inlineStr">
        <is>
          <t>A1</t>
        </is>
      </c>
      <c r="C2585" s="174" t="inlineStr">
        <is>
          <t>Asm</t>
        </is>
      </c>
      <c r="D2585" s="174" t="inlineStr">
        <is>
          <t>b</t>
        </is>
      </c>
      <c r="E2585" s="175" t="n">
        <v>0.16</v>
      </c>
      <c r="F2585" s="174" t="n">
        <v>52</v>
      </c>
      <c r="G2585" s="174" t="n">
        <v>558</v>
      </c>
      <c r="H2585" s="174" t="n">
        <v>24</v>
      </c>
      <c r="I2585" s="174" t="n">
        <v>547</v>
      </c>
      <c r="J2585" s="174" t="n"/>
      <c r="K2585" s="174" t="n"/>
      <c r="L2585" s="174" t="n"/>
      <c r="M2585" s="174" t="n"/>
    </row>
    <row r="2586">
      <c r="A2586" s="174" t="inlineStr">
        <is>
          <t>test</t>
        </is>
      </c>
      <c r="B2586" s="174" t="inlineStr">
        <is>
          <t>A1</t>
        </is>
      </c>
      <c r="C2586" s="174" t="inlineStr">
        <is>
          <t>Asm</t>
        </is>
      </c>
      <c r="D2586" s="174" t="inlineStr">
        <is>
          <t>b</t>
        </is>
      </c>
      <c r="E2586" s="175" t="n">
        <v>0.17</v>
      </c>
      <c r="F2586" s="174" t="n">
        <v>50</v>
      </c>
      <c r="G2586" s="174" t="n">
        <v>560</v>
      </c>
      <c r="H2586" s="174" t="n">
        <v>21</v>
      </c>
      <c r="I2586" s="174" t="n">
        <v>550</v>
      </c>
      <c r="J2586" s="174" t="n"/>
      <c r="K2586" s="174" t="n"/>
      <c r="L2586" s="174" t="n"/>
      <c r="M2586" s="174" t="n"/>
    </row>
    <row r="2587">
      <c r="A2587" s="174" t="inlineStr">
        <is>
          <t>test</t>
        </is>
      </c>
      <c r="B2587" s="174" t="inlineStr">
        <is>
          <t>A1</t>
        </is>
      </c>
      <c r="C2587" s="174" t="inlineStr">
        <is>
          <t>Asm</t>
        </is>
      </c>
      <c r="D2587" s="174" t="inlineStr">
        <is>
          <t>b</t>
        </is>
      </c>
      <c r="E2587" s="175" t="n">
        <v>0.18</v>
      </c>
      <c r="F2587" s="174" t="n">
        <v>49</v>
      </c>
      <c r="G2587" s="174" t="n">
        <v>561</v>
      </c>
      <c r="H2587" s="174" t="n">
        <v>20</v>
      </c>
      <c r="I2587" s="174" t="n">
        <v>551</v>
      </c>
      <c r="J2587" s="174" t="n"/>
      <c r="K2587" s="174" t="n"/>
      <c r="L2587" s="174" t="n"/>
      <c r="M2587" s="174" t="n"/>
    </row>
    <row r="2588">
      <c r="A2588" s="174" t="inlineStr">
        <is>
          <t>test</t>
        </is>
      </c>
      <c r="B2588" s="174" t="inlineStr">
        <is>
          <t>A1</t>
        </is>
      </c>
      <c r="C2588" s="174" t="inlineStr">
        <is>
          <t>Asm</t>
        </is>
      </c>
      <c r="D2588" s="174" t="inlineStr">
        <is>
          <t>b</t>
        </is>
      </c>
      <c r="E2588" s="175" t="n">
        <v>0.19</v>
      </c>
      <c r="F2588" s="174" t="n">
        <v>42</v>
      </c>
      <c r="G2588" s="174" t="n">
        <v>568</v>
      </c>
      <c r="H2588" s="174" t="n">
        <v>18</v>
      </c>
      <c r="I2588" s="174" t="n">
        <v>553</v>
      </c>
      <c r="J2588" s="174" t="n"/>
      <c r="K2588" s="174" t="n"/>
      <c r="L2588" s="174" t="n"/>
      <c r="M2588" s="174" t="n"/>
    </row>
    <row r="2589">
      <c r="A2589" s="174" t="inlineStr">
        <is>
          <t>test</t>
        </is>
      </c>
      <c r="B2589" s="174" t="inlineStr">
        <is>
          <t>A1</t>
        </is>
      </c>
      <c r="C2589" s="174" t="inlineStr">
        <is>
          <t>Asm</t>
        </is>
      </c>
      <c r="D2589" s="174" t="inlineStr">
        <is>
          <t>b</t>
        </is>
      </c>
      <c r="E2589" s="175" t="n">
        <v>0.2</v>
      </c>
      <c r="F2589" s="174" t="n">
        <v>39</v>
      </c>
      <c r="G2589" s="174" t="n">
        <v>571</v>
      </c>
      <c r="H2589" s="174" t="n">
        <v>17</v>
      </c>
      <c r="I2589" s="174" t="n">
        <v>554</v>
      </c>
      <c r="J2589" s="174" t="n"/>
      <c r="K2589" s="174" t="n"/>
      <c r="L2589" s="174" t="n"/>
      <c r="M2589" s="174" t="n"/>
    </row>
    <row r="2590">
      <c r="A2590" s="174" t="inlineStr">
        <is>
          <t>test</t>
        </is>
      </c>
      <c r="B2590" s="174" t="inlineStr">
        <is>
          <t>A1</t>
        </is>
      </c>
      <c r="C2590" s="174" t="inlineStr">
        <is>
          <t>Asm</t>
        </is>
      </c>
      <c r="D2590" s="174" t="inlineStr">
        <is>
          <t>b</t>
        </is>
      </c>
      <c r="E2590" s="175" t="n">
        <v>0.21</v>
      </c>
      <c r="F2590" s="174" t="n">
        <v>35</v>
      </c>
      <c r="G2590" s="174" t="n">
        <v>575</v>
      </c>
      <c r="H2590" s="174" t="n">
        <v>13</v>
      </c>
      <c r="I2590" s="174" t="n">
        <v>558</v>
      </c>
      <c r="J2590" s="174" t="n"/>
      <c r="K2590" s="174" t="n"/>
      <c r="L2590" s="174" t="n"/>
      <c r="M2590" s="174" t="n"/>
    </row>
    <row r="2591">
      <c r="A2591" s="174" t="inlineStr">
        <is>
          <t>test</t>
        </is>
      </c>
      <c r="B2591" s="174" t="inlineStr">
        <is>
          <t>A1</t>
        </is>
      </c>
      <c r="C2591" s="174" t="inlineStr">
        <is>
          <t>Asm</t>
        </is>
      </c>
      <c r="D2591" s="174" t="inlineStr">
        <is>
          <t>b</t>
        </is>
      </c>
      <c r="E2591" s="175" t="n">
        <v>0.22</v>
      </c>
      <c r="F2591" s="174" t="n">
        <v>33</v>
      </c>
      <c r="G2591" s="174" t="n">
        <v>577</v>
      </c>
      <c r="H2591" s="174" t="n">
        <v>12</v>
      </c>
      <c r="I2591" s="174" t="n">
        <v>559</v>
      </c>
      <c r="J2591" s="174" t="n"/>
      <c r="K2591" s="174" t="n"/>
      <c r="L2591" s="174" t="n"/>
      <c r="M2591" s="174" t="n"/>
    </row>
    <row r="2592">
      <c r="A2592" s="174" t="inlineStr">
        <is>
          <t>test</t>
        </is>
      </c>
      <c r="B2592" s="174" t="inlineStr">
        <is>
          <t>A1</t>
        </is>
      </c>
      <c r="C2592" s="174" t="inlineStr">
        <is>
          <t>Asm</t>
        </is>
      </c>
      <c r="D2592" s="174" t="inlineStr">
        <is>
          <t>b</t>
        </is>
      </c>
      <c r="E2592" s="175" t="n">
        <v>0.23</v>
      </c>
      <c r="F2592" s="174" t="n">
        <v>27</v>
      </c>
      <c r="G2592" s="174" t="n">
        <v>583</v>
      </c>
      <c r="H2592" s="174" t="n">
        <v>8</v>
      </c>
      <c r="I2592" s="174" t="n">
        <v>563</v>
      </c>
      <c r="J2592" s="174" t="n"/>
      <c r="K2592" s="174" t="n"/>
      <c r="L2592" s="174" t="n"/>
      <c r="M2592" s="174" t="n"/>
    </row>
    <row r="2593">
      <c r="A2593" s="174" t="inlineStr">
        <is>
          <t>test</t>
        </is>
      </c>
      <c r="B2593" s="174" t="inlineStr">
        <is>
          <t>A1</t>
        </is>
      </c>
      <c r="C2593" s="174" t="inlineStr">
        <is>
          <t>Asm</t>
        </is>
      </c>
      <c r="D2593" s="174" t="inlineStr">
        <is>
          <t>b</t>
        </is>
      </c>
      <c r="E2593" s="175" t="n">
        <v>0.24</v>
      </c>
      <c r="F2593" s="174" t="n">
        <v>26</v>
      </c>
      <c r="G2593" s="174" t="n">
        <v>584</v>
      </c>
      <c r="H2593" s="174" t="n">
        <v>7</v>
      </c>
      <c r="I2593" s="174" t="n">
        <v>564</v>
      </c>
      <c r="J2593" s="174" t="n"/>
      <c r="K2593" s="174" t="n"/>
      <c r="L2593" s="174" t="n"/>
      <c r="M2593" s="174" t="n"/>
    </row>
    <row r="2594">
      <c r="A2594" s="174" t="inlineStr">
        <is>
          <t>test</t>
        </is>
      </c>
      <c r="B2594" s="174" t="inlineStr">
        <is>
          <t>A1</t>
        </is>
      </c>
      <c r="C2594" s="174" t="inlineStr">
        <is>
          <t>Asm</t>
        </is>
      </c>
      <c r="D2594" s="174" t="inlineStr">
        <is>
          <t>b</t>
        </is>
      </c>
      <c r="E2594" s="175" t="n">
        <v>0.25</v>
      </c>
      <c r="F2594" s="174" t="n">
        <v>25</v>
      </c>
      <c r="G2594" s="174" t="n">
        <v>585</v>
      </c>
      <c r="H2594" s="174" t="n">
        <v>5</v>
      </c>
      <c r="I2594" s="174" t="n">
        <v>566</v>
      </c>
      <c r="J2594" s="174" t="n"/>
      <c r="K2594" s="174" t="n"/>
      <c r="L2594" s="174" t="n"/>
      <c r="M2594" s="174" t="n"/>
    </row>
    <row r="2595">
      <c r="A2595" s="174" t="inlineStr">
        <is>
          <t>test</t>
        </is>
      </c>
      <c r="B2595" s="174" t="inlineStr">
        <is>
          <t>A1</t>
        </is>
      </c>
      <c r="C2595" s="174" t="inlineStr">
        <is>
          <t>Asm</t>
        </is>
      </c>
      <c r="D2595" s="174" t="inlineStr">
        <is>
          <t>b</t>
        </is>
      </c>
      <c r="E2595" s="175" t="n">
        <v>0.26</v>
      </c>
      <c r="F2595" s="174" t="n">
        <v>23</v>
      </c>
      <c r="G2595" s="174" t="n">
        <v>587</v>
      </c>
      <c r="H2595" s="174" t="n">
        <v>4</v>
      </c>
      <c r="I2595" s="174" t="n">
        <v>567</v>
      </c>
      <c r="J2595" s="174" t="n"/>
      <c r="K2595" s="174" t="n"/>
      <c r="L2595" s="174" t="n"/>
      <c r="M2595" s="174" t="n"/>
    </row>
    <row r="2596">
      <c r="A2596" s="174" t="inlineStr">
        <is>
          <t>test</t>
        </is>
      </c>
      <c r="B2596" s="174" t="inlineStr">
        <is>
          <t>A1</t>
        </is>
      </c>
      <c r="C2596" s="174" t="inlineStr">
        <is>
          <t>Asm</t>
        </is>
      </c>
      <c r="D2596" s="174" t="inlineStr">
        <is>
          <t>b</t>
        </is>
      </c>
      <c r="E2596" s="175" t="n">
        <v>0.27</v>
      </c>
      <c r="F2596" s="174" t="n">
        <v>23</v>
      </c>
      <c r="G2596" s="174" t="n">
        <v>587</v>
      </c>
      <c r="H2596" s="174" t="n">
        <v>3</v>
      </c>
      <c r="I2596" s="174" t="n">
        <v>568</v>
      </c>
      <c r="J2596" s="174" t="n"/>
      <c r="K2596" s="174" t="n"/>
      <c r="L2596" s="174" t="n"/>
      <c r="M2596" s="174" t="n"/>
    </row>
    <row r="2597">
      <c r="A2597" s="174" t="inlineStr">
        <is>
          <t>test</t>
        </is>
      </c>
      <c r="B2597" s="174" t="inlineStr">
        <is>
          <t>A1</t>
        </is>
      </c>
      <c r="C2597" s="174" t="inlineStr">
        <is>
          <t>Asm</t>
        </is>
      </c>
      <c r="D2597" s="174" t="inlineStr">
        <is>
          <t>b</t>
        </is>
      </c>
      <c r="E2597" s="175" t="n">
        <v>0.28</v>
      </c>
      <c r="F2597" s="174" t="n">
        <v>21</v>
      </c>
      <c r="G2597" s="174" t="n">
        <v>589</v>
      </c>
      <c r="H2597" s="174" t="n">
        <v>3</v>
      </c>
      <c r="I2597" s="174" t="n">
        <v>568</v>
      </c>
      <c r="J2597" s="174" t="n"/>
      <c r="K2597" s="174" t="n"/>
      <c r="L2597" s="174" t="n"/>
      <c r="M2597" s="174" t="n"/>
    </row>
    <row r="2598">
      <c r="A2598" s="174" t="inlineStr">
        <is>
          <t>test</t>
        </is>
      </c>
      <c r="B2598" s="174" t="inlineStr">
        <is>
          <t>A1</t>
        </is>
      </c>
      <c r="C2598" s="174" t="inlineStr">
        <is>
          <t>Asm</t>
        </is>
      </c>
      <c r="D2598" s="174" t="inlineStr">
        <is>
          <t>b</t>
        </is>
      </c>
      <c r="E2598" s="175" t="n">
        <v>0.29</v>
      </c>
      <c r="F2598" s="174" t="n">
        <v>21</v>
      </c>
      <c r="G2598" s="174" t="n">
        <v>589</v>
      </c>
      <c r="H2598" s="174" t="n">
        <v>3</v>
      </c>
      <c r="I2598" s="174" t="n">
        <v>568</v>
      </c>
      <c r="J2598" s="174" t="n"/>
      <c r="K2598" s="174" t="n"/>
      <c r="L2598" s="174" t="n"/>
      <c r="M2598" s="174" t="n"/>
    </row>
    <row r="2599">
      <c r="A2599" s="174" t="inlineStr">
        <is>
          <t>test</t>
        </is>
      </c>
      <c r="B2599" s="174" t="inlineStr">
        <is>
          <t>A1</t>
        </is>
      </c>
      <c r="C2599" s="174" t="inlineStr">
        <is>
          <t>Asm</t>
        </is>
      </c>
      <c r="D2599" s="174" t="inlineStr">
        <is>
          <t>b</t>
        </is>
      </c>
      <c r="E2599" s="175" t="n">
        <v>0.3</v>
      </c>
      <c r="F2599" s="174" t="n">
        <v>21</v>
      </c>
      <c r="G2599" s="174" t="n">
        <v>589</v>
      </c>
      <c r="H2599" s="174" t="n">
        <v>3</v>
      </c>
      <c r="I2599" s="174" t="n">
        <v>568</v>
      </c>
      <c r="J2599" s="174" t="n"/>
      <c r="K2599" s="174" t="n"/>
      <c r="L2599" s="174" t="n"/>
      <c r="M2599" s="174" t="n"/>
    </row>
    <row r="2600">
      <c r="A2600" s="174" t="inlineStr">
        <is>
          <t>test</t>
        </is>
      </c>
      <c r="B2600" s="174" t="inlineStr">
        <is>
          <t>A1</t>
        </is>
      </c>
      <c r="C2600" s="174" t="inlineStr">
        <is>
          <t>Asm</t>
        </is>
      </c>
      <c r="D2600" s="174" t="inlineStr">
        <is>
          <t>b</t>
        </is>
      </c>
      <c r="E2600" s="175" t="n">
        <v>0.31</v>
      </c>
      <c r="F2600" s="174" t="n">
        <v>21</v>
      </c>
      <c r="G2600" s="174" t="n">
        <v>589</v>
      </c>
      <c r="H2600" s="174" t="n">
        <v>3</v>
      </c>
      <c r="I2600" s="174" t="n">
        <v>568</v>
      </c>
      <c r="J2600" s="174" t="n"/>
      <c r="K2600" s="174" t="n"/>
      <c r="L2600" s="174" t="n"/>
      <c r="M2600" s="174" t="n"/>
    </row>
    <row r="2601">
      <c r="A2601" s="174" t="inlineStr">
        <is>
          <t>test</t>
        </is>
      </c>
      <c r="B2601" s="174" t="inlineStr">
        <is>
          <t>A1</t>
        </is>
      </c>
      <c r="C2601" s="174" t="inlineStr">
        <is>
          <t>Asm</t>
        </is>
      </c>
      <c r="D2601" s="174" t="inlineStr">
        <is>
          <t>b</t>
        </is>
      </c>
      <c r="E2601" s="175" t="n">
        <v>0.32</v>
      </c>
      <c r="F2601" s="174" t="n">
        <v>14</v>
      </c>
      <c r="G2601" s="174" t="n">
        <v>596</v>
      </c>
      <c r="H2601" s="174" t="n">
        <v>3</v>
      </c>
      <c r="I2601" s="174" t="n">
        <v>568</v>
      </c>
      <c r="J2601" s="174" t="n"/>
      <c r="K2601" s="174" t="n"/>
      <c r="L2601" s="174" t="n"/>
      <c r="M2601" s="174" t="n"/>
    </row>
    <row r="2602">
      <c r="A2602" s="174" t="inlineStr">
        <is>
          <t>test</t>
        </is>
      </c>
      <c r="B2602" s="174" t="inlineStr">
        <is>
          <t>A1</t>
        </is>
      </c>
      <c r="C2602" s="174" t="inlineStr">
        <is>
          <t>Asm</t>
        </is>
      </c>
      <c r="D2602" s="174" t="inlineStr">
        <is>
          <t>b</t>
        </is>
      </c>
      <c r="E2602" s="175" t="n">
        <v>0.33</v>
      </c>
      <c r="F2602" s="174" t="n">
        <v>14</v>
      </c>
      <c r="G2602" s="174" t="n">
        <v>596</v>
      </c>
      <c r="H2602" s="174" t="n">
        <v>3</v>
      </c>
      <c r="I2602" s="174" t="n">
        <v>568</v>
      </c>
      <c r="J2602" s="174" t="n"/>
      <c r="K2602" s="174" t="n"/>
      <c r="L2602" s="174" t="n"/>
      <c r="M2602" s="174" t="n"/>
    </row>
    <row r="2603">
      <c r="A2603" s="174" t="inlineStr">
        <is>
          <t>test</t>
        </is>
      </c>
      <c r="B2603" s="174" t="inlineStr">
        <is>
          <t>A1</t>
        </is>
      </c>
      <c r="C2603" s="174" t="inlineStr">
        <is>
          <t>Asm</t>
        </is>
      </c>
      <c r="D2603" s="174" t="inlineStr">
        <is>
          <t>b</t>
        </is>
      </c>
      <c r="E2603" s="175" t="n">
        <v>0.34</v>
      </c>
      <c r="F2603" s="174" t="n">
        <v>14</v>
      </c>
      <c r="G2603" s="174" t="n">
        <v>596</v>
      </c>
      <c r="H2603" s="174" t="n">
        <v>3</v>
      </c>
      <c r="I2603" s="174" t="n">
        <v>568</v>
      </c>
      <c r="J2603" s="174" t="n"/>
      <c r="K2603" s="174" t="n"/>
      <c r="L2603" s="174" t="n"/>
      <c r="M2603" s="174" t="n"/>
    </row>
    <row r="2604">
      <c r="A2604" s="174" t="inlineStr">
        <is>
          <t>test</t>
        </is>
      </c>
      <c r="B2604" s="174" t="inlineStr">
        <is>
          <t>A1</t>
        </is>
      </c>
      <c r="C2604" s="174" t="inlineStr">
        <is>
          <t>Asm</t>
        </is>
      </c>
      <c r="D2604" s="174" t="inlineStr">
        <is>
          <t>b</t>
        </is>
      </c>
      <c r="E2604" s="175" t="n">
        <v>0.35</v>
      </c>
      <c r="F2604" s="174" t="n">
        <v>14</v>
      </c>
      <c r="G2604" s="174" t="n">
        <v>596</v>
      </c>
      <c r="H2604" s="174" t="n">
        <v>3</v>
      </c>
      <c r="I2604" s="174" t="n">
        <v>568</v>
      </c>
      <c r="J2604" s="174" t="n"/>
      <c r="K2604" s="174" t="n"/>
      <c r="L2604" s="174" t="n"/>
      <c r="M2604" s="174" t="n"/>
    </row>
    <row r="2605">
      <c r="A2605" s="174" t="inlineStr">
        <is>
          <t>test</t>
        </is>
      </c>
      <c r="B2605" s="174" t="inlineStr">
        <is>
          <t>A1</t>
        </is>
      </c>
      <c r="C2605" s="174" t="inlineStr">
        <is>
          <t>Asm</t>
        </is>
      </c>
      <c r="D2605" s="174" t="inlineStr">
        <is>
          <t>b</t>
        </is>
      </c>
      <c r="E2605" s="175" t="n">
        <v>0.36</v>
      </c>
      <c r="F2605" s="174" t="n">
        <v>14</v>
      </c>
      <c r="G2605" s="174" t="n">
        <v>596</v>
      </c>
      <c r="H2605" s="174" t="n">
        <v>3</v>
      </c>
      <c r="I2605" s="174" t="n">
        <v>568</v>
      </c>
      <c r="J2605" s="174" t="n"/>
      <c r="K2605" s="174" t="n"/>
      <c r="L2605" s="174" t="n"/>
      <c r="M2605" s="174" t="n"/>
    </row>
    <row r="2606">
      <c r="A2606" s="174" t="inlineStr">
        <is>
          <t>test</t>
        </is>
      </c>
      <c r="B2606" s="174" t="inlineStr">
        <is>
          <t>A1</t>
        </is>
      </c>
      <c r="C2606" s="174" t="inlineStr">
        <is>
          <t>Asm</t>
        </is>
      </c>
      <c r="D2606" s="174" t="inlineStr">
        <is>
          <t>b</t>
        </is>
      </c>
      <c r="E2606" s="175" t="n">
        <v>0.37</v>
      </c>
      <c r="F2606" s="174" t="n">
        <v>13</v>
      </c>
      <c r="G2606" s="174" t="n">
        <v>597</v>
      </c>
      <c r="H2606" s="174" t="n">
        <v>3</v>
      </c>
      <c r="I2606" s="174" t="n">
        <v>568</v>
      </c>
      <c r="J2606" s="174" t="n"/>
      <c r="K2606" s="174" t="n"/>
      <c r="L2606" s="174" t="n"/>
      <c r="M2606" s="174" t="n"/>
    </row>
    <row r="2607">
      <c r="A2607" s="174" t="inlineStr">
        <is>
          <t>test</t>
        </is>
      </c>
      <c r="B2607" s="174" t="inlineStr">
        <is>
          <t>A1</t>
        </is>
      </c>
      <c r="C2607" s="174" t="inlineStr">
        <is>
          <t>Asm</t>
        </is>
      </c>
      <c r="D2607" s="174" t="inlineStr">
        <is>
          <t>b</t>
        </is>
      </c>
      <c r="E2607" s="175" t="n">
        <v>0.38</v>
      </c>
      <c r="F2607" s="174" t="n">
        <v>13</v>
      </c>
      <c r="G2607" s="174" t="n">
        <v>597</v>
      </c>
      <c r="H2607" s="174" t="n">
        <v>2</v>
      </c>
      <c r="I2607" s="174" t="n">
        <v>569</v>
      </c>
      <c r="J2607" s="174" t="n"/>
      <c r="K2607" s="174" t="n"/>
      <c r="L2607" s="174" t="n"/>
      <c r="M2607" s="174" t="n"/>
    </row>
    <row r="2608">
      <c r="A2608" s="174" t="inlineStr">
        <is>
          <t>test</t>
        </is>
      </c>
      <c r="B2608" s="174" t="inlineStr">
        <is>
          <t>A1</t>
        </is>
      </c>
      <c r="C2608" s="174" t="inlineStr">
        <is>
          <t>Asm</t>
        </is>
      </c>
      <c r="D2608" s="174" t="inlineStr">
        <is>
          <t>b</t>
        </is>
      </c>
      <c r="E2608" s="175" t="n">
        <v>0.39</v>
      </c>
      <c r="F2608" s="174" t="n">
        <v>11</v>
      </c>
      <c r="G2608" s="174" t="n">
        <v>599</v>
      </c>
      <c r="H2608" s="174" t="n">
        <v>2</v>
      </c>
      <c r="I2608" s="174" t="n">
        <v>569</v>
      </c>
      <c r="J2608" s="174" t="n"/>
      <c r="K2608" s="174" t="n"/>
      <c r="L2608" s="174" t="n"/>
      <c r="M2608" s="174" t="n"/>
    </row>
    <row r="2609">
      <c r="A2609" s="174" t="inlineStr">
        <is>
          <t>test</t>
        </is>
      </c>
      <c r="B2609" s="174" t="inlineStr">
        <is>
          <t>A1</t>
        </is>
      </c>
      <c r="C2609" s="174" t="inlineStr">
        <is>
          <t>Asm</t>
        </is>
      </c>
      <c r="D2609" s="174" t="inlineStr">
        <is>
          <t>b</t>
        </is>
      </c>
      <c r="E2609" s="175" t="n">
        <v>0.4</v>
      </c>
      <c r="F2609" s="174" t="n">
        <v>10</v>
      </c>
      <c r="G2609" s="174" t="n">
        <v>600</v>
      </c>
      <c r="H2609" s="174" t="n">
        <v>2</v>
      </c>
      <c r="I2609" s="174" t="n">
        <v>569</v>
      </c>
      <c r="J2609" s="174" t="n"/>
      <c r="K2609" s="174" t="n"/>
      <c r="L2609" s="174" t="n"/>
      <c r="M2609" s="174" t="n"/>
    </row>
    <row r="2610">
      <c r="A2610" s="174" t="inlineStr">
        <is>
          <t>test</t>
        </is>
      </c>
      <c r="B2610" s="174" t="inlineStr">
        <is>
          <t>A1</t>
        </is>
      </c>
      <c r="C2610" s="174" t="inlineStr">
        <is>
          <t>Asm</t>
        </is>
      </c>
      <c r="D2610" s="174" t="inlineStr">
        <is>
          <t>b</t>
        </is>
      </c>
      <c r="E2610" s="175" t="n">
        <v>0.41</v>
      </c>
      <c r="F2610" s="174" t="n">
        <v>9</v>
      </c>
      <c r="G2610" s="174" t="n">
        <v>601</v>
      </c>
      <c r="H2610" s="174" t="n">
        <v>2</v>
      </c>
      <c r="I2610" s="174" t="n">
        <v>569</v>
      </c>
      <c r="J2610" s="174" t="n"/>
      <c r="K2610" s="174" t="n"/>
      <c r="L2610" s="174" t="n"/>
      <c r="M2610" s="174" t="n"/>
    </row>
    <row r="2611">
      <c r="A2611" s="174" t="inlineStr">
        <is>
          <t>test</t>
        </is>
      </c>
      <c r="B2611" s="174" t="inlineStr">
        <is>
          <t>A1</t>
        </is>
      </c>
      <c r="C2611" s="174" t="inlineStr">
        <is>
          <t>Asm</t>
        </is>
      </c>
      <c r="D2611" s="174" t="inlineStr">
        <is>
          <t>b</t>
        </is>
      </c>
      <c r="E2611" s="175" t="n">
        <v>0.42</v>
      </c>
      <c r="F2611" s="174" t="n">
        <v>9</v>
      </c>
      <c r="G2611" s="174" t="n">
        <v>601</v>
      </c>
      <c r="H2611" s="174" t="n">
        <v>2</v>
      </c>
      <c r="I2611" s="174" t="n">
        <v>569</v>
      </c>
      <c r="J2611" s="174" t="n"/>
      <c r="K2611" s="174" t="n"/>
      <c r="L2611" s="174" t="n"/>
      <c r="M2611" s="174" t="n"/>
    </row>
    <row r="2612">
      <c r="A2612" s="174" t="inlineStr">
        <is>
          <t>test</t>
        </is>
      </c>
      <c r="B2612" s="174" t="inlineStr">
        <is>
          <t>A1</t>
        </is>
      </c>
      <c r="C2612" s="174" t="inlineStr">
        <is>
          <t>Asm</t>
        </is>
      </c>
      <c r="D2612" s="174" t="inlineStr">
        <is>
          <t>b</t>
        </is>
      </c>
      <c r="E2612" s="175" t="n">
        <v>0.43</v>
      </c>
      <c r="F2612" s="174" t="n">
        <v>9</v>
      </c>
      <c r="G2612" s="174" t="n">
        <v>601</v>
      </c>
      <c r="H2612" s="174" t="n">
        <v>1</v>
      </c>
      <c r="I2612" s="174" t="n">
        <v>570</v>
      </c>
      <c r="J2612" s="174" t="n"/>
      <c r="K2612" s="174" t="n"/>
      <c r="L2612" s="174" t="n"/>
      <c r="M2612" s="174" t="n"/>
    </row>
    <row r="2613">
      <c r="A2613" s="174" t="inlineStr">
        <is>
          <t>test</t>
        </is>
      </c>
      <c r="B2613" s="174" t="inlineStr">
        <is>
          <t>A1</t>
        </is>
      </c>
      <c r="C2613" s="174" t="inlineStr">
        <is>
          <t>Asm</t>
        </is>
      </c>
      <c r="D2613" s="174" t="inlineStr">
        <is>
          <t>b</t>
        </is>
      </c>
      <c r="E2613" s="175" t="n">
        <v>0.44</v>
      </c>
      <c r="F2613" s="174" t="n">
        <v>7</v>
      </c>
      <c r="G2613" s="174" t="n">
        <v>603</v>
      </c>
      <c r="H2613" s="174" t="n">
        <v>1</v>
      </c>
      <c r="I2613" s="174" t="n">
        <v>570</v>
      </c>
      <c r="J2613" s="174" t="n"/>
      <c r="K2613" s="174" t="n"/>
      <c r="L2613" s="174" t="n"/>
      <c r="M2613" s="174" t="n"/>
    </row>
    <row r="2614">
      <c r="A2614" s="174" t="inlineStr">
        <is>
          <t>test</t>
        </is>
      </c>
      <c r="B2614" s="174" t="inlineStr">
        <is>
          <t>A1</t>
        </is>
      </c>
      <c r="C2614" s="174" t="inlineStr">
        <is>
          <t>Asm</t>
        </is>
      </c>
      <c r="D2614" s="174" t="inlineStr">
        <is>
          <t>b</t>
        </is>
      </c>
      <c r="E2614" s="175" t="n">
        <v>0.45</v>
      </c>
      <c r="F2614" s="174" t="n">
        <v>7</v>
      </c>
      <c r="G2614" s="174" t="n">
        <v>603</v>
      </c>
      <c r="H2614" s="174" t="n">
        <v>1</v>
      </c>
      <c r="I2614" s="174" t="n">
        <v>570</v>
      </c>
      <c r="J2614" s="174" t="n"/>
      <c r="K2614" s="174" t="n"/>
      <c r="L2614" s="174" t="n"/>
      <c r="M2614" s="174" t="n"/>
    </row>
    <row r="2615">
      <c r="A2615" s="174" t="inlineStr">
        <is>
          <t>test</t>
        </is>
      </c>
      <c r="B2615" s="174" t="inlineStr">
        <is>
          <t>A1</t>
        </is>
      </c>
      <c r="C2615" s="174" t="inlineStr">
        <is>
          <t>Asm</t>
        </is>
      </c>
      <c r="D2615" s="174" t="inlineStr">
        <is>
          <t>b</t>
        </is>
      </c>
      <c r="E2615" s="175" t="n">
        <v>0.46</v>
      </c>
      <c r="F2615" s="174" t="n">
        <v>7</v>
      </c>
      <c r="G2615" s="174" t="n">
        <v>603</v>
      </c>
      <c r="H2615" s="174" t="n">
        <v>1</v>
      </c>
      <c r="I2615" s="174" t="n">
        <v>570</v>
      </c>
      <c r="J2615" s="174" t="n"/>
      <c r="K2615" s="174" t="n"/>
      <c r="L2615" s="174" t="n"/>
      <c r="M2615" s="174" t="n"/>
    </row>
    <row r="2616">
      <c r="A2616" s="174" t="inlineStr">
        <is>
          <t>test</t>
        </is>
      </c>
      <c r="B2616" s="174" t="inlineStr">
        <is>
          <t>A1</t>
        </is>
      </c>
      <c r="C2616" s="174" t="inlineStr">
        <is>
          <t>Asm</t>
        </is>
      </c>
      <c r="D2616" s="174" t="inlineStr">
        <is>
          <t>b</t>
        </is>
      </c>
      <c r="E2616" s="175" t="n">
        <v>0.47</v>
      </c>
      <c r="F2616" s="174" t="n">
        <v>3</v>
      </c>
      <c r="G2616" s="174" t="n">
        <v>607</v>
      </c>
      <c r="H2616" s="174" t="n">
        <v>1</v>
      </c>
      <c r="I2616" s="174" t="n">
        <v>570</v>
      </c>
      <c r="J2616" s="174" t="n"/>
      <c r="K2616" s="174" t="n"/>
      <c r="L2616" s="174" t="n"/>
      <c r="M2616" s="174" t="n"/>
    </row>
    <row r="2617">
      <c r="A2617" s="174" t="inlineStr">
        <is>
          <t>test</t>
        </is>
      </c>
      <c r="B2617" s="174" t="inlineStr">
        <is>
          <t>A1</t>
        </is>
      </c>
      <c r="C2617" s="174" t="inlineStr">
        <is>
          <t>Asm</t>
        </is>
      </c>
      <c r="D2617" s="174" t="inlineStr">
        <is>
          <t>b</t>
        </is>
      </c>
      <c r="E2617" s="175" t="n">
        <v>0.48</v>
      </c>
      <c r="F2617" s="174" t="n">
        <v>3</v>
      </c>
      <c r="G2617" s="174" t="n">
        <v>607</v>
      </c>
      <c r="H2617" s="174" t="n">
        <v>1</v>
      </c>
      <c r="I2617" s="174" t="n">
        <v>570</v>
      </c>
      <c r="J2617" s="174" t="n"/>
      <c r="K2617" s="174" t="n"/>
      <c r="L2617" s="174" t="n"/>
      <c r="M2617" s="174" t="n"/>
    </row>
    <row r="2618">
      <c r="A2618" s="174" t="inlineStr">
        <is>
          <t>test</t>
        </is>
      </c>
      <c r="B2618" s="174" t="inlineStr">
        <is>
          <t>A1</t>
        </is>
      </c>
      <c r="C2618" s="174" t="inlineStr">
        <is>
          <t>Asm</t>
        </is>
      </c>
      <c r="D2618" s="174" t="inlineStr">
        <is>
          <t>b</t>
        </is>
      </c>
      <c r="E2618" s="175" t="n">
        <v>0.49</v>
      </c>
      <c r="F2618" s="174" t="n">
        <v>3</v>
      </c>
      <c r="G2618" s="174" t="n">
        <v>607</v>
      </c>
      <c r="H2618" s="174" t="n">
        <v>1</v>
      </c>
      <c r="I2618" s="174" t="n">
        <v>570</v>
      </c>
      <c r="J2618" s="174" t="n"/>
      <c r="K2618" s="174" t="n"/>
      <c r="L2618" s="174" t="n"/>
      <c r="M2618" s="174" t="n"/>
    </row>
    <row r="2619">
      <c r="A2619" s="174" t="inlineStr">
        <is>
          <t>test</t>
        </is>
      </c>
      <c r="B2619" s="174" t="inlineStr">
        <is>
          <t>A1</t>
        </is>
      </c>
      <c r="C2619" s="174" t="inlineStr">
        <is>
          <t>Asm</t>
        </is>
      </c>
      <c r="D2619" s="174" t="inlineStr">
        <is>
          <t>b</t>
        </is>
      </c>
      <c r="E2619" s="175" t="n">
        <v>0.5</v>
      </c>
      <c r="F2619" s="174" t="n">
        <v>2</v>
      </c>
      <c r="G2619" s="174" t="n">
        <v>608</v>
      </c>
      <c r="H2619" s="174" t="n">
        <v>1</v>
      </c>
      <c r="I2619" s="174" t="n">
        <v>570</v>
      </c>
      <c r="J2619" s="174" t="n"/>
      <c r="K2619" s="174" t="n"/>
      <c r="L2619" s="174" t="n"/>
      <c r="M2619" s="174" t="n"/>
    </row>
    <row r="2620">
      <c r="A2620" s="174" t="inlineStr">
        <is>
          <t>test</t>
        </is>
      </c>
      <c r="B2620" s="174" t="inlineStr">
        <is>
          <t>A1</t>
        </is>
      </c>
      <c r="C2620" s="174" t="inlineStr">
        <is>
          <t>Asm</t>
        </is>
      </c>
      <c r="D2620" s="174" t="inlineStr">
        <is>
          <t>b</t>
        </is>
      </c>
      <c r="E2620" s="175" t="n">
        <v>0.51</v>
      </c>
      <c r="F2620" s="174" t="n">
        <v>2</v>
      </c>
      <c r="G2620" s="174" t="n">
        <v>608</v>
      </c>
      <c r="H2620" s="174" t="n">
        <v>0</v>
      </c>
      <c r="I2620" s="174" t="n">
        <v>571</v>
      </c>
      <c r="J2620" s="174" t="n"/>
      <c r="K2620" s="174" t="n"/>
      <c r="L2620" s="174" t="n"/>
      <c r="M2620" s="174" t="n"/>
    </row>
    <row r="2621">
      <c r="A2621" s="174" t="inlineStr">
        <is>
          <t>test</t>
        </is>
      </c>
      <c r="B2621" s="174" t="inlineStr">
        <is>
          <t>A1</t>
        </is>
      </c>
      <c r="C2621" s="174" t="inlineStr">
        <is>
          <t>Asm</t>
        </is>
      </c>
      <c r="D2621" s="174" t="inlineStr">
        <is>
          <t>b</t>
        </is>
      </c>
      <c r="E2621" s="175" t="n">
        <v>0.52</v>
      </c>
      <c r="F2621" s="174" t="n">
        <v>2</v>
      </c>
      <c r="G2621" s="174" t="n">
        <v>608</v>
      </c>
      <c r="H2621" s="174" t="n">
        <v>0</v>
      </c>
      <c r="I2621" s="174" t="n">
        <v>571</v>
      </c>
      <c r="J2621" s="174" t="n"/>
      <c r="K2621" s="174" t="n"/>
      <c r="L2621" s="174" t="n"/>
      <c r="M2621" s="174" t="n"/>
    </row>
    <row r="2622">
      <c r="A2622" s="174" t="inlineStr">
        <is>
          <t>test</t>
        </is>
      </c>
      <c r="B2622" s="174" t="inlineStr">
        <is>
          <t>A1</t>
        </is>
      </c>
      <c r="C2622" s="174" t="inlineStr">
        <is>
          <t>Asm</t>
        </is>
      </c>
      <c r="D2622" s="174" t="inlineStr">
        <is>
          <t>b</t>
        </is>
      </c>
      <c r="E2622" s="175" t="n">
        <v>0.53</v>
      </c>
      <c r="F2622" s="174" t="n">
        <v>2</v>
      </c>
      <c r="G2622" s="174" t="n">
        <v>608</v>
      </c>
      <c r="H2622" s="174" t="n">
        <v>0</v>
      </c>
      <c r="I2622" s="174" t="n">
        <v>571</v>
      </c>
      <c r="J2622" s="174" t="n"/>
      <c r="K2622" s="174" t="n"/>
      <c r="L2622" s="174" t="n"/>
      <c r="M2622" s="174" t="n"/>
    </row>
    <row r="2623">
      <c r="A2623" s="174" t="inlineStr">
        <is>
          <t>test</t>
        </is>
      </c>
      <c r="B2623" s="174" t="inlineStr">
        <is>
          <t>A1</t>
        </is>
      </c>
      <c r="C2623" s="174" t="inlineStr">
        <is>
          <t>Asm</t>
        </is>
      </c>
      <c r="D2623" s="174" t="inlineStr">
        <is>
          <t>b</t>
        </is>
      </c>
      <c r="E2623" s="175" t="n">
        <v>0.54</v>
      </c>
      <c r="F2623" s="174" t="n">
        <v>2</v>
      </c>
      <c r="G2623" s="174" t="n">
        <v>608</v>
      </c>
      <c r="H2623" s="174" t="n">
        <v>0</v>
      </c>
      <c r="I2623" s="174" t="n">
        <v>571</v>
      </c>
      <c r="J2623" s="174" t="n"/>
      <c r="K2623" s="174" t="n"/>
      <c r="L2623" s="174" t="n"/>
      <c r="M2623" s="174" t="n"/>
    </row>
    <row r="2624">
      <c r="A2624" s="174" t="inlineStr">
        <is>
          <t>test</t>
        </is>
      </c>
      <c r="B2624" s="174" t="inlineStr">
        <is>
          <t>A1</t>
        </is>
      </c>
      <c r="C2624" s="174" t="inlineStr">
        <is>
          <t>Asm</t>
        </is>
      </c>
      <c r="D2624" s="174" t="inlineStr">
        <is>
          <t>b</t>
        </is>
      </c>
      <c r="E2624" s="175" t="n">
        <v>0.55</v>
      </c>
      <c r="F2624" s="174" t="n">
        <v>1</v>
      </c>
      <c r="G2624" s="174" t="n">
        <v>609</v>
      </c>
      <c r="H2624" s="174" t="n">
        <v>0</v>
      </c>
      <c r="I2624" s="174" t="n">
        <v>571</v>
      </c>
      <c r="J2624" s="174" t="n"/>
      <c r="K2624" s="174" t="n"/>
      <c r="L2624" s="174" t="n"/>
      <c r="M2624" s="174" t="n"/>
    </row>
    <row r="2625">
      <c r="A2625" s="174" t="inlineStr">
        <is>
          <t>test</t>
        </is>
      </c>
      <c r="B2625" s="174" t="inlineStr">
        <is>
          <t>A1</t>
        </is>
      </c>
      <c r="C2625" s="174" t="inlineStr">
        <is>
          <t>Asm</t>
        </is>
      </c>
      <c r="D2625" s="174" t="inlineStr">
        <is>
          <t>b</t>
        </is>
      </c>
      <c r="E2625" s="175" t="n">
        <v>0.5600000000000001</v>
      </c>
      <c r="F2625" s="174" t="n">
        <v>1</v>
      </c>
      <c r="G2625" s="174" t="n">
        <v>609</v>
      </c>
      <c r="H2625" s="174" t="n">
        <v>0</v>
      </c>
      <c r="I2625" s="174" t="n">
        <v>571</v>
      </c>
      <c r="J2625" s="174" t="n"/>
      <c r="K2625" s="174" t="n"/>
      <c r="L2625" s="174" t="n"/>
      <c r="M2625" s="174" t="n"/>
    </row>
    <row r="2626">
      <c r="A2626" s="174" t="inlineStr">
        <is>
          <t>test</t>
        </is>
      </c>
      <c r="B2626" s="174" t="inlineStr">
        <is>
          <t>A1</t>
        </is>
      </c>
      <c r="C2626" s="174" t="inlineStr">
        <is>
          <t>Asm</t>
        </is>
      </c>
      <c r="D2626" s="174" t="inlineStr">
        <is>
          <t>b</t>
        </is>
      </c>
      <c r="E2626" s="175" t="n">
        <v>0.57</v>
      </c>
      <c r="F2626" s="174" t="n">
        <v>1</v>
      </c>
      <c r="G2626" s="174" t="n">
        <v>609</v>
      </c>
      <c r="H2626" s="174" t="n">
        <v>0</v>
      </c>
      <c r="I2626" s="174" t="n">
        <v>571</v>
      </c>
      <c r="J2626" s="174" t="n"/>
      <c r="K2626" s="174" t="n"/>
      <c r="L2626" s="174" t="n"/>
      <c r="M2626" s="174" t="n"/>
    </row>
    <row r="2627">
      <c r="A2627" s="174" t="inlineStr">
        <is>
          <t>test</t>
        </is>
      </c>
      <c r="B2627" s="174" t="inlineStr">
        <is>
          <t>A1</t>
        </is>
      </c>
      <c r="C2627" s="174" t="inlineStr">
        <is>
          <t>Asm</t>
        </is>
      </c>
      <c r="D2627" s="174" t="inlineStr">
        <is>
          <t>b</t>
        </is>
      </c>
      <c r="E2627" s="175" t="n">
        <v>0.58</v>
      </c>
      <c r="F2627" s="174" t="n">
        <v>1</v>
      </c>
      <c r="G2627" s="174" t="n">
        <v>609</v>
      </c>
      <c r="H2627" s="174" t="n">
        <v>0</v>
      </c>
      <c r="I2627" s="174" t="n">
        <v>571</v>
      </c>
      <c r="J2627" s="174" t="n"/>
      <c r="K2627" s="174" t="n"/>
      <c r="L2627" s="174" t="n"/>
      <c r="M2627" s="174" t="n"/>
    </row>
    <row r="2628">
      <c r="A2628" s="174" t="inlineStr">
        <is>
          <t>test</t>
        </is>
      </c>
      <c r="B2628" s="174" t="inlineStr">
        <is>
          <t>A1</t>
        </is>
      </c>
      <c r="C2628" s="174" t="inlineStr">
        <is>
          <t>Asm</t>
        </is>
      </c>
      <c r="D2628" s="174" t="inlineStr">
        <is>
          <t>b</t>
        </is>
      </c>
      <c r="E2628" s="175" t="n">
        <v>0.59</v>
      </c>
      <c r="F2628" s="174" t="n">
        <v>1</v>
      </c>
      <c r="G2628" s="174" t="n">
        <v>609</v>
      </c>
      <c r="H2628" s="174" t="n">
        <v>0</v>
      </c>
      <c r="I2628" s="174" t="n">
        <v>571</v>
      </c>
      <c r="J2628" s="174" t="n"/>
      <c r="K2628" s="174" t="n"/>
      <c r="L2628" s="174" t="n"/>
      <c r="M2628" s="174" t="n"/>
    </row>
    <row r="2629">
      <c r="A2629" s="174" t="inlineStr">
        <is>
          <t>test</t>
        </is>
      </c>
      <c r="B2629" s="174" t="inlineStr">
        <is>
          <t>A1</t>
        </is>
      </c>
      <c r="C2629" s="174" t="inlineStr">
        <is>
          <t>Asm</t>
        </is>
      </c>
      <c r="D2629" s="174" t="inlineStr">
        <is>
          <t>b</t>
        </is>
      </c>
      <c r="E2629" s="175" t="n">
        <v>0.6</v>
      </c>
      <c r="F2629" s="174" t="n">
        <v>1</v>
      </c>
      <c r="G2629" s="174" t="n">
        <v>609</v>
      </c>
      <c r="H2629" s="174" t="n">
        <v>0</v>
      </c>
      <c r="I2629" s="174" t="n">
        <v>571</v>
      </c>
      <c r="J2629" s="174" t="n"/>
      <c r="K2629" s="174" t="n"/>
      <c r="L2629" s="174" t="n"/>
      <c r="M2629" s="174" t="n"/>
    </row>
    <row r="2630">
      <c r="A2630" s="174" t="inlineStr">
        <is>
          <t>test</t>
        </is>
      </c>
      <c r="B2630" s="174" t="inlineStr">
        <is>
          <t>A1</t>
        </is>
      </c>
      <c r="C2630" s="174" t="inlineStr">
        <is>
          <t>Asm</t>
        </is>
      </c>
      <c r="D2630" s="174" t="inlineStr">
        <is>
          <t>b</t>
        </is>
      </c>
      <c r="E2630" s="175" t="n">
        <v>0.61</v>
      </c>
      <c r="F2630" s="174" t="n">
        <v>1</v>
      </c>
      <c r="G2630" s="174" t="n">
        <v>609</v>
      </c>
      <c r="H2630" s="174" t="n">
        <v>0</v>
      </c>
      <c r="I2630" s="174" t="n">
        <v>571</v>
      </c>
      <c r="J2630" s="174" t="n"/>
      <c r="K2630" s="174" t="n"/>
      <c r="L2630" s="174" t="n"/>
      <c r="M2630" s="174" t="n"/>
    </row>
    <row r="2631">
      <c r="A2631" s="174" t="inlineStr">
        <is>
          <t>test</t>
        </is>
      </c>
      <c r="B2631" s="174" t="inlineStr">
        <is>
          <t>A1</t>
        </is>
      </c>
      <c r="C2631" s="174" t="inlineStr">
        <is>
          <t>Asm</t>
        </is>
      </c>
      <c r="D2631" s="174" t="inlineStr">
        <is>
          <t>b</t>
        </is>
      </c>
      <c r="E2631" s="175" t="n">
        <v>0.62</v>
      </c>
      <c r="F2631" s="174" t="n">
        <v>1</v>
      </c>
      <c r="G2631" s="174" t="n">
        <v>609</v>
      </c>
      <c r="H2631" s="174" t="n">
        <v>0</v>
      </c>
      <c r="I2631" s="174" t="n">
        <v>571</v>
      </c>
      <c r="J2631" s="174" t="n"/>
      <c r="K2631" s="174" t="n"/>
      <c r="L2631" s="174" t="n"/>
      <c r="M2631" s="174" t="n"/>
    </row>
    <row r="2632">
      <c r="A2632" s="174" t="inlineStr">
        <is>
          <t>test</t>
        </is>
      </c>
      <c r="B2632" s="174" t="inlineStr">
        <is>
          <t>A1</t>
        </is>
      </c>
      <c r="C2632" s="174" t="inlineStr">
        <is>
          <t>Asm</t>
        </is>
      </c>
      <c r="D2632" s="174" t="inlineStr">
        <is>
          <t>b</t>
        </is>
      </c>
      <c r="E2632" s="175" t="n">
        <v>0.63</v>
      </c>
      <c r="F2632" s="174" t="n">
        <v>1</v>
      </c>
      <c r="G2632" s="174" t="n">
        <v>609</v>
      </c>
      <c r="H2632" s="174" t="n">
        <v>0</v>
      </c>
      <c r="I2632" s="174" t="n">
        <v>571</v>
      </c>
      <c r="J2632" s="174" t="n"/>
      <c r="K2632" s="174" t="n"/>
      <c r="L2632" s="174" t="n"/>
      <c r="M2632" s="174" t="n"/>
    </row>
    <row r="2633">
      <c r="A2633" s="174" t="inlineStr">
        <is>
          <t>test</t>
        </is>
      </c>
      <c r="B2633" s="174" t="inlineStr">
        <is>
          <t>A1</t>
        </is>
      </c>
      <c r="C2633" s="174" t="inlineStr">
        <is>
          <t>Asm</t>
        </is>
      </c>
      <c r="D2633" s="174" t="inlineStr">
        <is>
          <t>b</t>
        </is>
      </c>
      <c r="E2633" s="175" t="n">
        <v>0.64</v>
      </c>
      <c r="F2633" s="174" t="n">
        <v>1</v>
      </c>
      <c r="G2633" s="174" t="n">
        <v>609</v>
      </c>
      <c r="H2633" s="174" t="n">
        <v>0</v>
      </c>
      <c r="I2633" s="174" t="n">
        <v>571</v>
      </c>
      <c r="J2633" s="174" t="n"/>
      <c r="K2633" s="174" t="n"/>
      <c r="L2633" s="174" t="n"/>
      <c r="M2633" s="174" t="n"/>
    </row>
    <row r="2634">
      <c r="A2634" s="174" t="inlineStr">
        <is>
          <t>test</t>
        </is>
      </c>
      <c r="B2634" s="174" t="inlineStr">
        <is>
          <t>A1</t>
        </is>
      </c>
      <c r="C2634" s="174" t="inlineStr">
        <is>
          <t>Asm</t>
        </is>
      </c>
      <c r="D2634" s="174" t="inlineStr">
        <is>
          <t>b</t>
        </is>
      </c>
      <c r="E2634" s="175" t="n">
        <v>0.65</v>
      </c>
      <c r="F2634" s="174" t="n">
        <v>1</v>
      </c>
      <c r="G2634" s="174" t="n">
        <v>609</v>
      </c>
      <c r="H2634" s="174" t="n">
        <v>0</v>
      </c>
      <c r="I2634" s="174" t="n">
        <v>571</v>
      </c>
      <c r="J2634" s="174" t="n"/>
      <c r="K2634" s="174" t="n"/>
      <c r="L2634" s="174" t="n"/>
      <c r="M2634" s="174" t="n"/>
    </row>
    <row r="2635">
      <c r="A2635" s="174" t="inlineStr">
        <is>
          <t>test</t>
        </is>
      </c>
      <c r="B2635" s="174" t="inlineStr">
        <is>
          <t>A1</t>
        </is>
      </c>
      <c r="C2635" s="174" t="inlineStr">
        <is>
          <t>Asm</t>
        </is>
      </c>
      <c r="D2635" s="174" t="inlineStr">
        <is>
          <t>b</t>
        </is>
      </c>
      <c r="E2635" s="175" t="n">
        <v>0.66</v>
      </c>
      <c r="F2635" s="174" t="n">
        <v>1</v>
      </c>
      <c r="G2635" s="174" t="n">
        <v>609</v>
      </c>
      <c r="H2635" s="174" t="n">
        <v>0</v>
      </c>
      <c r="I2635" s="174" t="n">
        <v>571</v>
      </c>
      <c r="J2635" s="174" t="n"/>
      <c r="K2635" s="174" t="n"/>
      <c r="L2635" s="174" t="n"/>
      <c r="M2635" s="174" t="n"/>
    </row>
    <row r="2636">
      <c r="A2636" s="174" t="inlineStr">
        <is>
          <t>test</t>
        </is>
      </c>
      <c r="B2636" s="174" t="inlineStr">
        <is>
          <t>A1</t>
        </is>
      </c>
      <c r="C2636" s="174" t="inlineStr">
        <is>
          <t>Asm</t>
        </is>
      </c>
      <c r="D2636" s="174" t="inlineStr">
        <is>
          <t>b</t>
        </is>
      </c>
      <c r="E2636" s="175" t="n">
        <v>0.67</v>
      </c>
      <c r="F2636" s="174" t="n">
        <v>1</v>
      </c>
      <c r="G2636" s="174" t="n">
        <v>609</v>
      </c>
      <c r="H2636" s="174" t="n">
        <v>0</v>
      </c>
      <c r="I2636" s="174" t="n">
        <v>571</v>
      </c>
      <c r="J2636" s="174" t="n"/>
      <c r="K2636" s="174" t="n"/>
      <c r="L2636" s="174" t="n"/>
      <c r="M2636" s="174" t="n"/>
    </row>
    <row r="2637">
      <c r="A2637" s="174" t="inlineStr">
        <is>
          <t>test</t>
        </is>
      </c>
      <c r="B2637" s="174" t="inlineStr">
        <is>
          <t>A1</t>
        </is>
      </c>
      <c r="C2637" s="174" t="inlineStr">
        <is>
          <t>Asm</t>
        </is>
      </c>
      <c r="D2637" s="174" t="inlineStr">
        <is>
          <t>b</t>
        </is>
      </c>
      <c r="E2637" s="175" t="n">
        <v>0.68</v>
      </c>
      <c r="F2637" s="174" t="n">
        <v>1</v>
      </c>
      <c r="G2637" s="174" t="n">
        <v>609</v>
      </c>
      <c r="H2637" s="174" t="n">
        <v>0</v>
      </c>
      <c r="I2637" s="174" t="n">
        <v>571</v>
      </c>
      <c r="J2637" s="174" t="n"/>
      <c r="K2637" s="174" t="n"/>
      <c r="L2637" s="174" t="n"/>
      <c r="M2637" s="174" t="n"/>
    </row>
    <row r="2638">
      <c r="A2638" s="174" t="inlineStr">
        <is>
          <t>test</t>
        </is>
      </c>
      <c r="B2638" s="174" t="inlineStr">
        <is>
          <t>A1</t>
        </is>
      </c>
      <c r="C2638" s="174" t="inlineStr">
        <is>
          <t>Asm</t>
        </is>
      </c>
      <c r="D2638" s="174" t="inlineStr">
        <is>
          <t>b</t>
        </is>
      </c>
      <c r="E2638" s="175" t="n">
        <v>0.6899999999999999</v>
      </c>
      <c r="F2638" s="174" t="n">
        <v>1</v>
      </c>
      <c r="G2638" s="174" t="n">
        <v>609</v>
      </c>
      <c r="H2638" s="174" t="n">
        <v>0</v>
      </c>
      <c r="I2638" s="174" t="n">
        <v>571</v>
      </c>
      <c r="J2638" s="174" t="n"/>
      <c r="K2638" s="174" t="n"/>
      <c r="L2638" s="174" t="n"/>
      <c r="M2638" s="174" t="n"/>
    </row>
    <row r="2639">
      <c r="A2639" s="174" t="inlineStr">
        <is>
          <t>test</t>
        </is>
      </c>
      <c r="B2639" s="174" t="inlineStr">
        <is>
          <t>A1</t>
        </is>
      </c>
      <c r="C2639" s="174" t="inlineStr">
        <is>
          <t>Asm</t>
        </is>
      </c>
      <c r="D2639" s="174" t="inlineStr">
        <is>
          <t>b</t>
        </is>
      </c>
      <c r="E2639" s="175" t="n">
        <v>0.7</v>
      </c>
      <c r="F2639" s="174" t="n">
        <v>1</v>
      </c>
      <c r="G2639" s="174" t="n">
        <v>609</v>
      </c>
      <c r="H2639" s="174" t="n">
        <v>0</v>
      </c>
      <c r="I2639" s="174" t="n">
        <v>571</v>
      </c>
      <c r="J2639" s="174" t="n"/>
      <c r="K2639" s="174" t="n"/>
      <c r="L2639" s="174" t="n"/>
      <c r="M2639" s="174" t="n"/>
    </row>
    <row r="2640">
      <c r="A2640" s="174" t="inlineStr">
        <is>
          <t>test</t>
        </is>
      </c>
      <c r="B2640" s="174" t="inlineStr">
        <is>
          <t>A1</t>
        </is>
      </c>
      <c r="C2640" s="174" t="inlineStr">
        <is>
          <t>Asm</t>
        </is>
      </c>
      <c r="D2640" s="174" t="inlineStr">
        <is>
          <t>b</t>
        </is>
      </c>
      <c r="E2640" s="175" t="n">
        <v>0.71</v>
      </c>
      <c r="F2640" s="174" t="n">
        <v>0</v>
      </c>
      <c r="G2640" s="174" t="n">
        <v>610</v>
      </c>
      <c r="H2640" s="174" t="n">
        <v>0</v>
      </c>
      <c r="I2640" s="174" t="n">
        <v>571</v>
      </c>
      <c r="J2640" s="174" t="n"/>
      <c r="K2640" s="174" t="n"/>
      <c r="L2640" s="174" t="n"/>
      <c r="M2640" s="174" t="n"/>
    </row>
    <row r="2641">
      <c r="A2641" s="174" t="inlineStr">
        <is>
          <t>test</t>
        </is>
      </c>
      <c r="B2641" s="174" t="inlineStr">
        <is>
          <t>A1</t>
        </is>
      </c>
      <c r="C2641" s="174" t="inlineStr">
        <is>
          <t>Asm</t>
        </is>
      </c>
      <c r="D2641" s="174" t="inlineStr">
        <is>
          <t>b</t>
        </is>
      </c>
      <c r="E2641" s="175" t="n">
        <v>0.72</v>
      </c>
      <c r="F2641" s="174" t="n">
        <v>0</v>
      </c>
      <c r="G2641" s="174" t="n">
        <v>610</v>
      </c>
      <c r="H2641" s="174" t="n">
        <v>0</v>
      </c>
      <c r="I2641" s="174" t="n">
        <v>571</v>
      </c>
      <c r="J2641" s="174" t="n"/>
      <c r="K2641" s="174" t="n"/>
      <c r="L2641" s="174" t="n"/>
      <c r="M2641" s="174" t="n"/>
    </row>
    <row r="2642">
      <c r="A2642" s="174" t="inlineStr">
        <is>
          <t>test</t>
        </is>
      </c>
      <c r="B2642" s="174" t="inlineStr">
        <is>
          <t>A1</t>
        </is>
      </c>
      <c r="C2642" s="174" t="inlineStr">
        <is>
          <t>Asm</t>
        </is>
      </c>
      <c r="D2642" s="174" t="inlineStr">
        <is>
          <t>b</t>
        </is>
      </c>
      <c r="E2642" s="175" t="n">
        <v>0.73</v>
      </c>
      <c r="F2642" s="174" t="n">
        <v>0</v>
      </c>
      <c r="G2642" s="174" t="n">
        <v>610</v>
      </c>
      <c r="H2642" s="174" t="n">
        <v>0</v>
      </c>
      <c r="I2642" s="174" t="n">
        <v>571</v>
      </c>
      <c r="J2642" s="174" t="n"/>
      <c r="K2642" s="174" t="n"/>
      <c r="L2642" s="174" t="n"/>
      <c r="M2642" s="174" t="n"/>
    </row>
    <row r="2643">
      <c r="A2643" s="174" t="inlineStr">
        <is>
          <t>test</t>
        </is>
      </c>
      <c r="B2643" s="174" t="inlineStr">
        <is>
          <t>A1</t>
        </is>
      </c>
      <c r="C2643" s="174" t="inlineStr">
        <is>
          <t>Asm</t>
        </is>
      </c>
      <c r="D2643" s="174" t="inlineStr">
        <is>
          <t>b</t>
        </is>
      </c>
      <c r="E2643" s="175" t="n">
        <v>0.74</v>
      </c>
      <c r="F2643" s="174" t="n">
        <v>0</v>
      </c>
      <c r="G2643" s="174" t="n">
        <v>610</v>
      </c>
      <c r="H2643" s="174" t="n">
        <v>0</v>
      </c>
      <c r="I2643" s="174" t="n">
        <v>571</v>
      </c>
      <c r="J2643" s="174" t="n"/>
      <c r="K2643" s="174" t="n"/>
      <c r="L2643" s="174" t="n"/>
      <c r="M2643" s="174" t="n"/>
    </row>
    <row r="2644">
      <c r="A2644" s="174" t="inlineStr">
        <is>
          <t>test</t>
        </is>
      </c>
      <c r="B2644" s="174" t="inlineStr">
        <is>
          <t>A1</t>
        </is>
      </c>
      <c r="C2644" s="174" t="inlineStr">
        <is>
          <t>Asm</t>
        </is>
      </c>
      <c r="D2644" s="174" t="inlineStr">
        <is>
          <t>b</t>
        </is>
      </c>
      <c r="E2644" s="175" t="n">
        <v>0.75</v>
      </c>
      <c r="F2644" s="174" t="n">
        <v>0</v>
      </c>
      <c r="G2644" s="174" t="n">
        <v>610</v>
      </c>
      <c r="H2644" s="174" t="n">
        <v>0</v>
      </c>
      <c r="I2644" s="174" t="n">
        <v>571</v>
      </c>
      <c r="J2644" s="174" t="n"/>
      <c r="K2644" s="174" t="n"/>
      <c r="L2644" s="174" t="n"/>
      <c r="M2644" s="174" t="n"/>
    </row>
    <row r="2645">
      <c r="A2645" s="174" t="inlineStr">
        <is>
          <t>test</t>
        </is>
      </c>
      <c r="B2645" s="174" t="inlineStr">
        <is>
          <t>A1</t>
        </is>
      </c>
      <c r="C2645" s="174" t="inlineStr">
        <is>
          <t>Asm</t>
        </is>
      </c>
      <c r="D2645" s="174" t="inlineStr">
        <is>
          <t>b</t>
        </is>
      </c>
      <c r="E2645" s="175" t="n">
        <v>0.76</v>
      </c>
      <c r="F2645" s="174" t="n">
        <v>0</v>
      </c>
      <c r="G2645" s="174" t="n">
        <v>610</v>
      </c>
      <c r="H2645" s="174" t="n">
        <v>0</v>
      </c>
      <c r="I2645" s="174" t="n">
        <v>571</v>
      </c>
      <c r="J2645" s="174" t="n"/>
      <c r="K2645" s="174" t="n"/>
      <c r="L2645" s="174" t="n"/>
      <c r="M2645" s="174" t="n"/>
    </row>
    <row r="2646">
      <c r="A2646" s="174" t="inlineStr">
        <is>
          <t>test</t>
        </is>
      </c>
      <c r="B2646" s="174" t="inlineStr">
        <is>
          <t>A1</t>
        </is>
      </c>
      <c r="C2646" s="174" t="inlineStr">
        <is>
          <t>Asm</t>
        </is>
      </c>
      <c r="D2646" s="174" t="inlineStr">
        <is>
          <t>b</t>
        </is>
      </c>
      <c r="E2646" s="175" t="n">
        <v>0.77</v>
      </c>
      <c r="F2646" s="174" t="n">
        <v>0</v>
      </c>
      <c r="G2646" s="174" t="n">
        <v>610</v>
      </c>
      <c r="H2646" s="174" t="n">
        <v>0</v>
      </c>
      <c r="I2646" s="174" t="n">
        <v>571</v>
      </c>
      <c r="J2646" s="174" t="n"/>
      <c r="K2646" s="174" t="n"/>
      <c r="L2646" s="174" t="n"/>
      <c r="M2646" s="174" t="n"/>
    </row>
    <row r="2647">
      <c r="A2647" s="174" t="inlineStr">
        <is>
          <t>test</t>
        </is>
      </c>
      <c r="B2647" s="174" t="inlineStr">
        <is>
          <t>A1</t>
        </is>
      </c>
      <c r="C2647" s="174" t="inlineStr">
        <is>
          <t>Asm</t>
        </is>
      </c>
      <c r="D2647" s="174" t="inlineStr">
        <is>
          <t>b</t>
        </is>
      </c>
      <c r="E2647" s="175" t="n">
        <v>0.78</v>
      </c>
      <c r="F2647" s="174" t="n">
        <v>0</v>
      </c>
      <c r="G2647" s="174" t="n">
        <v>610</v>
      </c>
      <c r="H2647" s="174" t="n">
        <v>0</v>
      </c>
      <c r="I2647" s="174" t="n">
        <v>571</v>
      </c>
      <c r="J2647" s="174" t="n"/>
      <c r="K2647" s="174" t="n"/>
      <c r="L2647" s="174" t="n"/>
      <c r="M2647" s="174" t="n"/>
    </row>
    <row r="2648">
      <c r="A2648" s="174" t="inlineStr">
        <is>
          <t>test</t>
        </is>
      </c>
      <c r="B2648" s="174" t="inlineStr">
        <is>
          <t>A1</t>
        </is>
      </c>
      <c r="C2648" s="174" t="inlineStr">
        <is>
          <t>Asm</t>
        </is>
      </c>
      <c r="D2648" s="174" t="inlineStr">
        <is>
          <t>b</t>
        </is>
      </c>
      <c r="E2648" s="175" t="n">
        <v>0.79</v>
      </c>
      <c r="F2648" s="174" t="n">
        <v>0</v>
      </c>
      <c r="G2648" s="174" t="n">
        <v>610</v>
      </c>
      <c r="H2648" s="174" t="n">
        <v>0</v>
      </c>
      <c r="I2648" s="174" t="n">
        <v>571</v>
      </c>
      <c r="J2648" s="174" t="n"/>
      <c r="K2648" s="174" t="n"/>
      <c r="L2648" s="174" t="n"/>
      <c r="M2648" s="174" t="n"/>
    </row>
    <row r="2649">
      <c r="A2649" s="174" t="inlineStr">
        <is>
          <t>test</t>
        </is>
      </c>
      <c r="B2649" s="174" t="inlineStr">
        <is>
          <t>A1</t>
        </is>
      </c>
      <c r="C2649" s="174" t="inlineStr">
        <is>
          <t>Asm</t>
        </is>
      </c>
      <c r="D2649" s="174" t="inlineStr">
        <is>
          <t>b</t>
        </is>
      </c>
      <c r="E2649" s="175" t="n">
        <v>0.8</v>
      </c>
      <c r="F2649" s="174" t="n">
        <v>0</v>
      </c>
      <c r="G2649" s="174" t="n">
        <v>610</v>
      </c>
      <c r="H2649" s="174" t="n">
        <v>0</v>
      </c>
      <c r="I2649" s="174" t="n">
        <v>571</v>
      </c>
      <c r="J2649" s="174" t="n"/>
      <c r="K2649" s="174" t="n"/>
      <c r="L2649" s="174" t="n"/>
      <c r="M2649" s="174" t="n"/>
    </row>
    <row r="2650">
      <c r="A2650" s="174" t="inlineStr">
        <is>
          <t>test</t>
        </is>
      </c>
      <c r="B2650" s="174" t="inlineStr">
        <is>
          <t>A1</t>
        </is>
      </c>
      <c r="C2650" s="174" t="inlineStr">
        <is>
          <t>Asm</t>
        </is>
      </c>
      <c r="D2650" s="174" t="inlineStr">
        <is>
          <t>b</t>
        </is>
      </c>
      <c r="E2650" s="175" t="n">
        <v>0.8100000000000001</v>
      </c>
      <c r="F2650" s="174" t="n">
        <v>0</v>
      </c>
      <c r="G2650" s="174" t="n">
        <v>610</v>
      </c>
      <c r="H2650" s="174" t="n">
        <v>0</v>
      </c>
      <c r="I2650" s="174" t="n">
        <v>571</v>
      </c>
      <c r="J2650" s="174" t="n"/>
      <c r="K2650" s="174" t="n"/>
      <c r="L2650" s="174" t="n"/>
      <c r="M2650" s="174" t="n"/>
    </row>
    <row r="2651">
      <c r="A2651" s="174" t="inlineStr">
        <is>
          <t>test</t>
        </is>
      </c>
      <c r="B2651" s="174" t="inlineStr">
        <is>
          <t>A1</t>
        </is>
      </c>
      <c r="C2651" s="174" t="inlineStr">
        <is>
          <t>Asm</t>
        </is>
      </c>
      <c r="D2651" s="174" t="inlineStr">
        <is>
          <t>b</t>
        </is>
      </c>
      <c r="E2651" s="175" t="n">
        <v>0.82</v>
      </c>
      <c r="F2651" s="174" t="n">
        <v>0</v>
      </c>
      <c r="G2651" s="174" t="n">
        <v>610</v>
      </c>
      <c r="H2651" s="174" t="n">
        <v>0</v>
      </c>
      <c r="I2651" s="174" t="n">
        <v>571</v>
      </c>
      <c r="J2651" s="174" t="n"/>
      <c r="K2651" s="174" t="n"/>
      <c r="L2651" s="174" t="n"/>
      <c r="M2651" s="174" t="n"/>
    </row>
    <row r="2652">
      <c r="A2652" s="174" t="inlineStr">
        <is>
          <t>test</t>
        </is>
      </c>
      <c r="B2652" s="174" t="inlineStr">
        <is>
          <t>A1</t>
        </is>
      </c>
      <c r="C2652" s="174" t="inlineStr">
        <is>
          <t>Asm</t>
        </is>
      </c>
      <c r="D2652" s="174" t="inlineStr">
        <is>
          <t>b</t>
        </is>
      </c>
      <c r="E2652" s="175" t="n">
        <v>0.83</v>
      </c>
      <c r="F2652" s="174" t="n">
        <v>0</v>
      </c>
      <c r="G2652" s="174" t="n">
        <v>610</v>
      </c>
      <c r="H2652" s="174" t="n">
        <v>0</v>
      </c>
      <c r="I2652" s="174" t="n">
        <v>571</v>
      </c>
      <c r="J2652" s="174" t="n"/>
      <c r="K2652" s="174" t="n"/>
      <c r="L2652" s="174" t="n"/>
      <c r="M2652" s="174" t="n"/>
    </row>
    <row r="2653">
      <c r="A2653" s="174" t="inlineStr">
        <is>
          <t>test</t>
        </is>
      </c>
      <c r="B2653" s="174" t="inlineStr">
        <is>
          <t>A1</t>
        </is>
      </c>
      <c r="C2653" s="174" t="inlineStr">
        <is>
          <t>Asm</t>
        </is>
      </c>
      <c r="D2653" s="174" t="inlineStr">
        <is>
          <t>b</t>
        </is>
      </c>
      <c r="E2653" s="175" t="n">
        <v>0.84</v>
      </c>
      <c r="F2653" s="174" t="n">
        <v>0</v>
      </c>
      <c r="G2653" s="174" t="n">
        <v>610</v>
      </c>
      <c r="H2653" s="174" t="n">
        <v>0</v>
      </c>
      <c r="I2653" s="174" t="n">
        <v>571</v>
      </c>
      <c r="J2653" s="174" t="n"/>
      <c r="K2653" s="174" t="n"/>
      <c r="L2653" s="174" t="n"/>
      <c r="M2653" s="174" t="n"/>
    </row>
    <row r="2654">
      <c r="A2654" s="174" t="inlineStr">
        <is>
          <t>test</t>
        </is>
      </c>
      <c r="B2654" s="174" t="inlineStr">
        <is>
          <t>A1</t>
        </is>
      </c>
      <c r="C2654" s="174" t="inlineStr">
        <is>
          <t>Asm</t>
        </is>
      </c>
      <c r="D2654" s="174" t="inlineStr">
        <is>
          <t>b</t>
        </is>
      </c>
      <c r="E2654" s="175" t="n">
        <v>0.85</v>
      </c>
      <c r="F2654" s="174" t="n">
        <v>0</v>
      </c>
      <c r="G2654" s="174" t="n">
        <v>610</v>
      </c>
      <c r="H2654" s="174" t="n">
        <v>0</v>
      </c>
      <c r="I2654" s="174" t="n">
        <v>571</v>
      </c>
      <c r="J2654" s="174" t="n"/>
      <c r="K2654" s="174" t="n"/>
      <c r="L2654" s="174" t="n"/>
      <c r="M2654" s="174" t="n"/>
    </row>
    <row r="2655">
      <c r="A2655" s="174" t="inlineStr">
        <is>
          <t>test</t>
        </is>
      </c>
      <c r="B2655" s="174" t="inlineStr">
        <is>
          <t>A1</t>
        </is>
      </c>
      <c r="C2655" s="174" t="inlineStr">
        <is>
          <t>Asm</t>
        </is>
      </c>
      <c r="D2655" s="174" t="inlineStr">
        <is>
          <t>b</t>
        </is>
      </c>
      <c r="E2655" s="175" t="n">
        <v>0.86</v>
      </c>
      <c r="F2655" s="174" t="n">
        <v>0</v>
      </c>
      <c r="G2655" s="174" t="n">
        <v>610</v>
      </c>
      <c r="H2655" s="174" t="n">
        <v>0</v>
      </c>
      <c r="I2655" s="174" t="n">
        <v>571</v>
      </c>
      <c r="J2655" s="174" t="n"/>
      <c r="K2655" s="174" t="n"/>
      <c r="L2655" s="174" t="n"/>
      <c r="M2655" s="174" t="n"/>
    </row>
    <row r="2656">
      <c r="A2656" s="174" t="inlineStr">
        <is>
          <t>test</t>
        </is>
      </c>
      <c r="B2656" s="174" t="inlineStr">
        <is>
          <t>A1</t>
        </is>
      </c>
      <c r="C2656" s="174" t="inlineStr">
        <is>
          <t>Asm</t>
        </is>
      </c>
      <c r="D2656" s="174" t="inlineStr">
        <is>
          <t>b</t>
        </is>
      </c>
      <c r="E2656" s="175" t="n">
        <v>0.87</v>
      </c>
      <c r="F2656" s="174" t="n">
        <v>0</v>
      </c>
      <c r="G2656" s="174" t="n">
        <v>610</v>
      </c>
      <c r="H2656" s="174" t="n">
        <v>0</v>
      </c>
      <c r="I2656" s="174" t="n">
        <v>571</v>
      </c>
      <c r="J2656" s="174" t="n"/>
      <c r="K2656" s="174" t="n"/>
      <c r="L2656" s="174" t="n"/>
      <c r="M2656" s="174" t="n"/>
    </row>
    <row r="2657">
      <c r="A2657" s="174" t="inlineStr">
        <is>
          <t>test</t>
        </is>
      </c>
      <c r="B2657" s="174" t="inlineStr">
        <is>
          <t>A1</t>
        </is>
      </c>
      <c r="C2657" s="174" t="inlineStr">
        <is>
          <t>Asm</t>
        </is>
      </c>
      <c r="D2657" s="174" t="inlineStr">
        <is>
          <t>b</t>
        </is>
      </c>
      <c r="E2657" s="175" t="n">
        <v>0.88</v>
      </c>
      <c r="F2657" s="174" t="n">
        <v>0</v>
      </c>
      <c r="G2657" s="174" t="n">
        <v>610</v>
      </c>
      <c r="H2657" s="174" t="n">
        <v>0</v>
      </c>
      <c r="I2657" s="174" t="n">
        <v>571</v>
      </c>
      <c r="J2657" s="174" t="n"/>
      <c r="K2657" s="174" t="n"/>
      <c r="L2657" s="174" t="n"/>
      <c r="M2657" s="174" t="n"/>
    </row>
    <row r="2658">
      <c r="A2658" s="174" t="inlineStr">
        <is>
          <t>test</t>
        </is>
      </c>
      <c r="B2658" s="174" t="inlineStr">
        <is>
          <t>A1</t>
        </is>
      </c>
      <c r="C2658" s="174" t="inlineStr">
        <is>
          <t>Asm</t>
        </is>
      </c>
      <c r="D2658" s="174" t="inlineStr">
        <is>
          <t>b</t>
        </is>
      </c>
      <c r="E2658" s="175" t="n">
        <v>0.89</v>
      </c>
      <c r="F2658" s="174" t="n">
        <v>0</v>
      </c>
      <c r="G2658" s="174" t="n">
        <v>610</v>
      </c>
      <c r="H2658" s="174" t="n">
        <v>0</v>
      </c>
      <c r="I2658" s="174" t="n">
        <v>571</v>
      </c>
      <c r="J2658" s="174" t="n"/>
      <c r="K2658" s="174" t="n"/>
      <c r="L2658" s="174" t="n"/>
      <c r="M2658" s="174" t="n"/>
    </row>
    <row r="2659">
      <c r="A2659" s="174" t="inlineStr">
        <is>
          <t>test</t>
        </is>
      </c>
      <c r="B2659" s="174" t="inlineStr">
        <is>
          <t>A1</t>
        </is>
      </c>
      <c r="C2659" s="174" t="inlineStr">
        <is>
          <t>Asm</t>
        </is>
      </c>
      <c r="D2659" s="174" t="inlineStr">
        <is>
          <t>b</t>
        </is>
      </c>
      <c r="E2659" s="175" t="n">
        <v>0.9</v>
      </c>
      <c r="F2659" s="174" t="n">
        <v>0</v>
      </c>
      <c r="G2659" s="174" t="n">
        <v>610</v>
      </c>
      <c r="H2659" s="174" t="n">
        <v>0</v>
      </c>
      <c r="I2659" s="174" t="n">
        <v>571</v>
      </c>
      <c r="J2659" s="174" t="n"/>
      <c r="K2659" s="174" t="n"/>
      <c r="L2659" s="174" t="n"/>
      <c r="M2659" s="174" t="n"/>
    </row>
    <row r="2660">
      <c r="A2660" s="174" t="inlineStr">
        <is>
          <t>test</t>
        </is>
      </c>
      <c r="B2660" s="174" t="inlineStr">
        <is>
          <t>A1</t>
        </is>
      </c>
      <c r="C2660" s="174" t="inlineStr">
        <is>
          <t>Asm</t>
        </is>
      </c>
      <c r="D2660" s="174" t="inlineStr">
        <is>
          <t>b</t>
        </is>
      </c>
      <c r="E2660" s="175" t="n">
        <v>0.91</v>
      </c>
      <c r="F2660" s="174" t="n">
        <v>0</v>
      </c>
      <c r="G2660" s="174" t="n">
        <v>610</v>
      </c>
      <c r="H2660" s="174" t="n">
        <v>0</v>
      </c>
      <c r="I2660" s="174" t="n">
        <v>571</v>
      </c>
      <c r="J2660" s="174" t="n"/>
      <c r="K2660" s="174" t="n"/>
      <c r="L2660" s="174" t="n"/>
      <c r="M2660" s="174" t="n"/>
    </row>
    <row r="2661">
      <c r="A2661" s="174" t="inlineStr">
        <is>
          <t>test</t>
        </is>
      </c>
      <c r="B2661" s="174" t="inlineStr">
        <is>
          <t>A1</t>
        </is>
      </c>
      <c r="C2661" s="174" t="inlineStr">
        <is>
          <t>Asm</t>
        </is>
      </c>
      <c r="D2661" s="174" t="inlineStr">
        <is>
          <t>b</t>
        </is>
      </c>
      <c r="E2661" s="175" t="n">
        <v>0.92</v>
      </c>
      <c r="F2661" s="174" t="n">
        <v>0</v>
      </c>
      <c r="G2661" s="174" t="n">
        <v>610</v>
      </c>
      <c r="H2661" s="174" t="n">
        <v>0</v>
      </c>
      <c r="I2661" s="174" t="n">
        <v>571</v>
      </c>
      <c r="J2661" s="174" t="n"/>
      <c r="K2661" s="174" t="n"/>
      <c r="L2661" s="174" t="n"/>
      <c r="M2661" s="174" t="n"/>
    </row>
    <row r="2662">
      <c r="A2662" s="174" t="inlineStr">
        <is>
          <t>test</t>
        </is>
      </c>
      <c r="B2662" s="174" t="inlineStr">
        <is>
          <t>A1</t>
        </is>
      </c>
      <c r="C2662" s="174" t="inlineStr">
        <is>
          <t>Asm</t>
        </is>
      </c>
      <c r="D2662" s="174" t="inlineStr">
        <is>
          <t>b</t>
        </is>
      </c>
      <c r="E2662" s="175" t="n">
        <v>0.93</v>
      </c>
      <c r="F2662" s="174" t="n">
        <v>0</v>
      </c>
      <c r="G2662" s="174" t="n">
        <v>610</v>
      </c>
      <c r="H2662" s="174" t="n">
        <v>0</v>
      </c>
      <c r="I2662" s="174" t="n">
        <v>571</v>
      </c>
      <c r="J2662" s="174" t="n"/>
      <c r="K2662" s="174" t="n"/>
      <c r="L2662" s="174" t="n"/>
      <c r="M2662" s="174" t="n"/>
    </row>
    <row r="2663">
      <c r="A2663" s="174" t="inlineStr">
        <is>
          <t>test</t>
        </is>
      </c>
      <c r="B2663" s="174" t="inlineStr">
        <is>
          <t>A1</t>
        </is>
      </c>
      <c r="C2663" s="174" t="inlineStr">
        <is>
          <t>Asm</t>
        </is>
      </c>
      <c r="D2663" s="174" t="inlineStr">
        <is>
          <t>b</t>
        </is>
      </c>
      <c r="E2663" s="175" t="n">
        <v>0.9399999999999999</v>
      </c>
      <c r="F2663" s="174" t="n">
        <v>0</v>
      </c>
      <c r="G2663" s="174" t="n">
        <v>610</v>
      </c>
      <c r="H2663" s="174" t="n">
        <v>0</v>
      </c>
      <c r="I2663" s="174" t="n">
        <v>571</v>
      </c>
      <c r="J2663" s="174" t="n"/>
      <c r="K2663" s="174" t="n"/>
      <c r="L2663" s="174" t="n"/>
      <c r="M2663" s="174" t="n"/>
    </row>
    <row r="2664">
      <c r="A2664" s="174" t="inlineStr">
        <is>
          <t>test</t>
        </is>
      </c>
      <c r="B2664" s="174" t="inlineStr">
        <is>
          <t>A1</t>
        </is>
      </c>
      <c r="C2664" s="174" t="inlineStr">
        <is>
          <t>Asm</t>
        </is>
      </c>
      <c r="D2664" s="174" t="inlineStr">
        <is>
          <t>b</t>
        </is>
      </c>
      <c r="E2664" s="175" t="n">
        <v>0.95</v>
      </c>
      <c r="F2664" s="174" t="n">
        <v>0</v>
      </c>
      <c r="G2664" s="174" t="n">
        <v>610</v>
      </c>
      <c r="H2664" s="174" t="n">
        <v>0</v>
      </c>
      <c r="I2664" s="174" t="n">
        <v>571</v>
      </c>
      <c r="J2664" s="174" t="n"/>
      <c r="K2664" s="174" t="n"/>
      <c r="L2664" s="174" t="n"/>
      <c r="M2664" s="174" t="n"/>
    </row>
    <row r="2665">
      <c r="A2665" s="174" t="inlineStr">
        <is>
          <t>test</t>
        </is>
      </c>
      <c r="B2665" s="174" t="inlineStr">
        <is>
          <t>A1</t>
        </is>
      </c>
      <c r="C2665" s="174" t="inlineStr">
        <is>
          <t>Babble</t>
        </is>
      </c>
      <c r="D2665" s="174" t="inlineStr">
        <is>
          <t>all</t>
        </is>
      </c>
      <c r="E2665" s="175" t="n">
        <v>0.01</v>
      </c>
      <c r="F2665" s="174" t="n">
        <v>1415</v>
      </c>
      <c r="G2665" s="174" t="n">
        <v>1</v>
      </c>
      <c r="H2665" s="174" t="n">
        <v>2549</v>
      </c>
      <c r="I2665" s="174" t="n">
        <v>340</v>
      </c>
      <c r="J2665" s="174" t="n">
        <v>1</v>
      </c>
      <c r="K2665" s="174" t="n">
        <v>0</v>
      </c>
      <c r="L2665" s="174" t="n">
        <v>294</v>
      </c>
      <c r="M2665" s="174" t="n">
        <v>2255</v>
      </c>
    </row>
    <row r="2666">
      <c r="A2666" s="174" t="inlineStr">
        <is>
          <t>test</t>
        </is>
      </c>
      <c r="B2666" s="174" t="inlineStr">
        <is>
          <t>A1</t>
        </is>
      </c>
      <c r="C2666" s="174" t="inlineStr">
        <is>
          <t>Babble</t>
        </is>
      </c>
      <c r="D2666" s="174" t="inlineStr">
        <is>
          <t>all</t>
        </is>
      </c>
      <c r="E2666" s="175" t="n">
        <v>0.02</v>
      </c>
      <c r="F2666" s="174" t="n">
        <v>1412</v>
      </c>
      <c r="G2666" s="174" t="n">
        <v>4</v>
      </c>
      <c r="H2666" s="174" t="n">
        <v>2320</v>
      </c>
      <c r="I2666" s="174" t="n">
        <v>569</v>
      </c>
      <c r="J2666" s="174" t="n">
        <v>3</v>
      </c>
      <c r="K2666" s="174" t="n">
        <v>1</v>
      </c>
      <c r="L2666" s="174" t="n">
        <v>289</v>
      </c>
      <c r="M2666" s="174" t="n">
        <v>2031</v>
      </c>
    </row>
    <row r="2667">
      <c r="A2667" s="174" t="inlineStr">
        <is>
          <t>test</t>
        </is>
      </c>
      <c r="B2667" s="174" t="inlineStr">
        <is>
          <t>A1</t>
        </is>
      </c>
      <c r="C2667" s="174" t="inlineStr">
        <is>
          <t>Babble</t>
        </is>
      </c>
      <c r="D2667" s="174" t="inlineStr">
        <is>
          <t>all</t>
        </is>
      </c>
      <c r="E2667" s="175" t="n">
        <v>0.03</v>
      </c>
      <c r="F2667" s="174" t="n">
        <v>1405</v>
      </c>
      <c r="G2667" s="174" t="n">
        <v>11</v>
      </c>
      <c r="H2667" s="174" t="n">
        <v>2116</v>
      </c>
      <c r="I2667" s="174" t="n">
        <v>773</v>
      </c>
      <c r="J2667" s="174" t="n">
        <v>8</v>
      </c>
      <c r="K2667" s="174" t="n">
        <v>3</v>
      </c>
      <c r="L2667" s="174" t="n">
        <v>286</v>
      </c>
      <c r="M2667" s="174" t="n">
        <v>1830</v>
      </c>
    </row>
    <row r="2668">
      <c r="A2668" s="174" t="inlineStr">
        <is>
          <t>test</t>
        </is>
      </c>
      <c r="B2668" s="174" t="inlineStr">
        <is>
          <t>A1</t>
        </is>
      </c>
      <c r="C2668" s="174" t="inlineStr">
        <is>
          <t>Babble</t>
        </is>
      </c>
      <c r="D2668" s="174" t="inlineStr">
        <is>
          <t>all</t>
        </is>
      </c>
      <c r="E2668" s="175" t="n">
        <v>0.04</v>
      </c>
      <c r="F2668" s="174" t="n">
        <v>1390</v>
      </c>
      <c r="G2668" s="174" t="n">
        <v>26</v>
      </c>
      <c r="H2668" s="174" t="n">
        <v>1914</v>
      </c>
      <c r="I2668" s="174" t="n">
        <v>975</v>
      </c>
      <c r="J2668" s="174" t="n">
        <v>13</v>
      </c>
      <c r="K2668" s="174" t="n">
        <v>13</v>
      </c>
      <c r="L2668" s="174" t="n">
        <v>281</v>
      </c>
      <c r="M2668" s="174" t="n">
        <v>1633</v>
      </c>
    </row>
    <row r="2669">
      <c r="A2669" s="174" t="inlineStr">
        <is>
          <t>test</t>
        </is>
      </c>
      <c r="B2669" s="174" t="inlineStr">
        <is>
          <t>A1</t>
        </is>
      </c>
      <c r="C2669" s="174" t="inlineStr">
        <is>
          <t>Babble</t>
        </is>
      </c>
      <c r="D2669" s="174" t="inlineStr">
        <is>
          <t>all</t>
        </is>
      </c>
      <c r="E2669" s="175" t="n">
        <v>0.05</v>
      </c>
      <c r="F2669" s="174" t="n">
        <v>1374</v>
      </c>
      <c r="G2669" s="174" t="n">
        <v>42</v>
      </c>
      <c r="H2669" s="174" t="n">
        <v>1757</v>
      </c>
      <c r="I2669" s="174" t="n">
        <v>1132</v>
      </c>
      <c r="J2669" s="174" t="n">
        <v>16</v>
      </c>
      <c r="K2669" s="174" t="n">
        <v>26</v>
      </c>
      <c r="L2669" s="174" t="n">
        <v>276</v>
      </c>
      <c r="M2669" s="174" t="n">
        <v>1481</v>
      </c>
    </row>
    <row r="2670">
      <c r="A2670" s="174" t="inlineStr">
        <is>
          <t>test</t>
        </is>
      </c>
      <c r="B2670" s="174" t="inlineStr">
        <is>
          <t>A1</t>
        </is>
      </c>
      <c r="C2670" s="174" t="inlineStr">
        <is>
          <t>Babble</t>
        </is>
      </c>
      <c r="D2670" s="174" t="inlineStr">
        <is>
          <t>all</t>
        </is>
      </c>
      <c r="E2670" s="175" t="n">
        <v>0.06</v>
      </c>
      <c r="F2670" s="174" t="n">
        <v>1344</v>
      </c>
      <c r="G2670" s="174" t="n">
        <v>72</v>
      </c>
      <c r="H2670" s="174" t="n">
        <v>1596</v>
      </c>
      <c r="I2670" s="174" t="n">
        <v>1293</v>
      </c>
      <c r="J2670" s="174" t="n">
        <v>25</v>
      </c>
      <c r="K2670" s="174" t="n">
        <v>47</v>
      </c>
      <c r="L2670" s="174" t="n">
        <v>262</v>
      </c>
      <c r="M2670" s="174" t="n">
        <v>1334</v>
      </c>
    </row>
    <row r="2671">
      <c r="A2671" s="174" t="inlineStr">
        <is>
          <t>test</t>
        </is>
      </c>
      <c r="B2671" s="174" t="inlineStr">
        <is>
          <t>A1</t>
        </is>
      </c>
      <c r="C2671" s="174" t="inlineStr">
        <is>
          <t>Babble</t>
        </is>
      </c>
      <c r="D2671" s="174" t="inlineStr">
        <is>
          <t>all</t>
        </is>
      </c>
      <c r="E2671" s="175" t="n">
        <v>0.07000000000000001</v>
      </c>
      <c r="F2671" s="174" t="n">
        <v>1300</v>
      </c>
      <c r="G2671" s="174" t="n">
        <v>116</v>
      </c>
      <c r="H2671" s="174" t="n">
        <v>1468</v>
      </c>
      <c r="I2671" s="174" t="n">
        <v>1421</v>
      </c>
      <c r="J2671" s="174" t="n">
        <v>33</v>
      </c>
      <c r="K2671" s="174" t="n">
        <v>83</v>
      </c>
      <c r="L2671" s="174" t="n">
        <v>252</v>
      </c>
      <c r="M2671" s="174" t="n">
        <v>1216</v>
      </c>
    </row>
    <row r="2672">
      <c r="A2672" s="174" t="inlineStr">
        <is>
          <t>test</t>
        </is>
      </c>
      <c r="B2672" s="174" t="inlineStr">
        <is>
          <t>A1</t>
        </is>
      </c>
      <c r="C2672" s="174" t="inlineStr">
        <is>
          <t>Babble</t>
        </is>
      </c>
      <c r="D2672" s="174" t="inlineStr">
        <is>
          <t>all</t>
        </is>
      </c>
      <c r="E2672" s="175" t="n">
        <v>0.08</v>
      </c>
      <c r="F2672" s="174" t="n">
        <v>1243</v>
      </c>
      <c r="G2672" s="174" t="n">
        <v>173</v>
      </c>
      <c r="H2672" s="174" t="n">
        <v>1343</v>
      </c>
      <c r="I2672" s="174" t="n">
        <v>1546</v>
      </c>
      <c r="J2672" s="174" t="n">
        <v>48</v>
      </c>
      <c r="K2672" s="174" t="n">
        <v>125</v>
      </c>
      <c r="L2672" s="174" t="n">
        <v>241</v>
      </c>
      <c r="M2672" s="174" t="n">
        <v>1102</v>
      </c>
    </row>
    <row r="2673">
      <c r="A2673" s="174" t="inlineStr">
        <is>
          <t>test</t>
        </is>
      </c>
      <c r="B2673" s="174" t="inlineStr">
        <is>
          <t>A1</t>
        </is>
      </c>
      <c r="C2673" s="174" t="inlineStr">
        <is>
          <t>Babble</t>
        </is>
      </c>
      <c r="D2673" s="174" t="inlineStr">
        <is>
          <t>all</t>
        </is>
      </c>
      <c r="E2673" s="175" t="n">
        <v>0.09</v>
      </c>
      <c r="F2673" s="174" t="n">
        <v>1181</v>
      </c>
      <c r="G2673" s="174" t="n">
        <v>235</v>
      </c>
      <c r="H2673" s="174" t="n">
        <v>1217</v>
      </c>
      <c r="I2673" s="174" t="n">
        <v>1672</v>
      </c>
      <c r="J2673" s="174" t="n">
        <v>61</v>
      </c>
      <c r="K2673" s="174" t="n">
        <v>174</v>
      </c>
      <c r="L2673" s="174" t="n">
        <v>222</v>
      </c>
      <c r="M2673" s="174" t="n">
        <v>995</v>
      </c>
    </row>
    <row r="2674">
      <c r="A2674" s="174" t="inlineStr">
        <is>
          <t>test</t>
        </is>
      </c>
      <c r="B2674" s="174" t="inlineStr">
        <is>
          <t>A1</t>
        </is>
      </c>
      <c r="C2674" s="174" t="inlineStr">
        <is>
          <t>Babble</t>
        </is>
      </c>
      <c r="D2674" s="174" t="inlineStr">
        <is>
          <t>all</t>
        </is>
      </c>
      <c r="E2674" s="175" t="n">
        <v>0.1</v>
      </c>
      <c r="F2674" s="174" t="n">
        <v>1135</v>
      </c>
      <c r="G2674" s="174" t="n">
        <v>281</v>
      </c>
      <c r="H2674" s="174" t="n">
        <v>1122</v>
      </c>
      <c r="I2674" s="174" t="n">
        <v>1767</v>
      </c>
      <c r="J2674" s="174" t="n">
        <v>75</v>
      </c>
      <c r="K2674" s="174" t="n">
        <v>206</v>
      </c>
      <c r="L2674" s="174" t="n">
        <v>209</v>
      </c>
      <c r="M2674" s="174" t="n">
        <v>913</v>
      </c>
    </row>
    <row r="2675">
      <c r="A2675" s="174" t="inlineStr">
        <is>
          <t>test</t>
        </is>
      </c>
      <c r="B2675" s="174" t="inlineStr">
        <is>
          <t>A1</t>
        </is>
      </c>
      <c r="C2675" s="174" t="inlineStr">
        <is>
          <t>Babble</t>
        </is>
      </c>
      <c r="D2675" s="174" t="inlineStr">
        <is>
          <t>all</t>
        </is>
      </c>
      <c r="E2675" s="175" t="n">
        <v>0.11</v>
      </c>
      <c r="F2675" s="174" t="n">
        <v>1075</v>
      </c>
      <c r="G2675" s="174" t="n">
        <v>341</v>
      </c>
      <c r="H2675" s="174" t="n">
        <v>1037</v>
      </c>
      <c r="I2675" s="174" t="n">
        <v>1852</v>
      </c>
      <c r="J2675" s="174" t="n">
        <v>90</v>
      </c>
      <c r="K2675" s="174" t="n">
        <v>251</v>
      </c>
      <c r="L2675" s="174" t="n">
        <v>198</v>
      </c>
      <c r="M2675" s="174" t="n">
        <v>839</v>
      </c>
    </row>
    <row r="2676">
      <c r="A2676" s="174" t="inlineStr">
        <is>
          <t>test</t>
        </is>
      </c>
      <c r="B2676" s="174" t="inlineStr">
        <is>
          <t>A1</t>
        </is>
      </c>
      <c r="C2676" s="174" t="inlineStr">
        <is>
          <t>Babble</t>
        </is>
      </c>
      <c r="D2676" s="174" t="inlineStr">
        <is>
          <t>all</t>
        </is>
      </c>
      <c r="E2676" s="175" t="n">
        <v>0.12</v>
      </c>
      <c r="F2676" s="174" t="n">
        <v>1016</v>
      </c>
      <c r="G2676" s="174" t="n">
        <v>400</v>
      </c>
      <c r="H2676" s="174" t="n">
        <v>955</v>
      </c>
      <c r="I2676" s="174" t="n">
        <v>1934</v>
      </c>
      <c r="J2676" s="174" t="n">
        <v>96</v>
      </c>
      <c r="K2676" s="174" t="n">
        <v>304</v>
      </c>
      <c r="L2676" s="174" t="n">
        <v>185</v>
      </c>
      <c r="M2676" s="174" t="n">
        <v>770</v>
      </c>
    </row>
    <row r="2677">
      <c r="A2677" s="174" t="inlineStr">
        <is>
          <t>test</t>
        </is>
      </c>
      <c r="B2677" s="174" t="inlineStr">
        <is>
          <t>A1</t>
        </is>
      </c>
      <c r="C2677" s="174" t="inlineStr">
        <is>
          <t>Babble</t>
        </is>
      </c>
      <c r="D2677" s="174" t="inlineStr">
        <is>
          <t>all</t>
        </is>
      </c>
      <c r="E2677" s="175" t="n">
        <v>0.13</v>
      </c>
      <c r="F2677" s="174" t="n">
        <v>956</v>
      </c>
      <c r="G2677" s="174" t="n">
        <v>460</v>
      </c>
      <c r="H2677" s="174" t="n">
        <v>872</v>
      </c>
      <c r="I2677" s="174" t="n">
        <v>2017</v>
      </c>
      <c r="J2677" s="174" t="n">
        <v>106</v>
      </c>
      <c r="K2677" s="174" t="n">
        <v>354</v>
      </c>
      <c r="L2677" s="174" t="n">
        <v>175</v>
      </c>
      <c r="M2677" s="174" t="n">
        <v>697</v>
      </c>
    </row>
    <row r="2678">
      <c r="A2678" s="174" t="inlineStr">
        <is>
          <t>test</t>
        </is>
      </c>
      <c r="B2678" s="174" t="inlineStr">
        <is>
          <t>A1</t>
        </is>
      </c>
      <c r="C2678" s="174" t="inlineStr">
        <is>
          <t>Babble</t>
        </is>
      </c>
      <c r="D2678" s="174" t="inlineStr">
        <is>
          <t>all</t>
        </is>
      </c>
      <c r="E2678" s="175" t="n">
        <v>0.14</v>
      </c>
      <c r="F2678" s="174" t="n">
        <v>901</v>
      </c>
      <c r="G2678" s="174" t="n">
        <v>515</v>
      </c>
      <c r="H2678" s="174" t="n">
        <v>801</v>
      </c>
      <c r="I2678" s="174" t="n">
        <v>2088</v>
      </c>
      <c r="J2678" s="174" t="n">
        <v>123</v>
      </c>
      <c r="K2678" s="174" t="n">
        <v>392</v>
      </c>
      <c r="L2678" s="174" t="n">
        <v>159</v>
      </c>
      <c r="M2678" s="174" t="n">
        <v>642</v>
      </c>
    </row>
    <row r="2679">
      <c r="A2679" s="174" t="inlineStr">
        <is>
          <t>test</t>
        </is>
      </c>
      <c r="B2679" s="174" t="inlineStr">
        <is>
          <t>A1</t>
        </is>
      </c>
      <c r="C2679" s="174" t="inlineStr">
        <is>
          <t>Babble</t>
        </is>
      </c>
      <c r="D2679" s="174" t="inlineStr">
        <is>
          <t>all</t>
        </is>
      </c>
      <c r="E2679" s="175" t="n">
        <v>0.15</v>
      </c>
      <c r="F2679" s="174" t="n">
        <v>849</v>
      </c>
      <c r="G2679" s="174" t="n">
        <v>567</v>
      </c>
      <c r="H2679" s="174" t="n">
        <v>721</v>
      </c>
      <c r="I2679" s="174" t="n">
        <v>2168</v>
      </c>
      <c r="J2679" s="174" t="n">
        <v>136</v>
      </c>
      <c r="K2679" s="174" t="n">
        <v>431</v>
      </c>
      <c r="L2679" s="174" t="n">
        <v>146</v>
      </c>
      <c r="M2679" s="174" t="n">
        <v>575</v>
      </c>
    </row>
    <row r="2680">
      <c r="A2680" s="174" t="inlineStr">
        <is>
          <t>test</t>
        </is>
      </c>
      <c r="B2680" s="174" t="inlineStr">
        <is>
          <t>A1</t>
        </is>
      </c>
      <c r="C2680" s="174" t="inlineStr">
        <is>
          <t>Babble</t>
        </is>
      </c>
      <c r="D2680" s="174" t="inlineStr">
        <is>
          <t>all</t>
        </is>
      </c>
      <c r="E2680" s="175" t="n">
        <v>0.16</v>
      </c>
      <c r="F2680" s="174" t="n">
        <v>795</v>
      </c>
      <c r="G2680" s="174" t="n">
        <v>621</v>
      </c>
      <c r="H2680" s="174" t="n">
        <v>661</v>
      </c>
      <c r="I2680" s="174" t="n">
        <v>2228</v>
      </c>
      <c r="J2680" s="174" t="n">
        <v>150</v>
      </c>
      <c r="K2680" s="174" t="n">
        <v>471</v>
      </c>
      <c r="L2680" s="174" t="n">
        <v>136</v>
      </c>
      <c r="M2680" s="174" t="n">
        <v>525</v>
      </c>
    </row>
    <row r="2681">
      <c r="A2681" s="174" t="inlineStr">
        <is>
          <t>test</t>
        </is>
      </c>
      <c r="B2681" s="174" t="inlineStr">
        <is>
          <t>A1</t>
        </is>
      </c>
      <c r="C2681" s="174" t="inlineStr">
        <is>
          <t>Babble</t>
        </is>
      </c>
      <c r="D2681" s="174" t="inlineStr">
        <is>
          <t>all</t>
        </is>
      </c>
      <c r="E2681" s="175" t="n">
        <v>0.17</v>
      </c>
      <c r="F2681" s="174" t="n">
        <v>743</v>
      </c>
      <c r="G2681" s="174" t="n">
        <v>673</v>
      </c>
      <c r="H2681" s="174" t="n">
        <v>613</v>
      </c>
      <c r="I2681" s="174" t="n">
        <v>2276</v>
      </c>
      <c r="J2681" s="174" t="n">
        <v>156</v>
      </c>
      <c r="K2681" s="174" t="n">
        <v>517</v>
      </c>
      <c r="L2681" s="174" t="n">
        <v>132</v>
      </c>
      <c r="M2681" s="174" t="n">
        <v>481</v>
      </c>
    </row>
    <row r="2682">
      <c r="A2682" s="174" t="inlineStr">
        <is>
          <t>test</t>
        </is>
      </c>
      <c r="B2682" s="174" t="inlineStr">
        <is>
          <t>A1</t>
        </is>
      </c>
      <c r="C2682" s="174" t="inlineStr">
        <is>
          <t>Babble</t>
        </is>
      </c>
      <c r="D2682" s="174" t="inlineStr">
        <is>
          <t>all</t>
        </is>
      </c>
      <c r="E2682" s="175" t="n">
        <v>0.18</v>
      </c>
      <c r="F2682" s="174" t="n">
        <v>691</v>
      </c>
      <c r="G2682" s="174" t="n">
        <v>725</v>
      </c>
      <c r="H2682" s="174" t="n">
        <v>555</v>
      </c>
      <c r="I2682" s="174" t="n">
        <v>2334</v>
      </c>
      <c r="J2682" s="174" t="n">
        <v>161</v>
      </c>
      <c r="K2682" s="174" t="n">
        <v>564</v>
      </c>
      <c r="L2682" s="174" t="n">
        <v>123</v>
      </c>
      <c r="M2682" s="174" t="n">
        <v>432</v>
      </c>
    </row>
    <row r="2683">
      <c r="A2683" s="174" t="inlineStr">
        <is>
          <t>test</t>
        </is>
      </c>
      <c r="B2683" s="174" t="inlineStr">
        <is>
          <t>A1</t>
        </is>
      </c>
      <c r="C2683" s="174" t="inlineStr">
        <is>
          <t>Babble</t>
        </is>
      </c>
      <c r="D2683" s="174" t="inlineStr">
        <is>
          <t>all</t>
        </is>
      </c>
      <c r="E2683" s="175" t="n">
        <v>0.19</v>
      </c>
      <c r="F2683" s="174" t="n">
        <v>648</v>
      </c>
      <c r="G2683" s="174" t="n">
        <v>768</v>
      </c>
      <c r="H2683" s="174" t="n">
        <v>507</v>
      </c>
      <c r="I2683" s="174" t="n">
        <v>2382</v>
      </c>
      <c r="J2683" s="174" t="n">
        <v>169</v>
      </c>
      <c r="K2683" s="174" t="n">
        <v>599</v>
      </c>
      <c r="L2683" s="174" t="n">
        <v>115</v>
      </c>
      <c r="M2683" s="174" t="n">
        <v>392</v>
      </c>
    </row>
    <row r="2684">
      <c r="A2684" s="174" t="inlineStr">
        <is>
          <t>test</t>
        </is>
      </c>
      <c r="B2684" s="174" t="inlineStr">
        <is>
          <t>A1</t>
        </is>
      </c>
      <c r="C2684" s="174" t="inlineStr">
        <is>
          <t>Babble</t>
        </is>
      </c>
      <c r="D2684" s="174" t="inlineStr">
        <is>
          <t>all</t>
        </is>
      </c>
      <c r="E2684" s="175" t="n">
        <v>0.2</v>
      </c>
      <c r="F2684" s="174" t="n">
        <v>616</v>
      </c>
      <c r="G2684" s="174" t="n">
        <v>800</v>
      </c>
      <c r="H2684" s="174" t="n">
        <v>474</v>
      </c>
      <c r="I2684" s="174" t="n">
        <v>2415</v>
      </c>
      <c r="J2684" s="174" t="n">
        <v>174</v>
      </c>
      <c r="K2684" s="174" t="n">
        <v>626</v>
      </c>
      <c r="L2684" s="174" t="n">
        <v>107</v>
      </c>
      <c r="M2684" s="174" t="n">
        <v>367</v>
      </c>
    </row>
    <row r="2685">
      <c r="A2685" s="174" t="inlineStr">
        <is>
          <t>test</t>
        </is>
      </c>
      <c r="B2685" s="174" t="inlineStr">
        <is>
          <t>A1</t>
        </is>
      </c>
      <c r="C2685" s="174" t="inlineStr">
        <is>
          <t>Babble</t>
        </is>
      </c>
      <c r="D2685" s="174" t="inlineStr">
        <is>
          <t>all</t>
        </is>
      </c>
      <c r="E2685" s="175" t="n">
        <v>0.21</v>
      </c>
      <c r="F2685" s="174" t="n">
        <v>578</v>
      </c>
      <c r="G2685" s="174" t="n">
        <v>838</v>
      </c>
      <c r="H2685" s="174" t="n">
        <v>443</v>
      </c>
      <c r="I2685" s="174" t="n">
        <v>2446</v>
      </c>
      <c r="J2685" s="174" t="n">
        <v>181</v>
      </c>
      <c r="K2685" s="174" t="n">
        <v>657</v>
      </c>
      <c r="L2685" s="174" t="n">
        <v>102</v>
      </c>
      <c r="M2685" s="174" t="n">
        <v>341</v>
      </c>
    </row>
    <row r="2686">
      <c r="A2686" s="174" t="inlineStr">
        <is>
          <t>test</t>
        </is>
      </c>
      <c r="B2686" s="174" t="inlineStr">
        <is>
          <t>A1</t>
        </is>
      </c>
      <c r="C2686" s="174" t="inlineStr">
        <is>
          <t>Babble</t>
        </is>
      </c>
      <c r="D2686" s="174" t="inlineStr">
        <is>
          <t>all</t>
        </is>
      </c>
      <c r="E2686" s="175" t="n">
        <v>0.22</v>
      </c>
      <c r="F2686" s="174" t="n">
        <v>546</v>
      </c>
      <c r="G2686" s="174" t="n">
        <v>870</v>
      </c>
      <c r="H2686" s="174" t="n">
        <v>419</v>
      </c>
      <c r="I2686" s="174" t="n">
        <v>2470</v>
      </c>
      <c r="J2686" s="174" t="n">
        <v>186</v>
      </c>
      <c r="K2686" s="174" t="n">
        <v>684</v>
      </c>
      <c r="L2686" s="174" t="n">
        <v>98</v>
      </c>
      <c r="M2686" s="174" t="n">
        <v>321</v>
      </c>
    </row>
    <row r="2687">
      <c r="A2687" s="174" t="inlineStr">
        <is>
          <t>test</t>
        </is>
      </c>
      <c r="B2687" s="174" t="inlineStr">
        <is>
          <t>A1</t>
        </is>
      </c>
      <c r="C2687" s="174" t="inlineStr">
        <is>
          <t>Babble</t>
        </is>
      </c>
      <c r="D2687" s="174" t="inlineStr">
        <is>
          <t>all</t>
        </is>
      </c>
      <c r="E2687" s="175" t="n">
        <v>0.23</v>
      </c>
      <c r="F2687" s="174" t="n">
        <v>512</v>
      </c>
      <c r="G2687" s="174" t="n">
        <v>904</v>
      </c>
      <c r="H2687" s="174" t="n">
        <v>382</v>
      </c>
      <c r="I2687" s="174" t="n">
        <v>2507</v>
      </c>
      <c r="J2687" s="174" t="n">
        <v>191</v>
      </c>
      <c r="K2687" s="174" t="n">
        <v>713</v>
      </c>
      <c r="L2687" s="174" t="n">
        <v>90</v>
      </c>
      <c r="M2687" s="174" t="n">
        <v>292</v>
      </c>
    </row>
    <row r="2688">
      <c r="A2688" s="174" t="inlineStr">
        <is>
          <t>test</t>
        </is>
      </c>
      <c r="B2688" s="174" t="inlineStr">
        <is>
          <t>A1</t>
        </is>
      </c>
      <c r="C2688" s="174" t="inlineStr">
        <is>
          <t>Babble</t>
        </is>
      </c>
      <c r="D2688" s="174" t="inlineStr">
        <is>
          <t>all</t>
        </is>
      </c>
      <c r="E2688" s="175" t="n">
        <v>0.24</v>
      </c>
      <c r="F2688" s="174" t="n">
        <v>488</v>
      </c>
      <c r="G2688" s="174" t="n">
        <v>928</v>
      </c>
      <c r="H2688" s="174" t="n">
        <v>350</v>
      </c>
      <c r="I2688" s="174" t="n">
        <v>2539</v>
      </c>
      <c r="J2688" s="174" t="n">
        <v>195</v>
      </c>
      <c r="K2688" s="174" t="n">
        <v>733</v>
      </c>
      <c r="L2688" s="174" t="n">
        <v>80</v>
      </c>
      <c r="M2688" s="174" t="n">
        <v>270</v>
      </c>
    </row>
    <row r="2689">
      <c r="A2689" s="174" t="inlineStr">
        <is>
          <t>test</t>
        </is>
      </c>
      <c r="B2689" s="174" t="inlineStr">
        <is>
          <t>A1</t>
        </is>
      </c>
      <c r="C2689" s="174" t="inlineStr">
        <is>
          <t>Babble</t>
        </is>
      </c>
      <c r="D2689" s="174" t="inlineStr">
        <is>
          <t>all</t>
        </is>
      </c>
      <c r="E2689" s="175" t="n">
        <v>0.25</v>
      </c>
      <c r="F2689" s="174" t="n">
        <v>457</v>
      </c>
      <c r="G2689" s="174" t="n">
        <v>959</v>
      </c>
      <c r="H2689" s="174" t="n">
        <v>326</v>
      </c>
      <c r="I2689" s="174" t="n">
        <v>2563</v>
      </c>
      <c r="J2689" s="174" t="n">
        <v>196</v>
      </c>
      <c r="K2689" s="174" t="n">
        <v>763</v>
      </c>
      <c r="L2689" s="174" t="n">
        <v>76</v>
      </c>
      <c r="M2689" s="174" t="n">
        <v>250</v>
      </c>
    </row>
    <row r="2690">
      <c r="A2690" s="174" t="inlineStr">
        <is>
          <t>test</t>
        </is>
      </c>
      <c r="B2690" s="174" t="inlineStr">
        <is>
          <t>A1</t>
        </is>
      </c>
      <c r="C2690" s="174" t="inlineStr">
        <is>
          <t>Babble</t>
        </is>
      </c>
      <c r="D2690" s="174" t="inlineStr">
        <is>
          <t>all</t>
        </is>
      </c>
      <c r="E2690" s="175" t="n">
        <v>0.26</v>
      </c>
      <c r="F2690" s="174" t="n">
        <v>434</v>
      </c>
      <c r="G2690" s="174" t="n">
        <v>982</v>
      </c>
      <c r="H2690" s="174" t="n">
        <v>304</v>
      </c>
      <c r="I2690" s="174" t="n">
        <v>2585</v>
      </c>
      <c r="J2690" s="174" t="n">
        <v>197</v>
      </c>
      <c r="K2690" s="174" t="n">
        <v>785</v>
      </c>
      <c r="L2690" s="174" t="n">
        <v>72</v>
      </c>
      <c r="M2690" s="174" t="n">
        <v>232</v>
      </c>
    </row>
    <row r="2691">
      <c r="A2691" s="174" t="inlineStr">
        <is>
          <t>test</t>
        </is>
      </c>
      <c r="B2691" s="174" t="inlineStr">
        <is>
          <t>A1</t>
        </is>
      </c>
      <c r="C2691" s="174" t="inlineStr">
        <is>
          <t>Babble</t>
        </is>
      </c>
      <c r="D2691" s="174" t="inlineStr">
        <is>
          <t>all</t>
        </is>
      </c>
      <c r="E2691" s="175" t="n">
        <v>0.27</v>
      </c>
      <c r="F2691" s="174" t="n">
        <v>405</v>
      </c>
      <c r="G2691" s="174" t="n">
        <v>1011</v>
      </c>
      <c r="H2691" s="174" t="n">
        <v>286</v>
      </c>
      <c r="I2691" s="174" t="n">
        <v>2603</v>
      </c>
      <c r="J2691" s="174" t="n">
        <v>202</v>
      </c>
      <c r="K2691" s="174" t="n">
        <v>809</v>
      </c>
      <c r="L2691" s="174" t="n">
        <v>69</v>
      </c>
      <c r="M2691" s="174" t="n">
        <v>217</v>
      </c>
    </row>
    <row r="2692">
      <c r="A2692" s="174" t="inlineStr">
        <is>
          <t>test</t>
        </is>
      </c>
      <c r="B2692" s="174" t="inlineStr">
        <is>
          <t>A1</t>
        </is>
      </c>
      <c r="C2692" s="174" t="inlineStr">
        <is>
          <t>Babble</t>
        </is>
      </c>
      <c r="D2692" s="174" t="inlineStr">
        <is>
          <t>all</t>
        </is>
      </c>
      <c r="E2692" s="175" t="n">
        <v>0.28</v>
      </c>
      <c r="F2692" s="174" t="n">
        <v>384</v>
      </c>
      <c r="G2692" s="174" t="n">
        <v>1032</v>
      </c>
      <c r="H2692" s="174" t="n">
        <v>262</v>
      </c>
      <c r="I2692" s="174" t="n">
        <v>2627</v>
      </c>
      <c r="J2692" s="174" t="n">
        <v>204</v>
      </c>
      <c r="K2692" s="174" t="n">
        <v>828</v>
      </c>
      <c r="L2692" s="174" t="n">
        <v>67</v>
      </c>
      <c r="M2692" s="174" t="n">
        <v>195</v>
      </c>
    </row>
    <row r="2693">
      <c r="A2693" s="174" t="inlineStr">
        <is>
          <t>test</t>
        </is>
      </c>
      <c r="B2693" s="174" t="inlineStr">
        <is>
          <t>A1</t>
        </is>
      </c>
      <c r="C2693" s="174" t="inlineStr">
        <is>
          <t>Babble</t>
        </is>
      </c>
      <c r="D2693" s="174" t="inlineStr">
        <is>
          <t>all</t>
        </is>
      </c>
      <c r="E2693" s="175" t="n">
        <v>0.29</v>
      </c>
      <c r="F2693" s="174" t="n">
        <v>369</v>
      </c>
      <c r="G2693" s="174" t="n">
        <v>1047</v>
      </c>
      <c r="H2693" s="174" t="n">
        <v>249</v>
      </c>
      <c r="I2693" s="174" t="n">
        <v>2640</v>
      </c>
      <c r="J2693" s="174" t="n">
        <v>206</v>
      </c>
      <c r="K2693" s="174" t="n">
        <v>841</v>
      </c>
      <c r="L2693" s="174" t="n">
        <v>65</v>
      </c>
      <c r="M2693" s="174" t="n">
        <v>184</v>
      </c>
    </row>
    <row r="2694">
      <c r="A2694" s="174" t="inlineStr">
        <is>
          <t>test</t>
        </is>
      </c>
      <c r="B2694" s="174" t="inlineStr">
        <is>
          <t>A1</t>
        </is>
      </c>
      <c r="C2694" s="174" t="inlineStr">
        <is>
          <t>Babble</t>
        </is>
      </c>
      <c r="D2694" s="174" t="inlineStr">
        <is>
          <t>all</t>
        </is>
      </c>
      <c r="E2694" s="175" t="n">
        <v>0.3</v>
      </c>
      <c r="F2694" s="174" t="n">
        <v>351</v>
      </c>
      <c r="G2694" s="174" t="n">
        <v>1065</v>
      </c>
      <c r="H2694" s="174" t="n">
        <v>235</v>
      </c>
      <c r="I2694" s="174" t="n">
        <v>2654</v>
      </c>
      <c r="J2694" s="174" t="n">
        <v>210</v>
      </c>
      <c r="K2694" s="174" t="n">
        <v>855</v>
      </c>
      <c r="L2694" s="174" t="n">
        <v>64</v>
      </c>
      <c r="M2694" s="174" t="n">
        <v>171</v>
      </c>
    </row>
    <row r="2695">
      <c r="A2695" s="174" t="inlineStr">
        <is>
          <t>test</t>
        </is>
      </c>
      <c r="B2695" s="174" t="inlineStr">
        <is>
          <t>A1</t>
        </is>
      </c>
      <c r="C2695" s="174" t="inlineStr">
        <is>
          <t>Babble</t>
        </is>
      </c>
      <c r="D2695" s="174" t="inlineStr">
        <is>
          <t>all</t>
        </is>
      </c>
      <c r="E2695" s="175" t="n">
        <v>0.31</v>
      </c>
      <c r="F2695" s="174" t="n">
        <v>336</v>
      </c>
      <c r="G2695" s="174" t="n">
        <v>1080</v>
      </c>
      <c r="H2695" s="174" t="n">
        <v>223</v>
      </c>
      <c r="I2695" s="174" t="n">
        <v>2666</v>
      </c>
      <c r="J2695" s="174" t="n">
        <v>213</v>
      </c>
      <c r="K2695" s="174" t="n">
        <v>867</v>
      </c>
      <c r="L2695" s="174" t="n">
        <v>62</v>
      </c>
      <c r="M2695" s="174" t="n">
        <v>161</v>
      </c>
    </row>
    <row r="2696">
      <c r="A2696" s="174" t="inlineStr">
        <is>
          <t>test</t>
        </is>
      </c>
      <c r="B2696" s="174" t="inlineStr">
        <is>
          <t>A1</t>
        </is>
      </c>
      <c r="C2696" s="174" t="inlineStr">
        <is>
          <t>Babble</t>
        </is>
      </c>
      <c r="D2696" s="174" t="inlineStr">
        <is>
          <t>all</t>
        </is>
      </c>
      <c r="E2696" s="175" t="n">
        <v>0.32</v>
      </c>
      <c r="F2696" s="174" t="n">
        <v>321</v>
      </c>
      <c r="G2696" s="174" t="n">
        <v>1095</v>
      </c>
      <c r="H2696" s="174" t="n">
        <v>206</v>
      </c>
      <c r="I2696" s="174" t="n">
        <v>2683</v>
      </c>
      <c r="J2696" s="174" t="n">
        <v>216</v>
      </c>
      <c r="K2696" s="174" t="n">
        <v>879</v>
      </c>
      <c r="L2696" s="174" t="n">
        <v>61</v>
      </c>
      <c r="M2696" s="174" t="n">
        <v>145</v>
      </c>
    </row>
    <row r="2697">
      <c r="A2697" s="174" t="inlineStr">
        <is>
          <t>test</t>
        </is>
      </c>
      <c r="B2697" s="174" t="inlineStr">
        <is>
          <t>A1</t>
        </is>
      </c>
      <c r="C2697" s="174" t="inlineStr">
        <is>
          <t>Babble</t>
        </is>
      </c>
      <c r="D2697" s="174" t="inlineStr">
        <is>
          <t>all</t>
        </is>
      </c>
      <c r="E2697" s="175" t="n">
        <v>0.33</v>
      </c>
      <c r="F2697" s="174" t="n">
        <v>303</v>
      </c>
      <c r="G2697" s="174" t="n">
        <v>1113</v>
      </c>
      <c r="H2697" s="174" t="n">
        <v>193</v>
      </c>
      <c r="I2697" s="174" t="n">
        <v>2696</v>
      </c>
      <c r="J2697" s="174" t="n">
        <v>220</v>
      </c>
      <c r="K2697" s="174" t="n">
        <v>893</v>
      </c>
      <c r="L2697" s="174" t="n">
        <v>56</v>
      </c>
      <c r="M2697" s="174" t="n">
        <v>137</v>
      </c>
    </row>
    <row r="2698">
      <c r="A2698" s="174" t="inlineStr">
        <is>
          <t>test</t>
        </is>
      </c>
      <c r="B2698" s="174" t="inlineStr">
        <is>
          <t>A1</t>
        </is>
      </c>
      <c r="C2698" s="174" t="inlineStr">
        <is>
          <t>Babble</t>
        </is>
      </c>
      <c r="D2698" s="174" t="inlineStr">
        <is>
          <t>all</t>
        </is>
      </c>
      <c r="E2698" s="175" t="n">
        <v>0.34</v>
      </c>
      <c r="F2698" s="174" t="n">
        <v>286</v>
      </c>
      <c r="G2698" s="174" t="n">
        <v>1130</v>
      </c>
      <c r="H2698" s="174" t="n">
        <v>184</v>
      </c>
      <c r="I2698" s="174" t="n">
        <v>2705</v>
      </c>
      <c r="J2698" s="174" t="n">
        <v>223</v>
      </c>
      <c r="K2698" s="174" t="n">
        <v>907</v>
      </c>
      <c r="L2698" s="174" t="n">
        <v>53</v>
      </c>
      <c r="M2698" s="174" t="n">
        <v>131</v>
      </c>
    </row>
    <row r="2699">
      <c r="A2699" s="174" t="inlineStr">
        <is>
          <t>test</t>
        </is>
      </c>
      <c r="B2699" s="174" t="inlineStr">
        <is>
          <t>A1</t>
        </is>
      </c>
      <c r="C2699" s="174" t="inlineStr">
        <is>
          <t>Babble</t>
        </is>
      </c>
      <c r="D2699" s="174" t="inlineStr">
        <is>
          <t>all</t>
        </is>
      </c>
      <c r="E2699" s="175" t="n">
        <v>0.35</v>
      </c>
      <c r="F2699" s="174" t="n">
        <v>271</v>
      </c>
      <c r="G2699" s="174" t="n">
        <v>1145</v>
      </c>
      <c r="H2699" s="174" t="n">
        <v>174</v>
      </c>
      <c r="I2699" s="174" t="n">
        <v>2715</v>
      </c>
      <c r="J2699" s="174" t="n">
        <v>226</v>
      </c>
      <c r="K2699" s="174" t="n">
        <v>919</v>
      </c>
      <c r="L2699" s="174" t="n">
        <v>52</v>
      </c>
      <c r="M2699" s="174" t="n">
        <v>122</v>
      </c>
    </row>
    <row r="2700">
      <c r="A2700" s="174" t="inlineStr">
        <is>
          <t>test</t>
        </is>
      </c>
      <c r="B2700" s="174" t="inlineStr">
        <is>
          <t>A1</t>
        </is>
      </c>
      <c r="C2700" s="174" t="inlineStr">
        <is>
          <t>Babble</t>
        </is>
      </c>
      <c r="D2700" s="174" t="inlineStr">
        <is>
          <t>all</t>
        </is>
      </c>
      <c r="E2700" s="175" t="n">
        <v>0.36</v>
      </c>
      <c r="F2700" s="174" t="n">
        <v>263</v>
      </c>
      <c r="G2700" s="174" t="n">
        <v>1153</v>
      </c>
      <c r="H2700" s="174" t="n">
        <v>166</v>
      </c>
      <c r="I2700" s="174" t="n">
        <v>2723</v>
      </c>
      <c r="J2700" s="174" t="n">
        <v>228</v>
      </c>
      <c r="K2700" s="174" t="n">
        <v>925</v>
      </c>
      <c r="L2700" s="174" t="n">
        <v>51</v>
      </c>
      <c r="M2700" s="174" t="n">
        <v>115</v>
      </c>
    </row>
    <row r="2701">
      <c r="A2701" s="174" t="inlineStr">
        <is>
          <t>test</t>
        </is>
      </c>
      <c r="B2701" s="174" t="inlineStr">
        <is>
          <t>A1</t>
        </is>
      </c>
      <c r="C2701" s="174" t="inlineStr">
        <is>
          <t>Babble</t>
        </is>
      </c>
      <c r="D2701" s="174" t="inlineStr">
        <is>
          <t>all</t>
        </is>
      </c>
      <c r="E2701" s="175" t="n">
        <v>0.37</v>
      </c>
      <c r="F2701" s="174" t="n">
        <v>257</v>
      </c>
      <c r="G2701" s="174" t="n">
        <v>1159</v>
      </c>
      <c r="H2701" s="174" t="n">
        <v>159</v>
      </c>
      <c r="I2701" s="174" t="n">
        <v>2730</v>
      </c>
      <c r="J2701" s="174" t="n">
        <v>229</v>
      </c>
      <c r="K2701" s="174" t="n">
        <v>930</v>
      </c>
      <c r="L2701" s="174" t="n">
        <v>50</v>
      </c>
      <c r="M2701" s="174" t="n">
        <v>109</v>
      </c>
    </row>
    <row r="2702">
      <c r="A2702" s="174" t="inlineStr">
        <is>
          <t>test</t>
        </is>
      </c>
      <c r="B2702" s="174" t="inlineStr">
        <is>
          <t>A1</t>
        </is>
      </c>
      <c r="C2702" s="174" t="inlineStr">
        <is>
          <t>Babble</t>
        </is>
      </c>
      <c r="D2702" s="174" t="inlineStr">
        <is>
          <t>all</t>
        </is>
      </c>
      <c r="E2702" s="175" t="n">
        <v>0.38</v>
      </c>
      <c r="F2702" s="174" t="n">
        <v>245</v>
      </c>
      <c r="G2702" s="174" t="n">
        <v>1171</v>
      </c>
      <c r="H2702" s="174" t="n">
        <v>154</v>
      </c>
      <c r="I2702" s="174" t="n">
        <v>2735</v>
      </c>
      <c r="J2702" s="174" t="n">
        <v>233</v>
      </c>
      <c r="K2702" s="174" t="n">
        <v>938</v>
      </c>
      <c r="L2702" s="174" t="n">
        <v>49</v>
      </c>
      <c r="M2702" s="174" t="n">
        <v>105</v>
      </c>
    </row>
    <row r="2703">
      <c r="A2703" s="174" t="inlineStr">
        <is>
          <t>test</t>
        </is>
      </c>
      <c r="B2703" s="174" t="inlineStr">
        <is>
          <t>A1</t>
        </is>
      </c>
      <c r="C2703" s="174" t="inlineStr">
        <is>
          <t>Babble</t>
        </is>
      </c>
      <c r="D2703" s="174" t="inlineStr">
        <is>
          <t>all</t>
        </is>
      </c>
      <c r="E2703" s="175" t="n">
        <v>0.39</v>
      </c>
      <c r="F2703" s="174" t="n">
        <v>238</v>
      </c>
      <c r="G2703" s="174" t="n">
        <v>1178</v>
      </c>
      <c r="H2703" s="174" t="n">
        <v>146</v>
      </c>
      <c r="I2703" s="174" t="n">
        <v>2743</v>
      </c>
      <c r="J2703" s="174" t="n">
        <v>235</v>
      </c>
      <c r="K2703" s="174" t="n">
        <v>943</v>
      </c>
      <c r="L2703" s="174" t="n">
        <v>46</v>
      </c>
      <c r="M2703" s="174" t="n">
        <v>100</v>
      </c>
    </row>
    <row r="2704">
      <c r="A2704" s="174" t="inlineStr">
        <is>
          <t>test</t>
        </is>
      </c>
      <c r="B2704" s="174" t="inlineStr">
        <is>
          <t>A1</t>
        </is>
      </c>
      <c r="C2704" s="174" t="inlineStr">
        <is>
          <t>Babble</t>
        </is>
      </c>
      <c r="D2704" s="174" t="inlineStr">
        <is>
          <t>all</t>
        </is>
      </c>
      <c r="E2704" s="175" t="n">
        <v>0.4</v>
      </c>
      <c r="F2704" s="174" t="n">
        <v>227</v>
      </c>
      <c r="G2704" s="174" t="n">
        <v>1189</v>
      </c>
      <c r="H2704" s="174" t="n">
        <v>137</v>
      </c>
      <c r="I2704" s="174" t="n">
        <v>2752</v>
      </c>
      <c r="J2704" s="174" t="n">
        <v>239</v>
      </c>
      <c r="K2704" s="174" t="n">
        <v>950</v>
      </c>
      <c r="L2704" s="174" t="n">
        <v>43</v>
      </c>
      <c r="M2704" s="174" t="n">
        <v>94</v>
      </c>
    </row>
    <row r="2705">
      <c r="A2705" s="174" t="inlineStr">
        <is>
          <t>test</t>
        </is>
      </c>
      <c r="B2705" s="174" t="inlineStr">
        <is>
          <t>A1</t>
        </is>
      </c>
      <c r="C2705" s="174" t="inlineStr">
        <is>
          <t>Babble</t>
        </is>
      </c>
      <c r="D2705" s="174" t="inlineStr">
        <is>
          <t>all</t>
        </is>
      </c>
      <c r="E2705" s="175" t="n">
        <v>0.41</v>
      </c>
      <c r="F2705" s="174" t="n">
        <v>216</v>
      </c>
      <c r="G2705" s="174" t="n">
        <v>1200</v>
      </c>
      <c r="H2705" s="174" t="n">
        <v>127</v>
      </c>
      <c r="I2705" s="174" t="n">
        <v>2762</v>
      </c>
      <c r="J2705" s="174" t="n">
        <v>242</v>
      </c>
      <c r="K2705" s="174" t="n">
        <v>958</v>
      </c>
      <c r="L2705" s="174" t="n">
        <v>42</v>
      </c>
      <c r="M2705" s="174" t="n">
        <v>85</v>
      </c>
    </row>
    <row r="2706">
      <c r="A2706" s="174" t="inlineStr">
        <is>
          <t>test</t>
        </is>
      </c>
      <c r="B2706" s="174" t="inlineStr">
        <is>
          <t>A1</t>
        </is>
      </c>
      <c r="C2706" s="174" t="inlineStr">
        <is>
          <t>Babble</t>
        </is>
      </c>
      <c r="D2706" s="174" t="inlineStr">
        <is>
          <t>all</t>
        </is>
      </c>
      <c r="E2706" s="175" t="n">
        <v>0.42</v>
      </c>
      <c r="F2706" s="174" t="n">
        <v>208</v>
      </c>
      <c r="G2706" s="174" t="n">
        <v>1208</v>
      </c>
      <c r="H2706" s="174" t="n">
        <v>120</v>
      </c>
      <c r="I2706" s="174" t="n">
        <v>2769</v>
      </c>
      <c r="J2706" s="174" t="n">
        <v>243</v>
      </c>
      <c r="K2706" s="174" t="n">
        <v>965</v>
      </c>
      <c r="L2706" s="174" t="n">
        <v>40</v>
      </c>
      <c r="M2706" s="174" t="n">
        <v>80</v>
      </c>
    </row>
    <row r="2707">
      <c r="A2707" s="174" t="inlineStr">
        <is>
          <t>test</t>
        </is>
      </c>
      <c r="B2707" s="174" t="inlineStr">
        <is>
          <t>A1</t>
        </is>
      </c>
      <c r="C2707" s="174" t="inlineStr">
        <is>
          <t>Babble</t>
        </is>
      </c>
      <c r="D2707" s="174" t="inlineStr">
        <is>
          <t>all</t>
        </is>
      </c>
      <c r="E2707" s="175" t="n">
        <v>0.43</v>
      </c>
      <c r="F2707" s="174" t="n">
        <v>205</v>
      </c>
      <c r="G2707" s="174" t="n">
        <v>1211</v>
      </c>
      <c r="H2707" s="174" t="n">
        <v>112</v>
      </c>
      <c r="I2707" s="174" t="n">
        <v>2777</v>
      </c>
      <c r="J2707" s="174" t="n">
        <v>243</v>
      </c>
      <c r="K2707" s="174" t="n">
        <v>968</v>
      </c>
      <c r="L2707" s="174" t="n">
        <v>38</v>
      </c>
      <c r="M2707" s="174" t="n">
        <v>74</v>
      </c>
    </row>
    <row r="2708">
      <c r="A2708" s="174" t="inlineStr">
        <is>
          <t>test</t>
        </is>
      </c>
      <c r="B2708" s="174" t="inlineStr">
        <is>
          <t>A1</t>
        </is>
      </c>
      <c r="C2708" s="174" t="inlineStr">
        <is>
          <t>Babble</t>
        </is>
      </c>
      <c r="D2708" s="174" t="inlineStr">
        <is>
          <t>all</t>
        </is>
      </c>
      <c r="E2708" s="175" t="n">
        <v>0.44</v>
      </c>
      <c r="F2708" s="174" t="n">
        <v>202</v>
      </c>
      <c r="G2708" s="174" t="n">
        <v>1214</v>
      </c>
      <c r="H2708" s="174" t="n">
        <v>106</v>
      </c>
      <c r="I2708" s="174" t="n">
        <v>2783</v>
      </c>
      <c r="J2708" s="174" t="n">
        <v>244</v>
      </c>
      <c r="K2708" s="174" t="n">
        <v>970</v>
      </c>
      <c r="L2708" s="174" t="n">
        <v>37</v>
      </c>
      <c r="M2708" s="174" t="n">
        <v>69</v>
      </c>
    </row>
    <row r="2709">
      <c r="A2709" s="174" t="inlineStr">
        <is>
          <t>test</t>
        </is>
      </c>
      <c r="B2709" s="174" t="inlineStr">
        <is>
          <t>A1</t>
        </is>
      </c>
      <c r="C2709" s="174" t="inlineStr">
        <is>
          <t>Babble</t>
        </is>
      </c>
      <c r="D2709" s="174" t="inlineStr">
        <is>
          <t>all</t>
        </is>
      </c>
      <c r="E2709" s="175" t="n">
        <v>0.45</v>
      </c>
      <c r="F2709" s="174" t="n">
        <v>196</v>
      </c>
      <c r="G2709" s="174" t="n">
        <v>1220</v>
      </c>
      <c r="H2709" s="174" t="n">
        <v>101</v>
      </c>
      <c r="I2709" s="174" t="n">
        <v>2788</v>
      </c>
      <c r="J2709" s="174" t="n">
        <v>245</v>
      </c>
      <c r="K2709" s="174" t="n">
        <v>975</v>
      </c>
      <c r="L2709" s="174" t="n">
        <v>37</v>
      </c>
      <c r="M2709" s="174" t="n">
        <v>64</v>
      </c>
    </row>
    <row r="2710">
      <c r="A2710" s="174" t="inlineStr">
        <is>
          <t>test</t>
        </is>
      </c>
      <c r="B2710" s="174" t="inlineStr">
        <is>
          <t>A1</t>
        </is>
      </c>
      <c r="C2710" s="174" t="inlineStr">
        <is>
          <t>Babble</t>
        </is>
      </c>
      <c r="D2710" s="174" t="inlineStr">
        <is>
          <t>all</t>
        </is>
      </c>
      <c r="E2710" s="175" t="n">
        <v>0.46</v>
      </c>
      <c r="F2710" s="174" t="n">
        <v>189</v>
      </c>
      <c r="G2710" s="174" t="n">
        <v>1227</v>
      </c>
      <c r="H2710" s="174" t="n">
        <v>96</v>
      </c>
      <c r="I2710" s="174" t="n">
        <v>2793</v>
      </c>
      <c r="J2710" s="174" t="n">
        <v>248</v>
      </c>
      <c r="K2710" s="174" t="n">
        <v>979</v>
      </c>
      <c r="L2710" s="174" t="n">
        <v>36</v>
      </c>
      <c r="M2710" s="174" t="n">
        <v>60</v>
      </c>
    </row>
    <row r="2711">
      <c r="A2711" s="174" t="inlineStr">
        <is>
          <t>test</t>
        </is>
      </c>
      <c r="B2711" s="174" t="inlineStr">
        <is>
          <t>A1</t>
        </is>
      </c>
      <c r="C2711" s="174" t="inlineStr">
        <is>
          <t>Babble</t>
        </is>
      </c>
      <c r="D2711" s="174" t="inlineStr">
        <is>
          <t>all</t>
        </is>
      </c>
      <c r="E2711" s="175" t="n">
        <v>0.47</v>
      </c>
      <c r="F2711" s="174" t="n">
        <v>186</v>
      </c>
      <c r="G2711" s="174" t="n">
        <v>1230</v>
      </c>
      <c r="H2711" s="174" t="n">
        <v>91</v>
      </c>
      <c r="I2711" s="174" t="n">
        <v>2798</v>
      </c>
      <c r="J2711" s="174" t="n">
        <v>249</v>
      </c>
      <c r="K2711" s="174" t="n">
        <v>981</v>
      </c>
      <c r="L2711" s="174" t="n">
        <v>34</v>
      </c>
      <c r="M2711" s="174" t="n">
        <v>57</v>
      </c>
    </row>
    <row r="2712">
      <c r="A2712" s="174" t="inlineStr">
        <is>
          <t>test</t>
        </is>
      </c>
      <c r="B2712" s="174" t="inlineStr">
        <is>
          <t>A1</t>
        </is>
      </c>
      <c r="C2712" s="174" t="inlineStr">
        <is>
          <t>Babble</t>
        </is>
      </c>
      <c r="D2712" s="174" t="inlineStr">
        <is>
          <t>all</t>
        </is>
      </c>
      <c r="E2712" s="175" t="n">
        <v>0.48</v>
      </c>
      <c r="F2712" s="174" t="n">
        <v>182</v>
      </c>
      <c r="G2712" s="174" t="n">
        <v>1234</v>
      </c>
      <c r="H2712" s="174" t="n">
        <v>85</v>
      </c>
      <c r="I2712" s="174" t="n">
        <v>2804</v>
      </c>
      <c r="J2712" s="174" t="n">
        <v>249</v>
      </c>
      <c r="K2712" s="174" t="n">
        <v>985</v>
      </c>
      <c r="L2712" s="174" t="n">
        <v>32</v>
      </c>
      <c r="M2712" s="174" t="n">
        <v>53</v>
      </c>
    </row>
    <row r="2713">
      <c r="A2713" s="174" t="inlineStr">
        <is>
          <t>test</t>
        </is>
      </c>
      <c r="B2713" s="174" t="inlineStr">
        <is>
          <t>A1</t>
        </is>
      </c>
      <c r="C2713" s="174" t="inlineStr">
        <is>
          <t>Babble</t>
        </is>
      </c>
      <c r="D2713" s="174" t="inlineStr">
        <is>
          <t>all</t>
        </is>
      </c>
      <c r="E2713" s="175" t="n">
        <v>0.49</v>
      </c>
      <c r="F2713" s="174" t="n">
        <v>175</v>
      </c>
      <c r="G2713" s="174" t="n">
        <v>1241</v>
      </c>
      <c r="H2713" s="174" t="n">
        <v>80</v>
      </c>
      <c r="I2713" s="174" t="n">
        <v>2809</v>
      </c>
      <c r="J2713" s="174" t="n">
        <v>250</v>
      </c>
      <c r="K2713" s="174" t="n">
        <v>991</v>
      </c>
      <c r="L2713" s="174" t="n">
        <v>30</v>
      </c>
      <c r="M2713" s="174" t="n">
        <v>50</v>
      </c>
    </row>
    <row r="2714">
      <c r="A2714" s="174" t="inlineStr">
        <is>
          <t>test</t>
        </is>
      </c>
      <c r="B2714" s="174" t="inlineStr">
        <is>
          <t>A1</t>
        </is>
      </c>
      <c r="C2714" s="174" t="inlineStr">
        <is>
          <t>Babble</t>
        </is>
      </c>
      <c r="D2714" s="174" t="inlineStr">
        <is>
          <t>all</t>
        </is>
      </c>
      <c r="E2714" s="175" t="n">
        <v>0.5</v>
      </c>
      <c r="F2714" s="174" t="n">
        <v>173</v>
      </c>
      <c r="G2714" s="174" t="n">
        <v>1243</v>
      </c>
      <c r="H2714" s="174" t="n">
        <v>80</v>
      </c>
      <c r="I2714" s="174" t="n">
        <v>2809</v>
      </c>
      <c r="J2714" s="174" t="n">
        <v>250</v>
      </c>
      <c r="K2714" s="174" t="n">
        <v>993</v>
      </c>
      <c r="L2714" s="174" t="n">
        <v>30</v>
      </c>
      <c r="M2714" s="174" t="n">
        <v>50</v>
      </c>
    </row>
    <row r="2715">
      <c r="A2715" s="174" t="inlineStr">
        <is>
          <t>test</t>
        </is>
      </c>
      <c r="B2715" s="174" t="inlineStr">
        <is>
          <t>A1</t>
        </is>
      </c>
      <c r="C2715" s="174" t="inlineStr">
        <is>
          <t>Babble</t>
        </is>
      </c>
      <c r="D2715" s="174" t="inlineStr">
        <is>
          <t>all</t>
        </is>
      </c>
      <c r="E2715" s="175" t="n">
        <v>0.51</v>
      </c>
      <c r="F2715" s="174" t="n">
        <v>167</v>
      </c>
      <c r="G2715" s="174" t="n">
        <v>1249</v>
      </c>
      <c r="H2715" s="174" t="n">
        <v>73</v>
      </c>
      <c r="I2715" s="174" t="n">
        <v>2816</v>
      </c>
      <c r="J2715" s="174" t="n">
        <v>251</v>
      </c>
      <c r="K2715" s="174" t="n">
        <v>998</v>
      </c>
      <c r="L2715" s="174" t="n">
        <v>28</v>
      </c>
      <c r="M2715" s="174" t="n">
        <v>45</v>
      </c>
    </row>
    <row r="2716">
      <c r="A2716" s="174" t="inlineStr">
        <is>
          <t>test</t>
        </is>
      </c>
      <c r="B2716" s="174" t="inlineStr">
        <is>
          <t>A1</t>
        </is>
      </c>
      <c r="C2716" s="174" t="inlineStr">
        <is>
          <t>Babble</t>
        </is>
      </c>
      <c r="D2716" s="174" t="inlineStr">
        <is>
          <t>all</t>
        </is>
      </c>
      <c r="E2716" s="175" t="n">
        <v>0.52</v>
      </c>
      <c r="F2716" s="174" t="n">
        <v>164</v>
      </c>
      <c r="G2716" s="174" t="n">
        <v>1252</v>
      </c>
      <c r="H2716" s="174" t="n">
        <v>69</v>
      </c>
      <c r="I2716" s="174" t="n">
        <v>2820</v>
      </c>
      <c r="J2716" s="174" t="n">
        <v>252</v>
      </c>
      <c r="K2716" s="174" t="n">
        <v>1000</v>
      </c>
      <c r="L2716" s="174" t="n">
        <v>27</v>
      </c>
      <c r="M2716" s="174" t="n">
        <v>42</v>
      </c>
    </row>
    <row r="2717">
      <c r="A2717" s="174" t="inlineStr">
        <is>
          <t>test</t>
        </is>
      </c>
      <c r="B2717" s="174" t="inlineStr">
        <is>
          <t>A1</t>
        </is>
      </c>
      <c r="C2717" s="174" t="inlineStr">
        <is>
          <t>Babble</t>
        </is>
      </c>
      <c r="D2717" s="174" t="inlineStr">
        <is>
          <t>all</t>
        </is>
      </c>
      <c r="E2717" s="175" t="n">
        <v>0.53</v>
      </c>
      <c r="F2717" s="174" t="n">
        <v>157</v>
      </c>
      <c r="G2717" s="174" t="n">
        <v>1259</v>
      </c>
      <c r="H2717" s="174" t="n">
        <v>65</v>
      </c>
      <c r="I2717" s="174" t="n">
        <v>2824</v>
      </c>
      <c r="J2717" s="174" t="n">
        <v>253</v>
      </c>
      <c r="K2717" s="174" t="n">
        <v>1006</v>
      </c>
      <c r="L2717" s="174" t="n">
        <v>25</v>
      </c>
      <c r="M2717" s="174" t="n">
        <v>40</v>
      </c>
    </row>
    <row r="2718">
      <c r="A2718" s="174" t="inlineStr">
        <is>
          <t>test</t>
        </is>
      </c>
      <c r="B2718" s="174" t="inlineStr">
        <is>
          <t>A1</t>
        </is>
      </c>
      <c r="C2718" s="174" t="inlineStr">
        <is>
          <t>Babble</t>
        </is>
      </c>
      <c r="D2718" s="174" t="inlineStr">
        <is>
          <t>all</t>
        </is>
      </c>
      <c r="E2718" s="175" t="n">
        <v>0.54</v>
      </c>
      <c r="F2718" s="174" t="n">
        <v>149</v>
      </c>
      <c r="G2718" s="174" t="n">
        <v>1267</v>
      </c>
      <c r="H2718" s="174" t="n">
        <v>60</v>
      </c>
      <c r="I2718" s="174" t="n">
        <v>2829</v>
      </c>
      <c r="J2718" s="174" t="n">
        <v>254</v>
      </c>
      <c r="K2718" s="174" t="n">
        <v>1013</v>
      </c>
      <c r="L2718" s="174" t="n">
        <v>23</v>
      </c>
      <c r="M2718" s="174" t="n">
        <v>37</v>
      </c>
    </row>
    <row r="2719">
      <c r="A2719" s="174" t="inlineStr">
        <is>
          <t>test</t>
        </is>
      </c>
      <c r="B2719" s="174" t="inlineStr">
        <is>
          <t>A1</t>
        </is>
      </c>
      <c r="C2719" s="174" t="inlineStr">
        <is>
          <t>Babble</t>
        </is>
      </c>
      <c r="D2719" s="174" t="inlineStr">
        <is>
          <t>all</t>
        </is>
      </c>
      <c r="E2719" s="175" t="n">
        <v>0.55</v>
      </c>
      <c r="F2719" s="174" t="n">
        <v>146</v>
      </c>
      <c r="G2719" s="174" t="n">
        <v>1270</v>
      </c>
      <c r="H2719" s="174" t="n">
        <v>54</v>
      </c>
      <c r="I2719" s="174" t="n">
        <v>2835</v>
      </c>
      <c r="J2719" s="174" t="n">
        <v>254</v>
      </c>
      <c r="K2719" s="174" t="n">
        <v>1016</v>
      </c>
      <c r="L2719" s="174" t="n">
        <v>21</v>
      </c>
      <c r="M2719" s="174" t="n">
        <v>33</v>
      </c>
    </row>
    <row r="2720">
      <c r="A2720" s="174" t="inlineStr">
        <is>
          <t>test</t>
        </is>
      </c>
      <c r="B2720" s="174" t="inlineStr">
        <is>
          <t>A1</t>
        </is>
      </c>
      <c r="C2720" s="174" t="inlineStr">
        <is>
          <t>Babble</t>
        </is>
      </c>
      <c r="D2720" s="174" t="inlineStr">
        <is>
          <t>all</t>
        </is>
      </c>
      <c r="E2720" s="175" t="n">
        <v>0.5600000000000001</v>
      </c>
      <c r="F2720" s="174" t="n">
        <v>137</v>
      </c>
      <c r="G2720" s="174" t="n">
        <v>1279</v>
      </c>
      <c r="H2720" s="174" t="n">
        <v>52</v>
      </c>
      <c r="I2720" s="174" t="n">
        <v>2837</v>
      </c>
      <c r="J2720" s="174" t="n">
        <v>257</v>
      </c>
      <c r="K2720" s="174" t="n">
        <v>1022</v>
      </c>
      <c r="L2720" s="174" t="n">
        <v>21</v>
      </c>
      <c r="M2720" s="174" t="n">
        <v>31</v>
      </c>
    </row>
    <row r="2721">
      <c r="A2721" s="174" t="inlineStr">
        <is>
          <t>test</t>
        </is>
      </c>
      <c r="B2721" s="174" t="inlineStr">
        <is>
          <t>A1</t>
        </is>
      </c>
      <c r="C2721" s="174" t="inlineStr">
        <is>
          <t>Babble</t>
        </is>
      </c>
      <c r="D2721" s="174" t="inlineStr">
        <is>
          <t>all</t>
        </is>
      </c>
      <c r="E2721" s="175" t="n">
        <v>0.57</v>
      </c>
      <c r="F2721" s="174" t="n">
        <v>135</v>
      </c>
      <c r="G2721" s="174" t="n">
        <v>1281</v>
      </c>
      <c r="H2721" s="174" t="n">
        <v>51</v>
      </c>
      <c r="I2721" s="174" t="n">
        <v>2838</v>
      </c>
      <c r="J2721" s="174" t="n">
        <v>257</v>
      </c>
      <c r="K2721" s="174" t="n">
        <v>1024</v>
      </c>
      <c r="L2721" s="174" t="n">
        <v>21</v>
      </c>
      <c r="M2721" s="174" t="n">
        <v>30</v>
      </c>
    </row>
    <row r="2722">
      <c r="A2722" s="174" t="inlineStr">
        <is>
          <t>test</t>
        </is>
      </c>
      <c r="B2722" s="174" t="inlineStr">
        <is>
          <t>A1</t>
        </is>
      </c>
      <c r="C2722" s="174" t="inlineStr">
        <is>
          <t>Babble</t>
        </is>
      </c>
      <c r="D2722" s="174" t="inlineStr">
        <is>
          <t>all</t>
        </is>
      </c>
      <c r="E2722" s="175" t="n">
        <v>0.58</v>
      </c>
      <c r="F2722" s="174" t="n">
        <v>127</v>
      </c>
      <c r="G2722" s="174" t="n">
        <v>1289</v>
      </c>
      <c r="H2722" s="174" t="n">
        <v>48</v>
      </c>
      <c r="I2722" s="174" t="n">
        <v>2841</v>
      </c>
      <c r="J2722" s="174" t="n">
        <v>260</v>
      </c>
      <c r="K2722" s="174" t="n">
        <v>1029</v>
      </c>
      <c r="L2722" s="174" t="n">
        <v>19</v>
      </c>
      <c r="M2722" s="174" t="n">
        <v>29</v>
      </c>
    </row>
    <row r="2723">
      <c r="A2723" s="174" t="inlineStr">
        <is>
          <t>test</t>
        </is>
      </c>
      <c r="B2723" s="174" t="inlineStr">
        <is>
          <t>A1</t>
        </is>
      </c>
      <c r="C2723" s="174" t="inlineStr">
        <is>
          <t>Babble</t>
        </is>
      </c>
      <c r="D2723" s="174" t="inlineStr">
        <is>
          <t>all</t>
        </is>
      </c>
      <c r="E2723" s="175" t="n">
        <v>0.59</v>
      </c>
      <c r="F2723" s="174" t="n">
        <v>126</v>
      </c>
      <c r="G2723" s="174" t="n">
        <v>1290</v>
      </c>
      <c r="H2723" s="174" t="n">
        <v>47</v>
      </c>
      <c r="I2723" s="174" t="n">
        <v>2842</v>
      </c>
      <c r="J2723" s="174" t="n">
        <v>260</v>
      </c>
      <c r="K2723" s="174" t="n">
        <v>1030</v>
      </c>
      <c r="L2723" s="174" t="n">
        <v>18</v>
      </c>
      <c r="M2723" s="174" t="n">
        <v>29</v>
      </c>
    </row>
    <row r="2724">
      <c r="A2724" s="174" t="inlineStr">
        <is>
          <t>test</t>
        </is>
      </c>
      <c r="B2724" s="174" t="inlineStr">
        <is>
          <t>A1</t>
        </is>
      </c>
      <c r="C2724" s="174" t="inlineStr">
        <is>
          <t>Babble</t>
        </is>
      </c>
      <c r="D2724" s="174" t="inlineStr">
        <is>
          <t>all</t>
        </is>
      </c>
      <c r="E2724" s="175" t="n">
        <v>0.6</v>
      </c>
      <c r="F2724" s="174" t="n">
        <v>120</v>
      </c>
      <c r="G2724" s="174" t="n">
        <v>1296</v>
      </c>
      <c r="H2724" s="174" t="n">
        <v>45</v>
      </c>
      <c r="I2724" s="174" t="n">
        <v>2844</v>
      </c>
      <c r="J2724" s="174" t="n">
        <v>260</v>
      </c>
      <c r="K2724" s="174" t="n">
        <v>1036</v>
      </c>
      <c r="L2724" s="174" t="n">
        <v>18</v>
      </c>
      <c r="M2724" s="174" t="n">
        <v>27</v>
      </c>
    </row>
    <row r="2725">
      <c r="A2725" s="174" t="inlineStr">
        <is>
          <t>test</t>
        </is>
      </c>
      <c r="B2725" s="174" t="inlineStr">
        <is>
          <t>A1</t>
        </is>
      </c>
      <c r="C2725" s="174" t="inlineStr">
        <is>
          <t>Babble</t>
        </is>
      </c>
      <c r="D2725" s="174" t="inlineStr">
        <is>
          <t>all</t>
        </is>
      </c>
      <c r="E2725" s="175" t="n">
        <v>0.61</v>
      </c>
      <c r="F2725" s="174" t="n">
        <v>118</v>
      </c>
      <c r="G2725" s="174" t="n">
        <v>1298</v>
      </c>
      <c r="H2725" s="174" t="n">
        <v>43</v>
      </c>
      <c r="I2725" s="174" t="n">
        <v>2846</v>
      </c>
      <c r="J2725" s="174" t="n">
        <v>260</v>
      </c>
      <c r="K2725" s="174" t="n">
        <v>1038</v>
      </c>
      <c r="L2725" s="174" t="n">
        <v>18</v>
      </c>
      <c r="M2725" s="174" t="n">
        <v>25</v>
      </c>
    </row>
    <row r="2726">
      <c r="A2726" s="174" t="inlineStr">
        <is>
          <t>test</t>
        </is>
      </c>
      <c r="B2726" s="174" t="inlineStr">
        <is>
          <t>A1</t>
        </is>
      </c>
      <c r="C2726" s="174" t="inlineStr">
        <is>
          <t>Babble</t>
        </is>
      </c>
      <c r="D2726" s="174" t="inlineStr">
        <is>
          <t>all</t>
        </is>
      </c>
      <c r="E2726" s="175" t="n">
        <v>0.62</v>
      </c>
      <c r="F2726" s="174" t="n">
        <v>118</v>
      </c>
      <c r="G2726" s="174" t="n">
        <v>1298</v>
      </c>
      <c r="H2726" s="174" t="n">
        <v>41</v>
      </c>
      <c r="I2726" s="174" t="n">
        <v>2848</v>
      </c>
      <c r="J2726" s="174" t="n">
        <v>260</v>
      </c>
      <c r="K2726" s="174" t="n">
        <v>1038</v>
      </c>
      <c r="L2726" s="174" t="n">
        <v>17</v>
      </c>
      <c r="M2726" s="174" t="n">
        <v>24</v>
      </c>
    </row>
    <row r="2727">
      <c r="A2727" s="174" t="inlineStr">
        <is>
          <t>test</t>
        </is>
      </c>
      <c r="B2727" s="174" t="inlineStr">
        <is>
          <t>A1</t>
        </is>
      </c>
      <c r="C2727" s="174" t="inlineStr">
        <is>
          <t>Babble</t>
        </is>
      </c>
      <c r="D2727" s="174" t="inlineStr">
        <is>
          <t>all</t>
        </is>
      </c>
      <c r="E2727" s="175" t="n">
        <v>0.63</v>
      </c>
      <c r="F2727" s="174" t="n">
        <v>111</v>
      </c>
      <c r="G2727" s="174" t="n">
        <v>1305</v>
      </c>
      <c r="H2727" s="174" t="n">
        <v>40</v>
      </c>
      <c r="I2727" s="174" t="n">
        <v>2849</v>
      </c>
      <c r="J2727" s="174" t="n">
        <v>260</v>
      </c>
      <c r="K2727" s="174" t="n">
        <v>1045</v>
      </c>
      <c r="L2727" s="174" t="n">
        <v>17</v>
      </c>
      <c r="M2727" s="174" t="n">
        <v>23</v>
      </c>
    </row>
    <row r="2728">
      <c r="A2728" s="174" t="inlineStr">
        <is>
          <t>test</t>
        </is>
      </c>
      <c r="B2728" s="174" t="inlineStr">
        <is>
          <t>A1</t>
        </is>
      </c>
      <c r="C2728" s="174" t="inlineStr">
        <is>
          <t>Babble</t>
        </is>
      </c>
      <c r="D2728" s="174" t="inlineStr">
        <is>
          <t>all</t>
        </is>
      </c>
      <c r="E2728" s="175" t="n">
        <v>0.64</v>
      </c>
      <c r="F2728" s="174" t="n">
        <v>107</v>
      </c>
      <c r="G2728" s="174" t="n">
        <v>1309</v>
      </c>
      <c r="H2728" s="174" t="n">
        <v>40</v>
      </c>
      <c r="I2728" s="174" t="n">
        <v>2849</v>
      </c>
      <c r="J2728" s="174" t="n">
        <v>261</v>
      </c>
      <c r="K2728" s="174" t="n">
        <v>1048</v>
      </c>
      <c r="L2728" s="174" t="n">
        <v>17</v>
      </c>
      <c r="M2728" s="174" t="n">
        <v>23</v>
      </c>
    </row>
    <row r="2729">
      <c r="A2729" s="174" t="inlineStr">
        <is>
          <t>test</t>
        </is>
      </c>
      <c r="B2729" s="174" t="inlineStr">
        <is>
          <t>A1</t>
        </is>
      </c>
      <c r="C2729" s="174" t="inlineStr">
        <is>
          <t>Babble</t>
        </is>
      </c>
      <c r="D2729" s="174" t="inlineStr">
        <is>
          <t>all</t>
        </is>
      </c>
      <c r="E2729" s="175" t="n">
        <v>0.65</v>
      </c>
      <c r="F2729" s="174" t="n">
        <v>104</v>
      </c>
      <c r="G2729" s="174" t="n">
        <v>1312</v>
      </c>
      <c r="H2729" s="174" t="n">
        <v>38</v>
      </c>
      <c r="I2729" s="174" t="n">
        <v>2851</v>
      </c>
      <c r="J2729" s="174" t="n">
        <v>262</v>
      </c>
      <c r="K2729" s="174" t="n">
        <v>1050</v>
      </c>
      <c r="L2729" s="174" t="n">
        <v>16</v>
      </c>
      <c r="M2729" s="174" t="n">
        <v>22</v>
      </c>
    </row>
    <row r="2730">
      <c r="A2730" s="174" t="inlineStr">
        <is>
          <t>test</t>
        </is>
      </c>
      <c r="B2730" s="174" t="inlineStr">
        <is>
          <t>A1</t>
        </is>
      </c>
      <c r="C2730" s="174" t="inlineStr">
        <is>
          <t>Babble</t>
        </is>
      </c>
      <c r="D2730" s="174" t="inlineStr">
        <is>
          <t>all</t>
        </is>
      </c>
      <c r="E2730" s="175" t="n">
        <v>0.66</v>
      </c>
      <c r="F2730" s="174" t="n">
        <v>98</v>
      </c>
      <c r="G2730" s="174" t="n">
        <v>1318</v>
      </c>
      <c r="H2730" s="174" t="n">
        <v>36</v>
      </c>
      <c r="I2730" s="174" t="n">
        <v>2853</v>
      </c>
      <c r="J2730" s="174" t="n">
        <v>263</v>
      </c>
      <c r="K2730" s="174" t="n">
        <v>1055</v>
      </c>
      <c r="L2730" s="174" t="n">
        <v>15</v>
      </c>
      <c r="M2730" s="174" t="n">
        <v>21</v>
      </c>
    </row>
    <row r="2731">
      <c r="A2731" s="174" t="inlineStr">
        <is>
          <t>test</t>
        </is>
      </c>
      <c r="B2731" s="174" t="inlineStr">
        <is>
          <t>A1</t>
        </is>
      </c>
      <c r="C2731" s="174" t="inlineStr">
        <is>
          <t>Babble</t>
        </is>
      </c>
      <c r="D2731" s="174" t="inlineStr">
        <is>
          <t>all</t>
        </is>
      </c>
      <c r="E2731" s="175" t="n">
        <v>0.67</v>
      </c>
      <c r="F2731" s="174" t="n">
        <v>96</v>
      </c>
      <c r="G2731" s="174" t="n">
        <v>1320</v>
      </c>
      <c r="H2731" s="174" t="n">
        <v>36</v>
      </c>
      <c r="I2731" s="174" t="n">
        <v>2853</v>
      </c>
      <c r="J2731" s="174" t="n">
        <v>264</v>
      </c>
      <c r="K2731" s="174" t="n">
        <v>1056</v>
      </c>
      <c r="L2731" s="174" t="n">
        <v>15</v>
      </c>
      <c r="M2731" s="174" t="n">
        <v>21</v>
      </c>
    </row>
    <row r="2732">
      <c r="A2732" s="174" t="inlineStr">
        <is>
          <t>test</t>
        </is>
      </c>
      <c r="B2732" s="174" t="inlineStr">
        <is>
          <t>A1</t>
        </is>
      </c>
      <c r="C2732" s="174" t="inlineStr">
        <is>
          <t>Babble</t>
        </is>
      </c>
      <c r="D2732" s="174" t="inlineStr">
        <is>
          <t>all</t>
        </is>
      </c>
      <c r="E2732" s="175" t="n">
        <v>0.68</v>
      </c>
      <c r="F2732" s="174" t="n">
        <v>94</v>
      </c>
      <c r="G2732" s="174" t="n">
        <v>1322</v>
      </c>
      <c r="H2732" s="174" t="n">
        <v>36</v>
      </c>
      <c r="I2732" s="174" t="n">
        <v>2853</v>
      </c>
      <c r="J2732" s="174" t="n">
        <v>265</v>
      </c>
      <c r="K2732" s="174" t="n">
        <v>1057</v>
      </c>
      <c r="L2732" s="174" t="n">
        <v>15</v>
      </c>
      <c r="M2732" s="174" t="n">
        <v>21</v>
      </c>
    </row>
    <row r="2733">
      <c r="A2733" s="174" t="inlineStr">
        <is>
          <t>test</t>
        </is>
      </c>
      <c r="B2733" s="174" t="inlineStr">
        <is>
          <t>A1</t>
        </is>
      </c>
      <c r="C2733" s="174" t="inlineStr">
        <is>
          <t>Babble</t>
        </is>
      </c>
      <c r="D2733" s="174" t="inlineStr">
        <is>
          <t>all</t>
        </is>
      </c>
      <c r="E2733" s="175" t="n">
        <v>0.6899999999999999</v>
      </c>
      <c r="F2733" s="174" t="n">
        <v>94</v>
      </c>
      <c r="G2733" s="174" t="n">
        <v>1322</v>
      </c>
      <c r="H2733" s="174" t="n">
        <v>35</v>
      </c>
      <c r="I2733" s="174" t="n">
        <v>2854</v>
      </c>
      <c r="J2733" s="174" t="n">
        <v>265</v>
      </c>
      <c r="K2733" s="174" t="n">
        <v>1057</v>
      </c>
      <c r="L2733" s="174" t="n">
        <v>15</v>
      </c>
      <c r="M2733" s="174" t="n">
        <v>20</v>
      </c>
    </row>
    <row r="2734">
      <c r="A2734" s="174" t="inlineStr">
        <is>
          <t>test</t>
        </is>
      </c>
      <c r="B2734" s="174" t="inlineStr">
        <is>
          <t>A1</t>
        </is>
      </c>
      <c r="C2734" s="174" t="inlineStr">
        <is>
          <t>Babble</t>
        </is>
      </c>
      <c r="D2734" s="174" t="inlineStr">
        <is>
          <t>all</t>
        </is>
      </c>
      <c r="E2734" s="175" t="n">
        <v>0.7</v>
      </c>
      <c r="F2734" s="174" t="n">
        <v>91</v>
      </c>
      <c r="G2734" s="174" t="n">
        <v>1325</v>
      </c>
      <c r="H2734" s="174" t="n">
        <v>32</v>
      </c>
      <c r="I2734" s="174" t="n">
        <v>2857</v>
      </c>
      <c r="J2734" s="174" t="n">
        <v>265</v>
      </c>
      <c r="K2734" s="174" t="n">
        <v>1060</v>
      </c>
      <c r="L2734" s="174" t="n">
        <v>14</v>
      </c>
      <c r="M2734" s="174" t="n">
        <v>18</v>
      </c>
    </row>
    <row r="2735">
      <c r="A2735" s="174" t="inlineStr">
        <is>
          <t>test</t>
        </is>
      </c>
      <c r="B2735" s="174" t="inlineStr">
        <is>
          <t>A1</t>
        </is>
      </c>
      <c r="C2735" s="174" t="inlineStr">
        <is>
          <t>Babble</t>
        </is>
      </c>
      <c r="D2735" s="174" t="inlineStr">
        <is>
          <t>all</t>
        </is>
      </c>
      <c r="E2735" s="175" t="n">
        <v>0.71</v>
      </c>
      <c r="F2735" s="174" t="n">
        <v>90</v>
      </c>
      <c r="G2735" s="174" t="n">
        <v>1326</v>
      </c>
      <c r="H2735" s="174" t="n">
        <v>30</v>
      </c>
      <c r="I2735" s="174" t="n">
        <v>2859</v>
      </c>
      <c r="J2735" s="174" t="n">
        <v>265</v>
      </c>
      <c r="K2735" s="174" t="n">
        <v>1061</v>
      </c>
      <c r="L2735" s="174" t="n">
        <v>13</v>
      </c>
      <c r="M2735" s="174" t="n">
        <v>17</v>
      </c>
    </row>
    <row r="2736">
      <c r="A2736" s="174" t="inlineStr">
        <is>
          <t>test</t>
        </is>
      </c>
      <c r="B2736" s="174" t="inlineStr">
        <is>
          <t>A1</t>
        </is>
      </c>
      <c r="C2736" s="174" t="inlineStr">
        <is>
          <t>Babble</t>
        </is>
      </c>
      <c r="D2736" s="174" t="inlineStr">
        <is>
          <t>all</t>
        </is>
      </c>
      <c r="E2736" s="175" t="n">
        <v>0.72</v>
      </c>
      <c r="F2736" s="174" t="n">
        <v>85</v>
      </c>
      <c r="G2736" s="174" t="n">
        <v>1331</v>
      </c>
      <c r="H2736" s="174" t="n">
        <v>29</v>
      </c>
      <c r="I2736" s="174" t="n">
        <v>2860</v>
      </c>
      <c r="J2736" s="174" t="n">
        <v>266</v>
      </c>
      <c r="K2736" s="174" t="n">
        <v>1065</v>
      </c>
      <c r="L2736" s="174" t="n">
        <v>13</v>
      </c>
      <c r="M2736" s="174" t="n">
        <v>16</v>
      </c>
    </row>
    <row r="2737">
      <c r="A2737" s="174" t="inlineStr">
        <is>
          <t>test</t>
        </is>
      </c>
      <c r="B2737" s="174" t="inlineStr">
        <is>
          <t>A1</t>
        </is>
      </c>
      <c r="C2737" s="174" t="inlineStr">
        <is>
          <t>Babble</t>
        </is>
      </c>
      <c r="D2737" s="174" t="inlineStr">
        <is>
          <t>all</t>
        </is>
      </c>
      <c r="E2737" s="175" t="n">
        <v>0.73</v>
      </c>
      <c r="F2737" s="174" t="n">
        <v>81</v>
      </c>
      <c r="G2737" s="174" t="n">
        <v>1335</v>
      </c>
      <c r="H2737" s="174" t="n">
        <v>28</v>
      </c>
      <c r="I2737" s="174" t="n">
        <v>2861</v>
      </c>
      <c r="J2737" s="174" t="n">
        <v>267</v>
      </c>
      <c r="K2737" s="174" t="n">
        <v>1068</v>
      </c>
      <c r="L2737" s="174" t="n">
        <v>13</v>
      </c>
      <c r="M2737" s="174" t="n">
        <v>15</v>
      </c>
    </row>
    <row r="2738">
      <c r="A2738" s="174" t="inlineStr">
        <is>
          <t>test</t>
        </is>
      </c>
      <c r="B2738" s="174" t="inlineStr">
        <is>
          <t>A1</t>
        </is>
      </c>
      <c r="C2738" s="174" t="inlineStr">
        <is>
          <t>Babble</t>
        </is>
      </c>
      <c r="D2738" s="174" t="inlineStr">
        <is>
          <t>all</t>
        </is>
      </c>
      <c r="E2738" s="175" t="n">
        <v>0.74</v>
      </c>
      <c r="F2738" s="174" t="n">
        <v>78</v>
      </c>
      <c r="G2738" s="174" t="n">
        <v>1338</v>
      </c>
      <c r="H2738" s="174" t="n">
        <v>28</v>
      </c>
      <c r="I2738" s="174" t="n">
        <v>2861</v>
      </c>
      <c r="J2738" s="174" t="n">
        <v>267</v>
      </c>
      <c r="K2738" s="174" t="n">
        <v>1071</v>
      </c>
      <c r="L2738" s="174" t="n">
        <v>13</v>
      </c>
      <c r="M2738" s="174" t="n">
        <v>15</v>
      </c>
    </row>
    <row r="2739">
      <c r="A2739" s="174" t="inlineStr">
        <is>
          <t>test</t>
        </is>
      </c>
      <c r="B2739" s="174" t="inlineStr">
        <is>
          <t>A1</t>
        </is>
      </c>
      <c r="C2739" s="174" t="inlineStr">
        <is>
          <t>Babble</t>
        </is>
      </c>
      <c r="D2739" s="174" t="inlineStr">
        <is>
          <t>all</t>
        </is>
      </c>
      <c r="E2739" s="175" t="n">
        <v>0.75</v>
      </c>
      <c r="F2739" s="174" t="n">
        <v>76</v>
      </c>
      <c r="G2739" s="174" t="n">
        <v>1340</v>
      </c>
      <c r="H2739" s="174" t="n">
        <v>27</v>
      </c>
      <c r="I2739" s="174" t="n">
        <v>2862</v>
      </c>
      <c r="J2739" s="174" t="n">
        <v>268</v>
      </c>
      <c r="K2739" s="174" t="n">
        <v>1072</v>
      </c>
      <c r="L2739" s="174" t="n">
        <v>12</v>
      </c>
      <c r="M2739" s="174" t="n">
        <v>15</v>
      </c>
    </row>
    <row r="2740">
      <c r="A2740" s="174" t="inlineStr">
        <is>
          <t>test</t>
        </is>
      </c>
      <c r="B2740" s="174" t="inlineStr">
        <is>
          <t>A1</t>
        </is>
      </c>
      <c r="C2740" s="174" t="inlineStr">
        <is>
          <t>Babble</t>
        </is>
      </c>
      <c r="D2740" s="174" t="inlineStr">
        <is>
          <t>all</t>
        </is>
      </c>
      <c r="E2740" s="175" t="n">
        <v>0.76</v>
      </c>
      <c r="F2740" s="174" t="n">
        <v>70</v>
      </c>
      <c r="G2740" s="174" t="n">
        <v>1346</v>
      </c>
      <c r="H2740" s="174" t="n">
        <v>27</v>
      </c>
      <c r="I2740" s="174" t="n">
        <v>2862</v>
      </c>
      <c r="J2740" s="174" t="n">
        <v>269</v>
      </c>
      <c r="K2740" s="174" t="n">
        <v>1077</v>
      </c>
      <c r="L2740" s="174" t="n">
        <v>12</v>
      </c>
      <c r="M2740" s="174" t="n">
        <v>15</v>
      </c>
    </row>
    <row r="2741">
      <c r="A2741" s="174" t="inlineStr">
        <is>
          <t>test</t>
        </is>
      </c>
      <c r="B2741" s="174" t="inlineStr">
        <is>
          <t>A1</t>
        </is>
      </c>
      <c r="C2741" s="174" t="inlineStr">
        <is>
          <t>Babble</t>
        </is>
      </c>
      <c r="D2741" s="174" t="inlineStr">
        <is>
          <t>all</t>
        </is>
      </c>
      <c r="E2741" s="175" t="n">
        <v>0.77</v>
      </c>
      <c r="F2741" s="174" t="n">
        <v>62</v>
      </c>
      <c r="G2741" s="174" t="n">
        <v>1354</v>
      </c>
      <c r="H2741" s="174" t="n">
        <v>23</v>
      </c>
      <c r="I2741" s="174" t="n">
        <v>2866</v>
      </c>
      <c r="J2741" s="174" t="n">
        <v>271</v>
      </c>
      <c r="K2741" s="174" t="n">
        <v>1083</v>
      </c>
      <c r="L2741" s="174" t="n">
        <v>11</v>
      </c>
      <c r="M2741" s="174" t="n">
        <v>12</v>
      </c>
    </row>
    <row r="2742">
      <c r="A2742" s="174" t="inlineStr">
        <is>
          <t>test</t>
        </is>
      </c>
      <c r="B2742" s="174" t="inlineStr">
        <is>
          <t>A1</t>
        </is>
      </c>
      <c r="C2742" s="174" t="inlineStr">
        <is>
          <t>Babble</t>
        </is>
      </c>
      <c r="D2742" s="174" t="inlineStr">
        <is>
          <t>all</t>
        </is>
      </c>
      <c r="E2742" s="175" t="n">
        <v>0.78</v>
      </c>
      <c r="F2742" s="174" t="n">
        <v>58</v>
      </c>
      <c r="G2742" s="174" t="n">
        <v>1358</v>
      </c>
      <c r="H2742" s="174" t="n">
        <v>20</v>
      </c>
      <c r="I2742" s="174" t="n">
        <v>2869</v>
      </c>
      <c r="J2742" s="174" t="n">
        <v>271</v>
      </c>
      <c r="K2742" s="174" t="n">
        <v>1087</v>
      </c>
      <c r="L2742" s="174" t="n">
        <v>10</v>
      </c>
      <c r="M2742" s="174" t="n">
        <v>10</v>
      </c>
    </row>
    <row r="2743">
      <c r="A2743" s="174" t="inlineStr">
        <is>
          <t>test</t>
        </is>
      </c>
      <c r="B2743" s="174" t="inlineStr">
        <is>
          <t>A1</t>
        </is>
      </c>
      <c r="C2743" s="174" t="inlineStr">
        <is>
          <t>Babble</t>
        </is>
      </c>
      <c r="D2743" s="174" t="inlineStr">
        <is>
          <t>all</t>
        </is>
      </c>
      <c r="E2743" s="175" t="n">
        <v>0.79</v>
      </c>
      <c r="F2743" s="174" t="n">
        <v>56</v>
      </c>
      <c r="G2743" s="174" t="n">
        <v>1360</v>
      </c>
      <c r="H2743" s="174" t="n">
        <v>19</v>
      </c>
      <c r="I2743" s="174" t="n">
        <v>2870</v>
      </c>
      <c r="J2743" s="174" t="n">
        <v>272</v>
      </c>
      <c r="K2743" s="174" t="n">
        <v>1088</v>
      </c>
      <c r="L2743" s="174" t="n">
        <v>9</v>
      </c>
      <c r="M2743" s="174" t="n">
        <v>10</v>
      </c>
    </row>
    <row r="2744">
      <c r="A2744" s="174" t="inlineStr">
        <is>
          <t>test</t>
        </is>
      </c>
      <c r="B2744" s="174" t="inlineStr">
        <is>
          <t>A1</t>
        </is>
      </c>
      <c r="C2744" s="174" t="inlineStr">
        <is>
          <t>Babble</t>
        </is>
      </c>
      <c r="D2744" s="174" t="inlineStr">
        <is>
          <t>all</t>
        </is>
      </c>
      <c r="E2744" s="175" t="n">
        <v>0.8</v>
      </c>
      <c r="F2744" s="174" t="n">
        <v>51</v>
      </c>
      <c r="G2744" s="174" t="n">
        <v>1365</v>
      </c>
      <c r="H2744" s="174" t="n">
        <v>17</v>
      </c>
      <c r="I2744" s="174" t="n">
        <v>2872</v>
      </c>
      <c r="J2744" s="174" t="n">
        <v>276</v>
      </c>
      <c r="K2744" s="174" t="n">
        <v>1089</v>
      </c>
      <c r="L2744" s="174" t="n">
        <v>7</v>
      </c>
      <c r="M2744" s="174" t="n">
        <v>10</v>
      </c>
    </row>
    <row r="2745">
      <c r="A2745" s="174" t="inlineStr">
        <is>
          <t>test</t>
        </is>
      </c>
      <c r="B2745" s="174" t="inlineStr">
        <is>
          <t>A1</t>
        </is>
      </c>
      <c r="C2745" s="174" t="inlineStr">
        <is>
          <t>Babble</t>
        </is>
      </c>
      <c r="D2745" s="174" t="inlineStr">
        <is>
          <t>all</t>
        </is>
      </c>
      <c r="E2745" s="175" t="n">
        <v>0.8100000000000001</v>
      </c>
      <c r="F2745" s="174" t="n">
        <v>49</v>
      </c>
      <c r="G2745" s="174" t="n">
        <v>1367</v>
      </c>
      <c r="H2745" s="174" t="n">
        <v>16</v>
      </c>
      <c r="I2745" s="174" t="n">
        <v>2873</v>
      </c>
      <c r="J2745" s="174" t="n">
        <v>277</v>
      </c>
      <c r="K2745" s="174" t="n">
        <v>1090</v>
      </c>
      <c r="L2745" s="174" t="n">
        <v>6</v>
      </c>
      <c r="M2745" s="174" t="n">
        <v>10</v>
      </c>
    </row>
    <row r="2746">
      <c r="A2746" s="174" t="inlineStr">
        <is>
          <t>test</t>
        </is>
      </c>
      <c r="B2746" s="174" t="inlineStr">
        <is>
          <t>A1</t>
        </is>
      </c>
      <c r="C2746" s="174" t="inlineStr">
        <is>
          <t>Babble</t>
        </is>
      </c>
      <c r="D2746" s="174" t="inlineStr">
        <is>
          <t>all</t>
        </is>
      </c>
      <c r="E2746" s="175" t="n">
        <v>0.82</v>
      </c>
      <c r="F2746" s="174" t="n">
        <v>46</v>
      </c>
      <c r="G2746" s="174" t="n">
        <v>1370</v>
      </c>
      <c r="H2746" s="174" t="n">
        <v>16</v>
      </c>
      <c r="I2746" s="174" t="n">
        <v>2873</v>
      </c>
      <c r="J2746" s="174" t="n">
        <v>277</v>
      </c>
      <c r="K2746" s="174" t="n">
        <v>1093</v>
      </c>
      <c r="L2746" s="174" t="n">
        <v>6</v>
      </c>
      <c r="M2746" s="174" t="n">
        <v>10</v>
      </c>
    </row>
    <row r="2747">
      <c r="A2747" s="174" t="inlineStr">
        <is>
          <t>test</t>
        </is>
      </c>
      <c r="B2747" s="174" t="inlineStr">
        <is>
          <t>A1</t>
        </is>
      </c>
      <c r="C2747" s="174" t="inlineStr">
        <is>
          <t>Babble</t>
        </is>
      </c>
      <c r="D2747" s="174" t="inlineStr">
        <is>
          <t>all</t>
        </is>
      </c>
      <c r="E2747" s="175" t="n">
        <v>0.83</v>
      </c>
      <c r="F2747" s="174" t="n">
        <v>45</v>
      </c>
      <c r="G2747" s="174" t="n">
        <v>1371</v>
      </c>
      <c r="H2747" s="174" t="n">
        <v>13</v>
      </c>
      <c r="I2747" s="174" t="n">
        <v>2876</v>
      </c>
      <c r="J2747" s="174" t="n">
        <v>278</v>
      </c>
      <c r="K2747" s="174" t="n">
        <v>1093</v>
      </c>
      <c r="L2747" s="174" t="n">
        <v>4</v>
      </c>
      <c r="M2747" s="174" t="n">
        <v>9</v>
      </c>
    </row>
    <row r="2748">
      <c r="A2748" s="174" t="inlineStr">
        <is>
          <t>test</t>
        </is>
      </c>
      <c r="B2748" s="174" t="inlineStr">
        <is>
          <t>A1</t>
        </is>
      </c>
      <c r="C2748" s="174" t="inlineStr">
        <is>
          <t>Babble</t>
        </is>
      </c>
      <c r="D2748" s="174" t="inlineStr">
        <is>
          <t>all</t>
        </is>
      </c>
      <c r="E2748" s="175" t="n">
        <v>0.84</v>
      </c>
      <c r="F2748" s="174" t="n">
        <v>42</v>
      </c>
      <c r="G2748" s="174" t="n">
        <v>1374</v>
      </c>
      <c r="H2748" s="174" t="n">
        <v>13</v>
      </c>
      <c r="I2748" s="174" t="n">
        <v>2876</v>
      </c>
      <c r="J2748" s="174" t="n">
        <v>278</v>
      </c>
      <c r="K2748" s="174" t="n">
        <v>1096</v>
      </c>
      <c r="L2748" s="174" t="n">
        <v>4</v>
      </c>
      <c r="M2748" s="174" t="n">
        <v>9</v>
      </c>
    </row>
    <row r="2749">
      <c r="A2749" s="174" t="inlineStr">
        <is>
          <t>test</t>
        </is>
      </c>
      <c r="B2749" s="174" t="inlineStr">
        <is>
          <t>A1</t>
        </is>
      </c>
      <c r="C2749" s="174" t="inlineStr">
        <is>
          <t>Babble</t>
        </is>
      </c>
      <c r="D2749" s="174" t="inlineStr">
        <is>
          <t>all</t>
        </is>
      </c>
      <c r="E2749" s="175" t="n">
        <v>0.85</v>
      </c>
      <c r="F2749" s="174" t="n">
        <v>41</v>
      </c>
      <c r="G2749" s="174" t="n">
        <v>1375</v>
      </c>
      <c r="H2749" s="174" t="n">
        <v>11</v>
      </c>
      <c r="I2749" s="174" t="n">
        <v>2878</v>
      </c>
      <c r="J2749" s="174" t="n">
        <v>278</v>
      </c>
      <c r="K2749" s="174" t="n">
        <v>1097</v>
      </c>
      <c r="L2749" s="174" t="n">
        <v>3</v>
      </c>
      <c r="M2749" s="174" t="n">
        <v>8</v>
      </c>
    </row>
    <row r="2750">
      <c r="A2750" s="174" t="inlineStr">
        <is>
          <t>test</t>
        </is>
      </c>
      <c r="B2750" s="174" t="inlineStr">
        <is>
          <t>A1</t>
        </is>
      </c>
      <c r="C2750" s="174" t="inlineStr">
        <is>
          <t>Babble</t>
        </is>
      </c>
      <c r="D2750" s="174" t="inlineStr">
        <is>
          <t>all</t>
        </is>
      </c>
      <c r="E2750" s="175" t="n">
        <v>0.86</v>
      </c>
      <c r="F2750" s="174" t="n">
        <v>37</v>
      </c>
      <c r="G2750" s="174" t="n">
        <v>1379</v>
      </c>
      <c r="H2750" s="174" t="n">
        <v>11</v>
      </c>
      <c r="I2750" s="174" t="n">
        <v>2878</v>
      </c>
      <c r="J2750" s="174" t="n">
        <v>278</v>
      </c>
      <c r="K2750" s="174" t="n">
        <v>1101</v>
      </c>
      <c r="L2750" s="174" t="n">
        <v>3</v>
      </c>
      <c r="M2750" s="174" t="n">
        <v>8</v>
      </c>
    </row>
    <row r="2751">
      <c r="A2751" s="174" t="inlineStr">
        <is>
          <t>test</t>
        </is>
      </c>
      <c r="B2751" s="174" t="inlineStr">
        <is>
          <t>A1</t>
        </is>
      </c>
      <c r="C2751" s="174" t="inlineStr">
        <is>
          <t>Babble</t>
        </is>
      </c>
      <c r="D2751" s="174" t="inlineStr">
        <is>
          <t>all</t>
        </is>
      </c>
      <c r="E2751" s="175" t="n">
        <v>0.87</v>
      </c>
      <c r="F2751" s="174" t="n">
        <v>34</v>
      </c>
      <c r="G2751" s="174" t="n">
        <v>1382</v>
      </c>
      <c r="H2751" s="174" t="n">
        <v>10</v>
      </c>
      <c r="I2751" s="174" t="n">
        <v>2879</v>
      </c>
      <c r="J2751" s="174" t="n">
        <v>279</v>
      </c>
      <c r="K2751" s="174" t="n">
        <v>1103</v>
      </c>
      <c r="L2751" s="174" t="n">
        <v>3</v>
      </c>
      <c r="M2751" s="174" t="n">
        <v>7</v>
      </c>
    </row>
    <row r="2752">
      <c r="A2752" s="174" t="inlineStr">
        <is>
          <t>test</t>
        </is>
      </c>
      <c r="B2752" s="174" t="inlineStr">
        <is>
          <t>A1</t>
        </is>
      </c>
      <c r="C2752" s="174" t="inlineStr">
        <is>
          <t>Babble</t>
        </is>
      </c>
      <c r="D2752" s="174" t="inlineStr">
        <is>
          <t>all</t>
        </is>
      </c>
      <c r="E2752" s="175" t="n">
        <v>0.88</v>
      </c>
      <c r="F2752" s="174" t="n">
        <v>29</v>
      </c>
      <c r="G2752" s="174" t="n">
        <v>1387</v>
      </c>
      <c r="H2752" s="174" t="n">
        <v>10</v>
      </c>
      <c r="I2752" s="174" t="n">
        <v>2879</v>
      </c>
      <c r="J2752" s="174" t="n">
        <v>279</v>
      </c>
      <c r="K2752" s="174" t="n">
        <v>1108</v>
      </c>
      <c r="L2752" s="174" t="n">
        <v>3</v>
      </c>
      <c r="M2752" s="174" t="n">
        <v>7</v>
      </c>
    </row>
    <row r="2753">
      <c r="A2753" s="174" t="inlineStr">
        <is>
          <t>test</t>
        </is>
      </c>
      <c r="B2753" s="174" t="inlineStr">
        <is>
          <t>A1</t>
        </is>
      </c>
      <c r="C2753" s="174" t="inlineStr">
        <is>
          <t>Babble</t>
        </is>
      </c>
      <c r="D2753" s="174" t="inlineStr">
        <is>
          <t>all</t>
        </is>
      </c>
      <c r="E2753" s="175" t="n">
        <v>0.89</v>
      </c>
      <c r="F2753" s="174" t="n">
        <v>24</v>
      </c>
      <c r="G2753" s="174" t="n">
        <v>1392</v>
      </c>
      <c r="H2753" s="174" t="n">
        <v>9</v>
      </c>
      <c r="I2753" s="174" t="n">
        <v>2880</v>
      </c>
      <c r="J2753" s="174" t="n">
        <v>279</v>
      </c>
      <c r="K2753" s="174" t="n">
        <v>1113</v>
      </c>
      <c r="L2753" s="174" t="n">
        <v>3</v>
      </c>
      <c r="M2753" s="174" t="n">
        <v>6</v>
      </c>
    </row>
    <row r="2754">
      <c r="A2754" s="174" t="inlineStr">
        <is>
          <t>test</t>
        </is>
      </c>
      <c r="B2754" s="174" t="inlineStr">
        <is>
          <t>A1</t>
        </is>
      </c>
      <c r="C2754" s="174" t="inlineStr">
        <is>
          <t>Babble</t>
        </is>
      </c>
      <c r="D2754" s="174" t="inlineStr">
        <is>
          <t>all</t>
        </is>
      </c>
      <c r="E2754" s="175" t="n">
        <v>0.9</v>
      </c>
      <c r="F2754" s="174" t="n">
        <v>20</v>
      </c>
      <c r="G2754" s="174" t="n">
        <v>1396</v>
      </c>
      <c r="H2754" s="174" t="n">
        <v>8</v>
      </c>
      <c r="I2754" s="174" t="n">
        <v>2881</v>
      </c>
      <c r="J2754" s="174" t="n">
        <v>279</v>
      </c>
      <c r="K2754" s="174" t="n">
        <v>1117</v>
      </c>
      <c r="L2754" s="174" t="n">
        <v>3</v>
      </c>
      <c r="M2754" s="174" t="n">
        <v>5</v>
      </c>
    </row>
    <row r="2755">
      <c r="A2755" s="174" t="inlineStr">
        <is>
          <t>test</t>
        </is>
      </c>
      <c r="B2755" s="174" t="inlineStr">
        <is>
          <t>A1</t>
        </is>
      </c>
      <c r="C2755" s="174" t="inlineStr">
        <is>
          <t>Babble</t>
        </is>
      </c>
      <c r="D2755" s="174" t="inlineStr">
        <is>
          <t>all</t>
        </is>
      </c>
      <c r="E2755" s="175" t="n">
        <v>0.91</v>
      </c>
      <c r="F2755" s="174" t="n">
        <v>18</v>
      </c>
      <c r="G2755" s="174" t="n">
        <v>1398</v>
      </c>
      <c r="H2755" s="174" t="n">
        <v>7</v>
      </c>
      <c r="I2755" s="174" t="n">
        <v>2882</v>
      </c>
      <c r="J2755" s="174" t="n">
        <v>279</v>
      </c>
      <c r="K2755" s="174" t="n">
        <v>1119</v>
      </c>
      <c r="L2755" s="174" t="n">
        <v>3</v>
      </c>
      <c r="M2755" s="174" t="n">
        <v>4</v>
      </c>
    </row>
    <row r="2756">
      <c r="A2756" s="174" t="inlineStr">
        <is>
          <t>test</t>
        </is>
      </c>
      <c r="B2756" s="174" t="inlineStr">
        <is>
          <t>A1</t>
        </is>
      </c>
      <c r="C2756" s="174" t="inlineStr">
        <is>
          <t>Babble</t>
        </is>
      </c>
      <c r="D2756" s="174" t="inlineStr">
        <is>
          <t>all</t>
        </is>
      </c>
      <c r="E2756" s="175" t="n">
        <v>0.92</v>
      </c>
      <c r="F2756" s="174" t="n">
        <v>17</v>
      </c>
      <c r="G2756" s="174" t="n">
        <v>1399</v>
      </c>
      <c r="H2756" s="174" t="n">
        <v>5</v>
      </c>
      <c r="I2756" s="174" t="n">
        <v>2884</v>
      </c>
      <c r="J2756" s="174" t="n">
        <v>279</v>
      </c>
      <c r="K2756" s="174" t="n">
        <v>1120</v>
      </c>
      <c r="L2756" s="174" t="n">
        <v>2</v>
      </c>
      <c r="M2756" s="174" t="n">
        <v>3</v>
      </c>
    </row>
    <row r="2757">
      <c r="A2757" s="174" t="inlineStr">
        <is>
          <t>test</t>
        </is>
      </c>
      <c r="B2757" s="174" t="inlineStr">
        <is>
          <t>A1</t>
        </is>
      </c>
      <c r="C2757" s="174" t="inlineStr">
        <is>
          <t>Babble</t>
        </is>
      </c>
      <c r="D2757" s="174" t="inlineStr">
        <is>
          <t>all</t>
        </is>
      </c>
      <c r="E2757" s="175" t="n">
        <v>0.93</v>
      </c>
      <c r="F2757" s="174" t="n">
        <v>16</v>
      </c>
      <c r="G2757" s="174" t="n">
        <v>1400</v>
      </c>
      <c r="H2757" s="174" t="n">
        <v>4</v>
      </c>
      <c r="I2757" s="174" t="n">
        <v>2885</v>
      </c>
      <c r="J2757" s="174" t="n">
        <v>279</v>
      </c>
      <c r="K2757" s="174" t="n">
        <v>1121</v>
      </c>
      <c r="L2757" s="174" t="n">
        <v>2</v>
      </c>
      <c r="M2757" s="174" t="n">
        <v>2</v>
      </c>
    </row>
    <row r="2758">
      <c r="A2758" s="174" t="inlineStr">
        <is>
          <t>test</t>
        </is>
      </c>
      <c r="B2758" s="174" t="inlineStr">
        <is>
          <t>A1</t>
        </is>
      </c>
      <c r="C2758" s="174" t="inlineStr">
        <is>
          <t>Babble</t>
        </is>
      </c>
      <c r="D2758" s="174" t="inlineStr">
        <is>
          <t>all</t>
        </is>
      </c>
      <c r="E2758" s="175" t="n">
        <v>0.9399999999999999</v>
      </c>
      <c r="F2758" s="174" t="n">
        <v>9</v>
      </c>
      <c r="G2758" s="174" t="n">
        <v>1407</v>
      </c>
      <c r="H2758" s="174" t="n">
        <v>3</v>
      </c>
      <c r="I2758" s="174" t="n">
        <v>2886</v>
      </c>
      <c r="J2758" s="174" t="n">
        <v>281</v>
      </c>
      <c r="K2758" s="174" t="n">
        <v>1126</v>
      </c>
      <c r="L2758" s="174" t="n">
        <v>1</v>
      </c>
      <c r="M2758" s="174" t="n">
        <v>2</v>
      </c>
    </row>
    <row r="2759">
      <c r="A2759" s="174" t="inlineStr">
        <is>
          <t>test</t>
        </is>
      </c>
      <c r="B2759" s="174" t="inlineStr">
        <is>
          <t>A1</t>
        </is>
      </c>
      <c r="C2759" s="174" t="inlineStr">
        <is>
          <t>Babble</t>
        </is>
      </c>
      <c r="D2759" s="174" t="inlineStr">
        <is>
          <t>all</t>
        </is>
      </c>
      <c r="E2759" s="175" t="n">
        <v>0.95</v>
      </c>
      <c r="F2759" s="174" t="n">
        <v>7</v>
      </c>
      <c r="G2759" s="174" t="n">
        <v>1409</v>
      </c>
      <c r="H2759" s="174" t="n">
        <v>3</v>
      </c>
      <c r="I2759" s="174" t="n">
        <v>2886</v>
      </c>
      <c r="J2759" s="174" t="n">
        <v>281</v>
      </c>
      <c r="K2759" s="174" t="n">
        <v>1128</v>
      </c>
      <c r="L2759" s="174" t="n">
        <v>1</v>
      </c>
      <c r="M2759" s="174" t="n">
        <v>2</v>
      </c>
    </row>
    <row r="2760">
      <c r="A2760" s="174" t="inlineStr">
        <is>
          <t>test</t>
        </is>
      </c>
      <c r="B2760" s="174" t="inlineStr">
        <is>
          <t>A1</t>
        </is>
      </c>
      <c r="C2760" s="174" t="inlineStr">
        <is>
          <t>Babble</t>
        </is>
      </c>
      <c r="D2760" s="174" t="inlineStr">
        <is>
          <t>nb</t>
        </is>
      </c>
      <c r="E2760" s="175" t="n">
        <v>0.01</v>
      </c>
      <c r="F2760" s="174" t="n">
        <v>1135</v>
      </c>
      <c r="G2760" s="174" t="n">
        <v>0</v>
      </c>
      <c r="H2760" s="174" t="n">
        <v>2255</v>
      </c>
      <c r="I2760" s="174" t="n">
        <v>339</v>
      </c>
      <c r="J2760" s="174" t="n"/>
      <c r="K2760" s="174" t="n"/>
      <c r="L2760" s="174" t="n"/>
      <c r="M2760" s="174" t="n"/>
    </row>
    <row r="2761">
      <c r="A2761" s="174" t="inlineStr">
        <is>
          <t>test</t>
        </is>
      </c>
      <c r="B2761" s="174" t="inlineStr">
        <is>
          <t>A1</t>
        </is>
      </c>
      <c r="C2761" s="174" t="inlineStr">
        <is>
          <t>Babble</t>
        </is>
      </c>
      <c r="D2761" s="174" t="inlineStr">
        <is>
          <t>nb</t>
        </is>
      </c>
      <c r="E2761" s="175" t="n">
        <v>0.02</v>
      </c>
      <c r="F2761" s="174" t="n">
        <v>1134</v>
      </c>
      <c r="G2761" s="174" t="n">
        <v>1</v>
      </c>
      <c r="H2761" s="174" t="n">
        <v>2031</v>
      </c>
      <c r="I2761" s="174" t="n">
        <v>563</v>
      </c>
      <c r="J2761" s="174" t="n"/>
      <c r="K2761" s="174" t="n"/>
      <c r="L2761" s="174" t="n"/>
      <c r="M2761" s="174" t="n"/>
    </row>
    <row r="2762">
      <c r="A2762" s="174" t="inlineStr">
        <is>
          <t>test</t>
        </is>
      </c>
      <c r="B2762" s="174" t="inlineStr">
        <is>
          <t>A1</t>
        </is>
      </c>
      <c r="C2762" s="174" t="inlineStr">
        <is>
          <t>Babble</t>
        </is>
      </c>
      <c r="D2762" s="174" t="inlineStr">
        <is>
          <t>nb</t>
        </is>
      </c>
      <c r="E2762" s="175" t="n">
        <v>0.03</v>
      </c>
      <c r="F2762" s="174" t="n">
        <v>1132</v>
      </c>
      <c r="G2762" s="174" t="n">
        <v>3</v>
      </c>
      <c r="H2762" s="174" t="n">
        <v>1830</v>
      </c>
      <c r="I2762" s="174" t="n">
        <v>764</v>
      </c>
      <c r="J2762" s="174" t="n"/>
      <c r="K2762" s="174" t="n"/>
      <c r="L2762" s="174" t="n"/>
      <c r="M2762" s="174" t="n"/>
    </row>
    <row r="2763">
      <c r="A2763" s="174" t="inlineStr">
        <is>
          <t>test</t>
        </is>
      </c>
      <c r="B2763" s="174" t="inlineStr">
        <is>
          <t>A1</t>
        </is>
      </c>
      <c r="C2763" s="174" t="inlineStr">
        <is>
          <t>Babble</t>
        </is>
      </c>
      <c r="D2763" s="174" t="inlineStr">
        <is>
          <t>nb</t>
        </is>
      </c>
      <c r="E2763" s="175" t="n">
        <v>0.04</v>
      </c>
      <c r="F2763" s="174" t="n">
        <v>1122</v>
      </c>
      <c r="G2763" s="174" t="n">
        <v>13</v>
      </c>
      <c r="H2763" s="174" t="n">
        <v>1633</v>
      </c>
      <c r="I2763" s="174" t="n">
        <v>961</v>
      </c>
      <c r="J2763" s="174" t="n"/>
      <c r="K2763" s="174" t="n"/>
      <c r="L2763" s="174" t="n"/>
      <c r="M2763" s="174" t="n"/>
    </row>
    <row r="2764">
      <c r="A2764" s="174" t="inlineStr">
        <is>
          <t>test</t>
        </is>
      </c>
      <c r="B2764" s="174" t="inlineStr">
        <is>
          <t>A1</t>
        </is>
      </c>
      <c r="C2764" s="174" t="inlineStr">
        <is>
          <t>Babble</t>
        </is>
      </c>
      <c r="D2764" s="174" t="inlineStr">
        <is>
          <t>nb</t>
        </is>
      </c>
      <c r="E2764" s="175" t="n">
        <v>0.05</v>
      </c>
      <c r="F2764" s="174" t="n">
        <v>1109</v>
      </c>
      <c r="G2764" s="174" t="n">
        <v>26</v>
      </c>
      <c r="H2764" s="174" t="n">
        <v>1481</v>
      </c>
      <c r="I2764" s="174" t="n">
        <v>1113</v>
      </c>
      <c r="J2764" s="174" t="n"/>
      <c r="K2764" s="174" t="n"/>
      <c r="L2764" s="174" t="n"/>
      <c r="M2764" s="174" t="n"/>
    </row>
    <row r="2765">
      <c r="A2765" s="174" t="inlineStr">
        <is>
          <t>test</t>
        </is>
      </c>
      <c r="B2765" s="174" t="inlineStr">
        <is>
          <t>A1</t>
        </is>
      </c>
      <c r="C2765" s="174" t="inlineStr">
        <is>
          <t>Babble</t>
        </is>
      </c>
      <c r="D2765" s="174" t="inlineStr">
        <is>
          <t>nb</t>
        </is>
      </c>
      <c r="E2765" s="175" t="n">
        <v>0.06</v>
      </c>
      <c r="F2765" s="174" t="n">
        <v>1088</v>
      </c>
      <c r="G2765" s="174" t="n">
        <v>47</v>
      </c>
      <c r="H2765" s="174" t="n">
        <v>1334</v>
      </c>
      <c r="I2765" s="174" t="n">
        <v>1260</v>
      </c>
      <c r="J2765" s="174" t="n"/>
      <c r="K2765" s="174" t="n"/>
      <c r="L2765" s="174" t="n"/>
      <c r="M2765" s="174" t="n"/>
    </row>
    <row r="2766">
      <c r="A2766" s="174" t="inlineStr">
        <is>
          <t>test</t>
        </is>
      </c>
      <c r="B2766" s="174" t="inlineStr">
        <is>
          <t>A1</t>
        </is>
      </c>
      <c r="C2766" s="174" t="inlineStr">
        <is>
          <t>Babble</t>
        </is>
      </c>
      <c r="D2766" s="174" t="inlineStr">
        <is>
          <t>nb</t>
        </is>
      </c>
      <c r="E2766" s="175" t="n">
        <v>0.07000000000000001</v>
      </c>
      <c r="F2766" s="174" t="n">
        <v>1052</v>
      </c>
      <c r="G2766" s="174" t="n">
        <v>83</v>
      </c>
      <c r="H2766" s="174" t="n">
        <v>1216</v>
      </c>
      <c r="I2766" s="174" t="n">
        <v>1378</v>
      </c>
      <c r="J2766" s="174" t="n"/>
      <c r="K2766" s="174" t="n"/>
      <c r="L2766" s="174" t="n"/>
      <c r="M2766" s="174" t="n"/>
    </row>
    <row r="2767">
      <c r="A2767" s="174" t="inlineStr">
        <is>
          <t>test</t>
        </is>
      </c>
      <c r="B2767" s="174" t="inlineStr">
        <is>
          <t>A1</t>
        </is>
      </c>
      <c r="C2767" s="174" t="inlineStr">
        <is>
          <t>Babble</t>
        </is>
      </c>
      <c r="D2767" s="174" t="inlineStr">
        <is>
          <t>nb</t>
        </is>
      </c>
      <c r="E2767" s="175" t="n">
        <v>0.08</v>
      </c>
      <c r="F2767" s="174" t="n">
        <v>1010</v>
      </c>
      <c r="G2767" s="174" t="n">
        <v>125</v>
      </c>
      <c r="H2767" s="174" t="n">
        <v>1102</v>
      </c>
      <c r="I2767" s="174" t="n">
        <v>1492</v>
      </c>
      <c r="J2767" s="174" t="n"/>
      <c r="K2767" s="174" t="n"/>
      <c r="L2767" s="174" t="n"/>
      <c r="M2767" s="174" t="n"/>
    </row>
    <row r="2768">
      <c r="A2768" s="174" t="inlineStr">
        <is>
          <t>test</t>
        </is>
      </c>
      <c r="B2768" s="174" t="inlineStr">
        <is>
          <t>A1</t>
        </is>
      </c>
      <c r="C2768" s="174" t="inlineStr">
        <is>
          <t>Babble</t>
        </is>
      </c>
      <c r="D2768" s="174" t="inlineStr">
        <is>
          <t>nb</t>
        </is>
      </c>
      <c r="E2768" s="175" t="n">
        <v>0.09</v>
      </c>
      <c r="F2768" s="174" t="n">
        <v>961</v>
      </c>
      <c r="G2768" s="174" t="n">
        <v>174</v>
      </c>
      <c r="H2768" s="174" t="n">
        <v>995</v>
      </c>
      <c r="I2768" s="174" t="n">
        <v>1599</v>
      </c>
      <c r="J2768" s="174" t="n"/>
      <c r="K2768" s="174" t="n"/>
      <c r="L2768" s="174" t="n"/>
      <c r="M2768" s="174" t="n"/>
    </row>
    <row r="2769">
      <c r="A2769" s="174" t="inlineStr">
        <is>
          <t>test</t>
        </is>
      </c>
      <c r="B2769" s="174" t="inlineStr">
        <is>
          <t>A1</t>
        </is>
      </c>
      <c r="C2769" s="174" t="inlineStr">
        <is>
          <t>Babble</t>
        </is>
      </c>
      <c r="D2769" s="174" t="inlineStr">
        <is>
          <t>nb</t>
        </is>
      </c>
      <c r="E2769" s="175" t="n">
        <v>0.1</v>
      </c>
      <c r="F2769" s="174" t="n">
        <v>929</v>
      </c>
      <c r="G2769" s="174" t="n">
        <v>206</v>
      </c>
      <c r="H2769" s="174" t="n">
        <v>913</v>
      </c>
      <c r="I2769" s="174" t="n">
        <v>1681</v>
      </c>
      <c r="J2769" s="174" t="n"/>
      <c r="K2769" s="174" t="n"/>
      <c r="L2769" s="174" t="n"/>
      <c r="M2769" s="174" t="n"/>
    </row>
    <row r="2770">
      <c r="A2770" s="174" t="inlineStr">
        <is>
          <t>test</t>
        </is>
      </c>
      <c r="B2770" s="174" t="inlineStr">
        <is>
          <t>A1</t>
        </is>
      </c>
      <c r="C2770" s="174" t="inlineStr">
        <is>
          <t>Babble</t>
        </is>
      </c>
      <c r="D2770" s="174" t="inlineStr">
        <is>
          <t>nb</t>
        </is>
      </c>
      <c r="E2770" s="175" t="n">
        <v>0.11</v>
      </c>
      <c r="F2770" s="174" t="n">
        <v>884</v>
      </c>
      <c r="G2770" s="174" t="n">
        <v>251</v>
      </c>
      <c r="H2770" s="174" t="n">
        <v>839</v>
      </c>
      <c r="I2770" s="174" t="n">
        <v>1755</v>
      </c>
      <c r="J2770" s="174" t="n"/>
      <c r="K2770" s="174" t="n"/>
      <c r="L2770" s="174" t="n"/>
      <c r="M2770" s="174" t="n"/>
    </row>
    <row r="2771">
      <c r="A2771" s="174" t="inlineStr">
        <is>
          <t>test</t>
        </is>
      </c>
      <c r="B2771" s="174" t="inlineStr">
        <is>
          <t>A1</t>
        </is>
      </c>
      <c r="C2771" s="174" t="inlineStr">
        <is>
          <t>Babble</t>
        </is>
      </c>
      <c r="D2771" s="174" t="inlineStr">
        <is>
          <t>nb</t>
        </is>
      </c>
      <c r="E2771" s="175" t="n">
        <v>0.12</v>
      </c>
      <c r="F2771" s="174" t="n">
        <v>831</v>
      </c>
      <c r="G2771" s="174" t="n">
        <v>304</v>
      </c>
      <c r="H2771" s="174" t="n">
        <v>770</v>
      </c>
      <c r="I2771" s="174" t="n">
        <v>1824</v>
      </c>
      <c r="J2771" s="174" t="n"/>
      <c r="K2771" s="174" t="n"/>
      <c r="L2771" s="174" t="n"/>
      <c r="M2771" s="174" t="n"/>
    </row>
    <row r="2772">
      <c r="A2772" s="174" t="inlineStr">
        <is>
          <t>test</t>
        </is>
      </c>
      <c r="B2772" s="174" t="inlineStr">
        <is>
          <t>A1</t>
        </is>
      </c>
      <c r="C2772" s="174" t="inlineStr">
        <is>
          <t>Babble</t>
        </is>
      </c>
      <c r="D2772" s="174" t="inlineStr">
        <is>
          <t>nb</t>
        </is>
      </c>
      <c r="E2772" s="175" t="n">
        <v>0.13</v>
      </c>
      <c r="F2772" s="174" t="n">
        <v>781</v>
      </c>
      <c r="G2772" s="174" t="n">
        <v>354</v>
      </c>
      <c r="H2772" s="174" t="n">
        <v>697</v>
      </c>
      <c r="I2772" s="174" t="n">
        <v>1897</v>
      </c>
      <c r="J2772" s="174" t="n"/>
      <c r="K2772" s="174" t="n"/>
      <c r="L2772" s="174" t="n"/>
      <c r="M2772" s="174" t="n"/>
    </row>
    <row r="2773">
      <c r="A2773" s="174" t="inlineStr">
        <is>
          <t>test</t>
        </is>
      </c>
      <c r="B2773" s="174" t="inlineStr">
        <is>
          <t>A1</t>
        </is>
      </c>
      <c r="C2773" s="174" t="inlineStr">
        <is>
          <t>Babble</t>
        </is>
      </c>
      <c r="D2773" s="174" t="inlineStr">
        <is>
          <t>nb</t>
        </is>
      </c>
      <c r="E2773" s="175" t="n">
        <v>0.14</v>
      </c>
      <c r="F2773" s="174" t="n">
        <v>743</v>
      </c>
      <c r="G2773" s="174" t="n">
        <v>392</v>
      </c>
      <c r="H2773" s="174" t="n">
        <v>642</v>
      </c>
      <c r="I2773" s="174" t="n">
        <v>1952</v>
      </c>
      <c r="J2773" s="174" t="n"/>
      <c r="K2773" s="174" t="n"/>
      <c r="L2773" s="174" t="n"/>
      <c r="M2773" s="174" t="n"/>
    </row>
    <row r="2774">
      <c r="A2774" s="174" t="inlineStr">
        <is>
          <t>test</t>
        </is>
      </c>
      <c r="B2774" s="174" t="inlineStr">
        <is>
          <t>A1</t>
        </is>
      </c>
      <c r="C2774" s="174" t="inlineStr">
        <is>
          <t>Babble</t>
        </is>
      </c>
      <c r="D2774" s="174" t="inlineStr">
        <is>
          <t>nb</t>
        </is>
      </c>
      <c r="E2774" s="175" t="n">
        <v>0.15</v>
      </c>
      <c r="F2774" s="174" t="n">
        <v>704</v>
      </c>
      <c r="G2774" s="174" t="n">
        <v>431</v>
      </c>
      <c r="H2774" s="174" t="n">
        <v>575</v>
      </c>
      <c r="I2774" s="174" t="n">
        <v>2019</v>
      </c>
      <c r="J2774" s="174" t="n"/>
      <c r="K2774" s="174" t="n"/>
      <c r="L2774" s="174" t="n"/>
      <c r="M2774" s="174" t="n"/>
    </row>
    <row r="2775">
      <c r="A2775" s="174" t="inlineStr">
        <is>
          <t>test</t>
        </is>
      </c>
      <c r="B2775" s="174" t="inlineStr">
        <is>
          <t>A1</t>
        </is>
      </c>
      <c r="C2775" s="174" t="inlineStr">
        <is>
          <t>Babble</t>
        </is>
      </c>
      <c r="D2775" s="174" t="inlineStr">
        <is>
          <t>nb</t>
        </is>
      </c>
      <c r="E2775" s="175" t="n">
        <v>0.16</v>
      </c>
      <c r="F2775" s="174" t="n">
        <v>664</v>
      </c>
      <c r="G2775" s="174" t="n">
        <v>471</v>
      </c>
      <c r="H2775" s="174" t="n">
        <v>525</v>
      </c>
      <c r="I2775" s="174" t="n">
        <v>2069</v>
      </c>
      <c r="J2775" s="174" t="n"/>
      <c r="K2775" s="174" t="n"/>
      <c r="L2775" s="174" t="n"/>
      <c r="M2775" s="174" t="n"/>
    </row>
    <row r="2776">
      <c r="A2776" s="174" t="inlineStr">
        <is>
          <t>test</t>
        </is>
      </c>
      <c r="B2776" s="174" t="inlineStr">
        <is>
          <t>A1</t>
        </is>
      </c>
      <c r="C2776" s="174" t="inlineStr">
        <is>
          <t>Babble</t>
        </is>
      </c>
      <c r="D2776" s="174" t="inlineStr">
        <is>
          <t>nb</t>
        </is>
      </c>
      <c r="E2776" s="175" t="n">
        <v>0.17</v>
      </c>
      <c r="F2776" s="174" t="n">
        <v>618</v>
      </c>
      <c r="G2776" s="174" t="n">
        <v>517</v>
      </c>
      <c r="H2776" s="174" t="n">
        <v>481</v>
      </c>
      <c r="I2776" s="174" t="n">
        <v>2113</v>
      </c>
      <c r="J2776" s="174" t="n"/>
      <c r="K2776" s="174" t="n"/>
      <c r="L2776" s="174" t="n"/>
      <c r="M2776" s="174" t="n"/>
    </row>
    <row r="2777">
      <c r="A2777" s="174" t="inlineStr">
        <is>
          <t>test</t>
        </is>
      </c>
      <c r="B2777" s="174" t="inlineStr">
        <is>
          <t>A1</t>
        </is>
      </c>
      <c r="C2777" s="174" t="inlineStr">
        <is>
          <t>Babble</t>
        </is>
      </c>
      <c r="D2777" s="174" t="inlineStr">
        <is>
          <t>nb</t>
        </is>
      </c>
      <c r="E2777" s="175" t="n">
        <v>0.18</v>
      </c>
      <c r="F2777" s="174" t="n">
        <v>571</v>
      </c>
      <c r="G2777" s="174" t="n">
        <v>564</v>
      </c>
      <c r="H2777" s="174" t="n">
        <v>432</v>
      </c>
      <c r="I2777" s="174" t="n">
        <v>2162</v>
      </c>
      <c r="J2777" s="174" t="n"/>
      <c r="K2777" s="174" t="n"/>
      <c r="L2777" s="174" t="n"/>
      <c r="M2777" s="174" t="n"/>
    </row>
    <row r="2778">
      <c r="A2778" s="174" t="inlineStr">
        <is>
          <t>test</t>
        </is>
      </c>
      <c r="B2778" s="174" t="inlineStr">
        <is>
          <t>A1</t>
        </is>
      </c>
      <c r="C2778" s="174" t="inlineStr">
        <is>
          <t>Babble</t>
        </is>
      </c>
      <c r="D2778" s="174" t="inlineStr">
        <is>
          <t>nb</t>
        </is>
      </c>
      <c r="E2778" s="175" t="n">
        <v>0.19</v>
      </c>
      <c r="F2778" s="174" t="n">
        <v>536</v>
      </c>
      <c r="G2778" s="174" t="n">
        <v>599</v>
      </c>
      <c r="H2778" s="174" t="n">
        <v>392</v>
      </c>
      <c r="I2778" s="174" t="n">
        <v>2202</v>
      </c>
      <c r="J2778" s="174" t="n"/>
      <c r="K2778" s="174" t="n"/>
      <c r="L2778" s="174" t="n"/>
      <c r="M2778" s="174" t="n"/>
    </row>
    <row r="2779">
      <c r="A2779" s="174" t="inlineStr">
        <is>
          <t>test</t>
        </is>
      </c>
      <c r="B2779" s="174" t="inlineStr">
        <is>
          <t>A1</t>
        </is>
      </c>
      <c r="C2779" s="174" t="inlineStr">
        <is>
          <t>Babble</t>
        </is>
      </c>
      <c r="D2779" s="174" t="inlineStr">
        <is>
          <t>nb</t>
        </is>
      </c>
      <c r="E2779" s="175" t="n">
        <v>0.2</v>
      </c>
      <c r="F2779" s="174" t="n">
        <v>509</v>
      </c>
      <c r="G2779" s="174" t="n">
        <v>626</v>
      </c>
      <c r="H2779" s="174" t="n">
        <v>367</v>
      </c>
      <c r="I2779" s="174" t="n">
        <v>2227</v>
      </c>
      <c r="J2779" s="174" t="n"/>
      <c r="K2779" s="174" t="n"/>
      <c r="L2779" s="174" t="n"/>
      <c r="M2779" s="174" t="n"/>
    </row>
    <row r="2780">
      <c r="A2780" s="174" t="inlineStr">
        <is>
          <t>test</t>
        </is>
      </c>
      <c r="B2780" s="174" t="inlineStr">
        <is>
          <t>A1</t>
        </is>
      </c>
      <c r="C2780" s="174" t="inlineStr">
        <is>
          <t>Babble</t>
        </is>
      </c>
      <c r="D2780" s="174" t="inlineStr">
        <is>
          <t>nb</t>
        </is>
      </c>
      <c r="E2780" s="175" t="n">
        <v>0.21</v>
      </c>
      <c r="F2780" s="174" t="n">
        <v>478</v>
      </c>
      <c r="G2780" s="174" t="n">
        <v>657</v>
      </c>
      <c r="H2780" s="174" t="n">
        <v>341</v>
      </c>
      <c r="I2780" s="174" t="n">
        <v>2253</v>
      </c>
      <c r="J2780" s="174" t="n"/>
      <c r="K2780" s="174" t="n"/>
      <c r="L2780" s="174" t="n"/>
      <c r="M2780" s="174" t="n"/>
    </row>
    <row r="2781">
      <c r="A2781" s="174" t="inlineStr">
        <is>
          <t>test</t>
        </is>
      </c>
      <c r="B2781" s="174" t="inlineStr">
        <is>
          <t>A1</t>
        </is>
      </c>
      <c r="C2781" s="174" t="inlineStr">
        <is>
          <t>Babble</t>
        </is>
      </c>
      <c r="D2781" s="174" t="inlineStr">
        <is>
          <t>nb</t>
        </is>
      </c>
      <c r="E2781" s="175" t="n">
        <v>0.22</v>
      </c>
      <c r="F2781" s="174" t="n">
        <v>451</v>
      </c>
      <c r="G2781" s="174" t="n">
        <v>684</v>
      </c>
      <c r="H2781" s="174" t="n">
        <v>321</v>
      </c>
      <c r="I2781" s="174" t="n">
        <v>2273</v>
      </c>
      <c r="J2781" s="174" t="n"/>
      <c r="K2781" s="174" t="n"/>
      <c r="L2781" s="174" t="n"/>
      <c r="M2781" s="174" t="n"/>
    </row>
    <row r="2782">
      <c r="A2782" s="174" t="inlineStr">
        <is>
          <t>test</t>
        </is>
      </c>
      <c r="B2782" s="174" t="inlineStr">
        <is>
          <t>A1</t>
        </is>
      </c>
      <c r="C2782" s="174" t="inlineStr">
        <is>
          <t>Babble</t>
        </is>
      </c>
      <c r="D2782" s="174" t="inlineStr">
        <is>
          <t>nb</t>
        </is>
      </c>
      <c r="E2782" s="175" t="n">
        <v>0.23</v>
      </c>
      <c r="F2782" s="174" t="n">
        <v>422</v>
      </c>
      <c r="G2782" s="174" t="n">
        <v>713</v>
      </c>
      <c r="H2782" s="174" t="n">
        <v>292</v>
      </c>
      <c r="I2782" s="174" t="n">
        <v>2302</v>
      </c>
      <c r="J2782" s="174" t="n"/>
      <c r="K2782" s="174" t="n"/>
      <c r="L2782" s="174" t="n"/>
      <c r="M2782" s="174" t="n"/>
    </row>
    <row r="2783">
      <c r="A2783" s="174" t="inlineStr">
        <is>
          <t>test</t>
        </is>
      </c>
      <c r="B2783" s="174" t="inlineStr">
        <is>
          <t>A1</t>
        </is>
      </c>
      <c r="C2783" s="174" t="inlineStr">
        <is>
          <t>Babble</t>
        </is>
      </c>
      <c r="D2783" s="174" t="inlineStr">
        <is>
          <t>nb</t>
        </is>
      </c>
      <c r="E2783" s="175" t="n">
        <v>0.24</v>
      </c>
      <c r="F2783" s="174" t="n">
        <v>402</v>
      </c>
      <c r="G2783" s="174" t="n">
        <v>733</v>
      </c>
      <c r="H2783" s="174" t="n">
        <v>270</v>
      </c>
      <c r="I2783" s="174" t="n">
        <v>2324</v>
      </c>
      <c r="J2783" s="174" t="n"/>
      <c r="K2783" s="174" t="n"/>
      <c r="L2783" s="174" t="n"/>
      <c r="M2783" s="174" t="n"/>
    </row>
    <row r="2784">
      <c r="A2784" s="174" t="inlineStr">
        <is>
          <t>test</t>
        </is>
      </c>
      <c r="B2784" s="174" t="inlineStr">
        <is>
          <t>A1</t>
        </is>
      </c>
      <c r="C2784" s="174" t="inlineStr">
        <is>
          <t>Babble</t>
        </is>
      </c>
      <c r="D2784" s="174" t="inlineStr">
        <is>
          <t>nb</t>
        </is>
      </c>
      <c r="E2784" s="175" t="n">
        <v>0.25</v>
      </c>
      <c r="F2784" s="174" t="n">
        <v>372</v>
      </c>
      <c r="G2784" s="174" t="n">
        <v>763</v>
      </c>
      <c r="H2784" s="174" t="n">
        <v>250</v>
      </c>
      <c r="I2784" s="174" t="n">
        <v>2344</v>
      </c>
      <c r="J2784" s="174" t="n"/>
      <c r="K2784" s="174" t="n"/>
      <c r="L2784" s="174" t="n"/>
      <c r="M2784" s="174" t="n"/>
    </row>
    <row r="2785">
      <c r="A2785" s="174" t="inlineStr">
        <is>
          <t>test</t>
        </is>
      </c>
      <c r="B2785" s="174" t="inlineStr">
        <is>
          <t>A1</t>
        </is>
      </c>
      <c r="C2785" s="174" t="inlineStr">
        <is>
          <t>Babble</t>
        </is>
      </c>
      <c r="D2785" s="174" t="inlineStr">
        <is>
          <t>nb</t>
        </is>
      </c>
      <c r="E2785" s="175" t="n">
        <v>0.26</v>
      </c>
      <c r="F2785" s="174" t="n">
        <v>350</v>
      </c>
      <c r="G2785" s="174" t="n">
        <v>785</v>
      </c>
      <c r="H2785" s="174" t="n">
        <v>232</v>
      </c>
      <c r="I2785" s="174" t="n">
        <v>2362</v>
      </c>
      <c r="J2785" s="174" t="n"/>
      <c r="K2785" s="174" t="n"/>
      <c r="L2785" s="174" t="n"/>
      <c r="M2785" s="174" t="n"/>
    </row>
    <row r="2786">
      <c r="A2786" s="174" t="inlineStr">
        <is>
          <t>test</t>
        </is>
      </c>
      <c r="B2786" s="174" t="inlineStr">
        <is>
          <t>A1</t>
        </is>
      </c>
      <c r="C2786" s="174" t="inlineStr">
        <is>
          <t>Babble</t>
        </is>
      </c>
      <c r="D2786" s="174" t="inlineStr">
        <is>
          <t>nb</t>
        </is>
      </c>
      <c r="E2786" s="175" t="n">
        <v>0.27</v>
      </c>
      <c r="F2786" s="174" t="n">
        <v>326</v>
      </c>
      <c r="G2786" s="174" t="n">
        <v>809</v>
      </c>
      <c r="H2786" s="174" t="n">
        <v>217</v>
      </c>
      <c r="I2786" s="174" t="n">
        <v>2377</v>
      </c>
      <c r="J2786" s="174" t="n"/>
      <c r="K2786" s="174" t="n"/>
      <c r="L2786" s="174" t="n"/>
      <c r="M2786" s="174" t="n"/>
    </row>
    <row r="2787">
      <c r="A2787" s="174" t="inlineStr">
        <is>
          <t>test</t>
        </is>
      </c>
      <c r="B2787" s="174" t="inlineStr">
        <is>
          <t>A1</t>
        </is>
      </c>
      <c r="C2787" s="174" t="inlineStr">
        <is>
          <t>Babble</t>
        </is>
      </c>
      <c r="D2787" s="174" t="inlineStr">
        <is>
          <t>nb</t>
        </is>
      </c>
      <c r="E2787" s="175" t="n">
        <v>0.28</v>
      </c>
      <c r="F2787" s="174" t="n">
        <v>307</v>
      </c>
      <c r="G2787" s="174" t="n">
        <v>828</v>
      </c>
      <c r="H2787" s="174" t="n">
        <v>195</v>
      </c>
      <c r="I2787" s="174" t="n">
        <v>2399</v>
      </c>
      <c r="J2787" s="174" t="n"/>
      <c r="K2787" s="174" t="n"/>
      <c r="L2787" s="174" t="n"/>
      <c r="M2787" s="174" t="n"/>
    </row>
    <row r="2788">
      <c r="A2788" s="174" t="inlineStr">
        <is>
          <t>test</t>
        </is>
      </c>
      <c r="B2788" s="174" t="inlineStr">
        <is>
          <t>A1</t>
        </is>
      </c>
      <c r="C2788" s="174" t="inlineStr">
        <is>
          <t>Babble</t>
        </is>
      </c>
      <c r="D2788" s="174" t="inlineStr">
        <is>
          <t>nb</t>
        </is>
      </c>
      <c r="E2788" s="175" t="n">
        <v>0.29</v>
      </c>
      <c r="F2788" s="174" t="n">
        <v>294</v>
      </c>
      <c r="G2788" s="174" t="n">
        <v>841</v>
      </c>
      <c r="H2788" s="174" t="n">
        <v>184</v>
      </c>
      <c r="I2788" s="174" t="n">
        <v>2410</v>
      </c>
      <c r="J2788" s="174" t="n"/>
      <c r="K2788" s="174" t="n"/>
      <c r="L2788" s="174" t="n"/>
      <c r="M2788" s="174" t="n"/>
    </row>
    <row r="2789">
      <c r="A2789" s="174" t="inlineStr">
        <is>
          <t>test</t>
        </is>
      </c>
      <c r="B2789" s="174" t="inlineStr">
        <is>
          <t>A1</t>
        </is>
      </c>
      <c r="C2789" s="174" t="inlineStr">
        <is>
          <t>Babble</t>
        </is>
      </c>
      <c r="D2789" s="174" t="inlineStr">
        <is>
          <t>nb</t>
        </is>
      </c>
      <c r="E2789" s="175" t="n">
        <v>0.3</v>
      </c>
      <c r="F2789" s="174" t="n">
        <v>280</v>
      </c>
      <c r="G2789" s="174" t="n">
        <v>855</v>
      </c>
      <c r="H2789" s="174" t="n">
        <v>171</v>
      </c>
      <c r="I2789" s="174" t="n">
        <v>2423</v>
      </c>
      <c r="J2789" s="174" t="n"/>
      <c r="K2789" s="174" t="n"/>
      <c r="L2789" s="174" t="n"/>
      <c r="M2789" s="174" t="n"/>
    </row>
    <row r="2790">
      <c r="A2790" s="174" t="inlineStr">
        <is>
          <t>test</t>
        </is>
      </c>
      <c r="B2790" s="174" t="inlineStr">
        <is>
          <t>A1</t>
        </is>
      </c>
      <c r="C2790" s="174" t="inlineStr">
        <is>
          <t>Babble</t>
        </is>
      </c>
      <c r="D2790" s="174" t="inlineStr">
        <is>
          <t>nb</t>
        </is>
      </c>
      <c r="E2790" s="175" t="n">
        <v>0.31</v>
      </c>
      <c r="F2790" s="174" t="n">
        <v>268</v>
      </c>
      <c r="G2790" s="174" t="n">
        <v>867</v>
      </c>
      <c r="H2790" s="174" t="n">
        <v>161</v>
      </c>
      <c r="I2790" s="174" t="n">
        <v>2433</v>
      </c>
      <c r="J2790" s="174" t="n"/>
      <c r="K2790" s="174" t="n"/>
      <c r="L2790" s="174" t="n"/>
      <c r="M2790" s="174" t="n"/>
    </row>
    <row r="2791">
      <c r="A2791" s="174" t="inlineStr">
        <is>
          <t>test</t>
        </is>
      </c>
      <c r="B2791" s="174" t="inlineStr">
        <is>
          <t>A1</t>
        </is>
      </c>
      <c r="C2791" s="174" t="inlineStr">
        <is>
          <t>Babble</t>
        </is>
      </c>
      <c r="D2791" s="174" t="inlineStr">
        <is>
          <t>nb</t>
        </is>
      </c>
      <c r="E2791" s="175" t="n">
        <v>0.32</v>
      </c>
      <c r="F2791" s="174" t="n">
        <v>256</v>
      </c>
      <c r="G2791" s="174" t="n">
        <v>879</v>
      </c>
      <c r="H2791" s="174" t="n">
        <v>145</v>
      </c>
      <c r="I2791" s="174" t="n">
        <v>2449</v>
      </c>
      <c r="J2791" s="174" t="n"/>
      <c r="K2791" s="174" t="n"/>
      <c r="L2791" s="174" t="n"/>
      <c r="M2791" s="174" t="n"/>
    </row>
    <row r="2792">
      <c r="A2792" s="174" t="inlineStr">
        <is>
          <t>test</t>
        </is>
      </c>
      <c r="B2792" s="174" t="inlineStr">
        <is>
          <t>A1</t>
        </is>
      </c>
      <c r="C2792" s="174" t="inlineStr">
        <is>
          <t>Babble</t>
        </is>
      </c>
      <c r="D2792" s="174" t="inlineStr">
        <is>
          <t>nb</t>
        </is>
      </c>
      <c r="E2792" s="175" t="n">
        <v>0.33</v>
      </c>
      <c r="F2792" s="174" t="n">
        <v>242</v>
      </c>
      <c r="G2792" s="174" t="n">
        <v>893</v>
      </c>
      <c r="H2792" s="174" t="n">
        <v>137</v>
      </c>
      <c r="I2792" s="174" t="n">
        <v>2457</v>
      </c>
      <c r="J2792" s="174" t="n"/>
      <c r="K2792" s="174" t="n"/>
      <c r="L2792" s="174" t="n"/>
      <c r="M2792" s="174" t="n"/>
    </row>
    <row r="2793">
      <c r="A2793" s="174" t="inlineStr">
        <is>
          <t>test</t>
        </is>
      </c>
      <c r="B2793" s="174" t="inlineStr">
        <is>
          <t>A1</t>
        </is>
      </c>
      <c r="C2793" s="174" t="inlineStr">
        <is>
          <t>Babble</t>
        </is>
      </c>
      <c r="D2793" s="174" t="inlineStr">
        <is>
          <t>nb</t>
        </is>
      </c>
      <c r="E2793" s="175" t="n">
        <v>0.34</v>
      </c>
      <c r="F2793" s="174" t="n">
        <v>228</v>
      </c>
      <c r="G2793" s="174" t="n">
        <v>907</v>
      </c>
      <c r="H2793" s="174" t="n">
        <v>131</v>
      </c>
      <c r="I2793" s="174" t="n">
        <v>2463</v>
      </c>
      <c r="J2793" s="174" t="n"/>
      <c r="K2793" s="174" t="n"/>
      <c r="L2793" s="174" t="n"/>
      <c r="M2793" s="174" t="n"/>
    </row>
    <row r="2794">
      <c r="A2794" s="174" t="inlineStr">
        <is>
          <t>test</t>
        </is>
      </c>
      <c r="B2794" s="174" t="inlineStr">
        <is>
          <t>A1</t>
        </is>
      </c>
      <c r="C2794" s="174" t="inlineStr">
        <is>
          <t>Babble</t>
        </is>
      </c>
      <c r="D2794" s="174" t="inlineStr">
        <is>
          <t>nb</t>
        </is>
      </c>
      <c r="E2794" s="175" t="n">
        <v>0.35</v>
      </c>
      <c r="F2794" s="174" t="n">
        <v>216</v>
      </c>
      <c r="G2794" s="174" t="n">
        <v>919</v>
      </c>
      <c r="H2794" s="174" t="n">
        <v>122</v>
      </c>
      <c r="I2794" s="174" t="n">
        <v>2472</v>
      </c>
      <c r="J2794" s="174" t="n"/>
      <c r="K2794" s="174" t="n"/>
      <c r="L2794" s="174" t="n"/>
      <c r="M2794" s="174" t="n"/>
    </row>
    <row r="2795">
      <c r="A2795" s="174" t="inlineStr">
        <is>
          <t>test</t>
        </is>
      </c>
      <c r="B2795" s="174" t="inlineStr">
        <is>
          <t>A1</t>
        </is>
      </c>
      <c r="C2795" s="174" t="inlineStr">
        <is>
          <t>Babble</t>
        </is>
      </c>
      <c r="D2795" s="174" t="inlineStr">
        <is>
          <t>nb</t>
        </is>
      </c>
      <c r="E2795" s="175" t="n">
        <v>0.36</v>
      </c>
      <c r="F2795" s="174" t="n">
        <v>210</v>
      </c>
      <c r="G2795" s="174" t="n">
        <v>925</v>
      </c>
      <c r="H2795" s="174" t="n">
        <v>115</v>
      </c>
      <c r="I2795" s="174" t="n">
        <v>2479</v>
      </c>
      <c r="J2795" s="174" t="n"/>
      <c r="K2795" s="174" t="n"/>
      <c r="L2795" s="174" t="n"/>
      <c r="M2795" s="174" t="n"/>
    </row>
    <row r="2796">
      <c r="A2796" s="174" t="inlineStr">
        <is>
          <t>test</t>
        </is>
      </c>
      <c r="B2796" s="174" t="inlineStr">
        <is>
          <t>A1</t>
        </is>
      </c>
      <c r="C2796" s="174" t="inlineStr">
        <is>
          <t>Babble</t>
        </is>
      </c>
      <c r="D2796" s="174" t="inlineStr">
        <is>
          <t>nb</t>
        </is>
      </c>
      <c r="E2796" s="175" t="n">
        <v>0.37</v>
      </c>
      <c r="F2796" s="174" t="n">
        <v>205</v>
      </c>
      <c r="G2796" s="174" t="n">
        <v>930</v>
      </c>
      <c r="H2796" s="174" t="n">
        <v>109</v>
      </c>
      <c r="I2796" s="174" t="n">
        <v>2485</v>
      </c>
      <c r="J2796" s="174" t="n"/>
      <c r="K2796" s="174" t="n"/>
      <c r="L2796" s="174" t="n"/>
      <c r="M2796" s="174" t="n"/>
    </row>
    <row r="2797">
      <c r="A2797" s="174" t="inlineStr">
        <is>
          <t>test</t>
        </is>
      </c>
      <c r="B2797" s="174" t="inlineStr">
        <is>
          <t>A1</t>
        </is>
      </c>
      <c r="C2797" s="174" t="inlineStr">
        <is>
          <t>Babble</t>
        </is>
      </c>
      <c r="D2797" s="174" t="inlineStr">
        <is>
          <t>nb</t>
        </is>
      </c>
      <c r="E2797" s="175" t="n">
        <v>0.38</v>
      </c>
      <c r="F2797" s="174" t="n">
        <v>197</v>
      </c>
      <c r="G2797" s="174" t="n">
        <v>938</v>
      </c>
      <c r="H2797" s="174" t="n">
        <v>105</v>
      </c>
      <c r="I2797" s="174" t="n">
        <v>2489</v>
      </c>
      <c r="J2797" s="174" t="n"/>
      <c r="K2797" s="174" t="n"/>
      <c r="L2797" s="174" t="n"/>
      <c r="M2797" s="174" t="n"/>
    </row>
    <row r="2798">
      <c r="A2798" s="174" t="inlineStr">
        <is>
          <t>test</t>
        </is>
      </c>
      <c r="B2798" s="174" t="inlineStr">
        <is>
          <t>A1</t>
        </is>
      </c>
      <c r="C2798" s="174" t="inlineStr">
        <is>
          <t>Babble</t>
        </is>
      </c>
      <c r="D2798" s="174" t="inlineStr">
        <is>
          <t>nb</t>
        </is>
      </c>
      <c r="E2798" s="175" t="n">
        <v>0.39</v>
      </c>
      <c r="F2798" s="174" t="n">
        <v>192</v>
      </c>
      <c r="G2798" s="174" t="n">
        <v>943</v>
      </c>
      <c r="H2798" s="174" t="n">
        <v>100</v>
      </c>
      <c r="I2798" s="174" t="n">
        <v>2494</v>
      </c>
      <c r="J2798" s="174" t="n"/>
      <c r="K2798" s="174" t="n"/>
      <c r="L2798" s="174" t="n"/>
      <c r="M2798" s="174" t="n"/>
    </row>
    <row r="2799">
      <c r="A2799" s="174" t="inlineStr">
        <is>
          <t>test</t>
        </is>
      </c>
      <c r="B2799" s="174" t="inlineStr">
        <is>
          <t>A1</t>
        </is>
      </c>
      <c r="C2799" s="174" t="inlineStr">
        <is>
          <t>Babble</t>
        </is>
      </c>
      <c r="D2799" s="174" t="inlineStr">
        <is>
          <t>nb</t>
        </is>
      </c>
      <c r="E2799" s="175" t="n">
        <v>0.4</v>
      </c>
      <c r="F2799" s="174" t="n">
        <v>185</v>
      </c>
      <c r="G2799" s="174" t="n">
        <v>950</v>
      </c>
      <c r="H2799" s="174" t="n">
        <v>94</v>
      </c>
      <c r="I2799" s="174" t="n">
        <v>2500</v>
      </c>
      <c r="J2799" s="174" t="n"/>
      <c r="K2799" s="174" t="n"/>
      <c r="L2799" s="174" t="n"/>
      <c r="M2799" s="174" t="n"/>
    </row>
    <row r="2800">
      <c r="A2800" s="174" t="inlineStr">
        <is>
          <t>test</t>
        </is>
      </c>
      <c r="B2800" s="174" t="inlineStr">
        <is>
          <t>A1</t>
        </is>
      </c>
      <c r="C2800" s="174" t="inlineStr">
        <is>
          <t>Babble</t>
        </is>
      </c>
      <c r="D2800" s="174" t="inlineStr">
        <is>
          <t>nb</t>
        </is>
      </c>
      <c r="E2800" s="175" t="n">
        <v>0.41</v>
      </c>
      <c r="F2800" s="174" t="n">
        <v>177</v>
      </c>
      <c r="G2800" s="174" t="n">
        <v>958</v>
      </c>
      <c r="H2800" s="174" t="n">
        <v>85</v>
      </c>
      <c r="I2800" s="174" t="n">
        <v>2509</v>
      </c>
      <c r="J2800" s="174" t="n"/>
      <c r="K2800" s="174" t="n"/>
      <c r="L2800" s="174" t="n"/>
      <c r="M2800" s="174" t="n"/>
    </row>
    <row r="2801">
      <c r="A2801" s="174" t="inlineStr">
        <is>
          <t>test</t>
        </is>
      </c>
      <c r="B2801" s="174" t="inlineStr">
        <is>
          <t>A1</t>
        </is>
      </c>
      <c r="C2801" s="174" t="inlineStr">
        <is>
          <t>Babble</t>
        </is>
      </c>
      <c r="D2801" s="174" t="inlineStr">
        <is>
          <t>nb</t>
        </is>
      </c>
      <c r="E2801" s="175" t="n">
        <v>0.42</v>
      </c>
      <c r="F2801" s="174" t="n">
        <v>170</v>
      </c>
      <c r="G2801" s="174" t="n">
        <v>965</v>
      </c>
      <c r="H2801" s="174" t="n">
        <v>80</v>
      </c>
      <c r="I2801" s="174" t="n">
        <v>2514</v>
      </c>
      <c r="J2801" s="174" t="n"/>
      <c r="K2801" s="174" t="n"/>
      <c r="L2801" s="174" t="n"/>
      <c r="M2801" s="174" t="n"/>
    </row>
    <row r="2802">
      <c r="A2802" s="174" t="inlineStr">
        <is>
          <t>test</t>
        </is>
      </c>
      <c r="B2802" s="174" t="inlineStr">
        <is>
          <t>A1</t>
        </is>
      </c>
      <c r="C2802" s="174" t="inlineStr">
        <is>
          <t>Babble</t>
        </is>
      </c>
      <c r="D2802" s="174" t="inlineStr">
        <is>
          <t>nb</t>
        </is>
      </c>
      <c r="E2802" s="175" t="n">
        <v>0.43</v>
      </c>
      <c r="F2802" s="174" t="n">
        <v>167</v>
      </c>
      <c r="G2802" s="174" t="n">
        <v>968</v>
      </c>
      <c r="H2802" s="174" t="n">
        <v>74</v>
      </c>
      <c r="I2802" s="174" t="n">
        <v>2520</v>
      </c>
      <c r="J2802" s="174" t="n"/>
      <c r="K2802" s="174" t="n"/>
      <c r="L2802" s="174" t="n"/>
      <c r="M2802" s="174" t="n"/>
    </row>
    <row r="2803">
      <c r="A2803" s="174" t="inlineStr">
        <is>
          <t>test</t>
        </is>
      </c>
      <c r="B2803" s="174" t="inlineStr">
        <is>
          <t>A1</t>
        </is>
      </c>
      <c r="C2803" s="174" t="inlineStr">
        <is>
          <t>Babble</t>
        </is>
      </c>
      <c r="D2803" s="174" t="inlineStr">
        <is>
          <t>nb</t>
        </is>
      </c>
      <c r="E2803" s="175" t="n">
        <v>0.44</v>
      </c>
      <c r="F2803" s="174" t="n">
        <v>165</v>
      </c>
      <c r="G2803" s="174" t="n">
        <v>970</v>
      </c>
      <c r="H2803" s="174" t="n">
        <v>69</v>
      </c>
      <c r="I2803" s="174" t="n">
        <v>2525</v>
      </c>
      <c r="J2803" s="174" t="n"/>
      <c r="K2803" s="174" t="n"/>
      <c r="L2803" s="174" t="n"/>
      <c r="M2803" s="174" t="n"/>
    </row>
    <row r="2804">
      <c r="A2804" s="174" t="inlineStr">
        <is>
          <t>test</t>
        </is>
      </c>
      <c r="B2804" s="174" t="inlineStr">
        <is>
          <t>A1</t>
        </is>
      </c>
      <c r="C2804" s="174" t="inlineStr">
        <is>
          <t>Babble</t>
        </is>
      </c>
      <c r="D2804" s="174" t="inlineStr">
        <is>
          <t>nb</t>
        </is>
      </c>
      <c r="E2804" s="175" t="n">
        <v>0.45</v>
      </c>
      <c r="F2804" s="174" t="n">
        <v>160</v>
      </c>
      <c r="G2804" s="174" t="n">
        <v>975</v>
      </c>
      <c r="H2804" s="174" t="n">
        <v>64</v>
      </c>
      <c r="I2804" s="174" t="n">
        <v>2530</v>
      </c>
      <c r="J2804" s="174" t="n"/>
      <c r="K2804" s="174" t="n"/>
      <c r="L2804" s="174" t="n"/>
      <c r="M2804" s="174" t="n"/>
    </row>
    <row r="2805">
      <c r="A2805" s="174" t="inlineStr">
        <is>
          <t>test</t>
        </is>
      </c>
      <c r="B2805" s="174" t="inlineStr">
        <is>
          <t>A1</t>
        </is>
      </c>
      <c r="C2805" s="174" t="inlineStr">
        <is>
          <t>Babble</t>
        </is>
      </c>
      <c r="D2805" s="174" t="inlineStr">
        <is>
          <t>nb</t>
        </is>
      </c>
      <c r="E2805" s="175" t="n">
        <v>0.46</v>
      </c>
      <c r="F2805" s="174" t="n">
        <v>156</v>
      </c>
      <c r="G2805" s="174" t="n">
        <v>979</v>
      </c>
      <c r="H2805" s="174" t="n">
        <v>60</v>
      </c>
      <c r="I2805" s="174" t="n">
        <v>2534</v>
      </c>
      <c r="J2805" s="174" t="n"/>
      <c r="K2805" s="174" t="n"/>
      <c r="L2805" s="174" t="n"/>
      <c r="M2805" s="174" t="n"/>
    </row>
    <row r="2806">
      <c r="A2806" s="174" t="inlineStr">
        <is>
          <t>test</t>
        </is>
      </c>
      <c r="B2806" s="174" t="inlineStr">
        <is>
          <t>A1</t>
        </is>
      </c>
      <c r="C2806" s="174" t="inlineStr">
        <is>
          <t>Babble</t>
        </is>
      </c>
      <c r="D2806" s="174" t="inlineStr">
        <is>
          <t>nb</t>
        </is>
      </c>
      <c r="E2806" s="175" t="n">
        <v>0.47</v>
      </c>
      <c r="F2806" s="174" t="n">
        <v>154</v>
      </c>
      <c r="G2806" s="174" t="n">
        <v>981</v>
      </c>
      <c r="H2806" s="174" t="n">
        <v>57</v>
      </c>
      <c r="I2806" s="174" t="n">
        <v>2537</v>
      </c>
      <c r="J2806" s="174" t="n"/>
      <c r="K2806" s="174" t="n"/>
      <c r="L2806" s="174" t="n"/>
      <c r="M2806" s="174" t="n"/>
    </row>
    <row r="2807">
      <c r="A2807" s="174" t="inlineStr">
        <is>
          <t>test</t>
        </is>
      </c>
      <c r="B2807" s="174" t="inlineStr">
        <is>
          <t>A1</t>
        </is>
      </c>
      <c r="C2807" s="174" t="inlineStr">
        <is>
          <t>Babble</t>
        </is>
      </c>
      <c r="D2807" s="174" t="inlineStr">
        <is>
          <t>nb</t>
        </is>
      </c>
      <c r="E2807" s="175" t="n">
        <v>0.48</v>
      </c>
      <c r="F2807" s="174" t="n">
        <v>150</v>
      </c>
      <c r="G2807" s="174" t="n">
        <v>985</v>
      </c>
      <c r="H2807" s="174" t="n">
        <v>53</v>
      </c>
      <c r="I2807" s="174" t="n">
        <v>2541</v>
      </c>
      <c r="J2807" s="174" t="n"/>
      <c r="K2807" s="174" t="n"/>
      <c r="L2807" s="174" t="n"/>
      <c r="M2807" s="174" t="n"/>
    </row>
    <row r="2808">
      <c r="A2808" s="174" t="inlineStr">
        <is>
          <t>test</t>
        </is>
      </c>
      <c r="B2808" s="174" t="inlineStr">
        <is>
          <t>A1</t>
        </is>
      </c>
      <c r="C2808" s="174" t="inlineStr">
        <is>
          <t>Babble</t>
        </is>
      </c>
      <c r="D2808" s="174" t="inlineStr">
        <is>
          <t>nb</t>
        </is>
      </c>
      <c r="E2808" s="175" t="n">
        <v>0.49</v>
      </c>
      <c r="F2808" s="174" t="n">
        <v>144</v>
      </c>
      <c r="G2808" s="174" t="n">
        <v>991</v>
      </c>
      <c r="H2808" s="174" t="n">
        <v>50</v>
      </c>
      <c r="I2808" s="174" t="n">
        <v>2544</v>
      </c>
      <c r="J2808" s="174" t="n"/>
      <c r="K2808" s="174" t="n"/>
      <c r="L2808" s="174" t="n"/>
      <c r="M2808" s="174" t="n"/>
    </row>
    <row r="2809">
      <c r="A2809" s="174" t="inlineStr">
        <is>
          <t>test</t>
        </is>
      </c>
      <c r="B2809" s="174" t="inlineStr">
        <is>
          <t>A1</t>
        </is>
      </c>
      <c r="C2809" s="174" t="inlineStr">
        <is>
          <t>Babble</t>
        </is>
      </c>
      <c r="D2809" s="174" t="inlineStr">
        <is>
          <t>nb</t>
        </is>
      </c>
      <c r="E2809" s="175" t="n">
        <v>0.5</v>
      </c>
      <c r="F2809" s="174" t="n">
        <v>142</v>
      </c>
      <c r="G2809" s="174" t="n">
        <v>993</v>
      </c>
      <c r="H2809" s="174" t="n">
        <v>50</v>
      </c>
      <c r="I2809" s="174" t="n">
        <v>2544</v>
      </c>
      <c r="J2809" s="174" t="n"/>
      <c r="K2809" s="174" t="n"/>
      <c r="L2809" s="174" t="n"/>
      <c r="M2809" s="174" t="n"/>
    </row>
    <row r="2810">
      <c r="A2810" s="174" t="inlineStr">
        <is>
          <t>test</t>
        </is>
      </c>
      <c r="B2810" s="174" t="inlineStr">
        <is>
          <t>A1</t>
        </is>
      </c>
      <c r="C2810" s="174" t="inlineStr">
        <is>
          <t>Babble</t>
        </is>
      </c>
      <c r="D2810" s="174" t="inlineStr">
        <is>
          <t>nb</t>
        </is>
      </c>
      <c r="E2810" s="175" t="n">
        <v>0.51</v>
      </c>
      <c r="F2810" s="174" t="n">
        <v>137</v>
      </c>
      <c r="G2810" s="174" t="n">
        <v>998</v>
      </c>
      <c r="H2810" s="174" t="n">
        <v>45</v>
      </c>
      <c r="I2810" s="174" t="n">
        <v>2549</v>
      </c>
      <c r="J2810" s="174" t="n"/>
      <c r="K2810" s="174" t="n"/>
      <c r="L2810" s="174" t="n"/>
      <c r="M2810" s="174" t="n"/>
    </row>
    <row r="2811">
      <c r="A2811" s="174" t="inlineStr">
        <is>
          <t>test</t>
        </is>
      </c>
      <c r="B2811" s="174" t="inlineStr">
        <is>
          <t>A1</t>
        </is>
      </c>
      <c r="C2811" s="174" t="inlineStr">
        <is>
          <t>Babble</t>
        </is>
      </c>
      <c r="D2811" s="174" t="inlineStr">
        <is>
          <t>nb</t>
        </is>
      </c>
      <c r="E2811" s="175" t="n">
        <v>0.52</v>
      </c>
      <c r="F2811" s="174" t="n">
        <v>135</v>
      </c>
      <c r="G2811" s="174" t="n">
        <v>1000</v>
      </c>
      <c r="H2811" s="174" t="n">
        <v>42</v>
      </c>
      <c r="I2811" s="174" t="n">
        <v>2552</v>
      </c>
      <c r="J2811" s="174" t="n"/>
      <c r="K2811" s="174" t="n"/>
      <c r="L2811" s="174" t="n"/>
      <c r="M2811" s="174" t="n"/>
    </row>
    <row r="2812">
      <c r="A2812" s="174" t="inlineStr">
        <is>
          <t>test</t>
        </is>
      </c>
      <c r="B2812" s="174" t="inlineStr">
        <is>
          <t>A1</t>
        </is>
      </c>
      <c r="C2812" s="174" t="inlineStr">
        <is>
          <t>Babble</t>
        </is>
      </c>
      <c r="D2812" s="174" t="inlineStr">
        <is>
          <t>nb</t>
        </is>
      </c>
      <c r="E2812" s="175" t="n">
        <v>0.53</v>
      </c>
      <c r="F2812" s="174" t="n">
        <v>129</v>
      </c>
      <c r="G2812" s="174" t="n">
        <v>1006</v>
      </c>
      <c r="H2812" s="174" t="n">
        <v>40</v>
      </c>
      <c r="I2812" s="174" t="n">
        <v>2554</v>
      </c>
      <c r="J2812" s="174" t="n"/>
      <c r="K2812" s="174" t="n"/>
      <c r="L2812" s="174" t="n"/>
      <c r="M2812" s="174" t="n"/>
    </row>
    <row r="2813">
      <c r="A2813" s="174" t="inlineStr">
        <is>
          <t>test</t>
        </is>
      </c>
      <c r="B2813" s="174" t="inlineStr">
        <is>
          <t>A1</t>
        </is>
      </c>
      <c r="C2813" s="174" t="inlineStr">
        <is>
          <t>Babble</t>
        </is>
      </c>
      <c r="D2813" s="174" t="inlineStr">
        <is>
          <t>nb</t>
        </is>
      </c>
      <c r="E2813" s="175" t="n">
        <v>0.54</v>
      </c>
      <c r="F2813" s="174" t="n">
        <v>122</v>
      </c>
      <c r="G2813" s="174" t="n">
        <v>1013</v>
      </c>
      <c r="H2813" s="174" t="n">
        <v>37</v>
      </c>
      <c r="I2813" s="174" t="n">
        <v>2557</v>
      </c>
      <c r="J2813" s="174" t="n"/>
      <c r="K2813" s="174" t="n"/>
      <c r="L2813" s="174" t="n"/>
      <c r="M2813" s="174" t="n"/>
    </row>
    <row r="2814">
      <c r="A2814" s="174" t="inlineStr">
        <is>
          <t>test</t>
        </is>
      </c>
      <c r="B2814" s="174" t="inlineStr">
        <is>
          <t>A1</t>
        </is>
      </c>
      <c r="C2814" s="174" t="inlineStr">
        <is>
          <t>Babble</t>
        </is>
      </c>
      <c r="D2814" s="174" t="inlineStr">
        <is>
          <t>nb</t>
        </is>
      </c>
      <c r="E2814" s="175" t="n">
        <v>0.55</v>
      </c>
      <c r="F2814" s="174" t="n">
        <v>119</v>
      </c>
      <c r="G2814" s="174" t="n">
        <v>1016</v>
      </c>
      <c r="H2814" s="174" t="n">
        <v>33</v>
      </c>
      <c r="I2814" s="174" t="n">
        <v>2561</v>
      </c>
      <c r="J2814" s="174" t="n"/>
      <c r="K2814" s="174" t="n"/>
      <c r="L2814" s="174" t="n"/>
      <c r="M2814" s="174" t="n"/>
    </row>
    <row r="2815">
      <c r="A2815" s="174" t="inlineStr">
        <is>
          <t>test</t>
        </is>
      </c>
      <c r="B2815" s="174" t="inlineStr">
        <is>
          <t>A1</t>
        </is>
      </c>
      <c r="C2815" s="174" t="inlineStr">
        <is>
          <t>Babble</t>
        </is>
      </c>
      <c r="D2815" s="174" t="inlineStr">
        <is>
          <t>nb</t>
        </is>
      </c>
      <c r="E2815" s="175" t="n">
        <v>0.5600000000000001</v>
      </c>
      <c r="F2815" s="174" t="n">
        <v>113</v>
      </c>
      <c r="G2815" s="174" t="n">
        <v>1022</v>
      </c>
      <c r="H2815" s="174" t="n">
        <v>31</v>
      </c>
      <c r="I2815" s="174" t="n">
        <v>2563</v>
      </c>
      <c r="J2815" s="174" t="n"/>
      <c r="K2815" s="174" t="n"/>
      <c r="L2815" s="174" t="n"/>
      <c r="M2815" s="174" t="n"/>
    </row>
    <row r="2816">
      <c r="A2816" s="174" t="inlineStr">
        <is>
          <t>test</t>
        </is>
      </c>
      <c r="B2816" s="174" t="inlineStr">
        <is>
          <t>A1</t>
        </is>
      </c>
      <c r="C2816" s="174" t="inlineStr">
        <is>
          <t>Babble</t>
        </is>
      </c>
      <c r="D2816" s="174" t="inlineStr">
        <is>
          <t>nb</t>
        </is>
      </c>
      <c r="E2816" s="175" t="n">
        <v>0.57</v>
      </c>
      <c r="F2816" s="174" t="n">
        <v>111</v>
      </c>
      <c r="G2816" s="174" t="n">
        <v>1024</v>
      </c>
      <c r="H2816" s="174" t="n">
        <v>30</v>
      </c>
      <c r="I2816" s="174" t="n">
        <v>2564</v>
      </c>
      <c r="J2816" s="174" t="n"/>
      <c r="K2816" s="174" t="n"/>
      <c r="L2816" s="174" t="n"/>
      <c r="M2816" s="174" t="n"/>
    </row>
    <row r="2817">
      <c r="A2817" s="174" t="inlineStr">
        <is>
          <t>test</t>
        </is>
      </c>
      <c r="B2817" s="174" t="inlineStr">
        <is>
          <t>A1</t>
        </is>
      </c>
      <c r="C2817" s="174" t="inlineStr">
        <is>
          <t>Babble</t>
        </is>
      </c>
      <c r="D2817" s="174" t="inlineStr">
        <is>
          <t>nb</t>
        </is>
      </c>
      <c r="E2817" s="175" t="n">
        <v>0.58</v>
      </c>
      <c r="F2817" s="174" t="n">
        <v>106</v>
      </c>
      <c r="G2817" s="174" t="n">
        <v>1029</v>
      </c>
      <c r="H2817" s="174" t="n">
        <v>29</v>
      </c>
      <c r="I2817" s="174" t="n">
        <v>2565</v>
      </c>
      <c r="J2817" s="174" t="n"/>
      <c r="K2817" s="174" t="n"/>
      <c r="L2817" s="174" t="n"/>
      <c r="M2817" s="174" t="n"/>
    </row>
    <row r="2818">
      <c r="A2818" s="174" t="inlineStr">
        <is>
          <t>test</t>
        </is>
      </c>
      <c r="B2818" s="174" t="inlineStr">
        <is>
          <t>A1</t>
        </is>
      </c>
      <c r="C2818" s="174" t="inlineStr">
        <is>
          <t>Babble</t>
        </is>
      </c>
      <c r="D2818" s="174" t="inlineStr">
        <is>
          <t>nb</t>
        </is>
      </c>
      <c r="E2818" s="175" t="n">
        <v>0.59</v>
      </c>
      <c r="F2818" s="174" t="n">
        <v>105</v>
      </c>
      <c r="G2818" s="174" t="n">
        <v>1030</v>
      </c>
      <c r="H2818" s="174" t="n">
        <v>29</v>
      </c>
      <c r="I2818" s="174" t="n">
        <v>2565</v>
      </c>
      <c r="J2818" s="174" t="n"/>
      <c r="K2818" s="174" t="n"/>
      <c r="L2818" s="174" t="n"/>
      <c r="M2818" s="174" t="n"/>
    </row>
    <row r="2819">
      <c r="A2819" s="174" t="inlineStr">
        <is>
          <t>test</t>
        </is>
      </c>
      <c r="B2819" s="174" t="inlineStr">
        <is>
          <t>A1</t>
        </is>
      </c>
      <c r="C2819" s="174" t="inlineStr">
        <is>
          <t>Babble</t>
        </is>
      </c>
      <c r="D2819" s="174" t="inlineStr">
        <is>
          <t>nb</t>
        </is>
      </c>
      <c r="E2819" s="175" t="n">
        <v>0.6</v>
      </c>
      <c r="F2819" s="174" t="n">
        <v>99</v>
      </c>
      <c r="G2819" s="174" t="n">
        <v>1036</v>
      </c>
      <c r="H2819" s="174" t="n">
        <v>27</v>
      </c>
      <c r="I2819" s="174" t="n">
        <v>2567</v>
      </c>
      <c r="J2819" s="174" t="n"/>
      <c r="K2819" s="174" t="n"/>
      <c r="L2819" s="174" t="n"/>
      <c r="M2819" s="174" t="n"/>
    </row>
    <row r="2820">
      <c r="A2820" s="174" t="inlineStr">
        <is>
          <t>test</t>
        </is>
      </c>
      <c r="B2820" s="174" t="inlineStr">
        <is>
          <t>A1</t>
        </is>
      </c>
      <c r="C2820" s="174" t="inlineStr">
        <is>
          <t>Babble</t>
        </is>
      </c>
      <c r="D2820" s="174" t="inlineStr">
        <is>
          <t>nb</t>
        </is>
      </c>
      <c r="E2820" s="175" t="n">
        <v>0.61</v>
      </c>
      <c r="F2820" s="174" t="n">
        <v>97</v>
      </c>
      <c r="G2820" s="174" t="n">
        <v>1038</v>
      </c>
      <c r="H2820" s="174" t="n">
        <v>25</v>
      </c>
      <c r="I2820" s="174" t="n">
        <v>2569</v>
      </c>
      <c r="J2820" s="174" t="n"/>
      <c r="K2820" s="174" t="n"/>
      <c r="L2820" s="174" t="n"/>
      <c r="M2820" s="174" t="n"/>
    </row>
    <row r="2821">
      <c r="A2821" s="174" t="inlineStr">
        <is>
          <t>test</t>
        </is>
      </c>
      <c r="B2821" s="174" t="inlineStr">
        <is>
          <t>A1</t>
        </is>
      </c>
      <c r="C2821" s="174" t="inlineStr">
        <is>
          <t>Babble</t>
        </is>
      </c>
      <c r="D2821" s="174" t="inlineStr">
        <is>
          <t>nb</t>
        </is>
      </c>
      <c r="E2821" s="175" t="n">
        <v>0.62</v>
      </c>
      <c r="F2821" s="174" t="n">
        <v>97</v>
      </c>
      <c r="G2821" s="174" t="n">
        <v>1038</v>
      </c>
      <c r="H2821" s="174" t="n">
        <v>24</v>
      </c>
      <c r="I2821" s="174" t="n">
        <v>2570</v>
      </c>
      <c r="J2821" s="174" t="n"/>
      <c r="K2821" s="174" t="n"/>
      <c r="L2821" s="174" t="n"/>
      <c r="M2821" s="174" t="n"/>
    </row>
    <row r="2822">
      <c r="A2822" s="174" t="inlineStr">
        <is>
          <t>test</t>
        </is>
      </c>
      <c r="B2822" s="174" t="inlineStr">
        <is>
          <t>A1</t>
        </is>
      </c>
      <c r="C2822" s="174" t="inlineStr">
        <is>
          <t>Babble</t>
        </is>
      </c>
      <c r="D2822" s="174" t="inlineStr">
        <is>
          <t>nb</t>
        </is>
      </c>
      <c r="E2822" s="175" t="n">
        <v>0.63</v>
      </c>
      <c r="F2822" s="174" t="n">
        <v>90</v>
      </c>
      <c r="G2822" s="174" t="n">
        <v>1045</v>
      </c>
      <c r="H2822" s="174" t="n">
        <v>23</v>
      </c>
      <c r="I2822" s="174" t="n">
        <v>2571</v>
      </c>
      <c r="J2822" s="174" t="n"/>
      <c r="K2822" s="174" t="n"/>
      <c r="L2822" s="174" t="n"/>
      <c r="M2822" s="174" t="n"/>
    </row>
    <row r="2823">
      <c r="A2823" s="174" t="inlineStr">
        <is>
          <t>test</t>
        </is>
      </c>
      <c r="B2823" s="174" t="inlineStr">
        <is>
          <t>A1</t>
        </is>
      </c>
      <c r="C2823" s="174" t="inlineStr">
        <is>
          <t>Babble</t>
        </is>
      </c>
      <c r="D2823" s="174" t="inlineStr">
        <is>
          <t>nb</t>
        </is>
      </c>
      <c r="E2823" s="175" t="n">
        <v>0.64</v>
      </c>
      <c r="F2823" s="174" t="n">
        <v>87</v>
      </c>
      <c r="G2823" s="174" t="n">
        <v>1048</v>
      </c>
      <c r="H2823" s="174" t="n">
        <v>23</v>
      </c>
      <c r="I2823" s="174" t="n">
        <v>2571</v>
      </c>
      <c r="J2823" s="174" t="n"/>
      <c r="K2823" s="174" t="n"/>
      <c r="L2823" s="174" t="n"/>
      <c r="M2823" s="174" t="n"/>
    </row>
    <row r="2824">
      <c r="A2824" s="174" t="inlineStr">
        <is>
          <t>test</t>
        </is>
      </c>
      <c r="B2824" s="174" t="inlineStr">
        <is>
          <t>A1</t>
        </is>
      </c>
      <c r="C2824" s="174" t="inlineStr">
        <is>
          <t>Babble</t>
        </is>
      </c>
      <c r="D2824" s="174" t="inlineStr">
        <is>
          <t>nb</t>
        </is>
      </c>
      <c r="E2824" s="175" t="n">
        <v>0.65</v>
      </c>
      <c r="F2824" s="174" t="n">
        <v>85</v>
      </c>
      <c r="G2824" s="174" t="n">
        <v>1050</v>
      </c>
      <c r="H2824" s="174" t="n">
        <v>22</v>
      </c>
      <c r="I2824" s="174" t="n">
        <v>2572</v>
      </c>
      <c r="J2824" s="174" t="n"/>
      <c r="K2824" s="174" t="n"/>
      <c r="L2824" s="174" t="n"/>
      <c r="M2824" s="174" t="n"/>
    </row>
    <row r="2825">
      <c r="A2825" s="174" t="inlineStr">
        <is>
          <t>test</t>
        </is>
      </c>
      <c r="B2825" s="174" t="inlineStr">
        <is>
          <t>A1</t>
        </is>
      </c>
      <c r="C2825" s="174" t="inlineStr">
        <is>
          <t>Babble</t>
        </is>
      </c>
      <c r="D2825" s="174" t="inlineStr">
        <is>
          <t>nb</t>
        </is>
      </c>
      <c r="E2825" s="175" t="n">
        <v>0.66</v>
      </c>
      <c r="F2825" s="174" t="n">
        <v>80</v>
      </c>
      <c r="G2825" s="174" t="n">
        <v>1055</v>
      </c>
      <c r="H2825" s="174" t="n">
        <v>21</v>
      </c>
      <c r="I2825" s="174" t="n">
        <v>2573</v>
      </c>
      <c r="J2825" s="174" t="n"/>
      <c r="K2825" s="174" t="n"/>
      <c r="L2825" s="174" t="n"/>
      <c r="M2825" s="174" t="n"/>
    </row>
    <row r="2826">
      <c r="A2826" s="174" t="inlineStr">
        <is>
          <t>test</t>
        </is>
      </c>
      <c r="B2826" s="174" t="inlineStr">
        <is>
          <t>A1</t>
        </is>
      </c>
      <c r="C2826" s="174" t="inlineStr">
        <is>
          <t>Babble</t>
        </is>
      </c>
      <c r="D2826" s="174" t="inlineStr">
        <is>
          <t>nb</t>
        </is>
      </c>
      <c r="E2826" s="175" t="n">
        <v>0.67</v>
      </c>
      <c r="F2826" s="174" t="n">
        <v>79</v>
      </c>
      <c r="G2826" s="174" t="n">
        <v>1056</v>
      </c>
      <c r="H2826" s="174" t="n">
        <v>21</v>
      </c>
      <c r="I2826" s="174" t="n">
        <v>2573</v>
      </c>
      <c r="J2826" s="174" t="n"/>
      <c r="K2826" s="174" t="n"/>
      <c r="L2826" s="174" t="n"/>
      <c r="M2826" s="174" t="n"/>
    </row>
    <row r="2827">
      <c r="A2827" s="174" t="inlineStr">
        <is>
          <t>test</t>
        </is>
      </c>
      <c r="B2827" s="174" t="inlineStr">
        <is>
          <t>A1</t>
        </is>
      </c>
      <c r="C2827" s="174" t="inlineStr">
        <is>
          <t>Babble</t>
        </is>
      </c>
      <c r="D2827" s="174" t="inlineStr">
        <is>
          <t>nb</t>
        </is>
      </c>
      <c r="E2827" s="175" t="n">
        <v>0.68</v>
      </c>
      <c r="F2827" s="174" t="n">
        <v>78</v>
      </c>
      <c r="G2827" s="174" t="n">
        <v>1057</v>
      </c>
      <c r="H2827" s="174" t="n">
        <v>21</v>
      </c>
      <c r="I2827" s="174" t="n">
        <v>2573</v>
      </c>
      <c r="J2827" s="174" t="n"/>
      <c r="K2827" s="174" t="n"/>
      <c r="L2827" s="174" t="n"/>
      <c r="M2827" s="174" t="n"/>
    </row>
    <row r="2828">
      <c r="A2828" s="174" t="inlineStr">
        <is>
          <t>test</t>
        </is>
      </c>
      <c r="B2828" s="174" t="inlineStr">
        <is>
          <t>A1</t>
        </is>
      </c>
      <c r="C2828" s="174" t="inlineStr">
        <is>
          <t>Babble</t>
        </is>
      </c>
      <c r="D2828" s="174" t="inlineStr">
        <is>
          <t>nb</t>
        </is>
      </c>
      <c r="E2828" s="175" t="n">
        <v>0.6899999999999999</v>
      </c>
      <c r="F2828" s="174" t="n">
        <v>78</v>
      </c>
      <c r="G2828" s="174" t="n">
        <v>1057</v>
      </c>
      <c r="H2828" s="174" t="n">
        <v>20</v>
      </c>
      <c r="I2828" s="174" t="n">
        <v>2574</v>
      </c>
      <c r="J2828" s="174" t="n"/>
      <c r="K2828" s="174" t="n"/>
      <c r="L2828" s="174" t="n"/>
      <c r="M2828" s="174" t="n"/>
    </row>
    <row r="2829">
      <c r="A2829" s="174" t="inlineStr">
        <is>
          <t>test</t>
        </is>
      </c>
      <c r="B2829" s="174" t="inlineStr">
        <is>
          <t>A1</t>
        </is>
      </c>
      <c r="C2829" s="174" t="inlineStr">
        <is>
          <t>Babble</t>
        </is>
      </c>
      <c r="D2829" s="174" t="inlineStr">
        <is>
          <t>nb</t>
        </is>
      </c>
      <c r="E2829" s="175" t="n">
        <v>0.7</v>
      </c>
      <c r="F2829" s="174" t="n">
        <v>75</v>
      </c>
      <c r="G2829" s="174" t="n">
        <v>1060</v>
      </c>
      <c r="H2829" s="174" t="n">
        <v>18</v>
      </c>
      <c r="I2829" s="174" t="n">
        <v>2576</v>
      </c>
      <c r="J2829" s="174" t="n"/>
      <c r="K2829" s="174" t="n"/>
      <c r="L2829" s="174" t="n"/>
      <c r="M2829" s="174" t="n"/>
    </row>
    <row r="2830">
      <c r="A2830" s="174" t="inlineStr">
        <is>
          <t>test</t>
        </is>
      </c>
      <c r="B2830" s="174" t="inlineStr">
        <is>
          <t>A1</t>
        </is>
      </c>
      <c r="C2830" s="174" t="inlineStr">
        <is>
          <t>Babble</t>
        </is>
      </c>
      <c r="D2830" s="174" t="inlineStr">
        <is>
          <t>nb</t>
        </is>
      </c>
      <c r="E2830" s="175" t="n">
        <v>0.71</v>
      </c>
      <c r="F2830" s="174" t="n">
        <v>74</v>
      </c>
      <c r="G2830" s="174" t="n">
        <v>1061</v>
      </c>
      <c r="H2830" s="174" t="n">
        <v>17</v>
      </c>
      <c r="I2830" s="174" t="n">
        <v>2577</v>
      </c>
      <c r="J2830" s="174" t="n"/>
      <c r="K2830" s="174" t="n"/>
      <c r="L2830" s="174" t="n"/>
      <c r="M2830" s="174" t="n"/>
    </row>
    <row r="2831">
      <c r="A2831" s="174" t="inlineStr">
        <is>
          <t>test</t>
        </is>
      </c>
      <c r="B2831" s="174" t="inlineStr">
        <is>
          <t>A1</t>
        </is>
      </c>
      <c r="C2831" s="174" t="inlineStr">
        <is>
          <t>Babble</t>
        </is>
      </c>
      <c r="D2831" s="174" t="inlineStr">
        <is>
          <t>nb</t>
        </is>
      </c>
      <c r="E2831" s="175" t="n">
        <v>0.72</v>
      </c>
      <c r="F2831" s="174" t="n">
        <v>70</v>
      </c>
      <c r="G2831" s="174" t="n">
        <v>1065</v>
      </c>
      <c r="H2831" s="174" t="n">
        <v>16</v>
      </c>
      <c r="I2831" s="174" t="n">
        <v>2578</v>
      </c>
      <c r="J2831" s="174" t="n"/>
      <c r="K2831" s="174" t="n"/>
      <c r="L2831" s="174" t="n"/>
      <c r="M2831" s="174" t="n"/>
    </row>
    <row r="2832">
      <c r="A2832" s="174" t="inlineStr">
        <is>
          <t>test</t>
        </is>
      </c>
      <c r="B2832" s="174" t="inlineStr">
        <is>
          <t>A1</t>
        </is>
      </c>
      <c r="C2832" s="174" t="inlineStr">
        <is>
          <t>Babble</t>
        </is>
      </c>
      <c r="D2832" s="174" t="inlineStr">
        <is>
          <t>nb</t>
        </is>
      </c>
      <c r="E2832" s="175" t="n">
        <v>0.73</v>
      </c>
      <c r="F2832" s="174" t="n">
        <v>67</v>
      </c>
      <c r="G2832" s="174" t="n">
        <v>1068</v>
      </c>
      <c r="H2832" s="174" t="n">
        <v>15</v>
      </c>
      <c r="I2832" s="174" t="n">
        <v>2579</v>
      </c>
      <c r="J2832" s="174" t="n"/>
      <c r="K2832" s="174" t="n"/>
      <c r="L2832" s="174" t="n"/>
      <c r="M2832" s="174" t="n"/>
    </row>
    <row r="2833">
      <c r="A2833" s="174" t="inlineStr">
        <is>
          <t>test</t>
        </is>
      </c>
      <c r="B2833" s="174" t="inlineStr">
        <is>
          <t>A1</t>
        </is>
      </c>
      <c r="C2833" s="174" t="inlineStr">
        <is>
          <t>Babble</t>
        </is>
      </c>
      <c r="D2833" s="174" t="inlineStr">
        <is>
          <t>nb</t>
        </is>
      </c>
      <c r="E2833" s="175" t="n">
        <v>0.74</v>
      </c>
      <c r="F2833" s="174" t="n">
        <v>64</v>
      </c>
      <c r="G2833" s="174" t="n">
        <v>1071</v>
      </c>
      <c r="H2833" s="174" t="n">
        <v>15</v>
      </c>
      <c r="I2833" s="174" t="n">
        <v>2579</v>
      </c>
      <c r="J2833" s="174" t="n"/>
      <c r="K2833" s="174" t="n"/>
      <c r="L2833" s="174" t="n"/>
      <c r="M2833" s="174" t="n"/>
    </row>
    <row r="2834">
      <c r="A2834" s="174" t="inlineStr">
        <is>
          <t>test</t>
        </is>
      </c>
      <c r="B2834" s="174" t="inlineStr">
        <is>
          <t>A1</t>
        </is>
      </c>
      <c r="C2834" s="174" t="inlineStr">
        <is>
          <t>Babble</t>
        </is>
      </c>
      <c r="D2834" s="174" t="inlineStr">
        <is>
          <t>nb</t>
        </is>
      </c>
      <c r="E2834" s="175" t="n">
        <v>0.75</v>
      </c>
      <c r="F2834" s="174" t="n">
        <v>63</v>
      </c>
      <c r="G2834" s="174" t="n">
        <v>1072</v>
      </c>
      <c r="H2834" s="174" t="n">
        <v>15</v>
      </c>
      <c r="I2834" s="174" t="n">
        <v>2579</v>
      </c>
      <c r="J2834" s="174" t="n"/>
      <c r="K2834" s="174" t="n"/>
      <c r="L2834" s="174" t="n"/>
      <c r="M2834" s="174" t="n"/>
    </row>
    <row r="2835">
      <c r="A2835" s="174" t="inlineStr">
        <is>
          <t>test</t>
        </is>
      </c>
      <c r="B2835" s="174" t="inlineStr">
        <is>
          <t>A1</t>
        </is>
      </c>
      <c r="C2835" s="174" t="inlineStr">
        <is>
          <t>Babble</t>
        </is>
      </c>
      <c r="D2835" s="174" t="inlineStr">
        <is>
          <t>nb</t>
        </is>
      </c>
      <c r="E2835" s="175" t="n">
        <v>0.76</v>
      </c>
      <c r="F2835" s="174" t="n">
        <v>58</v>
      </c>
      <c r="G2835" s="174" t="n">
        <v>1077</v>
      </c>
      <c r="H2835" s="174" t="n">
        <v>15</v>
      </c>
      <c r="I2835" s="174" t="n">
        <v>2579</v>
      </c>
      <c r="J2835" s="174" t="n"/>
      <c r="K2835" s="174" t="n"/>
      <c r="L2835" s="174" t="n"/>
      <c r="M2835" s="174" t="n"/>
    </row>
    <row r="2836">
      <c r="A2836" s="174" t="inlineStr">
        <is>
          <t>test</t>
        </is>
      </c>
      <c r="B2836" s="174" t="inlineStr">
        <is>
          <t>A1</t>
        </is>
      </c>
      <c r="C2836" s="174" t="inlineStr">
        <is>
          <t>Babble</t>
        </is>
      </c>
      <c r="D2836" s="174" t="inlineStr">
        <is>
          <t>nb</t>
        </is>
      </c>
      <c r="E2836" s="175" t="n">
        <v>0.77</v>
      </c>
      <c r="F2836" s="174" t="n">
        <v>52</v>
      </c>
      <c r="G2836" s="174" t="n">
        <v>1083</v>
      </c>
      <c r="H2836" s="174" t="n">
        <v>12</v>
      </c>
      <c r="I2836" s="174" t="n">
        <v>2582</v>
      </c>
      <c r="J2836" s="174" t="n"/>
      <c r="K2836" s="174" t="n"/>
      <c r="L2836" s="174" t="n"/>
      <c r="M2836" s="174" t="n"/>
    </row>
    <row r="2837">
      <c r="A2837" s="174" t="inlineStr">
        <is>
          <t>test</t>
        </is>
      </c>
      <c r="B2837" s="174" t="inlineStr">
        <is>
          <t>A1</t>
        </is>
      </c>
      <c r="C2837" s="174" t="inlineStr">
        <is>
          <t>Babble</t>
        </is>
      </c>
      <c r="D2837" s="174" t="inlineStr">
        <is>
          <t>nb</t>
        </is>
      </c>
      <c r="E2837" s="175" t="n">
        <v>0.78</v>
      </c>
      <c r="F2837" s="174" t="n">
        <v>48</v>
      </c>
      <c r="G2837" s="174" t="n">
        <v>1087</v>
      </c>
      <c r="H2837" s="174" t="n">
        <v>10</v>
      </c>
      <c r="I2837" s="174" t="n">
        <v>2584</v>
      </c>
      <c r="J2837" s="174" t="n"/>
      <c r="K2837" s="174" t="n"/>
      <c r="L2837" s="174" t="n"/>
      <c r="M2837" s="174" t="n"/>
    </row>
    <row r="2838">
      <c r="A2838" s="174" t="inlineStr">
        <is>
          <t>test</t>
        </is>
      </c>
      <c r="B2838" s="174" t="inlineStr">
        <is>
          <t>A1</t>
        </is>
      </c>
      <c r="C2838" s="174" t="inlineStr">
        <is>
          <t>Babble</t>
        </is>
      </c>
      <c r="D2838" s="174" t="inlineStr">
        <is>
          <t>nb</t>
        </is>
      </c>
      <c r="E2838" s="175" t="n">
        <v>0.79</v>
      </c>
      <c r="F2838" s="174" t="n">
        <v>47</v>
      </c>
      <c r="G2838" s="174" t="n">
        <v>1088</v>
      </c>
      <c r="H2838" s="174" t="n">
        <v>10</v>
      </c>
      <c r="I2838" s="174" t="n">
        <v>2584</v>
      </c>
      <c r="J2838" s="174" t="n"/>
      <c r="K2838" s="174" t="n"/>
      <c r="L2838" s="174" t="n"/>
      <c r="M2838" s="174" t="n"/>
    </row>
    <row r="2839">
      <c r="A2839" s="174" t="inlineStr">
        <is>
          <t>test</t>
        </is>
      </c>
      <c r="B2839" s="174" t="inlineStr">
        <is>
          <t>A1</t>
        </is>
      </c>
      <c r="C2839" s="174" t="inlineStr">
        <is>
          <t>Babble</t>
        </is>
      </c>
      <c r="D2839" s="174" t="inlineStr">
        <is>
          <t>nb</t>
        </is>
      </c>
      <c r="E2839" s="175" t="n">
        <v>0.8</v>
      </c>
      <c r="F2839" s="174" t="n">
        <v>46</v>
      </c>
      <c r="G2839" s="174" t="n">
        <v>1089</v>
      </c>
      <c r="H2839" s="174" t="n">
        <v>10</v>
      </c>
      <c r="I2839" s="174" t="n">
        <v>2584</v>
      </c>
      <c r="J2839" s="174" t="n"/>
      <c r="K2839" s="174" t="n"/>
      <c r="L2839" s="174" t="n"/>
      <c r="M2839" s="174" t="n"/>
    </row>
    <row r="2840">
      <c r="A2840" s="174" t="inlineStr">
        <is>
          <t>test</t>
        </is>
      </c>
      <c r="B2840" s="174" t="inlineStr">
        <is>
          <t>A1</t>
        </is>
      </c>
      <c r="C2840" s="174" t="inlineStr">
        <is>
          <t>Babble</t>
        </is>
      </c>
      <c r="D2840" s="174" t="inlineStr">
        <is>
          <t>nb</t>
        </is>
      </c>
      <c r="E2840" s="175" t="n">
        <v>0.8100000000000001</v>
      </c>
      <c r="F2840" s="174" t="n">
        <v>45</v>
      </c>
      <c r="G2840" s="174" t="n">
        <v>1090</v>
      </c>
      <c r="H2840" s="174" t="n">
        <v>10</v>
      </c>
      <c r="I2840" s="174" t="n">
        <v>2584</v>
      </c>
      <c r="J2840" s="174" t="n"/>
      <c r="K2840" s="174" t="n"/>
      <c r="L2840" s="174" t="n"/>
      <c r="M2840" s="174" t="n"/>
    </row>
    <row r="2841">
      <c r="A2841" s="174" t="inlineStr">
        <is>
          <t>test</t>
        </is>
      </c>
      <c r="B2841" s="174" t="inlineStr">
        <is>
          <t>A1</t>
        </is>
      </c>
      <c r="C2841" s="174" t="inlineStr">
        <is>
          <t>Babble</t>
        </is>
      </c>
      <c r="D2841" s="174" t="inlineStr">
        <is>
          <t>nb</t>
        </is>
      </c>
      <c r="E2841" s="175" t="n">
        <v>0.82</v>
      </c>
      <c r="F2841" s="174" t="n">
        <v>42</v>
      </c>
      <c r="G2841" s="174" t="n">
        <v>1093</v>
      </c>
      <c r="H2841" s="174" t="n">
        <v>10</v>
      </c>
      <c r="I2841" s="174" t="n">
        <v>2584</v>
      </c>
      <c r="J2841" s="174" t="n"/>
      <c r="K2841" s="174" t="n"/>
      <c r="L2841" s="174" t="n"/>
      <c r="M2841" s="174" t="n"/>
    </row>
    <row r="2842">
      <c r="A2842" s="174" t="inlineStr">
        <is>
          <t>test</t>
        </is>
      </c>
      <c r="B2842" s="174" t="inlineStr">
        <is>
          <t>A1</t>
        </is>
      </c>
      <c r="C2842" s="174" t="inlineStr">
        <is>
          <t>Babble</t>
        </is>
      </c>
      <c r="D2842" s="174" t="inlineStr">
        <is>
          <t>nb</t>
        </is>
      </c>
      <c r="E2842" s="175" t="n">
        <v>0.83</v>
      </c>
      <c r="F2842" s="174" t="n">
        <v>42</v>
      </c>
      <c r="G2842" s="174" t="n">
        <v>1093</v>
      </c>
      <c r="H2842" s="174" t="n">
        <v>9</v>
      </c>
      <c r="I2842" s="174" t="n">
        <v>2585</v>
      </c>
      <c r="J2842" s="174" t="n"/>
      <c r="K2842" s="174" t="n"/>
      <c r="L2842" s="174" t="n"/>
      <c r="M2842" s="174" t="n"/>
    </row>
    <row r="2843">
      <c r="A2843" s="174" t="inlineStr">
        <is>
          <t>test</t>
        </is>
      </c>
      <c r="B2843" s="174" t="inlineStr">
        <is>
          <t>A1</t>
        </is>
      </c>
      <c r="C2843" s="174" t="inlineStr">
        <is>
          <t>Babble</t>
        </is>
      </c>
      <c r="D2843" s="174" t="inlineStr">
        <is>
          <t>nb</t>
        </is>
      </c>
      <c r="E2843" s="175" t="n">
        <v>0.84</v>
      </c>
      <c r="F2843" s="174" t="n">
        <v>39</v>
      </c>
      <c r="G2843" s="174" t="n">
        <v>1096</v>
      </c>
      <c r="H2843" s="174" t="n">
        <v>9</v>
      </c>
      <c r="I2843" s="174" t="n">
        <v>2585</v>
      </c>
      <c r="J2843" s="174" t="n"/>
      <c r="K2843" s="174" t="n"/>
      <c r="L2843" s="174" t="n"/>
      <c r="M2843" s="174" t="n"/>
    </row>
    <row r="2844">
      <c r="A2844" s="174" t="inlineStr">
        <is>
          <t>test</t>
        </is>
      </c>
      <c r="B2844" s="174" t="inlineStr">
        <is>
          <t>A1</t>
        </is>
      </c>
      <c r="C2844" s="174" t="inlineStr">
        <is>
          <t>Babble</t>
        </is>
      </c>
      <c r="D2844" s="174" t="inlineStr">
        <is>
          <t>nb</t>
        </is>
      </c>
      <c r="E2844" s="175" t="n">
        <v>0.85</v>
      </c>
      <c r="F2844" s="174" t="n">
        <v>38</v>
      </c>
      <c r="G2844" s="174" t="n">
        <v>1097</v>
      </c>
      <c r="H2844" s="174" t="n">
        <v>8</v>
      </c>
      <c r="I2844" s="174" t="n">
        <v>2586</v>
      </c>
      <c r="J2844" s="174" t="n"/>
      <c r="K2844" s="174" t="n"/>
      <c r="L2844" s="174" t="n"/>
      <c r="M2844" s="174" t="n"/>
    </row>
    <row r="2845">
      <c r="A2845" s="174" t="inlineStr">
        <is>
          <t>test</t>
        </is>
      </c>
      <c r="B2845" s="174" t="inlineStr">
        <is>
          <t>A1</t>
        </is>
      </c>
      <c r="C2845" s="174" t="inlineStr">
        <is>
          <t>Babble</t>
        </is>
      </c>
      <c r="D2845" s="174" t="inlineStr">
        <is>
          <t>nb</t>
        </is>
      </c>
      <c r="E2845" s="175" t="n">
        <v>0.86</v>
      </c>
      <c r="F2845" s="174" t="n">
        <v>34</v>
      </c>
      <c r="G2845" s="174" t="n">
        <v>1101</v>
      </c>
      <c r="H2845" s="174" t="n">
        <v>8</v>
      </c>
      <c r="I2845" s="174" t="n">
        <v>2586</v>
      </c>
      <c r="J2845" s="174" t="n"/>
      <c r="K2845" s="174" t="n"/>
      <c r="L2845" s="174" t="n"/>
      <c r="M2845" s="174" t="n"/>
    </row>
    <row r="2846">
      <c r="A2846" s="174" t="inlineStr">
        <is>
          <t>test</t>
        </is>
      </c>
      <c r="B2846" s="174" t="inlineStr">
        <is>
          <t>A1</t>
        </is>
      </c>
      <c r="C2846" s="174" t="inlineStr">
        <is>
          <t>Babble</t>
        </is>
      </c>
      <c r="D2846" s="174" t="inlineStr">
        <is>
          <t>nb</t>
        </is>
      </c>
      <c r="E2846" s="175" t="n">
        <v>0.87</v>
      </c>
      <c r="F2846" s="174" t="n">
        <v>32</v>
      </c>
      <c r="G2846" s="174" t="n">
        <v>1103</v>
      </c>
      <c r="H2846" s="174" t="n">
        <v>7</v>
      </c>
      <c r="I2846" s="174" t="n">
        <v>2587</v>
      </c>
      <c r="J2846" s="174" t="n"/>
      <c r="K2846" s="174" t="n"/>
      <c r="L2846" s="174" t="n"/>
      <c r="M2846" s="174" t="n"/>
    </row>
    <row r="2847">
      <c r="A2847" s="174" t="inlineStr">
        <is>
          <t>test</t>
        </is>
      </c>
      <c r="B2847" s="174" t="inlineStr">
        <is>
          <t>A1</t>
        </is>
      </c>
      <c r="C2847" s="174" t="inlineStr">
        <is>
          <t>Babble</t>
        </is>
      </c>
      <c r="D2847" s="174" t="inlineStr">
        <is>
          <t>nb</t>
        </is>
      </c>
      <c r="E2847" s="175" t="n">
        <v>0.88</v>
      </c>
      <c r="F2847" s="174" t="n">
        <v>27</v>
      </c>
      <c r="G2847" s="174" t="n">
        <v>1108</v>
      </c>
      <c r="H2847" s="174" t="n">
        <v>7</v>
      </c>
      <c r="I2847" s="174" t="n">
        <v>2587</v>
      </c>
      <c r="J2847" s="174" t="n"/>
      <c r="K2847" s="174" t="n"/>
      <c r="L2847" s="174" t="n"/>
      <c r="M2847" s="174" t="n"/>
    </row>
    <row r="2848">
      <c r="A2848" s="174" t="inlineStr">
        <is>
          <t>test</t>
        </is>
      </c>
      <c r="B2848" s="174" t="inlineStr">
        <is>
          <t>A1</t>
        </is>
      </c>
      <c r="C2848" s="174" t="inlineStr">
        <is>
          <t>Babble</t>
        </is>
      </c>
      <c r="D2848" s="174" t="inlineStr">
        <is>
          <t>nb</t>
        </is>
      </c>
      <c r="E2848" s="175" t="n">
        <v>0.89</v>
      </c>
      <c r="F2848" s="174" t="n">
        <v>22</v>
      </c>
      <c r="G2848" s="174" t="n">
        <v>1113</v>
      </c>
      <c r="H2848" s="174" t="n">
        <v>6</v>
      </c>
      <c r="I2848" s="174" t="n">
        <v>2588</v>
      </c>
      <c r="J2848" s="174" t="n"/>
      <c r="K2848" s="174" t="n"/>
      <c r="L2848" s="174" t="n"/>
      <c r="M2848" s="174" t="n"/>
    </row>
    <row r="2849">
      <c r="A2849" s="174" t="inlineStr">
        <is>
          <t>test</t>
        </is>
      </c>
      <c r="B2849" s="174" t="inlineStr">
        <is>
          <t>A1</t>
        </is>
      </c>
      <c r="C2849" s="174" t="inlineStr">
        <is>
          <t>Babble</t>
        </is>
      </c>
      <c r="D2849" s="174" t="inlineStr">
        <is>
          <t>nb</t>
        </is>
      </c>
      <c r="E2849" s="175" t="n">
        <v>0.9</v>
      </c>
      <c r="F2849" s="174" t="n">
        <v>18</v>
      </c>
      <c r="G2849" s="174" t="n">
        <v>1117</v>
      </c>
      <c r="H2849" s="174" t="n">
        <v>5</v>
      </c>
      <c r="I2849" s="174" t="n">
        <v>2589</v>
      </c>
      <c r="J2849" s="174" t="n"/>
      <c r="K2849" s="174" t="n"/>
      <c r="L2849" s="174" t="n"/>
      <c r="M2849" s="174" t="n"/>
    </row>
    <row r="2850">
      <c r="A2850" s="174" t="inlineStr">
        <is>
          <t>test</t>
        </is>
      </c>
      <c r="B2850" s="174" t="inlineStr">
        <is>
          <t>A1</t>
        </is>
      </c>
      <c r="C2850" s="174" t="inlineStr">
        <is>
          <t>Babble</t>
        </is>
      </c>
      <c r="D2850" s="174" t="inlineStr">
        <is>
          <t>nb</t>
        </is>
      </c>
      <c r="E2850" s="175" t="n">
        <v>0.91</v>
      </c>
      <c r="F2850" s="174" t="n">
        <v>16</v>
      </c>
      <c r="G2850" s="174" t="n">
        <v>1119</v>
      </c>
      <c r="H2850" s="174" t="n">
        <v>4</v>
      </c>
      <c r="I2850" s="174" t="n">
        <v>2590</v>
      </c>
      <c r="J2850" s="174" t="n"/>
      <c r="K2850" s="174" t="n"/>
      <c r="L2850" s="174" t="n"/>
      <c r="M2850" s="174" t="n"/>
    </row>
    <row r="2851">
      <c r="A2851" s="174" t="inlineStr">
        <is>
          <t>test</t>
        </is>
      </c>
      <c r="B2851" s="174" t="inlineStr">
        <is>
          <t>A1</t>
        </is>
      </c>
      <c r="C2851" s="174" t="inlineStr">
        <is>
          <t>Babble</t>
        </is>
      </c>
      <c r="D2851" s="174" t="inlineStr">
        <is>
          <t>nb</t>
        </is>
      </c>
      <c r="E2851" s="175" t="n">
        <v>0.92</v>
      </c>
      <c r="F2851" s="174" t="n">
        <v>15</v>
      </c>
      <c r="G2851" s="174" t="n">
        <v>1120</v>
      </c>
      <c r="H2851" s="174" t="n">
        <v>3</v>
      </c>
      <c r="I2851" s="174" t="n">
        <v>2591</v>
      </c>
      <c r="J2851" s="174" t="n"/>
      <c r="K2851" s="174" t="n"/>
      <c r="L2851" s="174" t="n"/>
      <c r="M2851" s="174" t="n"/>
    </row>
    <row r="2852">
      <c r="A2852" s="174" t="inlineStr">
        <is>
          <t>test</t>
        </is>
      </c>
      <c r="B2852" s="174" t="inlineStr">
        <is>
          <t>A1</t>
        </is>
      </c>
      <c r="C2852" s="174" t="inlineStr">
        <is>
          <t>Babble</t>
        </is>
      </c>
      <c r="D2852" s="174" t="inlineStr">
        <is>
          <t>nb</t>
        </is>
      </c>
      <c r="E2852" s="175" t="n">
        <v>0.93</v>
      </c>
      <c r="F2852" s="174" t="n">
        <v>14</v>
      </c>
      <c r="G2852" s="174" t="n">
        <v>1121</v>
      </c>
      <c r="H2852" s="174" t="n">
        <v>2</v>
      </c>
      <c r="I2852" s="174" t="n">
        <v>2592</v>
      </c>
      <c r="J2852" s="174" t="n"/>
      <c r="K2852" s="174" t="n"/>
      <c r="L2852" s="174" t="n"/>
      <c r="M2852" s="174" t="n"/>
    </row>
    <row r="2853">
      <c r="A2853" s="174" t="inlineStr">
        <is>
          <t>test</t>
        </is>
      </c>
      <c r="B2853" s="174" t="inlineStr">
        <is>
          <t>A1</t>
        </is>
      </c>
      <c r="C2853" s="174" t="inlineStr">
        <is>
          <t>Babble</t>
        </is>
      </c>
      <c r="D2853" s="174" t="inlineStr">
        <is>
          <t>nb</t>
        </is>
      </c>
      <c r="E2853" s="175" t="n">
        <v>0.9399999999999999</v>
      </c>
      <c r="F2853" s="174" t="n">
        <v>9</v>
      </c>
      <c r="G2853" s="174" t="n">
        <v>1126</v>
      </c>
      <c r="H2853" s="174" t="n">
        <v>2</v>
      </c>
      <c r="I2853" s="174" t="n">
        <v>2592</v>
      </c>
      <c r="J2853" s="174" t="n"/>
      <c r="K2853" s="174" t="n"/>
      <c r="L2853" s="174" t="n"/>
      <c r="M2853" s="174" t="n"/>
    </row>
    <row r="2854">
      <c r="A2854" s="174" t="inlineStr">
        <is>
          <t>test</t>
        </is>
      </c>
      <c r="B2854" s="174" t="inlineStr">
        <is>
          <t>A1</t>
        </is>
      </c>
      <c r="C2854" s="174" t="inlineStr">
        <is>
          <t>Babble</t>
        </is>
      </c>
      <c r="D2854" s="174" t="inlineStr">
        <is>
          <t>nb</t>
        </is>
      </c>
      <c r="E2854" s="175" t="n">
        <v>0.95</v>
      </c>
      <c r="F2854" s="174" t="n">
        <v>7</v>
      </c>
      <c r="G2854" s="174" t="n">
        <v>1128</v>
      </c>
      <c r="H2854" s="174" t="n">
        <v>2</v>
      </c>
      <c r="I2854" s="174" t="n">
        <v>2592</v>
      </c>
      <c r="J2854" s="174" t="n"/>
      <c r="K2854" s="174" t="n"/>
      <c r="L2854" s="174" t="n"/>
      <c r="M2854" s="174" t="n"/>
    </row>
    <row r="2855">
      <c r="A2855" s="174" t="inlineStr">
        <is>
          <t>test</t>
        </is>
      </c>
      <c r="B2855" s="174" t="inlineStr">
        <is>
          <t>A1</t>
        </is>
      </c>
      <c r="C2855" s="174" t="inlineStr">
        <is>
          <t>Babble</t>
        </is>
      </c>
      <c r="D2855" s="174" t="inlineStr">
        <is>
          <t>b</t>
        </is>
      </c>
      <c r="E2855" s="175" t="n">
        <v>0.01</v>
      </c>
      <c r="F2855" s="174" t="n">
        <v>280</v>
      </c>
      <c r="G2855" s="174" t="n">
        <v>1</v>
      </c>
      <c r="H2855" s="174" t="n">
        <v>294</v>
      </c>
      <c r="I2855" s="174" t="n">
        <v>1</v>
      </c>
      <c r="J2855" s="174" t="n"/>
      <c r="K2855" s="174" t="n"/>
      <c r="L2855" s="174" t="n"/>
      <c r="M2855" s="174" t="n"/>
    </row>
    <row r="2856">
      <c r="A2856" s="174" t="inlineStr">
        <is>
          <t>test</t>
        </is>
      </c>
      <c r="B2856" s="174" t="inlineStr">
        <is>
          <t>A1</t>
        </is>
      </c>
      <c r="C2856" s="174" t="inlineStr">
        <is>
          <t>Babble</t>
        </is>
      </c>
      <c r="D2856" s="174" t="inlineStr">
        <is>
          <t>b</t>
        </is>
      </c>
      <c r="E2856" s="175" t="n">
        <v>0.02</v>
      </c>
      <c r="F2856" s="174" t="n">
        <v>278</v>
      </c>
      <c r="G2856" s="174" t="n">
        <v>3</v>
      </c>
      <c r="H2856" s="174" t="n">
        <v>289</v>
      </c>
      <c r="I2856" s="174" t="n">
        <v>6</v>
      </c>
      <c r="J2856" s="174" t="n"/>
      <c r="K2856" s="174" t="n"/>
      <c r="L2856" s="174" t="n"/>
      <c r="M2856" s="174" t="n"/>
    </row>
    <row r="2857">
      <c r="A2857" s="174" t="inlineStr">
        <is>
          <t>test</t>
        </is>
      </c>
      <c r="B2857" s="174" t="inlineStr">
        <is>
          <t>A1</t>
        </is>
      </c>
      <c r="C2857" s="174" t="inlineStr">
        <is>
          <t>Babble</t>
        </is>
      </c>
      <c r="D2857" s="174" t="inlineStr">
        <is>
          <t>b</t>
        </is>
      </c>
      <c r="E2857" s="175" t="n">
        <v>0.03</v>
      </c>
      <c r="F2857" s="174" t="n">
        <v>273</v>
      </c>
      <c r="G2857" s="174" t="n">
        <v>8</v>
      </c>
      <c r="H2857" s="174" t="n">
        <v>286</v>
      </c>
      <c r="I2857" s="174" t="n">
        <v>9</v>
      </c>
      <c r="J2857" s="174" t="n"/>
      <c r="K2857" s="174" t="n"/>
      <c r="L2857" s="174" t="n"/>
      <c r="M2857" s="174" t="n"/>
    </row>
    <row r="2858">
      <c r="A2858" s="174" t="inlineStr">
        <is>
          <t>test</t>
        </is>
      </c>
      <c r="B2858" s="174" t="inlineStr">
        <is>
          <t>A1</t>
        </is>
      </c>
      <c r="C2858" s="174" t="inlineStr">
        <is>
          <t>Babble</t>
        </is>
      </c>
      <c r="D2858" s="174" t="inlineStr">
        <is>
          <t>b</t>
        </is>
      </c>
      <c r="E2858" s="175" t="n">
        <v>0.04</v>
      </c>
      <c r="F2858" s="174" t="n">
        <v>268</v>
      </c>
      <c r="G2858" s="174" t="n">
        <v>13</v>
      </c>
      <c r="H2858" s="174" t="n">
        <v>281</v>
      </c>
      <c r="I2858" s="174" t="n">
        <v>14</v>
      </c>
      <c r="J2858" s="174" t="n"/>
      <c r="K2858" s="174" t="n"/>
      <c r="L2858" s="174" t="n"/>
      <c r="M2858" s="174" t="n"/>
    </row>
    <row r="2859">
      <c r="A2859" s="174" t="inlineStr">
        <is>
          <t>test</t>
        </is>
      </c>
      <c r="B2859" s="174" t="inlineStr">
        <is>
          <t>A1</t>
        </is>
      </c>
      <c r="C2859" s="174" t="inlineStr">
        <is>
          <t>Babble</t>
        </is>
      </c>
      <c r="D2859" s="174" t="inlineStr">
        <is>
          <t>b</t>
        </is>
      </c>
      <c r="E2859" s="175" t="n">
        <v>0.05</v>
      </c>
      <c r="F2859" s="174" t="n">
        <v>265</v>
      </c>
      <c r="G2859" s="174" t="n">
        <v>16</v>
      </c>
      <c r="H2859" s="174" t="n">
        <v>276</v>
      </c>
      <c r="I2859" s="174" t="n">
        <v>19</v>
      </c>
      <c r="J2859" s="174" t="n"/>
      <c r="K2859" s="174" t="n"/>
      <c r="L2859" s="174" t="n"/>
      <c r="M2859" s="174" t="n"/>
    </row>
    <row r="2860">
      <c r="A2860" s="174" t="inlineStr">
        <is>
          <t>test</t>
        </is>
      </c>
      <c r="B2860" s="174" t="inlineStr">
        <is>
          <t>A1</t>
        </is>
      </c>
      <c r="C2860" s="174" t="inlineStr">
        <is>
          <t>Babble</t>
        </is>
      </c>
      <c r="D2860" s="174" t="inlineStr">
        <is>
          <t>b</t>
        </is>
      </c>
      <c r="E2860" s="175" t="n">
        <v>0.06</v>
      </c>
      <c r="F2860" s="174" t="n">
        <v>256</v>
      </c>
      <c r="G2860" s="174" t="n">
        <v>25</v>
      </c>
      <c r="H2860" s="174" t="n">
        <v>262</v>
      </c>
      <c r="I2860" s="174" t="n">
        <v>33</v>
      </c>
      <c r="J2860" s="174" t="n"/>
      <c r="K2860" s="174" t="n"/>
      <c r="L2860" s="174" t="n"/>
      <c r="M2860" s="174" t="n"/>
    </row>
    <row r="2861">
      <c r="A2861" s="174" t="inlineStr">
        <is>
          <t>test</t>
        </is>
      </c>
      <c r="B2861" s="174" t="inlineStr">
        <is>
          <t>A1</t>
        </is>
      </c>
      <c r="C2861" s="174" t="inlineStr">
        <is>
          <t>Babble</t>
        </is>
      </c>
      <c r="D2861" s="174" t="inlineStr">
        <is>
          <t>b</t>
        </is>
      </c>
      <c r="E2861" s="175" t="n">
        <v>0.07000000000000001</v>
      </c>
      <c r="F2861" s="174" t="n">
        <v>248</v>
      </c>
      <c r="G2861" s="174" t="n">
        <v>33</v>
      </c>
      <c r="H2861" s="174" t="n">
        <v>252</v>
      </c>
      <c r="I2861" s="174" t="n">
        <v>43</v>
      </c>
      <c r="J2861" s="174" t="n"/>
      <c r="K2861" s="174" t="n"/>
      <c r="L2861" s="174" t="n"/>
      <c r="M2861" s="174" t="n"/>
    </row>
    <row r="2862">
      <c r="A2862" s="174" t="inlineStr">
        <is>
          <t>test</t>
        </is>
      </c>
      <c r="B2862" s="174" t="inlineStr">
        <is>
          <t>A1</t>
        </is>
      </c>
      <c r="C2862" s="174" t="inlineStr">
        <is>
          <t>Babble</t>
        </is>
      </c>
      <c r="D2862" s="174" t="inlineStr">
        <is>
          <t>b</t>
        </is>
      </c>
      <c r="E2862" s="175" t="n">
        <v>0.08</v>
      </c>
      <c r="F2862" s="174" t="n">
        <v>233</v>
      </c>
      <c r="G2862" s="174" t="n">
        <v>48</v>
      </c>
      <c r="H2862" s="174" t="n">
        <v>241</v>
      </c>
      <c r="I2862" s="174" t="n">
        <v>54</v>
      </c>
      <c r="J2862" s="174" t="n"/>
      <c r="K2862" s="174" t="n"/>
      <c r="L2862" s="174" t="n"/>
      <c r="M2862" s="174" t="n"/>
    </row>
    <row r="2863">
      <c r="A2863" s="174" t="inlineStr">
        <is>
          <t>test</t>
        </is>
      </c>
      <c r="B2863" s="174" t="inlineStr">
        <is>
          <t>A1</t>
        </is>
      </c>
      <c r="C2863" s="174" t="inlineStr">
        <is>
          <t>Babble</t>
        </is>
      </c>
      <c r="D2863" s="174" t="inlineStr">
        <is>
          <t>b</t>
        </is>
      </c>
      <c r="E2863" s="175" t="n">
        <v>0.09</v>
      </c>
      <c r="F2863" s="174" t="n">
        <v>220</v>
      </c>
      <c r="G2863" s="174" t="n">
        <v>61</v>
      </c>
      <c r="H2863" s="174" t="n">
        <v>222</v>
      </c>
      <c r="I2863" s="174" t="n">
        <v>73</v>
      </c>
      <c r="J2863" s="174" t="n"/>
      <c r="K2863" s="174" t="n"/>
      <c r="L2863" s="174" t="n"/>
      <c r="M2863" s="174" t="n"/>
    </row>
    <row r="2864">
      <c r="A2864" s="174" t="inlineStr">
        <is>
          <t>test</t>
        </is>
      </c>
      <c r="B2864" s="174" t="inlineStr">
        <is>
          <t>A1</t>
        </is>
      </c>
      <c r="C2864" s="174" t="inlineStr">
        <is>
          <t>Babble</t>
        </is>
      </c>
      <c r="D2864" s="174" t="inlineStr">
        <is>
          <t>b</t>
        </is>
      </c>
      <c r="E2864" s="175" t="n">
        <v>0.1</v>
      </c>
      <c r="F2864" s="174" t="n">
        <v>206</v>
      </c>
      <c r="G2864" s="174" t="n">
        <v>75</v>
      </c>
      <c r="H2864" s="174" t="n">
        <v>209</v>
      </c>
      <c r="I2864" s="174" t="n">
        <v>86</v>
      </c>
      <c r="J2864" s="174" t="n"/>
      <c r="K2864" s="174" t="n"/>
      <c r="L2864" s="174" t="n"/>
      <c r="M2864" s="174" t="n"/>
    </row>
    <row r="2865">
      <c r="A2865" s="174" t="inlineStr">
        <is>
          <t>test</t>
        </is>
      </c>
      <c r="B2865" s="174" t="inlineStr">
        <is>
          <t>A1</t>
        </is>
      </c>
      <c r="C2865" s="174" t="inlineStr">
        <is>
          <t>Babble</t>
        </is>
      </c>
      <c r="D2865" s="174" t="inlineStr">
        <is>
          <t>b</t>
        </is>
      </c>
      <c r="E2865" s="175" t="n">
        <v>0.11</v>
      </c>
      <c r="F2865" s="174" t="n">
        <v>191</v>
      </c>
      <c r="G2865" s="174" t="n">
        <v>90</v>
      </c>
      <c r="H2865" s="174" t="n">
        <v>198</v>
      </c>
      <c r="I2865" s="174" t="n">
        <v>97</v>
      </c>
      <c r="J2865" s="174" t="n"/>
      <c r="K2865" s="174" t="n"/>
      <c r="L2865" s="174" t="n"/>
      <c r="M2865" s="174" t="n"/>
    </row>
    <row r="2866">
      <c r="A2866" s="174" t="inlineStr">
        <is>
          <t>test</t>
        </is>
      </c>
      <c r="B2866" s="174" t="inlineStr">
        <is>
          <t>A1</t>
        </is>
      </c>
      <c r="C2866" s="174" t="inlineStr">
        <is>
          <t>Babble</t>
        </is>
      </c>
      <c r="D2866" s="174" t="inlineStr">
        <is>
          <t>b</t>
        </is>
      </c>
      <c r="E2866" s="175" t="n">
        <v>0.12</v>
      </c>
      <c r="F2866" s="174" t="n">
        <v>185</v>
      </c>
      <c r="G2866" s="174" t="n">
        <v>96</v>
      </c>
      <c r="H2866" s="174" t="n">
        <v>185</v>
      </c>
      <c r="I2866" s="174" t="n">
        <v>110</v>
      </c>
      <c r="J2866" s="174" t="n"/>
      <c r="K2866" s="174" t="n"/>
      <c r="L2866" s="174" t="n"/>
      <c r="M2866" s="174" t="n"/>
    </row>
    <row r="2867">
      <c r="A2867" s="174" t="inlineStr">
        <is>
          <t>test</t>
        </is>
      </c>
      <c r="B2867" s="174" t="inlineStr">
        <is>
          <t>A1</t>
        </is>
      </c>
      <c r="C2867" s="174" t="inlineStr">
        <is>
          <t>Babble</t>
        </is>
      </c>
      <c r="D2867" s="174" t="inlineStr">
        <is>
          <t>b</t>
        </is>
      </c>
      <c r="E2867" s="175" t="n">
        <v>0.13</v>
      </c>
      <c r="F2867" s="174" t="n">
        <v>175</v>
      </c>
      <c r="G2867" s="174" t="n">
        <v>106</v>
      </c>
      <c r="H2867" s="174" t="n">
        <v>175</v>
      </c>
      <c r="I2867" s="174" t="n">
        <v>120</v>
      </c>
      <c r="J2867" s="174" t="n"/>
      <c r="K2867" s="174" t="n"/>
      <c r="L2867" s="174" t="n"/>
      <c r="M2867" s="174" t="n"/>
    </row>
    <row r="2868">
      <c r="A2868" s="174" t="inlineStr">
        <is>
          <t>test</t>
        </is>
      </c>
      <c r="B2868" s="174" t="inlineStr">
        <is>
          <t>A1</t>
        </is>
      </c>
      <c r="C2868" s="174" t="inlineStr">
        <is>
          <t>Babble</t>
        </is>
      </c>
      <c r="D2868" s="174" t="inlineStr">
        <is>
          <t>b</t>
        </is>
      </c>
      <c r="E2868" s="175" t="n">
        <v>0.14</v>
      </c>
      <c r="F2868" s="174" t="n">
        <v>158</v>
      </c>
      <c r="G2868" s="174" t="n">
        <v>123</v>
      </c>
      <c r="H2868" s="174" t="n">
        <v>159</v>
      </c>
      <c r="I2868" s="174" t="n">
        <v>136</v>
      </c>
      <c r="J2868" s="174" t="n"/>
      <c r="K2868" s="174" t="n"/>
      <c r="L2868" s="174" t="n"/>
      <c r="M2868" s="174" t="n"/>
    </row>
    <row r="2869">
      <c r="A2869" s="174" t="inlineStr">
        <is>
          <t>test</t>
        </is>
      </c>
      <c r="B2869" s="174" t="inlineStr">
        <is>
          <t>A1</t>
        </is>
      </c>
      <c r="C2869" s="174" t="inlineStr">
        <is>
          <t>Babble</t>
        </is>
      </c>
      <c r="D2869" s="174" t="inlineStr">
        <is>
          <t>b</t>
        </is>
      </c>
      <c r="E2869" s="175" t="n">
        <v>0.15</v>
      </c>
      <c r="F2869" s="174" t="n">
        <v>145</v>
      </c>
      <c r="G2869" s="174" t="n">
        <v>136</v>
      </c>
      <c r="H2869" s="174" t="n">
        <v>146</v>
      </c>
      <c r="I2869" s="174" t="n">
        <v>149</v>
      </c>
      <c r="J2869" s="174" t="n"/>
      <c r="K2869" s="174" t="n"/>
      <c r="L2869" s="174" t="n"/>
      <c r="M2869" s="174" t="n"/>
    </row>
    <row r="2870">
      <c r="A2870" s="174" t="inlineStr">
        <is>
          <t>test</t>
        </is>
      </c>
      <c r="B2870" s="174" t="inlineStr">
        <is>
          <t>A1</t>
        </is>
      </c>
      <c r="C2870" s="174" t="inlineStr">
        <is>
          <t>Babble</t>
        </is>
      </c>
      <c r="D2870" s="174" t="inlineStr">
        <is>
          <t>b</t>
        </is>
      </c>
      <c r="E2870" s="175" t="n">
        <v>0.16</v>
      </c>
      <c r="F2870" s="174" t="n">
        <v>131</v>
      </c>
      <c r="G2870" s="174" t="n">
        <v>150</v>
      </c>
      <c r="H2870" s="174" t="n">
        <v>136</v>
      </c>
      <c r="I2870" s="174" t="n">
        <v>159</v>
      </c>
      <c r="J2870" s="174" t="n"/>
      <c r="K2870" s="174" t="n"/>
      <c r="L2870" s="174" t="n"/>
      <c r="M2870" s="174" t="n"/>
    </row>
    <row r="2871">
      <c r="A2871" s="174" t="inlineStr">
        <is>
          <t>test</t>
        </is>
      </c>
      <c r="B2871" s="174" t="inlineStr">
        <is>
          <t>A1</t>
        </is>
      </c>
      <c r="C2871" s="174" t="inlineStr">
        <is>
          <t>Babble</t>
        </is>
      </c>
      <c r="D2871" s="174" t="inlineStr">
        <is>
          <t>b</t>
        </is>
      </c>
      <c r="E2871" s="175" t="n">
        <v>0.17</v>
      </c>
      <c r="F2871" s="174" t="n">
        <v>125</v>
      </c>
      <c r="G2871" s="174" t="n">
        <v>156</v>
      </c>
      <c r="H2871" s="174" t="n">
        <v>132</v>
      </c>
      <c r="I2871" s="174" t="n">
        <v>163</v>
      </c>
      <c r="J2871" s="174" t="n"/>
      <c r="K2871" s="174" t="n"/>
      <c r="L2871" s="174" t="n"/>
      <c r="M2871" s="174" t="n"/>
    </row>
    <row r="2872">
      <c r="A2872" s="174" t="inlineStr">
        <is>
          <t>test</t>
        </is>
      </c>
      <c r="B2872" s="174" t="inlineStr">
        <is>
          <t>A1</t>
        </is>
      </c>
      <c r="C2872" s="174" t="inlineStr">
        <is>
          <t>Babble</t>
        </is>
      </c>
      <c r="D2872" s="174" t="inlineStr">
        <is>
          <t>b</t>
        </is>
      </c>
      <c r="E2872" s="175" t="n">
        <v>0.18</v>
      </c>
      <c r="F2872" s="174" t="n">
        <v>120</v>
      </c>
      <c r="G2872" s="174" t="n">
        <v>161</v>
      </c>
      <c r="H2872" s="174" t="n">
        <v>123</v>
      </c>
      <c r="I2872" s="174" t="n">
        <v>172</v>
      </c>
      <c r="J2872" s="174" t="n"/>
      <c r="K2872" s="174" t="n"/>
      <c r="L2872" s="174" t="n"/>
      <c r="M2872" s="174" t="n"/>
    </row>
    <row r="2873">
      <c r="A2873" s="174" t="inlineStr">
        <is>
          <t>test</t>
        </is>
      </c>
      <c r="B2873" s="174" t="inlineStr">
        <is>
          <t>A1</t>
        </is>
      </c>
      <c r="C2873" s="174" t="inlineStr">
        <is>
          <t>Babble</t>
        </is>
      </c>
      <c r="D2873" s="174" t="inlineStr">
        <is>
          <t>b</t>
        </is>
      </c>
      <c r="E2873" s="175" t="n">
        <v>0.19</v>
      </c>
      <c r="F2873" s="174" t="n">
        <v>112</v>
      </c>
      <c r="G2873" s="174" t="n">
        <v>169</v>
      </c>
      <c r="H2873" s="174" t="n">
        <v>115</v>
      </c>
      <c r="I2873" s="174" t="n">
        <v>180</v>
      </c>
      <c r="J2873" s="174" t="n"/>
      <c r="K2873" s="174" t="n"/>
      <c r="L2873" s="174" t="n"/>
      <c r="M2873" s="174" t="n"/>
    </row>
    <row r="2874">
      <c r="A2874" s="174" t="inlineStr">
        <is>
          <t>test</t>
        </is>
      </c>
      <c r="B2874" s="174" t="inlineStr">
        <is>
          <t>A1</t>
        </is>
      </c>
      <c r="C2874" s="174" t="inlineStr">
        <is>
          <t>Babble</t>
        </is>
      </c>
      <c r="D2874" s="174" t="inlineStr">
        <is>
          <t>b</t>
        </is>
      </c>
      <c r="E2874" s="175" t="n">
        <v>0.2</v>
      </c>
      <c r="F2874" s="174" t="n">
        <v>107</v>
      </c>
      <c r="G2874" s="174" t="n">
        <v>174</v>
      </c>
      <c r="H2874" s="174" t="n">
        <v>107</v>
      </c>
      <c r="I2874" s="174" t="n">
        <v>188</v>
      </c>
      <c r="J2874" s="174" t="n"/>
      <c r="K2874" s="174" t="n"/>
      <c r="L2874" s="174" t="n"/>
      <c r="M2874" s="174" t="n"/>
    </row>
    <row r="2875">
      <c r="A2875" s="174" t="inlineStr">
        <is>
          <t>test</t>
        </is>
      </c>
      <c r="B2875" s="174" t="inlineStr">
        <is>
          <t>A1</t>
        </is>
      </c>
      <c r="C2875" s="174" t="inlineStr">
        <is>
          <t>Babble</t>
        </is>
      </c>
      <c r="D2875" s="174" t="inlineStr">
        <is>
          <t>b</t>
        </is>
      </c>
      <c r="E2875" s="175" t="n">
        <v>0.21</v>
      </c>
      <c r="F2875" s="174" t="n">
        <v>100</v>
      </c>
      <c r="G2875" s="174" t="n">
        <v>181</v>
      </c>
      <c r="H2875" s="174" t="n">
        <v>102</v>
      </c>
      <c r="I2875" s="174" t="n">
        <v>193</v>
      </c>
      <c r="J2875" s="174" t="n"/>
      <c r="K2875" s="174" t="n"/>
      <c r="L2875" s="174" t="n"/>
      <c r="M2875" s="174" t="n"/>
    </row>
    <row r="2876">
      <c r="A2876" s="174" t="inlineStr">
        <is>
          <t>test</t>
        </is>
      </c>
      <c r="B2876" s="174" t="inlineStr">
        <is>
          <t>A1</t>
        </is>
      </c>
      <c r="C2876" s="174" t="inlineStr">
        <is>
          <t>Babble</t>
        </is>
      </c>
      <c r="D2876" s="174" t="inlineStr">
        <is>
          <t>b</t>
        </is>
      </c>
      <c r="E2876" s="175" t="n">
        <v>0.22</v>
      </c>
      <c r="F2876" s="174" t="n">
        <v>95</v>
      </c>
      <c r="G2876" s="174" t="n">
        <v>186</v>
      </c>
      <c r="H2876" s="174" t="n">
        <v>98</v>
      </c>
      <c r="I2876" s="174" t="n">
        <v>197</v>
      </c>
      <c r="J2876" s="174" t="n"/>
      <c r="K2876" s="174" t="n"/>
      <c r="L2876" s="174" t="n"/>
      <c r="M2876" s="174" t="n"/>
    </row>
    <row r="2877">
      <c r="A2877" s="174" t="inlineStr">
        <is>
          <t>test</t>
        </is>
      </c>
      <c r="B2877" s="174" t="inlineStr">
        <is>
          <t>A1</t>
        </is>
      </c>
      <c r="C2877" s="174" t="inlineStr">
        <is>
          <t>Babble</t>
        </is>
      </c>
      <c r="D2877" s="174" t="inlineStr">
        <is>
          <t>b</t>
        </is>
      </c>
      <c r="E2877" s="175" t="n">
        <v>0.23</v>
      </c>
      <c r="F2877" s="174" t="n">
        <v>90</v>
      </c>
      <c r="G2877" s="174" t="n">
        <v>191</v>
      </c>
      <c r="H2877" s="174" t="n">
        <v>90</v>
      </c>
      <c r="I2877" s="174" t="n">
        <v>205</v>
      </c>
      <c r="J2877" s="174" t="n"/>
      <c r="K2877" s="174" t="n"/>
      <c r="L2877" s="174" t="n"/>
      <c r="M2877" s="174" t="n"/>
    </row>
    <row r="2878">
      <c r="A2878" s="174" t="inlineStr">
        <is>
          <t>test</t>
        </is>
      </c>
      <c r="B2878" s="174" t="inlineStr">
        <is>
          <t>A1</t>
        </is>
      </c>
      <c r="C2878" s="174" t="inlineStr">
        <is>
          <t>Babble</t>
        </is>
      </c>
      <c r="D2878" s="174" t="inlineStr">
        <is>
          <t>b</t>
        </is>
      </c>
      <c r="E2878" s="175" t="n">
        <v>0.24</v>
      </c>
      <c r="F2878" s="174" t="n">
        <v>86</v>
      </c>
      <c r="G2878" s="174" t="n">
        <v>195</v>
      </c>
      <c r="H2878" s="174" t="n">
        <v>80</v>
      </c>
      <c r="I2878" s="174" t="n">
        <v>215</v>
      </c>
      <c r="J2878" s="174" t="n"/>
      <c r="K2878" s="174" t="n"/>
      <c r="L2878" s="174" t="n"/>
      <c r="M2878" s="174" t="n"/>
    </row>
    <row r="2879">
      <c r="A2879" s="174" t="inlineStr">
        <is>
          <t>test</t>
        </is>
      </c>
      <c r="B2879" s="174" t="inlineStr">
        <is>
          <t>A1</t>
        </is>
      </c>
      <c r="C2879" s="174" t="inlineStr">
        <is>
          <t>Babble</t>
        </is>
      </c>
      <c r="D2879" s="174" t="inlineStr">
        <is>
          <t>b</t>
        </is>
      </c>
      <c r="E2879" s="175" t="n">
        <v>0.25</v>
      </c>
      <c r="F2879" s="174" t="n">
        <v>85</v>
      </c>
      <c r="G2879" s="174" t="n">
        <v>196</v>
      </c>
      <c r="H2879" s="174" t="n">
        <v>76</v>
      </c>
      <c r="I2879" s="174" t="n">
        <v>219</v>
      </c>
      <c r="J2879" s="174" t="n"/>
      <c r="K2879" s="174" t="n"/>
      <c r="L2879" s="174" t="n"/>
      <c r="M2879" s="174" t="n"/>
    </row>
    <row r="2880">
      <c r="A2880" s="174" t="inlineStr">
        <is>
          <t>test</t>
        </is>
      </c>
      <c r="B2880" s="174" t="inlineStr">
        <is>
          <t>A1</t>
        </is>
      </c>
      <c r="C2880" s="174" t="inlineStr">
        <is>
          <t>Babble</t>
        </is>
      </c>
      <c r="D2880" s="174" t="inlineStr">
        <is>
          <t>b</t>
        </is>
      </c>
      <c r="E2880" s="175" t="n">
        <v>0.26</v>
      </c>
      <c r="F2880" s="174" t="n">
        <v>84</v>
      </c>
      <c r="G2880" s="174" t="n">
        <v>197</v>
      </c>
      <c r="H2880" s="174" t="n">
        <v>72</v>
      </c>
      <c r="I2880" s="174" t="n">
        <v>223</v>
      </c>
      <c r="J2880" s="174" t="n"/>
      <c r="K2880" s="174" t="n"/>
      <c r="L2880" s="174" t="n"/>
      <c r="M2880" s="174" t="n"/>
    </row>
    <row r="2881">
      <c r="A2881" s="174" t="inlineStr">
        <is>
          <t>test</t>
        </is>
      </c>
      <c r="B2881" s="174" t="inlineStr">
        <is>
          <t>A1</t>
        </is>
      </c>
      <c r="C2881" s="174" t="inlineStr">
        <is>
          <t>Babble</t>
        </is>
      </c>
      <c r="D2881" s="174" t="inlineStr">
        <is>
          <t>b</t>
        </is>
      </c>
      <c r="E2881" s="175" t="n">
        <v>0.27</v>
      </c>
      <c r="F2881" s="174" t="n">
        <v>79</v>
      </c>
      <c r="G2881" s="174" t="n">
        <v>202</v>
      </c>
      <c r="H2881" s="174" t="n">
        <v>69</v>
      </c>
      <c r="I2881" s="174" t="n">
        <v>226</v>
      </c>
      <c r="J2881" s="174" t="n"/>
      <c r="K2881" s="174" t="n"/>
      <c r="L2881" s="174" t="n"/>
      <c r="M2881" s="174" t="n"/>
    </row>
    <row r="2882">
      <c r="A2882" s="174" t="inlineStr">
        <is>
          <t>test</t>
        </is>
      </c>
      <c r="B2882" s="174" t="inlineStr">
        <is>
          <t>A1</t>
        </is>
      </c>
      <c r="C2882" s="174" t="inlineStr">
        <is>
          <t>Babble</t>
        </is>
      </c>
      <c r="D2882" s="174" t="inlineStr">
        <is>
          <t>b</t>
        </is>
      </c>
      <c r="E2882" s="175" t="n">
        <v>0.28</v>
      </c>
      <c r="F2882" s="174" t="n">
        <v>77</v>
      </c>
      <c r="G2882" s="174" t="n">
        <v>204</v>
      </c>
      <c r="H2882" s="174" t="n">
        <v>67</v>
      </c>
      <c r="I2882" s="174" t="n">
        <v>228</v>
      </c>
      <c r="J2882" s="174" t="n"/>
      <c r="K2882" s="174" t="n"/>
      <c r="L2882" s="174" t="n"/>
      <c r="M2882" s="174" t="n"/>
    </row>
    <row r="2883">
      <c r="A2883" s="174" t="inlineStr">
        <is>
          <t>test</t>
        </is>
      </c>
      <c r="B2883" s="174" t="inlineStr">
        <is>
          <t>A1</t>
        </is>
      </c>
      <c r="C2883" s="174" t="inlineStr">
        <is>
          <t>Babble</t>
        </is>
      </c>
      <c r="D2883" s="174" t="inlineStr">
        <is>
          <t>b</t>
        </is>
      </c>
      <c r="E2883" s="175" t="n">
        <v>0.29</v>
      </c>
      <c r="F2883" s="174" t="n">
        <v>75</v>
      </c>
      <c r="G2883" s="174" t="n">
        <v>206</v>
      </c>
      <c r="H2883" s="174" t="n">
        <v>65</v>
      </c>
      <c r="I2883" s="174" t="n">
        <v>230</v>
      </c>
      <c r="J2883" s="174" t="n"/>
      <c r="K2883" s="174" t="n"/>
      <c r="L2883" s="174" t="n"/>
      <c r="M2883" s="174" t="n"/>
    </row>
    <row r="2884">
      <c r="A2884" s="174" t="inlineStr">
        <is>
          <t>test</t>
        </is>
      </c>
      <c r="B2884" s="174" t="inlineStr">
        <is>
          <t>A1</t>
        </is>
      </c>
      <c r="C2884" s="174" t="inlineStr">
        <is>
          <t>Babble</t>
        </is>
      </c>
      <c r="D2884" s="174" t="inlineStr">
        <is>
          <t>b</t>
        </is>
      </c>
      <c r="E2884" s="175" t="n">
        <v>0.3</v>
      </c>
      <c r="F2884" s="174" t="n">
        <v>71</v>
      </c>
      <c r="G2884" s="174" t="n">
        <v>210</v>
      </c>
      <c r="H2884" s="174" t="n">
        <v>64</v>
      </c>
      <c r="I2884" s="174" t="n">
        <v>231</v>
      </c>
      <c r="J2884" s="174" t="n"/>
      <c r="K2884" s="174" t="n"/>
      <c r="L2884" s="174" t="n"/>
      <c r="M2884" s="174" t="n"/>
    </row>
    <row r="2885">
      <c r="A2885" s="174" t="inlineStr">
        <is>
          <t>test</t>
        </is>
      </c>
      <c r="B2885" s="174" t="inlineStr">
        <is>
          <t>A1</t>
        </is>
      </c>
      <c r="C2885" s="174" t="inlineStr">
        <is>
          <t>Babble</t>
        </is>
      </c>
      <c r="D2885" s="174" t="inlineStr">
        <is>
          <t>b</t>
        </is>
      </c>
      <c r="E2885" s="175" t="n">
        <v>0.31</v>
      </c>
      <c r="F2885" s="174" t="n">
        <v>68</v>
      </c>
      <c r="G2885" s="174" t="n">
        <v>213</v>
      </c>
      <c r="H2885" s="174" t="n">
        <v>62</v>
      </c>
      <c r="I2885" s="174" t="n">
        <v>233</v>
      </c>
      <c r="J2885" s="174" t="n"/>
      <c r="K2885" s="174" t="n"/>
      <c r="L2885" s="174" t="n"/>
      <c r="M2885" s="174" t="n"/>
    </row>
    <row r="2886">
      <c r="A2886" s="174" t="inlineStr">
        <is>
          <t>test</t>
        </is>
      </c>
      <c r="B2886" s="174" t="inlineStr">
        <is>
          <t>A1</t>
        </is>
      </c>
      <c r="C2886" s="174" t="inlineStr">
        <is>
          <t>Babble</t>
        </is>
      </c>
      <c r="D2886" s="174" t="inlineStr">
        <is>
          <t>b</t>
        </is>
      </c>
      <c r="E2886" s="175" t="n">
        <v>0.32</v>
      </c>
      <c r="F2886" s="174" t="n">
        <v>65</v>
      </c>
      <c r="G2886" s="174" t="n">
        <v>216</v>
      </c>
      <c r="H2886" s="174" t="n">
        <v>61</v>
      </c>
      <c r="I2886" s="174" t="n">
        <v>234</v>
      </c>
      <c r="J2886" s="174" t="n"/>
      <c r="K2886" s="174" t="n"/>
      <c r="L2886" s="174" t="n"/>
      <c r="M2886" s="174" t="n"/>
    </row>
    <row r="2887">
      <c r="A2887" s="174" t="inlineStr">
        <is>
          <t>test</t>
        </is>
      </c>
      <c r="B2887" s="174" t="inlineStr">
        <is>
          <t>A1</t>
        </is>
      </c>
      <c r="C2887" s="174" t="inlineStr">
        <is>
          <t>Babble</t>
        </is>
      </c>
      <c r="D2887" s="174" t="inlineStr">
        <is>
          <t>b</t>
        </is>
      </c>
      <c r="E2887" s="175" t="n">
        <v>0.33</v>
      </c>
      <c r="F2887" s="174" t="n">
        <v>61</v>
      </c>
      <c r="G2887" s="174" t="n">
        <v>220</v>
      </c>
      <c r="H2887" s="174" t="n">
        <v>56</v>
      </c>
      <c r="I2887" s="174" t="n">
        <v>239</v>
      </c>
      <c r="J2887" s="174" t="n"/>
      <c r="K2887" s="174" t="n"/>
      <c r="L2887" s="174" t="n"/>
      <c r="M2887" s="174" t="n"/>
    </row>
    <row r="2888">
      <c r="A2888" s="174" t="inlineStr">
        <is>
          <t>test</t>
        </is>
      </c>
      <c r="B2888" s="174" t="inlineStr">
        <is>
          <t>A1</t>
        </is>
      </c>
      <c r="C2888" s="174" t="inlineStr">
        <is>
          <t>Babble</t>
        </is>
      </c>
      <c r="D2888" s="174" t="inlineStr">
        <is>
          <t>b</t>
        </is>
      </c>
      <c r="E2888" s="175" t="n">
        <v>0.34</v>
      </c>
      <c r="F2888" s="174" t="n">
        <v>58</v>
      </c>
      <c r="G2888" s="174" t="n">
        <v>223</v>
      </c>
      <c r="H2888" s="174" t="n">
        <v>53</v>
      </c>
      <c r="I2888" s="174" t="n">
        <v>242</v>
      </c>
      <c r="J2888" s="174" t="n"/>
      <c r="K2888" s="174" t="n"/>
      <c r="L2888" s="174" t="n"/>
      <c r="M2888" s="174" t="n"/>
    </row>
    <row r="2889">
      <c r="A2889" s="174" t="inlineStr">
        <is>
          <t>test</t>
        </is>
      </c>
      <c r="B2889" s="174" t="inlineStr">
        <is>
          <t>A1</t>
        </is>
      </c>
      <c r="C2889" s="174" t="inlineStr">
        <is>
          <t>Babble</t>
        </is>
      </c>
      <c r="D2889" s="174" t="inlineStr">
        <is>
          <t>b</t>
        </is>
      </c>
      <c r="E2889" s="175" t="n">
        <v>0.35</v>
      </c>
      <c r="F2889" s="174" t="n">
        <v>55</v>
      </c>
      <c r="G2889" s="174" t="n">
        <v>226</v>
      </c>
      <c r="H2889" s="174" t="n">
        <v>52</v>
      </c>
      <c r="I2889" s="174" t="n">
        <v>243</v>
      </c>
      <c r="J2889" s="174" t="n"/>
      <c r="K2889" s="174" t="n"/>
      <c r="L2889" s="174" t="n"/>
      <c r="M2889" s="174" t="n"/>
    </row>
    <row r="2890">
      <c r="A2890" s="174" t="inlineStr">
        <is>
          <t>test</t>
        </is>
      </c>
      <c r="B2890" s="174" t="inlineStr">
        <is>
          <t>A1</t>
        </is>
      </c>
      <c r="C2890" s="174" t="inlineStr">
        <is>
          <t>Babble</t>
        </is>
      </c>
      <c r="D2890" s="174" t="inlineStr">
        <is>
          <t>b</t>
        </is>
      </c>
      <c r="E2890" s="175" t="n">
        <v>0.36</v>
      </c>
      <c r="F2890" s="174" t="n">
        <v>53</v>
      </c>
      <c r="G2890" s="174" t="n">
        <v>228</v>
      </c>
      <c r="H2890" s="174" t="n">
        <v>51</v>
      </c>
      <c r="I2890" s="174" t="n">
        <v>244</v>
      </c>
      <c r="J2890" s="174" t="n"/>
      <c r="K2890" s="174" t="n"/>
      <c r="L2890" s="174" t="n"/>
      <c r="M2890" s="174" t="n"/>
    </row>
    <row r="2891">
      <c r="A2891" s="174" t="inlineStr">
        <is>
          <t>test</t>
        </is>
      </c>
      <c r="B2891" s="174" t="inlineStr">
        <is>
          <t>A1</t>
        </is>
      </c>
      <c r="C2891" s="174" t="inlineStr">
        <is>
          <t>Babble</t>
        </is>
      </c>
      <c r="D2891" s="174" t="inlineStr">
        <is>
          <t>b</t>
        </is>
      </c>
      <c r="E2891" s="175" t="n">
        <v>0.37</v>
      </c>
      <c r="F2891" s="174" t="n">
        <v>52</v>
      </c>
      <c r="G2891" s="174" t="n">
        <v>229</v>
      </c>
      <c r="H2891" s="174" t="n">
        <v>50</v>
      </c>
      <c r="I2891" s="174" t="n">
        <v>245</v>
      </c>
      <c r="J2891" s="174" t="n"/>
      <c r="K2891" s="174" t="n"/>
      <c r="L2891" s="174" t="n"/>
      <c r="M2891" s="174" t="n"/>
    </row>
    <row r="2892">
      <c r="A2892" s="174" t="inlineStr">
        <is>
          <t>test</t>
        </is>
      </c>
      <c r="B2892" s="174" t="inlineStr">
        <is>
          <t>A1</t>
        </is>
      </c>
      <c r="C2892" s="174" t="inlineStr">
        <is>
          <t>Babble</t>
        </is>
      </c>
      <c r="D2892" s="174" t="inlineStr">
        <is>
          <t>b</t>
        </is>
      </c>
      <c r="E2892" s="175" t="n">
        <v>0.38</v>
      </c>
      <c r="F2892" s="174" t="n">
        <v>48</v>
      </c>
      <c r="G2892" s="174" t="n">
        <v>233</v>
      </c>
      <c r="H2892" s="174" t="n">
        <v>49</v>
      </c>
      <c r="I2892" s="174" t="n">
        <v>246</v>
      </c>
      <c r="J2892" s="174" t="n"/>
      <c r="K2892" s="174" t="n"/>
      <c r="L2892" s="174" t="n"/>
      <c r="M2892" s="174" t="n"/>
    </row>
    <row r="2893">
      <c r="A2893" s="174" t="inlineStr">
        <is>
          <t>test</t>
        </is>
      </c>
      <c r="B2893" s="174" t="inlineStr">
        <is>
          <t>A1</t>
        </is>
      </c>
      <c r="C2893" s="174" t="inlineStr">
        <is>
          <t>Babble</t>
        </is>
      </c>
      <c r="D2893" s="174" t="inlineStr">
        <is>
          <t>b</t>
        </is>
      </c>
      <c r="E2893" s="175" t="n">
        <v>0.39</v>
      </c>
      <c r="F2893" s="174" t="n">
        <v>46</v>
      </c>
      <c r="G2893" s="174" t="n">
        <v>235</v>
      </c>
      <c r="H2893" s="174" t="n">
        <v>46</v>
      </c>
      <c r="I2893" s="174" t="n">
        <v>249</v>
      </c>
      <c r="J2893" s="174" t="n"/>
      <c r="K2893" s="174" t="n"/>
      <c r="L2893" s="174" t="n"/>
      <c r="M2893" s="174" t="n"/>
    </row>
    <row r="2894">
      <c r="A2894" s="174" t="inlineStr">
        <is>
          <t>test</t>
        </is>
      </c>
      <c r="B2894" s="174" t="inlineStr">
        <is>
          <t>A1</t>
        </is>
      </c>
      <c r="C2894" s="174" t="inlineStr">
        <is>
          <t>Babble</t>
        </is>
      </c>
      <c r="D2894" s="174" t="inlineStr">
        <is>
          <t>b</t>
        </is>
      </c>
      <c r="E2894" s="175" t="n">
        <v>0.4</v>
      </c>
      <c r="F2894" s="174" t="n">
        <v>42</v>
      </c>
      <c r="G2894" s="174" t="n">
        <v>239</v>
      </c>
      <c r="H2894" s="174" t="n">
        <v>43</v>
      </c>
      <c r="I2894" s="174" t="n">
        <v>252</v>
      </c>
      <c r="J2894" s="174" t="n"/>
      <c r="K2894" s="174" t="n"/>
      <c r="L2894" s="174" t="n"/>
      <c r="M2894" s="174" t="n"/>
    </row>
    <row r="2895">
      <c r="A2895" s="174" t="inlineStr">
        <is>
          <t>test</t>
        </is>
      </c>
      <c r="B2895" s="174" t="inlineStr">
        <is>
          <t>A1</t>
        </is>
      </c>
      <c r="C2895" s="174" t="inlineStr">
        <is>
          <t>Babble</t>
        </is>
      </c>
      <c r="D2895" s="174" t="inlineStr">
        <is>
          <t>b</t>
        </is>
      </c>
      <c r="E2895" s="175" t="n">
        <v>0.41</v>
      </c>
      <c r="F2895" s="174" t="n">
        <v>39</v>
      </c>
      <c r="G2895" s="174" t="n">
        <v>242</v>
      </c>
      <c r="H2895" s="174" t="n">
        <v>42</v>
      </c>
      <c r="I2895" s="174" t="n">
        <v>253</v>
      </c>
      <c r="J2895" s="174" t="n"/>
      <c r="K2895" s="174" t="n"/>
      <c r="L2895" s="174" t="n"/>
      <c r="M2895" s="174" t="n"/>
    </row>
    <row r="2896">
      <c r="A2896" s="174" t="inlineStr">
        <is>
          <t>test</t>
        </is>
      </c>
      <c r="B2896" s="174" t="inlineStr">
        <is>
          <t>A1</t>
        </is>
      </c>
      <c r="C2896" s="174" t="inlineStr">
        <is>
          <t>Babble</t>
        </is>
      </c>
      <c r="D2896" s="174" t="inlineStr">
        <is>
          <t>b</t>
        </is>
      </c>
      <c r="E2896" s="175" t="n">
        <v>0.42</v>
      </c>
      <c r="F2896" s="174" t="n">
        <v>38</v>
      </c>
      <c r="G2896" s="174" t="n">
        <v>243</v>
      </c>
      <c r="H2896" s="174" t="n">
        <v>40</v>
      </c>
      <c r="I2896" s="174" t="n">
        <v>255</v>
      </c>
      <c r="J2896" s="174" t="n"/>
      <c r="K2896" s="174" t="n"/>
      <c r="L2896" s="174" t="n"/>
      <c r="M2896" s="174" t="n"/>
    </row>
    <row r="2897">
      <c r="A2897" s="174" t="inlineStr">
        <is>
          <t>test</t>
        </is>
      </c>
      <c r="B2897" s="174" t="inlineStr">
        <is>
          <t>A1</t>
        </is>
      </c>
      <c r="C2897" s="174" t="inlineStr">
        <is>
          <t>Babble</t>
        </is>
      </c>
      <c r="D2897" s="174" t="inlineStr">
        <is>
          <t>b</t>
        </is>
      </c>
      <c r="E2897" s="175" t="n">
        <v>0.43</v>
      </c>
      <c r="F2897" s="174" t="n">
        <v>38</v>
      </c>
      <c r="G2897" s="174" t="n">
        <v>243</v>
      </c>
      <c r="H2897" s="174" t="n">
        <v>38</v>
      </c>
      <c r="I2897" s="174" t="n">
        <v>257</v>
      </c>
      <c r="J2897" s="174" t="n"/>
      <c r="K2897" s="174" t="n"/>
      <c r="L2897" s="174" t="n"/>
      <c r="M2897" s="174" t="n"/>
    </row>
    <row r="2898">
      <c r="A2898" s="174" t="inlineStr">
        <is>
          <t>test</t>
        </is>
      </c>
      <c r="B2898" s="174" t="inlineStr">
        <is>
          <t>A1</t>
        </is>
      </c>
      <c r="C2898" s="174" t="inlineStr">
        <is>
          <t>Babble</t>
        </is>
      </c>
      <c r="D2898" s="174" t="inlineStr">
        <is>
          <t>b</t>
        </is>
      </c>
      <c r="E2898" s="175" t="n">
        <v>0.44</v>
      </c>
      <c r="F2898" s="174" t="n">
        <v>37</v>
      </c>
      <c r="G2898" s="174" t="n">
        <v>244</v>
      </c>
      <c r="H2898" s="174" t="n">
        <v>37</v>
      </c>
      <c r="I2898" s="174" t="n">
        <v>258</v>
      </c>
      <c r="J2898" s="174" t="n"/>
      <c r="K2898" s="174" t="n"/>
      <c r="L2898" s="174" t="n"/>
      <c r="M2898" s="174" t="n"/>
    </row>
    <row r="2899">
      <c r="A2899" s="174" t="inlineStr">
        <is>
          <t>test</t>
        </is>
      </c>
      <c r="B2899" s="174" t="inlineStr">
        <is>
          <t>A1</t>
        </is>
      </c>
      <c r="C2899" s="174" t="inlineStr">
        <is>
          <t>Babble</t>
        </is>
      </c>
      <c r="D2899" s="174" t="inlineStr">
        <is>
          <t>b</t>
        </is>
      </c>
      <c r="E2899" s="175" t="n">
        <v>0.45</v>
      </c>
      <c r="F2899" s="174" t="n">
        <v>36</v>
      </c>
      <c r="G2899" s="174" t="n">
        <v>245</v>
      </c>
      <c r="H2899" s="174" t="n">
        <v>37</v>
      </c>
      <c r="I2899" s="174" t="n">
        <v>258</v>
      </c>
      <c r="J2899" s="174" t="n"/>
      <c r="K2899" s="174" t="n"/>
      <c r="L2899" s="174" t="n"/>
      <c r="M2899" s="174" t="n"/>
    </row>
    <row r="2900">
      <c r="A2900" s="174" t="inlineStr">
        <is>
          <t>test</t>
        </is>
      </c>
      <c r="B2900" s="174" t="inlineStr">
        <is>
          <t>A1</t>
        </is>
      </c>
      <c r="C2900" s="174" t="inlineStr">
        <is>
          <t>Babble</t>
        </is>
      </c>
      <c r="D2900" s="174" t="inlineStr">
        <is>
          <t>b</t>
        </is>
      </c>
      <c r="E2900" s="175" t="n">
        <v>0.46</v>
      </c>
      <c r="F2900" s="174" t="n">
        <v>33</v>
      </c>
      <c r="G2900" s="174" t="n">
        <v>248</v>
      </c>
      <c r="H2900" s="174" t="n">
        <v>36</v>
      </c>
      <c r="I2900" s="174" t="n">
        <v>259</v>
      </c>
      <c r="J2900" s="174" t="n"/>
      <c r="K2900" s="174" t="n"/>
      <c r="L2900" s="174" t="n"/>
      <c r="M2900" s="174" t="n"/>
    </row>
    <row r="2901">
      <c r="A2901" s="174" t="inlineStr">
        <is>
          <t>test</t>
        </is>
      </c>
      <c r="B2901" s="174" t="inlineStr">
        <is>
          <t>A1</t>
        </is>
      </c>
      <c r="C2901" s="174" t="inlineStr">
        <is>
          <t>Babble</t>
        </is>
      </c>
      <c r="D2901" s="174" t="inlineStr">
        <is>
          <t>b</t>
        </is>
      </c>
      <c r="E2901" s="175" t="n">
        <v>0.47</v>
      </c>
      <c r="F2901" s="174" t="n">
        <v>32</v>
      </c>
      <c r="G2901" s="174" t="n">
        <v>249</v>
      </c>
      <c r="H2901" s="174" t="n">
        <v>34</v>
      </c>
      <c r="I2901" s="174" t="n">
        <v>261</v>
      </c>
      <c r="J2901" s="174" t="n"/>
      <c r="K2901" s="174" t="n"/>
      <c r="L2901" s="174" t="n"/>
      <c r="M2901" s="174" t="n"/>
    </row>
    <row r="2902">
      <c r="A2902" s="174" t="inlineStr">
        <is>
          <t>test</t>
        </is>
      </c>
      <c r="B2902" s="174" t="inlineStr">
        <is>
          <t>A1</t>
        </is>
      </c>
      <c r="C2902" s="174" t="inlineStr">
        <is>
          <t>Babble</t>
        </is>
      </c>
      <c r="D2902" s="174" t="inlineStr">
        <is>
          <t>b</t>
        </is>
      </c>
      <c r="E2902" s="175" t="n">
        <v>0.48</v>
      </c>
      <c r="F2902" s="174" t="n">
        <v>32</v>
      </c>
      <c r="G2902" s="174" t="n">
        <v>249</v>
      </c>
      <c r="H2902" s="174" t="n">
        <v>32</v>
      </c>
      <c r="I2902" s="174" t="n">
        <v>263</v>
      </c>
      <c r="J2902" s="174" t="n"/>
      <c r="K2902" s="174" t="n"/>
      <c r="L2902" s="174" t="n"/>
      <c r="M2902" s="174" t="n"/>
    </row>
    <row r="2903">
      <c r="A2903" s="174" t="inlineStr">
        <is>
          <t>test</t>
        </is>
      </c>
      <c r="B2903" s="174" t="inlineStr">
        <is>
          <t>A1</t>
        </is>
      </c>
      <c r="C2903" s="174" t="inlineStr">
        <is>
          <t>Babble</t>
        </is>
      </c>
      <c r="D2903" s="174" t="inlineStr">
        <is>
          <t>b</t>
        </is>
      </c>
      <c r="E2903" s="175" t="n">
        <v>0.49</v>
      </c>
      <c r="F2903" s="174" t="n">
        <v>31</v>
      </c>
      <c r="G2903" s="174" t="n">
        <v>250</v>
      </c>
      <c r="H2903" s="174" t="n">
        <v>30</v>
      </c>
      <c r="I2903" s="174" t="n">
        <v>265</v>
      </c>
      <c r="J2903" s="174" t="n"/>
      <c r="K2903" s="174" t="n"/>
      <c r="L2903" s="174" t="n"/>
      <c r="M2903" s="174" t="n"/>
    </row>
    <row r="2904">
      <c r="A2904" s="174" t="inlineStr">
        <is>
          <t>test</t>
        </is>
      </c>
      <c r="B2904" s="174" t="inlineStr">
        <is>
          <t>A1</t>
        </is>
      </c>
      <c r="C2904" s="174" t="inlineStr">
        <is>
          <t>Babble</t>
        </is>
      </c>
      <c r="D2904" s="174" t="inlineStr">
        <is>
          <t>b</t>
        </is>
      </c>
      <c r="E2904" s="175" t="n">
        <v>0.5</v>
      </c>
      <c r="F2904" s="174" t="n">
        <v>31</v>
      </c>
      <c r="G2904" s="174" t="n">
        <v>250</v>
      </c>
      <c r="H2904" s="174" t="n">
        <v>30</v>
      </c>
      <c r="I2904" s="174" t="n">
        <v>265</v>
      </c>
      <c r="J2904" s="174" t="n"/>
      <c r="K2904" s="174" t="n"/>
      <c r="L2904" s="174" t="n"/>
      <c r="M2904" s="174" t="n"/>
    </row>
    <row r="2905">
      <c r="A2905" s="174" t="inlineStr">
        <is>
          <t>test</t>
        </is>
      </c>
      <c r="B2905" s="174" t="inlineStr">
        <is>
          <t>A1</t>
        </is>
      </c>
      <c r="C2905" s="174" t="inlineStr">
        <is>
          <t>Babble</t>
        </is>
      </c>
      <c r="D2905" s="174" t="inlineStr">
        <is>
          <t>b</t>
        </is>
      </c>
      <c r="E2905" s="175" t="n">
        <v>0.51</v>
      </c>
      <c r="F2905" s="174" t="n">
        <v>30</v>
      </c>
      <c r="G2905" s="174" t="n">
        <v>251</v>
      </c>
      <c r="H2905" s="174" t="n">
        <v>28</v>
      </c>
      <c r="I2905" s="174" t="n">
        <v>267</v>
      </c>
      <c r="J2905" s="174" t="n"/>
      <c r="K2905" s="174" t="n"/>
      <c r="L2905" s="174" t="n"/>
      <c r="M2905" s="174" t="n"/>
    </row>
    <row r="2906">
      <c r="A2906" s="174" t="inlineStr">
        <is>
          <t>test</t>
        </is>
      </c>
      <c r="B2906" s="174" t="inlineStr">
        <is>
          <t>A1</t>
        </is>
      </c>
      <c r="C2906" s="174" t="inlineStr">
        <is>
          <t>Babble</t>
        </is>
      </c>
      <c r="D2906" s="174" t="inlineStr">
        <is>
          <t>b</t>
        </is>
      </c>
      <c r="E2906" s="175" t="n">
        <v>0.52</v>
      </c>
      <c r="F2906" s="174" t="n">
        <v>29</v>
      </c>
      <c r="G2906" s="174" t="n">
        <v>252</v>
      </c>
      <c r="H2906" s="174" t="n">
        <v>27</v>
      </c>
      <c r="I2906" s="174" t="n">
        <v>268</v>
      </c>
      <c r="J2906" s="174" t="n"/>
      <c r="K2906" s="174" t="n"/>
      <c r="L2906" s="174" t="n"/>
      <c r="M2906" s="174" t="n"/>
    </row>
    <row r="2907">
      <c r="A2907" s="174" t="inlineStr">
        <is>
          <t>test</t>
        </is>
      </c>
      <c r="B2907" s="174" t="inlineStr">
        <is>
          <t>A1</t>
        </is>
      </c>
      <c r="C2907" s="174" t="inlineStr">
        <is>
          <t>Babble</t>
        </is>
      </c>
      <c r="D2907" s="174" t="inlineStr">
        <is>
          <t>b</t>
        </is>
      </c>
      <c r="E2907" s="175" t="n">
        <v>0.53</v>
      </c>
      <c r="F2907" s="174" t="n">
        <v>28</v>
      </c>
      <c r="G2907" s="174" t="n">
        <v>253</v>
      </c>
      <c r="H2907" s="174" t="n">
        <v>25</v>
      </c>
      <c r="I2907" s="174" t="n">
        <v>270</v>
      </c>
      <c r="J2907" s="174" t="n"/>
      <c r="K2907" s="174" t="n"/>
      <c r="L2907" s="174" t="n"/>
      <c r="M2907" s="174" t="n"/>
    </row>
    <row r="2908">
      <c r="A2908" s="174" t="inlineStr">
        <is>
          <t>test</t>
        </is>
      </c>
      <c r="B2908" s="174" t="inlineStr">
        <is>
          <t>A1</t>
        </is>
      </c>
      <c r="C2908" s="174" t="inlineStr">
        <is>
          <t>Babble</t>
        </is>
      </c>
      <c r="D2908" s="174" t="inlineStr">
        <is>
          <t>b</t>
        </is>
      </c>
      <c r="E2908" s="175" t="n">
        <v>0.54</v>
      </c>
      <c r="F2908" s="174" t="n">
        <v>27</v>
      </c>
      <c r="G2908" s="174" t="n">
        <v>254</v>
      </c>
      <c r="H2908" s="174" t="n">
        <v>23</v>
      </c>
      <c r="I2908" s="174" t="n">
        <v>272</v>
      </c>
      <c r="J2908" s="174" t="n"/>
      <c r="K2908" s="174" t="n"/>
      <c r="L2908" s="174" t="n"/>
      <c r="M2908" s="174" t="n"/>
    </row>
    <row r="2909">
      <c r="A2909" s="174" t="inlineStr">
        <is>
          <t>test</t>
        </is>
      </c>
      <c r="B2909" s="174" t="inlineStr">
        <is>
          <t>A1</t>
        </is>
      </c>
      <c r="C2909" s="174" t="inlineStr">
        <is>
          <t>Babble</t>
        </is>
      </c>
      <c r="D2909" s="174" t="inlineStr">
        <is>
          <t>b</t>
        </is>
      </c>
      <c r="E2909" s="175" t="n">
        <v>0.55</v>
      </c>
      <c r="F2909" s="174" t="n">
        <v>27</v>
      </c>
      <c r="G2909" s="174" t="n">
        <v>254</v>
      </c>
      <c r="H2909" s="174" t="n">
        <v>21</v>
      </c>
      <c r="I2909" s="174" t="n">
        <v>274</v>
      </c>
      <c r="J2909" s="174" t="n"/>
      <c r="K2909" s="174" t="n"/>
      <c r="L2909" s="174" t="n"/>
      <c r="M2909" s="174" t="n"/>
    </row>
    <row r="2910">
      <c r="A2910" s="174" t="inlineStr">
        <is>
          <t>test</t>
        </is>
      </c>
      <c r="B2910" s="174" t="inlineStr">
        <is>
          <t>A1</t>
        </is>
      </c>
      <c r="C2910" s="174" t="inlineStr">
        <is>
          <t>Babble</t>
        </is>
      </c>
      <c r="D2910" s="174" t="inlineStr">
        <is>
          <t>b</t>
        </is>
      </c>
      <c r="E2910" s="175" t="n">
        <v>0.5600000000000001</v>
      </c>
      <c r="F2910" s="174" t="n">
        <v>24</v>
      </c>
      <c r="G2910" s="174" t="n">
        <v>257</v>
      </c>
      <c r="H2910" s="174" t="n">
        <v>21</v>
      </c>
      <c r="I2910" s="174" t="n">
        <v>274</v>
      </c>
      <c r="J2910" s="174" t="n"/>
      <c r="K2910" s="174" t="n"/>
      <c r="L2910" s="174" t="n"/>
      <c r="M2910" s="174" t="n"/>
    </row>
    <row r="2911">
      <c r="A2911" s="174" t="inlineStr">
        <is>
          <t>test</t>
        </is>
      </c>
      <c r="B2911" s="174" t="inlineStr">
        <is>
          <t>A1</t>
        </is>
      </c>
      <c r="C2911" s="174" t="inlineStr">
        <is>
          <t>Babble</t>
        </is>
      </c>
      <c r="D2911" s="174" t="inlineStr">
        <is>
          <t>b</t>
        </is>
      </c>
      <c r="E2911" s="175" t="n">
        <v>0.57</v>
      </c>
      <c r="F2911" s="174" t="n">
        <v>24</v>
      </c>
      <c r="G2911" s="174" t="n">
        <v>257</v>
      </c>
      <c r="H2911" s="174" t="n">
        <v>21</v>
      </c>
      <c r="I2911" s="174" t="n">
        <v>274</v>
      </c>
      <c r="J2911" s="174" t="n"/>
      <c r="K2911" s="174" t="n"/>
      <c r="L2911" s="174" t="n"/>
      <c r="M2911" s="174" t="n"/>
    </row>
    <row r="2912">
      <c r="A2912" s="174" t="inlineStr">
        <is>
          <t>test</t>
        </is>
      </c>
      <c r="B2912" s="174" t="inlineStr">
        <is>
          <t>A1</t>
        </is>
      </c>
      <c r="C2912" s="174" t="inlineStr">
        <is>
          <t>Babble</t>
        </is>
      </c>
      <c r="D2912" s="174" t="inlineStr">
        <is>
          <t>b</t>
        </is>
      </c>
      <c r="E2912" s="175" t="n">
        <v>0.58</v>
      </c>
      <c r="F2912" s="174" t="n">
        <v>21</v>
      </c>
      <c r="G2912" s="174" t="n">
        <v>260</v>
      </c>
      <c r="H2912" s="174" t="n">
        <v>19</v>
      </c>
      <c r="I2912" s="174" t="n">
        <v>276</v>
      </c>
      <c r="J2912" s="174" t="n"/>
      <c r="K2912" s="174" t="n"/>
      <c r="L2912" s="174" t="n"/>
      <c r="M2912" s="174" t="n"/>
    </row>
    <row r="2913">
      <c r="A2913" s="174" t="inlineStr">
        <is>
          <t>test</t>
        </is>
      </c>
      <c r="B2913" s="174" t="inlineStr">
        <is>
          <t>A1</t>
        </is>
      </c>
      <c r="C2913" s="174" t="inlineStr">
        <is>
          <t>Babble</t>
        </is>
      </c>
      <c r="D2913" s="174" t="inlineStr">
        <is>
          <t>b</t>
        </is>
      </c>
      <c r="E2913" s="175" t="n">
        <v>0.59</v>
      </c>
      <c r="F2913" s="174" t="n">
        <v>21</v>
      </c>
      <c r="G2913" s="174" t="n">
        <v>260</v>
      </c>
      <c r="H2913" s="174" t="n">
        <v>18</v>
      </c>
      <c r="I2913" s="174" t="n">
        <v>277</v>
      </c>
      <c r="J2913" s="174" t="n"/>
      <c r="K2913" s="174" t="n"/>
      <c r="L2913" s="174" t="n"/>
      <c r="M2913" s="174" t="n"/>
    </row>
    <row r="2914">
      <c r="A2914" s="174" t="inlineStr">
        <is>
          <t>test</t>
        </is>
      </c>
      <c r="B2914" s="174" t="inlineStr">
        <is>
          <t>A1</t>
        </is>
      </c>
      <c r="C2914" s="174" t="inlineStr">
        <is>
          <t>Babble</t>
        </is>
      </c>
      <c r="D2914" s="174" t="inlineStr">
        <is>
          <t>b</t>
        </is>
      </c>
      <c r="E2914" s="175" t="n">
        <v>0.6</v>
      </c>
      <c r="F2914" s="174" t="n">
        <v>21</v>
      </c>
      <c r="G2914" s="174" t="n">
        <v>260</v>
      </c>
      <c r="H2914" s="174" t="n">
        <v>18</v>
      </c>
      <c r="I2914" s="174" t="n">
        <v>277</v>
      </c>
      <c r="J2914" s="174" t="n"/>
      <c r="K2914" s="174" t="n"/>
      <c r="L2914" s="174" t="n"/>
      <c r="M2914" s="174" t="n"/>
    </row>
    <row r="2915">
      <c r="A2915" s="174" t="inlineStr">
        <is>
          <t>test</t>
        </is>
      </c>
      <c r="B2915" s="174" t="inlineStr">
        <is>
          <t>A1</t>
        </is>
      </c>
      <c r="C2915" s="174" t="inlineStr">
        <is>
          <t>Babble</t>
        </is>
      </c>
      <c r="D2915" s="174" t="inlineStr">
        <is>
          <t>b</t>
        </is>
      </c>
      <c r="E2915" s="175" t="n">
        <v>0.61</v>
      </c>
      <c r="F2915" s="174" t="n">
        <v>21</v>
      </c>
      <c r="G2915" s="174" t="n">
        <v>260</v>
      </c>
      <c r="H2915" s="174" t="n">
        <v>18</v>
      </c>
      <c r="I2915" s="174" t="n">
        <v>277</v>
      </c>
      <c r="J2915" s="174" t="n"/>
      <c r="K2915" s="174" t="n"/>
      <c r="L2915" s="174" t="n"/>
      <c r="M2915" s="174" t="n"/>
    </row>
    <row r="2916">
      <c r="A2916" s="174" t="inlineStr">
        <is>
          <t>test</t>
        </is>
      </c>
      <c r="B2916" s="174" t="inlineStr">
        <is>
          <t>A1</t>
        </is>
      </c>
      <c r="C2916" s="174" t="inlineStr">
        <is>
          <t>Babble</t>
        </is>
      </c>
      <c r="D2916" s="174" t="inlineStr">
        <is>
          <t>b</t>
        </is>
      </c>
      <c r="E2916" s="175" t="n">
        <v>0.62</v>
      </c>
      <c r="F2916" s="174" t="n">
        <v>21</v>
      </c>
      <c r="G2916" s="174" t="n">
        <v>260</v>
      </c>
      <c r="H2916" s="174" t="n">
        <v>17</v>
      </c>
      <c r="I2916" s="174" t="n">
        <v>278</v>
      </c>
      <c r="J2916" s="174" t="n"/>
      <c r="K2916" s="174" t="n"/>
      <c r="L2916" s="174" t="n"/>
      <c r="M2916" s="174" t="n"/>
    </row>
    <row r="2917">
      <c r="A2917" s="174" t="inlineStr">
        <is>
          <t>test</t>
        </is>
      </c>
      <c r="B2917" s="174" t="inlineStr">
        <is>
          <t>A1</t>
        </is>
      </c>
      <c r="C2917" s="174" t="inlineStr">
        <is>
          <t>Babble</t>
        </is>
      </c>
      <c r="D2917" s="174" t="inlineStr">
        <is>
          <t>b</t>
        </is>
      </c>
      <c r="E2917" s="175" t="n">
        <v>0.63</v>
      </c>
      <c r="F2917" s="174" t="n">
        <v>21</v>
      </c>
      <c r="G2917" s="174" t="n">
        <v>260</v>
      </c>
      <c r="H2917" s="174" t="n">
        <v>17</v>
      </c>
      <c r="I2917" s="174" t="n">
        <v>278</v>
      </c>
      <c r="J2917" s="174" t="n"/>
      <c r="K2917" s="174" t="n"/>
      <c r="L2917" s="174" t="n"/>
      <c r="M2917" s="174" t="n"/>
    </row>
    <row r="2918">
      <c r="A2918" s="174" t="inlineStr">
        <is>
          <t>test</t>
        </is>
      </c>
      <c r="B2918" s="174" t="inlineStr">
        <is>
          <t>A1</t>
        </is>
      </c>
      <c r="C2918" s="174" t="inlineStr">
        <is>
          <t>Babble</t>
        </is>
      </c>
      <c r="D2918" s="174" t="inlineStr">
        <is>
          <t>b</t>
        </is>
      </c>
      <c r="E2918" s="175" t="n">
        <v>0.64</v>
      </c>
      <c r="F2918" s="174" t="n">
        <v>20</v>
      </c>
      <c r="G2918" s="174" t="n">
        <v>261</v>
      </c>
      <c r="H2918" s="174" t="n">
        <v>17</v>
      </c>
      <c r="I2918" s="174" t="n">
        <v>278</v>
      </c>
      <c r="J2918" s="174" t="n"/>
      <c r="K2918" s="174" t="n"/>
      <c r="L2918" s="174" t="n"/>
      <c r="M2918" s="174" t="n"/>
    </row>
    <row r="2919">
      <c r="A2919" s="174" t="inlineStr">
        <is>
          <t>test</t>
        </is>
      </c>
      <c r="B2919" s="174" t="inlineStr">
        <is>
          <t>A1</t>
        </is>
      </c>
      <c r="C2919" s="174" t="inlineStr">
        <is>
          <t>Babble</t>
        </is>
      </c>
      <c r="D2919" s="174" t="inlineStr">
        <is>
          <t>b</t>
        </is>
      </c>
      <c r="E2919" s="175" t="n">
        <v>0.65</v>
      </c>
      <c r="F2919" s="174" t="n">
        <v>19</v>
      </c>
      <c r="G2919" s="174" t="n">
        <v>262</v>
      </c>
      <c r="H2919" s="174" t="n">
        <v>16</v>
      </c>
      <c r="I2919" s="174" t="n">
        <v>279</v>
      </c>
      <c r="J2919" s="174" t="n"/>
      <c r="K2919" s="174" t="n"/>
      <c r="L2919" s="174" t="n"/>
      <c r="M2919" s="174" t="n"/>
    </row>
    <row r="2920">
      <c r="A2920" s="174" t="inlineStr">
        <is>
          <t>test</t>
        </is>
      </c>
      <c r="B2920" s="174" t="inlineStr">
        <is>
          <t>A1</t>
        </is>
      </c>
      <c r="C2920" s="174" t="inlineStr">
        <is>
          <t>Babble</t>
        </is>
      </c>
      <c r="D2920" s="174" t="inlineStr">
        <is>
          <t>b</t>
        </is>
      </c>
      <c r="E2920" s="175" t="n">
        <v>0.66</v>
      </c>
      <c r="F2920" s="174" t="n">
        <v>18</v>
      </c>
      <c r="G2920" s="174" t="n">
        <v>263</v>
      </c>
      <c r="H2920" s="174" t="n">
        <v>15</v>
      </c>
      <c r="I2920" s="174" t="n">
        <v>280</v>
      </c>
      <c r="J2920" s="174" t="n"/>
      <c r="K2920" s="174" t="n"/>
      <c r="L2920" s="174" t="n"/>
      <c r="M2920" s="174" t="n"/>
    </row>
    <row r="2921">
      <c r="A2921" s="174" t="inlineStr">
        <is>
          <t>test</t>
        </is>
      </c>
      <c r="B2921" s="174" t="inlineStr">
        <is>
          <t>A1</t>
        </is>
      </c>
      <c r="C2921" s="174" t="inlineStr">
        <is>
          <t>Babble</t>
        </is>
      </c>
      <c r="D2921" s="174" t="inlineStr">
        <is>
          <t>b</t>
        </is>
      </c>
      <c r="E2921" s="175" t="n">
        <v>0.67</v>
      </c>
      <c r="F2921" s="174" t="n">
        <v>17</v>
      </c>
      <c r="G2921" s="174" t="n">
        <v>264</v>
      </c>
      <c r="H2921" s="174" t="n">
        <v>15</v>
      </c>
      <c r="I2921" s="174" t="n">
        <v>280</v>
      </c>
      <c r="J2921" s="174" t="n"/>
      <c r="K2921" s="174" t="n"/>
      <c r="L2921" s="174" t="n"/>
      <c r="M2921" s="174" t="n"/>
    </row>
    <row r="2922">
      <c r="A2922" s="174" t="inlineStr">
        <is>
          <t>test</t>
        </is>
      </c>
      <c r="B2922" s="174" t="inlineStr">
        <is>
          <t>A1</t>
        </is>
      </c>
      <c r="C2922" s="174" t="inlineStr">
        <is>
          <t>Babble</t>
        </is>
      </c>
      <c r="D2922" s="174" t="inlineStr">
        <is>
          <t>b</t>
        </is>
      </c>
      <c r="E2922" s="175" t="n">
        <v>0.68</v>
      </c>
      <c r="F2922" s="174" t="n">
        <v>16</v>
      </c>
      <c r="G2922" s="174" t="n">
        <v>265</v>
      </c>
      <c r="H2922" s="174" t="n">
        <v>15</v>
      </c>
      <c r="I2922" s="174" t="n">
        <v>280</v>
      </c>
      <c r="J2922" s="174" t="n"/>
      <c r="K2922" s="174" t="n"/>
      <c r="L2922" s="174" t="n"/>
      <c r="M2922" s="174" t="n"/>
    </row>
    <row r="2923">
      <c r="A2923" s="174" t="inlineStr">
        <is>
          <t>test</t>
        </is>
      </c>
      <c r="B2923" s="174" t="inlineStr">
        <is>
          <t>A1</t>
        </is>
      </c>
      <c r="C2923" s="174" t="inlineStr">
        <is>
          <t>Babble</t>
        </is>
      </c>
      <c r="D2923" s="174" t="inlineStr">
        <is>
          <t>b</t>
        </is>
      </c>
      <c r="E2923" s="175" t="n">
        <v>0.6899999999999999</v>
      </c>
      <c r="F2923" s="174" t="n">
        <v>16</v>
      </c>
      <c r="G2923" s="174" t="n">
        <v>265</v>
      </c>
      <c r="H2923" s="174" t="n">
        <v>15</v>
      </c>
      <c r="I2923" s="174" t="n">
        <v>280</v>
      </c>
      <c r="J2923" s="174" t="n"/>
      <c r="K2923" s="174" t="n"/>
      <c r="L2923" s="174" t="n"/>
      <c r="M2923" s="174" t="n"/>
    </row>
    <row r="2924">
      <c r="A2924" s="174" t="inlineStr">
        <is>
          <t>test</t>
        </is>
      </c>
      <c r="B2924" s="174" t="inlineStr">
        <is>
          <t>A1</t>
        </is>
      </c>
      <c r="C2924" s="174" t="inlineStr">
        <is>
          <t>Babble</t>
        </is>
      </c>
      <c r="D2924" s="174" t="inlineStr">
        <is>
          <t>b</t>
        </is>
      </c>
      <c r="E2924" s="175" t="n">
        <v>0.7</v>
      </c>
      <c r="F2924" s="174" t="n">
        <v>16</v>
      </c>
      <c r="G2924" s="174" t="n">
        <v>265</v>
      </c>
      <c r="H2924" s="174" t="n">
        <v>14</v>
      </c>
      <c r="I2924" s="174" t="n">
        <v>281</v>
      </c>
      <c r="J2924" s="174" t="n"/>
      <c r="K2924" s="174" t="n"/>
      <c r="L2924" s="174" t="n"/>
      <c r="M2924" s="174" t="n"/>
    </row>
    <row r="2925">
      <c r="A2925" s="174" t="inlineStr">
        <is>
          <t>test</t>
        </is>
      </c>
      <c r="B2925" s="174" t="inlineStr">
        <is>
          <t>A1</t>
        </is>
      </c>
      <c r="C2925" s="174" t="inlineStr">
        <is>
          <t>Babble</t>
        </is>
      </c>
      <c r="D2925" s="174" t="inlineStr">
        <is>
          <t>b</t>
        </is>
      </c>
      <c r="E2925" s="175" t="n">
        <v>0.71</v>
      </c>
      <c r="F2925" s="174" t="n">
        <v>16</v>
      </c>
      <c r="G2925" s="174" t="n">
        <v>265</v>
      </c>
      <c r="H2925" s="174" t="n">
        <v>13</v>
      </c>
      <c r="I2925" s="174" t="n">
        <v>282</v>
      </c>
      <c r="J2925" s="174" t="n"/>
      <c r="K2925" s="174" t="n"/>
      <c r="L2925" s="174" t="n"/>
      <c r="M2925" s="174" t="n"/>
    </row>
    <row r="2926">
      <c r="A2926" s="174" t="inlineStr">
        <is>
          <t>test</t>
        </is>
      </c>
      <c r="B2926" s="174" t="inlineStr">
        <is>
          <t>A1</t>
        </is>
      </c>
      <c r="C2926" s="174" t="inlineStr">
        <is>
          <t>Babble</t>
        </is>
      </c>
      <c r="D2926" s="174" t="inlineStr">
        <is>
          <t>b</t>
        </is>
      </c>
      <c r="E2926" s="175" t="n">
        <v>0.72</v>
      </c>
      <c r="F2926" s="174" t="n">
        <v>15</v>
      </c>
      <c r="G2926" s="174" t="n">
        <v>266</v>
      </c>
      <c r="H2926" s="174" t="n">
        <v>13</v>
      </c>
      <c r="I2926" s="174" t="n">
        <v>282</v>
      </c>
      <c r="J2926" s="174" t="n"/>
      <c r="K2926" s="174" t="n"/>
      <c r="L2926" s="174" t="n"/>
      <c r="M2926" s="174" t="n"/>
    </row>
    <row r="2927">
      <c r="A2927" s="174" t="inlineStr">
        <is>
          <t>test</t>
        </is>
      </c>
      <c r="B2927" s="174" t="inlineStr">
        <is>
          <t>A1</t>
        </is>
      </c>
      <c r="C2927" s="174" t="inlineStr">
        <is>
          <t>Babble</t>
        </is>
      </c>
      <c r="D2927" s="174" t="inlineStr">
        <is>
          <t>b</t>
        </is>
      </c>
      <c r="E2927" s="175" t="n">
        <v>0.73</v>
      </c>
      <c r="F2927" s="174" t="n">
        <v>14</v>
      </c>
      <c r="G2927" s="174" t="n">
        <v>267</v>
      </c>
      <c r="H2927" s="174" t="n">
        <v>13</v>
      </c>
      <c r="I2927" s="174" t="n">
        <v>282</v>
      </c>
      <c r="J2927" s="174" t="n"/>
      <c r="K2927" s="174" t="n"/>
      <c r="L2927" s="174" t="n"/>
      <c r="M2927" s="174" t="n"/>
    </row>
    <row r="2928">
      <c r="A2928" s="174" t="inlineStr">
        <is>
          <t>test</t>
        </is>
      </c>
      <c r="B2928" s="174" t="inlineStr">
        <is>
          <t>A1</t>
        </is>
      </c>
      <c r="C2928" s="174" t="inlineStr">
        <is>
          <t>Babble</t>
        </is>
      </c>
      <c r="D2928" s="174" t="inlineStr">
        <is>
          <t>b</t>
        </is>
      </c>
      <c r="E2928" s="175" t="n">
        <v>0.74</v>
      </c>
      <c r="F2928" s="174" t="n">
        <v>14</v>
      </c>
      <c r="G2928" s="174" t="n">
        <v>267</v>
      </c>
      <c r="H2928" s="174" t="n">
        <v>13</v>
      </c>
      <c r="I2928" s="174" t="n">
        <v>282</v>
      </c>
      <c r="J2928" s="174" t="n"/>
      <c r="K2928" s="174" t="n"/>
      <c r="L2928" s="174" t="n"/>
      <c r="M2928" s="174" t="n"/>
    </row>
    <row r="2929">
      <c r="A2929" s="174" t="inlineStr">
        <is>
          <t>test</t>
        </is>
      </c>
      <c r="B2929" s="174" t="inlineStr">
        <is>
          <t>A1</t>
        </is>
      </c>
      <c r="C2929" s="174" t="inlineStr">
        <is>
          <t>Babble</t>
        </is>
      </c>
      <c r="D2929" s="174" t="inlineStr">
        <is>
          <t>b</t>
        </is>
      </c>
      <c r="E2929" s="175" t="n">
        <v>0.75</v>
      </c>
      <c r="F2929" s="174" t="n">
        <v>13</v>
      </c>
      <c r="G2929" s="174" t="n">
        <v>268</v>
      </c>
      <c r="H2929" s="174" t="n">
        <v>12</v>
      </c>
      <c r="I2929" s="174" t="n">
        <v>283</v>
      </c>
      <c r="J2929" s="174" t="n"/>
      <c r="K2929" s="174" t="n"/>
      <c r="L2929" s="174" t="n"/>
      <c r="M2929" s="174" t="n"/>
    </row>
    <row r="2930">
      <c r="A2930" s="174" t="inlineStr">
        <is>
          <t>test</t>
        </is>
      </c>
      <c r="B2930" s="174" t="inlineStr">
        <is>
          <t>A1</t>
        </is>
      </c>
      <c r="C2930" s="174" t="inlineStr">
        <is>
          <t>Babble</t>
        </is>
      </c>
      <c r="D2930" s="174" t="inlineStr">
        <is>
          <t>b</t>
        </is>
      </c>
      <c r="E2930" s="175" t="n">
        <v>0.76</v>
      </c>
      <c r="F2930" s="174" t="n">
        <v>12</v>
      </c>
      <c r="G2930" s="174" t="n">
        <v>269</v>
      </c>
      <c r="H2930" s="174" t="n">
        <v>12</v>
      </c>
      <c r="I2930" s="174" t="n">
        <v>283</v>
      </c>
      <c r="J2930" s="174" t="n"/>
      <c r="K2930" s="174" t="n"/>
      <c r="L2930" s="174" t="n"/>
      <c r="M2930" s="174" t="n"/>
    </row>
    <row r="2931">
      <c r="A2931" s="174" t="inlineStr">
        <is>
          <t>test</t>
        </is>
      </c>
      <c r="B2931" s="174" t="inlineStr">
        <is>
          <t>A1</t>
        </is>
      </c>
      <c r="C2931" s="174" t="inlineStr">
        <is>
          <t>Babble</t>
        </is>
      </c>
      <c r="D2931" s="174" t="inlineStr">
        <is>
          <t>b</t>
        </is>
      </c>
      <c r="E2931" s="175" t="n">
        <v>0.77</v>
      </c>
      <c r="F2931" s="174" t="n">
        <v>10</v>
      </c>
      <c r="G2931" s="174" t="n">
        <v>271</v>
      </c>
      <c r="H2931" s="174" t="n">
        <v>11</v>
      </c>
      <c r="I2931" s="174" t="n">
        <v>284</v>
      </c>
      <c r="J2931" s="174" t="n"/>
      <c r="K2931" s="174" t="n"/>
      <c r="L2931" s="174" t="n"/>
      <c r="M2931" s="174" t="n"/>
    </row>
    <row r="2932">
      <c r="A2932" s="174" t="inlineStr">
        <is>
          <t>test</t>
        </is>
      </c>
      <c r="B2932" s="174" t="inlineStr">
        <is>
          <t>A1</t>
        </is>
      </c>
      <c r="C2932" s="174" t="inlineStr">
        <is>
          <t>Babble</t>
        </is>
      </c>
      <c r="D2932" s="174" t="inlineStr">
        <is>
          <t>b</t>
        </is>
      </c>
      <c r="E2932" s="175" t="n">
        <v>0.78</v>
      </c>
      <c r="F2932" s="174" t="n">
        <v>10</v>
      </c>
      <c r="G2932" s="174" t="n">
        <v>271</v>
      </c>
      <c r="H2932" s="174" t="n">
        <v>10</v>
      </c>
      <c r="I2932" s="174" t="n">
        <v>285</v>
      </c>
      <c r="J2932" s="174" t="n"/>
      <c r="K2932" s="174" t="n"/>
      <c r="L2932" s="174" t="n"/>
      <c r="M2932" s="174" t="n"/>
    </row>
    <row r="2933">
      <c r="A2933" s="174" t="inlineStr">
        <is>
          <t>test</t>
        </is>
      </c>
      <c r="B2933" s="174" t="inlineStr">
        <is>
          <t>A1</t>
        </is>
      </c>
      <c r="C2933" s="174" t="inlineStr">
        <is>
          <t>Babble</t>
        </is>
      </c>
      <c r="D2933" s="174" t="inlineStr">
        <is>
          <t>b</t>
        </is>
      </c>
      <c r="E2933" s="175" t="n">
        <v>0.79</v>
      </c>
      <c r="F2933" s="174" t="n">
        <v>9</v>
      </c>
      <c r="G2933" s="174" t="n">
        <v>272</v>
      </c>
      <c r="H2933" s="174" t="n">
        <v>9</v>
      </c>
      <c r="I2933" s="174" t="n">
        <v>286</v>
      </c>
      <c r="J2933" s="174" t="n"/>
      <c r="K2933" s="174" t="n"/>
      <c r="L2933" s="174" t="n"/>
      <c r="M2933" s="174" t="n"/>
    </row>
    <row r="2934">
      <c r="A2934" s="174" t="inlineStr">
        <is>
          <t>test</t>
        </is>
      </c>
      <c r="B2934" s="174" t="inlineStr">
        <is>
          <t>A1</t>
        </is>
      </c>
      <c r="C2934" s="174" t="inlineStr">
        <is>
          <t>Babble</t>
        </is>
      </c>
      <c r="D2934" s="174" t="inlineStr">
        <is>
          <t>b</t>
        </is>
      </c>
      <c r="E2934" s="175" t="n">
        <v>0.8</v>
      </c>
      <c r="F2934" s="174" t="n">
        <v>5</v>
      </c>
      <c r="G2934" s="174" t="n">
        <v>276</v>
      </c>
      <c r="H2934" s="174" t="n">
        <v>7</v>
      </c>
      <c r="I2934" s="174" t="n">
        <v>288</v>
      </c>
      <c r="J2934" s="174" t="n"/>
      <c r="K2934" s="174" t="n"/>
      <c r="L2934" s="174" t="n"/>
      <c r="M2934" s="174" t="n"/>
    </row>
    <row r="2935">
      <c r="A2935" s="174" t="inlineStr">
        <is>
          <t>test</t>
        </is>
      </c>
      <c r="B2935" s="174" t="inlineStr">
        <is>
          <t>A1</t>
        </is>
      </c>
      <c r="C2935" s="174" t="inlineStr">
        <is>
          <t>Babble</t>
        </is>
      </c>
      <c r="D2935" s="174" t="inlineStr">
        <is>
          <t>b</t>
        </is>
      </c>
      <c r="E2935" s="175" t="n">
        <v>0.8100000000000001</v>
      </c>
      <c r="F2935" s="174" t="n">
        <v>4</v>
      </c>
      <c r="G2935" s="174" t="n">
        <v>277</v>
      </c>
      <c r="H2935" s="174" t="n">
        <v>6</v>
      </c>
      <c r="I2935" s="174" t="n">
        <v>289</v>
      </c>
      <c r="J2935" s="174" t="n"/>
      <c r="K2935" s="174" t="n"/>
      <c r="L2935" s="174" t="n"/>
      <c r="M2935" s="174" t="n"/>
    </row>
    <row r="2936">
      <c r="A2936" s="174" t="inlineStr">
        <is>
          <t>test</t>
        </is>
      </c>
      <c r="B2936" s="174" t="inlineStr">
        <is>
          <t>A1</t>
        </is>
      </c>
      <c r="C2936" s="174" t="inlineStr">
        <is>
          <t>Babble</t>
        </is>
      </c>
      <c r="D2936" s="174" t="inlineStr">
        <is>
          <t>b</t>
        </is>
      </c>
      <c r="E2936" s="175" t="n">
        <v>0.82</v>
      </c>
      <c r="F2936" s="174" t="n">
        <v>4</v>
      </c>
      <c r="G2936" s="174" t="n">
        <v>277</v>
      </c>
      <c r="H2936" s="174" t="n">
        <v>6</v>
      </c>
      <c r="I2936" s="174" t="n">
        <v>289</v>
      </c>
      <c r="J2936" s="174" t="n"/>
      <c r="K2936" s="174" t="n"/>
      <c r="L2936" s="174" t="n"/>
      <c r="M2936" s="174" t="n"/>
    </row>
    <row r="2937">
      <c r="A2937" s="174" t="inlineStr">
        <is>
          <t>test</t>
        </is>
      </c>
      <c r="B2937" s="174" t="inlineStr">
        <is>
          <t>A1</t>
        </is>
      </c>
      <c r="C2937" s="174" t="inlineStr">
        <is>
          <t>Babble</t>
        </is>
      </c>
      <c r="D2937" s="174" t="inlineStr">
        <is>
          <t>b</t>
        </is>
      </c>
      <c r="E2937" s="175" t="n">
        <v>0.83</v>
      </c>
      <c r="F2937" s="174" t="n">
        <v>3</v>
      </c>
      <c r="G2937" s="174" t="n">
        <v>278</v>
      </c>
      <c r="H2937" s="174" t="n">
        <v>4</v>
      </c>
      <c r="I2937" s="174" t="n">
        <v>291</v>
      </c>
      <c r="J2937" s="174" t="n"/>
      <c r="K2937" s="174" t="n"/>
      <c r="L2937" s="174" t="n"/>
      <c r="M2937" s="174" t="n"/>
    </row>
    <row r="2938">
      <c r="A2938" s="174" t="inlineStr">
        <is>
          <t>test</t>
        </is>
      </c>
      <c r="B2938" s="174" t="inlineStr">
        <is>
          <t>A1</t>
        </is>
      </c>
      <c r="C2938" s="174" t="inlineStr">
        <is>
          <t>Babble</t>
        </is>
      </c>
      <c r="D2938" s="174" t="inlineStr">
        <is>
          <t>b</t>
        </is>
      </c>
      <c r="E2938" s="175" t="n">
        <v>0.84</v>
      </c>
      <c r="F2938" s="174" t="n">
        <v>3</v>
      </c>
      <c r="G2938" s="174" t="n">
        <v>278</v>
      </c>
      <c r="H2938" s="174" t="n">
        <v>4</v>
      </c>
      <c r="I2938" s="174" t="n">
        <v>291</v>
      </c>
      <c r="J2938" s="174" t="n"/>
      <c r="K2938" s="174" t="n"/>
      <c r="L2938" s="174" t="n"/>
      <c r="M2938" s="174" t="n"/>
    </row>
    <row r="2939">
      <c r="A2939" s="174" t="inlineStr">
        <is>
          <t>test</t>
        </is>
      </c>
      <c r="B2939" s="174" t="inlineStr">
        <is>
          <t>A1</t>
        </is>
      </c>
      <c r="C2939" s="174" t="inlineStr">
        <is>
          <t>Babble</t>
        </is>
      </c>
      <c r="D2939" s="174" t="inlineStr">
        <is>
          <t>b</t>
        </is>
      </c>
      <c r="E2939" s="175" t="n">
        <v>0.85</v>
      </c>
      <c r="F2939" s="174" t="n">
        <v>3</v>
      </c>
      <c r="G2939" s="174" t="n">
        <v>278</v>
      </c>
      <c r="H2939" s="174" t="n">
        <v>3</v>
      </c>
      <c r="I2939" s="174" t="n">
        <v>292</v>
      </c>
      <c r="J2939" s="174" t="n"/>
      <c r="K2939" s="174" t="n"/>
      <c r="L2939" s="174" t="n"/>
      <c r="M2939" s="174" t="n"/>
    </row>
    <row r="2940">
      <c r="A2940" s="174" t="inlineStr">
        <is>
          <t>test</t>
        </is>
      </c>
      <c r="B2940" s="174" t="inlineStr">
        <is>
          <t>A1</t>
        </is>
      </c>
      <c r="C2940" s="174" t="inlineStr">
        <is>
          <t>Babble</t>
        </is>
      </c>
      <c r="D2940" s="174" t="inlineStr">
        <is>
          <t>b</t>
        </is>
      </c>
      <c r="E2940" s="175" t="n">
        <v>0.86</v>
      </c>
      <c r="F2940" s="174" t="n">
        <v>3</v>
      </c>
      <c r="G2940" s="174" t="n">
        <v>278</v>
      </c>
      <c r="H2940" s="174" t="n">
        <v>3</v>
      </c>
      <c r="I2940" s="174" t="n">
        <v>292</v>
      </c>
      <c r="J2940" s="174" t="n"/>
      <c r="K2940" s="174" t="n"/>
      <c r="L2940" s="174" t="n"/>
      <c r="M2940" s="174" t="n"/>
    </row>
    <row r="2941">
      <c r="A2941" s="174" t="inlineStr">
        <is>
          <t>test</t>
        </is>
      </c>
      <c r="B2941" s="174" t="inlineStr">
        <is>
          <t>A1</t>
        </is>
      </c>
      <c r="C2941" s="174" t="inlineStr">
        <is>
          <t>Babble</t>
        </is>
      </c>
      <c r="D2941" s="174" t="inlineStr">
        <is>
          <t>b</t>
        </is>
      </c>
      <c r="E2941" s="175" t="n">
        <v>0.87</v>
      </c>
      <c r="F2941" s="174" t="n">
        <v>2</v>
      </c>
      <c r="G2941" s="174" t="n">
        <v>279</v>
      </c>
      <c r="H2941" s="174" t="n">
        <v>3</v>
      </c>
      <c r="I2941" s="174" t="n">
        <v>292</v>
      </c>
      <c r="J2941" s="174" t="n"/>
      <c r="K2941" s="174" t="n"/>
      <c r="L2941" s="174" t="n"/>
      <c r="M2941" s="174" t="n"/>
    </row>
    <row r="2942">
      <c r="A2942" s="174" t="inlineStr">
        <is>
          <t>test</t>
        </is>
      </c>
      <c r="B2942" s="174" t="inlineStr">
        <is>
          <t>A1</t>
        </is>
      </c>
      <c r="C2942" s="174" t="inlineStr">
        <is>
          <t>Babble</t>
        </is>
      </c>
      <c r="D2942" s="174" t="inlineStr">
        <is>
          <t>b</t>
        </is>
      </c>
      <c r="E2942" s="175" t="n">
        <v>0.88</v>
      </c>
      <c r="F2942" s="174" t="n">
        <v>2</v>
      </c>
      <c r="G2942" s="174" t="n">
        <v>279</v>
      </c>
      <c r="H2942" s="174" t="n">
        <v>3</v>
      </c>
      <c r="I2942" s="174" t="n">
        <v>292</v>
      </c>
      <c r="J2942" s="174" t="n"/>
      <c r="K2942" s="174" t="n"/>
      <c r="L2942" s="174" t="n"/>
      <c r="M2942" s="174" t="n"/>
    </row>
    <row r="2943">
      <c r="A2943" s="174" t="inlineStr">
        <is>
          <t>test</t>
        </is>
      </c>
      <c r="B2943" s="174" t="inlineStr">
        <is>
          <t>A1</t>
        </is>
      </c>
      <c r="C2943" s="174" t="inlineStr">
        <is>
          <t>Babble</t>
        </is>
      </c>
      <c r="D2943" s="174" t="inlineStr">
        <is>
          <t>b</t>
        </is>
      </c>
      <c r="E2943" s="175" t="n">
        <v>0.89</v>
      </c>
      <c r="F2943" s="174" t="n">
        <v>2</v>
      </c>
      <c r="G2943" s="174" t="n">
        <v>279</v>
      </c>
      <c r="H2943" s="174" t="n">
        <v>3</v>
      </c>
      <c r="I2943" s="174" t="n">
        <v>292</v>
      </c>
      <c r="J2943" s="174" t="n"/>
      <c r="K2943" s="174" t="n"/>
      <c r="L2943" s="174" t="n"/>
      <c r="M2943" s="174" t="n"/>
    </row>
    <row r="2944">
      <c r="A2944" s="174" t="inlineStr">
        <is>
          <t>test</t>
        </is>
      </c>
      <c r="B2944" s="174" t="inlineStr">
        <is>
          <t>A1</t>
        </is>
      </c>
      <c r="C2944" s="174" t="inlineStr">
        <is>
          <t>Babble</t>
        </is>
      </c>
      <c r="D2944" s="174" t="inlineStr">
        <is>
          <t>b</t>
        </is>
      </c>
      <c r="E2944" s="175" t="n">
        <v>0.9</v>
      </c>
      <c r="F2944" s="174" t="n">
        <v>2</v>
      </c>
      <c r="G2944" s="174" t="n">
        <v>279</v>
      </c>
      <c r="H2944" s="174" t="n">
        <v>3</v>
      </c>
      <c r="I2944" s="174" t="n">
        <v>292</v>
      </c>
      <c r="J2944" s="174" t="n"/>
      <c r="K2944" s="174" t="n"/>
      <c r="L2944" s="174" t="n"/>
      <c r="M2944" s="174" t="n"/>
    </row>
    <row r="2945">
      <c r="A2945" s="174" t="inlineStr">
        <is>
          <t>test</t>
        </is>
      </c>
      <c r="B2945" s="174" t="inlineStr">
        <is>
          <t>A1</t>
        </is>
      </c>
      <c r="C2945" s="174" t="inlineStr">
        <is>
          <t>Babble</t>
        </is>
      </c>
      <c r="D2945" s="174" t="inlineStr">
        <is>
          <t>b</t>
        </is>
      </c>
      <c r="E2945" s="175" t="n">
        <v>0.91</v>
      </c>
      <c r="F2945" s="174" t="n">
        <v>2</v>
      </c>
      <c r="G2945" s="174" t="n">
        <v>279</v>
      </c>
      <c r="H2945" s="174" t="n">
        <v>3</v>
      </c>
      <c r="I2945" s="174" t="n">
        <v>292</v>
      </c>
      <c r="J2945" s="174" t="n"/>
      <c r="K2945" s="174" t="n"/>
      <c r="L2945" s="174" t="n"/>
      <c r="M2945" s="174" t="n"/>
    </row>
    <row r="2946">
      <c r="A2946" s="174" t="inlineStr">
        <is>
          <t>test</t>
        </is>
      </c>
      <c r="B2946" s="174" t="inlineStr">
        <is>
          <t>A1</t>
        </is>
      </c>
      <c r="C2946" s="174" t="inlineStr">
        <is>
          <t>Babble</t>
        </is>
      </c>
      <c r="D2946" s="174" t="inlineStr">
        <is>
          <t>b</t>
        </is>
      </c>
      <c r="E2946" s="175" t="n">
        <v>0.92</v>
      </c>
      <c r="F2946" s="174" t="n">
        <v>2</v>
      </c>
      <c r="G2946" s="174" t="n">
        <v>279</v>
      </c>
      <c r="H2946" s="174" t="n">
        <v>2</v>
      </c>
      <c r="I2946" s="174" t="n">
        <v>293</v>
      </c>
      <c r="J2946" s="174" t="n"/>
      <c r="K2946" s="174" t="n"/>
      <c r="L2946" s="174" t="n"/>
      <c r="M2946" s="174" t="n"/>
    </row>
    <row r="2947">
      <c r="A2947" s="174" t="inlineStr">
        <is>
          <t>test</t>
        </is>
      </c>
      <c r="B2947" s="174" t="inlineStr">
        <is>
          <t>A1</t>
        </is>
      </c>
      <c r="C2947" s="174" t="inlineStr">
        <is>
          <t>Babble</t>
        </is>
      </c>
      <c r="D2947" s="174" t="inlineStr">
        <is>
          <t>b</t>
        </is>
      </c>
      <c r="E2947" s="175" t="n">
        <v>0.93</v>
      </c>
      <c r="F2947" s="174" t="n">
        <v>2</v>
      </c>
      <c r="G2947" s="174" t="n">
        <v>279</v>
      </c>
      <c r="H2947" s="174" t="n">
        <v>2</v>
      </c>
      <c r="I2947" s="174" t="n">
        <v>293</v>
      </c>
      <c r="J2947" s="174" t="n"/>
      <c r="K2947" s="174" t="n"/>
      <c r="L2947" s="174" t="n"/>
      <c r="M2947" s="174" t="n"/>
    </row>
    <row r="2948">
      <c r="A2948" s="174" t="inlineStr">
        <is>
          <t>test</t>
        </is>
      </c>
      <c r="B2948" s="174" t="inlineStr">
        <is>
          <t>A1</t>
        </is>
      </c>
      <c r="C2948" s="174" t="inlineStr">
        <is>
          <t>Babble</t>
        </is>
      </c>
      <c r="D2948" s="174" t="inlineStr">
        <is>
          <t>b</t>
        </is>
      </c>
      <c r="E2948" s="175" t="n">
        <v>0.9399999999999999</v>
      </c>
      <c r="F2948" s="174" t="n">
        <v>0</v>
      </c>
      <c r="G2948" s="174" t="n">
        <v>281</v>
      </c>
      <c r="H2948" s="174" t="n">
        <v>1</v>
      </c>
      <c r="I2948" s="174" t="n">
        <v>294</v>
      </c>
      <c r="J2948" s="174" t="n"/>
      <c r="K2948" s="174" t="n"/>
      <c r="L2948" s="174" t="n"/>
      <c r="M2948" s="174" t="n"/>
    </row>
    <row r="2949">
      <c r="A2949" s="174" t="inlineStr">
        <is>
          <t>test</t>
        </is>
      </c>
      <c r="B2949" s="174" t="inlineStr">
        <is>
          <t>A1</t>
        </is>
      </c>
      <c r="C2949" s="174" t="inlineStr">
        <is>
          <t>Babble</t>
        </is>
      </c>
      <c r="D2949" s="174" t="inlineStr">
        <is>
          <t>b</t>
        </is>
      </c>
      <c r="E2949" s="175" t="n">
        <v>0.95</v>
      </c>
      <c r="F2949" s="174" t="n">
        <v>0</v>
      </c>
      <c r="G2949" s="174" t="n">
        <v>281</v>
      </c>
      <c r="H2949" s="174" t="n">
        <v>1</v>
      </c>
      <c r="I2949" s="174" t="n">
        <v>294</v>
      </c>
      <c r="J2949" s="174" t="n"/>
      <c r="K2949" s="174" t="n"/>
      <c r="L2949" s="174" t="n"/>
      <c r="M2949" s="174" t="n"/>
    </row>
    <row r="2950">
      <c r="A2950" s="174" t="inlineStr">
        <is>
          <t>test</t>
        </is>
      </c>
      <c r="B2950" s="174" t="inlineStr">
        <is>
          <t>A1</t>
        </is>
      </c>
      <c r="C2950" s="174" t="inlineStr">
        <is>
          <t>Clean</t>
        </is>
      </c>
      <c r="D2950" s="174" t="inlineStr">
        <is>
          <t>all</t>
        </is>
      </c>
      <c r="E2950" s="175" t="n">
        <v>0.01</v>
      </c>
      <c r="F2950" s="174" t="n">
        <v>4263</v>
      </c>
      <c r="G2950" s="174" t="n">
        <v>1</v>
      </c>
      <c r="H2950" s="174" t="n">
        <v>429</v>
      </c>
      <c r="I2950" s="174" t="n">
        <v>59</v>
      </c>
      <c r="J2950" s="174" t="n">
        <v>0</v>
      </c>
      <c r="K2950" s="174" t="n">
        <v>1</v>
      </c>
      <c r="L2950" s="174" t="n">
        <v>292</v>
      </c>
      <c r="M2950" s="174" t="n">
        <v>137</v>
      </c>
    </row>
    <row r="2951">
      <c r="A2951" s="174" t="inlineStr">
        <is>
          <t>test</t>
        </is>
      </c>
      <c r="B2951" s="174" t="inlineStr">
        <is>
          <t>A1</t>
        </is>
      </c>
      <c r="C2951" s="174" t="inlineStr">
        <is>
          <t>Clean</t>
        </is>
      </c>
      <c r="D2951" s="174" t="inlineStr">
        <is>
          <t>all</t>
        </is>
      </c>
      <c r="E2951" s="175" t="n">
        <v>0.02</v>
      </c>
      <c r="F2951" s="174" t="n">
        <v>4261</v>
      </c>
      <c r="G2951" s="174" t="n">
        <v>3</v>
      </c>
      <c r="H2951" s="174" t="n">
        <v>406</v>
      </c>
      <c r="I2951" s="174" t="n">
        <v>82</v>
      </c>
      <c r="J2951" s="174" t="n">
        <v>2</v>
      </c>
      <c r="K2951" s="174" t="n">
        <v>1</v>
      </c>
      <c r="L2951" s="174" t="n">
        <v>292</v>
      </c>
      <c r="M2951" s="174" t="n">
        <v>114</v>
      </c>
    </row>
    <row r="2952">
      <c r="A2952" s="174" t="inlineStr">
        <is>
          <t>test</t>
        </is>
      </c>
      <c r="B2952" s="174" t="inlineStr">
        <is>
          <t>A1</t>
        </is>
      </c>
      <c r="C2952" s="174" t="inlineStr">
        <is>
          <t>Clean</t>
        </is>
      </c>
      <c r="D2952" s="174" t="inlineStr">
        <is>
          <t>all</t>
        </is>
      </c>
      <c r="E2952" s="175" t="n">
        <v>0.03</v>
      </c>
      <c r="F2952" s="174" t="n">
        <v>4261</v>
      </c>
      <c r="G2952" s="174" t="n">
        <v>3</v>
      </c>
      <c r="H2952" s="174" t="n">
        <v>394</v>
      </c>
      <c r="I2952" s="174" t="n">
        <v>94</v>
      </c>
      <c r="J2952" s="174" t="n">
        <v>2</v>
      </c>
      <c r="K2952" s="174" t="n">
        <v>1</v>
      </c>
      <c r="L2952" s="174" t="n">
        <v>292</v>
      </c>
      <c r="M2952" s="174" t="n">
        <v>102</v>
      </c>
    </row>
    <row r="2953">
      <c r="A2953" s="174" t="inlineStr">
        <is>
          <t>test</t>
        </is>
      </c>
      <c r="B2953" s="174" t="inlineStr">
        <is>
          <t>A1</t>
        </is>
      </c>
      <c r="C2953" s="174" t="inlineStr">
        <is>
          <t>Clean</t>
        </is>
      </c>
      <c r="D2953" s="174" t="inlineStr">
        <is>
          <t>all</t>
        </is>
      </c>
      <c r="E2953" s="175" t="n">
        <v>0.04</v>
      </c>
      <c r="F2953" s="174" t="n">
        <v>4261</v>
      </c>
      <c r="G2953" s="174" t="n">
        <v>3</v>
      </c>
      <c r="H2953" s="174" t="n">
        <v>380</v>
      </c>
      <c r="I2953" s="174" t="n">
        <v>108</v>
      </c>
      <c r="J2953" s="174" t="n">
        <v>2</v>
      </c>
      <c r="K2953" s="174" t="n">
        <v>1</v>
      </c>
      <c r="L2953" s="174" t="n">
        <v>291</v>
      </c>
      <c r="M2953" s="174" t="n">
        <v>89</v>
      </c>
    </row>
    <row r="2954">
      <c r="A2954" s="174" t="inlineStr">
        <is>
          <t>test</t>
        </is>
      </c>
      <c r="B2954" s="174" t="inlineStr">
        <is>
          <t>A1</t>
        </is>
      </c>
      <c r="C2954" s="174" t="inlineStr">
        <is>
          <t>Clean</t>
        </is>
      </c>
      <c r="D2954" s="174" t="inlineStr">
        <is>
          <t>all</t>
        </is>
      </c>
      <c r="E2954" s="175" t="n">
        <v>0.05</v>
      </c>
      <c r="F2954" s="174" t="n">
        <v>4260</v>
      </c>
      <c r="G2954" s="174" t="n">
        <v>4</v>
      </c>
      <c r="H2954" s="174" t="n">
        <v>372</v>
      </c>
      <c r="I2954" s="174" t="n">
        <v>116</v>
      </c>
      <c r="J2954" s="174" t="n">
        <v>3</v>
      </c>
      <c r="K2954" s="174" t="n">
        <v>1</v>
      </c>
      <c r="L2954" s="174" t="n">
        <v>289</v>
      </c>
      <c r="M2954" s="174" t="n">
        <v>83</v>
      </c>
    </row>
    <row r="2955">
      <c r="A2955" s="174" t="inlineStr">
        <is>
          <t>test</t>
        </is>
      </c>
      <c r="B2955" s="174" t="inlineStr">
        <is>
          <t>A1</t>
        </is>
      </c>
      <c r="C2955" s="174" t="inlineStr">
        <is>
          <t>Clean</t>
        </is>
      </c>
      <c r="D2955" s="174" t="inlineStr">
        <is>
          <t>all</t>
        </is>
      </c>
      <c r="E2955" s="175" t="n">
        <v>0.06</v>
      </c>
      <c r="F2955" s="174" t="n">
        <v>4260</v>
      </c>
      <c r="G2955" s="174" t="n">
        <v>4</v>
      </c>
      <c r="H2955" s="174" t="n">
        <v>363</v>
      </c>
      <c r="I2955" s="174" t="n">
        <v>125</v>
      </c>
      <c r="J2955" s="174" t="n">
        <v>3</v>
      </c>
      <c r="K2955" s="174" t="n">
        <v>1</v>
      </c>
      <c r="L2955" s="174" t="n">
        <v>288</v>
      </c>
      <c r="M2955" s="174" t="n">
        <v>75</v>
      </c>
    </row>
    <row r="2956">
      <c r="A2956" s="174" t="inlineStr">
        <is>
          <t>test</t>
        </is>
      </c>
      <c r="B2956" s="174" t="inlineStr">
        <is>
          <t>A1</t>
        </is>
      </c>
      <c r="C2956" s="174" t="inlineStr">
        <is>
          <t>Clean</t>
        </is>
      </c>
      <c r="D2956" s="174" t="inlineStr">
        <is>
          <t>all</t>
        </is>
      </c>
      <c r="E2956" s="175" t="n">
        <v>0.07000000000000001</v>
      </c>
      <c r="F2956" s="174" t="n">
        <v>4259</v>
      </c>
      <c r="G2956" s="174" t="n">
        <v>5</v>
      </c>
      <c r="H2956" s="174" t="n">
        <v>356</v>
      </c>
      <c r="I2956" s="174" t="n">
        <v>132</v>
      </c>
      <c r="J2956" s="174" t="n">
        <v>4</v>
      </c>
      <c r="K2956" s="174" t="n">
        <v>1</v>
      </c>
      <c r="L2956" s="174" t="n">
        <v>287</v>
      </c>
      <c r="M2956" s="174" t="n">
        <v>69</v>
      </c>
    </row>
    <row r="2957">
      <c r="A2957" s="174" t="inlineStr">
        <is>
          <t>test</t>
        </is>
      </c>
      <c r="B2957" s="174" t="inlineStr">
        <is>
          <t>A1</t>
        </is>
      </c>
      <c r="C2957" s="174" t="inlineStr">
        <is>
          <t>Clean</t>
        </is>
      </c>
      <c r="D2957" s="174" t="inlineStr">
        <is>
          <t>all</t>
        </is>
      </c>
      <c r="E2957" s="175" t="n">
        <v>0.08</v>
      </c>
      <c r="F2957" s="174" t="n">
        <v>4259</v>
      </c>
      <c r="G2957" s="174" t="n">
        <v>5</v>
      </c>
      <c r="H2957" s="174" t="n">
        <v>352</v>
      </c>
      <c r="I2957" s="174" t="n">
        <v>136</v>
      </c>
      <c r="J2957" s="174" t="n">
        <v>4</v>
      </c>
      <c r="K2957" s="174" t="n">
        <v>1</v>
      </c>
      <c r="L2957" s="174" t="n">
        <v>286</v>
      </c>
      <c r="M2957" s="174" t="n">
        <v>66</v>
      </c>
    </row>
    <row r="2958">
      <c r="A2958" s="174" t="inlineStr">
        <is>
          <t>test</t>
        </is>
      </c>
      <c r="B2958" s="174" t="inlineStr">
        <is>
          <t>A1</t>
        </is>
      </c>
      <c r="C2958" s="174" t="inlineStr">
        <is>
          <t>Clean</t>
        </is>
      </c>
      <c r="D2958" s="174" t="inlineStr">
        <is>
          <t>all</t>
        </is>
      </c>
      <c r="E2958" s="175" t="n">
        <v>0.09</v>
      </c>
      <c r="F2958" s="174" t="n">
        <v>4259</v>
      </c>
      <c r="G2958" s="174" t="n">
        <v>5</v>
      </c>
      <c r="H2958" s="174" t="n">
        <v>349</v>
      </c>
      <c r="I2958" s="174" t="n">
        <v>139</v>
      </c>
      <c r="J2958" s="174" t="n">
        <v>4</v>
      </c>
      <c r="K2958" s="174" t="n">
        <v>1</v>
      </c>
      <c r="L2958" s="174" t="n">
        <v>285</v>
      </c>
      <c r="M2958" s="174" t="n">
        <v>64</v>
      </c>
    </row>
    <row r="2959">
      <c r="A2959" s="174" t="inlineStr">
        <is>
          <t>test</t>
        </is>
      </c>
      <c r="B2959" s="174" t="inlineStr">
        <is>
          <t>A1</t>
        </is>
      </c>
      <c r="C2959" s="174" t="inlineStr">
        <is>
          <t>Clean</t>
        </is>
      </c>
      <c r="D2959" s="174" t="inlineStr">
        <is>
          <t>all</t>
        </is>
      </c>
      <c r="E2959" s="175" t="n">
        <v>0.1</v>
      </c>
      <c r="F2959" s="174" t="n">
        <v>4259</v>
      </c>
      <c r="G2959" s="174" t="n">
        <v>5</v>
      </c>
      <c r="H2959" s="174" t="n">
        <v>348</v>
      </c>
      <c r="I2959" s="174" t="n">
        <v>140</v>
      </c>
      <c r="J2959" s="174" t="n">
        <v>4</v>
      </c>
      <c r="K2959" s="174" t="n">
        <v>1</v>
      </c>
      <c r="L2959" s="174" t="n">
        <v>285</v>
      </c>
      <c r="M2959" s="174" t="n">
        <v>63</v>
      </c>
    </row>
    <row r="2960">
      <c r="A2960" s="174" t="inlineStr">
        <is>
          <t>test</t>
        </is>
      </c>
      <c r="B2960" s="174" t="inlineStr">
        <is>
          <t>A1</t>
        </is>
      </c>
      <c r="C2960" s="174" t="inlineStr">
        <is>
          <t>Clean</t>
        </is>
      </c>
      <c r="D2960" s="174" t="inlineStr">
        <is>
          <t>all</t>
        </is>
      </c>
      <c r="E2960" s="175" t="n">
        <v>0.11</v>
      </c>
      <c r="F2960" s="174" t="n">
        <v>4259</v>
      </c>
      <c r="G2960" s="174" t="n">
        <v>5</v>
      </c>
      <c r="H2960" s="174" t="n">
        <v>345</v>
      </c>
      <c r="I2960" s="174" t="n">
        <v>143</v>
      </c>
      <c r="J2960" s="174" t="n">
        <v>4</v>
      </c>
      <c r="K2960" s="174" t="n">
        <v>1</v>
      </c>
      <c r="L2960" s="174" t="n">
        <v>284</v>
      </c>
      <c r="M2960" s="174" t="n">
        <v>61</v>
      </c>
    </row>
    <row r="2961">
      <c r="A2961" s="174" t="inlineStr">
        <is>
          <t>test</t>
        </is>
      </c>
      <c r="B2961" s="174" t="inlineStr">
        <is>
          <t>A1</t>
        </is>
      </c>
      <c r="C2961" s="174" t="inlineStr">
        <is>
          <t>Clean</t>
        </is>
      </c>
      <c r="D2961" s="174" t="inlineStr">
        <is>
          <t>all</t>
        </is>
      </c>
      <c r="E2961" s="175" t="n">
        <v>0.12</v>
      </c>
      <c r="F2961" s="174" t="n">
        <v>4259</v>
      </c>
      <c r="G2961" s="174" t="n">
        <v>5</v>
      </c>
      <c r="H2961" s="174" t="n">
        <v>342</v>
      </c>
      <c r="I2961" s="174" t="n">
        <v>146</v>
      </c>
      <c r="J2961" s="174" t="n">
        <v>4</v>
      </c>
      <c r="K2961" s="174" t="n">
        <v>1</v>
      </c>
      <c r="L2961" s="174" t="n">
        <v>282</v>
      </c>
      <c r="M2961" s="174" t="n">
        <v>60</v>
      </c>
    </row>
    <row r="2962">
      <c r="A2962" s="174" t="inlineStr">
        <is>
          <t>test</t>
        </is>
      </c>
      <c r="B2962" s="174" t="inlineStr">
        <is>
          <t>A1</t>
        </is>
      </c>
      <c r="C2962" s="174" t="inlineStr">
        <is>
          <t>Clean</t>
        </is>
      </c>
      <c r="D2962" s="174" t="inlineStr">
        <is>
          <t>all</t>
        </is>
      </c>
      <c r="E2962" s="175" t="n">
        <v>0.13</v>
      </c>
      <c r="F2962" s="174" t="n">
        <v>4259</v>
      </c>
      <c r="G2962" s="174" t="n">
        <v>5</v>
      </c>
      <c r="H2962" s="174" t="n">
        <v>340</v>
      </c>
      <c r="I2962" s="174" t="n">
        <v>148</v>
      </c>
      <c r="J2962" s="174" t="n">
        <v>4</v>
      </c>
      <c r="K2962" s="174" t="n">
        <v>1</v>
      </c>
      <c r="L2962" s="174" t="n">
        <v>280</v>
      </c>
      <c r="M2962" s="174" t="n">
        <v>60</v>
      </c>
    </row>
    <row r="2963">
      <c r="A2963" s="174" t="inlineStr">
        <is>
          <t>test</t>
        </is>
      </c>
      <c r="B2963" s="174" t="inlineStr">
        <is>
          <t>A1</t>
        </is>
      </c>
      <c r="C2963" s="174" t="inlineStr">
        <is>
          <t>Clean</t>
        </is>
      </c>
      <c r="D2963" s="174" t="inlineStr">
        <is>
          <t>all</t>
        </is>
      </c>
      <c r="E2963" s="175" t="n">
        <v>0.14</v>
      </c>
      <c r="F2963" s="174" t="n">
        <v>4259</v>
      </c>
      <c r="G2963" s="174" t="n">
        <v>5</v>
      </c>
      <c r="H2963" s="174" t="n">
        <v>335</v>
      </c>
      <c r="I2963" s="174" t="n">
        <v>153</v>
      </c>
      <c r="J2963" s="174" t="n">
        <v>4</v>
      </c>
      <c r="K2963" s="174" t="n">
        <v>1</v>
      </c>
      <c r="L2963" s="174" t="n">
        <v>278</v>
      </c>
      <c r="M2963" s="174" t="n">
        <v>57</v>
      </c>
    </row>
    <row r="2964">
      <c r="A2964" s="174" t="inlineStr">
        <is>
          <t>test</t>
        </is>
      </c>
      <c r="B2964" s="174" t="inlineStr">
        <is>
          <t>A1</t>
        </is>
      </c>
      <c r="C2964" s="174" t="inlineStr">
        <is>
          <t>Clean</t>
        </is>
      </c>
      <c r="D2964" s="174" t="inlineStr">
        <is>
          <t>all</t>
        </is>
      </c>
      <c r="E2964" s="175" t="n">
        <v>0.15</v>
      </c>
      <c r="F2964" s="174" t="n">
        <v>4259</v>
      </c>
      <c r="G2964" s="174" t="n">
        <v>5</v>
      </c>
      <c r="H2964" s="174" t="n">
        <v>332</v>
      </c>
      <c r="I2964" s="174" t="n">
        <v>156</v>
      </c>
      <c r="J2964" s="174" t="n">
        <v>4</v>
      </c>
      <c r="K2964" s="174" t="n">
        <v>1</v>
      </c>
      <c r="L2964" s="174" t="n">
        <v>276</v>
      </c>
      <c r="M2964" s="174" t="n">
        <v>56</v>
      </c>
    </row>
    <row r="2965">
      <c r="A2965" s="174" t="inlineStr">
        <is>
          <t>test</t>
        </is>
      </c>
      <c r="B2965" s="174" t="inlineStr">
        <is>
          <t>A1</t>
        </is>
      </c>
      <c r="C2965" s="174" t="inlineStr">
        <is>
          <t>Clean</t>
        </is>
      </c>
      <c r="D2965" s="174" t="inlineStr">
        <is>
          <t>all</t>
        </is>
      </c>
      <c r="E2965" s="175" t="n">
        <v>0.16</v>
      </c>
      <c r="F2965" s="174" t="n">
        <v>4259</v>
      </c>
      <c r="G2965" s="174" t="n">
        <v>5</v>
      </c>
      <c r="H2965" s="174" t="n">
        <v>329</v>
      </c>
      <c r="I2965" s="174" t="n">
        <v>159</v>
      </c>
      <c r="J2965" s="174" t="n">
        <v>4</v>
      </c>
      <c r="K2965" s="174" t="n">
        <v>1</v>
      </c>
      <c r="L2965" s="174" t="n">
        <v>274</v>
      </c>
      <c r="M2965" s="174" t="n">
        <v>55</v>
      </c>
    </row>
    <row r="2966">
      <c r="A2966" s="174" t="inlineStr">
        <is>
          <t>test</t>
        </is>
      </c>
      <c r="B2966" s="174" t="inlineStr">
        <is>
          <t>A1</t>
        </is>
      </c>
      <c r="C2966" s="174" t="inlineStr">
        <is>
          <t>Clean</t>
        </is>
      </c>
      <c r="D2966" s="174" t="inlineStr">
        <is>
          <t>all</t>
        </is>
      </c>
      <c r="E2966" s="175" t="n">
        <v>0.17</v>
      </c>
      <c r="F2966" s="174" t="n">
        <v>4259</v>
      </c>
      <c r="G2966" s="174" t="n">
        <v>5</v>
      </c>
      <c r="H2966" s="174" t="n">
        <v>321</v>
      </c>
      <c r="I2966" s="174" t="n">
        <v>167</v>
      </c>
      <c r="J2966" s="174" t="n">
        <v>4</v>
      </c>
      <c r="K2966" s="174" t="n">
        <v>1</v>
      </c>
      <c r="L2966" s="174" t="n">
        <v>269</v>
      </c>
      <c r="M2966" s="174" t="n">
        <v>52</v>
      </c>
    </row>
    <row r="2967">
      <c r="A2967" s="174" t="inlineStr">
        <is>
          <t>test</t>
        </is>
      </c>
      <c r="B2967" s="174" t="inlineStr">
        <is>
          <t>A1</t>
        </is>
      </c>
      <c r="C2967" s="174" t="inlineStr">
        <is>
          <t>Clean</t>
        </is>
      </c>
      <c r="D2967" s="174" t="inlineStr">
        <is>
          <t>all</t>
        </is>
      </c>
      <c r="E2967" s="175" t="n">
        <v>0.18</v>
      </c>
      <c r="F2967" s="174" t="n">
        <v>4259</v>
      </c>
      <c r="G2967" s="174" t="n">
        <v>5</v>
      </c>
      <c r="H2967" s="174" t="n">
        <v>318</v>
      </c>
      <c r="I2967" s="174" t="n">
        <v>170</v>
      </c>
      <c r="J2967" s="174" t="n">
        <v>4</v>
      </c>
      <c r="K2967" s="174" t="n">
        <v>1</v>
      </c>
      <c r="L2967" s="174" t="n">
        <v>269</v>
      </c>
      <c r="M2967" s="174" t="n">
        <v>49</v>
      </c>
    </row>
    <row r="2968">
      <c r="A2968" s="174" t="inlineStr">
        <is>
          <t>test</t>
        </is>
      </c>
      <c r="B2968" s="174" t="inlineStr">
        <is>
          <t>A1</t>
        </is>
      </c>
      <c r="C2968" s="174" t="inlineStr">
        <is>
          <t>Clean</t>
        </is>
      </c>
      <c r="D2968" s="174" t="inlineStr">
        <is>
          <t>all</t>
        </is>
      </c>
      <c r="E2968" s="175" t="n">
        <v>0.19</v>
      </c>
      <c r="F2968" s="174" t="n">
        <v>4259</v>
      </c>
      <c r="G2968" s="174" t="n">
        <v>5</v>
      </c>
      <c r="H2968" s="174" t="n">
        <v>314</v>
      </c>
      <c r="I2968" s="174" t="n">
        <v>174</v>
      </c>
      <c r="J2968" s="174" t="n">
        <v>4</v>
      </c>
      <c r="K2968" s="174" t="n">
        <v>1</v>
      </c>
      <c r="L2968" s="174" t="n">
        <v>268</v>
      </c>
      <c r="M2968" s="174" t="n">
        <v>46</v>
      </c>
    </row>
    <row r="2969">
      <c r="A2969" s="174" t="inlineStr">
        <is>
          <t>test</t>
        </is>
      </c>
      <c r="B2969" s="174" t="inlineStr">
        <is>
          <t>A1</t>
        </is>
      </c>
      <c r="C2969" s="174" t="inlineStr">
        <is>
          <t>Clean</t>
        </is>
      </c>
      <c r="D2969" s="174" t="inlineStr">
        <is>
          <t>all</t>
        </is>
      </c>
      <c r="E2969" s="175" t="n">
        <v>0.2</v>
      </c>
      <c r="F2969" s="174" t="n">
        <v>4259</v>
      </c>
      <c r="G2969" s="174" t="n">
        <v>5</v>
      </c>
      <c r="H2969" s="174" t="n">
        <v>309</v>
      </c>
      <c r="I2969" s="174" t="n">
        <v>179</v>
      </c>
      <c r="J2969" s="174" t="n">
        <v>4</v>
      </c>
      <c r="K2969" s="174" t="n">
        <v>1</v>
      </c>
      <c r="L2969" s="174" t="n">
        <v>267</v>
      </c>
      <c r="M2969" s="174" t="n">
        <v>42</v>
      </c>
    </row>
    <row r="2970">
      <c r="A2970" s="174" t="inlineStr">
        <is>
          <t>test</t>
        </is>
      </c>
      <c r="B2970" s="174" t="inlineStr">
        <is>
          <t>A1</t>
        </is>
      </c>
      <c r="C2970" s="174" t="inlineStr">
        <is>
          <t>Clean</t>
        </is>
      </c>
      <c r="D2970" s="174" t="inlineStr">
        <is>
          <t>all</t>
        </is>
      </c>
      <c r="E2970" s="175" t="n">
        <v>0.21</v>
      </c>
      <c r="F2970" s="174" t="n">
        <v>4259</v>
      </c>
      <c r="G2970" s="174" t="n">
        <v>5</v>
      </c>
      <c r="H2970" s="174" t="n">
        <v>304</v>
      </c>
      <c r="I2970" s="174" t="n">
        <v>184</v>
      </c>
      <c r="J2970" s="174" t="n">
        <v>4</v>
      </c>
      <c r="K2970" s="174" t="n">
        <v>1</v>
      </c>
      <c r="L2970" s="174" t="n">
        <v>264</v>
      </c>
      <c r="M2970" s="174" t="n">
        <v>40</v>
      </c>
    </row>
    <row r="2971">
      <c r="A2971" s="174" t="inlineStr">
        <is>
          <t>test</t>
        </is>
      </c>
      <c r="B2971" s="174" t="inlineStr">
        <is>
          <t>A1</t>
        </is>
      </c>
      <c r="C2971" s="174" t="inlineStr">
        <is>
          <t>Clean</t>
        </is>
      </c>
      <c r="D2971" s="174" t="inlineStr">
        <is>
          <t>all</t>
        </is>
      </c>
      <c r="E2971" s="175" t="n">
        <v>0.22</v>
      </c>
      <c r="F2971" s="174" t="n">
        <v>4259</v>
      </c>
      <c r="G2971" s="174" t="n">
        <v>5</v>
      </c>
      <c r="H2971" s="174" t="n">
        <v>301</v>
      </c>
      <c r="I2971" s="174" t="n">
        <v>187</v>
      </c>
      <c r="J2971" s="174" t="n">
        <v>4</v>
      </c>
      <c r="K2971" s="174" t="n">
        <v>1</v>
      </c>
      <c r="L2971" s="174" t="n">
        <v>264</v>
      </c>
      <c r="M2971" s="174" t="n">
        <v>37</v>
      </c>
    </row>
    <row r="2972">
      <c r="A2972" s="174" t="inlineStr">
        <is>
          <t>test</t>
        </is>
      </c>
      <c r="B2972" s="174" t="inlineStr">
        <is>
          <t>A1</t>
        </is>
      </c>
      <c r="C2972" s="174" t="inlineStr">
        <is>
          <t>Clean</t>
        </is>
      </c>
      <c r="D2972" s="174" t="inlineStr">
        <is>
          <t>all</t>
        </is>
      </c>
      <c r="E2972" s="175" t="n">
        <v>0.23</v>
      </c>
      <c r="F2972" s="174" t="n">
        <v>4258</v>
      </c>
      <c r="G2972" s="174" t="n">
        <v>6</v>
      </c>
      <c r="H2972" s="174" t="n">
        <v>299</v>
      </c>
      <c r="I2972" s="174" t="n">
        <v>189</v>
      </c>
      <c r="J2972" s="174" t="n">
        <v>5</v>
      </c>
      <c r="K2972" s="174" t="n">
        <v>1</v>
      </c>
      <c r="L2972" s="174" t="n">
        <v>263</v>
      </c>
      <c r="M2972" s="174" t="n">
        <v>36</v>
      </c>
    </row>
    <row r="2973">
      <c r="A2973" s="174" t="inlineStr">
        <is>
          <t>test</t>
        </is>
      </c>
      <c r="B2973" s="174" t="inlineStr">
        <is>
          <t>A1</t>
        </is>
      </c>
      <c r="C2973" s="174" t="inlineStr">
        <is>
          <t>Clean</t>
        </is>
      </c>
      <c r="D2973" s="174" t="inlineStr">
        <is>
          <t>all</t>
        </is>
      </c>
      <c r="E2973" s="175" t="n">
        <v>0.24</v>
      </c>
      <c r="F2973" s="174" t="n">
        <v>4257</v>
      </c>
      <c r="G2973" s="174" t="n">
        <v>7</v>
      </c>
      <c r="H2973" s="174" t="n">
        <v>295</v>
      </c>
      <c r="I2973" s="174" t="n">
        <v>193</v>
      </c>
      <c r="J2973" s="174" t="n">
        <v>6</v>
      </c>
      <c r="K2973" s="174" t="n">
        <v>1</v>
      </c>
      <c r="L2973" s="174" t="n">
        <v>260</v>
      </c>
      <c r="M2973" s="174" t="n">
        <v>35</v>
      </c>
    </row>
    <row r="2974">
      <c r="A2974" s="174" t="inlineStr">
        <is>
          <t>test</t>
        </is>
      </c>
      <c r="B2974" s="174" t="inlineStr">
        <is>
          <t>A1</t>
        </is>
      </c>
      <c r="C2974" s="174" t="inlineStr">
        <is>
          <t>Clean</t>
        </is>
      </c>
      <c r="D2974" s="174" t="inlineStr">
        <is>
          <t>all</t>
        </is>
      </c>
      <c r="E2974" s="175" t="n">
        <v>0.25</v>
      </c>
      <c r="F2974" s="174" t="n">
        <v>4257</v>
      </c>
      <c r="G2974" s="174" t="n">
        <v>7</v>
      </c>
      <c r="H2974" s="174" t="n">
        <v>291</v>
      </c>
      <c r="I2974" s="174" t="n">
        <v>197</v>
      </c>
      <c r="J2974" s="174" t="n">
        <v>6</v>
      </c>
      <c r="K2974" s="174" t="n">
        <v>1</v>
      </c>
      <c r="L2974" s="174" t="n">
        <v>257</v>
      </c>
      <c r="M2974" s="174" t="n">
        <v>34</v>
      </c>
    </row>
    <row r="2975">
      <c r="A2975" s="174" t="inlineStr">
        <is>
          <t>test</t>
        </is>
      </c>
      <c r="B2975" s="174" t="inlineStr">
        <is>
          <t>A1</t>
        </is>
      </c>
      <c r="C2975" s="174" t="inlineStr">
        <is>
          <t>Clean</t>
        </is>
      </c>
      <c r="D2975" s="174" t="inlineStr">
        <is>
          <t>all</t>
        </is>
      </c>
      <c r="E2975" s="175" t="n">
        <v>0.26</v>
      </c>
      <c r="F2975" s="174" t="n">
        <v>4257</v>
      </c>
      <c r="G2975" s="174" t="n">
        <v>7</v>
      </c>
      <c r="H2975" s="174" t="n">
        <v>286</v>
      </c>
      <c r="I2975" s="174" t="n">
        <v>202</v>
      </c>
      <c r="J2975" s="174" t="n">
        <v>6</v>
      </c>
      <c r="K2975" s="174" t="n">
        <v>1</v>
      </c>
      <c r="L2975" s="174" t="n">
        <v>255</v>
      </c>
      <c r="M2975" s="174" t="n">
        <v>31</v>
      </c>
    </row>
    <row r="2976">
      <c r="A2976" s="174" t="inlineStr">
        <is>
          <t>test</t>
        </is>
      </c>
      <c r="B2976" s="174" t="inlineStr">
        <is>
          <t>A1</t>
        </is>
      </c>
      <c r="C2976" s="174" t="inlineStr">
        <is>
          <t>Clean</t>
        </is>
      </c>
      <c r="D2976" s="174" t="inlineStr">
        <is>
          <t>all</t>
        </is>
      </c>
      <c r="E2976" s="175" t="n">
        <v>0.27</v>
      </c>
      <c r="F2976" s="174" t="n">
        <v>4256</v>
      </c>
      <c r="G2976" s="174" t="n">
        <v>8</v>
      </c>
      <c r="H2976" s="174" t="n">
        <v>284</v>
      </c>
      <c r="I2976" s="174" t="n">
        <v>204</v>
      </c>
      <c r="J2976" s="174" t="n">
        <v>7</v>
      </c>
      <c r="K2976" s="174" t="n">
        <v>1</v>
      </c>
      <c r="L2976" s="174" t="n">
        <v>253</v>
      </c>
      <c r="M2976" s="174" t="n">
        <v>31</v>
      </c>
    </row>
    <row r="2977">
      <c r="A2977" s="174" t="inlineStr">
        <is>
          <t>test</t>
        </is>
      </c>
      <c r="B2977" s="174" t="inlineStr">
        <is>
          <t>A1</t>
        </is>
      </c>
      <c r="C2977" s="174" t="inlineStr">
        <is>
          <t>Clean</t>
        </is>
      </c>
      <c r="D2977" s="174" t="inlineStr">
        <is>
          <t>all</t>
        </is>
      </c>
      <c r="E2977" s="175" t="n">
        <v>0.28</v>
      </c>
      <c r="F2977" s="174" t="n">
        <v>4256</v>
      </c>
      <c r="G2977" s="174" t="n">
        <v>8</v>
      </c>
      <c r="H2977" s="174" t="n">
        <v>281</v>
      </c>
      <c r="I2977" s="174" t="n">
        <v>207</v>
      </c>
      <c r="J2977" s="174" t="n">
        <v>7</v>
      </c>
      <c r="K2977" s="174" t="n">
        <v>1</v>
      </c>
      <c r="L2977" s="174" t="n">
        <v>252</v>
      </c>
      <c r="M2977" s="174" t="n">
        <v>29</v>
      </c>
    </row>
    <row r="2978">
      <c r="A2978" s="174" t="inlineStr">
        <is>
          <t>test</t>
        </is>
      </c>
      <c r="B2978" s="174" t="inlineStr">
        <is>
          <t>A1</t>
        </is>
      </c>
      <c r="C2978" s="174" t="inlineStr">
        <is>
          <t>Clean</t>
        </is>
      </c>
      <c r="D2978" s="174" t="inlineStr">
        <is>
          <t>all</t>
        </is>
      </c>
      <c r="E2978" s="175" t="n">
        <v>0.29</v>
      </c>
      <c r="F2978" s="174" t="n">
        <v>4256</v>
      </c>
      <c r="G2978" s="174" t="n">
        <v>8</v>
      </c>
      <c r="H2978" s="174" t="n">
        <v>280</v>
      </c>
      <c r="I2978" s="174" t="n">
        <v>208</v>
      </c>
      <c r="J2978" s="174" t="n">
        <v>7</v>
      </c>
      <c r="K2978" s="174" t="n">
        <v>1</v>
      </c>
      <c r="L2978" s="174" t="n">
        <v>251</v>
      </c>
      <c r="M2978" s="174" t="n">
        <v>29</v>
      </c>
    </row>
    <row r="2979">
      <c r="A2979" s="174" t="inlineStr">
        <is>
          <t>test</t>
        </is>
      </c>
      <c r="B2979" s="174" t="inlineStr">
        <is>
          <t>A1</t>
        </is>
      </c>
      <c r="C2979" s="174" t="inlineStr">
        <is>
          <t>Clean</t>
        </is>
      </c>
      <c r="D2979" s="174" t="inlineStr">
        <is>
          <t>all</t>
        </is>
      </c>
      <c r="E2979" s="175" t="n">
        <v>0.3</v>
      </c>
      <c r="F2979" s="174" t="n">
        <v>4255</v>
      </c>
      <c r="G2979" s="174" t="n">
        <v>9</v>
      </c>
      <c r="H2979" s="174" t="n">
        <v>277</v>
      </c>
      <c r="I2979" s="174" t="n">
        <v>211</v>
      </c>
      <c r="J2979" s="174" t="n">
        <v>7</v>
      </c>
      <c r="K2979" s="174" t="n">
        <v>2</v>
      </c>
      <c r="L2979" s="174" t="n">
        <v>249</v>
      </c>
      <c r="M2979" s="174" t="n">
        <v>28</v>
      </c>
    </row>
    <row r="2980">
      <c r="A2980" s="174" t="inlineStr">
        <is>
          <t>test</t>
        </is>
      </c>
      <c r="B2980" s="174" t="inlineStr">
        <is>
          <t>A1</t>
        </is>
      </c>
      <c r="C2980" s="174" t="inlineStr">
        <is>
          <t>Clean</t>
        </is>
      </c>
      <c r="D2980" s="174" t="inlineStr">
        <is>
          <t>all</t>
        </is>
      </c>
      <c r="E2980" s="175" t="n">
        <v>0.31</v>
      </c>
      <c r="F2980" s="174" t="n">
        <v>4255</v>
      </c>
      <c r="G2980" s="174" t="n">
        <v>9</v>
      </c>
      <c r="H2980" s="174" t="n">
        <v>274</v>
      </c>
      <c r="I2980" s="174" t="n">
        <v>214</v>
      </c>
      <c r="J2980" s="174" t="n">
        <v>7</v>
      </c>
      <c r="K2980" s="174" t="n">
        <v>2</v>
      </c>
      <c r="L2980" s="174" t="n">
        <v>246</v>
      </c>
      <c r="M2980" s="174" t="n">
        <v>28</v>
      </c>
    </row>
    <row r="2981">
      <c r="A2981" s="174" t="inlineStr">
        <is>
          <t>test</t>
        </is>
      </c>
      <c r="B2981" s="174" t="inlineStr">
        <is>
          <t>A1</t>
        </is>
      </c>
      <c r="C2981" s="174" t="inlineStr">
        <is>
          <t>Clean</t>
        </is>
      </c>
      <c r="D2981" s="174" t="inlineStr">
        <is>
          <t>all</t>
        </is>
      </c>
      <c r="E2981" s="175" t="n">
        <v>0.32</v>
      </c>
      <c r="F2981" s="174" t="n">
        <v>4254</v>
      </c>
      <c r="G2981" s="174" t="n">
        <v>10</v>
      </c>
      <c r="H2981" s="174" t="n">
        <v>270</v>
      </c>
      <c r="I2981" s="174" t="n">
        <v>218</v>
      </c>
      <c r="J2981" s="174" t="n">
        <v>7</v>
      </c>
      <c r="K2981" s="174" t="n">
        <v>3</v>
      </c>
      <c r="L2981" s="174" t="n">
        <v>243</v>
      </c>
      <c r="M2981" s="174" t="n">
        <v>27</v>
      </c>
    </row>
    <row r="2982">
      <c r="A2982" s="174" t="inlineStr">
        <is>
          <t>test</t>
        </is>
      </c>
      <c r="B2982" s="174" t="inlineStr">
        <is>
          <t>A1</t>
        </is>
      </c>
      <c r="C2982" s="174" t="inlineStr">
        <is>
          <t>Clean</t>
        </is>
      </c>
      <c r="D2982" s="174" t="inlineStr">
        <is>
          <t>all</t>
        </is>
      </c>
      <c r="E2982" s="175" t="n">
        <v>0.33</v>
      </c>
      <c r="F2982" s="174" t="n">
        <v>4254</v>
      </c>
      <c r="G2982" s="174" t="n">
        <v>10</v>
      </c>
      <c r="H2982" s="174" t="n">
        <v>267</v>
      </c>
      <c r="I2982" s="174" t="n">
        <v>221</v>
      </c>
      <c r="J2982" s="174" t="n">
        <v>7</v>
      </c>
      <c r="K2982" s="174" t="n">
        <v>3</v>
      </c>
      <c r="L2982" s="174" t="n">
        <v>242</v>
      </c>
      <c r="M2982" s="174" t="n">
        <v>25</v>
      </c>
    </row>
    <row r="2983">
      <c r="A2983" s="174" t="inlineStr">
        <is>
          <t>test</t>
        </is>
      </c>
      <c r="B2983" s="174" t="inlineStr">
        <is>
          <t>A1</t>
        </is>
      </c>
      <c r="C2983" s="174" t="inlineStr">
        <is>
          <t>Clean</t>
        </is>
      </c>
      <c r="D2983" s="174" t="inlineStr">
        <is>
          <t>all</t>
        </is>
      </c>
      <c r="E2983" s="175" t="n">
        <v>0.34</v>
      </c>
      <c r="F2983" s="174" t="n">
        <v>4254</v>
      </c>
      <c r="G2983" s="174" t="n">
        <v>10</v>
      </c>
      <c r="H2983" s="174" t="n">
        <v>264</v>
      </c>
      <c r="I2983" s="174" t="n">
        <v>224</v>
      </c>
      <c r="J2983" s="174" t="n">
        <v>7</v>
      </c>
      <c r="K2983" s="174" t="n">
        <v>3</v>
      </c>
      <c r="L2983" s="174" t="n">
        <v>240</v>
      </c>
      <c r="M2983" s="174" t="n">
        <v>24</v>
      </c>
    </row>
    <row r="2984">
      <c r="A2984" s="174" t="inlineStr">
        <is>
          <t>test</t>
        </is>
      </c>
      <c r="B2984" s="174" t="inlineStr">
        <is>
          <t>A1</t>
        </is>
      </c>
      <c r="C2984" s="174" t="inlineStr">
        <is>
          <t>Clean</t>
        </is>
      </c>
      <c r="D2984" s="174" t="inlineStr">
        <is>
          <t>all</t>
        </is>
      </c>
      <c r="E2984" s="175" t="n">
        <v>0.35</v>
      </c>
      <c r="F2984" s="174" t="n">
        <v>4254</v>
      </c>
      <c r="G2984" s="174" t="n">
        <v>10</v>
      </c>
      <c r="H2984" s="174" t="n">
        <v>263</v>
      </c>
      <c r="I2984" s="174" t="n">
        <v>225</v>
      </c>
      <c r="J2984" s="174" t="n">
        <v>7</v>
      </c>
      <c r="K2984" s="174" t="n">
        <v>3</v>
      </c>
      <c r="L2984" s="174" t="n">
        <v>239</v>
      </c>
      <c r="M2984" s="174" t="n">
        <v>24</v>
      </c>
    </row>
    <row r="2985">
      <c r="A2985" s="174" t="inlineStr">
        <is>
          <t>test</t>
        </is>
      </c>
      <c r="B2985" s="174" t="inlineStr">
        <is>
          <t>A1</t>
        </is>
      </c>
      <c r="C2985" s="174" t="inlineStr">
        <is>
          <t>Clean</t>
        </is>
      </c>
      <c r="D2985" s="174" t="inlineStr">
        <is>
          <t>all</t>
        </is>
      </c>
      <c r="E2985" s="175" t="n">
        <v>0.36</v>
      </c>
      <c r="F2985" s="174" t="n">
        <v>4254</v>
      </c>
      <c r="G2985" s="174" t="n">
        <v>10</v>
      </c>
      <c r="H2985" s="174" t="n">
        <v>262</v>
      </c>
      <c r="I2985" s="174" t="n">
        <v>226</v>
      </c>
      <c r="J2985" s="174" t="n">
        <v>7</v>
      </c>
      <c r="K2985" s="174" t="n">
        <v>3</v>
      </c>
      <c r="L2985" s="174" t="n">
        <v>239</v>
      </c>
      <c r="M2985" s="174" t="n">
        <v>23</v>
      </c>
    </row>
    <row r="2986">
      <c r="A2986" s="174" t="inlineStr">
        <is>
          <t>test</t>
        </is>
      </c>
      <c r="B2986" s="174" t="inlineStr">
        <is>
          <t>A1</t>
        </is>
      </c>
      <c r="C2986" s="174" t="inlineStr">
        <is>
          <t>Clean</t>
        </is>
      </c>
      <c r="D2986" s="174" t="inlineStr">
        <is>
          <t>all</t>
        </is>
      </c>
      <c r="E2986" s="175" t="n">
        <v>0.37</v>
      </c>
      <c r="F2986" s="174" t="n">
        <v>4252</v>
      </c>
      <c r="G2986" s="174" t="n">
        <v>12</v>
      </c>
      <c r="H2986" s="174" t="n">
        <v>261</v>
      </c>
      <c r="I2986" s="174" t="n">
        <v>227</v>
      </c>
      <c r="J2986" s="174" t="n">
        <v>8</v>
      </c>
      <c r="K2986" s="174" t="n">
        <v>4</v>
      </c>
      <c r="L2986" s="174" t="n">
        <v>238</v>
      </c>
      <c r="M2986" s="174" t="n">
        <v>23</v>
      </c>
    </row>
    <row r="2987">
      <c r="A2987" s="174" t="inlineStr">
        <is>
          <t>test</t>
        </is>
      </c>
      <c r="B2987" s="174" t="inlineStr">
        <is>
          <t>A1</t>
        </is>
      </c>
      <c r="C2987" s="174" t="inlineStr">
        <is>
          <t>Clean</t>
        </is>
      </c>
      <c r="D2987" s="174" t="inlineStr">
        <is>
          <t>all</t>
        </is>
      </c>
      <c r="E2987" s="175" t="n">
        <v>0.38</v>
      </c>
      <c r="F2987" s="174" t="n">
        <v>4252</v>
      </c>
      <c r="G2987" s="174" t="n">
        <v>12</v>
      </c>
      <c r="H2987" s="174" t="n">
        <v>257</v>
      </c>
      <c r="I2987" s="174" t="n">
        <v>231</v>
      </c>
      <c r="J2987" s="174" t="n">
        <v>8</v>
      </c>
      <c r="K2987" s="174" t="n">
        <v>4</v>
      </c>
      <c r="L2987" s="174" t="n">
        <v>235</v>
      </c>
      <c r="M2987" s="174" t="n">
        <v>22</v>
      </c>
    </row>
    <row r="2988">
      <c r="A2988" s="174" t="inlineStr">
        <is>
          <t>test</t>
        </is>
      </c>
      <c r="B2988" s="174" t="inlineStr">
        <is>
          <t>A1</t>
        </is>
      </c>
      <c r="C2988" s="174" t="inlineStr">
        <is>
          <t>Clean</t>
        </is>
      </c>
      <c r="D2988" s="174" t="inlineStr">
        <is>
          <t>all</t>
        </is>
      </c>
      <c r="E2988" s="175" t="n">
        <v>0.39</v>
      </c>
      <c r="F2988" s="174" t="n">
        <v>4251</v>
      </c>
      <c r="G2988" s="174" t="n">
        <v>13</v>
      </c>
      <c r="H2988" s="174" t="n">
        <v>256</v>
      </c>
      <c r="I2988" s="174" t="n">
        <v>232</v>
      </c>
      <c r="J2988" s="174" t="n">
        <v>9</v>
      </c>
      <c r="K2988" s="174" t="n">
        <v>4</v>
      </c>
      <c r="L2988" s="174" t="n">
        <v>234</v>
      </c>
      <c r="M2988" s="174" t="n">
        <v>22</v>
      </c>
    </row>
    <row r="2989">
      <c r="A2989" s="174" t="inlineStr">
        <is>
          <t>test</t>
        </is>
      </c>
      <c r="B2989" s="174" t="inlineStr">
        <is>
          <t>A1</t>
        </is>
      </c>
      <c r="C2989" s="174" t="inlineStr">
        <is>
          <t>Clean</t>
        </is>
      </c>
      <c r="D2989" s="174" t="inlineStr">
        <is>
          <t>all</t>
        </is>
      </c>
      <c r="E2989" s="175" t="n">
        <v>0.4</v>
      </c>
      <c r="F2989" s="174" t="n">
        <v>4251</v>
      </c>
      <c r="G2989" s="174" t="n">
        <v>13</v>
      </c>
      <c r="H2989" s="174" t="n">
        <v>254</v>
      </c>
      <c r="I2989" s="174" t="n">
        <v>234</v>
      </c>
      <c r="J2989" s="174" t="n">
        <v>9</v>
      </c>
      <c r="K2989" s="174" t="n">
        <v>4</v>
      </c>
      <c r="L2989" s="174" t="n">
        <v>232</v>
      </c>
      <c r="M2989" s="174" t="n">
        <v>22</v>
      </c>
    </row>
    <row r="2990">
      <c r="A2990" s="174" t="inlineStr">
        <is>
          <t>test</t>
        </is>
      </c>
      <c r="B2990" s="174" t="inlineStr">
        <is>
          <t>A1</t>
        </is>
      </c>
      <c r="C2990" s="174" t="inlineStr">
        <is>
          <t>Clean</t>
        </is>
      </c>
      <c r="D2990" s="174" t="inlineStr">
        <is>
          <t>all</t>
        </is>
      </c>
      <c r="E2990" s="175" t="n">
        <v>0.41</v>
      </c>
      <c r="F2990" s="174" t="n">
        <v>4251</v>
      </c>
      <c r="G2990" s="174" t="n">
        <v>13</v>
      </c>
      <c r="H2990" s="174" t="n">
        <v>252</v>
      </c>
      <c r="I2990" s="174" t="n">
        <v>236</v>
      </c>
      <c r="J2990" s="174" t="n">
        <v>9</v>
      </c>
      <c r="K2990" s="174" t="n">
        <v>4</v>
      </c>
      <c r="L2990" s="174" t="n">
        <v>230</v>
      </c>
      <c r="M2990" s="174" t="n">
        <v>22</v>
      </c>
    </row>
    <row r="2991">
      <c r="A2991" s="174" t="inlineStr">
        <is>
          <t>test</t>
        </is>
      </c>
      <c r="B2991" s="174" t="inlineStr">
        <is>
          <t>A1</t>
        </is>
      </c>
      <c r="C2991" s="174" t="inlineStr">
        <is>
          <t>Clean</t>
        </is>
      </c>
      <c r="D2991" s="174" t="inlineStr">
        <is>
          <t>all</t>
        </is>
      </c>
      <c r="E2991" s="175" t="n">
        <v>0.42</v>
      </c>
      <c r="F2991" s="174" t="n">
        <v>4251</v>
      </c>
      <c r="G2991" s="174" t="n">
        <v>13</v>
      </c>
      <c r="H2991" s="174" t="n">
        <v>247</v>
      </c>
      <c r="I2991" s="174" t="n">
        <v>241</v>
      </c>
      <c r="J2991" s="174" t="n">
        <v>9</v>
      </c>
      <c r="K2991" s="174" t="n">
        <v>4</v>
      </c>
      <c r="L2991" s="174" t="n">
        <v>226</v>
      </c>
      <c r="M2991" s="174" t="n">
        <v>21</v>
      </c>
    </row>
    <row r="2992">
      <c r="A2992" s="174" t="inlineStr">
        <is>
          <t>test</t>
        </is>
      </c>
      <c r="B2992" s="174" t="inlineStr">
        <is>
          <t>A1</t>
        </is>
      </c>
      <c r="C2992" s="174" t="inlineStr">
        <is>
          <t>Clean</t>
        </is>
      </c>
      <c r="D2992" s="174" t="inlineStr">
        <is>
          <t>all</t>
        </is>
      </c>
      <c r="E2992" s="175" t="n">
        <v>0.43</v>
      </c>
      <c r="F2992" s="174" t="n">
        <v>4249</v>
      </c>
      <c r="G2992" s="174" t="n">
        <v>15</v>
      </c>
      <c r="H2992" s="174" t="n">
        <v>245</v>
      </c>
      <c r="I2992" s="174" t="n">
        <v>243</v>
      </c>
      <c r="J2992" s="174" t="n">
        <v>10</v>
      </c>
      <c r="K2992" s="174" t="n">
        <v>5</v>
      </c>
      <c r="L2992" s="174" t="n">
        <v>225</v>
      </c>
      <c r="M2992" s="174" t="n">
        <v>20</v>
      </c>
    </row>
    <row r="2993">
      <c r="A2993" s="174" t="inlineStr">
        <is>
          <t>test</t>
        </is>
      </c>
      <c r="B2993" s="174" t="inlineStr">
        <is>
          <t>A1</t>
        </is>
      </c>
      <c r="C2993" s="174" t="inlineStr">
        <is>
          <t>Clean</t>
        </is>
      </c>
      <c r="D2993" s="174" t="inlineStr">
        <is>
          <t>all</t>
        </is>
      </c>
      <c r="E2993" s="175" t="n">
        <v>0.44</v>
      </c>
      <c r="F2993" s="174" t="n">
        <v>4248</v>
      </c>
      <c r="G2993" s="174" t="n">
        <v>16</v>
      </c>
      <c r="H2993" s="174" t="n">
        <v>242</v>
      </c>
      <c r="I2993" s="174" t="n">
        <v>246</v>
      </c>
      <c r="J2993" s="174" t="n">
        <v>11</v>
      </c>
      <c r="K2993" s="174" t="n">
        <v>5</v>
      </c>
      <c r="L2993" s="174" t="n">
        <v>222</v>
      </c>
      <c r="M2993" s="174" t="n">
        <v>20</v>
      </c>
    </row>
    <row r="2994">
      <c r="A2994" s="174" t="inlineStr">
        <is>
          <t>test</t>
        </is>
      </c>
      <c r="B2994" s="174" t="inlineStr">
        <is>
          <t>A1</t>
        </is>
      </c>
      <c r="C2994" s="174" t="inlineStr">
        <is>
          <t>Clean</t>
        </is>
      </c>
      <c r="D2994" s="174" t="inlineStr">
        <is>
          <t>all</t>
        </is>
      </c>
      <c r="E2994" s="175" t="n">
        <v>0.45</v>
      </c>
      <c r="F2994" s="174" t="n">
        <v>4248</v>
      </c>
      <c r="G2994" s="174" t="n">
        <v>16</v>
      </c>
      <c r="H2994" s="174" t="n">
        <v>236</v>
      </c>
      <c r="I2994" s="174" t="n">
        <v>252</v>
      </c>
      <c r="J2994" s="174" t="n">
        <v>11</v>
      </c>
      <c r="K2994" s="174" t="n">
        <v>5</v>
      </c>
      <c r="L2994" s="174" t="n">
        <v>218</v>
      </c>
      <c r="M2994" s="174" t="n">
        <v>18</v>
      </c>
    </row>
    <row r="2995">
      <c r="A2995" s="174" t="inlineStr">
        <is>
          <t>test</t>
        </is>
      </c>
      <c r="B2995" s="174" t="inlineStr">
        <is>
          <t>A1</t>
        </is>
      </c>
      <c r="C2995" s="174" t="inlineStr">
        <is>
          <t>Clean</t>
        </is>
      </c>
      <c r="D2995" s="174" t="inlineStr">
        <is>
          <t>all</t>
        </is>
      </c>
      <c r="E2995" s="175" t="n">
        <v>0.46</v>
      </c>
      <c r="F2995" s="174" t="n">
        <v>4248</v>
      </c>
      <c r="G2995" s="174" t="n">
        <v>16</v>
      </c>
      <c r="H2995" s="174" t="n">
        <v>230</v>
      </c>
      <c r="I2995" s="174" t="n">
        <v>258</v>
      </c>
      <c r="J2995" s="174" t="n">
        <v>11</v>
      </c>
      <c r="K2995" s="174" t="n">
        <v>5</v>
      </c>
      <c r="L2995" s="174" t="n">
        <v>213</v>
      </c>
      <c r="M2995" s="174" t="n">
        <v>17</v>
      </c>
    </row>
    <row r="2996">
      <c r="A2996" s="174" t="inlineStr">
        <is>
          <t>test</t>
        </is>
      </c>
      <c r="B2996" s="174" t="inlineStr">
        <is>
          <t>A1</t>
        </is>
      </c>
      <c r="C2996" s="174" t="inlineStr">
        <is>
          <t>Clean</t>
        </is>
      </c>
      <c r="D2996" s="174" t="inlineStr">
        <is>
          <t>all</t>
        </is>
      </c>
      <c r="E2996" s="175" t="n">
        <v>0.47</v>
      </c>
      <c r="F2996" s="174" t="n">
        <v>4247</v>
      </c>
      <c r="G2996" s="174" t="n">
        <v>17</v>
      </c>
      <c r="H2996" s="174" t="n">
        <v>225</v>
      </c>
      <c r="I2996" s="174" t="n">
        <v>263</v>
      </c>
      <c r="J2996" s="174" t="n">
        <v>12</v>
      </c>
      <c r="K2996" s="174" t="n">
        <v>5</v>
      </c>
      <c r="L2996" s="174" t="n">
        <v>210</v>
      </c>
      <c r="M2996" s="174" t="n">
        <v>15</v>
      </c>
    </row>
    <row r="2997">
      <c r="A2997" s="174" t="inlineStr">
        <is>
          <t>test</t>
        </is>
      </c>
      <c r="B2997" s="174" t="inlineStr">
        <is>
          <t>A1</t>
        </is>
      </c>
      <c r="C2997" s="174" t="inlineStr">
        <is>
          <t>Clean</t>
        </is>
      </c>
      <c r="D2997" s="174" t="inlineStr">
        <is>
          <t>all</t>
        </is>
      </c>
      <c r="E2997" s="175" t="n">
        <v>0.48</v>
      </c>
      <c r="F2997" s="174" t="n">
        <v>4246</v>
      </c>
      <c r="G2997" s="174" t="n">
        <v>18</v>
      </c>
      <c r="H2997" s="174" t="n">
        <v>222</v>
      </c>
      <c r="I2997" s="174" t="n">
        <v>266</v>
      </c>
      <c r="J2997" s="174" t="n">
        <v>13</v>
      </c>
      <c r="K2997" s="174" t="n">
        <v>5</v>
      </c>
      <c r="L2997" s="174" t="n">
        <v>207</v>
      </c>
      <c r="M2997" s="174" t="n">
        <v>15</v>
      </c>
    </row>
    <row r="2998">
      <c r="A2998" s="174" t="inlineStr">
        <is>
          <t>test</t>
        </is>
      </c>
      <c r="B2998" s="174" t="inlineStr">
        <is>
          <t>A1</t>
        </is>
      </c>
      <c r="C2998" s="174" t="inlineStr">
        <is>
          <t>Clean</t>
        </is>
      </c>
      <c r="D2998" s="174" t="inlineStr">
        <is>
          <t>all</t>
        </is>
      </c>
      <c r="E2998" s="175" t="n">
        <v>0.49</v>
      </c>
      <c r="F2998" s="174" t="n">
        <v>4246</v>
      </c>
      <c r="G2998" s="174" t="n">
        <v>18</v>
      </c>
      <c r="H2998" s="174" t="n">
        <v>220</v>
      </c>
      <c r="I2998" s="174" t="n">
        <v>268</v>
      </c>
      <c r="J2998" s="174" t="n">
        <v>13</v>
      </c>
      <c r="K2998" s="174" t="n">
        <v>5</v>
      </c>
      <c r="L2998" s="174" t="n">
        <v>205</v>
      </c>
      <c r="M2998" s="174" t="n">
        <v>15</v>
      </c>
    </row>
    <row r="2999">
      <c r="A2999" s="174" t="inlineStr">
        <is>
          <t>test</t>
        </is>
      </c>
      <c r="B2999" s="174" t="inlineStr">
        <is>
          <t>A1</t>
        </is>
      </c>
      <c r="C2999" s="174" t="inlineStr">
        <is>
          <t>Clean</t>
        </is>
      </c>
      <c r="D2999" s="174" t="inlineStr">
        <is>
          <t>all</t>
        </is>
      </c>
      <c r="E2999" s="175" t="n">
        <v>0.5</v>
      </c>
      <c r="F2999" s="174" t="n">
        <v>4246</v>
      </c>
      <c r="G2999" s="174" t="n">
        <v>18</v>
      </c>
      <c r="H2999" s="174" t="n">
        <v>216</v>
      </c>
      <c r="I2999" s="174" t="n">
        <v>272</v>
      </c>
      <c r="J2999" s="174" t="n">
        <v>13</v>
      </c>
      <c r="K2999" s="174" t="n">
        <v>5</v>
      </c>
      <c r="L2999" s="174" t="n">
        <v>201</v>
      </c>
      <c r="M2999" s="174" t="n">
        <v>15</v>
      </c>
    </row>
    <row r="3000">
      <c r="A3000" s="174" t="inlineStr">
        <is>
          <t>test</t>
        </is>
      </c>
      <c r="B3000" s="174" t="inlineStr">
        <is>
          <t>A1</t>
        </is>
      </c>
      <c r="C3000" s="174" t="inlineStr">
        <is>
          <t>Clean</t>
        </is>
      </c>
      <c r="D3000" s="174" t="inlineStr">
        <is>
          <t>all</t>
        </is>
      </c>
      <c r="E3000" s="175" t="n">
        <v>0.51</v>
      </c>
      <c r="F3000" s="174" t="n">
        <v>4245</v>
      </c>
      <c r="G3000" s="174" t="n">
        <v>19</v>
      </c>
      <c r="H3000" s="174" t="n">
        <v>211</v>
      </c>
      <c r="I3000" s="174" t="n">
        <v>277</v>
      </c>
      <c r="J3000" s="174" t="n">
        <v>14</v>
      </c>
      <c r="K3000" s="174" t="n">
        <v>5</v>
      </c>
      <c r="L3000" s="174" t="n">
        <v>196</v>
      </c>
      <c r="M3000" s="174" t="n">
        <v>15</v>
      </c>
    </row>
    <row r="3001">
      <c r="A3001" s="174" t="inlineStr">
        <is>
          <t>test</t>
        </is>
      </c>
      <c r="B3001" s="174" t="inlineStr">
        <is>
          <t>A1</t>
        </is>
      </c>
      <c r="C3001" s="174" t="inlineStr">
        <is>
          <t>Clean</t>
        </is>
      </c>
      <c r="D3001" s="174" t="inlineStr">
        <is>
          <t>all</t>
        </is>
      </c>
      <c r="E3001" s="175" t="n">
        <v>0.52</v>
      </c>
      <c r="F3001" s="174" t="n">
        <v>4245</v>
      </c>
      <c r="G3001" s="174" t="n">
        <v>19</v>
      </c>
      <c r="H3001" s="174" t="n">
        <v>206</v>
      </c>
      <c r="I3001" s="174" t="n">
        <v>282</v>
      </c>
      <c r="J3001" s="174" t="n">
        <v>14</v>
      </c>
      <c r="K3001" s="174" t="n">
        <v>5</v>
      </c>
      <c r="L3001" s="174" t="n">
        <v>191</v>
      </c>
      <c r="M3001" s="174" t="n">
        <v>15</v>
      </c>
    </row>
    <row r="3002">
      <c r="A3002" s="174" t="inlineStr">
        <is>
          <t>test</t>
        </is>
      </c>
      <c r="B3002" s="174" t="inlineStr">
        <is>
          <t>A1</t>
        </is>
      </c>
      <c r="C3002" s="174" t="inlineStr">
        <is>
          <t>Clean</t>
        </is>
      </c>
      <c r="D3002" s="174" t="inlineStr">
        <is>
          <t>all</t>
        </is>
      </c>
      <c r="E3002" s="175" t="n">
        <v>0.53</v>
      </c>
      <c r="F3002" s="174" t="n">
        <v>4242</v>
      </c>
      <c r="G3002" s="174" t="n">
        <v>22</v>
      </c>
      <c r="H3002" s="174" t="n">
        <v>202</v>
      </c>
      <c r="I3002" s="174" t="n">
        <v>286</v>
      </c>
      <c r="J3002" s="174" t="n">
        <v>14</v>
      </c>
      <c r="K3002" s="174" t="n">
        <v>8</v>
      </c>
      <c r="L3002" s="174" t="n">
        <v>188</v>
      </c>
      <c r="M3002" s="174" t="n">
        <v>14</v>
      </c>
    </row>
    <row r="3003">
      <c r="A3003" s="174" t="inlineStr">
        <is>
          <t>test</t>
        </is>
      </c>
      <c r="B3003" s="174" t="inlineStr">
        <is>
          <t>A1</t>
        </is>
      </c>
      <c r="C3003" s="174" t="inlineStr">
        <is>
          <t>Clean</t>
        </is>
      </c>
      <c r="D3003" s="174" t="inlineStr">
        <is>
          <t>all</t>
        </is>
      </c>
      <c r="E3003" s="175" t="n">
        <v>0.54</v>
      </c>
      <c r="F3003" s="174" t="n">
        <v>4242</v>
      </c>
      <c r="G3003" s="174" t="n">
        <v>22</v>
      </c>
      <c r="H3003" s="174" t="n">
        <v>201</v>
      </c>
      <c r="I3003" s="174" t="n">
        <v>287</v>
      </c>
      <c r="J3003" s="174" t="n">
        <v>14</v>
      </c>
      <c r="K3003" s="174" t="n">
        <v>8</v>
      </c>
      <c r="L3003" s="174" t="n">
        <v>187</v>
      </c>
      <c r="M3003" s="174" t="n">
        <v>14</v>
      </c>
    </row>
    <row r="3004">
      <c r="A3004" s="174" t="inlineStr">
        <is>
          <t>test</t>
        </is>
      </c>
      <c r="B3004" s="174" t="inlineStr">
        <is>
          <t>A1</t>
        </is>
      </c>
      <c r="C3004" s="174" t="inlineStr">
        <is>
          <t>Clean</t>
        </is>
      </c>
      <c r="D3004" s="174" t="inlineStr">
        <is>
          <t>all</t>
        </is>
      </c>
      <c r="E3004" s="175" t="n">
        <v>0.55</v>
      </c>
      <c r="F3004" s="174" t="n">
        <v>4242</v>
      </c>
      <c r="G3004" s="174" t="n">
        <v>22</v>
      </c>
      <c r="H3004" s="174" t="n">
        <v>200</v>
      </c>
      <c r="I3004" s="174" t="n">
        <v>288</v>
      </c>
      <c r="J3004" s="174" t="n">
        <v>14</v>
      </c>
      <c r="K3004" s="174" t="n">
        <v>8</v>
      </c>
      <c r="L3004" s="174" t="n">
        <v>187</v>
      </c>
      <c r="M3004" s="174" t="n">
        <v>13</v>
      </c>
    </row>
    <row r="3005">
      <c r="A3005" s="174" t="inlineStr">
        <is>
          <t>test</t>
        </is>
      </c>
      <c r="B3005" s="174" t="inlineStr">
        <is>
          <t>A1</t>
        </is>
      </c>
      <c r="C3005" s="174" t="inlineStr">
        <is>
          <t>Clean</t>
        </is>
      </c>
      <c r="D3005" s="174" t="inlineStr">
        <is>
          <t>all</t>
        </is>
      </c>
      <c r="E3005" s="175" t="n">
        <v>0.5600000000000001</v>
      </c>
      <c r="F3005" s="174" t="n">
        <v>4240</v>
      </c>
      <c r="G3005" s="174" t="n">
        <v>24</v>
      </c>
      <c r="H3005" s="174" t="n">
        <v>195</v>
      </c>
      <c r="I3005" s="174" t="n">
        <v>293</v>
      </c>
      <c r="J3005" s="174" t="n">
        <v>15</v>
      </c>
      <c r="K3005" s="174" t="n">
        <v>9</v>
      </c>
      <c r="L3005" s="174" t="n">
        <v>183</v>
      </c>
      <c r="M3005" s="174" t="n">
        <v>12</v>
      </c>
    </row>
    <row r="3006">
      <c r="A3006" s="174" t="inlineStr">
        <is>
          <t>test</t>
        </is>
      </c>
      <c r="B3006" s="174" t="inlineStr">
        <is>
          <t>A1</t>
        </is>
      </c>
      <c r="C3006" s="174" t="inlineStr">
        <is>
          <t>Clean</t>
        </is>
      </c>
      <c r="D3006" s="174" t="inlineStr">
        <is>
          <t>all</t>
        </is>
      </c>
      <c r="E3006" s="175" t="n">
        <v>0.57</v>
      </c>
      <c r="F3006" s="174" t="n">
        <v>4239</v>
      </c>
      <c r="G3006" s="174" t="n">
        <v>25</v>
      </c>
      <c r="H3006" s="174" t="n">
        <v>193</v>
      </c>
      <c r="I3006" s="174" t="n">
        <v>295</v>
      </c>
      <c r="J3006" s="174" t="n">
        <v>16</v>
      </c>
      <c r="K3006" s="174" t="n">
        <v>9</v>
      </c>
      <c r="L3006" s="174" t="n">
        <v>182</v>
      </c>
      <c r="M3006" s="174" t="n">
        <v>11</v>
      </c>
    </row>
    <row r="3007">
      <c r="A3007" s="174" t="inlineStr">
        <is>
          <t>test</t>
        </is>
      </c>
      <c r="B3007" s="174" t="inlineStr">
        <is>
          <t>A1</t>
        </is>
      </c>
      <c r="C3007" s="174" t="inlineStr">
        <is>
          <t>Clean</t>
        </is>
      </c>
      <c r="D3007" s="174" t="inlineStr">
        <is>
          <t>all</t>
        </is>
      </c>
      <c r="E3007" s="175" t="n">
        <v>0.58</v>
      </c>
      <c r="F3007" s="174" t="n">
        <v>4238</v>
      </c>
      <c r="G3007" s="174" t="n">
        <v>26</v>
      </c>
      <c r="H3007" s="174" t="n">
        <v>192</v>
      </c>
      <c r="I3007" s="174" t="n">
        <v>296</v>
      </c>
      <c r="J3007" s="174" t="n">
        <v>17</v>
      </c>
      <c r="K3007" s="174" t="n">
        <v>9</v>
      </c>
      <c r="L3007" s="174" t="n">
        <v>181</v>
      </c>
      <c r="M3007" s="174" t="n">
        <v>11</v>
      </c>
    </row>
    <row r="3008">
      <c r="A3008" s="174" t="inlineStr">
        <is>
          <t>test</t>
        </is>
      </c>
      <c r="B3008" s="174" t="inlineStr">
        <is>
          <t>A1</t>
        </is>
      </c>
      <c r="C3008" s="174" t="inlineStr">
        <is>
          <t>Clean</t>
        </is>
      </c>
      <c r="D3008" s="174" t="inlineStr">
        <is>
          <t>all</t>
        </is>
      </c>
      <c r="E3008" s="175" t="n">
        <v>0.59</v>
      </c>
      <c r="F3008" s="174" t="n">
        <v>4236</v>
      </c>
      <c r="G3008" s="174" t="n">
        <v>28</v>
      </c>
      <c r="H3008" s="174" t="n">
        <v>191</v>
      </c>
      <c r="I3008" s="174" t="n">
        <v>297</v>
      </c>
      <c r="J3008" s="174" t="n">
        <v>19</v>
      </c>
      <c r="K3008" s="174" t="n">
        <v>9</v>
      </c>
      <c r="L3008" s="174" t="n">
        <v>180</v>
      </c>
      <c r="M3008" s="174" t="n">
        <v>11</v>
      </c>
    </row>
    <row r="3009">
      <c r="A3009" s="174" t="inlineStr">
        <is>
          <t>test</t>
        </is>
      </c>
      <c r="B3009" s="174" t="inlineStr">
        <is>
          <t>A1</t>
        </is>
      </c>
      <c r="C3009" s="174" t="inlineStr">
        <is>
          <t>Clean</t>
        </is>
      </c>
      <c r="D3009" s="174" t="inlineStr">
        <is>
          <t>all</t>
        </is>
      </c>
      <c r="E3009" s="175" t="n">
        <v>0.6</v>
      </c>
      <c r="F3009" s="174" t="n">
        <v>4235</v>
      </c>
      <c r="G3009" s="174" t="n">
        <v>29</v>
      </c>
      <c r="H3009" s="174" t="n">
        <v>190</v>
      </c>
      <c r="I3009" s="174" t="n">
        <v>298</v>
      </c>
      <c r="J3009" s="174" t="n">
        <v>20</v>
      </c>
      <c r="K3009" s="174" t="n">
        <v>9</v>
      </c>
      <c r="L3009" s="174" t="n">
        <v>180</v>
      </c>
      <c r="M3009" s="174" t="n">
        <v>10</v>
      </c>
    </row>
    <row r="3010">
      <c r="A3010" s="174" t="inlineStr">
        <is>
          <t>test</t>
        </is>
      </c>
      <c r="B3010" s="174" t="inlineStr">
        <is>
          <t>A1</t>
        </is>
      </c>
      <c r="C3010" s="174" t="inlineStr">
        <is>
          <t>Clean</t>
        </is>
      </c>
      <c r="D3010" s="174" t="inlineStr">
        <is>
          <t>all</t>
        </is>
      </c>
      <c r="E3010" s="175" t="n">
        <v>0.61</v>
      </c>
      <c r="F3010" s="174" t="n">
        <v>4235</v>
      </c>
      <c r="G3010" s="174" t="n">
        <v>29</v>
      </c>
      <c r="H3010" s="174" t="n">
        <v>188</v>
      </c>
      <c r="I3010" s="174" t="n">
        <v>300</v>
      </c>
      <c r="J3010" s="174" t="n">
        <v>20</v>
      </c>
      <c r="K3010" s="174" t="n">
        <v>9</v>
      </c>
      <c r="L3010" s="174" t="n">
        <v>178</v>
      </c>
      <c r="M3010" s="174" t="n">
        <v>10</v>
      </c>
    </row>
    <row r="3011">
      <c r="A3011" s="174" t="inlineStr">
        <is>
          <t>test</t>
        </is>
      </c>
      <c r="B3011" s="174" t="inlineStr">
        <is>
          <t>A1</t>
        </is>
      </c>
      <c r="C3011" s="174" t="inlineStr">
        <is>
          <t>Clean</t>
        </is>
      </c>
      <c r="D3011" s="174" t="inlineStr">
        <is>
          <t>all</t>
        </is>
      </c>
      <c r="E3011" s="175" t="n">
        <v>0.62</v>
      </c>
      <c r="F3011" s="174" t="n">
        <v>4235</v>
      </c>
      <c r="G3011" s="174" t="n">
        <v>29</v>
      </c>
      <c r="H3011" s="174" t="n">
        <v>188</v>
      </c>
      <c r="I3011" s="174" t="n">
        <v>300</v>
      </c>
      <c r="J3011" s="174" t="n">
        <v>20</v>
      </c>
      <c r="K3011" s="174" t="n">
        <v>9</v>
      </c>
      <c r="L3011" s="174" t="n">
        <v>178</v>
      </c>
      <c r="M3011" s="174" t="n">
        <v>10</v>
      </c>
    </row>
    <row r="3012">
      <c r="A3012" s="174" t="inlineStr">
        <is>
          <t>test</t>
        </is>
      </c>
      <c r="B3012" s="174" t="inlineStr">
        <is>
          <t>A1</t>
        </is>
      </c>
      <c r="C3012" s="174" t="inlineStr">
        <is>
          <t>Clean</t>
        </is>
      </c>
      <c r="D3012" s="174" t="inlineStr">
        <is>
          <t>all</t>
        </is>
      </c>
      <c r="E3012" s="175" t="n">
        <v>0.63</v>
      </c>
      <c r="F3012" s="174" t="n">
        <v>4235</v>
      </c>
      <c r="G3012" s="174" t="n">
        <v>29</v>
      </c>
      <c r="H3012" s="174" t="n">
        <v>187</v>
      </c>
      <c r="I3012" s="174" t="n">
        <v>301</v>
      </c>
      <c r="J3012" s="174" t="n">
        <v>20</v>
      </c>
      <c r="K3012" s="174" t="n">
        <v>9</v>
      </c>
      <c r="L3012" s="174" t="n">
        <v>177</v>
      </c>
      <c r="M3012" s="174" t="n">
        <v>10</v>
      </c>
    </row>
    <row r="3013">
      <c r="A3013" s="174" t="inlineStr">
        <is>
          <t>test</t>
        </is>
      </c>
      <c r="B3013" s="174" t="inlineStr">
        <is>
          <t>A1</t>
        </is>
      </c>
      <c r="C3013" s="174" t="inlineStr">
        <is>
          <t>Clean</t>
        </is>
      </c>
      <c r="D3013" s="174" t="inlineStr">
        <is>
          <t>all</t>
        </is>
      </c>
      <c r="E3013" s="175" t="n">
        <v>0.64</v>
      </c>
      <c r="F3013" s="174" t="n">
        <v>4232</v>
      </c>
      <c r="G3013" s="174" t="n">
        <v>32</v>
      </c>
      <c r="H3013" s="174" t="n">
        <v>185</v>
      </c>
      <c r="I3013" s="174" t="n">
        <v>303</v>
      </c>
      <c r="J3013" s="174" t="n">
        <v>23</v>
      </c>
      <c r="K3013" s="174" t="n">
        <v>9</v>
      </c>
      <c r="L3013" s="174" t="n">
        <v>175</v>
      </c>
      <c r="M3013" s="174" t="n">
        <v>10</v>
      </c>
    </row>
    <row r="3014">
      <c r="A3014" s="174" t="inlineStr">
        <is>
          <t>test</t>
        </is>
      </c>
      <c r="B3014" s="174" t="inlineStr">
        <is>
          <t>A1</t>
        </is>
      </c>
      <c r="C3014" s="174" t="inlineStr">
        <is>
          <t>Clean</t>
        </is>
      </c>
      <c r="D3014" s="174" t="inlineStr">
        <is>
          <t>all</t>
        </is>
      </c>
      <c r="E3014" s="175" t="n">
        <v>0.65</v>
      </c>
      <c r="F3014" s="174" t="n">
        <v>4230</v>
      </c>
      <c r="G3014" s="174" t="n">
        <v>34</v>
      </c>
      <c r="H3014" s="174" t="n">
        <v>180</v>
      </c>
      <c r="I3014" s="174" t="n">
        <v>308</v>
      </c>
      <c r="J3014" s="174" t="n">
        <v>24</v>
      </c>
      <c r="K3014" s="174" t="n">
        <v>10</v>
      </c>
      <c r="L3014" s="174" t="n">
        <v>171</v>
      </c>
      <c r="M3014" s="174" t="n">
        <v>9</v>
      </c>
    </row>
    <row r="3015">
      <c r="A3015" s="174" t="inlineStr">
        <is>
          <t>test</t>
        </is>
      </c>
      <c r="B3015" s="174" t="inlineStr">
        <is>
          <t>A1</t>
        </is>
      </c>
      <c r="C3015" s="174" t="inlineStr">
        <is>
          <t>Clean</t>
        </is>
      </c>
      <c r="D3015" s="174" t="inlineStr">
        <is>
          <t>all</t>
        </is>
      </c>
      <c r="E3015" s="175" t="n">
        <v>0.66</v>
      </c>
      <c r="F3015" s="174" t="n">
        <v>4230</v>
      </c>
      <c r="G3015" s="174" t="n">
        <v>34</v>
      </c>
      <c r="H3015" s="174" t="n">
        <v>176</v>
      </c>
      <c r="I3015" s="174" t="n">
        <v>312</v>
      </c>
      <c r="J3015" s="174" t="n">
        <v>24</v>
      </c>
      <c r="K3015" s="174" t="n">
        <v>10</v>
      </c>
      <c r="L3015" s="174" t="n">
        <v>167</v>
      </c>
      <c r="M3015" s="174" t="n">
        <v>9</v>
      </c>
    </row>
    <row r="3016">
      <c r="A3016" s="174" t="inlineStr">
        <is>
          <t>test</t>
        </is>
      </c>
      <c r="B3016" s="174" t="inlineStr">
        <is>
          <t>A1</t>
        </is>
      </c>
      <c r="C3016" s="174" t="inlineStr">
        <is>
          <t>Clean</t>
        </is>
      </c>
      <c r="D3016" s="174" t="inlineStr">
        <is>
          <t>all</t>
        </is>
      </c>
      <c r="E3016" s="175" t="n">
        <v>0.67</v>
      </c>
      <c r="F3016" s="174" t="n">
        <v>4226</v>
      </c>
      <c r="G3016" s="174" t="n">
        <v>38</v>
      </c>
      <c r="H3016" s="174" t="n">
        <v>173</v>
      </c>
      <c r="I3016" s="174" t="n">
        <v>315</v>
      </c>
      <c r="J3016" s="174" t="n">
        <v>25</v>
      </c>
      <c r="K3016" s="174" t="n">
        <v>13</v>
      </c>
      <c r="L3016" s="174" t="n">
        <v>165</v>
      </c>
      <c r="M3016" s="174" t="n">
        <v>8</v>
      </c>
    </row>
    <row r="3017">
      <c r="A3017" s="174" t="inlineStr">
        <is>
          <t>test</t>
        </is>
      </c>
      <c r="B3017" s="174" t="inlineStr">
        <is>
          <t>A1</t>
        </is>
      </c>
      <c r="C3017" s="174" t="inlineStr">
        <is>
          <t>Clean</t>
        </is>
      </c>
      <c r="D3017" s="174" t="inlineStr">
        <is>
          <t>all</t>
        </is>
      </c>
      <c r="E3017" s="175" t="n">
        <v>0.68</v>
      </c>
      <c r="F3017" s="174" t="n">
        <v>4226</v>
      </c>
      <c r="G3017" s="174" t="n">
        <v>38</v>
      </c>
      <c r="H3017" s="174" t="n">
        <v>168</v>
      </c>
      <c r="I3017" s="174" t="n">
        <v>320</v>
      </c>
      <c r="J3017" s="174" t="n">
        <v>25</v>
      </c>
      <c r="K3017" s="174" t="n">
        <v>13</v>
      </c>
      <c r="L3017" s="174" t="n">
        <v>160</v>
      </c>
      <c r="M3017" s="174" t="n">
        <v>8</v>
      </c>
    </row>
    <row r="3018">
      <c r="A3018" s="174" t="inlineStr">
        <is>
          <t>test</t>
        </is>
      </c>
      <c r="B3018" s="174" t="inlineStr">
        <is>
          <t>A1</t>
        </is>
      </c>
      <c r="C3018" s="174" t="inlineStr">
        <is>
          <t>Clean</t>
        </is>
      </c>
      <c r="D3018" s="174" t="inlineStr">
        <is>
          <t>all</t>
        </is>
      </c>
      <c r="E3018" s="175" t="n">
        <v>0.6899999999999999</v>
      </c>
      <c r="F3018" s="174" t="n">
        <v>4224</v>
      </c>
      <c r="G3018" s="174" t="n">
        <v>40</v>
      </c>
      <c r="H3018" s="174" t="n">
        <v>168</v>
      </c>
      <c r="I3018" s="174" t="n">
        <v>320</v>
      </c>
      <c r="J3018" s="174" t="n">
        <v>27</v>
      </c>
      <c r="K3018" s="174" t="n">
        <v>13</v>
      </c>
      <c r="L3018" s="174" t="n">
        <v>160</v>
      </c>
      <c r="M3018" s="174" t="n">
        <v>8</v>
      </c>
    </row>
    <row r="3019">
      <c r="A3019" s="174" t="inlineStr">
        <is>
          <t>test</t>
        </is>
      </c>
      <c r="B3019" s="174" t="inlineStr">
        <is>
          <t>A1</t>
        </is>
      </c>
      <c r="C3019" s="174" t="inlineStr">
        <is>
          <t>Clean</t>
        </is>
      </c>
      <c r="D3019" s="174" t="inlineStr">
        <is>
          <t>all</t>
        </is>
      </c>
      <c r="E3019" s="175" t="n">
        <v>0.7</v>
      </c>
      <c r="F3019" s="174" t="n">
        <v>4221</v>
      </c>
      <c r="G3019" s="174" t="n">
        <v>43</v>
      </c>
      <c r="H3019" s="174" t="n">
        <v>165</v>
      </c>
      <c r="I3019" s="174" t="n">
        <v>323</v>
      </c>
      <c r="J3019" s="174" t="n">
        <v>28</v>
      </c>
      <c r="K3019" s="174" t="n">
        <v>15</v>
      </c>
      <c r="L3019" s="174" t="n">
        <v>157</v>
      </c>
      <c r="M3019" s="174" t="n">
        <v>8</v>
      </c>
    </row>
    <row r="3020">
      <c r="A3020" s="174" t="inlineStr">
        <is>
          <t>test</t>
        </is>
      </c>
      <c r="B3020" s="174" t="inlineStr">
        <is>
          <t>A1</t>
        </is>
      </c>
      <c r="C3020" s="174" t="inlineStr">
        <is>
          <t>Clean</t>
        </is>
      </c>
      <c r="D3020" s="174" t="inlineStr">
        <is>
          <t>all</t>
        </is>
      </c>
      <c r="E3020" s="175" t="n">
        <v>0.71</v>
      </c>
      <c r="F3020" s="174" t="n">
        <v>4216</v>
      </c>
      <c r="G3020" s="174" t="n">
        <v>48</v>
      </c>
      <c r="H3020" s="174" t="n">
        <v>162</v>
      </c>
      <c r="I3020" s="174" t="n">
        <v>326</v>
      </c>
      <c r="J3020" s="174" t="n">
        <v>31</v>
      </c>
      <c r="K3020" s="174" t="n">
        <v>17</v>
      </c>
      <c r="L3020" s="174" t="n">
        <v>154</v>
      </c>
      <c r="M3020" s="174" t="n">
        <v>8</v>
      </c>
    </row>
    <row r="3021">
      <c r="A3021" s="174" t="inlineStr">
        <is>
          <t>test</t>
        </is>
      </c>
      <c r="B3021" s="174" t="inlineStr">
        <is>
          <t>A1</t>
        </is>
      </c>
      <c r="C3021" s="174" t="inlineStr">
        <is>
          <t>Clean</t>
        </is>
      </c>
      <c r="D3021" s="174" t="inlineStr">
        <is>
          <t>all</t>
        </is>
      </c>
      <c r="E3021" s="175" t="n">
        <v>0.72</v>
      </c>
      <c r="F3021" s="174" t="n">
        <v>4216</v>
      </c>
      <c r="G3021" s="174" t="n">
        <v>48</v>
      </c>
      <c r="H3021" s="174" t="n">
        <v>162</v>
      </c>
      <c r="I3021" s="174" t="n">
        <v>326</v>
      </c>
      <c r="J3021" s="174" t="n">
        <v>31</v>
      </c>
      <c r="K3021" s="174" t="n">
        <v>17</v>
      </c>
      <c r="L3021" s="174" t="n">
        <v>154</v>
      </c>
      <c r="M3021" s="174" t="n">
        <v>8</v>
      </c>
    </row>
    <row r="3022">
      <c r="A3022" s="174" t="inlineStr">
        <is>
          <t>test</t>
        </is>
      </c>
      <c r="B3022" s="174" t="inlineStr">
        <is>
          <t>A1</t>
        </is>
      </c>
      <c r="C3022" s="174" t="inlineStr">
        <is>
          <t>Clean</t>
        </is>
      </c>
      <c r="D3022" s="174" t="inlineStr">
        <is>
          <t>all</t>
        </is>
      </c>
      <c r="E3022" s="175" t="n">
        <v>0.73</v>
      </c>
      <c r="F3022" s="174" t="n">
        <v>4213</v>
      </c>
      <c r="G3022" s="174" t="n">
        <v>51</v>
      </c>
      <c r="H3022" s="174" t="n">
        <v>160</v>
      </c>
      <c r="I3022" s="174" t="n">
        <v>328</v>
      </c>
      <c r="J3022" s="174" t="n">
        <v>33</v>
      </c>
      <c r="K3022" s="174" t="n">
        <v>18</v>
      </c>
      <c r="L3022" s="174" t="n">
        <v>152</v>
      </c>
      <c r="M3022" s="174" t="n">
        <v>8</v>
      </c>
    </row>
    <row r="3023">
      <c r="A3023" s="174" t="inlineStr">
        <is>
          <t>test</t>
        </is>
      </c>
      <c r="B3023" s="174" t="inlineStr">
        <is>
          <t>A1</t>
        </is>
      </c>
      <c r="C3023" s="174" t="inlineStr">
        <is>
          <t>Clean</t>
        </is>
      </c>
      <c r="D3023" s="174" t="inlineStr">
        <is>
          <t>all</t>
        </is>
      </c>
      <c r="E3023" s="175" t="n">
        <v>0.74</v>
      </c>
      <c r="F3023" s="174" t="n">
        <v>4210</v>
      </c>
      <c r="G3023" s="174" t="n">
        <v>54</v>
      </c>
      <c r="H3023" s="174" t="n">
        <v>159</v>
      </c>
      <c r="I3023" s="174" t="n">
        <v>329</v>
      </c>
      <c r="J3023" s="174" t="n">
        <v>36</v>
      </c>
      <c r="K3023" s="174" t="n">
        <v>18</v>
      </c>
      <c r="L3023" s="174" t="n">
        <v>152</v>
      </c>
      <c r="M3023" s="174" t="n">
        <v>7</v>
      </c>
    </row>
    <row r="3024">
      <c r="A3024" s="174" t="inlineStr">
        <is>
          <t>test</t>
        </is>
      </c>
      <c r="B3024" s="174" t="inlineStr">
        <is>
          <t>A1</t>
        </is>
      </c>
      <c r="C3024" s="174" t="inlineStr">
        <is>
          <t>Clean</t>
        </is>
      </c>
      <c r="D3024" s="174" t="inlineStr">
        <is>
          <t>all</t>
        </is>
      </c>
      <c r="E3024" s="175" t="n">
        <v>0.75</v>
      </c>
      <c r="F3024" s="174" t="n">
        <v>4207</v>
      </c>
      <c r="G3024" s="174" t="n">
        <v>57</v>
      </c>
      <c r="H3024" s="174" t="n">
        <v>158</v>
      </c>
      <c r="I3024" s="174" t="n">
        <v>330</v>
      </c>
      <c r="J3024" s="174" t="n">
        <v>39</v>
      </c>
      <c r="K3024" s="174" t="n">
        <v>18</v>
      </c>
      <c r="L3024" s="174" t="n">
        <v>151</v>
      </c>
      <c r="M3024" s="174" t="n">
        <v>7</v>
      </c>
    </row>
    <row r="3025">
      <c r="A3025" s="174" t="inlineStr">
        <is>
          <t>test</t>
        </is>
      </c>
      <c r="B3025" s="174" t="inlineStr">
        <is>
          <t>A1</t>
        </is>
      </c>
      <c r="C3025" s="174" t="inlineStr">
        <is>
          <t>Clean</t>
        </is>
      </c>
      <c r="D3025" s="174" t="inlineStr">
        <is>
          <t>all</t>
        </is>
      </c>
      <c r="E3025" s="175" t="n">
        <v>0.76</v>
      </c>
      <c r="F3025" s="174" t="n">
        <v>4204</v>
      </c>
      <c r="G3025" s="174" t="n">
        <v>60</v>
      </c>
      <c r="H3025" s="174" t="n">
        <v>157</v>
      </c>
      <c r="I3025" s="174" t="n">
        <v>331</v>
      </c>
      <c r="J3025" s="174" t="n">
        <v>42</v>
      </c>
      <c r="K3025" s="174" t="n">
        <v>18</v>
      </c>
      <c r="L3025" s="174" t="n">
        <v>150</v>
      </c>
      <c r="M3025" s="174" t="n">
        <v>7</v>
      </c>
    </row>
    <row r="3026">
      <c r="A3026" s="174" t="inlineStr">
        <is>
          <t>test</t>
        </is>
      </c>
      <c r="B3026" s="174" t="inlineStr">
        <is>
          <t>A1</t>
        </is>
      </c>
      <c r="C3026" s="174" t="inlineStr">
        <is>
          <t>Clean</t>
        </is>
      </c>
      <c r="D3026" s="174" t="inlineStr">
        <is>
          <t>all</t>
        </is>
      </c>
      <c r="E3026" s="175" t="n">
        <v>0.77</v>
      </c>
      <c r="F3026" s="174" t="n">
        <v>4200</v>
      </c>
      <c r="G3026" s="174" t="n">
        <v>64</v>
      </c>
      <c r="H3026" s="174" t="n">
        <v>154</v>
      </c>
      <c r="I3026" s="174" t="n">
        <v>334</v>
      </c>
      <c r="J3026" s="174" t="n">
        <v>45</v>
      </c>
      <c r="K3026" s="174" t="n">
        <v>19</v>
      </c>
      <c r="L3026" s="174" t="n">
        <v>148</v>
      </c>
      <c r="M3026" s="174" t="n">
        <v>6</v>
      </c>
    </row>
    <row r="3027">
      <c r="A3027" s="174" t="inlineStr">
        <is>
          <t>test</t>
        </is>
      </c>
      <c r="B3027" s="174" t="inlineStr">
        <is>
          <t>A1</t>
        </is>
      </c>
      <c r="C3027" s="174" t="inlineStr">
        <is>
          <t>Clean</t>
        </is>
      </c>
      <c r="D3027" s="174" t="inlineStr">
        <is>
          <t>all</t>
        </is>
      </c>
      <c r="E3027" s="175" t="n">
        <v>0.78</v>
      </c>
      <c r="F3027" s="174" t="n">
        <v>4193</v>
      </c>
      <c r="G3027" s="174" t="n">
        <v>71</v>
      </c>
      <c r="H3027" s="174" t="n">
        <v>152</v>
      </c>
      <c r="I3027" s="174" t="n">
        <v>336</v>
      </c>
      <c r="J3027" s="174" t="n">
        <v>51</v>
      </c>
      <c r="K3027" s="174" t="n">
        <v>20</v>
      </c>
      <c r="L3027" s="174" t="n">
        <v>146</v>
      </c>
      <c r="M3027" s="174" t="n">
        <v>6</v>
      </c>
    </row>
    <row r="3028">
      <c r="A3028" s="174" t="inlineStr">
        <is>
          <t>test</t>
        </is>
      </c>
      <c r="B3028" s="174" t="inlineStr">
        <is>
          <t>A1</t>
        </is>
      </c>
      <c r="C3028" s="174" t="inlineStr">
        <is>
          <t>Clean</t>
        </is>
      </c>
      <c r="D3028" s="174" t="inlineStr">
        <is>
          <t>all</t>
        </is>
      </c>
      <c r="E3028" s="175" t="n">
        <v>0.79</v>
      </c>
      <c r="F3028" s="174" t="n">
        <v>4187</v>
      </c>
      <c r="G3028" s="174" t="n">
        <v>77</v>
      </c>
      <c r="H3028" s="174" t="n">
        <v>145</v>
      </c>
      <c r="I3028" s="174" t="n">
        <v>343</v>
      </c>
      <c r="J3028" s="174" t="n">
        <v>52</v>
      </c>
      <c r="K3028" s="174" t="n">
        <v>25</v>
      </c>
      <c r="L3028" s="174" t="n">
        <v>139</v>
      </c>
      <c r="M3028" s="174" t="n">
        <v>6</v>
      </c>
    </row>
    <row r="3029">
      <c r="A3029" s="174" t="inlineStr">
        <is>
          <t>test</t>
        </is>
      </c>
      <c r="B3029" s="174" t="inlineStr">
        <is>
          <t>A1</t>
        </is>
      </c>
      <c r="C3029" s="174" t="inlineStr">
        <is>
          <t>Clean</t>
        </is>
      </c>
      <c r="D3029" s="174" t="inlineStr">
        <is>
          <t>all</t>
        </is>
      </c>
      <c r="E3029" s="175" t="n">
        <v>0.8</v>
      </c>
      <c r="F3029" s="174" t="n">
        <v>4183</v>
      </c>
      <c r="G3029" s="174" t="n">
        <v>81</v>
      </c>
      <c r="H3029" s="174" t="n">
        <v>137</v>
      </c>
      <c r="I3029" s="174" t="n">
        <v>351</v>
      </c>
      <c r="J3029" s="174" t="n">
        <v>54</v>
      </c>
      <c r="K3029" s="174" t="n">
        <v>27</v>
      </c>
      <c r="L3029" s="174" t="n">
        <v>131</v>
      </c>
      <c r="M3029" s="174" t="n">
        <v>6</v>
      </c>
    </row>
    <row r="3030">
      <c r="A3030" s="174" t="inlineStr">
        <is>
          <t>test</t>
        </is>
      </c>
      <c r="B3030" s="174" t="inlineStr">
        <is>
          <t>A1</t>
        </is>
      </c>
      <c r="C3030" s="174" t="inlineStr">
        <is>
          <t>Clean</t>
        </is>
      </c>
      <c r="D3030" s="174" t="inlineStr">
        <is>
          <t>all</t>
        </is>
      </c>
      <c r="E3030" s="175" t="n">
        <v>0.8100000000000001</v>
      </c>
      <c r="F3030" s="174" t="n">
        <v>4176</v>
      </c>
      <c r="G3030" s="174" t="n">
        <v>88</v>
      </c>
      <c r="H3030" s="174" t="n">
        <v>136</v>
      </c>
      <c r="I3030" s="174" t="n">
        <v>352</v>
      </c>
      <c r="J3030" s="174" t="n">
        <v>60</v>
      </c>
      <c r="K3030" s="174" t="n">
        <v>28</v>
      </c>
      <c r="L3030" s="174" t="n">
        <v>130</v>
      </c>
      <c r="M3030" s="174" t="n">
        <v>6</v>
      </c>
    </row>
    <row r="3031">
      <c r="A3031" s="174" t="inlineStr">
        <is>
          <t>test</t>
        </is>
      </c>
      <c r="B3031" s="174" t="inlineStr">
        <is>
          <t>A1</t>
        </is>
      </c>
      <c r="C3031" s="174" t="inlineStr">
        <is>
          <t>Clean</t>
        </is>
      </c>
      <c r="D3031" s="174" t="inlineStr">
        <is>
          <t>all</t>
        </is>
      </c>
      <c r="E3031" s="175" t="n">
        <v>0.82</v>
      </c>
      <c r="F3031" s="174" t="n">
        <v>4167</v>
      </c>
      <c r="G3031" s="174" t="n">
        <v>97</v>
      </c>
      <c r="H3031" s="174" t="n">
        <v>131</v>
      </c>
      <c r="I3031" s="174" t="n">
        <v>357</v>
      </c>
      <c r="J3031" s="174" t="n">
        <v>62</v>
      </c>
      <c r="K3031" s="174" t="n">
        <v>35</v>
      </c>
      <c r="L3031" s="174" t="n">
        <v>125</v>
      </c>
      <c r="M3031" s="174" t="n">
        <v>6</v>
      </c>
    </row>
    <row r="3032">
      <c r="A3032" s="174" t="inlineStr">
        <is>
          <t>test</t>
        </is>
      </c>
      <c r="B3032" s="174" t="inlineStr">
        <is>
          <t>A1</t>
        </is>
      </c>
      <c r="C3032" s="174" t="inlineStr">
        <is>
          <t>Clean</t>
        </is>
      </c>
      <c r="D3032" s="174" t="inlineStr">
        <is>
          <t>all</t>
        </is>
      </c>
      <c r="E3032" s="175" t="n">
        <v>0.83</v>
      </c>
      <c r="F3032" s="174" t="n">
        <v>4158</v>
      </c>
      <c r="G3032" s="174" t="n">
        <v>106</v>
      </c>
      <c r="H3032" s="174" t="n">
        <v>128</v>
      </c>
      <c r="I3032" s="174" t="n">
        <v>360</v>
      </c>
      <c r="J3032" s="174" t="n">
        <v>65</v>
      </c>
      <c r="K3032" s="174" t="n">
        <v>41</v>
      </c>
      <c r="L3032" s="174" t="n">
        <v>122</v>
      </c>
      <c r="M3032" s="174" t="n">
        <v>6</v>
      </c>
    </row>
    <row r="3033">
      <c r="A3033" s="174" t="inlineStr">
        <is>
          <t>test</t>
        </is>
      </c>
      <c r="B3033" s="174" t="inlineStr">
        <is>
          <t>A1</t>
        </is>
      </c>
      <c r="C3033" s="174" t="inlineStr">
        <is>
          <t>Clean</t>
        </is>
      </c>
      <c r="D3033" s="174" t="inlineStr">
        <is>
          <t>all</t>
        </is>
      </c>
      <c r="E3033" s="175" t="n">
        <v>0.84</v>
      </c>
      <c r="F3033" s="174" t="n">
        <v>4150</v>
      </c>
      <c r="G3033" s="174" t="n">
        <v>114</v>
      </c>
      <c r="H3033" s="174" t="n">
        <v>124</v>
      </c>
      <c r="I3033" s="174" t="n">
        <v>364</v>
      </c>
      <c r="J3033" s="174" t="n">
        <v>66</v>
      </c>
      <c r="K3033" s="174" t="n">
        <v>48</v>
      </c>
      <c r="L3033" s="174" t="n">
        <v>118</v>
      </c>
      <c r="M3033" s="174" t="n">
        <v>6</v>
      </c>
    </row>
    <row r="3034">
      <c r="A3034" s="174" t="inlineStr">
        <is>
          <t>test</t>
        </is>
      </c>
      <c r="B3034" s="174" t="inlineStr">
        <is>
          <t>A1</t>
        </is>
      </c>
      <c r="C3034" s="174" t="inlineStr">
        <is>
          <t>Clean</t>
        </is>
      </c>
      <c r="D3034" s="174" t="inlineStr">
        <is>
          <t>all</t>
        </is>
      </c>
      <c r="E3034" s="175" t="n">
        <v>0.85</v>
      </c>
      <c r="F3034" s="174" t="n">
        <v>4145</v>
      </c>
      <c r="G3034" s="174" t="n">
        <v>119</v>
      </c>
      <c r="H3034" s="174" t="n">
        <v>120</v>
      </c>
      <c r="I3034" s="174" t="n">
        <v>368</v>
      </c>
      <c r="J3034" s="174" t="n">
        <v>68</v>
      </c>
      <c r="K3034" s="174" t="n">
        <v>51</v>
      </c>
      <c r="L3034" s="174" t="n">
        <v>114</v>
      </c>
      <c r="M3034" s="174" t="n">
        <v>6</v>
      </c>
    </row>
    <row r="3035">
      <c r="A3035" s="174" t="inlineStr">
        <is>
          <t>test</t>
        </is>
      </c>
      <c r="B3035" s="174" t="inlineStr">
        <is>
          <t>A1</t>
        </is>
      </c>
      <c r="C3035" s="174" t="inlineStr">
        <is>
          <t>Clean</t>
        </is>
      </c>
      <c r="D3035" s="174" t="inlineStr">
        <is>
          <t>all</t>
        </is>
      </c>
      <c r="E3035" s="175" t="n">
        <v>0.86</v>
      </c>
      <c r="F3035" s="174" t="n">
        <v>4135</v>
      </c>
      <c r="G3035" s="174" t="n">
        <v>129</v>
      </c>
      <c r="H3035" s="174" t="n">
        <v>118</v>
      </c>
      <c r="I3035" s="174" t="n">
        <v>370</v>
      </c>
      <c r="J3035" s="174" t="n">
        <v>71</v>
      </c>
      <c r="K3035" s="174" t="n">
        <v>58</v>
      </c>
      <c r="L3035" s="174" t="n">
        <v>112</v>
      </c>
      <c r="M3035" s="174" t="n">
        <v>6</v>
      </c>
    </row>
    <row r="3036">
      <c r="A3036" s="174" t="inlineStr">
        <is>
          <t>test</t>
        </is>
      </c>
      <c r="B3036" s="174" t="inlineStr">
        <is>
          <t>A1</t>
        </is>
      </c>
      <c r="C3036" s="174" t="inlineStr">
        <is>
          <t>Clean</t>
        </is>
      </c>
      <c r="D3036" s="174" t="inlineStr">
        <is>
          <t>all</t>
        </is>
      </c>
      <c r="E3036" s="175" t="n">
        <v>0.87</v>
      </c>
      <c r="F3036" s="174" t="n">
        <v>4129</v>
      </c>
      <c r="G3036" s="174" t="n">
        <v>135</v>
      </c>
      <c r="H3036" s="174" t="n">
        <v>115</v>
      </c>
      <c r="I3036" s="174" t="n">
        <v>373</v>
      </c>
      <c r="J3036" s="174" t="n">
        <v>75</v>
      </c>
      <c r="K3036" s="174" t="n">
        <v>60</v>
      </c>
      <c r="L3036" s="174" t="n">
        <v>109</v>
      </c>
      <c r="M3036" s="174" t="n">
        <v>6</v>
      </c>
    </row>
    <row r="3037">
      <c r="A3037" s="174" t="inlineStr">
        <is>
          <t>test</t>
        </is>
      </c>
      <c r="B3037" s="174" t="inlineStr">
        <is>
          <t>A1</t>
        </is>
      </c>
      <c r="C3037" s="174" t="inlineStr">
        <is>
          <t>Clean</t>
        </is>
      </c>
      <c r="D3037" s="174" t="inlineStr">
        <is>
          <t>all</t>
        </is>
      </c>
      <c r="E3037" s="175" t="n">
        <v>0.88</v>
      </c>
      <c r="F3037" s="174" t="n">
        <v>4121</v>
      </c>
      <c r="G3037" s="174" t="n">
        <v>143</v>
      </c>
      <c r="H3037" s="174" t="n">
        <v>111</v>
      </c>
      <c r="I3037" s="174" t="n">
        <v>377</v>
      </c>
      <c r="J3037" s="174" t="n">
        <v>79</v>
      </c>
      <c r="K3037" s="174" t="n">
        <v>64</v>
      </c>
      <c r="L3037" s="174" t="n">
        <v>105</v>
      </c>
      <c r="M3037" s="174" t="n">
        <v>6</v>
      </c>
    </row>
    <row r="3038">
      <c r="A3038" s="174" t="inlineStr">
        <is>
          <t>test</t>
        </is>
      </c>
      <c r="B3038" s="174" t="inlineStr">
        <is>
          <t>A1</t>
        </is>
      </c>
      <c r="C3038" s="174" t="inlineStr">
        <is>
          <t>Clean</t>
        </is>
      </c>
      <c r="D3038" s="174" t="inlineStr">
        <is>
          <t>all</t>
        </is>
      </c>
      <c r="E3038" s="175" t="n">
        <v>0.89</v>
      </c>
      <c r="F3038" s="174" t="n">
        <v>4115</v>
      </c>
      <c r="G3038" s="174" t="n">
        <v>149</v>
      </c>
      <c r="H3038" s="174" t="n">
        <v>107</v>
      </c>
      <c r="I3038" s="174" t="n">
        <v>381</v>
      </c>
      <c r="J3038" s="174" t="n">
        <v>82</v>
      </c>
      <c r="K3038" s="174" t="n">
        <v>67</v>
      </c>
      <c r="L3038" s="174" t="n">
        <v>101</v>
      </c>
      <c r="M3038" s="174" t="n">
        <v>6</v>
      </c>
    </row>
    <row r="3039">
      <c r="A3039" s="174" t="inlineStr">
        <is>
          <t>test</t>
        </is>
      </c>
      <c r="B3039" s="174" t="inlineStr">
        <is>
          <t>A1</t>
        </is>
      </c>
      <c r="C3039" s="174" t="inlineStr">
        <is>
          <t>Clean</t>
        </is>
      </c>
      <c r="D3039" s="174" t="inlineStr">
        <is>
          <t>all</t>
        </is>
      </c>
      <c r="E3039" s="175" t="n">
        <v>0.9</v>
      </c>
      <c r="F3039" s="174" t="n">
        <v>4104</v>
      </c>
      <c r="G3039" s="174" t="n">
        <v>160</v>
      </c>
      <c r="H3039" s="174" t="n">
        <v>101</v>
      </c>
      <c r="I3039" s="174" t="n">
        <v>387</v>
      </c>
      <c r="J3039" s="174" t="n">
        <v>86</v>
      </c>
      <c r="K3039" s="174" t="n">
        <v>74</v>
      </c>
      <c r="L3039" s="174" t="n">
        <v>95</v>
      </c>
      <c r="M3039" s="174" t="n">
        <v>6</v>
      </c>
    </row>
    <row r="3040">
      <c r="A3040" s="174" t="inlineStr">
        <is>
          <t>test</t>
        </is>
      </c>
      <c r="B3040" s="174" t="inlineStr">
        <is>
          <t>A1</t>
        </is>
      </c>
      <c r="C3040" s="174" t="inlineStr">
        <is>
          <t>Clean</t>
        </is>
      </c>
      <c r="D3040" s="174" t="inlineStr">
        <is>
          <t>all</t>
        </is>
      </c>
      <c r="E3040" s="175" t="n">
        <v>0.91</v>
      </c>
      <c r="F3040" s="174" t="n">
        <v>4090</v>
      </c>
      <c r="G3040" s="174" t="n">
        <v>174</v>
      </c>
      <c r="H3040" s="174" t="n">
        <v>97</v>
      </c>
      <c r="I3040" s="174" t="n">
        <v>391</v>
      </c>
      <c r="J3040" s="174" t="n">
        <v>90</v>
      </c>
      <c r="K3040" s="174" t="n">
        <v>84</v>
      </c>
      <c r="L3040" s="174" t="n">
        <v>91</v>
      </c>
      <c r="M3040" s="174" t="n">
        <v>6</v>
      </c>
    </row>
    <row r="3041">
      <c r="A3041" s="174" t="inlineStr">
        <is>
          <t>test</t>
        </is>
      </c>
      <c r="B3041" s="174" t="inlineStr">
        <is>
          <t>A1</t>
        </is>
      </c>
      <c r="C3041" s="174" t="inlineStr">
        <is>
          <t>Clean</t>
        </is>
      </c>
      <c r="D3041" s="174" t="inlineStr">
        <is>
          <t>all</t>
        </is>
      </c>
      <c r="E3041" s="175" t="n">
        <v>0.92</v>
      </c>
      <c r="F3041" s="174" t="n">
        <v>4066</v>
      </c>
      <c r="G3041" s="174" t="n">
        <v>198</v>
      </c>
      <c r="H3041" s="174" t="n">
        <v>94</v>
      </c>
      <c r="I3041" s="174" t="n">
        <v>394</v>
      </c>
      <c r="J3041" s="174" t="n">
        <v>100</v>
      </c>
      <c r="K3041" s="174" t="n">
        <v>98</v>
      </c>
      <c r="L3041" s="174" t="n">
        <v>88</v>
      </c>
      <c r="M3041" s="174" t="n">
        <v>6</v>
      </c>
    </row>
    <row r="3042">
      <c r="A3042" s="174" t="inlineStr">
        <is>
          <t>test</t>
        </is>
      </c>
      <c r="B3042" s="174" t="inlineStr">
        <is>
          <t>A1</t>
        </is>
      </c>
      <c r="C3042" s="174" t="inlineStr">
        <is>
          <t>Clean</t>
        </is>
      </c>
      <c r="D3042" s="174" t="inlineStr">
        <is>
          <t>all</t>
        </is>
      </c>
      <c r="E3042" s="175" t="n">
        <v>0.93</v>
      </c>
      <c r="F3042" s="174" t="n">
        <v>4039</v>
      </c>
      <c r="G3042" s="174" t="n">
        <v>225</v>
      </c>
      <c r="H3042" s="174" t="n">
        <v>91</v>
      </c>
      <c r="I3042" s="174" t="n">
        <v>397</v>
      </c>
      <c r="J3042" s="174" t="n">
        <v>109</v>
      </c>
      <c r="K3042" s="174" t="n">
        <v>116</v>
      </c>
      <c r="L3042" s="174" t="n">
        <v>86</v>
      </c>
      <c r="M3042" s="174" t="n">
        <v>5</v>
      </c>
    </row>
    <row r="3043">
      <c r="A3043" s="174" t="inlineStr">
        <is>
          <t>test</t>
        </is>
      </c>
      <c r="B3043" s="174" t="inlineStr">
        <is>
          <t>A1</t>
        </is>
      </c>
      <c r="C3043" s="174" t="inlineStr">
        <is>
          <t>Clean</t>
        </is>
      </c>
      <c r="D3043" s="174" t="inlineStr">
        <is>
          <t>all</t>
        </is>
      </c>
      <c r="E3043" s="175" t="n">
        <v>0.9399999999999999</v>
      </c>
      <c r="F3043" s="174" t="n">
        <v>4013</v>
      </c>
      <c r="G3043" s="174" t="n">
        <v>251</v>
      </c>
      <c r="H3043" s="174" t="n">
        <v>88</v>
      </c>
      <c r="I3043" s="174" t="n">
        <v>400</v>
      </c>
      <c r="J3043" s="174" t="n">
        <v>119</v>
      </c>
      <c r="K3043" s="174" t="n">
        <v>132</v>
      </c>
      <c r="L3043" s="174" t="n">
        <v>83</v>
      </c>
      <c r="M3043" s="174" t="n">
        <v>5</v>
      </c>
    </row>
    <row r="3044">
      <c r="A3044" s="174" t="inlineStr">
        <is>
          <t>test</t>
        </is>
      </c>
      <c r="B3044" s="174" t="inlineStr">
        <is>
          <t>A1</t>
        </is>
      </c>
      <c r="C3044" s="174" t="inlineStr">
        <is>
          <t>Clean</t>
        </is>
      </c>
      <c r="D3044" s="174" t="inlineStr">
        <is>
          <t>all</t>
        </is>
      </c>
      <c r="E3044" s="175" t="n">
        <v>0.95</v>
      </c>
      <c r="F3044" s="174" t="n">
        <v>3981</v>
      </c>
      <c r="G3044" s="174" t="n">
        <v>283</v>
      </c>
      <c r="H3044" s="174" t="n">
        <v>81</v>
      </c>
      <c r="I3044" s="174" t="n">
        <v>407</v>
      </c>
      <c r="J3044" s="174" t="n">
        <v>129</v>
      </c>
      <c r="K3044" s="174" t="n">
        <v>154</v>
      </c>
      <c r="L3044" s="174" t="n">
        <v>76</v>
      </c>
      <c r="M3044" s="174" t="n">
        <v>5</v>
      </c>
    </row>
    <row r="3045">
      <c r="A3045" s="174" t="inlineStr">
        <is>
          <t>test</t>
        </is>
      </c>
      <c r="B3045" s="174" t="inlineStr">
        <is>
          <t>A1</t>
        </is>
      </c>
      <c r="C3045" s="174" t="inlineStr">
        <is>
          <t>Clean</t>
        </is>
      </c>
      <c r="D3045" s="174" t="inlineStr">
        <is>
          <t>nb</t>
        </is>
      </c>
      <c r="E3045" s="175" t="n">
        <v>0.01</v>
      </c>
      <c r="F3045" s="174" t="n">
        <v>3869</v>
      </c>
      <c r="G3045" s="174" t="n">
        <v>1</v>
      </c>
      <c r="H3045" s="174" t="n">
        <v>137</v>
      </c>
      <c r="I3045" s="174" t="n">
        <v>59</v>
      </c>
      <c r="J3045" s="174" t="n"/>
      <c r="K3045" s="174" t="n"/>
      <c r="L3045" s="174" t="n"/>
      <c r="M3045" s="174" t="n"/>
    </row>
    <row r="3046">
      <c r="A3046" s="174" t="inlineStr">
        <is>
          <t>test</t>
        </is>
      </c>
      <c r="B3046" s="174" t="inlineStr">
        <is>
          <t>A1</t>
        </is>
      </c>
      <c r="C3046" s="174" t="inlineStr">
        <is>
          <t>Clean</t>
        </is>
      </c>
      <c r="D3046" s="174" t="inlineStr">
        <is>
          <t>nb</t>
        </is>
      </c>
      <c r="E3046" s="175" t="n">
        <v>0.02</v>
      </c>
      <c r="F3046" s="174" t="n">
        <v>3869</v>
      </c>
      <c r="G3046" s="174" t="n">
        <v>1</v>
      </c>
      <c r="H3046" s="174" t="n">
        <v>114</v>
      </c>
      <c r="I3046" s="174" t="n">
        <v>82</v>
      </c>
      <c r="J3046" s="174" t="n"/>
      <c r="K3046" s="174" t="n"/>
      <c r="L3046" s="174" t="n"/>
      <c r="M3046" s="174" t="n"/>
    </row>
    <row r="3047">
      <c r="A3047" s="174" t="inlineStr">
        <is>
          <t>test</t>
        </is>
      </c>
      <c r="B3047" s="174" t="inlineStr">
        <is>
          <t>A1</t>
        </is>
      </c>
      <c r="C3047" s="174" t="inlineStr">
        <is>
          <t>Clean</t>
        </is>
      </c>
      <c r="D3047" s="174" t="inlineStr">
        <is>
          <t>nb</t>
        </is>
      </c>
      <c r="E3047" s="175" t="n">
        <v>0.03</v>
      </c>
      <c r="F3047" s="174" t="n">
        <v>3869</v>
      </c>
      <c r="G3047" s="174" t="n">
        <v>1</v>
      </c>
      <c r="H3047" s="174" t="n">
        <v>102</v>
      </c>
      <c r="I3047" s="174" t="n">
        <v>94</v>
      </c>
      <c r="J3047" s="174" t="n"/>
      <c r="K3047" s="174" t="n"/>
      <c r="L3047" s="174" t="n"/>
      <c r="M3047" s="174" t="n"/>
    </row>
    <row r="3048">
      <c r="A3048" s="174" t="inlineStr">
        <is>
          <t>test</t>
        </is>
      </c>
      <c r="B3048" s="174" t="inlineStr">
        <is>
          <t>A1</t>
        </is>
      </c>
      <c r="C3048" s="174" t="inlineStr">
        <is>
          <t>Clean</t>
        </is>
      </c>
      <c r="D3048" s="174" t="inlineStr">
        <is>
          <t>nb</t>
        </is>
      </c>
      <c r="E3048" s="175" t="n">
        <v>0.04</v>
      </c>
      <c r="F3048" s="174" t="n">
        <v>3869</v>
      </c>
      <c r="G3048" s="174" t="n">
        <v>1</v>
      </c>
      <c r="H3048" s="174" t="n">
        <v>89</v>
      </c>
      <c r="I3048" s="174" t="n">
        <v>107</v>
      </c>
      <c r="J3048" s="174" t="n"/>
      <c r="K3048" s="174" t="n"/>
      <c r="L3048" s="174" t="n"/>
      <c r="M3048" s="174" t="n"/>
    </row>
    <row r="3049">
      <c r="A3049" s="174" t="inlineStr">
        <is>
          <t>test</t>
        </is>
      </c>
      <c r="B3049" s="174" t="inlineStr">
        <is>
          <t>A1</t>
        </is>
      </c>
      <c r="C3049" s="174" t="inlineStr">
        <is>
          <t>Clean</t>
        </is>
      </c>
      <c r="D3049" s="174" t="inlineStr">
        <is>
          <t>nb</t>
        </is>
      </c>
      <c r="E3049" s="175" t="n">
        <v>0.05</v>
      </c>
      <c r="F3049" s="174" t="n">
        <v>3869</v>
      </c>
      <c r="G3049" s="174" t="n">
        <v>1</v>
      </c>
      <c r="H3049" s="174" t="n">
        <v>83</v>
      </c>
      <c r="I3049" s="174" t="n">
        <v>113</v>
      </c>
      <c r="J3049" s="174" t="n"/>
      <c r="K3049" s="174" t="n"/>
      <c r="L3049" s="174" t="n"/>
      <c r="M3049" s="174" t="n"/>
    </row>
    <row r="3050">
      <c r="A3050" s="174" t="inlineStr">
        <is>
          <t>test</t>
        </is>
      </c>
      <c r="B3050" s="174" t="inlineStr">
        <is>
          <t>A1</t>
        </is>
      </c>
      <c r="C3050" s="174" t="inlineStr">
        <is>
          <t>Clean</t>
        </is>
      </c>
      <c r="D3050" s="174" t="inlineStr">
        <is>
          <t>nb</t>
        </is>
      </c>
      <c r="E3050" s="175" t="n">
        <v>0.06</v>
      </c>
      <c r="F3050" s="174" t="n">
        <v>3869</v>
      </c>
      <c r="G3050" s="174" t="n">
        <v>1</v>
      </c>
      <c r="H3050" s="174" t="n">
        <v>75</v>
      </c>
      <c r="I3050" s="174" t="n">
        <v>121</v>
      </c>
      <c r="J3050" s="174" t="n"/>
      <c r="K3050" s="174" t="n"/>
      <c r="L3050" s="174" t="n"/>
      <c r="M3050" s="174" t="n"/>
    </row>
    <row r="3051">
      <c r="A3051" s="174" t="inlineStr">
        <is>
          <t>test</t>
        </is>
      </c>
      <c r="B3051" s="174" t="inlineStr">
        <is>
          <t>A1</t>
        </is>
      </c>
      <c r="C3051" s="174" t="inlineStr">
        <is>
          <t>Clean</t>
        </is>
      </c>
      <c r="D3051" s="174" t="inlineStr">
        <is>
          <t>nb</t>
        </is>
      </c>
      <c r="E3051" s="175" t="n">
        <v>0.07000000000000001</v>
      </c>
      <c r="F3051" s="174" t="n">
        <v>3869</v>
      </c>
      <c r="G3051" s="174" t="n">
        <v>1</v>
      </c>
      <c r="H3051" s="174" t="n">
        <v>69</v>
      </c>
      <c r="I3051" s="174" t="n">
        <v>127</v>
      </c>
      <c r="J3051" s="174" t="n"/>
      <c r="K3051" s="174" t="n"/>
      <c r="L3051" s="174" t="n"/>
      <c r="M3051" s="174" t="n"/>
    </row>
    <row r="3052">
      <c r="A3052" s="174" t="inlineStr">
        <is>
          <t>test</t>
        </is>
      </c>
      <c r="B3052" s="174" t="inlineStr">
        <is>
          <t>A1</t>
        </is>
      </c>
      <c r="C3052" s="174" t="inlineStr">
        <is>
          <t>Clean</t>
        </is>
      </c>
      <c r="D3052" s="174" t="inlineStr">
        <is>
          <t>nb</t>
        </is>
      </c>
      <c r="E3052" s="175" t="n">
        <v>0.08</v>
      </c>
      <c r="F3052" s="174" t="n">
        <v>3869</v>
      </c>
      <c r="G3052" s="174" t="n">
        <v>1</v>
      </c>
      <c r="H3052" s="174" t="n">
        <v>66</v>
      </c>
      <c r="I3052" s="174" t="n">
        <v>130</v>
      </c>
      <c r="J3052" s="174" t="n"/>
      <c r="K3052" s="174" t="n"/>
      <c r="L3052" s="174" t="n"/>
      <c r="M3052" s="174" t="n"/>
    </row>
    <row r="3053">
      <c r="A3053" s="174" t="inlineStr">
        <is>
          <t>test</t>
        </is>
      </c>
      <c r="B3053" s="174" t="inlineStr">
        <is>
          <t>A1</t>
        </is>
      </c>
      <c r="C3053" s="174" t="inlineStr">
        <is>
          <t>Clean</t>
        </is>
      </c>
      <c r="D3053" s="174" t="inlineStr">
        <is>
          <t>nb</t>
        </is>
      </c>
      <c r="E3053" s="175" t="n">
        <v>0.09</v>
      </c>
      <c r="F3053" s="174" t="n">
        <v>3869</v>
      </c>
      <c r="G3053" s="174" t="n">
        <v>1</v>
      </c>
      <c r="H3053" s="174" t="n">
        <v>64</v>
      </c>
      <c r="I3053" s="174" t="n">
        <v>132</v>
      </c>
      <c r="J3053" s="174" t="n"/>
      <c r="K3053" s="174" t="n"/>
      <c r="L3053" s="174" t="n"/>
      <c r="M3053" s="174" t="n"/>
    </row>
    <row r="3054">
      <c r="A3054" s="174" t="inlineStr">
        <is>
          <t>test</t>
        </is>
      </c>
      <c r="B3054" s="174" t="inlineStr">
        <is>
          <t>A1</t>
        </is>
      </c>
      <c r="C3054" s="174" t="inlineStr">
        <is>
          <t>Clean</t>
        </is>
      </c>
      <c r="D3054" s="174" t="inlineStr">
        <is>
          <t>nb</t>
        </is>
      </c>
      <c r="E3054" s="175" t="n">
        <v>0.1</v>
      </c>
      <c r="F3054" s="174" t="n">
        <v>3869</v>
      </c>
      <c r="G3054" s="174" t="n">
        <v>1</v>
      </c>
      <c r="H3054" s="174" t="n">
        <v>63</v>
      </c>
      <c r="I3054" s="174" t="n">
        <v>133</v>
      </c>
      <c r="J3054" s="174" t="n"/>
      <c r="K3054" s="174" t="n"/>
      <c r="L3054" s="174" t="n"/>
      <c r="M3054" s="174" t="n"/>
    </row>
    <row r="3055">
      <c r="A3055" s="174" t="inlineStr">
        <is>
          <t>test</t>
        </is>
      </c>
      <c r="B3055" s="174" t="inlineStr">
        <is>
          <t>A1</t>
        </is>
      </c>
      <c r="C3055" s="174" t="inlineStr">
        <is>
          <t>Clean</t>
        </is>
      </c>
      <c r="D3055" s="174" t="inlineStr">
        <is>
          <t>nb</t>
        </is>
      </c>
      <c r="E3055" s="175" t="n">
        <v>0.11</v>
      </c>
      <c r="F3055" s="174" t="n">
        <v>3869</v>
      </c>
      <c r="G3055" s="174" t="n">
        <v>1</v>
      </c>
      <c r="H3055" s="174" t="n">
        <v>61</v>
      </c>
      <c r="I3055" s="174" t="n">
        <v>135</v>
      </c>
      <c r="J3055" s="174" t="n"/>
      <c r="K3055" s="174" t="n"/>
      <c r="L3055" s="174" t="n"/>
      <c r="M3055" s="174" t="n"/>
    </row>
    <row r="3056">
      <c r="A3056" s="174" t="inlineStr">
        <is>
          <t>test</t>
        </is>
      </c>
      <c r="B3056" s="174" t="inlineStr">
        <is>
          <t>A1</t>
        </is>
      </c>
      <c r="C3056" s="174" t="inlineStr">
        <is>
          <t>Clean</t>
        </is>
      </c>
      <c r="D3056" s="174" t="inlineStr">
        <is>
          <t>nb</t>
        </is>
      </c>
      <c r="E3056" s="175" t="n">
        <v>0.12</v>
      </c>
      <c r="F3056" s="174" t="n">
        <v>3869</v>
      </c>
      <c r="G3056" s="174" t="n">
        <v>1</v>
      </c>
      <c r="H3056" s="174" t="n">
        <v>60</v>
      </c>
      <c r="I3056" s="174" t="n">
        <v>136</v>
      </c>
      <c r="J3056" s="174" t="n"/>
      <c r="K3056" s="174" t="n"/>
      <c r="L3056" s="174" t="n"/>
      <c r="M3056" s="174" t="n"/>
    </row>
    <row r="3057">
      <c r="A3057" s="174" t="inlineStr">
        <is>
          <t>test</t>
        </is>
      </c>
      <c r="B3057" s="174" t="inlineStr">
        <is>
          <t>A1</t>
        </is>
      </c>
      <c r="C3057" s="174" t="inlineStr">
        <is>
          <t>Clean</t>
        </is>
      </c>
      <c r="D3057" s="174" t="inlineStr">
        <is>
          <t>nb</t>
        </is>
      </c>
      <c r="E3057" s="175" t="n">
        <v>0.13</v>
      </c>
      <c r="F3057" s="174" t="n">
        <v>3869</v>
      </c>
      <c r="G3057" s="174" t="n">
        <v>1</v>
      </c>
      <c r="H3057" s="174" t="n">
        <v>60</v>
      </c>
      <c r="I3057" s="174" t="n">
        <v>136</v>
      </c>
      <c r="J3057" s="174" t="n"/>
      <c r="K3057" s="174" t="n"/>
      <c r="L3057" s="174" t="n"/>
      <c r="M3057" s="174" t="n"/>
    </row>
    <row r="3058">
      <c r="A3058" s="174" t="inlineStr">
        <is>
          <t>test</t>
        </is>
      </c>
      <c r="B3058" s="174" t="inlineStr">
        <is>
          <t>A1</t>
        </is>
      </c>
      <c r="C3058" s="174" t="inlineStr">
        <is>
          <t>Clean</t>
        </is>
      </c>
      <c r="D3058" s="174" t="inlineStr">
        <is>
          <t>nb</t>
        </is>
      </c>
      <c r="E3058" s="175" t="n">
        <v>0.14</v>
      </c>
      <c r="F3058" s="174" t="n">
        <v>3869</v>
      </c>
      <c r="G3058" s="174" t="n">
        <v>1</v>
      </c>
      <c r="H3058" s="174" t="n">
        <v>57</v>
      </c>
      <c r="I3058" s="174" t="n">
        <v>139</v>
      </c>
      <c r="J3058" s="174" t="n"/>
      <c r="K3058" s="174" t="n"/>
      <c r="L3058" s="174" t="n"/>
      <c r="M3058" s="174" t="n"/>
    </row>
    <row r="3059">
      <c r="A3059" s="174" t="inlineStr">
        <is>
          <t>test</t>
        </is>
      </c>
      <c r="B3059" s="174" t="inlineStr">
        <is>
          <t>A1</t>
        </is>
      </c>
      <c r="C3059" s="174" t="inlineStr">
        <is>
          <t>Clean</t>
        </is>
      </c>
      <c r="D3059" s="174" t="inlineStr">
        <is>
          <t>nb</t>
        </is>
      </c>
      <c r="E3059" s="175" t="n">
        <v>0.15</v>
      </c>
      <c r="F3059" s="174" t="n">
        <v>3869</v>
      </c>
      <c r="G3059" s="174" t="n">
        <v>1</v>
      </c>
      <c r="H3059" s="174" t="n">
        <v>56</v>
      </c>
      <c r="I3059" s="174" t="n">
        <v>140</v>
      </c>
      <c r="J3059" s="174" t="n"/>
      <c r="K3059" s="174" t="n"/>
      <c r="L3059" s="174" t="n"/>
      <c r="M3059" s="174" t="n"/>
    </row>
    <row r="3060">
      <c r="A3060" s="174" t="inlineStr">
        <is>
          <t>test</t>
        </is>
      </c>
      <c r="B3060" s="174" t="inlineStr">
        <is>
          <t>A1</t>
        </is>
      </c>
      <c r="C3060" s="174" t="inlineStr">
        <is>
          <t>Clean</t>
        </is>
      </c>
      <c r="D3060" s="174" t="inlineStr">
        <is>
          <t>nb</t>
        </is>
      </c>
      <c r="E3060" s="175" t="n">
        <v>0.16</v>
      </c>
      <c r="F3060" s="174" t="n">
        <v>3869</v>
      </c>
      <c r="G3060" s="174" t="n">
        <v>1</v>
      </c>
      <c r="H3060" s="174" t="n">
        <v>55</v>
      </c>
      <c r="I3060" s="174" t="n">
        <v>141</v>
      </c>
      <c r="J3060" s="174" t="n"/>
      <c r="K3060" s="174" t="n"/>
      <c r="L3060" s="174" t="n"/>
      <c r="M3060" s="174" t="n"/>
    </row>
    <row r="3061">
      <c r="A3061" s="174" t="inlineStr">
        <is>
          <t>test</t>
        </is>
      </c>
      <c r="B3061" s="174" t="inlineStr">
        <is>
          <t>A1</t>
        </is>
      </c>
      <c r="C3061" s="174" t="inlineStr">
        <is>
          <t>Clean</t>
        </is>
      </c>
      <c r="D3061" s="174" t="inlineStr">
        <is>
          <t>nb</t>
        </is>
      </c>
      <c r="E3061" s="175" t="n">
        <v>0.17</v>
      </c>
      <c r="F3061" s="174" t="n">
        <v>3869</v>
      </c>
      <c r="G3061" s="174" t="n">
        <v>1</v>
      </c>
      <c r="H3061" s="174" t="n">
        <v>52</v>
      </c>
      <c r="I3061" s="174" t="n">
        <v>144</v>
      </c>
      <c r="J3061" s="174" t="n"/>
      <c r="K3061" s="174" t="n"/>
      <c r="L3061" s="174" t="n"/>
      <c r="M3061" s="174" t="n"/>
    </row>
    <row r="3062">
      <c r="A3062" s="174" t="inlineStr">
        <is>
          <t>test</t>
        </is>
      </c>
      <c r="B3062" s="174" t="inlineStr">
        <is>
          <t>A1</t>
        </is>
      </c>
      <c r="C3062" s="174" t="inlineStr">
        <is>
          <t>Clean</t>
        </is>
      </c>
      <c r="D3062" s="174" t="inlineStr">
        <is>
          <t>nb</t>
        </is>
      </c>
      <c r="E3062" s="175" t="n">
        <v>0.18</v>
      </c>
      <c r="F3062" s="174" t="n">
        <v>3869</v>
      </c>
      <c r="G3062" s="174" t="n">
        <v>1</v>
      </c>
      <c r="H3062" s="174" t="n">
        <v>49</v>
      </c>
      <c r="I3062" s="174" t="n">
        <v>147</v>
      </c>
      <c r="J3062" s="174" t="n"/>
      <c r="K3062" s="174" t="n"/>
      <c r="L3062" s="174" t="n"/>
      <c r="M3062" s="174" t="n"/>
    </row>
    <row r="3063">
      <c r="A3063" s="174" t="inlineStr">
        <is>
          <t>test</t>
        </is>
      </c>
      <c r="B3063" s="174" t="inlineStr">
        <is>
          <t>A1</t>
        </is>
      </c>
      <c r="C3063" s="174" t="inlineStr">
        <is>
          <t>Clean</t>
        </is>
      </c>
      <c r="D3063" s="174" t="inlineStr">
        <is>
          <t>nb</t>
        </is>
      </c>
      <c r="E3063" s="175" t="n">
        <v>0.19</v>
      </c>
      <c r="F3063" s="174" t="n">
        <v>3869</v>
      </c>
      <c r="G3063" s="174" t="n">
        <v>1</v>
      </c>
      <c r="H3063" s="174" t="n">
        <v>46</v>
      </c>
      <c r="I3063" s="174" t="n">
        <v>150</v>
      </c>
      <c r="J3063" s="174" t="n"/>
      <c r="K3063" s="174" t="n"/>
      <c r="L3063" s="174" t="n"/>
      <c r="M3063" s="174" t="n"/>
    </row>
    <row r="3064">
      <c r="A3064" s="174" t="inlineStr">
        <is>
          <t>test</t>
        </is>
      </c>
      <c r="B3064" s="174" t="inlineStr">
        <is>
          <t>A1</t>
        </is>
      </c>
      <c r="C3064" s="174" t="inlineStr">
        <is>
          <t>Clean</t>
        </is>
      </c>
      <c r="D3064" s="174" t="inlineStr">
        <is>
          <t>nb</t>
        </is>
      </c>
      <c r="E3064" s="175" t="n">
        <v>0.2</v>
      </c>
      <c r="F3064" s="174" t="n">
        <v>3869</v>
      </c>
      <c r="G3064" s="174" t="n">
        <v>1</v>
      </c>
      <c r="H3064" s="174" t="n">
        <v>42</v>
      </c>
      <c r="I3064" s="174" t="n">
        <v>154</v>
      </c>
      <c r="J3064" s="174" t="n"/>
      <c r="K3064" s="174" t="n"/>
      <c r="L3064" s="174" t="n"/>
      <c r="M3064" s="174" t="n"/>
    </row>
    <row r="3065">
      <c r="A3065" s="174" t="inlineStr">
        <is>
          <t>test</t>
        </is>
      </c>
      <c r="B3065" s="174" t="inlineStr">
        <is>
          <t>A1</t>
        </is>
      </c>
      <c r="C3065" s="174" t="inlineStr">
        <is>
          <t>Clean</t>
        </is>
      </c>
      <c r="D3065" s="174" t="inlineStr">
        <is>
          <t>nb</t>
        </is>
      </c>
      <c r="E3065" s="175" t="n">
        <v>0.21</v>
      </c>
      <c r="F3065" s="174" t="n">
        <v>3869</v>
      </c>
      <c r="G3065" s="174" t="n">
        <v>1</v>
      </c>
      <c r="H3065" s="174" t="n">
        <v>40</v>
      </c>
      <c r="I3065" s="174" t="n">
        <v>156</v>
      </c>
      <c r="J3065" s="174" t="n"/>
      <c r="K3065" s="174" t="n"/>
      <c r="L3065" s="174" t="n"/>
      <c r="M3065" s="174" t="n"/>
    </row>
    <row r="3066">
      <c r="A3066" s="174" t="inlineStr">
        <is>
          <t>test</t>
        </is>
      </c>
      <c r="B3066" s="174" t="inlineStr">
        <is>
          <t>A1</t>
        </is>
      </c>
      <c r="C3066" s="174" t="inlineStr">
        <is>
          <t>Clean</t>
        </is>
      </c>
      <c r="D3066" s="174" t="inlineStr">
        <is>
          <t>nb</t>
        </is>
      </c>
      <c r="E3066" s="175" t="n">
        <v>0.22</v>
      </c>
      <c r="F3066" s="174" t="n">
        <v>3869</v>
      </c>
      <c r="G3066" s="174" t="n">
        <v>1</v>
      </c>
      <c r="H3066" s="174" t="n">
        <v>37</v>
      </c>
      <c r="I3066" s="174" t="n">
        <v>159</v>
      </c>
      <c r="J3066" s="174" t="n"/>
      <c r="K3066" s="174" t="n"/>
      <c r="L3066" s="174" t="n"/>
      <c r="M3066" s="174" t="n"/>
    </row>
    <row r="3067">
      <c r="A3067" s="174" t="inlineStr">
        <is>
          <t>test</t>
        </is>
      </c>
      <c r="B3067" s="174" t="inlineStr">
        <is>
          <t>A1</t>
        </is>
      </c>
      <c r="C3067" s="174" t="inlineStr">
        <is>
          <t>Clean</t>
        </is>
      </c>
      <c r="D3067" s="174" t="inlineStr">
        <is>
          <t>nb</t>
        </is>
      </c>
      <c r="E3067" s="175" t="n">
        <v>0.23</v>
      </c>
      <c r="F3067" s="174" t="n">
        <v>3869</v>
      </c>
      <c r="G3067" s="174" t="n">
        <v>1</v>
      </c>
      <c r="H3067" s="174" t="n">
        <v>36</v>
      </c>
      <c r="I3067" s="174" t="n">
        <v>160</v>
      </c>
      <c r="J3067" s="174" t="n"/>
      <c r="K3067" s="174" t="n"/>
      <c r="L3067" s="174" t="n"/>
      <c r="M3067" s="174" t="n"/>
    </row>
    <row r="3068">
      <c r="A3068" s="174" t="inlineStr">
        <is>
          <t>test</t>
        </is>
      </c>
      <c r="B3068" s="174" t="inlineStr">
        <is>
          <t>A1</t>
        </is>
      </c>
      <c r="C3068" s="174" t="inlineStr">
        <is>
          <t>Clean</t>
        </is>
      </c>
      <c r="D3068" s="174" t="inlineStr">
        <is>
          <t>nb</t>
        </is>
      </c>
      <c r="E3068" s="175" t="n">
        <v>0.24</v>
      </c>
      <c r="F3068" s="174" t="n">
        <v>3869</v>
      </c>
      <c r="G3068" s="174" t="n">
        <v>1</v>
      </c>
      <c r="H3068" s="174" t="n">
        <v>35</v>
      </c>
      <c r="I3068" s="174" t="n">
        <v>161</v>
      </c>
      <c r="J3068" s="174" t="n"/>
      <c r="K3068" s="174" t="n"/>
      <c r="L3068" s="174" t="n"/>
      <c r="M3068" s="174" t="n"/>
    </row>
    <row r="3069">
      <c r="A3069" s="174" t="inlineStr">
        <is>
          <t>test</t>
        </is>
      </c>
      <c r="B3069" s="174" t="inlineStr">
        <is>
          <t>A1</t>
        </is>
      </c>
      <c r="C3069" s="174" t="inlineStr">
        <is>
          <t>Clean</t>
        </is>
      </c>
      <c r="D3069" s="174" t="inlineStr">
        <is>
          <t>nb</t>
        </is>
      </c>
      <c r="E3069" s="175" t="n">
        <v>0.25</v>
      </c>
      <c r="F3069" s="174" t="n">
        <v>3869</v>
      </c>
      <c r="G3069" s="174" t="n">
        <v>1</v>
      </c>
      <c r="H3069" s="174" t="n">
        <v>34</v>
      </c>
      <c r="I3069" s="174" t="n">
        <v>162</v>
      </c>
      <c r="J3069" s="174" t="n"/>
      <c r="K3069" s="174" t="n"/>
      <c r="L3069" s="174" t="n"/>
      <c r="M3069" s="174" t="n"/>
    </row>
    <row r="3070">
      <c r="A3070" s="174" t="inlineStr">
        <is>
          <t>test</t>
        </is>
      </c>
      <c r="B3070" s="174" t="inlineStr">
        <is>
          <t>A1</t>
        </is>
      </c>
      <c r="C3070" s="174" t="inlineStr">
        <is>
          <t>Clean</t>
        </is>
      </c>
      <c r="D3070" s="174" t="inlineStr">
        <is>
          <t>nb</t>
        </is>
      </c>
      <c r="E3070" s="175" t="n">
        <v>0.26</v>
      </c>
      <c r="F3070" s="174" t="n">
        <v>3869</v>
      </c>
      <c r="G3070" s="174" t="n">
        <v>1</v>
      </c>
      <c r="H3070" s="174" t="n">
        <v>31</v>
      </c>
      <c r="I3070" s="174" t="n">
        <v>165</v>
      </c>
      <c r="J3070" s="174" t="n"/>
      <c r="K3070" s="174" t="n"/>
      <c r="L3070" s="174" t="n"/>
      <c r="M3070" s="174" t="n"/>
    </row>
    <row r="3071">
      <c r="A3071" s="174" t="inlineStr">
        <is>
          <t>test</t>
        </is>
      </c>
      <c r="B3071" s="174" t="inlineStr">
        <is>
          <t>A1</t>
        </is>
      </c>
      <c r="C3071" s="174" t="inlineStr">
        <is>
          <t>Clean</t>
        </is>
      </c>
      <c r="D3071" s="174" t="inlineStr">
        <is>
          <t>nb</t>
        </is>
      </c>
      <c r="E3071" s="175" t="n">
        <v>0.27</v>
      </c>
      <c r="F3071" s="174" t="n">
        <v>3869</v>
      </c>
      <c r="G3071" s="174" t="n">
        <v>1</v>
      </c>
      <c r="H3071" s="174" t="n">
        <v>31</v>
      </c>
      <c r="I3071" s="174" t="n">
        <v>165</v>
      </c>
      <c r="J3071" s="174" t="n"/>
      <c r="K3071" s="174" t="n"/>
      <c r="L3071" s="174" t="n"/>
      <c r="M3071" s="174" t="n"/>
    </row>
    <row r="3072">
      <c r="A3072" s="174" t="inlineStr">
        <is>
          <t>test</t>
        </is>
      </c>
      <c r="B3072" s="174" t="inlineStr">
        <is>
          <t>A1</t>
        </is>
      </c>
      <c r="C3072" s="174" t="inlineStr">
        <is>
          <t>Clean</t>
        </is>
      </c>
      <c r="D3072" s="174" t="inlineStr">
        <is>
          <t>nb</t>
        </is>
      </c>
      <c r="E3072" s="175" t="n">
        <v>0.28</v>
      </c>
      <c r="F3072" s="174" t="n">
        <v>3869</v>
      </c>
      <c r="G3072" s="174" t="n">
        <v>1</v>
      </c>
      <c r="H3072" s="174" t="n">
        <v>29</v>
      </c>
      <c r="I3072" s="174" t="n">
        <v>167</v>
      </c>
      <c r="J3072" s="174" t="n"/>
      <c r="K3072" s="174" t="n"/>
      <c r="L3072" s="174" t="n"/>
      <c r="M3072" s="174" t="n"/>
    </row>
    <row r="3073">
      <c r="A3073" s="174" t="inlineStr">
        <is>
          <t>test</t>
        </is>
      </c>
      <c r="B3073" s="174" t="inlineStr">
        <is>
          <t>A1</t>
        </is>
      </c>
      <c r="C3073" s="174" t="inlineStr">
        <is>
          <t>Clean</t>
        </is>
      </c>
      <c r="D3073" s="174" t="inlineStr">
        <is>
          <t>nb</t>
        </is>
      </c>
      <c r="E3073" s="175" t="n">
        <v>0.29</v>
      </c>
      <c r="F3073" s="174" t="n">
        <v>3869</v>
      </c>
      <c r="G3073" s="174" t="n">
        <v>1</v>
      </c>
      <c r="H3073" s="174" t="n">
        <v>29</v>
      </c>
      <c r="I3073" s="174" t="n">
        <v>167</v>
      </c>
      <c r="J3073" s="174" t="n"/>
      <c r="K3073" s="174" t="n"/>
      <c r="L3073" s="174" t="n"/>
      <c r="M3073" s="174" t="n"/>
    </row>
    <row r="3074">
      <c r="A3074" s="174" t="inlineStr">
        <is>
          <t>test</t>
        </is>
      </c>
      <c r="B3074" s="174" t="inlineStr">
        <is>
          <t>A1</t>
        </is>
      </c>
      <c r="C3074" s="174" t="inlineStr">
        <is>
          <t>Clean</t>
        </is>
      </c>
      <c r="D3074" s="174" t="inlineStr">
        <is>
          <t>nb</t>
        </is>
      </c>
      <c r="E3074" s="175" t="n">
        <v>0.3</v>
      </c>
      <c r="F3074" s="174" t="n">
        <v>3868</v>
      </c>
      <c r="G3074" s="174" t="n">
        <v>2</v>
      </c>
      <c r="H3074" s="174" t="n">
        <v>28</v>
      </c>
      <c r="I3074" s="174" t="n">
        <v>168</v>
      </c>
      <c r="J3074" s="174" t="n"/>
      <c r="K3074" s="174" t="n"/>
      <c r="L3074" s="174" t="n"/>
      <c r="M3074" s="174" t="n"/>
    </row>
    <row r="3075">
      <c r="A3075" s="174" t="inlineStr">
        <is>
          <t>test</t>
        </is>
      </c>
      <c r="B3075" s="174" t="inlineStr">
        <is>
          <t>A1</t>
        </is>
      </c>
      <c r="C3075" s="174" t="inlineStr">
        <is>
          <t>Clean</t>
        </is>
      </c>
      <c r="D3075" s="174" t="inlineStr">
        <is>
          <t>nb</t>
        </is>
      </c>
      <c r="E3075" s="175" t="n">
        <v>0.31</v>
      </c>
      <c r="F3075" s="174" t="n">
        <v>3868</v>
      </c>
      <c r="G3075" s="174" t="n">
        <v>2</v>
      </c>
      <c r="H3075" s="174" t="n">
        <v>28</v>
      </c>
      <c r="I3075" s="174" t="n">
        <v>168</v>
      </c>
      <c r="J3075" s="174" t="n"/>
      <c r="K3075" s="174" t="n"/>
      <c r="L3075" s="174" t="n"/>
      <c r="M3075" s="174" t="n"/>
    </row>
    <row r="3076">
      <c r="A3076" s="174" t="inlineStr">
        <is>
          <t>test</t>
        </is>
      </c>
      <c r="B3076" s="174" t="inlineStr">
        <is>
          <t>A1</t>
        </is>
      </c>
      <c r="C3076" s="174" t="inlineStr">
        <is>
          <t>Clean</t>
        </is>
      </c>
      <c r="D3076" s="174" t="inlineStr">
        <is>
          <t>nb</t>
        </is>
      </c>
      <c r="E3076" s="175" t="n">
        <v>0.32</v>
      </c>
      <c r="F3076" s="174" t="n">
        <v>3867</v>
      </c>
      <c r="G3076" s="174" t="n">
        <v>3</v>
      </c>
      <c r="H3076" s="174" t="n">
        <v>27</v>
      </c>
      <c r="I3076" s="174" t="n">
        <v>169</v>
      </c>
      <c r="J3076" s="174" t="n"/>
      <c r="K3076" s="174" t="n"/>
      <c r="L3076" s="174" t="n"/>
      <c r="M3076" s="174" t="n"/>
    </row>
    <row r="3077">
      <c r="A3077" s="174" t="inlineStr">
        <is>
          <t>test</t>
        </is>
      </c>
      <c r="B3077" s="174" t="inlineStr">
        <is>
          <t>A1</t>
        </is>
      </c>
      <c r="C3077" s="174" t="inlineStr">
        <is>
          <t>Clean</t>
        </is>
      </c>
      <c r="D3077" s="174" t="inlineStr">
        <is>
          <t>nb</t>
        </is>
      </c>
      <c r="E3077" s="175" t="n">
        <v>0.33</v>
      </c>
      <c r="F3077" s="174" t="n">
        <v>3867</v>
      </c>
      <c r="G3077" s="174" t="n">
        <v>3</v>
      </c>
      <c r="H3077" s="174" t="n">
        <v>25</v>
      </c>
      <c r="I3077" s="174" t="n">
        <v>171</v>
      </c>
      <c r="J3077" s="174" t="n"/>
      <c r="K3077" s="174" t="n"/>
      <c r="L3077" s="174" t="n"/>
      <c r="M3077" s="174" t="n"/>
    </row>
    <row r="3078">
      <c r="A3078" s="174" t="inlineStr">
        <is>
          <t>test</t>
        </is>
      </c>
      <c r="B3078" s="174" t="inlineStr">
        <is>
          <t>A1</t>
        </is>
      </c>
      <c r="C3078" s="174" t="inlineStr">
        <is>
          <t>Clean</t>
        </is>
      </c>
      <c r="D3078" s="174" t="inlineStr">
        <is>
          <t>nb</t>
        </is>
      </c>
      <c r="E3078" s="175" t="n">
        <v>0.34</v>
      </c>
      <c r="F3078" s="174" t="n">
        <v>3867</v>
      </c>
      <c r="G3078" s="174" t="n">
        <v>3</v>
      </c>
      <c r="H3078" s="174" t="n">
        <v>24</v>
      </c>
      <c r="I3078" s="174" t="n">
        <v>172</v>
      </c>
      <c r="J3078" s="174" t="n"/>
      <c r="K3078" s="174" t="n"/>
      <c r="L3078" s="174" t="n"/>
      <c r="M3078" s="174" t="n"/>
    </row>
    <row r="3079">
      <c r="A3079" s="174" t="inlineStr">
        <is>
          <t>test</t>
        </is>
      </c>
      <c r="B3079" s="174" t="inlineStr">
        <is>
          <t>A1</t>
        </is>
      </c>
      <c r="C3079" s="174" t="inlineStr">
        <is>
          <t>Clean</t>
        </is>
      </c>
      <c r="D3079" s="174" t="inlineStr">
        <is>
          <t>nb</t>
        </is>
      </c>
      <c r="E3079" s="175" t="n">
        <v>0.35</v>
      </c>
      <c r="F3079" s="174" t="n">
        <v>3867</v>
      </c>
      <c r="G3079" s="174" t="n">
        <v>3</v>
      </c>
      <c r="H3079" s="174" t="n">
        <v>24</v>
      </c>
      <c r="I3079" s="174" t="n">
        <v>172</v>
      </c>
      <c r="J3079" s="174" t="n"/>
      <c r="K3079" s="174" t="n"/>
      <c r="L3079" s="174" t="n"/>
      <c r="M3079" s="174" t="n"/>
    </row>
    <row r="3080">
      <c r="A3080" s="174" t="inlineStr">
        <is>
          <t>test</t>
        </is>
      </c>
      <c r="B3080" s="174" t="inlineStr">
        <is>
          <t>A1</t>
        </is>
      </c>
      <c r="C3080" s="174" t="inlineStr">
        <is>
          <t>Clean</t>
        </is>
      </c>
      <c r="D3080" s="174" t="inlineStr">
        <is>
          <t>nb</t>
        </is>
      </c>
      <c r="E3080" s="175" t="n">
        <v>0.36</v>
      </c>
      <c r="F3080" s="174" t="n">
        <v>3867</v>
      </c>
      <c r="G3080" s="174" t="n">
        <v>3</v>
      </c>
      <c r="H3080" s="174" t="n">
        <v>23</v>
      </c>
      <c r="I3080" s="174" t="n">
        <v>173</v>
      </c>
      <c r="J3080" s="174" t="n"/>
      <c r="K3080" s="174" t="n"/>
      <c r="L3080" s="174" t="n"/>
      <c r="M3080" s="174" t="n"/>
    </row>
    <row r="3081">
      <c r="A3081" s="174" t="inlineStr">
        <is>
          <t>test</t>
        </is>
      </c>
      <c r="B3081" s="174" t="inlineStr">
        <is>
          <t>A1</t>
        </is>
      </c>
      <c r="C3081" s="174" t="inlineStr">
        <is>
          <t>Clean</t>
        </is>
      </c>
      <c r="D3081" s="174" t="inlineStr">
        <is>
          <t>nb</t>
        </is>
      </c>
      <c r="E3081" s="175" t="n">
        <v>0.37</v>
      </c>
      <c r="F3081" s="174" t="n">
        <v>3866</v>
      </c>
      <c r="G3081" s="174" t="n">
        <v>4</v>
      </c>
      <c r="H3081" s="174" t="n">
        <v>23</v>
      </c>
      <c r="I3081" s="174" t="n">
        <v>173</v>
      </c>
      <c r="J3081" s="174" t="n"/>
      <c r="K3081" s="174" t="n"/>
      <c r="L3081" s="174" t="n"/>
      <c r="M3081" s="174" t="n"/>
    </row>
    <row r="3082">
      <c r="A3082" s="174" t="inlineStr">
        <is>
          <t>test</t>
        </is>
      </c>
      <c r="B3082" s="174" t="inlineStr">
        <is>
          <t>A1</t>
        </is>
      </c>
      <c r="C3082" s="174" t="inlineStr">
        <is>
          <t>Clean</t>
        </is>
      </c>
      <c r="D3082" s="174" t="inlineStr">
        <is>
          <t>nb</t>
        </is>
      </c>
      <c r="E3082" s="175" t="n">
        <v>0.38</v>
      </c>
      <c r="F3082" s="174" t="n">
        <v>3866</v>
      </c>
      <c r="G3082" s="174" t="n">
        <v>4</v>
      </c>
      <c r="H3082" s="174" t="n">
        <v>22</v>
      </c>
      <c r="I3082" s="174" t="n">
        <v>174</v>
      </c>
      <c r="J3082" s="174" t="n"/>
      <c r="K3082" s="174" t="n"/>
      <c r="L3082" s="174" t="n"/>
      <c r="M3082" s="174" t="n"/>
    </row>
    <row r="3083">
      <c r="A3083" s="174" t="inlineStr">
        <is>
          <t>test</t>
        </is>
      </c>
      <c r="B3083" s="174" t="inlineStr">
        <is>
          <t>A1</t>
        </is>
      </c>
      <c r="C3083" s="174" t="inlineStr">
        <is>
          <t>Clean</t>
        </is>
      </c>
      <c r="D3083" s="174" t="inlineStr">
        <is>
          <t>nb</t>
        </is>
      </c>
      <c r="E3083" s="175" t="n">
        <v>0.39</v>
      </c>
      <c r="F3083" s="174" t="n">
        <v>3866</v>
      </c>
      <c r="G3083" s="174" t="n">
        <v>4</v>
      </c>
      <c r="H3083" s="174" t="n">
        <v>22</v>
      </c>
      <c r="I3083" s="174" t="n">
        <v>174</v>
      </c>
      <c r="J3083" s="174" t="n"/>
      <c r="K3083" s="174" t="n"/>
      <c r="L3083" s="174" t="n"/>
      <c r="M3083" s="174" t="n"/>
    </row>
    <row r="3084">
      <c r="A3084" s="174" t="inlineStr">
        <is>
          <t>test</t>
        </is>
      </c>
      <c r="B3084" s="174" t="inlineStr">
        <is>
          <t>A1</t>
        </is>
      </c>
      <c r="C3084" s="174" t="inlineStr">
        <is>
          <t>Clean</t>
        </is>
      </c>
      <c r="D3084" s="174" t="inlineStr">
        <is>
          <t>nb</t>
        </is>
      </c>
      <c r="E3084" s="175" t="n">
        <v>0.4</v>
      </c>
      <c r="F3084" s="174" t="n">
        <v>3866</v>
      </c>
      <c r="G3084" s="174" t="n">
        <v>4</v>
      </c>
      <c r="H3084" s="174" t="n">
        <v>22</v>
      </c>
      <c r="I3084" s="174" t="n">
        <v>174</v>
      </c>
      <c r="J3084" s="174" t="n"/>
      <c r="K3084" s="174" t="n"/>
      <c r="L3084" s="174" t="n"/>
      <c r="M3084" s="174" t="n"/>
    </row>
    <row r="3085">
      <c r="A3085" s="174" t="inlineStr">
        <is>
          <t>test</t>
        </is>
      </c>
      <c r="B3085" s="174" t="inlineStr">
        <is>
          <t>A1</t>
        </is>
      </c>
      <c r="C3085" s="174" t="inlineStr">
        <is>
          <t>Clean</t>
        </is>
      </c>
      <c r="D3085" s="174" t="inlineStr">
        <is>
          <t>nb</t>
        </is>
      </c>
      <c r="E3085" s="175" t="n">
        <v>0.41</v>
      </c>
      <c r="F3085" s="174" t="n">
        <v>3866</v>
      </c>
      <c r="G3085" s="174" t="n">
        <v>4</v>
      </c>
      <c r="H3085" s="174" t="n">
        <v>22</v>
      </c>
      <c r="I3085" s="174" t="n">
        <v>174</v>
      </c>
      <c r="J3085" s="174" t="n"/>
      <c r="K3085" s="174" t="n"/>
      <c r="L3085" s="174" t="n"/>
      <c r="M3085" s="174" t="n"/>
    </row>
    <row r="3086">
      <c r="A3086" s="174" t="inlineStr">
        <is>
          <t>test</t>
        </is>
      </c>
      <c r="B3086" s="174" t="inlineStr">
        <is>
          <t>A1</t>
        </is>
      </c>
      <c r="C3086" s="174" t="inlineStr">
        <is>
          <t>Clean</t>
        </is>
      </c>
      <c r="D3086" s="174" t="inlineStr">
        <is>
          <t>nb</t>
        </is>
      </c>
      <c r="E3086" s="175" t="n">
        <v>0.42</v>
      </c>
      <c r="F3086" s="174" t="n">
        <v>3866</v>
      </c>
      <c r="G3086" s="174" t="n">
        <v>4</v>
      </c>
      <c r="H3086" s="174" t="n">
        <v>21</v>
      </c>
      <c r="I3086" s="174" t="n">
        <v>175</v>
      </c>
      <c r="J3086" s="174" t="n"/>
      <c r="K3086" s="174" t="n"/>
      <c r="L3086" s="174" t="n"/>
      <c r="M3086" s="174" t="n"/>
    </row>
    <row r="3087">
      <c r="A3087" s="174" t="inlineStr">
        <is>
          <t>test</t>
        </is>
      </c>
      <c r="B3087" s="174" t="inlineStr">
        <is>
          <t>A1</t>
        </is>
      </c>
      <c r="C3087" s="174" t="inlineStr">
        <is>
          <t>Clean</t>
        </is>
      </c>
      <c r="D3087" s="174" t="inlineStr">
        <is>
          <t>nb</t>
        </is>
      </c>
      <c r="E3087" s="175" t="n">
        <v>0.43</v>
      </c>
      <c r="F3087" s="174" t="n">
        <v>3865</v>
      </c>
      <c r="G3087" s="174" t="n">
        <v>5</v>
      </c>
      <c r="H3087" s="174" t="n">
        <v>20</v>
      </c>
      <c r="I3087" s="174" t="n">
        <v>176</v>
      </c>
      <c r="J3087" s="174" t="n"/>
      <c r="K3087" s="174" t="n"/>
      <c r="L3087" s="174" t="n"/>
      <c r="M3087" s="174" t="n"/>
    </row>
    <row r="3088">
      <c r="A3088" s="174" t="inlineStr">
        <is>
          <t>test</t>
        </is>
      </c>
      <c r="B3088" s="174" t="inlineStr">
        <is>
          <t>A1</t>
        </is>
      </c>
      <c r="C3088" s="174" t="inlineStr">
        <is>
          <t>Clean</t>
        </is>
      </c>
      <c r="D3088" s="174" t="inlineStr">
        <is>
          <t>nb</t>
        </is>
      </c>
      <c r="E3088" s="175" t="n">
        <v>0.44</v>
      </c>
      <c r="F3088" s="174" t="n">
        <v>3865</v>
      </c>
      <c r="G3088" s="174" t="n">
        <v>5</v>
      </c>
      <c r="H3088" s="174" t="n">
        <v>20</v>
      </c>
      <c r="I3088" s="174" t="n">
        <v>176</v>
      </c>
      <c r="J3088" s="174" t="n"/>
      <c r="K3088" s="174" t="n"/>
      <c r="L3088" s="174" t="n"/>
      <c r="M3088" s="174" t="n"/>
    </row>
    <row r="3089">
      <c r="A3089" s="174" t="inlineStr">
        <is>
          <t>test</t>
        </is>
      </c>
      <c r="B3089" s="174" t="inlineStr">
        <is>
          <t>A1</t>
        </is>
      </c>
      <c r="C3089" s="174" t="inlineStr">
        <is>
          <t>Clean</t>
        </is>
      </c>
      <c r="D3089" s="174" t="inlineStr">
        <is>
          <t>nb</t>
        </is>
      </c>
      <c r="E3089" s="175" t="n">
        <v>0.45</v>
      </c>
      <c r="F3089" s="174" t="n">
        <v>3865</v>
      </c>
      <c r="G3089" s="174" t="n">
        <v>5</v>
      </c>
      <c r="H3089" s="174" t="n">
        <v>18</v>
      </c>
      <c r="I3089" s="174" t="n">
        <v>178</v>
      </c>
      <c r="J3089" s="174" t="n"/>
      <c r="K3089" s="174" t="n"/>
      <c r="L3089" s="174" t="n"/>
      <c r="M3089" s="174" t="n"/>
    </row>
    <row r="3090">
      <c r="A3090" s="174" t="inlineStr">
        <is>
          <t>test</t>
        </is>
      </c>
      <c r="B3090" s="174" t="inlineStr">
        <is>
          <t>A1</t>
        </is>
      </c>
      <c r="C3090" s="174" t="inlineStr">
        <is>
          <t>Clean</t>
        </is>
      </c>
      <c r="D3090" s="174" t="inlineStr">
        <is>
          <t>nb</t>
        </is>
      </c>
      <c r="E3090" s="175" t="n">
        <v>0.46</v>
      </c>
      <c r="F3090" s="174" t="n">
        <v>3865</v>
      </c>
      <c r="G3090" s="174" t="n">
        <v>5</v>
      </c>
      <c r="H3090" s="174" t="n">
        <v>17</v>
      </c>
      <c r="I3090" s="174" t="n">
        <v>179</v>
      </c>
      <c r="J3090" s="174" t="n"/>
      <c r="K3090" s="174" t="n"/>
      <c r="L3090" s="174" t="n"/>
      <c r="M3090" s="174" t="n"/>
    </row>
    <row r="3091">
      <c r="A3091" s="174" t="inlineStr">
        <is>
          <t>test</t>
        </is>
      </c>
      <c r="B3091" s="174" t="inlineStr">
        <is>
          <t>A1</t>
        </is>
      </c>
      <c r="C3091" s="174" t="inlineStr">
        <is>
          <t>Clean</t>
        </is>
      </c>
      <c r="D3091" s="174" t="inlineStr">
        <is>
          <t>nb</t>
        </is>
      </c>
      <c r="E3091" s="175" t="n">
        <v>0.47</v>
      </c>
      <c r="F3091" s="174" t="n">
        <v>3865</v>
      </c>
      <c r="G3091" s="174" t="n">
        <v>5</v>
      </c>
      <c r="H3091" s="174" t="n">
        <v>15</v>
      </c>
      <c r="I3091" s="174" t="n">
        <v>181</v>
      </c>
      <c r="J3091" s="174" t="n"/>
      <c r="K3091" s="174" t="n"/>
      <c r="L3091" s="174" t="n"/>
      <c r="M3091" s="174" t="n"/>
    </row>
    <row r="3092">
      <c r="A3092" s="174" t="inlineStr">
        <is>
          <t>test</t>
        </is>
      </c>
      <c r="B3092" s="174" t="inlineStr">
        <is>
          <t>A1</t>
        </is>
      </c>
      <c r="C3092" s="174" t="inlineStr">
        <is>
          <t>Clean</t>
        </is>
      </c>
      <c r="D3092" s="174" t="inlineStr">
        <is>
          <t>nb</t>
        </is>
      </c>
      <c r="E3092" s="175" t="n">
        <v>0.48</v>
      </c>
      <c r="F3092" s="174" t="n">
        <v>3865</v>
      </c>
      <c r="G3092" s="174" t="n">
        <v>5</v>
      </c>
      <c r="H3092" s="174" t="n">
        <v>15</v>
      </c>
      <c r="I3092" s="174" t="n">
        <v>181</v>
      </c>
      <c r="J3092" s="174" t="n"/>
      <c r="K3092" s="174" t="n"/>
      <c r="L3092" s="174" t="n"/>
      <c r="M3092" s="174" t="n"/>
    </row>
    <row r="3093">
      <c r="A3093" s="174" t="inlineStr">
        <is>
          <t>test</t>
        </is>
      </c>
      <c r="B3093" s="174" t="inlineStr">
        <is>
          <t>A1</t>
        </is>
      </c>
      <c r="C3093" s="174" t="inlineStr">
        <is>
          <t>Clean</t>
        </is>
      </c>
      <c r="D3093" s="174" t="inlineStr">
        <is>
          <t>nb</t>
        </is>
      </c>
      <c r="E3093" s="175" t="n">
        <v>0.49</v>
      </c>
      <c r="F3093" s="174" t="n">
        <v>3865</v>
      </c>
      <c r="G3093" s="174" t="n">
        <v>5</v>
      </c>
      <c r="H3093" s="174" t="n">
        <v>15</v>
      </c>
      <c r="I3093" s="174" t="n">
        <v>181</v>
      </c>
      <c r="J3093" s="174" t="n"/>
      <c r="K3093" s="174" t="n"/>
      <c r="L3093" s="174" t="n"/>
      <c r="M3093" s="174" t="n"/>
    </row>
    <row r="3094">
      <c r="A3094" s="174" t="inlineStr">
        <is>
          <t>test</t>
        </is>
      </c>
      <c r="B3094" s="174" t="inlineStr">
        <is>
          <t>A1</t>
        </is>
      </c>
      <c r="C3094" s="174" t="inlineStr">
        <is>
          <t>Clean</t>
        </is>
      </c>
      <c r="D3094" s="174" t="inlineStr">
        <is>
          <t>nb</t>
        </is>
      </c>
      <c r="E3094" s="175" t="n">
        <v>0.5</v>
      </c>
      <c r="F3094" s="174" t="n">
        <v>3865</v>
      </c>
      <c r="G3094" s="174" t="n">
        <v>5</v>
      </c>
      <c r="H3094" s="174" t="n">
        <v>15</v>
      </c>
      <c r="I3094" s="174" t="n">
        <v>181</v>
      </c>
      <c r="J3094" s="174" t="n"/>
      <c r="K3094" s="174" t="n"/>
      <c r="L3094" s="174" t="n"/>
      <c r="M3094" s="174" t="n"/>
    </row>
    <row r="3095">
      <c r="A3095" s="174" t="inlineStr">
        <is>
          <t>test</t>
        </is>
      </c>
      <c r="B3095" s="174" t="inlineStr">
        <is>
          <t>A1</t>
        </is>
      </c>
      <c r="C3095" s="174" t="inlineStr">
        <is>
          <t>Clean</t>
        </is>
      </c>
      <c r="D3095" s="174" t="inlineStr">
        <is>
          <t>nb</t>
        </is>
      </c>
      <c r="E3095" s="175" t="n">
        <v>0.51</v>
      </c>
      <c r="F3095" s="174" t="n">
        <v>3865</v>
      </c>
      <c r="G3095" s="174" t="n">
        <v>5</v>
      </c>
      <c r="H3095" s="174" t="n">
        <v>15</v>
      </c>
      <c r="I3095" s="174" t="n">
        <v>181</v>
      </c>
      <c r="J3095" s="174" t="n"/>
      <c r="K3095" s="174" t="n"/>
      <c r="L3095" s="174" t="n"/>
      <c r="M3095" s="174" t="n"/>
    </row>
    <row r="3096">
      <c r="A3096" s="174" t="inlineStr">
        <is>
          <t>test</t>
        </is>
      </c>
      <c r="B3096" s="174" t="inlineStr">
        <is>
          <t>A1</t>
        </is>
      </c>
      <c r="C3096" s="174" t="inlineStr">
        <is>
          <t>Clean</t>
        </is>
      </c>
      <c r="D3096" s="174" t="inlineStr">
        <is>
          <t>nb</t>
        </is>
      </c>
      <c r="E3096" s="175" t="n">
        <v>0.52</v>
      </c>
      <c r="F3096" s="174" t="n">
        <v>3865</v>
      </c>
      <c r="G3096" s="174" t="n">
        <v>5</v>
      </c>
      <c r="H3096" s="174" t="n">
        <v>15</v>
      </c>
      <c r="I3096" s="174" t="n">
        <v>181</v>
      </c>
      <c r="J3096" s="174" t="n"/>
      <c r="K3096" s="174" t="n"/>
      <c r="L3096" s="174" t="n"/>
      <c r="M3096" s="174" t="n"/>
    </row>
    <row r="3097">
      <c r="A3097" s="174" t="inlineStr">
        <is>
          <t>test</t>
        </is>
      </c>
      <c r="B3097" s="174" t="inlineStr">
        <is>
          <t>A1</t>
        </is>
      </c>
      <c r="C3097" s="174" t="inlineStr">
        <is>
          <t>Clean</t>
        </is>
      </c>
      <c r="D3097" s="174" t="inlineStr">
        <is>
          <t>nb</t>
        </is>
      </c>
      <c r="E3097" s="175" t="n">
        <v>0.53</v>
      </c>
      <c r="F3097" s="174" t="n">
        <v>3862</v>
      </c>
      <c r="G3097" s="174" t="n">
        <v>8</v>
      </c>
      <c r="H3097" s="174" t="n">
        <v>14</v>
      </c>
      <c r="I3097" s="174" t="n">
        <v>182</v>
      </c>
      <c r="J3097" s="174" t="n"/>
      <c r="K3097" s="174" t="n"/>
      <c r="L3097" s="174" t="n"/>
      <c r="M3097" s="174" t="n"/>
    </row>
    <row r="3098">
      <c r="A3098" s="174" t="inlineStr">
        <is>
          <t>test</t>
        </is>
      </c>
      <c r="B3098" s="174" t="inlineStr">
        <is>
          <t>A1</t>
        </is>
      </c>
      <c r="C3098" s="174" t="inlineStr">
        <is>
          <t>Clean</t>
        </is>
      </c>
      <c r="D3098" s="174" t="inlineStr">
        <is>
          <t>nb</t>
        </is>
      </c>
      <c r="E3098" s="175" t="n">
        <v>0.54</v>
      </c>
      <c r="F3098" s="174" t="n">
        <v>3862</v>
      </c>
      <c r="G3098" s="174" t="n">
        <v>8</v>
      </c>
      <c r="H3098" s="174" t="n">
        <v>14</v>
      </c>
      <c r="I3098" s="174" t="n">
        <v>182</v>
      </c>
      <c r="J3098" s="174" t="n"/>
      <c r="K3098" s="174" t="n"/>
      <c r="L3098" s="174" t="n"/>
      <c r="M3098" s="174" t="n"/>
    </row>
    <row r="3099">
      <c r="A3099" s="174" t="inlineStr">
        <is>
          <t>test</t>
        </is>
      </c>
      <c r="B3099" s="174" t="inlineStr">
        <is>
          <t>A1</t>
        </is>
      </c>
      <c r="C3099" s="174" t="inlineStr">
        <is>
          <t>Clean</t>
        </is>
      </c>
      <c r="D3099" s="174" t="inlineStr">
        <is>
          <t>nb</t>
        </is>
      </c>
      <c r="E3099" s="175" t="n">
        <v>0.55</v>
      </c>
      <c r="F3099" s="174" t="n">
        <v>3862</v>
      </c>
      <c r="G3099" s="174" t="n">
        <v>8</v>
      </c>
      <c r="H3099" s="174" t="n">
        <v>13</v>
      </c>
      <c r="I3099" s="174" t="n">
        <v>183</v>
      </c>
      <c r="J3099" s="174" t="n"/>
      <c r="K3099" s="174" t="n"/>
      <c r="L3099" s="174" t="n"/>
      <c r="M3099" s="174" t="n"/>
    </row>
    <row r="3100">
      <c r="A3100" s="174" t="inlineStr">
        <is>
          <t>test</t>
        </is>
      </c>
      <c r="B3100" s="174" t="inlineStr">
        <is>
          <t>A1</t>
        </is>
      </c>
      <c r="C3100" s="174" t="inlineStr">
        <is>
          <t>Clean</t>
        </is>
      </c>
      <c r="D3100" s="174" t="inlineStr">
        <is>
          <t>nb</t>
        </is>
      </c>
      <c r="E3100" s="175" t="n">
        <v>0.5600000000000001</v>
      </c>
      <c r="F3100" s="174" t="n">
        <v>3861</v>
      </c>
      <c r="G3100" s="174" t="n">
        <v>9</v>
      </c>
      <c r="H3100" s="174" t="n">
        <v>12</v>
      </c>
      <c r="I3100" s="174" t="n">
        <v>184</v>
      </c>
      <c r="J3100" s="174" t="n"/>
      <c r="K3100" s="174" t="n"/>
      <c r="L3100" s="174" t="n"/>
      <c r="M3100" s="174" t="n"/>
    </row>
    <row r="3101">
      <c r="A3101" s="174" t="inlineStr">
        <is>
          <t>test</t>
        </is>
      </c>
      <c r="B3101" s="174" t="inlineStr">
        <is>
          <t>A1</t>
        </is>
      </c>
      <c r="C3101" s="174" t="inlineStr">
        <is>
          <t>Clean</t>
        </is>
      </c>
      <c r="D3101" s="174" t="inlineStr">
        <is>
          <t>nb</t>
        </is>
      </c>
      <c r="E3101" s="175" t="n">
        <v>0.57</v>
      </c>
      <c r="F3101" s="174" t="n">
        <v>3861</v>
      </c>
      <c r="G3101" s="174" t="n">
        <v>9</v>
      </c>
      <c r="H3101" s="174" t="n">
        <v>11</v>
      </c>
      <c r="I3101" s="174" t="n">
        <v>185</v>
      </c>
      <c r="J3101" s="174" t="n"/>
      <c r="K3101" s="174" t="n"/>
      <c r="L3101" s="174" t="n"/>
      <c r="M3101" s="174" t="n"/>
    </row>
    <row r="3102">
      <c r="A3102" s="174" t="inlineStr">
        <is>
          <t>test</t>
        </is>
      </c>
      <c r="B3102" s="174" t="inlineStr">
        <is>
          <t>A1</t>
        </is>
      </c>
      <c r="C3102" s="174" t="inlineStr">
        <is>
          <t>Clean</t>
        </is>
      </c>
      <c r="D3102" s="174" t="inlineStr">
        <is>
          <t>nb</t>
        </is>
      </c>
      <c r="E3102" s="175" t="n">
        <v>0.58</v>
      </c>
      <c r="F3102" s="174" t="n">
        <v>3861</v>
      </c>
      <c r="G3102" s="174" t="n">
        <v>9</v>
      </c>
      <c r="H3102" s="174" t="n">
        <v>11</v>
      </c>
      <c r="I3102" s="174" t="n">
        <v>185</v>
      </c>
      <c r="J3102" s="174" t="n"/>
      <c r="K3102" s="174" t="n"/>
      <c r="L3102" s="174" t="n"/>
      <c r="M3102" s="174" t="n"/>
    </row>
    <row r="3103">
      <c r="A3103" s="174" t="inlineStr">
        <is>
          <t>test</t>
        </is>
      </c>
      <c r="B3103" s="174" t="inlineStr">
        <is>
          <t>A1</t>
        </is>
      </c>
      <c r="C3103" s="174" t="inlineStr">
        <is>
          <t>Clean</t>
        </is>
      </c>
      <c r="D3103" s="174" t="inlineStr">
        <is>
          <t>nb</t>
        </is>
      </c>
      <c r="E3103" s="175" t="n">
        <v>0.59</v>
      </c>
      <c r="F3103" s="174" t="n">
        <v>3861</v>
      </c>
      <c r="G3103" s="174" t="n">
        <v>9</v>
      </c>
      <c r="H3103" s="174" t="n">
        <v>11</v>
      </c>
      <c r="I3103" s="174" t="n">
        <v>185</v>
      </c>
      <c r="J3103" s="174" t="n"/>
      <c r="K3103" s="174" t="n"/>
      <c r="L3103" s="174" t="n"/>
      <c r="M3103" s="174" t="n"/>
    </row>
    <row r="3104">
      <c r="A3104" s="174" t="inlineStr">
        <is>
          <t>test</t>
        </is>
      </c>
      <c r="B3104" s="174" t="inlineStr">
        <is>
          <t>A1</t>
        </is>
      </c>
      <c r="C3104" s="174" t="inlineStr">
        <is>
          <t>Clean</t>
        </is>
      </c>
      <c r="D3104" s="174" t="inlineStr">
        <is>
          <t>nb</t>
        </is>
      </c>
      <c r="E3104" s="175" t="n">
        <v>0.6</v>
      </c>
      <c r="F3104" s="174" t="n">
        <v>3861</v>
      </c>
      <c r="G3104" s="174" t="n">
        <v>9</v>
      </c>
      <c r="H3104" s="174" t="n">
        <v>10</v>
      </c>
      <c r="I3104" s="174" t="n">
        <v>186</v>
      </c>
      <c r="J3104" s="174" t="n"/>
      <c r="K3104" s="174" t="n"/>
      <c r="L3104" s="174" t="n"/>
      <c r="M3104" s="174" t="n"/>
    </row>
    <row r="3105">
      <c r="A3105" s="174" t="inlineStr">
        <is>
          <t>test</t>
        </is>
      </c>
      <c r="B3105" s="174" t="inlineStr">
        <is>
          <t>A1</t>
        </is>
      </c>
      <c r="C3105" s="174" t="inlineStr">
        <is>
          <t>Clean</t>
        </is>
      </c>
      <c r="D3105" s="174" t="inlineStr">
        <is>
          <t>nb</t>
        </is>
      </c>
      <c r="E3105" s="175" t="n">
        <v>0.61</v>
      </c>
      <c r="F3105" s="174" t="n">
        <v>3861</v>
      </c>
      <c r="G3105" s="174" t="n">
        <v>9</v>
      </c>
      <c r="H3105" s="174" t="n">
        <v>10</v>
      </c>
      <c r="I3105" s="174" t="n">
        <v>186</v>
      </c>
      <c r="J3105" s="174" t="n"/>
      <c r="K3105" s="174" t="n"/>
      <c r="L3105" s="174" t="n"/>
      <c r="M3105" s="174" t="n"/>
    </row>
    <row r="3106">
      <c r="A3106" s="174" t="inlineStr">
        <is>
          <t>test</t>
        </is>
      </c>
      <c r="B3106" s="174" t="inlineStr">
        <is>
          <t>A1</t>
        </is>
      </c>
      <c r="C3106" s="174" t="inlineStr">
        <is>
          <t>Clean</t>
        </is>
      </c>
      <c r="D3106" s="174" t="inlineStr">
        <is>
          <t>nb</t>
        </is>
      </c>
      <c r="E3106" s="175" t="n">
        <v>0.62</v>
      </c>
      <c r="F3106" s="174" t="n">
        <v>3861</v>
      </c>
      <c r="G3106" s="174" t="n">
        <v>9</v>
      </c>
      <c r="H3106" s="174" t="n">
        <v>10</v>
      </c>
      <c r="I3106" s="174" t="n">
        <v>186</v>
      </c>
      <c r="J3106" s="174" t="n"/>
      <c r="K3106" s="174" t="n"/>
      <c r="L3106" s="174" t="n"/>
      <c r="M3106" s="174" t="n"/>
    </row>
    <row r="3107">
      <c r="A3107" s="174" t="inlineStr">
        <is>
          <t>test</t>
        </is>
      </c>
      <c r="B3107" s="174" t="inlineStr">
        <is>
          <t>A1</t>
        </is>
      </c>
      <c r="C3107" s="174" t="inlineStr">
        <is>
          <t>Clean</t>
        </is>
      </c>
      <c r="D3107" s="174" t="inlineStr">
        <is>
          <t>nb</t>
        </is>
      </c>
      <c r="E3107" s="175" t="n">
        <v>0.63</v>
      </c>
      <c r="F3107" s="174" t="n">
        <v>3861</v>
      </c>
      <c r="G3107" s="174" t="n">
        <v>9</v>
      </c>
      <c r="H3107" s="174" t="n">
        <v>10</v>
      </c>
      <c r="I3107" s="174" t="n">
        <v>186</v>
      </c>
      <c r="J3107" s="174" t="n"/>
      <c r="K3107" s="174" t="n"/>
      <c r="L3107" s="174" t="n"/>
      <c r="M3107" s="174" t="n"/>
    </row>
    <row r="3108">
      <c r="A3108" s="174" t="inlineStr">
        <is>
          <t>test</t>
        </is>
      </c>
      <c r="B3108" s="174" t="inlineStr">
        <is>
          <t>A1</t>
        </is>
      </c>
      <c r="C3108" s="174" t="inlineStr">
        <is>
          <t>Clean</t>
        </is>
      </c>
      <c r="D3108" s="174" t="inlineStr">
        <is>
          <t>nb</t>
        </is>
      </c>
      <c r="E3108" s="175" t="n">
        <v>0.64</v>
      </c>
      <c r="F3108" s="174" t="n">
        <v>3861</v>
      </c>
      <c r="G3108" s="174" t="n">
        <v>9</v>
      </c>
      <c r="H3108" s="174" t="n">
        <v>10</v>
      </c>
      <c r="I3108" s="174" t="n">
        <v>186</v>
      </c>
      <c r="J3108" s="174" t="n"/>
      <c r="K3108" s="174" t="n"/>
      <c r="L3108" s="174" t="n"/>
      <c r="M3108" s="174" t="n"/>
    </row>
    <row r="3109">
      <c r="A3109" s="174" t="inlineStr">
        <is>
          <t>test</t>
        </is>
      </c>
      <c r="B3109" s="174" t="inlineStr">
        <is>
          <t>A1</t>
        </is>
      </c>
      <c r="C3109" s="174" t="inlineStr">
        <is>
          <t>Clean</t>
        </is>
      </c>
      <c r="D3109" s="174" t="inlineStr">
        <is>
          <t>nb</t>
        </is>
      </c>
      <c r="E3109" s="175" t="n">
        <v>0.65</v>
      </c>
      <c r="F3109" s="174" t="n">
        <v>3860</v>
      </c>
      <c r="G3109" s="174" t="n">
        <v>10</v>
      </c>
      <c r="H3109" s="174" t="n">
        <v>9</v>
      </c>
      <c r="I3109" s="174" t="n">
        <v>187</v>
      </c>
      <c r="J3109" s="174" t="n"/>
      <c r="K3109" s="174" t="n"/>
      <c r="L3109" s="174" t="n"/>
      <c r="M3109" s="174" t="n"/>
    </row>
    <row r="3110">
      <c r="A3110" s="174" t="inlineStr">
        <is>
          <t>test</t>
        </is>
      </c>
      <c r="B3110" s="174" t="inlineStr">
        <is>
          <t>A1</t>
        </is>
      </c>
      <c r="C3110" s="174" t="inlineStr">
        <is>
          <t>Clean</t>
        </is>
      </c>
      <c r="D3110" s="174" t="inlineStr">
        <is>
          <t>nb</t>
        </is>
      </c>
      <c r="E3110" s="175" t="n">
        <v>0.66</v>
      </c>
      <c r="F3110" s="174" t="n">
        <v>3860</v>
      </c>
      <c r="G3110" s="174" t="n">
        <v>10</v>
      </c>
      <c r="H3110" s="174" t="n">
        <v>9</v>
      </c>
      <c r="I3110" s="174" t="n">
        <v>187</v>
      </c>
      <c r="J3110" s="174" t="n"/>
      <c r="K3110" s="174" t="n"/>
      <c r="L3110" s="174" t="n"/>
      <c r="M3110" s="174" t="n"/>
    </row>
    <row r="3111">
      <c r="A3111" s="174" t="inlineStr">
        <is>
          <t>test</t>
        </is>
      </c>
      <c r="B3111" s="174" t="inlineStr">
        <is>
          <t>A1</t>
        </is>
      </c>
      <c r="C3111" s="174" t="inlineStr">
        <is>
          <t>Clean</t>
        </is>
      </c>
      <c r="D3111" s="174" t="inlineStr">
        <is>
          <t>nb</t>
        </is>
      </c>
      <c r="E3111" s="175" t="n">
        <v>0.67</v>
      </c>
      <c r="F3111" s="174" t="n">
        <v>3857</v>
      </c>
      <c r="G3111" s="174" t="n">
        <v>13</v>
      </c>
      <c r="H3111" s="174" t="n">
        <v>8</v>
      </c>
      <c r="I3111" s="174" t="n">
        <v>188</v>
      </c>
      <c r="J3111" s="174" t="n"/>
      <c r="K3111" s="174" t="n"/>
      <c r="L3111" s="174" t="n"/>
      <c r="M3111" s="174" t="n"/>
    </row>
    <row r="3112">
      <c r="A3112" s="174" t="inlineStr">
        <is>
          <t>test</t>
        </is>
      </c>
      <c r="B3112" s="174" t="inlineStr">
        <is>
          <t>A1</t>
        </is>
      </c>
      <c r="C3112" s="174" t="inlineStr">
        <is>
          <t>Clean</t>
        </is>
      </c>
      <c r="D3112" s="174" t="inlineStr">
        <is>
          <t>nb</t>
        </is>
      </c>
      <c r="E3112" s="175" t="n">
        <v>0.68</v>
      </c>
      <c r="F3112" s="174" t="n">
        <v>3857</v>
      </c>
      <c r="G3112" s="174" t="n">
        <v>13</v>
      </c>
      <c r="H3112" s="174" t="n">
        <v>8</v>
      </c>
      <c r="I3112" s="174" t="n">
        <v>188</v>
      </c>
      <c r="J3112" s="174" t="n"/>
      <c r="K3112" s="174" t="n"/>
      <c r="L3112" s="174" t="n"/>
      <c r="M3112" s="174" t="n"/>
    </row>
    <row r="3113">
      <c r="A3113" s="174" t="inlineStr">
        <is>
          <t>test</t>
        </is>
      </c>
      <c r="B3113" s="174" t="inlineStr">
        <is>
          <t>A1</t>
        </is>
      </c>
      <c r="C3113" s="174" t="inlineStr">
        <is>
          <t>Clean</t>
        </is>
      </c>
      <c r="D3113" s="174" t="inlineStr">
        <is>
          <t>nb</t>
        </is>
      </c>
      <c r="E3113" s="175" t="n">
        <v>0.6899999999999999</v>
      </c>
      <c r="F3113" s="174" t="n">
        <v>3857</v>
      </c>
      <c r="G3113" s="174" t="n">
        <v>13</v>
      </c>
      <c r="H3113" s="174" t="n">
        <v>8</v>
      </c>
      <c r="I3113" s="174" t="n">
        <v>188</v>
      </c>
      <c r="J3113" s="174" t="n"/>
      <c r="K3113" s="174" t="n"/>
      <c r="L3113" s="174" t="n"/>
      <c r="M3113" s="174" t="n"/>
    </row>
    <row r="3114">
      <c r="A3114" s="174" t="inlineStr">
        <is>
          <t>test</t>
        </is>
      </c>
      <c r="B3114" s="174" t="inlineStr">
        <is>
          <t>A1</t>
        </is>
      </c>
      <c r="C3114" s="174" t="inlineStr">
        <is>
          <t>Clean</t>
        </is>
      </c>
      <c r="D3114" s="174" t="inlineStr">
        <is>
          <t>nb</t>
        </is>
      </c>
      <c r="E3114" s="175" t="n">
        <v>0.7</v>
      </c>
      <c r="F3114" s="174" t="n">
        <v>3855</v>
      </c>
      <c r="G3114" s="174" t="n">
        <v>15</v>
      </c>
      <c r="H3114" s="174" t="n">
        <v>8</v>
      </c>
      <c r="I3114" s="174" t="n">
        <v>188</v>
      </c>
      <c r="J3114" s="174" t="n"/>
      <c r="K3114" s="174" t="n"/>
      <c r="L3114" s="174" t="n"/>
      <c r="M3114" s="174" t="n"/>
    </row>
    <row r="3115">
      <c r="A3115" s="174" t="inlineStr">
        <is>
          <t>test</t>
        </is>
      </c>
      <c r="B3115" s="174" t="inlineStr">
        <is>
          <t>A1</t>
        </is>
      </c>
      <c r="C3115" s="174" t="inlineStr">
        <is>
          <t>Clean</t>
        </is>
      </c>
      <c r="D3115" s="174" t="inlineStr">
        <is>
          <t>nb</t>
        </is>
      </c>
      <c r="E3115" s="175" t="n">
        <v>0.71</v>
      </c>
      <c r="F3115" s="174" t="n">
        <v>3853</v>
      </c>
      <c r="G3115" s="174" t="n">
        <v>17</v>
      </c>
      <c r="H3115" s="174" t="n">
        <v>8</v>
      </c>
      <c r="I3115" s="174" t="n">
        <v>188</v>
      </c>
      <c r="J3115" s="174" t="n"/>
      <c r="K3115" s="174" t="n"/>
      <c r="L3115" s="174" t="n"/>
      <c r="M3115" s="174" t="n"/>
    </row>
    <row r="3116">
      <c r="A3116" s="174" t="inlineStr">
        <is>
          <t>test</t>
        </is>
      </c>
      <c r="B3116" s="174" t="inlineStr">
        <is>
          <t>A1</t>
        </is>
      </c>
      <c r="C3116" s="174" t="inlineStr">
        <is>
          <t>Clean</t>
        </is>
      </c>
      <c r="D3116" s="174" t="inlineStr">
        <is>
          <t>nb</t>
        </is>
      </c>
      <c r="E3116" s="175" t="n">
        <v>0.72</v>
      </c>
      <c r="F3116" s="174" t="n">
        <v>3853</v>
      </c>
      <c r="G3116" s="174" t="n">
        <v>17</v>
      </c>
      <c r="H3116" s="174" t="n">
        <v>8</v>
      </c>
      <c r="I3116" s="174" t="n">
        <v>188</v>
      </c>
      <c r="J3116" s="174" t="n"/>
      <c r="K3116" s="174" t="n"/>
      <c r="L3116" s="174" t="n"/>
      <c r="M3116" s="174" t="n"/>
    </row>
    <row r="3117">
      <c r="A3117" s="174" t="inlineStr">
        <is>
          <t>test</t>
        </is>
      </c>
      <c r="B3117" s="174" t="inlineStr">
        <is>
          <t>A1</t>
        </is>
      </c>
      <c r="C3117" s="174" t="inlineStr">
        <is>
          <t>Clean</t>
        </is>
      </c>
      <c r="D3117" s="174" t="inlineStr">
        <is>
          <t>nb</t>
        </is>
      </c>
      <c r="E3117" s="175" t="n">
        <v>0.73</v>
      </c>
      <c r="F3117" s="174" t="n">
        <v>3852</v>
      </c>
      <c r="G3117" s="174" t="n">
        <v>18</v>
      </c>
      <c r="H3117" s="174" t="n">
        <v>8</v>
      </c>
      <c r="I3117" s="174" t="n">
        <v>188</v>
      </c>
      <c r="J3117" s="174" t="n"/>
      <c r="K3117" s="174" t="n"/>
      <c r="L3117" s="174" t="n"/>
      <c r="M3117" s="174" t="n"/>
    </row>
    <row r="3118">
      <c r="A3118" s="174" t="inlineStr">
        <is>
          <t>test</t>
        </is>
      </c>
      <c r="B3118" s="174" t="inlineStr">
        <is>
          <t>A1</t>
        </is>
      </c>
      <c r="C3118" s="174" t="inlineStr">
        <is>
          <t>Clean</t>
        </is>
      </c>
      <c r="D3118" s="174" t="inlineStr">
        <is>
          <t>nb</t>
        </is>
      </c>
      <c r="E3118" s="175" t="n">
        <v>0.74</v>
      </c>
      <c r="F3118" s="174" t="n">
        <v>3852</v>
      </c>
      <c r="G3118" s="174" t="n">
        <v>18</v>
      </c>
      <c r="H3118" s="174" t="n">
        <v>7</v>
      </c>
      <c r="I3118" s="174" t="n">
        <v>189</v>
      </c>
      <c r="J3118" s="174" t="n"/>
      <c r="K3118" s="174" t="n"/>
      <c r="L3118" s="174" t="n"/>
      <c r="M3118" s="174" t="n"/>
    </row>
    <row r="3119">
      <c r="A3119" s="174" t="inlineStr">
        <is>
          <t>test</t>
        </is>
      </c>
      <c r="B3119" s="174" t="inlineStr">
        <is>
          <t>A1</t>
        </is>
      </c>
      <c r="C3119" s="174" t="inlineStr">
        <is>
          <t>Clean</t>
        </is>
      </c>
      <c r="D3119" s="174" t="inlineStr">
        <is>
          <t>nb</t>
        </is>
      </c>
      <c r="E3119" s="175" t="n">
        <v>0.75</v>
      </c>
      <c r="F3119" s="174" t="n">
        <v>3852</v>
      </c>
      <c r="G3119" s="174" t="n">
        <v>18</v>
      </c>
      <c r="H3119" s="174" t="n">
        <v>7</v>
      </c>
      <c r="I3119" s="174" t="n">
        <v>189</v>
      </c>
      <c r="J3119" s="174" t="n"/>
      <c r="K3119" s="174" t="n"/>
      <c r="L3119" s="174" t="n"/>
      <c r="M3119" s="174" t="n"/>
    </row>
    <row r="3120">
      <c r="A3120" s="174" t="inlineStr">
        <is>
          <t>test</t>
        </is>
      </c>
      <c r="B3120" s="174" t="inlineStr">
        <is>
          <t>A1</t>
        </is>
      </c>
      <c r="C3120" s="174" t="inlineStr">
        <is>
          <t>Clean</t>
        </is>
      </c>
      <c r="D3120" s="174" t="inlineStr">
        <is>
          <t>nb</t>
        </is>
      </c>
      <c r="E3120" s="175" t="n">
        <v>0.76</v>
      </c>
      <c r="F3120" s="174" t="n">
        <v>3852</v>
      </c>
      <c r="G3120" s="174" t="n">
        <v>18</v>
      </c>
      <c r="H3120" s="174" t="n">
        <v>7</v>
      </c>
      <c r="I3120" s="174" t="n">
        <v>189</v>
      </c>
      <c r="J3120" s="174" t="n"/>
      <c r="K3120" s="174" t="n"/>
      <c r="L3120" s="174" t="n"/>
      <c r="M3120" s="174" t="n"/>
    </row>
    <row r="3121">
      <c r="A3121" s="174" t="inlineStr">
        <is>
          <t>test</t>
        </is>
      </c>
      <c r="B3121" s="174" t="inlineStr">
        <is>
          <t>A1</t>
        </is>
      </c>
      <c r="C3121" s="174" t="inlineStr">
        <is>
          <t>Clean</t>
        </is>
      </c>
      <c r="D3121" s="174" t="inlineStr">
        <is>
          <t>nb</t>
        </is>
      </c>
      <c r="E3121" s="175" t="n">
        <v>0.77</v>
      </c>
      <c r="F3121" s="174" t="n">
        <v>3851</v>
      </c>
      <c r="G3121" s="174" t="n">
        <v>19</v>
      </c>
      <c r="H3121" s="174" t="n">
        <v>6</v>
      </c>
      <c r="I3121" s="174" t="n">
        <v>190</v>
      </c>
      <c r="J3121" s="174" t="n"/>
      <c r="K3121" s="174" t="n"/>
      <c r="L3121" s="174" t="n"/>
      <c r="M3121" s="174" t="n"/>
    </row>
    <row r="3122">
      <c r="A3122" s="174" t="inlineStr">
        <is>
          <t>test</t>
        </is>
      </c>
      <c r="B3122" s="174" t="inlineStr">
        <is>
          <t>A1</t>
        </is>
      </c>
      <c r="C3122" s="174" t="inlineStr">
        <is>
          <t>Clean</t>
        </is>
      </c>
      <c r="D3122" s="174" t="inlineStr">
        <is>
          <t>nb</t>
        </is>
      </c>
      <c r="E3122" s="175" t="n">
        <v>0.78</v>
      </c>
      <c r="F3122" s="174" t="n">
        <v>3850</v>
      </c>
      <c r="G3122" s="174" t="n">
        <v>20</v>
      </c>
      <c r="H3122" s="174" t="n">
        <v>6</v>
      </c>
      <c r="I3122" s="174" t="n">
        <v>190</v>
      </c>
      <c r="J3122" s="174" t="n"/>
      <c r="K3122" s="174" t="n"/>
      <c r="L3122" s="174" t="n"/>
      <c r="M3122" s="174" t="n"/>
    </row>
    <row r="3123">
      <c r="A3123" s="174" t="inlineStr">
        <is>
          <t>test</t>
        </is>
      </c>
      <c r="B3123" s="174" t="inlineStr">
        <is>
          <t>A1</t>
        </is>
      </c>
      <c r="C3123" s="174" t="inlineStr">
        <is>
          <t>Clean</t>
        </is>
      </c>
      <c r="D3123" s="174" t="inlineStr">
        <is>
          <t>nb</t>
        </is>
      </c>
      <c r="E3123" s="175" t="n">
        <v>0.79</v>
      </c>
      <c r="F3123" s="174" t="n">
        <v>3845</v>
      </c>
      <c r="G3123" s="174" t="n">
        <v>25</v>
      </c>
      <c r="H3123" s="174" t="n">
        <v>6</v>
      </c>
      <c r="I3123" s="174" t="n">
        <v>190</v>
      </c>
      <c r="J3123" s="174" t="n"/>
      <c r="K3123" s="174" t="n"/>
      <c r="L3123" s="174" t="n"/>
      <c r="M3123" s="174" t="n"/>
    </row>
    <row r="3124">
      <c r="A3124" s="174" t="inlineStr">
        <is>
          <t>test</t>
        </is>
      </c>
      <c r="B3124" s="174" t="inlineStr">
        <is>
          <t>A1</t>
        </is>
      </c>
      <c r="C3124" s="174" t="inlineStr">
        <is>
          <t>Clean</t>
        </is>
      </c>
      <c r="D3124" s="174" t="inlineStr">
        <is>
          <t>nb</t>
        </is>
      </c>
      <c r="E3124" s="175" t="n">
        <v>0.8</v>
      </c>
      <c r="F3124" s="174" t="n">
        <v>3843</v>
      </c>
      <c r="G3124" s="174" t="n">
        <v>27</v>
      </c>
      <c r="H3124" s="174" t="n">
        <v>6</v>
      </c>
      <c r="I3124" s="174" t="n">
        <v>190</v>
      </c>
      <c r="J3124" s="174" t="n"/>
      <c r="K3124" s="174" t="n"/>
      <c r="L3124" s="174" t="n"/>
      <c r="M3124" s="174" t="n"/>
    </row>
    <row r="3125">
      <c r="A3125" s="174" t="inlineStr">
        <is>
          <t>test</t>
        </is>
      </c>
      <c r="B3125" s="174" t="inlineStr">
        <is>
          <t>A1</t>
        </is>
      </c>
      <c r="C3125" s="174" t="inlineStr">
        <is>
          <t>Clean</t>
        </is>
      </c>
      <c r="D3125" s="174" t="inlineStr">
        <is>
          <t>nb</t>
        </is>
      </c>
      <c r="E3125" s="175" t="n">
        <v>0.8100000000000001</v>
      </c>
      <c r="F3125" s="174" t="n">
        <v>3842</v>
      </c>
      <c r="G3125" s="174" t="n">
        <v>28</v>
      </c>
      <c r="H3125" s="174" t="n">
        <v>6</v>
      </c>
      <c r="I3125" s="174" t="n">
        <v>190</v>
      </c>
      <c r="J3125" s="174" t="n"/>
      <c r="K3125" s="174" t="n"/>
      <c r="L3125" s="174" t="n"/>
      <c r="M3125" s="174" t="n"/>
    </row>
    <row r="3126">
      <c r="A3126" s="174" t="inlineStr">
        <is>
          <t>test</t>
        </is>
      </c>
      <c r="B3126" s="174" t="inlineStr">
        <is>
          <t>A1</t>
        </is>
      </c>
      <c r="C3126" s="174" t="inlineStr">
        <is>
          <t>Clean</t>
        </is>
      </c>
      <c r="D3126" s="174" t="inlineStr">
        <is>
          <t>nb</t>
        </is>
      </c>
      <c r="E3126" s="175" t="n">
        <v>0.82</v>
      </c>
      <c r="F3126" s="174" t="n">
        <v>3835</v>
      </c>
      <c r="G3126" s="174" t="n">
        <v>35</v>
      </c>
      <c r="H3126" s="174" t="n">
        <v>6</v>
      </c>
      <c r="I3126" s="174" t="n">
        <v>190</v>
      </c>
      <c r="J3126" s="174" t="n"/>
      <c r="K3126" s="174" t="n"/>
      <c r="L3126" s="174" t="n"/>
      <c r="M3126" s="174" t="n"/>
    </row>
    <row r="3127">
      <c r="A3127" s="174" t="inlineStr">
        <is>
          <t>test</t>
        </is>
      </c>
      <c r="B3127" s="174" t="inlineStr">
        <is>
          <t>A1</t>
        </is>
      </c>
      <c r="C3127" s="174" t="inlineStr">
        <is>
          <t>Clean</t>
        </is>
      </c>
      <c r="D3127" s="174" t="inlineStr">
        <is>
          <t>nb</t>
        </is>
      </c>
      <c r="E3127" s="175" t="n">
        <v>0.83</v>
      </c>
      <c r="F3127" s="174" t="n">
        <v>3829</v>
      </c>
      <c r="G3127" s="174" t="n">
        <v>41</v>
      </c>
      <c r="H3127" s="174" t="n">
        <v>6</v>
      </c>
      <c r="I3127" s="174" t="n">
        <v>190</v>
      </c>
      <c r="J3127" s="174" t="n"/>
      <c r="K3127" s="174" t="n"/>
      <c r="L3127" s="174" t="n"/>
      <c r="M3127" s="174" t="n"/>
    </row>
    <row r="3128">
      <c r="A3128" s="174" t="inlineStr">
        <is>
          <t>test</t>
        </is>
      </c>
      <c r="B3128" s="174" t="inlineStr">
        <is>
          <t>A1</t>
        </is>
      </c>
      <c r="C3128" s="174" t="inlineStr">
        <is>
          <t>Clean</t>
        </is>
      </c>
      <c r="D3128" s="174" t="inlineStr">
        <is>
          <t>nb</t>
        </is>
      </c>
      <c r="E3128" s="175" t="n">
        <v>0.84</v>
      </c>
      <c r="F3128" s="174" t="n">
        <v>3822</v>
      </c>
      <c r="G3128" s="174" t="n">
        <v>48</v>
      </c>
      <c r="H3128" s="174" t="n">
        <v>6</v>
      </c>
      <c r="I3128" s="174" t="n">
        <v>190</v>
      </c>
      <c r="J3128" s="174" t="n"/>
      <c r="K3128" s="174" t="n"/>
      <c r="L3128" s="174" t="n"/>
      <c r="M3128" s="174" t="n"/>
    </row>
    <row r="3129">
      <c r="A3129" s="174" t="inlineStr">
        <is>
          <t>test</t>
        </is>
      </c>
      <c r="B3129" s="174" t="inlineStr">
        <is>
          <t>A1</t>
        </is>
      </c>
      <c r="C3129" s="174" t="inlineStr">
        <is>
          <t>Clean</t>
        </is>
      </c>
      <c r="D3129" s="174" t="inlineStr">
        <is>
          <t>nb</t>
        </is>
      </c>
      <c r="E3129" s="175" t="n">
        <v>0.85</v>
      </c>
      <c r="F3129" s="174" t="n">
        <v>3819</v>
      </c>
      <c r="G3129" s="174" t="n">
        <v>51</v>
      </c>
      <c r="H3129" s="174" t="n">
        <v>6</v>
      </c>
      <c r="I3129" s="174" t="n">
        <v>190</v>
      </c>
      <c r="J3129" s="174" t="n"/>
      <c r="K3129" s="174" t="n"/>
      <c r="L3129" s="174" t="n"/>
      <c r="M3129" s="174" t="n"/>
    </row>
    <row r="3130">
      <c r="A3130" s="174" t="inlineStr">
        <is>
          <t>test</t>
        </is>
      </c>
      <c r="B3130" s="174" t="inlineStr">
        <is>
          <t>A1</t>
        </is>
      </c>
      <c r="C3130" s="174" t="inlineStr">
        <is>
          <t>Clean</t>
        </is>
      </c>
      <c r="D3130" s="174" t="inlineStr">
        <is>
          <t>nb</t>
        </is>
      </c>
      <c r="E3130" s="175" t="n">
        <v>0.86</v>
      </c>
      <c r="F3130" s="174" t="n">
        <v>3812</v>
      </c>
      <c r="G3130" s="174" t="n">
        <v>58</v>
      </c>
      <c r="H3130" s="174" t="n">
        <v>6</v>
      </c>
      <c r="I3130" s="174" t="n">
        <v>190</v>
      </c>
      <c r="J3130" s="174" t="n"/>
      <c r="K3130" s="174" t="n"/>
      <c r="L3130" s="174" t="n"/>
      <c r="M3130" s="174" t="n"/>
    </row>
    <row r="3131">
      <c r="A3131" s="174" t="inlineStr">
        <is>
          <t>test</t>
        </is>
      </c>
      <c r="B3131" s="174" t="inlineStr">
        <is>
          <t>A1</t>
        </is>
      </c>
      <c r="C3131" s="174" t="inlineStr">
        <is>
          <t>Clean</t>
        </is>
      </c>
      <c r="D3131" s="174" t="inlineStr">
        <is>
          <t>nb</t>
        </is>
      </c>
      <c r="E3131" s="175" t="n">
        <v>0.87</v>
      </c>
      <c r="F3131" s="174" t="n">
        <v>3810</v>
      </c>
      <c r="G3131" s="174" t="n">
        <v>60</v>
      </c>
      <c r="H3131" s="174" t="n">
        <v>6</v>
      </c>
      <c r="I3131" s="174" t="n">
        <v>190</v>
      </c>
      <c r="J3131" s="174" t="n"/>
      <c r="K3131" s="174" t="n"/>
      <c r="L3131" s="174" t="n"/>
      <c r="M3131" s="174" t="n"/>
    </row>
    <row r="3132">
      <c r="A3132" s="174" t="inlineStr">
        <is>
          <t>test</t>
        </is>
      </c>
      <c r="B3132" s="174" t="inlineStr">
        <is>
          <t>A1</t>
        </is>
      </c>
      <c r="C3132" s="174" t="inlineStr">
        <is>
          <t>Clean</t>
        </is>
      </c>
      <c r="D3132" s="174" t="inlineStr">
        <is>
          <t>nb</t>
        </is>
      </c>
      <c r="E3132" s="175" t="n">
        <v>0.88</v>
      </c>
      <c r="F3132" s="174" t="n">
        <v>3806</v>
      </c>
      <c r="G3132" s="174" t="n">
        <v>64</v>
      </c>
      <c r="H3132" s="174" t="n">
        <v>6</v>
      </c>
      <c r="I3132" s="174" t="n">
        <v>190</v>
      </c>
      <c r="J3132" s="174" t="n"/>
      <c r="K3132" s="174" t="n"/>
      <c r="L3132" s="174" t="n"/>
      <c r="M3132" s="174" t="n"/>
    </row>
    <row r="3133">
      <c r="A3133" s="174" t="inlineStr">
        <is>
          <t>test</t>
        </is>
      </c>
      <c r="B3133" s="174" t="inlineStr">
        <is>
          <t>A1</t>
        </is>
      </c>
      <c r="C3133" s="174" t="inlineStr">
        <is>
          <t>Clean</t>
        </is>
      </c>
      <c r="D3133" s="174" t="inlineStr">
        <is>
          <t>nb</t>
        </is>
      </c>
      <c r="E3133" s="175" t="n">
        <v>0.89</v>
      </c>
      <c r="F3133" s="174" t="n">
        <v>3803</v>
      </c>
      <c r="G3133" s="174" t="n">
        <v>67</v>
      </c>
      <c r="H3133" s="174" t="n">
        <v>6</v>
      </c>
      <c r="I3133" s="174" t="n">
        <v>190</v>
      </c>
      <c r="J3133" s="174" t="n"/>
      <c r="K3133" s="174" t="n"/>
      <c r="L3133" s="174" t="n"/>
      <c r="M3133" s="174" t="n"/>
    </row>
    <row r="3134">
      <c r="A3134" s="174" t="inlineStr">
        <is>
          <t>test</t>
        </is>
      </c>
      <c r="B3134" s="174" t="inlineStr">
        <is>
          <t>A1</t>
        </is>
      </c>
      <c r="C3134" s="174" t="inlineStr">
        <is>
          <t>Clean</t>
        </is>
      </c>
      <c r="D3134" s="174" t="inlineStr">
        <is>
          <t>nb</t>
        </is>
      </c>
      <c r="E3134" s="175" t="n">
        <v>0.9</v>
      </c>
      <c r="F3134" s="174" t="n">
        <v>3796</v>
      </c>
      <c r="G3134" s="174" t="n">
        <v>74</v>
      </c>
      <c r="H3134" s="174" t="n">
        <v>6</v>
      </c>
      <c r="I3134" s="174" t="n">
        <v>190</v>
      </c>
      <c r="J3134" s="174" t="n"/>
      <c r="K3134" s="174" t="n"/>
      <c r="L3134" s="174" t="n"/>
      <c r="M3134" s="174" t="n"/>
    </row>
    <row r="3135">
      <c r="A3135" s="174" t="inlineStr">
        <is>
          <t>test</t>
        </is>
      </c>
      <c r="B3135" s="174" t="inlineStr">
        <is>
          <t>A1</t>
        </is>
      </c>
      <c r="C3135" s="174" t="inlineStr">
        <is>
          <t>Clean</t>
        </is>
      </c>
      <c r="D3135" s="174" t="inlineStr">
        <is>
          <t>nb</t>
        </is>
      </c>
      <c r="E3135" s="175" t="n">
        <v>0.91</v>
      </c>
      <c r="F3135" s="174" t="n">
        <v>3786</v>
      </c>
      <c r="G3135" s="174" t="n">
        <v>84</v>
      </c>
      <c r="H3135" s="174" t="n">
        <v>6</v>
      </c>
      <c r="I3135" s="174" t="n">
        <v>190</v>
      </c>
      <c r="J3135" s="174" t="n"/>
      <c r="K3135" s="174" t="n"/>
      <c r="L3135" s="174" t="n"/>
      <c r="M3135" s="174" t="n"/>
    </row>
    <row r="3136">
      <c r="A3136" s="174" t="inlineStr">
        <is>
          <t>test</t>
        </is>
      </c>
      <c r="B3136" s="174" t="inlineStr">
        <is>
          <t>A1</t>
        </is>
      </c>
      <c r="C3136" s="174" t="inlineStr">
        <is>
          <t>Clean</t>
        </is>
      </c>
      <c r="D3136" s="174" t="inlineStr">
        <is>
          <t>nb</t>
        </is>
      </c>
      <c r="E3136" s="175" t="n">
        <v>0.92</v>
      </c>
      <c r="F3136" s="174" t="n">
        <v>3772</v>
      </c>
      <c r="G3136" s="174" t="n">
        <v>98</v>
      </c>
      <c r="H3136" s="174" t="n">
        <v>6</v>
      </c>
      <c r="I3136" s="174" t="n">
        <v>190</v>
      </c>
      <c r="J3136" s="174" t="n"/>
      <c r="K3136" s="174" t="n"/>
      <c r="L3136" s="174" t="n"/>
      <c r="M3136" s="174" t="n"/>
    </row>
    <row r="3137">
      <c r="A3137" s="174" t="inlineStr">
        <is>
          <t>test</t>
        </is>
      </c>
      <c r="B3137" s="174" t="inlineStr">
        <is>
          <t>A1</t>
        </is>
      </c>
      <c r="C3137" s="174" t="inlineStr">
        <is>
          <t>Clean</t>
        </is>
      </c>
      <c r="D3137" s="174" t="inlineStr">
        <is>
          <t>nb</t>
        </is>
      </c>
      <c r="E3137" s="175" t="n">
        <v>0.93</v>
      </c>
      <c r="F3137" s="174" t="n">
        <v>3754</v>
      </c>
      <c r="G3137" s="174" t="n">
        <v>116</v>
      </c>
      <c r="H3137" s="174" t="n">
        <v>5</v>
      </c>
      <c r="I3137" s="174" t="n">
        <v>191</v>
      </c>
      <c r="J3137" s="174" t="n"/>
      <c r="K3137" s="174" t="n"/>
      <c r="L3137" s="174" t="n"/>
      <c r="M3137" s="174" t="n"/>
    </row>
    <row r="3138">
      <c r="A3138" s="174" t="inlineStr">
        <is>
          <t>test</t>
        </is>
      </c>
      <c r="B3138" s="174" t="inlineStr">
        <is>
          <t>A1</t>
        </is>
      </c>
      <c r="C3138" s="174" t="inlineStr">
        <is>
          <t>Clean</t>
        </is>
      </c>
      <c r="D3138" s="174" t="inlineStr">
        <is>
          <t>nb</t>
        </is>
      </c>
      <c r="E3138" s="175" t="n">
        <v>0.9399999999999999</v>
      </c>
      <c r="F3138" s="174" t="n">
        <v>3738</v>
      </c>
      <c r="G3138" s="174" t="n">
        <v>132</v>
      </c>
      <c r="H3138" s="174" t="n">
        <v>5</v>
      </c>
      <c r="I3138" s="174" t="n">
        <v>191</v>
      </c>
      <c r="J3138" s="174" t="n"/>
      <c r="K3138" s="174" t="n"/>
      <c r="L3138" s="174" t="n"/>
      <c r="M3138" s="174" t="n"/>
    </row>
    <row r="3139">
      <c r="A3139" s="174" t="inlineStr">
        <is>
          <t>test</t>
        </is>
      </c>
      <c r="B3139" s="174" t="inlineStr">
        <is>
          <t>A1</t>
        </is>
      </c>
      <c r="C3139" s="174" t="inlineStr">
        <is>
          <t>Clean</t>
        </is>
      </c>
      <c r="D3139" s="174" t="inlineStr">
        <is>
          <t>nb</t>
        </is>
      </c>
      <c r="E3139" s="175" t="n">
        <v>0.95</v>
      </c>
      <c r="F3139" s="174" t="n">
        <v>3716</v>
      </c>
      <c r="G3139" s="174" t="n">
        <v>154</v>
      </c>
      <c r="H3139" s="174" t="n">
        <v>5</v>
      </c>
      <c r="I3139" s="174" t="n">
        <v>191</v>
      </c>
      <c r="J3139" s="174" t="n"/>
      <c r="K3139" s="174" t="n"/>
      <c r="L3139" s="174" t="n"/>
      <c r="M3139" s="174" t="n"/>
    </row>
    <row r="3140">
      <c r="A3140" s="174" t="inlineStr">
        <is>
          <t>test</t>
        </is>
      </c>
      <c r="B3140" s="174" t="inlineStr">
        <is>
          <t>A1</t>
        </is>
      </c>
      <c r="C3140" s="174" t="inlineStr">
        <is>
          <t>Clean</t>
        </is>
      </c>
      <c r="D3140" s="174" t="inlineStr">
        <is>
          <t>b</t>
        </is>
      </c>
      <c r="E3140" s="175" t="n">
        <v>0.01</v>
      </c>
      <c r="F3140" s="174" t="n">
        <v>394</v>
      </c>
      <c r="G3140" s="174" t="n">
        <v>0</v>
      </c>
      <c r="H3140" s="174" t="n">
        <v>292</v>
      </c>
      <c r="I3140" s="174" t="n">
        <v>0</v>
      </c>
      <c r="J3140" s="174" t="n"/>
      <c r="K3140" s="174" t="n"/>
      <c r="L3140" s="174" t="n"/>
      <c r="M3140" s="174" t="n"/>
    </row>
    <row r="3141">
      <c r="A3141" s="174" t="inlineStr">
        <is>
          <t>test</t>
        </is>
      </c>
      <c r="B3141" s="174" t="inlineStr">
        <is>
          <t>A1</t>
        </is>
      </c>
      <c r="C3141" s="174" t="inlineStr">
        <is>
          <t>Clean</t>
        </is>
      </c>
      <c r="D3141" s="174" t="inlineStr">
        <is>
          <t>b</t>
        </is>
      </c>
      <c r="E3141" s="175" t="n">
        <v>0.02</v>
      </c>
      <c r="F3141" s="174" t="n">
        <v>392</v>
      </c>
      <c r="G3141" s="174" t="n">
        <v>2</v>
      </c>
      <c r="H3141" s="174" t="n">
        <v>292</v>
      </c>
      <c r="I3141" s="174" t="n">
        <v>0</v>
      </c>
      <c r="J3141" s="174" t="n"/>
      <c r="K3141" s="174" t="n"/>
      <c r="L3141" s="174" t="n"/>
      <c r="M3141" s="174" t="n"/>
    </row>
    <row r="3142">
      <c r="A3142" s="174" t="inlineStr">
        <is>
          <t>test</t>
        </is>
      </c>
      <c r="B3142" s="174" t="inlineStr">
        <is>
          <t>A1</t>
        </is>
      </c>
      <c r="C3142" s="174" t="inlineStr">
        <is>
          <t>Clean</t>
        </is>
      </c>
      <c r="D3142" s="174" t="inlineStr">
        <is>
          <t>b</t>
        </is>
      </c>
      <c r="E3142" s="175" t="n">
        <v>0.03</v>
      </c>
      <c r="F3142" s="174" t="n">
        <v>392</v>
      </c>
      <c r="G3142" s="174" t="n">
        <v>2</v>
      </c>
      <c r="H3142" s="174" t="n">
        <v>292</v>
      </c>
      <c r="I3142" s="174" t="n">
        <v>0</v>
      </c>
      <c r="J3142" s="174" t="n"/>
      <c r="K3142" s="174" t="n"/>
      <c r="L3142" s="174" t="n"/>
      <c r="M3142" s="174" t="n"/>
    </row>
    <row r="3143">
      <c r="A3143" s="174" t="inlineStr">
        <is>
          <t>test</t>
        </is>
      </c>
      <c r="B3143" s="174" t="inlineStr">
        <is>
          <t>A1</t>
        </is>
      </c>
      <c r="C3143" s="174" t="inlineStr">
        <is>
          <t>Clean</t>
        </is>
      </c>
      <c r="D3143" s="174" t="inlineStr">
        <is>
          <t>b</t>
        </is>
      </c>
      <c r="E3143" s="175" t="n">
        <v>0.04</v>
      </c>
      <c r="F3143" s="174" t="n">
        <v>392</v>
      </c>
      <c r="G3143" s="174" t="n">
        <v>2</v>
      </c>
      <c r="H3143" s="174" t="n">
        <v>291</v>
      </c>
      <c r="I3143" s="174" t="n">
        <v>1</v>
      </c>
      <c r="J3143" s="174" t="n"/>
      <c r="K3143" s="174" t="n"/>
      <c r="L3143" s="174" t="n"/>
      <c r="M3143" s="174" t="n"/>
    </row>
    <row r="3144">
      <c r="A3144" s="174" t="inlineStr">
        <is>
          <t>test</t>
        </is>
      </c>
      <c r="B3144" s="174" t="inlineStr">
        <is>
          <t>A1</t>
        </is>
      </c>
      <c r="C3144" s="174" t="inlineStr">
        <is>
          <t>Clean</t>
        </is>
      </c>
      <c r="D3144" s="174" t="inlineStr">
        <is>
          <t>b</t>
        </is>
      </c>
      <c r="E3144" s="175" t="n">
        <v>0.05</v>
      </c>
      <c r="F3144" s="174" t="n">
        <v>391</v>
      </c>
      <c r="G3144" s="174" t="n">
        <v>3</v>
      </c>
      <c r="H3144" s="174" t="n">
        <v>289</v>
      </c>
      <c r="I3144" s="174" t="n">
        <v>3</v>
      </c>
      <c r="J3144" s="174" t="n"/>
      <c r="K3144" s="174" t="n"/>
      <c r="L3144" s="174" t="n"/>
      <c r="M3144" s="174" t="n"/>
    </row>
    <row r="3145">
      <c r="A3145" s="174" t="inlineStr">
        <is>
          <t>test</t>
        </is>
      </c>
      <c r="B3145" s="174" t="inlineStr">
        <is>
          <t>A1</t>
        </is>
      </c>
      <c r="C3145" s="174" t="inlineStr">
        <is>
          <t>Clean</t>
        </is>
      </c>
      <c r="D3145" s="174" t="inlineStr">
        <is>
          <t>b</t>
        </is>
      </c>
      <c r="E3145" s="175" t="n">
        <v>0.06</v>
      </c>
      <c r="F3145" s="174" t="n">
        <v>391</v>
      </c>
      <c r="G3145" s="174" t="n">
        <v>3</v>
      </c>
      <c r="H3145" s="174" t="n">
        <v>288</v>
      </c>
      <c r="I3145" s="174" t="n">
        <v>4</v>
      </c>
      <c r="J3145" s="174" t="n"/>
      <c r="K3145" s="174" t="n"/>
      <c r="L3145" s="174" t="n"/>
      <c r="M3145" s="174" t="n"/>
    </row>
    <row r="3146">
      <c r="A3146" s="174" t="inlineStr">
        <is>
          <t>test</t>
        </is>
      </c>
      <c r="B3146" s="174" t="inlineStr">
        <is>
          <t>A1</t>
        </is>
      </c>
      <c r="C3146" s="174" t="inlineStr">
        <is>
          <t>Clean</t>
        </is>
      </c>
      <c r="D3146" s="174" t="inlineStr">
        <is>
          <t>b</t>
        </is>
      </c>
      <c r="E3146" s="175" t="n">
        <v>0.07000000000000001</v>
      </c>
      <c r="F3146" s="174" t="n">
        <v>390</v>
      </c>
      <c r="G3146" s="174" t="n">
        <v>4</v>
      </c>
      <c r="H3146" s="174" t="n">
        <v>287</v>
      </c>
      <c r="I3146" s="174" t="n">
        <v>5</v>
      </c>
      <c r="J3146" s="174" t="n"/>
      <c r="K3146" s="174" t="n"/>
      <c r="L3146" s="174" t="n"/>
      <c r="M3146" s="174" t="n"/>
    </row>
    <row r="3147">
      <c r="A3147" s="174" t="inlineStr">
        <is>
          <t>test</t>
        </is>
      </c>
      <c r="B3147" s="174" t="inlineStr">
        <is>
          <t>A1</t>
        </is>
      </c>
      <c r="C3147" s="174" t="inlineStr">
        <is>
          <t>Clean</t>
        </is>
      </c>
      <c r="D3147" s="174" t="inlineStr">
        <is>
          <t>b</t>
        </is>
      </c>
      <c r="E3147" s="175" t="n">
        <v>0.08</v>
      </c>
      <c r="F3147" s="174" t="n">
        <v>390</v>
      </c>
      <c r="G3147" s="174" t="n">
        <v>4</v>
      </c>
      <c r="H3147" s="174" t="n">
        <v>286</v>
      </c>
      <c r="I3147" s="174" t="n">
        <v>6</v>
      </c>
      <c r="J3147" s="174" t="n"/>
      <c r="K3147" s="174" t="n"/>
      <c r="L3147" s="174" t="n"/>
      <c r="M3147" s="174" t="n"/>
    </row>
    <row r="3148">
      <c r="A3148" s="174" t="inlineStr">
        <is>
          <t>test</t>
        </is>
      </c>
      <c r="B3148" s="174" t="inlineStr">
        <is>
          <t>A1</t>
        </is>
      </c>
      <c r="C3148" s="174" t="inlineStr">
        <is>
          <t>Clean</t>
        </is>
      </c>
      <c r="D3148" s="174" t="inlineStr">
        <is>
          <t>b</t>
        </is>
      </c>
      <c r="E3148" s="175" t="n">
        <v>0.09</v>
      </c>
      <c r="F3148" s="174" t="n">
        <v>390</v>
      </c>
      <c r="G3148" s="174" t="n">
        <v>4</v>
      </c>
      <c r="H3148" s="174" t="n">
        <v>285</v>
      </c>
      <c r="I3148" s="174" t="n">
        <v>7</v>
      </c>
      <c r="J3148" s="174" t="n"/>
      <c r="K3148" s="174" t="n"/>
      <c r="L3148" s="174" t="n"/>
      <c r="M3148" s="174" t="n"/>
    </row>
    <row r="3149">
      <c r="A3149" s="174" t="inlineStr">
        <is>
          <t>test</t>
        </is>
      </c>
      <c r="B3149" s="174" t="inlineStr">
        <is>
          <t>A1</t>
        </is>
      </c>
      <c r="C3149" s="174" t="inlineStr">
        <is>
          <t>Clean</t>
        </is>
      </c>
      <c r="D3149" s="174" t="inlineStr">
        <is>
          <t>b</t>
        </is>
      </c>
      <c r="E3149" s="175" t="n">
        <v>0.1</v>
      </c>
      <c r="F3149" s="174" t="n">
        <v>390</v>
      </c>
      <c r="G3149" s="174" t="n">
        <v>4</v>
      </c>
      <c r="H3149" s="174" t="n">
        <v>285</v>
      </c>
      <c r="I3149" s="174" t="n">
        <v>7</v>
      </c>
      <c r="J3149" s="174" t="n"/>
      <c r="K3149" s="174" t="n"/>
      <c r="L3149" s="174" t="n"/>
      <c r="M3149" s="174" t="n"/>
    </row>
    <row r="3150">
      <c r="A3150" s="174" t="inlineStr">
        <is>
          <t>test</t>
        </is>
      </c>
      <c r="B3150" s="174" t="inlineStr">
        <is>
          <t>A1</t>
        </is>
      </c>
      <c r="C3150" s="174" t="inlineStr">
        <is>
          <t>Clean</t>
        </is>
      </c>
      <c r="D3150" s="174" t="inlineStr">
        <is>
          <t>b</t>
        </is>
      </c>
      <c r="E3150" s="175" t="n">
        <v>0.11</v>
      </c>
      <c r="F3150" s="174" t="n">
        <v>390</v>
      </c>
      <c r="G3150" s="174" t="n">
        <v>4</v>
      </c>
      <c r="H3150" s="174" t="n">
        <v>284</v>
      </c>
      <c r="I3150" s="174" t="n">
        <v>8</v>
      </c>
      <c r="J3150" s="174" t="n"/>
      <c r="K3150" s="174" t="n"/>
      <c r="L3150" s="174" t="n"/>
      <c r="M3150" s="174" t="n"/>
    </row>
    <row r="3151">
      <c r="A3151" s="174" t="inlineStr">
        <is>
          <t>test</t>
        </is>
      </c>
      <c r="B3151" s="174" t="inlineStr">
        <is>
          <t>A1</t>
        </is>
      </c>
      <c r="C3151" s="174" t="inlineStr">
        <is>
          <t>Clean</t>
        </is>
      </c>
      <c r="D3151" s="174" t="inlineStr">
        <is>
          <t>b</t>
        </is>
      </c>
      <c r="E3151" s="175" t="n">
        <v>0.12</v>
      </c>
      <c r="F3151" s="174" t="n">
        <v>390</v>
      </c>
      <c r="G3151" s="174" t="n">
        <v>4</v>
      </c>
      <c r="H3151" s="174" t="n">
        <v>282</v>
      </c>
      <c r="I3151" s="174" t="n">
        <v>10</v>
      </c>
      <c r="J3151" s="174" t="n"/>
      <c r="K3151" s="174" t="n"/>
      <c r="L3151" s="174" t="n"/>
      <c r="M3151" s="174" t="n"/>
    </row>
    <row r="3152">
      <c r="A3152" s="174" t="inlineStr">
        <is>
          <t>test</t>
        </is>
      </c>
      <c r="B3152" s="174" t="inlineStr">
        <is>
          <t>A1</t>
        </is>
      </c>
      <c r="C3152" s="174" t="inlineStr">
        <is>
          <t>Clean</t>
        </is>
      </c>
      <c r="D3152" s="174" t="inlineStr">
        <is>
          <t>b</t>
        </is>
      </c>
      <c r="E3152" s="175" t="n">
        <v>0.13</v>
      </c>
      <c r="F3152" s="174" t="n">
        <v>390</v>
      </c>
      <c r="G3152" s="174" t="n">
        <v>4</v>
      </c>
      <c r="H3152" s="174" t="n">
        <v>280</v>
      </c>
      <c r="I3152" s="174" t="n">
        <v>12</v>
      </c>
      <c r="J3152" s="174" t="n"/>
      <c r="K3152" s="174" t="n"/>
      <c r="L3152" s="174" t="n"/>
      <c r="M3152" s="174" t="n"/>
    </row>
    <row r="3153">
      <c r="A3153" s="174" t="inlineStr">
        <is>
          <t>test</t>
        </is>
      </c>
      <c r="B3153" s="174" t="inlineStr">
        <is>
          <t>A1</t>
        </is>
      </c>
      <c r="C3153" s="174" t="inlineStr">
        <is>
          <t>Clean</t>
        </is>
      </c>
      <c r="D3153" s="174" t="inlineStr">
        <is>
          <t>b</t>
        </is>
      </c>
      <c r="E3153" s="175" t="n">
        <v>0.14</v>
      </c>
      <c r="F3153" s="174" t="n">
        <v>390</v>
      </c>
      <c r="G3153" s="174" t="n">
        <v>4</v>
      </c>
      <c r="H3153" s="174" t="n">
        <v>278</v>
      </c>
      <c r="I3153" s="174" t="n">
        <v>14</v>
      </c>
      <c r="J3153" s="174" t="n"/>
      <c r="K3153" s="174" t="n"/>
      <c r="L3153" s="174" t="n"/>
      <c r="M3153" s="174" t="n"/>
    </row>
    <row r="3154">
      <c r="A3154" s="174" t="inlineStr">
        <is>
          <t>test</t>
        </is>
      </c>
      <c r="B3154" s="174" t="inlineStr">
        <is>
          <t>A1</t>
        </is>
      </c>
      <c r="C3154" s="174" t="inlineStr">
        <is>
          <t>Clean</t>
        </is>
      </c>
      <c r="D3154" s="174" t="inlineStr">
        <is>
          <t>b</t>
        </is>
      </c>
      <c r="E3154" s="175" t="n">
        <v>0.15</v>
      </c>
      <c r="F3154" s="174" t="n">
        <v>390</v>
      </c>
      <c r="G3154" s="174" t="n">
        <v>4</v>
      </c>
      <c r="H3154" s="174" t="n">
        <v>276</v>
      </c>
      <c r="I3154" s="174" t="n">
        <v>16</v>
      </c>
      <c r="J3154" s="174" t="n"/>
      <c r="K3154" s="174" t="n"/>
      <c r="L3154" s="174" t="n"/>
      <c r="M3154" s="174" t="n"/>
    </row>
    <row r="3155">
      <c r="A3155" s="174" t="inlineStr">
        <is>
          <t>test</t>
        </is>
      </c>
      <c r="B3155" s="174" t="inlineStr">
        <is>
          <t>A1</t>
        </is>
      </c>
      <c r="C3155" s="174" t="inlineStr">
        <is>
          <t>Clean</t>
        </is>
      </c>
      <c r="D3155" s="174" t="inlineStr">
        <is>
          <t>b</t>
        </is>
      </c>
      <c r="E3155" s="175" t="n">
        <v>0.16</v>
      </c>
      <c r="F3155" s="174" t="n">
        <v>390</v>
      </c>
      <c r="G3155" s="174" t="n">
        <v>4</v>
      </c>
      <c r="H3155" s="174" t="n">
        <v>274</v>
      </c>
      <c r="I3155" s="174" t="n">
        <v>18</v>
      </c>
      <c r="J3155" s="174" t="n"/>
      <c r="K3155" s="174" t="n"/>
      <c r="L3155" s="174" t="n"/>
      <c r="M3155" s="174" t="n"/>
    </row>
    <row r="3156">
      <c r="A3156" s="174" t="inlineStr">
        <is>
          <t>test</t>
        </is>
      </c>
      <c r="B3156" s="174" t="inlineStr">
        <is>
          <t>A1</t>
        </is>
      </c>
      <c r="C3156" s="174" t="inlineStr">
        <is>
          <t>Clean</t>
        </is>
      </c>
      <c r="D3156" s="174" t="inlineStr">
        <is>
          <t>b</t>
        </is>
      </c>
      <c r="E3156" s="175" t="n">
        <v>0.17</v>
      </c>
      <c r="F3156" s="174" t="n">
        <v>390</v>
      </c>
      <c r="G3156" s="174" t="n">
        <v>4</v>
      </c>
      <c r="H3156" s="174" t="n">
        <v>269</v>
      </c>
      <c r="I3156" s="174" t="n">
        <v>23</v>
      </c>
      <c r="J3156" s="174" t="n"/>
      <c r="K3156" s="174" t="n"/>
      <c r="L3156" s="174" t="n"/>
      <c r="M3156" s="174" t="n"/>
    </row>
    <row r="3157">
      <c r="A3157" s="174" t="inlineStr">
        <is>
          <t>test</t>
        </is>
      </c>
      <c r="B3157" s="174" t="inlineStr">
        <is>
          <t>A1</t>
        </is>
      </c>
      <c r="C3157" s="174" t="inlineStr">
        <is>
          <t>Clean</t>
        </is>
      </c>
      <c r="D3157" s="174" t="inlineStr">
        <is>
          <t>b</t>
        </is>
      </c>
      <c r="E3157" s="175" t="n">
        <v>0.18</v>
      </c>
      <c r="F3157" s="174" t="n">
        <v>390</v>
      </c>
      <c r="G3157" s="174" t="n">
        <v>4</v>
      </c>
      <c r="H3157" s="174" t="n">
        <v>269</v>
      </c>
      <c r="I3157" s="174" t="n">
        <v>23</v>
      </c>
      <c r="J3157" s="174" t="n"/>
      <c r="K3157" s="174" t="n"/>
      <c r="L3157" s="174" t="n"/>
      <c r="M3157" s="174" t="n"/>
    </row>
    <row r="3158">
      <c r="A3158" s="174" t="inlineStr">
        <is>
          <t>test</t>
        </is>
      </c>
      <c r="B3158" s="174" t="inlineStr">
        <is>
          <t>A1</t>
        </is>
      </c>
      <c r="C3158" s="174" t="inlineStr">
        <is>
          <t>Clean</t>
        </is>
      </c>
      <c r="D3158" s="174" t="inlineStr">
        <is>
          <t>b</t>
        </is>
      </c>
      <c r="E3158" s="175" t="n">
        <v>0.19</v>
      </c>
      <c r="F3158" s="174" t="n">
        <v>390</v>
      </c>
      <c r="G3158" s="174" t="n">
        <v>4</v>
      </c>
      <c r="H3158" s="174" t="n">
        <v>268</v>
      </c>
      <c r="I3158" s="174" t="n">
        <v>24</v>
      </c>
      <c r="J3158" s="174" t="n"/>
      <c r="K3158" s="174" t="n"/>
      <c r="L3158" s="174" t="n"/>
      <c r="M3158" s="174" t="n"/>
    </row>
    <row r="3159">
      <c r="A3159" s="174" t="inlineStr">
        <is>
          <t>test</t>
        </is>
      </c>
      <c r="B3159" s="174" t="inlineStr">
        <is>
          <t>A1</t>
        </is>
      </c>
      <c r="C3159" s="174" t="inlineStr">
        <is>
          <t>Clean</t>
        </is>
      </c>
      <c r="D3159" s="174" t="inlineStr">
        <is>
          <t>b</t>
        </is>
      </c>
      <c r="E3159" s="175" t="n">
        <v>0.2</v>
      </c>
      <c r="F3159" s="174" t="n">
        <v>390</v>
      </c>
      <c r="G3159" s="174" t="n">
        <v>4</v>
      </c>
      <c r="H3159" s="174" t="n">
        <v>267</v>
      </c>
      <c r="I3159" s="174" t="n">
        <v>25</v>
      </c>
      <c r="J3159" s="174" t="n"/>
      <c r="K3159" s="174" t="n"/>
      <c r="L3159" s="174" t="n"/>
      <c r="M3159" s="174" t="n"/>
    </row>
    <row r="3160">
      <c r="A3160" s="174" t="inlineStr">
        <is>
          <t>test</t>
        </is>
      </c>
      <c r="B3160" s="174" t="inlineStr">
        <is>
          <t>A1</t>
        </is>
      </c>
      <c r="C3160" s="174" t="inlineStr">
        <is>
          <t>Clean</t>
        </is>
      </c>
      <c r="D3160" s="174" t="inlineStr">
        <is>
          <t>b</t>
        </is>
      </c>
      <c r="E3160" s="175" t="n">
        <v>0.21</v>
      </c>
      <c r="F3160" s="174" t="n">
        <v>390</v>
      </c>
      <c r="G3160" s="174" t="n">
        <v>4</v>
      </c>
      <c r="H3160" s="174" t="n">
        <v>264</v>
      </c>
      <c r="I3160" s="174" t="n">
        <v>28</v>
      </c>
      <c r="J3160" s="174" t="n"/>
      <c r="K3160" s="174" t="n"/>
      <c r="L3160" s="174" t="n"/>
      <c r="M3160" s="174" t="n"/>
    </row>
    <row r="3161">
      <c r="A3161" s="174" t="inlineStr">
        <is>
          <t>test</t>
        </is>
      </c>
      <c r="B3161" s="174" t="inlineStr">
        <is>
          <t>A1</t>
        </is>
      </c>
      <c r="C3161" s="174" t="inlineStr">
        <is>
          <t>Clean</t>
        </is>
      </c>
      <c r="D3161" s="174" t="inlineStr">
        <is>
          <t>b</t>
        </is>
      </c>
      <c r="E3161" s="175" t="n">
        <v>0.22</v>
      </c>
      <c r="F3161" s="174" t="n">
        <v>390</v>
      </c>
      <c r="G3161" s="174" t="n">
        <v>4</v>
      </c>
      <c r="H3161" s="174" t="n">
        <v>264</v>
      </c>
      <c r="I3161" s="174" t="n">
        <v>28</v>
      </c>
      <c r="J3161" s="174" t="n"/>
      <c r="K3161" s="174" t="n"/>
      <c r="L3161" s="174" t="n"/>
      <c r="M3161" s="174" t="n"/>
    </row>
    <row r="3162">
      <c r="A3162" s="174" t="inlineStr">
        <is>
          <t>test</t>
        </is>
      </c>
      <c r="B3162" s="174" t="inlineStr">
        <is>
          <t>A1</t>
        </is>
      </c>
      <c r="C3162" s="174" t="inlineStr">
        <is>
          <t>Clean</t>
        </is>
      </c>
      <c r="D3162" s="174" t="inlineStr">
        <is>
          <t>b</t>
        </is>
      </c>
      <c r="E3162" s="175" t="n">
        <v>0.23</v>
      </c>
      <c r="F3162" s="174" t="n">
        <v>389</v>
      </c>
      <c r="G3162" s="174" t="n">
        <v>5</v>
      </c>
      <c r="H3162" s="174" t="n">
        <v>263</v>
      </c>
      <c r="I3162" s="174" t="n">
        <v>29</v>
      </c>
      <c r="J3162" s="174" t="n"/>
      <c r="K3162" s="174" t="n"/>
      <c r="L3162" s="174" t="n"/>
      <c r="M3162" s="174" t="n"/>
    </row>
    <row r="3163">
      <c r="A3163" s="174" t="inlineStr">
        <is>
          <t>test</t>
        </is>
      </c>
      <c r="B3163" s="174" t="inlineStr">
        <is>
          <t>A1</t>
        </is>
      </c>
      <c r="C3163" s="174" t="inlineStr">
        <is>
          <t>Clean</t>
        </is>
      </c>
      <c r="D3163" s="174" t="inlineStr">
        <is>
          <t>b</t>
        </is>
      </c>
      <c r="E3163" s="175" t="n">
        <v>0.24</v>
      </c>
      <c r="F3163" s="174" t="n">
        <v>388</v>
      </c>
      <c r="G3163" s="174" t="n">
        <v>6</v>
      </c>
      <c r="H3163" s="174" t="n">
        <v>260</v>
      </c>
      <c r="I3163" s="174" t="n">
        <v>32</v>
      </c>
      <c r="J3163" s="174" t="n"/>
      <c r="K3163" s="174" t="n"/>
      <c r="L3163" s="174" t="n"/>
      <c r="M3163" s="174" t="n"/>
    </row>
    <row r="3164">
      <c r="A3164" s="174" t="inlineStr">
        <is>
          <t>test</t>
        </is>
      </c>
      <c r="B3164" s="174" t="inlineStr">
        <is>
          <t>A1</t>
        </is>
      </c>
      <c r="C3164" s="174" t="inlineStr">
        <is>
          <t>Clean</t>
        </is>
      </c>
      <c r="D3164" s="174" t="inlineStr">
        <is>
          <t>b</t>
        </is>
      </c>
      <c r="E3164" s="175" t="n">
        <v>0.25</v>
      </c>
      <c r="F3164" s="174" t="n">
        <v>388</v>
      </c>
      <c r="G3164" s="174" t="n">
        <v>6</v>
      </c>
      <c r="H3164" s="174" t="n">
        <v>257</v>
      </c>
      <c r="I3164" s="174" t="n">
        <v>35</v>
      </c>
      <c r="J3164" s="174" t="n"/>
      <c r="K3164" s="174" t="n"/>
      <c r="L3164" s="174" t="n"/>
      <c r="M3164" s="174" t="n"/>
    </row>
    <row r="3165">
      <c r="A3165" s="174" t="inlineStr">
        <is>
          <t>test</t>
        </is>
      </c>
      <c r="B3165" s="174" t="inlineStr">
        <is>
          <t>A1</t>
        </is>
      </c>
      <c r="C3165" s="174" t="inlineStr">
        <is>
          <t>Clean</t>
        </is>
      </c>
      <c r="D3165" s="174" t="inlineStr">
        <is>
          <t>b</t>
        </is>
      </c>
      <c r="E3165" s="175" t="n">
        <v>0.26</v>
      </c>
      <c r="F3165" s="174" t="n">
        <v>388</v>
      </c>
      <c r="G3165" s="174" t="n">
        <v>6</v>
      </c>
      <c r="H3165" s="174" t="n">
        <v>255</v>
      </c>
      <c r="I3165" s="174" t="n">
        <v>37</v>
      </c>
      <c r="J3165" s="174" t="n"/>
      <c r="K3165" s="174" t="n"/>
      <c r="L3165" s="174" t="n"/>
      <c r="M3165" s="174" t="n"/>
    </row>
    <row r="3166">
      <c r="A3166" s="174" t="inlineStr">
        <is>
          <t>test</t>
        </is>
      </c>
      <c r="B3166" s="174" t="inlineStr">
        <is>
          <t>A1</t>
        </is>
      </c>
      <c r="C3166" s="174" t="inlineStr">
        <is>
          <t>Clean</t>
        </is>
      </c>
      <c r="D3166" s="174" t="inlineStr">
        <is>
          <t>b</t>
        </is>
      </c>
      <c r="E3166" s="175" t="n">
        <v>0.27</v>
      </c>
      <c r="F3166" s="174" t="n">
        <v>387</v>
      </c>
      <c r="G3166" s="174" t="n">
        <v>7</v>
      </c>
      <c r="H3166" s="174" t="n">
        <v>253</v>
      </c>
      <c r="I3166" s="174" t="n">
        <v>39</v>
      </c>
      <c r="J3166" s="174" t="n"/>
      <c r="K3166" s="174" t="n"/>
      <c r="L3166" s="174" t="n"/>
      <c r="M3166" s="174" t="n"/>
    </row>
    <row r="3167">
      <c r="A3167" s="174" t="inlineStr">
        <is>
          <t>test</t>
        </is>
      </c>
      <c r="B3167" s="174" t="inlineStr">
        <is>
          <t>A1</t>
        </is>
      </c>
      <c r="C3167" s="174" t="inlineStr">
        <is>
          <t>Clean</t>
        </is>
      </c>
      <c r="D3167" s="174" t="inlineStr">
        <is>
          <t>b</t>
        </is>
      </c>
      <c r="E3167" s="175" t="n">
        <v>0.28</v>
      </c>
      <c r="F3167" s="174" t="n">
        <v>387</v>
      </c>
      <c r="G3167" s="174" t="n">
        <v>7</v>
      </c>
      <c r="H3167" s="174" t="n">
        <v>252</v>
      </c>
      <c r="I3167" s="174" t="n">
        <v>40</v>
      </c>
      <c r="J3167" s="174" t="n"/>
      <c r="K3167" s="174" t="n"/>
      <c r="L3167" s="174" t="n"/>
      <c r="M3167" s="174" t="n"/>
    </row>
    <row r="3168">
      <c r="A3168" s="174" t="inlineStr">
        <is>
          <t>test</t>
        </is>
      </c>
      <c r="B3168" s="174" t="inlineStr">
        <is>
          <t>A1</t>
        </is>
      </c>
      <c r="C3168" s="174" t="inlineStr">
        <is>
          <t>Clean</t>
        </is>
      </c>
      <c r="D3168" s="174" t="inlineStr">
        <is>
          <t>b</t>
        </is>
      </c>
      <c r="E3168" s="175" t="n">
        <v>0.29</v>
      </c>
      <c r="F3168" s="174" t="n">
        <v>387</v>
      </c>
      <c r="G3168" s="174" t="n">
        <v>7</v>
      </c>
      <c r="H3168" s="174" t="n">
        <v>251</v>
      </c>
      <c r="I3168" s="174" t="n">
        <v>41</v>
      </c>
      <c r="J3168" s="174" t="n"/>
      <c r="K3168" s="174" t="n"/>
      <c r="L3168" s="174" t="n"/>
      <c r="M3168" s="174" t="n"/>
    </row>
    <row r="3169">
      <c r="A3169" s="174" t="inlineStr">
        <is>
          <t>test</t>
        </is>
      </c>
      <c r="B3169" s="174" t="inlineStr">
        <is>
          <t>A1</t>
        </is>
      </c>
      <c r="C3169" s="174" t="inlineStr">
        <is>
          <t>Clean</t>
        </is>
      </c>
      <c r="D3169" s="174" t="inlineStr">
        <is>
          <t>b</t>
        </is>
      </c>
      <c r="E3169" s="175" t="n">
        <v>0.3</v>
      </c>
      <c r="F3169" s="174" t="n">
        <v>387</v>
      </c>
      <c r="G3169" s="174" t="n">
        <v>7</v>
      </c>
      <c r="H3169" s="174" t="n">
        <v>249</v>
      </c>
      <c r="I3169" s="174" t="n">
        <v>43</v>
      </c>
      <c r="J3169" s="174" t="n"/>
      <c r="K3169" s="174" t="n"/>
      <c r="L3169" s="174" t="n"/>
      <c r="M3169" s="174" t="n"/>
    </row>
    <row r="3170">
      <c r="A3170" s="174" t="inlineStr">
        <is>
          <t>test</t>
        </is>
      </c>
      <c r="B3170" s="174" t="inlineStr">
        <is>
          <t>A1</t>
        </is>
      </c>
      <c r="C3170" s="174" t="inlineStr">
        <is>
          <t>Clean</t>
        </is>
      </c>
      <c r="D3170" s="174" t="inlineStr">
        <is>
          <t>b</t>
        </is>
      </c>
      <c r="E3170" s="175" t="n">
        <v>0.31</v>
      </c>
      <c r="F3170" s="174" t="n">
        <v>387</v>
      </c>
      <c r="G3170" s="174" t="n">
        <v>7</v>
      </c>
      <c r="H3170" s="174" t="n">
        <v>246</v>
      </c>
      <c r="I3170" s="174" t="n">
        <v>46</v>
      </c>
      <c r="J3170" s="174" t="n"/>
      <c r="K3170" s="174" t="n"/>
      <c r="L3170" s="174" t="n"/>
      <c r="M3170" s="174" t="n"/>
    </row>
    <row r="3171">
      <c r="A3171" s="174" t="inlineStr">
        <is>
          <t>test</t>
        </is>
      </c>
      <c r="B3171" s="174" t="inlineStr">
        <is>
          <t>A1</t>
        </is>
      </c>
      <c r="C3171" s="174" t="inlineStr">
        <is>
          <t>Clean</t>
        </is>
      </c>
      <c r="D3171" s="174" t="inlineStr">
        <is>
          <t>b</t>
        </is>
      </c>
      <c r="E3171" s="175" t="n">
        <v>0.32</v>
      </c>
      <c r="F3171" s="174" t="n">
        <v>387</v>
      </c>
      <c r="G3171" s="174" t="n">
        <v>7</v>
      </c>
      <c r="H3171" s="174" t="n">
        <v>243</v>
      </c>
      <c r="I3171" s="174" t="n">
        <v>49</v>
      </c>
      <c r="J3171" s="174" t="n"/>
      <c r="K3171" s="174" t="n"/>
      <c r="L3171" s="174" t="n"/>
      <c r="M3171" s="174" t="n"/>
    </row>
    <row r="3172">
      <c r="A3172" s="174" t="inlineStr">
        <is>
          <t>test</t>
        </is>
      </c>
      <c r="B3172" s="174" t="inlineStr">
        <is>
          <t>A1</t>
        </is>
      </c>
      <c r="C3172" s="174" t="inlineStr">
        <is>
          <t>Clean</t>
        </is>
      </c>
      <c r="D3172" s="174" t="inlineStr">
        <is>
          <t>b</t>
        </is>
      </c>
      <c r="E3172" s="175" t="n">
        <v>0.33</v>
      </c>
      <c r="F3172" s="174" t="n">
        <v>387</v>
      </c>
      <c r="G3172" s="174" t="n">
        <v>7</v>
      </c>
      <c r="H3172" s="174" t="n">
        <v>242</v>
      </c>
      <c r="I3172" s="174" t="n">
        <v>50</v>
      </c>
      <c r="J3172" s="174" t="n"/>
      <c r="K3172" s="174" t="n"/>
      <c r="L3172" s="174" t="n"/>
      <c r="M3172" s="174" t="n"/>
    </row>
    <row r="3173">
      <c r="A3173" s="174" t="inlineStr">
        <is>
          <t>test</t>
        </is>
      </c>
      <c r="B3173" s="174" t="inlineStr">
        <is>
          <t>A1</t>
        </is>
      </c>
      <c r="C3173" s="174" t="inlineStr">
        <is>
          <t>Clean</t>
        </is>
      </c>
      <c r="D3173" s="174" t="inlineStr">
        <is>
          <t>b</t>
        </is>
      </c>
      <c r="E3173" s="175" t="n">
        <v>0.34</v>
      </c>
      <c r="F3173" s="174" t="n">
        <v>387</v>
      </c>
      <c r="G3173" s="174" t="n">
        <v>7</v>
      </c>
      <c r="H3173" s="174" t="n">
        <v>240</v>
      </c>
      <c r="I3173" s="174" t="n">
        <v>52</v>
      </c>
      <c r="J3173" s="174" t="n"/>
      <c r="K3173" s="174" t="n"/>
      <c r="L3173" s="174" t="n"/>
      <c r="M3173" s="174" t="n"/>
    </row>
    <row r="3174">
      <c r="A3174" s="174" t="inlineStr">
        <is>
          <t>test</t>
        </is>
      </c>
      <c r="B3174" s="174" t="inlineStr">
        <is>
          <t>A1</t>
        </is>
      </c>
      <c r="C3174" s="174" t="inlineStr">
        <is>
          <t>Clean</t>
        </is>
      </c>
      <c r="D3174" s="174" t="inlineStr">
        <is>
          <t>b</t>
        </is>
      </c>
      <c r="E3174" s="175" t="n">
        <v>0.35</v>
      </c>
      <c r="F3174" s="174" t="n">
        <v>387</v>
      </c>
      <c r="G3174" s="174" t="n">
        <v>7</v>
      </c>
      <c r="H3174" s="174" t="n">
        <v>239</v>
      </c>
      <c r="I3174" s="174" t="n">
        <v>53</v>
      </c>
      <c r="J3174" s="174" t="n"/>
      <c r="K3174" s="174" t="n"/>
      <c r="L3174" s="174" t="n"/>
      <c r="M3174" s="174" t="n"/>
    </row>
    <row r="3175">
      <c r="A3175" s="174" t="inlineStr">
        <is>
          <t>test</t>
        </is>
      </c>
      <c r="B3175" s="174" t="inlineStr">
        <is>
          <t>A1</t>
        </is>
      </c>
      <c r="C3175" s="174" t="inlineStr">
        <is>
          <t>Clean</t>
        </is>
      </c>
      <c r="D3175" s="174" t="inlineStr">
        <is>
          <t>b</t>
        </is>
      </c>
      <c r="E3175" s="175" t="n">
        <v>0.36</v>
      </c>
      <c r="F3175" s="174" t="n">
        <v>387</v>
      </c>
      <c r="G3175" s="174" t="n">
        <v>7</v>
      </c>
      <c r="H3175" s="174" t="n">
        <v>239</v>
      </c>
      <c r="I3175" s="174" t="n">
        <v>53</v>
      </c>
      <c r="J3175" s="174" t="n"/>
      <c r="K3175" s="174" t="n"/>
      <c r="L3175" s="174" t="n"/>
      <c r="M3175" s="174" t="n"/>
    </row>
    <row r="3176">
      <c r="A3176" s="174" t="inlineStr">
        <is>
          <t>test</t>
        </is>
      </c>
      <c r="B3176" s="174" t="inlineStr">
        <is>
          <t>A1</t>
        </is>
      </c>
      <c r="C3176" s="174" t="inlineStr">
        <is>
          <t>Clean</t>
        </is>
      </c>
      <c r="D3176" s="174" t="inlineStr">
        <is>
          <t>b</t>
        </is>
      </c>
      <c r="E3176" s="175" t="n">
        <v>0.37</v>
      </c>
      <c r="F3176" s="174" t="n">
        <v>386</v>
      </c>
      <c r="G3176" s="174" t="n">
        <v>8</v>
      </c>
      <c r="H3176" s="174" t="n">
        <v>238</v>
      </c>
      <c r="I3176" s="174" t="n">
        <v>54</v>
      </c>
      <c r="J3176" s="174" t="n"/>
      <c r="K3176" s="174" t="n"/>
      <c r="L3176" s="174" t="n"/>
      <c r="M3176" s="174" t="n"/>
    </row>
    <row r="3177">
      <c r="A3177" s="174" t="inlineStr">
        <is>
          <t>test</t>
        </is>
      </c>
      <c r="B3177" s="174" t="inlineStr">
        <is>
          <t>A1</t>
        </is>
      </c>
      <c r="C3177" s="174" t="inlineStr">
        <is>
          <t>Clean</t>
        </is>
      </c>
      <c r="D3177" s="174" t="inlineStr">
        <is>
          <t>b</t>
        </is>
      </c>
      <c r="E3177" s="175" t="n">
        <v>0.38</v>
      </c>
      <c r="F3177" s="174" t="n">
        <v>386</v>
      </c>
      <c r="G3177" s="174" t="n">
        <v>8</v>
      </c>
      <c r="H3177" s="174" t="n">
        <v>235</v>
      </c>
      <c r="I3177" s="174" t="n">
        <v>57</v>
      </c>
      <c r="J3177" s="174" t="n"/>
      <c r="K3177" s="174" t="n"/>
      <c r="L3177" s="174" t="n"/>
      <c r="M3177" s="174" t="n"/>
    </row>
    <row r="3178">
      <c r="A3178" s="174" t="inlineStr">
        <is>
          <t>test</t>
        </is>
      </c>
      <c r="B3178" s="174" t="inlineStr">
        <is>
          <t>A1</t>
        </is>
      </c>
      <c r="C3178" s="174" t="inlineStr">
        <is>
          <t>Clean</t>
        </is>
      </c>
      <c r="D3178" s="174" t="inlineStr">
        <is>
          <t>b</t>
        </is>
      </c>
      <c r="E3178" s="175" t="n">
        <v>0.39</v>
      </c>
      <c r="F3178" s="174" t="n">
        <v>385</v>
      </c>
      <c r="G3178" s="174" t="n">
        <v>9</v>
      </c>
      <c r="H3178" s="174" t="n">
        <v>234</v>
      </c>
      <c r="I3178" s="174" t="n">
        <v>58</v>
      </c>
      <c r="J3178" s="174" t="n"/>
      <c r="K3178" s="174" t="n"/>
      <c r="L3178" s="174" t="n"/>
      <c r="M3178" s="174" t="n"/>
    </row>
    <row r="3179">
      <c r="A3179" s="174" t="inlineStr">
        <is>
          <t>test</t>
        </is>
      </c>
      <c r="B3179" s="174" t="inlineStr">
        <is>
          <t>A1</t>
        </is>
      </c>
      <c r="C3179" s="174" t="inlineStr">
        <is>
          <t>Clean</t>
        </is>
      </c>
      <c r="D3179" s="174" t="inlineStr">
        <is>
          <t>b</t>
        </is>
      </c>
      <c r="E3179" s="175" t="n">
        <v>0.4</v>
      </c>
      <c r="F3179" s="174" t="n">
        <v>385</v>
      </c>
      <c r="G3179" s="174" t="n">
        <v>9</v>
      </c>
      <c r="H3179" s="174" t="n">
        <v>232</v>
      </c>
      <c r="I3179" s="174" t="n">
        <v>60</v>
      </c>
      <c r="J3179" s="174" t="n"/>
      <c r="K3179" s="174" t="n"/>
      <c r="L3179" s="174" t="n"/>
      <c r="M3179" s="174" t="n"/>
    </row>
    <row r="3180">
      <c r="A3180" s="174" t="inlineStr">
        <is>
          <t>test</t>
        </is>
      </c>
      <c r="B3180" s="174" t="inlineStr">
        <is>
          <t>A1</t>
        </is>
      </c>
      <c r="C3180" s="174" t="inlineStr">
        <is>
          <t>Clean</t>
        </is>
      </c>
      <c r="D3180" s="174" t="inlineStr">
        <is>
          <t>b</t>
        </is>
      </c>
      <c r="E3180" s="175" t="n">
        <v>0.41</v>
      </c>
      <c r="F3180" s="174" t="n">
        <v>385</v>
      </c>
      <c r="G3180" s="174" t="n">
        <v>9</v>
      </c>
      <c r="H3180" s="174" t="n">
        <v>230</v>
      </c>
      <c r="I3180" s="174" t="n">
        <v>62</v>
      </c>
      <c r="J3180" s="174" t="n"/>
      <c r="K3180" s="174" t="n"/>
      <c r="L3180" s="174" t="n"/>
      <c r="M3180" s="174" t="n"/>
    </row>
    <row r="3181">
      <c r="A3181" s="174" t="inlineStr">
        <is>
          <t>test</t>
        </is>
      </c>
      <c r="B3181" s="174" t="inlineStr">
        <is>
          <t>A1</t>
        </is>
      </c>
      <c r="C3181" s="174" t="inlineStr">
        <is>
          <t>Clean</t>
        </is>
      </c>
      <c r="D3181" s="174" t="inlineStr">
        <is>
          <t>b</t>
        </is>
      </c>
      <c r="E3181" s="175" t="n">
        <v>0.42</v>
      </c>
      <c r="F3181" s="174" t="n">
        <v>385</v>
      </c>
      <c r="G3181" s="174" t="n">
        <v>9</v>
      </c>
      <c r="H3181" s="174" t="n">
        <v>226</v>
      </c>
      <c r="I3181" s="174" t="n">
        <v>66</v>
      </c>
      <c r="J3181" s="174" t="n"/>
      <c r="K3181" s="174" t="n"/>
      <c r="L3181" s="174" t="n"/>
      <c r="M3181" s="174" t="n"/>
    </row>
    <row r="3182">
      <c r="A3182" s="174" t="inlineStr">
        <is>
          <t>test</t>
        </is>
      </c>
      <c r="B3182" s="174" t="inlineStr">
        <is>
          <t>A1</t>
        </is>
      </c>
      <c r="C3182" s="174" t="inlineStr">
        <is>
          <t>Clean</t>
        </is>
      </c>
      <c r="D3182" s="174" t="inlineStr">
        <is>
          <t>b</t>
        </is>
      </c>
      <c r="E3182" s="175" t="n">
        <v>0.43</v>
      </c>
      <c r="F3182" s="174" t="n">
        <v>384</v>
      </c>
      <c r="G3182" s="174" t="n">
        <v>10</v>
      </c>
      <c r="H3182" s="174" t="n">
        <v>225</v>
      </c>
      <c r="I3182" s="174" t="n">
        <v>67</v>
      </c>
      <c r="J3182" s="174" t="n"/>
      <c r="K3182" s="174" t="n"/>
      <c r="L3182" s="174" t="n"/>
      <c r="M3182" s="174" t="n"/>
    </row>
    <row r="3183">
      <c r="A3183" s="174" t="inlineStr">
        <is>
          <t>test</t>
        </is>
      </c>
      <c r="B3183" s="174" t="inlineStr">
        <is>
          <t>A1</t>
        </is>
      </c>
      <c r="C3183" s="174" t="inlineStr">
        <is>
          <t>Clean</t>
        </is>
      </c>
      <c r="D3183" s="174" t="inlineStr">
        <is>
          <t>b</t>
        </is>
      </c>
      <c r="E3183" s="175" t="n">
        <v>0.44</v>
      </c>
      <c r="F3183" s="174" t="n">
        <v>383</v>
      </c>
      <c r="G3183" s="174" t="n">
        <v>11</v>
      </c>
      <c r="H3183" s="174" t="n">
        <v>222</v>
      </c>
      <c r="I3183" s="174" t="n">
        <v>70</v>
      </c>
      <c r="J3183" s="174" t="n"/>
      <c r="K3183" s="174" t="n"/>
      <c r="L3183" s="174" t="n"/>
      <c r="M3183" s="174" t="n"/>
    </row>
    <row r="3184">
      <c r="A3184" s="174" t="inlineStr">
        <is>
          <t>test</t>
        </is>
      </c>
      <c r="B3184" s="174" t="inlineStr">
        <is>
          <t>A1</t>
        </is>
      </c>
      <c r="C3184" s="174" t="inlineStr">
        <is>
          <t>Clean</t>
        </is>
      </c>
      <c r="D3184" s="174" t="inlineStr">
        <is>
          <t>b</t>
        </is>
      </c>
      <c r="E3184" s="175" t="n">
        <v>0.45</v>
      </c>
      <c r="F3184" s="174" t="n">
        <v>383</v>
      </c>
      <c r="G3184" s="174" t="n">
        <v>11</v>
      </c>
      <c r="H3184" s="174" t="n">
        <v>218</v>
      </c>
      <c r="I3184" s="174" t="n">
        <v>74</v>
      </c>
      <c r="J3184" s="174" t="n"/>
      <c r="K3184" s="174" t="n"/>
      <c r="L3184" s="174" t="n"/>
      <c r="M3184" s="174" t="n"/>
    </row>
    <row r="3185">
      <c r="A3185" s="174" t="inlineStr">
        <is>
          <t>test</t>
        </is>
      </c>
      <c r="B3185" s="174" t="inlineStr">
        <is>
          <t>A1</t>
        </is>
      </c>
      <c r="C3185" s="174" t="inlineStr">
        <is>
          <t>Clean</t>
        </is>
      </c>
      <c r="D3185" s="174" t="inlineStr">
        <is>
          <t>b</t>
        </is>
      </c>
      <c r="E3185" s="175" t="n">
        <v>0.46</v>
      </c>
      <c r="F3185" s="174" t="n">
        <v>383</v>
      </c>
      <c r="G3185" s="174" t="n">
        <v>11</v>
      </c>
      <c r="H3185" s="174" t="n">
        <v>213</v>
      </c>
      <c r="I3185" s="174" t="n">
        <v>79</v>
      </c>
      <c r="J3185" s="174" t="n"/>
      <c r="K3185" s="174" t="n"/>
      <c r="L3185" s="174" t="n"/>
      <c r="M3185" s="174" t="n"/>
    </row>
    <row r="3186">
      <c r="A3186" s="174" t="inlineStr">
        <is>
          <t>test</t>
        </is>
      </c>
      <c r="B3186" s="174" t="inlineStr">
        <is>
          <t>A1</t>
        </is>
      </c>
      <c r="C3186" s="174" t="inlineStr">
        <is>
          <t>Clean</t>
        </is>
      </c>
      <c r="D3186" s="174" t="inlineStr">
        <is>
          <t>b</t>
        </is>
      </c>
      <c r="E3186" s="175" t="n">
        <v>0.47</v>
      </c>
      <c r="F3186" s="174" t="n">
        <v>382</v>
      </c>
      <c r="G3186" s="174" t="n">
        <v>12</v>
      </c>
      <c r="H3186" s="174" t="n">
        <v>210</v>
      </c>
      <c r="I3186" s="174" t="n">
        <v>82</v>
      </c>
      <c r="J3186" s="174" t="n"/>
      <c r="K3186" s="174" t="n"/>
      <c r="L3186" s="174" t="n"/>
      <c r="M3186" s="174" t="n"/>
    </row>
    <row r="3187">
      <c r="A3187" s="174" t="inlineStr">
        <is>
          <t>test</t>
        </is>
      </c>
      <c r="B3187" s="174" t="inlineStr">
        <is>
          <t>A1</t>
        </is>
      </c>
      <c r="C3187" s="174" t="inlineStr">
        <is>
          <t>Clean</t>
        </is>
      </c>
      <c r="D3187" s="174" t="inlineStr">
        <is>
          <t>b</t>
        </is>
      </c>
      <c r="E3187" s="175" t="n">
        <v>0.48</v>
      </c>
      <c r="F3187" s="174" t="n">
        <v>381</v>
      </c>
      <c r="G3187" s="174" t="n">
        <v>13</v>
      </c>
      <c r="H3187" s="174" t="n">
        <v>207</v>
      </c>
      <c r="I3187" s="174" t="n">
        <v>85</v>
      </c>
      <c r="J3187" s="174" t="n"/>
      <c r="K3187" s="174" t="n"/>
      <c r="L3187" s="174" t="n"/>
      <c r="M3187" s="174" t="n"/>
    </row>
    <row r="3188">
      <c r="A3188" s="174" t="inlineStr">
        <is>
          <t>test</t>
        </is>
      </c>
      <c r="B3188" s="174" t="inlineStr">
        <is>
          <t>A1</t>
        </is>
      </c>
      <c r="C3188" s="174" t="inlineStr">
        <is>
          <t>Clean</t>
        </is>
      </c>
      <c r="D3188" s="174" t="inlineStr">
        <is>
          <t>b</t>
        </is>
      </c>
      <c r="E3188" s="175" t="n">
        <v>0.49</v>
      </c>
      <c r="F3188" s="174" t="n">
        <v>381</v>
      </c>
      <c r="G3188" s="174" t="n">
        <v>13</v>
      </c>
      <c r="H3188" s="174" t="n">
        <v>205</v>
      </c>
      <c r="I3188" s="174" t="n">
        <v>87</v>
      </c>
      <c r="J3188" s="174" t="n"/>
      <c r="K3188" s="174" t="n"/>
      <c r="L3188" s="174" t="n"/>
      <c r="M3188" s="174" t="n"/>
    </row>
    <row r="3189">
      <c r="A3189" s="174" t="inlineStr">
        <is>
          <t>test</t>
        </is>
      </c>
      <c r="B3189" s="174" t="inlineStr">
        <is>
          <t>A1</t>
        </is>
      </c>
      <c r="C3189" s="174" t="inlineStr">
        <is>
          <t>Clean</t>
        </is>
      </c>
      <c r="D3189" s="174" t="inlineStr">
        <is>
          <t>b</t>
        </is>
      </c>
      <c r="E3189" s="175" t="n">
        <v>0.5</v>
      </c>
      <c r="F3189" s="174" t="n">
        <v>381</v>
      </c>
      <c r="G3189" s="174" t="n">
        <v>13</v>
      </c>
      <c r="H3189" s="174" t="n">
        <v>201</v>
      </c>
      <c r="I3189" s="174" t="n">
        <v>91</v>
      </c>
      <c r="J3189" s="174" t="n"/>
      <c r="K3189" s="174" t="n"/>
      <c r="L3189" s="174" t="n"/>
      <c r="M3189" s="174" t="n"/>
    </row>
    <row r="3190">
      <c r="A3190" s="174" t="inlineStr">
        <is>
          <t>test</t>
        </is>
      </c>
      <c r="B3190" s="174" t="inlineStr">
        <is>
          <t>A1</t>
        </is>
      </c>
      <c r="C3190" s="174" t="inlineStr">
        <is>
          <t>Clean</t>
        </is>
      </c>
      <c r="D3190" s="174" t="inlineStr">
        <is>
          <t>b</t>
        </is>
      </c>
      <c r="E3190" s="175" t="n">
        <v>0.51</v>
      </c>
      <c r="F3190" s="174" t="n">
        <v>380</v>
      </c>
      <c r="G3190" s="174" t="n">
        <v>14</v>
      </c>
      <c r="H3190" s="174" t="n">
        <v>196</v>
      </c>
      <c r="I3190" s="174" t="n">
        <v>96</v>
      </c>
      <c r="J3190" s="174" t="n"/>
      <c r="K3190" s="174" t="n"/>
      <c r="L3190" s="174" t="n"/>
      <c r="M3190" s="174" t="n"/>
    </row>
    <row r="3191">
      <c r="A3191" s="174" t="inlineStr">
        <is>
          <t>test</t>
        </is>
      </c>
      <c r="B3191" s="174" t="inlineStr">
        <is>
          <t>A1</t>
        </is>
      </c>
      <c r="C3191" s="174" t="inlineStr">
        <is>
          <t>Clean</t>
        </is>
      </c>
      <c r="D3191" s="174" t="inlineStr">
        <is>
          <t>b</t>
        </is>
      </c>
      <c r="E3191" s="175" t="n">
        <v>0.52</v>
      </c>
      <c r="F3191" s="174" t="n">
        <v>380</v>
      </c>
      <c r="G3191" s="174" t="n">
        <v>14</v>
      </c>
      <c r="H3191" s="174" t="n">
        <v>191</v>
      </c>
      <c r="I3191" s="174" t="n">
        <v>101</v>
      </c>
      <c r="J3191" s="174" t="n"/>
      <c r="K3191" s="174" t="n"/>
      <c r="L3191" s="174" t="n"/>
      <c r="M3191" s="174" t="n"/>
    </row>
    <row r="3192">
      <c r="A3192" s="174" t="inlineStr">
        <is>
          <t>test</t>
        </is>
      </c>
      <c r="B3192" s="174" t="inlineStr">
        <is>
          <t>A1</t>
        </is>
      </c>
      <c r="C3192" s="174" t="inlineStr">
        <is>
          <t>Clean</t>
        </is>
      </c>
      <c r="D3192" s="174" t="inlineStr">
        <is>
          <t>b</t>
        </is>
      </c>
      <c r="E3192" s="175" t="n">
        <v>0.53</v>
      </c>
      <c r="F3192" s="174" t="n">
        <v>380</v>
      </c>
      <c r="G3192" s="174" t="n">
        <v>14</v>
      </c>
      <c r="H3192" s="174" t="n">
        <v>188</v>
      </c>
      <c r="I3192" s="174" t="n">
        <v>104</v>
      </c>
      <c r="J3192" s="174" t="n"/>
      <c r="K3192" s="174" t="n"/>
      <c r="L3192" s="174" t="n"/>
      <c r="M3192" s="174" t="n"/>
    </row>
    <row r="3193">
      <c r="A3193" s="174" t="inlineStr">
        <is>
          <t>test</t>
        </is>
      </c>
      <c r="B3193" s="174" t="inlineStr">
        <is>
          <t>A1</t>
        </is>
      </c>
      <c r="C3193" s="174" t="inlineStr">
        <is>
          <t>Clean</t>
        </is>
      </c>
      <c r="D3193" s="174" t="inlineStr">
        <is>
          <t>b</t>
        </is>
      </c>
      <c r="E3193" s="175" t="n">
        <v>0.54</v>
      </c>
      <c r="F3193" s="174" t="n">
        <v>380</v>
      </c>
      <c r="G3193" s="174" t="n">
        <v>14</v>
      </c>
      <c r="H3193" s="174" t="n">
        <v>187</v>
      </c>
      <c r="I3193" s="174" t="n">
        <v>105</v>
      </c>
      <c r="J3193" s="174" t="n"/>
      <c r="K3193" s="174" t="n"/>
      <c r="L3193" s="174" t="n"/>
      <c r="M3193" s="174" t="n"/>
    </row>
    <row r="3194">
      <c r="A3194" s="174" t="inlineStr">
        <is>
          <t>test</t>
        </is>
      </c>
      <c r="B3194" s="174" t="inlineStr">
        <is>
          <t>A1</t>
        </is>
      </c>
      <c r="C3194" s="174" t="inlineStr">
        <is>
          <t>Clean</t>
        </is>
      </c>
      <c r="D3194" s="174" t="inlineStr">
        <is>
          <t>b</t>
        </is>
      </c>
      <c r="E3194" s="175" t="n">
        <v>0.55</v>
      </c>
      <c r="F3194" s="174" t="n">
        <v>380</v>
      </c>
      <c r="G3194" s="174" t="n">
        <v>14</v>
      </c>
      <c r="H3194" s="174" t="n">
        <v>187</v>
      </c>
      <c r="I3194" s="174" t="n">
        <v>105</v>
      </c>
      <c r="J3194" s="174" t="n"/>
      <c r="K3194" s="174" t="n"/>
      <c r="L3194" s="174" t="n"/>
      <c r="M3194" s="174" t="n"/>
    </row>
    <row r="3195">
      <c r="A3195" s="174" t="inlineStr">
        <is>
          <t>test</t>
        </is>
      </c>
      <c r="B3195" s="174" t="inlineStr">
        <is>
          <t>A1</t>
        </is>
      </c>
      <c r="C3195" s="174" t="inlineStr">
        <is>
          <t>Clean</t>
        </is>
      </c>
      <c r="D3195" s="174" t="inlineStr">
        <is>
          <t>b</t>
        </is>
      </c>
      <c r="E3195" s="175" t="n">
        <v>0.5600000000000001</v>
      </c>
      <c r="F3195" s="174" t="n">
        <v>379</v>
      </c>
      <c r="G3195" s="174" t="n">
        <v>15</v>
      </c>
      <c r="H3195" s="174" t="n">
        <v>183</v>
      </c>
      <c r="I3195" s="174" t="n">
        <v>109</v>
      </c>
      <c r="J3195" s="174" t="n"/>
      <c r="K3195" s="174" t="n"/>
      <c r="L3195" s="174" t="n"/>
      <c r="M3195" s="174" t="n"/>
    </row>
    <row r="3196">
      <c r="A3196" s="174" t="inlineStr">
        <is>
          <t>test</t>
        </is>
      </c>
      <c r="B3196" s="174" t="inlineStr">
        <is>
          <t>A1</t>
        </is>
      </c>
      <c r="C3196" s="174" t="inlineStr">
        <is>
          <t>Clean</t>
        </is>
      </c>
      <c r="D3196" s="174" t="inlineStr">
        <is>
          <t>b</t>
        </is>
      </c>
      <c r="E3196" s="175" t="n">
        <v>0.57</v>
      </c>
      <c r="F3196" s="174" t="n">
        <v>378</v>
      </c>
      <c r="G3196" s="174" t="n">
        <v>16</v>
      </c>
      <c r="H3196" s="174" t="n">
        <v>182</v>
      </c>
      <c r="I3196" s="174" t="n">
        <v>110</v>
      </c>
      <c r="J3196" s="174" t="n"/>
      <c r="K3196" s="174" t="n"/>
      <c r="L3196" s="174" t="n"/>
      <c r="M3196" s="174" t="n"/>
    </row>
    <row r="3197">
      <c r="A3197" s="174" t="inlineStr">
        <is>
          <t>test</t>
        </is>
      </c>
      <c r="B3197" s="174" t="inlineStr">
        <is>
          <t>A1</t>
        </is>
      </c>
      <c r="C3197" s="174" t="inlineStr">
        <is>
          <t>Clean</t>
        </is>
      </c>
      <c r="D3197" s="174" t="inlineStr">
        <is>
          <t>b</t>
        </is>
      </c>
      <c r="E3197" s="175" t="n">
        <v>0.58</v>
      </c>
      <c r="F3197" s="174" t="n">
        <v>377</v>
      </c>
      <c r="G3197" s="174" t="n">
        <v>17</v>
      </c>
      <c r="H3197" s="174" t="n">
        <v>181</v>
      </c>
      <c r="I3197" s="174" t="n">
        <v>111</v>
      </c>
      <c r="J3197" s="174" t="n"/>
      <c r="K3197" s="174" t="n"/>
      <c r="L3197" s="174" t="n"/>
      <c r="M3197" s="174" t="n"/>
    </row>
    <row r="3198">
      <c r="A3198" s="174" t="inlineStr">
        <is>
          <t>test</t>
        </is>
      </c>
      <c r="B3198" s="174" t="inlineStr">
        <is>
          <t>A1</t>
        </is>
      </c>
      <c r="C3198" s="174" t="inlineStr">
        <is>
          <t>Clean</t>
        </is>
      </c>
      <c r="D3198" s="174" t="inlineStr">
        <is>
          <t>b</t>
        </is>
      </c>
      <c r="E3198" s="175" t="n">
        <v>0.59</v>
      </c>
      <c r="F3198" s="174" t="n">
        <v>375</v>
      </c>
      <c r="G3198" s="174" t="n">
        <v>19</v>
      </c>
      <c r="H3198" s="174" t="n">
        <v>180</v>
      </c>
      <c r="I3198" s="174" t="n">
        <v>112</v>
      </c>
      <c r="J3198" s="174" t="n"/>
      <c r="K3198" s="174" t="n"/>
      <c r="L3198" s="174" t="n"/>
      <c r="M3198" s="174" t="n"/>
    </row>
    <row r="3199">
      <c r="A3199" s="174" t="inlineStr">
        <is>
          <t>test</t>
        </is>
      </c>
      <c r="B3199" s="174" t="inlineStr">
        <is>
          <t>A1</t>
        </is>
      </c>
      <c r="C3199" s="174" t="inlineStr">
        <is>
          <t>Clean</t>
        </is>
      </c>
      <c r="D3199" s="174" t="inlineStr">
        <is>
          <t>b</t>
        </is>
      </c>
      <c r="E3199" s="175" t="n">
        <v>0.6</v>
      </c>
      <c r="F3199" s="174" t="n">
        <v>374</v>
      </c>
      <c r="G3199" s="174" t="n">
        <v>20</v>
      </c>
      <c r="H3199" s="174" t="n">
        <v>180</v>
      </c>
      <c r="I3199" s="174" t="n">
        <v>112</v>
      </c>
      <c r="J3199" s="174" t="n"/>
      <c r="K3199" s="174" t="n"/>
      <c r="L3199" s="174" t="n"/>
      <c r="M3199" s="174" t="n"/>
    </row>
    <row r="3200">
      <c r="A3200" s="174" t="inlineStr">
        <is>
          <t>test</t>
        </is>
      </c>
      <c r="B3200" s="174" t="inlineStr">
        <is>
          <t>A1</t>
        </is>
      </c>
      <c r="C3200" s="174" t="inlineStr">
        <is>
          <t>Clean</t>
        </is>
      </c>
      <c r="D3200" s="174" t="inlineStr">
        <is>
          <t>b</t>
        </is>
      </c>
      <c r="E3200" s="175" t="n">
        <v>0.61</v>
      </c>
      <c r="F3200" s="174" t="n">
        <v>374</v>
      </c>
      <c r="G3200" s="174" t="n">
        <v>20</v>
      </c>
      <c r="H3200" s="174" t="n">
        <v>178</v>
      </c>
      <c r="I3200" s="174" t="n">
        <v>114</v>
      </c>
      <c r="J3200" s="174" t="n"/>
      <c r="K3200" s="174" t="n"/>
      <c r="L3200" s="174" t="n"/>
      <c r="M3200" s="174" t="n"/>
    </row>
    <row r="3201">
      <c r="A3201" s="174" t="inlineStr">
        <is>
          <t>test</t>
        </is>
      </c>
      <c r="B3201" s="174" t="inlineStr">
        <is>
          <t>A1</t>
        </is>
      </c>
      <c r="C3201" s="174" t="inlineStr">
        <is>
          <t>Clean</t>
        </is>
      </c>
      <c r="D3201" s="174" t="inlineStr">
        <is>
          <t>b</t>
        </is>
      </c>
      <c r="E3201" s="175" t="n">
        <v>0.62</v>
      </c>
      <c r="F3201" s="174" t="n">
        <v>374</v>
      </c>
      <c r="G3201" s="174" t="n">
        <v>20</v>
      </c>
      <c r="H3201" s="174" t="n">
        <v>178</v>
      </c>
      <c r="I3201" s="174" t="n">
        <v>114</v>
      </c>
      <c r="J3201" s="174" t="n"/>
      <c r="K3201" s="174" t="n"/>
      <c r="L3201" s="174" t="n"/>
      <c r="M3201" s="174" t="n"/>
    </row>
    <row r="3202">
      <c r="A3202" s="174" t="inlineStr">
        <is>
          <t>test</t>
        </is>
      </c>
      <c r="B3202" s="174" t="inlineStr">
        <is>
          <t>A1</t>
        </is>
      </c>
      <c r="C3202" s="174" t="inlineStr">
        <is>
          <t>Clean</t>
        </is>
      </c>
      <c r="D3202" s="174" t="inlineStr">
        <is>
          <t>b</t>
        </is>
      </c>
      <c r="E3202" s="175" t="n">
        <v>0.63</v>
      </c>
      <c r="F3202" s="174" t="n">
        <v>374</v>
      </c>
      <c r="G3202" s="174" t="n">
        <v>20</v>
      </c>
      <c r="H3202" s="174" t="n">
        <v>177</v>
      </c>
      <c r="I3202" s="174" t="n">
        <v>115</v>
      </c>
      <c r="J3202" s="174" t="n"/>
      <c r="K3202" s="174" t="n"/>
      <c r="L3202" s="174" t="n"/>
      <c r="M3202" s="174" t="n"/>
    </row>
    <row r="3203">
      <c r="A3203" s="174" t="inlineStr">
        <is>
          <t>test</t>
        </is>
      </c>
      <c r="B3203" s="174" t="inlineStr">
        <is>
          <t>A1</t>
        </is>
      </c>
      <c r="C3203" s="174" t="inlineStr">
        <is>
          <t>Clean</t>
        </is>
      </c>
      <c r="D3203" s="174" t="inlineStr">
        <is>
          <t>b</t>
        </is>
      </c>
      <c r="E3203" s="175" t="n">
        <v>0.64</v>
      </c>
      <c r="F3203" s="174" t="n">
        <v>371</v>
      </c>
      <c r="G3203" s="174" t="n">
        <v>23</v>
      </c>
      <c r="H3203" s="174" t="n">
        <v>175</v>
      </c>
      <c r="I3203" s="174" t="n">
        <v>117</v>
      </c>
      <c r="J3203" s="174" t="n"/>
      <c r="K3203" s="174" t="n"/>
      <c r="L3203" s="174" t="n"/>
      <c r="M3203" s="174" t="n"/>
    </row>
    <row r="3204">
      <c r="A3204" s="174" t="inlineStr">
        <is>
          <t>test</t>
        </is>
      </c>
      <c r="B3204" s="174" t="inlineStr">
        <is>
          <t>A1</t>
        </is>
      </c>
      <c r="C3204" s="174" t="inlineStr">
        <is>
          <t>Clean</t>
        </is>
      </c>
      <c r="D3204" s="174" t="inlineStr">
        <is>
          <t>b</t>
        </is>
      </c>
      <c r="E3204" s="175" t="n">
        <v>0.65</v>
      </c>
      <c r="F3204" s="174" t="n">
        <v>370</v>
      </c>
      <c r="G3204" s="174" t="n">
        <v>24</v>
      </c>
      <c r="H3204" s="174" t="n">
        <v>171</v>
      </c>
      <c r="I3204" s="174" t="n">
        <v>121</v>
      </c>
      <c r="J3204" s="174" t="n"/>
      <c r="K3204" s="174" t="n"/>
      <c r="L3204" s="174" t="n"/>
      <c r="M3204" s="174" t="n"/>
    </row>
    <row r="3205">
      <c r="A3205" s="174" t="inlineStr">
        <is>
          <t>test</t>
        </is>
      </c>
      <c r="B3205" s="174" t="inlineStr">
        <is>
          <t>A1</t>
        </is>
      </c>
      <c r="C3205" s="174" t="inlineStr">
        <is>
          <t>Clean</t>
        </is>
      </c>
      <c r="D3205" s="174" t="inlineStr">
        <is>
          <t>b</t>
        </is>
      </c>
      <c r="E3205" s="175" t="n">
        <v>0.66</v>
      </c>
      <c r="F3205" s="174" t="n">
        <v>370</v>
      </c>
      <c r="G3205" s="174" t="n">
        <v>24</v>
      </c>
      <c r="H3205" s="174" t="n">
        <v>167</v>
      </c>
      <c r="I3205" s="174" t="n">
        <v>125</v>
      </c>
      <c r="J3205" s="174" t="n"/>
      <c r="K3205" s="174" t="n"/>
      <c r="L3205" s="174" t="n"/>
      <c r="M3205" s="174" t="n"/>
    </row>
    <row r="3206">
      <c r="A3206" s="174" t="inlineStr">
        <is>
          <t>test</t>
        </is>
      </c>
      <c r="B3206" s="174" t="inlineStr">
        <is>
          <t>A1</t>
        </is>
      </c>
      <c r="C3206" s="174" t="inlineStr">
        <is>
          <t>Clean</t>
        </is>
      </c>
      <c r="D3206" s="174" t="inlineStr">
        <is>
          <t>b</t>
        </is>
      </c>
      <c r="E3206" s="175" t="n">
        <v>0.67</v>
      </c>
      <c r="F3206" s="174" t="n">
        <v>369</v>
      </c>
      <c r="G3206" s="174" t="n">
        <v>25</v>
      </c>
      <c r="H3206" s="174" t="n">
        <v>165</v>
      </c>
      <c r="I3206" s="174" t="n">
        <v>127</v>
      </c>
      <c r="J3206" s="174" t="n"/>
      <c r="K3206" s="174" t="n"/>
      <c r="L3206" s="174" t="n"/>
      <c r="M3206" s="174" t="n"/>
    </row>
    <row r="3207">
      <c r="A3207" s="174" t="inlineStr">
        <is>
          <t>test</t>
        </is>
      </c>
      <c r="B3207" s="174" t="inlineStr">
        <is>
          <t>A1</t>
        </is>
      </c>
      <c r="C3207" s="174" t="inlineStr">
        <is>
          <t>Clean</t>
        </is>
      </c>
      <c r="D3207" s="174" t="inlineStr">
        <is>
          <t>b</t>
        </is>
      </c>
      <c r="E3207" s="175" t="n">
        <v>0.68</v>
      </c>
      <c r="F3207" s="174" t="n">
        <v>369</v>
      </c>
      <c r="G3207" s="174" t="n">
        <v>25</v>
      </c>
      <c r="H3207" s="174" t="n">
        <v>160</v>
      </c>
      <c r="I3207" s="174" t="n">
        <v>132</v>
      </c>
      <c r="J3207" s="174" t="n"/>
      <c r="K3207" s="174" t="n"/>
      <c r="L3207" s="174" t="n"/>
      <c r="M3207" s="174" t="n"/>
    </row>
    <row r="3208">
      <c r="A3208" s="174" t="inlineStr">
        <is>
          <t>test</t>
        </is>
      </c>
      <c r="B3208" s="174" t="inlineStr">
        <is>
          <t>A1</t>
        </is>
      </c>
      <c r="C3208" s="174" t="inlineStr">
        <is>
          <t>Clean</t>
        </is>
      </c>
      <c r="D3208" s="174" t="inlineStr">
        <is>
          <t>b</t>
        </is>
      </c>
      <c r="E3208" s="175" t="n">
        <v>0.6899999999999999</v>
      </c>
      <c r="F3208" s="174" t="n">
        <v>367</v>
      </c>
      <c r="G3208" s="174" t="n">
        <v>27</v>
      </c>
      <c r="H3208" s="174" t="n">
        <v>160</v>
      </c>
      <c r="I3208" s="174" t="n">
        <v>132</v>
      </c>
      <c r="J3208" s="174" t="n"/>
      <c r="K3208" s="174" t="n"/>
      <c r="L3208" s="174" t="n"/>
      <c r="M3208" s="174" t="n"/>
    </row>
    <row r="3209">
      <c r="A3209" s="174" t="inlineStr">
        <is>
          <t>test</t>
        </is>
      </c>
      <c r="B3209" s="174" t="inlineStr">
        <is>
          <t>A1</t>
        </is>
      </c>
      <c r="C3209" s="174" t="inlineStr">
        <is>
          <t>Clean</t>
        </is>
      </c>
      <c r="D3209" s="174" t="inlineStr">
        <is>
          <t>b</t>
        </is>
      </c>
      <c r="E3209" s="175" t="n">
        <v>0.7</v>
      </c>
      <c r="F3209" s="174" t="n">
        <v>366</v>
      </c>
      <c r="G3209" s="174" t="n">
        <v>28</v>
      </c>
      <c r="H3209" s="174" t="n">
        <v>157</v>
      </c>
      <c r="I3209" s="174" t="n">
        <v>135</v>
      </c>
      <c r="J3209" s="174" t="n"/>
      <c r="K3209" s="174" t="n"/>
      <c r="L3209" s="174" t="n"/>
      <c r="M3209" s="174" t="n"/>
    </row>
    <row r="3210">
      <c r="A3210" s="174" t="inlineStr">
        <is>
          <t>test</t>
        </is>
      </c>
      <c r="B3210" s="174" t="inlineStr">
        <is>
          <t>A1</t>
        </is>
      </c>
      <c r="C3210" s="174" t="inlineStr">
        <is>
          <t>Clean</t>
        </is>
      </c>
      <c r="D3210" s="174" t="inlineStr">
        <is>
          <t>b</t>
        </is>
      </c>
      <c r="E3210" s="175" t="n">
        <v>0.71</v>
      </c>
      <c r="F3210" s="174" t="n">
        <v>363</v>
      </c>
      <c r="G3210" s="174" t="n">
        <v>31</v>
      </c>
      <c r="H3210" s="174" t="n">
        <v>154</v>
      </c>
      <c r="I3210" s="174" t="n">
        <v>138</v>
      </c>
      <c r="J3210" s="174" t="n"/>
      <c r="K3210" s="174" t="n"/>
      <c r="L3210" s="174" t="n"/>
      <c r="M3210" s="174" t="n"/>
    </row>
    <row r="3211">
      <c r="A3211" s="174" t="inlineStr">
        <is>
          <t>test</t>
        </is>
      </c>
      <c r="B3211" s="174" t="inlineStr">
        <is>
          <t>A1</t>
        </is>
      </c>
      <c r="C3211" s="174" t="inlineStr">
        <is>
          <t>Clean</t>
        </is>
      </c>
      <c r="D3211" s="174" t="inlineStr">
        <is>
          <t>b</t>
        </is>
      </c>
      <c r="E3211" s="175" t="n">
        <v>0.72</v>
      </c>
      <c r="F3211" s="174" t="n">
        <v>363</v>
      </c>
      <c r="G3211" s="174" t="n">
        <v>31</v>
      </c>
      <c r="H3211" s="174" t="n">
        <v>154</v>
      </c>
      <c r="I3211" s="174" t="n">
        <v>138</v>
      </c>
      <c r="J3211" s="174" t="n"/>
      <c r="K3211" s="174" t="n"/>
      <c r="L3211" s="174" t="n"/>
      <c r="M3211" s="174" t="n"/>
    </row>
    <row r="3212">
      <c r="A3212" s="174" t="inlineStr">
        <is>
          <t>test</t>
        </is>
      </c>
      <c r="B3212" s="174" t="inlineStr">
        <is>
          <t>A1</t>
        </is>
      </c>
      <c r="C3212" s="174" t="inlineStr">
        <is>
          <t>Clean</t>
        </is>
      </c>
      <c r="D3212" s="174" t="inlineStr">
        <is>
          <t>b</t>
        </is>
      </c>
      <c r="E3212" s="175" t="n">
        <v>0.73</v>
      </c>
      <c r="F3212" s="174" t="n">
        <v>361</v>
      </c>
      <c r="G3212" s="174" t="n">
        <v>33</v>
      </c>
      <c r="H3212" s="174" t="n">
        <v>152</v>
      </c>
      <c r="I3212" s="174" t="n">
        <v>140</v>
      </c>
      <c r="J3212" s="174" t="n"/>
      <c r="K3212" s="174" t="n"/>
      <c r="L3212" s="174" t="n"/>
      <c r="M3212" s="174" t="n"/>
    </row>
    <row r="3213">
      <c r="A3213" s="174" t="inlineStr">
        <is>
          <t>test</t>
        </is>
      </c>
      <c r="B3213" s="174" t="inlineStr">
        <is>
          <t>A1</t>
        </is>
      </c>
      <c r="C3213" s="174" t="inlineStr">
        <is>
          <t>Clean</t>
        </is>
      </c>
      <c r="D3213" s="174" t="inlineStr">
        <is>
          <t>b</t>
        </is>
      </c>
      <c r="E3213" s="175" t="n">
        <v>0.74</v>
      </c>
      <c r="F3213" s="174" t="n">
        <v>358</v>
      </c>
      <c r="G3213" s="174" t="n">
        <v>36</v>
      </c>
      <c r="H3213" s="174" t="n">
        <v>152</v>
      </c>
      <c r="I3213" s="174" t="n">
        <v>140</v>
      </c>
      <c r="J3213" s="174" t="n"/>
      <c r="K3213" s="174" t="n"/>
      <c r="L3213" s="174" t="n"/>
      <c r="M3213" s="174" t="n"/>
    </row>
    <row r="3214">
      <c r="A3214" s="174" t="inlineStr">
        <is>
          <t>test</t>
        </is>
      </c>
      <c r="B3214" s="174" t="inlineStr">
        <is>
          <t>A1</t>
        </is>
      </c>
      <c r="C3214" s="174" t="inlineStr">
        <is>
          <t>Clean</t>
        </is>
      </c>
      <c r="D3214" s="174" t="inlineStr">
        <is>
          <t>b</t>
        </is>
      </c>
      <c r="E3214" s="175" t="n">
        <v>0.75</v>
      </c>
      <c r="F3214" s="174" t="n">
        <v>355</v>
      </c>
      <c r="G3214" s="174" t="n">
        <v>39</v>
      </c>
      <c r="H3214" s="174" t="n">
        <v>151</v>
      </c>
      <c r="I3214" s="174" t="n">
        <v>141</v>
      </c>
      <c r="J3214" s="174" t="n"/>
      <c r="K3214" s="174" t="n"/>
      <c r="L3214" s="174" t="n"/>
      <c r="M3214" s="174" t="n"/>
    </row>
    <row r="3215">
      <c r="A3215" s="174" t="inlineStr">
        <is>
          <t>test</t>
        </is>
      </c>
      <c r="B3215" s="174" t="inlineStr">
        <is>
          <t>A1</t>
        </is>
      </c>
      <c r="C3215" s="174" t="inlineStr">
        <is>
          <t>Clean</t>
        </is>
      </c>
      <c r="D3215" s="174" t="inlineStr">
        <is>
          <t>b</t>
        </is>
      </c>
      <c r="E3215" s="175" t="n">
        <v>0.76</v>
      </c>
      <c r="F3215" s="174" t="n">
        <v>352</v>
      </c>
      <c r="G3215" s="174" t="n">
        <v>42</v>
      </c>
      <c r="H3215" s="174" t="n">
        <v>150</v>
      </c>
      <c r="I3215" s="174" t="n">
        <v>142</v>
      </c>
      <c r="J3215" s="174" t="n"/>
      <c r="K3215" s="174" t="n"/>
      <c r="L3215" s="174" t="n"/>
      <c r="M3215" s="174" t="n"/>
    </row>
    <row r="3216">
      <c r="A3216" s="174" t="inlineStr">
        <is>
          <t>test</t>
        </is>
      </c>
      <c r="B3216" s="174" t="inlineStr">
        <is>
          <t>A1</t>
        </is>
      </c>
      <c r="C3216" s="174" t="inlineStr">
        <is>
          <t>Clean</t>
        </is>
      </c>
      <c r="D3216" s="174" t="inlineStr">
        <is>
          <t>b</t>
        </is>
      </c>
      <c r="E3216" s="175" t="n">
        <v>0.77</v>
      </c>
      <c r="F3216" s="174" t="n">
        <v>349</v>
      </c>
      <c r="G3216" s="174" t="n">
        <v>45</v>
      </c>
      <c r="H3216" s="174" t="n">
        <v>148</v>
      </c>
      <c r="I3216" s="174" t="n">
        <v>144</v>
      </c>
      <c r="J3216" s="174" t="n"/>
      <c r="K3216" s="174" t="n"/>
      <c r="L3216" s="174" t="n"/>
      <c r="M3216" s="174" t="n"/>
    </row>
    <row r="3217">
      <c r="A3217" s="174" t="inlineStr">
        <is>
          <t>test</t>
        </is>
      </c>
      <c r="B3217" s="174" t="inlineStr">
        <is>
          <t>A1</t>
        </is>
      </c>
      <c r="C3217" s="174" t="inlineStr">
        <is>
          <t>Clean</t>
        </is>
      </c>
      <c r="D3217" s="174" t="inlineStr">
        <is>
          <t>b</t>
        </is>
      </c>
      <c r="E3217" s="175" t="n">
        <v>0.78</v>
      </c>
      <c r="F3217" s="174" t="n">
        <v>343</v>
      </c>
      <c r="G3217" s="174" t="n">
        <v>51</v>
      </c>
      <c r="H3217" s="174" t="n">
        <v>146</v>
      </c>
      <c r="I3217" s="174" t="n">
        <v>146</v>
      </c>
      <c r="J3217" s="174" t="n"/>
      <c r="K3217" s="174" t="n"/>
      <c r="L3217" s="174" t="n"/>
      <c r="M3217" s="174" t="n"/>
    </row>
    <row r="3218">
      <c r="A3218" s="174" t="inlineStr">
        <is>
          <t>test</t>
        </is>
      </c>
      <c r="B3218" s="174" t="inlineStr">
        <is>
          <t>A1</t>
        </is>
      </c>
      <c r="C3218" s="174" t="inlineStr">
        <is>
          <t>Clean</t>
        </is>
      </c>
      <c r="D3218" s="174" t="inlineStr">
        <is>
          <t>b</t>
        </is>
      </c>
      <c r="E3218" s="175" t="n">
        <v>0.79</v>
      </c>
      <c r="F3218" s="174" t="n">
        <v>342</v>
      </c>
      <c r="G3218" s="174" t="n">
        <v>52</v>
      </c>
      <c r="H3218" s="174" t="n">
        <v>139</v>
      </c>
      <c r="I3218" s="174" t="n">
        <v>153</v>
      </c>
      <c r="J3218" s="174" t="n"/>
      <c r="K3218" s="174" t="n"/>
      <c r="L3218" s="174" t="n"/>
      <c r="M3218" s="174" t="n"/>
    </row>
    <row r="3219">
      <c r="A3219" s="174" t="inlineStr">
        <is>
          <t>test</t>
        </is>
      </c>
      <c r="B3219" s="174" t="inlineStr">
        <is>
          <t>A1</t>
        </is>
      </c>
      <c r="C3219" s="174" t="inlineStr">
        <is>
          <t>Clean</t>
        </is>
      </c>
      <c r="D3219" s="174" t="inlineStr">
        <is>
          <t>b</t>
        </is>
      </c>
      <c r="E3219" s="175" t="n">
        <v>0.8</v>
      </c>
      <c r="F3219" s="174" t="n">
        <v>340</v>
      </c>
      <c r="G3219" s="174" t="n">
        <v>54</v>
      </c>
      <c r="H3219" s="174" t="n">
        <v>131</v>
      </c>
      <c r="I3219" s="174" t="n">
        <v>161</v>
      </c>
      <c r="J3219" s="174" t="n"/>
      <c r="K3219" s="174" t="n"/>
      <c r="L3219" s="174" t="n"/>
      <c r="M3219" s="174" t="n"/>
    </row>
    <row r="3220">
      <c r="A3220" s="174" t="inlineStr">
        <is>
          <t>test</t>
        </is>
      </c>
      <c r="B3220" s="174" t="inlineStr">
        <is>
          <t>A1</t>
        </is>
      </c>
      <c r="C3220" s="174" t="inlineStr">
        <is>
          <t>Clean</t>
        </is>
      </c>
      <c r="D3220" s="174" t="inlineStr">
        <is>
          <t>b</t>
        </is>
      </c>
      <c r="E3220" s="175" t="n">
        <v>0.8100000000000001</v>
      </c>
      <c r="F3220" s="174" t="n">
        <v>334</v>
      </c>
      <c r="G3220" s="174" t="n">
        <v>60</v>
      </c>
      <c r="H3220" s="174" t="n">
        <v>130</v>
      </c>
      <c r="I3220" s="174" t="n">
        <v>162</v>
      </c>
      <c r="J3220" s="174" t="n"/>
      <c r="K3220" s="174" t="n"/>
      <c r="L3220" s="174" t="n"/>
      <c r="M3220" s="174" t="n"/>
    </row>
    <row r="3221">
      <c r="A3221" s="174" t="inlineStr">
        <is>
          <t>test</t>
        </is>
      </c>
      <c r="B3221" s="174" t="inlineStr">
        <is>
          <t>A1</t>
        </is>
      </c>
      <c r="C3221" s="174" t="inlineStr">
        <is>
          <t>Clean</t>
        </is>
      </c>
      <c r="D3221" s="174" t="inlineStr">
        <is>
          <t>b</t>
        </is>
      </c>
      <c r="E3221" s="175" t="n">
        <v>0.82</v>
      </c>
      <c r="F3221" s="174" t="n">
        <v>332</v>
      </c>
      <c r="G3221" s="174" t="n">
        <v>62</v>
      </c>
      <c r="H3221" s="174" t="n">
        <v>125</v>
      </c>
      <c r="I3221" s="174" t="n">
        <v>167</v>
      </c>
      <c r="J3221" s="174" t="n"/>
      <c r="K3221" s="174" t="n"/>
      <c r="L3221" s="174" t="n"/>
      <c r="M3221" s="174" t="n"/>
    </row>
    <row r="3222">
      <c r="A3222" s="174" t="inlineStr">
        <is>
          <t>test</t>
        </is>
      </c>
      <c r="B3222" s="174" t="inlineStr">
        <is>
          <t>A1</t>
        </is>
      </c>
      <c r="C3222" s="174" t="inlineStr">
        <is>
          <t>Clean</t>
        </is>
      </c>
      <c r="D3222" s="174" t="inlineStr">
        <is>
          <t>b</t>
        </is>
      </c>
      <c r="E3222" s="175" t="n">
        <v>0.83</v>
      </c>
      <c r="F3222" s="174" t="n">
        <v>329</v>
      </c>
      <c r="G3222" s="174" t="n">
        <v>65</v>
      </c>
      <c r="H3222" s="174" t="n">
        <v>122</v>
      </c>
      <c r="I3222" s="174" t="n">
        <v>170</v>
      </c>
      <c r="J3222" s="174" t="n"/>
      <c r="K3222" s="174" t="n"/>
      <c r="L3222" s="174" t="n"/>
      <c r="M3222" s="174" t="n"/>
    </row>
    <row r="3223">
      <c r="A3223" s="174" t="inlineStr">
        <is>
          <t>test</t>
        </is>
      </c>
      <c r="B3223" s="174" t="inlineStr">
        <is>
          <t>A1</t>
        </is>
      </c>
      <c r="C3223" s="174" t="inlineStr">
        <is>
          <t>Clean</t>
        </is>
      </c>
      <c r="D3223" s="174" t="inlineStr">
        <is>
          <t>b</t>
        </is>
      </c>
      <c r="E3223" s="175" t="n">
        <v>0.84</v>
      </c>
      <c r="F3223" s="174" t="n">
        <v>328</v>
      </c>
      <c r="G3223" s="174" t="n">
        <v>66</v>
      </c>
      <c r="H3223" s="174" t="n">
        <v>118</v>
      </c>
      <c r="I3223" s="174" t="n">
        <v>174</v>
      </c>
      <c r="J3223" s="174" t="n"/>
      <c r="K3223" s="174" t="n"/>
      <c r="L3223" s="174" t="n"/>
      <c r="M3223" s="174" t="n"/>
    </row>
    <row r="3224">
      <c r="A3224" s="174" t="inlineStr">
        <is>
          <t>test</t>
        </is>
      </c>
      <c r="B3224" s="174" t="inlineStr">
        <is>
          <t>A1</t>
        </is>
      </c>
      <c r="C3224" s="174" t="inlineStr">
        <is>
          <t>Clean</t>
        </is>
      </c>
      <c r="D3224" s="174" t="inlineStr">
        <is>
          <t>b</t>
        </is>
      </c>
      <c r="E3224" s="175" t="n">
        <v>0.85</v>
      </c>
      <c r="F3224" s="174" t="n">
        <v>326</v>
      </c>
      <c r="G3224" s="174" t="n">
        <v>68</v>
      </c>
      <c r="H3224" s="174" t="n">
        <v>114</v>
      </c>
      <c r="I3224" s="174" t="n">
        <v>178</v>
      </c>
      <c r="J3224" s="174" t="n"/>
      <c r="K3224" s="174" t="n"/>
      <c r="L3224" s="174" t="n"/>
      <c r="M3224" s="174" t="n"/>
    </row>
    <row r="3225">
      <c r="A3225" s="174" t="inlineStr">
        <is>
          <t>test</t>
        </is>
      </c>
      <c r="B3225" s="174" t="inlineStr">
        <is>
          <t>A1</t>
        </is>
      </c>
      <c r="C3225" s="174" t="inlineStr">
        <is>
          <t>Clean</t>
        </is>
      </c>
      <c r="D3225" s="174" t="inlineStr">
        <is>
          <t>b</t>
        </is>
      </c>
      <c r="E3225" s="175" t="n">
        <v>0.86</v>
      </c>
      <c r="F3225" s="174" t="n">
        <v>323</v>
      </c>
      <c r="G3225" s="174" t="n">
        <v>71</v>
      </c>
      <c r="H3225" s="174" t="n">
        <v>112</v>
      </c>
      <c r="I3225" s="174" t="n">
        <v>180</v>
      </c>
      <c r="J3225" s="174" t="n"/>
      <c r="K3225" s="174" t="n"/>
      <c r="L3225" s="174" t="n"/>
      <c r="M3225" s="174" t="n"/>
    </row>
    <row r="3226">
      <c r="A3226" s="174" t="inlineStr">
        <is>
          <t>test</t>
        </is>
      </c>
      <c r="B3226" s="174" t="inlineStr">
        <is>
          <t>A1</t>
        </is>
      </c>
      <c r="C3226" s="174" t="inlineStr">
        <is>
          <t>Clean</t>
        </is>
      </c>
      <c r="D3226" s="174" t="inlineStr">
        <is>
          <t>b</t>
        </is>
      </c>
      <c r="E3226" s="175" t="n">
        <v>0.87</v>
      </c>
      <c r="F3226" s="174" t="n">
        <v>319</v>
      </c>
      <c r="G3226" s="174" t="n">
        <v>75</v>
      </c>
      <c r="H3226" s="174" t="n">
        <v>109</v>
      </c>
      <c r="I3226" s="174" t="n">
        <v>183</v>
      </c>
      <c r="J3226" s="174" t="n"/>
      <c r="K3226" s="174" t="n"/>
      <c r="L3226" s="174" t="n"/>
      <c r="M3226" s="174" t="n"/>
    </row>
    <row r="3227">
      <c r="A3227" s="174" t="inlineStr">
        <is>
          <t>test</t>
        </is>
      </c>
      <c r="B3227" s="174" t="inlineStr">
        <is>
          <t>A1</t>
        </is>
      </c>
      <c r="C3227" s="174" t="inlineStr">
        <is>
          <t>Clean</t>
        </is>
      </c>
      <c r="D3227" s="174" t="inlineStr">
        <is>
          <t>b</t>
        </is>
      </c>
      <c r="E3227" s="175" t="n">
        <v>0.88</v>
      </c>
      <c r="F3227" s="174" t="n">
        <v>315</v>
      </c>
      <c r="G3227" s="174" t="n">
        <v>79</v>
      </c>
      <c r="H3227" s="174" t="n">
        <v>105</v>
      </c>
      <c r="I3227" s="174" t="n">
        <v>187</v>
      </c>
      <c r="J3227" s="174" t="n"/>
      <c r="K3227" s="174" t="n"/>
      <c r="L3227" s="174" t="n"/>
      <c r="M3227" s="174" t="n"/>
    </row>
    <row r="3228">
      <c r="A3228" s="174" t="inlineStr">
        <is>
          <t>test</t>
        </is>
      </c>
      <c r="B3228" s="174" t="inlineStr">
        <is>
          <t>A1</t>
        </is>
      </c>
      <c r="C3228" s="174" t="inlineStr">
        <is>
          <t>Clean</t>
        </is>
      </c>
      <c r="D3228" s="174" t="inlineStr">
        <is>
          <t>b</t>
        </is>
      </c>
      <c r="E3228" s="175" t="n">
        <v>0.89</v>
      </c>
      <c r="F3228" s="174" t="n">
        <v>312</v>
      </c>
      <c r="G3228" s="174" t="n">
        <v>82</v>
      </c>
      <c r="H3228" s="174" t="n">
        <v>101</v>
      </c>
      <c r="I3228" s="174" t="n">
        <v>191</v>
      </c>
      <c r="J3228" s="174" t="n"/>
      <c r="K3228" s="174" t="n"/>
      <c r="L3228" s="174" t="n"/>
      <c r="M3228" s="174" t="n"/>
    </row>
    <row r="3229">
      <c r="A3229" s="174" t="inlineStr">
        <is>
          <t>test</t>
        </is>
      </c>
      <c r="B3229" s="174" t="inlineStr">
        <is>
          <t>A1</t>
        </is>
      </c>
      <c r="C3229" s="174" t="inlineStr">
        <is>
          <t>Clean</t>
        </is>
      </c>
      <c r="D3229" s="174" t="inlineStr">
        <is>
          <t>b</t>
        </is>
      </c>
      <c r="E3229" s="175" t="n">
        <v>0.9</v>
      </c>
      <c r="F3229" s="174" t="n">
        <v>308</v>
      </c>
      <c r="G3229" s="174" t="n">
        <v>86</v>
      </c>
      <c r="H3229" s="174" t="n">
        <v>95</v>
      </c>
      <c r="I3229" s="174" t="n">
        <v>197</v>
      </c>
      <c r="J3229" s="174" t="n"/>
      <c r="K3229" s="174" t="n"/>
      <c r="L3229" s="174" t="n"/>
      <c r="M3229" s="174" t="n"/>
    </row>
    <row r="3230">
      <c r="A3230" s="174" t="inlineStr">
        <is>
          <t>test</t>
        </is>
      </c>
      <c r="B3230" s="174" t="inlineStr">
        <is>
          <t>A1</t>
        </is>
      </c>
      <c r="C3230" s="174" t="inlineStr">
        <is>
          <t>Clean</t>
        </is>
      </c>
      <c r="D3230" s="174" t="inlineStr">
        <is>
          <t>b</t>
        </is>
      </c>
      <c r="E3230" s="175" t="n">
        <v>0.91</v>
      </c>
      <c r="F3230" s="174" t="n">
        <v>304</v>
      </c>
      <c r="G3230" s="174" t="n">
        <v>90</v>
      </c>
      <c r="H3230" s="174" t="n">
        <v>91</v>
      </c>
      <c r="I3230" s="174" t="n">
        <v>201</v>
      </c>
      <c r="J3230" s="174" t="n"/>
      <c r="K3230" s="174" t="n"/>
      <c r="L3230" s="174" t="n"/>
      <c r="M3230" s="174" t="n"/>
    </row>
    <row r="3231">
      <c r="A3231" s="174" t="inlineStr">
        <is>
          <t>test</t>
        </is>
      </c>
      <c r="B3231" s="174" t="inlineStr">
        <is>
          <t>A1</t>
        </is>
      </c>
      <c r="C3231" s="174" t="inlineStr">
        <is>
          <t>Clean</t>
        </is>
      </c>
      <c r="D3231" s="174" t="inlineStr">
        <is>
          <t>b</t>
        </is>
      </c>
      <c r="E3231" s="175" t="n">
        <v>0.92</v>
      </c>
      <c r="F3231" s="174" t="n">
        <v>294</v>
      </c>
      <c r="G3231" s="174" t="n">
        <v>100</v>
      </c>
      <c r="H3231" s="174" t="n">
        <v>88</v>
      </c>
      <c r="I3231" s="174" t="n">
        <v>204</v>
      </c>
      <c r="J3231" s="174" t="n"/>
      <c r="K3231" s="174" t="n"/>
      <c r="L3231" s="174" t="n"/>
      <c r="M3231" s="174" t="n"/>
    </row>
    <row r="3232">
      <c r="A3232" s="174" t="inlineStr">
        <is>
          <t>test</t>
        </is>
      </c>
      <c r="B3232" s="174" t="inlineStr">
        <is>
          <t>A1</t>
        </is>
      </c>
      <c r="C3232" s="174" t="inlineStr">
        <is>
          <t>Clean</t>
        </is>
      </c>
      <c r="D3232" s="174" t="inlineStr">
        <is>
          <t>b</t>
        </is>
      </c>
      <c r="E3232" s="175" t="n">
        <v>0.93</v>
      </c>
      <c r="F3232" s="174" t="n">
        <v>285</v>
      </c>
      <c r="G3232" s="174" t="n">
        <v>109</v>
      </c>
      <c r="H3232" s="174" t="n">
        <v>86</v>
      </c>
      <c r="I3232" s="174" t="n">
        <v>206</v>
      </c>
      <c r="J3232" s="174" t="n"/>
      <c r="K3232" s="174" t="n"/>
      <c r="L3232" s="174" t="n"/>
      <c r="M3232" s="174" t="n"/>
    </row>
    <row r="3233">
      <c r="A3233" s="174" t="inlineStr">
        <is>
          <t>test</t>
        </is>
      </c>
      <c r="B3233" s="174" t="inlineStr">
        <is>
          <t>A1</t>
        </is>
      </c>
      <c r="C3233" s="174" t="inlineStr">
        <is>
          <t>Clean</t>
        </is>
      </c>
      <c r="D3233" s="174" t="inlineStr">
        <is>
          <t>b</t>
        </is>
      </c>
      <c r="E3233" s="175" t="n">
        <v>0.9399999999999999</v>
      </c>
      <c r="F3233" s="174" t="n">
        <v>275</v>
      </c>
      <c r="G3233" s="174" t="n">
        <v>119</v>
      </c>
      <c r="H3233" s="174" t="n">
        <v>83</v>
      </c>
      <c r="I3233" s="174" t="n">
        <v>209</v>
      </c>
      <c r="J3233" s="174" t="n"/>
      <c r="K3233" s="174" t="n"/>
      <c r="L3233" s="174" t="n"/>
      <c r="M3233" s="174" t="n"/>
    </row>
    <row r="3234">
      <c r="A3234" s="174" t="inlineStr">
        <is>
          <t>test</t>
        </is>
      </c>
      <c r="B3234" s="174" t="inlineStr">
        <is>
          <t>A1</t>
        </is>
      </c>
      <c r="C3234" s="174" t="inlineStr">
        <is>
          <t>Clean</t>
        </is>
      </c>
      <c r="D3234" s="174" t="inlineStr">
        <is>
          <t>b</t>
        </is>
      </c>
      <c r="E3234" s="175" t="n">
        <v>0.95</v>
      </c>
      <c r="F3234" s="174" t="n">
        <v>265</v>
      </c>
      <c r="G3234" s="174" t="n">
        <v>129</v>
      </c>
      <c r="H3234" s="174" t="n">
        <v>76</v>
      </c>
      <c r="I3234" s="174" t="n">
        <v>216</v>
      </c>
      <c r="J3234" s="174" t="n"/>
      <c r="K3234" s="174" t="n"/>
      <c r="L3234" s="174" t="n"/>
      <c r="M3234" s="174" t="n"/>
    </row>
    <row r="3235">
      <c r="A3235" s="174" t="inlineStr">
        <is>
          <t>test</t>
        </is>
      </c>
      <c r="B3235" s="174" t="inlineStr">
        <is>
          <t>A1</t>
        </is>
      </c>
      <c r="C3235" s="174" t="inlineStr">
        <is>
          <t>Music</t>
        </is>
      </c>
      <c r="D3235" s="174" t="inlineStr">
        <is>
          <t>all</t>
        </is>
      </c>
      <c r="E3235" s="175" t="n">
        <v>0.01</v>
      </c>
      <c r="F3235" s="174" t="n">
        <v>27</v>
      </c>
      <c r="G3235" s="174" t="n">
        <v>2</v>
      </c>
      <c r="H3235" s="174" t="n">
        <v>4271</v>
      </c>
      <c r="I3235" s="174" t="n">
        <v>699</v>
      </c>
      <c r="J3235" s="174" t="n">
        <v>2</v>
      </c>
      <c r="K3235" s="174" t="n">
        <v>0</v>
      </c>
      <c r="L3235" s="174" t="n">
        <v>30</v>
      </c>
      <c r="M3235" s="174" t="n">
        <v>4241</v>
      </c>
    </row>
    <row r="3236">
      <c r="A3236" s="174" t="inlineStr">
        <is>
          <t>test</t>
        </is>
      </c>
      <c r="B3236" s="174" t="inlineStr">
        <is>
          <t>A1</t>
        </is>
      </c>
      <c r="C3236" s="174" t="inlineStr">
        <is>
          <t>Music</t>
        </is>
      </c>
      <c r="D3236" s="174" t="inlineStr">
        <is>
          <t>all</t>
        </is>
      </c>
      <c r="E3236" s="175" t="n">
        <v>0.02</v>
      </c>
      <c r="F3236" s="174" t="n">
        <v>25</v>
      </c>
      <c r="G3236" s="174" t="n">
        <v>4</v>
      </c>
      <c r="H3236" s="174" t="n">
        <v>3909</v>
      </c>
      <c r="I3236" s="174" t="n">
        <v>1061</v>
      </c>
      <c r="J3236" s="174" t="n">
        <v>3</v>
      </c>
      <c r="K3236" s="174" t="n">
        <v>1</v>
      </c>
      <c r="L3236" s="174" t="n">
        <v>29</v>
      </c>
      <c r="M3236" s="174" t="n">
        <v>3880</v>
      </c>
    </row>
    <row r="3237">
      <c r="A3237" s="174" t="inlineStr">
        <is>
          <t>test</t>
        </is>
      </c>
      <c r="B3237" s="174" t="inlineStr">
        <is>
          <t>A1</t>
        </is>
      </c>
      <c r="C3237" s="174" t="inlineStr">
        <is>
          <t>Music</t>
        </is>
      </c>
      <c r="D3237" s="174" t="inlineStr">
        <is>
          <t>all</t>
        </is>
      </c>
      <c r="E3237" s="175" t="n">
        <v>0.03</v>
      </c>
      <c r="F3237" s="174" t="n">
        <v>25</v>
      </c>
      <c r="G3237" s="174" t="n">
        <v>4</v>
      </c>
      <c r="H3237" s="174" t="n">
        <v>3684</v>
      </c>
      <c r="I3237" s="174" t="n">
        <v>1286</v>
      </c>
      <c r="J3237" s="174" t="n">
        <v>3</v>
      </c>
      <c r="K3237" s="174" t="n">
        <v>1</v>
      </c>
      <c r="L3237" s="174" t="n">
        <v>27</v>
      </c>
      <c r="M3237" s="174" t="n">
        <v>3657</v>
      </c>
    </row>
    <row r="3238">
      <c r="A3238" s="174" t="inlineStr">
        <is>
          <t>test</t>
        </is>
      </c>
      <c r="B3238" s="174" t="inlineStr">
        <is>
          <t>A1</t>
        </is>
      </c>
      <c r="C3238" s="174" t="inlineStr">
        <is>
          <t>Music</t>
        </is>
      </c>
      <c r="D3238" s="174" t="inlineStr">
        <is>
          <t>all</t>
        </is>
      </c>
      <c r="E3238" s="175" t="n">
        <v>0.04</v>
      </c>
      <c r="F3238" s="174" t="n">
        <v>25</v>
      </c>
      <c r="G3238" s="174" t="n">
        <v>4</v>
      </c>
      <c r="H3238" s="174" t="n">
        <v>3506</v>
      </c>
      <c r="I3238" s="174" t="n">
        <v>1464</v>
      </c>
      <c r="J3238" s="174" t="n">
        <v>3</v>
      </c>
      <c r="K3238" s="174" t="n">
        <v>1</v>
      </c>
      <c r="L3238" s="174" t="n">
        <v>27</v>
      </c>
      <c r="M3238" s="174" t="n">
        <v>3479</v>
      </c>
    </row>
    <row r="3239">
      <c r="A3239" s="174" t="inlineStr">
        <is>
          <t>test</t>
        </is>
      </c>
      <c r="B3239" s="174" t="inlineStr">
        <is>
          <t>A1</t>
        </is>
      </c>
      <c r="C3239" s="174" t="inlineStr">
        <is>
          <t>Music</t>
        </is>
      </c>
      <c r="D3239" s="174" t="inlineStr">
        <is>
          <t>all</t>
        </is>
      </c>
      <c r="E3239" s="175" t="n">
        <v>0.05</v>
      </c>
      <c r="F3239" s="174" t="n">
        <v>24</v>
      </c>
      <c r="G3239" s="174" t="n">
        <v>5</v>
      </c>
      <c r="H3239" s="174" t="n">
        <v>3368</v>
      </c>
      <c r="I3239" s="174" t="n">
        <v>1602</v>
      </c>
      <c r="J3239" s="174" t="n">
        <v>4</v>
      </c>
      <c r="K3239" s="174" t="n">
        <v>1</v>
      </c>
      <c r="L3239" s="174" t="n">
        <v>27</v>
      </c>
      <c r="M3239" s="174" t="n">
        <v>3341</v>
      </c>
    </row>
    <row r="3240">
      <c r="A3240" s="174" t="inlineStr">
        <is>
          <t>test</t>
        </is>
      </c>
      <c r="B3240" s="174" t="inlineStr">
        <is>
          <t>A1</t>
        </is>
      </c>
      <c r="C3240" s="174" t="inlineStr">
        <is>
          <t>Music</t>
        </is>
      </c>
      <c r="D3240" s="174" t="inlineStr">
        <is>
          <t>all</t>
        </is>
      </c>
      <c r="E3240" s="175" t="n">
        <v>0.06</v>
      </c>
      <c r="F3240" s="174" t="n">
        <v>24</v>
      </c>
      <c r="G3240" s="174" t="n">
        <v>5</v>
      </c>
      <c r="H3240" s="174" t="n">
        <v>3292</v>
      </c>
      <c r="I3240" s="174" t="n">
        <v>1678</v>
      </c>
      <c r="J3240" s="174" t="n">
        <v>4</v>
      </c>
      <c r="K3240" s="174" t="n">
        <v>1</v>
      </c>
      <c r="L3240" s="174" t="n">
        <v>27</v>
      </c>
      <c r="M3240" s="174" t="n">
        <v>3265</v>
      </c>
    </row>
    <row r="3241">
      <c r="A3241" s="174" t="inlineStr">
        <is>
          <t>test</t>
        </is>
      </c>
      <c r="B3241" s="174" t="inlineStr">
        <is>
          <t>A1</t>
        </is>
      </c>
      <c r="C3241" s="174" t="inlineStr">
        <is>
          <t>Music</t>
        </is>
      </c>
      <c r="D3241" s="174" t="inlineStr">
        <is>
          <t>all</t>
        </is>
      </c>
      <c r="E3241" s="175" t="n">
        <v>0.07000000000000001</v>
      </c>
      <c r="F3241" s="174" t="n">
        <v>22</v>
      </c>
      <c r="G3241" s="174" t="n">
        <v>7</v>
      </c>
      <c r="H3241" s="174" t="n">
        <v>3208</v>
      </c>
      <c r="I3241" s="174" t="n">
        <v>1762</v>
      </c>
      <c r="J3241" s="174" t="n">
        <v>6</v>
      </c>
      <c r="K3241" s="174" t="n">
        <v>1</v>
      </c>
      <c r="L3241" s="174" t="n">
        <v>26</v>
      </c>
      <c r="M3241" s="174" t="n">
        <v>3182</v>
      </c>
    </row>
    <row r="3242">
      <c r="A3242" s="174" t="inlineStr">
        <is>
          <t>test</t>
        </is>
      </c>
      <c r="B3242" s="174" t="inlineStr">
        <is>
          <t>A1</t>
        </is>
      </c>
      <c r="C3242" s="174" t="inlineStr">
        <is>
          <t>Music</t>
        </is>
      </c>
      <c r="D3242" s="174" t="inlineStr">
        <is>
          <t>all</t>
        </is>
      </c>
      <c r="E3242" s="175" t="n">
        <v>0.08</v>
      </c>
      <c r="F3242" s="174" t="n">
        <v>22</v>
      </c>
      <c r="G3242" s="174" t="n">
        <v>7</v>
      </c>
      <c r="H3242" s="174" t="n">
        <v>3149</v>
      </c>
      <c r="I3242" s="174" t="n">
        <v>1821</v>
      </c>
      <c r="J3242" s="174" t="n">
        <v>6</v>
      </c>
      <c r="K3242" s="174" t="n">
        <v>1</v>
      </c>
      <c r="L3242" s="174" t="n">
        <v>25</v>
      </c>
      <c r="M3242" s="174" t="n">
        <v>3124</v>
      </c>
    </row>
    <row r="3243">
      <c r="A3243" s="174" t="inlineStr">
        <is>
          <t>test</t>
        </is>
      </c>
      <c r="B3243" s="174" t="inlineStr">
        <is>
          <t>A1</t>
        </is>
      </c>
      <c r="C3243" s="174" t="inlineStr">
        <is>
          <t>Music</t>
        </is>
      </c>
      <c r="D3243" s="174" t="inlineStr">
        <is>
          <t>all</t>
        </is>
      </c>
      <c r="E3243" s="175" t="n">
        <v>0.09</v>
      </c>
      <c r="F3243" s="174" t="n">
        <v>22</v>
      </c>
      <c r="G3243" s="174" t="n">
        <v>7</v>
      </c>
      <c r="H3243" s="174" t="n">
        <v>3089</v>
      </c>
      <c r="I3243" s="174" t="n">
        <v>1881</v>
      </c>
      <c r="J3243" s="174" t="n">
        <v>6</v>
      </c>
      <c r="K3243" s="174" t="n">
        <v>1</v>
      </c>
      <c r="L3243" s="174" t="n">
        <v>25</v>
      </c>
      <c r="M3243" s="174" t="n">
        <v>3064</v>
      </c>
    </row>
    <row r="3244">
      <c r="A3244" s="174" t="inlineStr">
        <is>
          <t>test</t>
        </is>
      </c>
      <c r="B3244" s="174" t="inlineStr">
        <is>
          <t>A1</t>
        </is>
      </c>
      <c r="C3244" s="174" t="inlineStr">
        <is>
          <t>Music</t>
        </is>
      </c>
      <c r="D3244" s="174" t="inlineStr">
        <is>
          <t>all</t>
        </is>
      </c>
      <c r="E3244" s="175" t="n">
        <v>0.1</v>
      </c>
      <c r="F3244" s="174" t="n">
        <v>21</v>
      </c>
      <c r="G3244" s="174" t="n">
        <v>8</v>
      </c>
      <c r="H3244" s="174" t="n">
        <v>3043</v>
      </c>
      <c r="I3244" s="174" t="n">
        <v>1927</v>
      </c>
      <c r="J3244" s="174" t="n">
        <v>7</v>
      </c>
      <c r="K3244" s="174" t="n">
        <v>1</v>
      </c>
      <c r="L3244" s="174" t="n">
        <v>25</v>
      </c>
      <c r="M3244" s="174" t="n">
        <v>3018</v>
      </c>
    </row>
    <row r="3245">
      <c r="A3245" s="174" t="inlineStr">
        <is>
          <t>test</t>
        </is>
      </c>
      <c r="B3245" s="174" t="inlineStr">
        <is>
          <t>A1</t>
        </is>
      </c>
      <c r="C3245" s="174" t="inlineStr">
        <is>
          <t>Music</t>
        </is>
      </c>
      <c r="D3245" s="174" t="inlineStr">
        <is>
          <t>all</t>
        </is>
      </c>
      <c r="E3245" s="175" t="n">
        <v>0.11</v>
      </c>
      <c r="F3245" s="174" t="n">
        <v>21</v>
      </c>
      <c r="G3245" s="174" t="n">
        <v>8</v>
      </c>
      <c r="H3245" s="174" t="n">
        <v>3008</v>
      </c>
      <c r="I3245" s="174" t="n">
        <v>1962</v>
      </c>
      <c r="J3245" s="174" t="n">
        <v>7</v>
      </c>
      <c r="K3245" s="174" t="n">
        <v>1</v>
      </c>
      <c r="L3245" s="174" t="n">
        <v>25</v>
      </c>
      <c r="M3245" s="174" t="n">
        <v>2983</v>
      </c>
    </row>
    <row r="3246">
      <c r="A3246" s="174" t="inlineStr">
        <is>
          <t>test</t>
        </is>
      </c>
      <c r="B3246" s="174" t="inlineStr">
        <is>
          <t>A1</t>
        </is>
      </c>
      <c r="C3246" s="174" t="inlineStr">
        <is>
          <t>Music</t>
        </is>
      </c>
      <c r="D3246" s="174" t="inlineStr">
        <is>
          <t>all</t>
        </is>
      </c>
      <c r="E3246" s="175" t="n">
        <v>0.12</v>
      </c>
      <c r="F3246" s="174" t="n">
        <v>21</v>
      </c>
      <c r="G3246" s="174" t="n">
        <v>8</v>
      </c>
      <c r="H3246" s="174" t="n">
        <v>2957</v>
      </c>
      <c r="I3246" s="174" t="n">
        <v>2013</v>
      </c>
      <c r="J3246" s="174" t="n">
        <v>7</v>
      </c>
      <c r="K3246" s="174" t="n">
        <v>1</v>
      </c>
      <c r="L3246" s="174" t="n">
        <v>25</v>
      </c>
      <c r="M3246" s="174" t="n">
        <v>2932</v>
      </c>
    </row>
    <row r="3247">
      <c r="A3247" s="174" t="inlineStr">
        <is>
          <t>test</t>
        </is>
      </c>
      <c r="B3247" s="174" t="inlineStr">
        <is>
          <t>A1</t>
        </is>
      </c>
      <c r="C3247" s="174" t="inlineStr">
        <is>
          <t>Music</t>
        </is>
      </c>
      <c r="D3247" s="174" t="inlineStr">
        <is>
          <t>all</t>
        </is>
      </c>
      <c r="E3247" s="175" t="n">
        <v>0.13</v>
      </c>
      <c r="F3247" s="174" t="n">
        <v>21</v>
      </c>
      <c r="G3247" s="174" t="n">
        <v>8</v>
      </c>
      <c r="H3247" s="174" t="n">
        <v>2914</v>
      </c>
      <c r="I3247" s="174" t="n">
        <v>2056</v>
      </c>
      <c r="J3247" s="174" t="n">
        <v>7</v>
      </c>
      <c r="K3247" s="174" t="n">
        <v>1</v>
      </c>
      <c r="L3247" s="174" t="n">
        <v>24</v>
      </c>
      <c r="M3247" s="174" t="n">
        <v>2890</v>
      </c>
    </row>
    <row r="3248">
      <c r="A3248" s="174" t="inlineStr">
        <is>
          <t>test</t>
        </is>
      </c>
      <c r="B3248" s="174" t="inlineStr">
        <is>
          <t>A1</t>
        </is>
      </c>
      <c r="C3248" s="174" t="inlineStr">
        <is>
          <t>Music</t>
        </is>
      </c>
      <c r="D3248" s="174" t="inlineStr">
        <is>
          <t>all</t>
        </is>
      </c>
      <c r="E3248" s="175" t="n">
        <v>0.14</v>
      </c>
      <c r="F3248" s="174" t="n">
        <v>21</v>
      </c>
      <c r="G3248" s="174" t="n">
        <v>8</v>
      </c>
      <c r="H3248" s="174" t="n">
        <v>2888</v>
      </c>
      <c r="I3248" s="174" t="n">
        <v>2082</v>
      </c>
      <c r="J3248" s="174" t="n">
        <v>7</v>
      </c>
      <c r="K3248" s="174" t="n">
        <v>1</v>
      </c>
      <c r="L3248" s="174" t="n">
        <v>24</v>
      </c>
      <c r="M3248" s="174" t="n">
        <v>2864</v>
      </c>
    </row>
    <row r="3249">
      <c r="A3249" s="174" t="inlineStr">
        <is>
          <t>test</t>
        </is>
      </c>
      <c r="B3249" s="174" t="inlineStr">
        <is>
          <t>A1</t>
        </is>
      </c>
      <c r="C3249" s="174" t="inlineStr">
        <is>
          <t>Music</t>
        </is>
      </c>
      <c r="D3249" s="174" t="inlineStr">
        <is>
          <t>all</t>
        </is>
      </c>
      <c r="E3249" s="175" t="n">
        <v>0.15</v>
      </c>
      <c r="F3249" s="174" t="n">
        <v>20</v>
      </c>
      <c r="G3249" s="174" t="n">
        <v>9</v>
      </c>
      <c r="H3249" s="174" t="n">
        <v>2862</v>
      </c>
      <c r="I3249" s="174" t="n">
        <v>2108</v>
      </c>
      <c r="J3249" s="174" t="n">
        <v>8</v>
      </c>
      <c r="K3249" s="174" t="n">
        <v>1</v>
      </c>
      <c r="L3249" s="174" t="n">
        <v>24</v>
      </c>
      <c r="M3249" s="174" t="n">
        <v>2838</v>
      </c>
    </row>
    <row r="3250">
      <c r="A3250" s="174" t="inlineStr">
        <is>
          <t>test</t>
        </is>
      </c>
      <c r="B3250" s="174" t="inlineStr">
        <is>
          <t>A1</t>
        </is>
      </c>
      <c r="C3250" s="174" t="inlineStr">
        <is>
          <t>Music</t>
        </is>
      </c>
      <c r="D3250" s="174" t="inlineStr">
        <is>
          <t>all</t>
        </is>
      </c>
      <c r="E3250" s="175" t="n">
        <v>0.16</v>
      </c>
      <c r="F3250" s="174" t="n">
        <v>20</v>
      </c>
      <c r="G3250" s="174" t="n">
        <v>9</v>
      </c>
      <c r="H3250" s="174" t="n">
        <v>2822</v>
      </c>
      <c r="I3250" s="174" t="n">
        <v>2148</v>
      </c>
      <c r="J3250" s="174" t="n">
        <v>8</v>
      </c>
      <c r="K3250" s="174" t="n">
        <v>1</v>
      </c>
      <c r="L3250" s="174" t="n">
        <v>23</v>
      </c>
      <c r="M3250" s="174" t="n">
        <v>2799</v>
      </c>
    </row>
    <row r="3251">
      <c r="A3251" s="174" t="inlineStr">
        <is>
          <t>test</t>
        </is>
      </c>
      <c r="B3251" s="174" t="inlineStr">
        <is>
          <t>A1</t>
        </is>
      </c>
      <c r="C3251" s="174" t="inlineStr">
        <is>
          <t>Music</t>
        </is>
      </c>
      <c r="D3251" s="174" t="inlineStr">
        <is>
          <t>all</t>
        </is>
      </c>
      <c r="E3251" s="175" t="n">
        <v>0.17</v>
      </c>
      <c r="F3251" s="174" t="n">
        <v>20</v>
      </c>
      <c r="G3251" s="174" t="n">
        <v>9</v>
      </c>
      <c r="H3251" s="174" t="n">
        <v>2792</v>
      </c>
      <c r="I3251" s="174" t="n">
        <v>2178</v>
      </c>
      <c r="J3251" s="174" t="n">
        <v>8</v>
      </c>
      <c r="K3251" s="174" t="n">
        <v>1</v>
      </c>
      <c r="L3251" s="174" t="n">
        <v>23</v>
      </c>
      <c r="M3251" s="174" t="n">
        <v>2769</v>
      </c>
    </row>
    <row r="3252">
      <c r="A3252" s="174" t="inlineStr">
        <is>
          <t>test</t>
        </is>
      </c>
      <c r="B3252" s="174" t="inlineStr">
        <is>
          <t>A1</t>
        </is>
      </c>
      <c r="C3252" s="174" t="inlineStr">
        <is>
          <t>Music</t>
        </is>
      </c>
      <c r="D3252" s="174" t="inlineStr">
        <is>
          <t>all</t>
        </is>
      </c>
      <c r="E3252" s="175" t="n">
        <v>0.18</v>
      </c>
      <c r="F3252" s="174" t="n">
        <v>19</v>
      </c>
      <c r="G3252" s="174" t="n">
        <v>10</v>
      </c>
      <c r="H3252" s="174" t="n">
        <v>2764</v>
      </c>
      <c r="I3252" s="174" t="n">
        <v>2206</v>
      </c>
      <c r="J3252" s="174" t="n">
        <v>9</v>
      </c>
      <c r="K3252" s="174" t="n">
        <v>1</v>
      </c>
      <c r="L3252" s="174" t="n">
        <v>23</v>
      </c>
      <c r="M3252" s="174" t="n">
        <v>2741</v>
      </c>
    </row>
    <row r="3253">
      <c r="A3253" s="174" t="inlineStr">
        <is>
          <t>test</t>
        </is>
      </c>
      <c r="B3253" s="174" t="inlineStr">
        <is>
          <t>A1</t>
        </is>
      </c>
      <c r="C3253" s="174" t="inlineStr">
        <is>
          <t>Music</t>
        </is>
      </c>
      <c r="D3253" s="174" t="inlineStr">
        <is>
          <t>all</t>
        </is>
      </c>
      <c r="E3253" s="175" t="n">
        <v>0.19</v>
      </c>
      <c r="F3253" s="174" t="n">
        <v>18</v>
      </c>
      <c r="G3253" s="174" t="n">
        <v>11</v>
      </c>
      <c r="H3253" s="174" t="n">
        <v>2736</v>
      </c>
      <c r="I3253" s="174" t="n">
        <v>2234</v>
      </c>
      <c r="J3253" s="174" t="n">
        <v>10</v>
      </c>
      <c r="K3253" s="174" t="n">
        <v>1</v>
      </c>
      <c r="L3253" s="174" t="n">
        <v>23</v>
      </c>
      <c r="M3253" s="174" t="n">
        <v>2713</v>
      </c>
    </row>
    <row r="3254">
      <c r="A3254" s="174" t="inlineStr">
        <is>
          <t>test</t>
        </is>
      </c>
      <c r="B3254" s="174" t="inlineStr">
        <is>
          <t>A1</t>
        </is>
      </c>
      <c r="C3254" s="174" t="inlineStr">
        <is>
          <t>Music</t>
        </is>
      </c>
      <c r="D3254" s="174" t="inlineStr">
        <is>
          <t>all</t>
        </is>
      </c>
      <c r="E3254" s="175" t="n">
        <v>0.2</v>
      </c>
      <c r="F3254" s="174" t="n">
        <v>17</v>
      </c>
      <c r="G3254" s="174" t="n">
        <v>12</v>
      </c>
      <c r="H3254" s="174" t="n">
        <v>2712</v>
      </c>
      <c r="I3254" s="174" t="n">
        <v>2258</v>
      </c>
      <c r="J3254" s="174" t="n">
        <v>11</v>
      </c>
      <c r="K3254" s="174" t="n">
        <v>1</v>
      </c>
      <c r="L3254" s="174" t="n">
        <v>23</v>
      </c>
      <c r="M3254" s="174" t="n">
        <v>2689</v>
      </c>
    </row>
    <row r="3255">
      <c r="A3255" s="174" t="inlineStr">
        <is>
          <t>test</t>
        </is>
      </c>
      <c r="B3255" s="174" t="inlineStr">
        <is>
          <t>A1</t>
        </is>
      </c>
      <c r="C3255" s="174" t="inlineStr">
        <is>
          <t>Music</t>
        </is>
      </c>
      <c r="D3255" s="174" t="inlineStr">
        <is>
          <t>all</t>
        </is>
      </c>
      <c r="E3255" s="175" t="n">
        <v>0.21</v>
      </c>
      <c r="F3255" s="174" t="n">
        <v>17</v>
      </c>
      <c r="G3255" s="174" t="n">
        <v>12</v>
      </c>
      <c r="H3255" s="174" t="n">
        <v>2687</v>
      </c>
      <c r="I3255" s="174" t="n">
        <v>2283</v>
      </c>
      <c r="J3255" s="174" t="n">
        <v>11</v>
      </c>
      <c r="K3255" s="174" t="n">
        <v>1</v>
      </c>
      <c r="L3255" s="174" t="n">
        <v>23</v>
      </c>
      <c r="M3255" s="174" t="n">
        <v>2664</v>
      </c>
    </row>
    <row r="3256">
      <c r="A3256" s="174" t="inlineStr">
        <is>
          <t>test</t>
        </is>
      </c>
      <c r="B3256" s="174" t="inlineStr">
        <is>
          <t>A1</t>
        </is>
      </c>
      <c r="C3256" s="174" t="inlineStr">
        <is>
          <t>Music</t>
        </is>
      </c>
      <c r="D3256" s="174" t="inlineStr">
        <is>
          <t>all</t>
        </is>
      </c>
      <c r="E3256" s="175" t="n">
        <v>0.22</v>
      </c>
      <c r="F3256" s="174" t="n">
        <v>17</v>
      </c>
      <c r="G3256" s="174" t="n">
        <v>12</v>
      </c>
      <c r="H3256" s="174" t="n">
        <v>2655</v>
      </c>
      <c r="I3256" s="174" t="n">
        <v>2315</v>
      </c>
      <c r="J3256" s="174" t="n">
        <v>11</v>
      </c>
      <c r="K3256" s="174" t="n">
        <v>1</v>
      </c>
      <c r="L3256" s="174" t="n">
        <v>23</v>
      </c>
      <c r="M3256" s="174" t="n">
        <v>2632</v>
      </c>
    </row>
    <row r="3257">
      <c r="A3257" s="174" t="inlineStr">
        <is>
          <t>test</t>
        </is>
      </c>
      <c r="B3257" s="174" t="inlineStr">
        <is>
          <t>A1</t>
        </is>
      </c>
      <c r="C3257" s="174" t="inlineStr">
        <is>
          <t>Music</t>
        </is>
      </c>
      <c r="D3257" s="174" t="inlineStr">
        <is>
          <t>all</t>
        </is>
      </c>
      <c r="E3257" s="175" t="n">
        <v>0.23</v>
      </c>
      <c r="F3257" s="174" t="n">
        <v>17</v>
      </c>
      <c r="G3257" s="174" t="n">
        <v>12</v>
      </c>
      <c r="H3257" s="174" t="n">
        <v>2632</v>
      </c>
      <c r="I3257" s="174" t="n">
        <v>2338</v>
      </c>
      <c r="J3257" s="174" t="n">
        <v>11</v>
      </c>
      <c r="K3257" s="174" t="n">
        <v>1</v>
      </c>
      <c r="L3257" s="174" t="n">
        <v>21</v>
      </c>
      <c r="M3257" s="174" t="n">
        <v>2611</v>
      </c>
    </row>
    <row r="3258">
      <c r="A3258" s="174" t="inlineStr">
        <is>
          <t>test</t>
        </is>
      </c>
      <c r="B3258" s="174" t="inlineStr">
        <is>
          <t>A1</t>
        </is>
      </c>
      <c r="C3258" s="174" t="inlineStr">
        <is>
          <t>Music</t>
        </is>
      </c>
      <c r="D3258" s="174" t="inlineStr">
        <is>
          <t>all</t>
        </is>
      </c>
      <c r="E3258" s="175" t="n">
        <v>0.24</v>
      </c>
      <c r="F3258" s="174" t="n">
        <v>17</v>
      </c>
      <c r="G3258" s="174" t="n">
        <v>12</v>
      </c>
      <c r="H3258" s="174" t="n">
        <v>2619</v>
      </c>
      <c r="I3258" s="174" t="n">
        <v>2351</v>
      </c>
      <c r="J3258" s="174" t="n">
        <v>11</v>
      </c>
      <c r="K3258" s="174" t="n">
        <v>1</v>
      </c>
      <c r="L3258" s="174" t="n">
        <v>20</v>
      </c>
      <c r="M3258" s="174" t="n">
        <v>2599</v>
      </c>
    </row>
    <row r="3259">
      <c r="A3259" s="174" t="inlineStr">
        <is>
          <t>test</t>
        </is>
      </c>
      <c r="B3259" s="174" t="inlineStr">
        <is>
          <t>A1</t>
        </is>
      </c>
      <c r="C3259" s="174" t="inlineStr">
        <is>
          <t>Music</t>
        </is>
      </c>
      <c r="D3259" s="174" t="inlineStr">
        <is>
          <t>all</t>
        </is>
      </c>
      <c r="E3259" s="175" t="n">
        <v>0.25</v>
      </c>
      <c r="F3259" s="174" t="n">
        <v>17</v>
      </c>
      <c r="G3259" s="174" t="n">
        <v>12</v>
      </c>
      <c r="H3259" s="174" t="n">
        <v>2589</v>
      </c>
      <c r="I3259" s="174" t="n">
        <v>2381</v>
      </c>
      <c r="J3259" s="174" t="n">
        <v>11</v>
      </c>
      <c r="K3259" s="174" t="n">
        <v>1</v>
      </c>
      <c r="L3259" s="174" t="n">
        <v>19</v>
      </c>
      <c r="M3259" s="174" t="n">
        <v>2570</v>
      </c>
    </row>
    <row r="3260">
      <c r="A3260" s="174" t="inlineStr">
        <is>
          <t>test</t>
        </is>
      </c>
      <c r="B3260" s="174" t="inlineStr">
        <is>
          <t>A1</t>
        </is>
      </c>
      <c r="C3260" s="174" t="inlineStr">
        <is>
          <t>Music</t>
        </is>
      </c>
      <c r="D3260" s="174" t="inlineStr">
        <is>
          <t>all</t>
        </is>
      </c>
      <c r="E3260" s="175" t="n">
        <v>0.26</v>
      </c>
      <c r="F3260" s="174" t="n">
        <v>17</v>
      </c>
      <c r="G3260" s="174" t="n">
        <v>12</v>
      </c>
      <c r="H3260" s="174" t="n">
        <v>2569</v>
      </c>
      <c r="I3260" s="174" t="n">
        <v>2401</v>
      </c>
      <c r="J3260" s="174" t="n">
        <v>11</v>
      </c>
      <c r="K3260" s="174" t="n">
        <v>1</v>
      </c>
      <c r="L3260" s="174" t="n">
        <v>19</v>
      </c>
      <c r="M3260" s="174" t="n">
        <v>2550</v>
      </c>
    </row>
    <row r="3261">
      <c r="A3261" s="174" t="inlineStr">
        <is>
          <t>test</t>
        </is>
      </c>
      <c r="B3261" s="174" t="inlineStr">
        <is>
          <t>A1</t>
        </is>
      </c>
      <c r="C3261" s="174" t="inlineStr">
        <is>
          <t>Music</t>
        </is>
      </c>
      <c r="D3261" s="174" t="inlineStr">
        <is>
          <t>all</t>
        </is>
      </c>
      <c r="E3261" s="175" t="n">
        <v>0.27</v>
      </c>
      <c r="F3261" s="174" t="n">
        <v>17</v>
      </c>
      <c r="G3261" s="174" t="n">
        <v>12</v>
      </c>
      <c r="H3261" s="174" t="n">
        <v>2553</v>
      </c>
      <c r="I3261" s="174" t="n">
        <v>2417</v>
      </c>
      <c r="J3261" s="174" t="n">
        <v>11</v>
      </c>
      <c r="K3261" s="174" t="n">
        <v>1</v>
      </c>
      <c r="L3261" s="174" t="n">
        <v>19</v>
      </c>
      <c r="M3261" s="174" t="n">
        <v>2534</v>
      </c>
    </row>
    <row r="3262">
      <c r="A3262" s="174" t="inlineStr">
        <is>
          <t>test</t>
        </is>
      </c>
      <c r="B3262" s="174" t="inlineStr">
        <is>
          <t>A1</t>
        </is>
      </c>
      <c r="C3262" s="174" t="inlineStr">
        <is>
          <t>Music</t>
        </is>
      </c>
      <c r="D3262" s="174" t="inlineStr">
        <is>
          <t>all</t>
        </is>
      </c>
      <c r="E3262" s="175" t="n">
        <v>0.28</v>
      </c>
      <c r="F3262" s="174" t="n">
        <v>17</v>
      </c>
      <c r="G3262" s="174" t="n">
        <v>12</v>
      </c>
      <c r="H3262" s="174" t="n">
        <v>2536</v>
      </c>
      <c r="I3262" s="174" t="n">
        <v>2434</v>
      </c>
      <c r="J3262" s="174" t="n">
        <v>11</v>
      </c>
      <c r="K3262" s="174" t="n">
        <v>1</v>
      </c>
      <c r="L3262" s="174" t="n">
        <v>19</v>
      </c>
      <c r="M3262" s="174" t="n">
        <v>2517</v>
      </c>
    </row>
    <row r="3263">
      <c r="A3263" s="174" t="inlineStr">
        <is>
          <t>test</t>
        </is>
      </c>
      <c r="B3263" s="174" t="inlineStr">
        <is>
          <t>A1</t>
        </is>
      </c>
      <c r="C3263" s="174" t="inlineStr">
        <is>
          <t>Music</t>
        </is>
      </c>
      <c r="D3263" s="174" t="inlineStr">
        <is>
          <t>all</t>
        </is>
      </c>
      <c r="E3263" s="175" t="n">
        <v>0.29</v>
      </c>
      <c r="F3263" s="174" t="n">
        <v>17</v>
      </c>
      <c r="G3263" s="174" t="n">
        <v>12</v>
      </c>
      <c r="H3263" s="174" t="n">
        <v>2518</v>
      </c>
      <c r="I3263" s="174" t="n">
        <v>2452</v>
      </c>
      <c r="J3263" s="174" t="n">
        <v>11</v>
      </c>
      <c r="K3263" s="174" t="n">
        <v>1</v>
      </c>
      <c r="L3263" s="174" t="n">
        <v>19</v>
      </c>
      <c r="M3263" s="174" t="n">
        <v>2499</v>
      </c>
    </row>
    <row r="3264">
      <c r="A3264" s="174" t="inlineStr">
        <is>
          <t>test</t>
        </is>
      </c>
      <c r="B3264" s="174" t="inlineStr">
        <is>
          <t>A1</t>
        </is>
      </c>
      <c r="C3264" s="174" t="inlineStr">
        <is>
          <t>Music</t>
        </is>
      </c>
      <c r="D3264" s="174" t="inlineStr">
        <is>
          <t>all</t>
        </is>
      </c>
      <c r="E3264" s="175" t="n">
        <v>0.3</v>
      </c>
      <c r="F3264" s="174" t="n">
        <v>16</v>
      </c>
      <c r="G3264" s="174" t="n">
        <v>13</v>
      </c>
      <c r="H3264" s="174" t="n">
        <v>2498</v>
      </c>
      <c r="I3264" s="174" t="n">
        <v>2472</v>
      </c>
      <c r="J3264" s="174" t="n">
        <v>12</v>
      </c>
      <c r="K3264" s="174" t="n">
        <v>1</v>
      </c>
      <c r="L3264" s="174" t="n">
        <v>19</v>
      </c>
      <c r="M3264" s="174" t="n">
        <v>2479</v>
      </c>
    </row>
    <row r="3265">
      <c r="A3265" s="174" t="inlineStr">
        <is>
          <t>test</t>
        </is>
      </c>
      <c r="B3265" s="174" t="inlineStr">
        <is>
          <t>A1</t>
        </is>
      </c>
      <c r="C3265" s="174" t="inlineStr">
        <is>
          <t>Music</t>
        </is>
      </c>
      <c r="D3265" s="174" t="inlineStr">
        <is>
          <t>all</t>
        </is>
      </c>
      <c r="E3265" s="175" t="n">
        <v>0.31</v>
      </c>
      <c r="F3265" s="174" t="n">
        <v>16</v>
      </c>
      <c r="G3265" s="174" t="n">
        <v>13</v>
      </c>
      <c r="H3265" s="174" t="n">
        <v>2478</v>
      </c>
      <c r="I3265" s="174" t="n">
        <v>2492</v>
      </c>
      <c r="J3265" s="174" t="n">
        <v>12</v>
      </c>
      <c r="K3265" s="174" t="n">
        <v>1</v>
      </c>
      <c r="L3265" s="174" t="n">
        <v>19</v>
      </c>
      <c r="M3265" s="174" t="n">
        <v>2459</v>
      </c>
    </row>
    <row r="3266">
      <c r="A3266" s="174" t="inlineStr">
        <is>
          <t>test</t>
        </is>
      </c>
      <c r="B3266" s="174" t="inlineStr">
        <is>
          <t>A1</t>
        </is>
      </c>
      <c r="C3266" s="174" t="inlineStr">
        <is>
          <t>Music</t>
        </is>
      </c>
      <c r="D3266" s="174" t="inlineStr">
        <is>
          <t>all</t>
        </is>
      </c>
      <c r="E3266" s="175" t="n">
        <v>0.32</v>
      </c>
      <c r="F3266" s="174" t="n">
        <v>15</v>
      </c>
      <c r="G3266" s="174" t="n">
        <v>14</v>
      </c>
      <c r="H3266" s="174" t="n">
        <v>2444</v>
      </c>
      <c r="I3266" s="174" t="n">
        <v>2526</v>
      </c>
      <c r="J3266" s="174" t="n">
        <v>12</v>
      </c>
      <c r="K3266" s="174" t="n">
        <v>2</v>
      </c>
      <c r="L3266" s="174" t="n">
        <v>19</v>
      </c>
      <c r="M3266" s="174" t="n">
        <v>2425</v>
      </c>
    </row>
    <row r="3267">
      <c r="A3267" s="174" t="inlineStr">
        <is>
          <t>test</t>
        </is>
      </c>
      <c r="B3267" s="174" t="inlineStr">
        <is>
          <t>A1</t>
        </is>
      </c>
      <c r="C3267" s="174" t="inlineStr">
        <is>
          <t>Music</t>
        </is>
      </c>
      <c r="D3267" s="174" t="inlineStr">
        <is>
          <t>all</t>
        </is>
      </c>
      <c r="E3267" s="175" t="n">
        <v>0.33</v>
      </c>
      <c r="F3267" s="174" t="n">
        <v>15</v>
      </c>
      <c r="G3267" s="174" t="n">
        <v>14</v>
      </c>
      <c r="H3267" s="174" t="n">
        <v>2422</v>
      </c>
      <c r="I3267" s="174" t="n">
        <v>2548</v>
      </c>
      <c r="J3267" s="174" t="n">
        <v>12</v>
      </c>
      <c r="K3267" s="174" t="n">
        <v>2</v>
      </c>
      <c r="L3267" s="174" t="n">
        <v>19</v>
      </c>
      <c r="M3267" s="174" t="n">
        <v>2403</v>
      </c>
    </row>
    <row r="3268">
      <c r="A3268" s="174" t="inlineStr">
        <is>
          <t>test</t>
        </is>
      </c>
      <c r="B3268" s="174" t="inlineStr">
        <is>
          <t>A1</t>
        </is>
      </c>
      <c r="C3268" s="174" t="inlineStr">
        <is>
          <t>Music</t>
        </is>
      </c>
      <c r="D3268" s="174" t="inlineStr">
        <is>
          <t>all</t>
        </is>
      </c>
      <c r="E3268" s="175" t="n">
        <v>0.34</v>
      </c>
      <c r="F3268" s="174" t="n">
        <v>15</v>
      </c>
      <c r="G3268" s="174" t="n">
        <v>14</v>
      </c>
      <c r="H3268" s="174" t="n">
        <v>2398</v>
      </c>
      <c r="I3268" s="174" t="n">
        <v>2572</v>
      </c>
      <c r="J3268" s="174" t="n">
        <v>12</v>
      </c>
      <c r="K3268" s="174" t="n">
        <v>2</v>
      </c>
      <c r="L3268" s="174" t="n">
        <v>18</v>
      </c>
      <c r="M3268" s="174" t="n">
        <v>2380</v>
      </c>
    </row>
    <row r="3269">
      <c r="A3269" s="174" t="inlineStr">
        <is>
          <t>test</t>
        </is>
      </c>
      <c r="B3269" s="174" t="inlineStr">
        <is>
          <t>A1</t>
        </is>
      </c>
      <c r="C3269" s="174" t="inlineStr">
        <is>
          <t>Music</t>
        </is>
      </c>
      <c r="D3269" s="174" t="inlineStr">
        <is>
          <t>all</t>
        </is>
      </c>
      <c r="E3269" s="175" t="n">
        <v>0.35</v>
      </c>
      <c r="F3269" s="174" t="n">
        <v>14</v>
      </c>
      <c r="G3269" s="174" t="n">
        <v>15</v>
      </c>
      <c r="H3269" s="174" t="n">
        <v>2376</v>
      </c>
      <c r="I3269" s="174" t="n">
        <v>2594</v>
      </c>
      <c r="J3269" s="174" t="n">
        <v>13</v>
      </c>
      <c r="K3269" s="174" t="n">
        <v>2</v>
      </c>
      <c r="L3269" s="174" t="n">
        <v>18</v>
      </c>
      <c r="M3269" s="174" t="n">
        <v>2358</v>
      </c>
    </row>
    <row r="3270">
      <c r="A3270" s="174" t="inlineStr">
        <is>
          <t>test</t>
        </is>
      </c>
      <c r="B3270" s="174" t="inlineStr">
        <is>
          <t>A1</t>
        </is>
      </c>
      <c r="C3270" s="174" t="inlineStr">
        <is>
          <t>Music</t>
        </is>
      </c>
      <c r="D3270" s="174" t="inlineStr">
        <is>
          <t>all</t>
        </is>
      </c>
      <c r="E3270" s="175" t="n">
        <v>0.36</v>
      </c>
      <c r="F3270" s="174" t="n">
        <v>14</v>
      </c>
      <c r="G3270" s="174" t="n">
        <v>15</v>
      </c>
      <c r="H3270" s="174" t="n">
        <v>2355</v>
      </c>
      <c r="I3270" s="174" t="n">
        <v>2615</v>
      </c>
      <c r="J3270" s="174" t="n">
        <v>13</v>
      </c>
      <c r="K3270" s="174" t="n">
        <v>2</v>
      </c>
      <c r="L3270" s="174" t="n">
        <v>18</v>
      </c>
      <c r="M3270" s="174" t="n">
        <v>2337</v>
      </c>
    </row>
    <row r="3271">
      <c r="A3271" s="174" t="inlineStr">
        <is>
          <t>test</t>
        </is>
      </c>
      <c r="B3271" s="174" t="inlineStr">
        <is>
          <t>A1</t>
        </is>
      </c>
      <c r="C3271" s="174" t="inlineStr">
        <is>
          <t>Music</t>
        </is>
      </c>
      <c r="D3271" s="174" t="inlineStr">
        <is>
          <t>all</t>
        </is>
      </c>
      <c r="E3271" s="175" t="n">
        <v>0.37</v>
      </c>
      <c r="F3271" s="174" t="n">
        <v>14</v>
      </c>
      <c r="G3271" s="174" t="n">
        <v>15</v>
      </c>
      <c r="H3271" s="174" t="n">
        <v>2338</v>
      </c>
      <c r="I3271" s="174" t="n">
        <v>2632</v>
      </c>
      <c r="J3271" s="174" t="n">
        <v>13</v>
      </c>
      <c r="K3271" s="174" t="n">
        <v>2</v>
      </c>
      <c r="L3271" s="174" t="n">
        <v>18</v>
      </c>
      <c r="M3271" s="174" t="n">
        <v>2320</v>
      </c>
    </row>
    <row r="3272">
      <c r="A3272" s="174" t="inlineStr">
        <is>
          <t>test</t>
        </is>
      </c>
      <c r="B3272" s="174" t="inlineStr">
        <is>
          <t>A1</t>
        </is>
      </c>
      <c r="C3272" s="174" t="inlineStr">
        <is>
          <t>Music</t>
        </is>
      </c>
      <c r="D3272" s="174" t="inlineStr">
        <is>
          <t>all</t>
        </is>
      </c>
      <c r="E3272" s="175" t="n">
        <v>0.38</v>
      </c>
      <c r="F3272" s="174" t="n">
        <v>13</v>
      </c>
      <c r="G3272" s="174" t="n">
        <v>16</v>
      </c>
      <c r="H3272" s="174" t="n">
        <v>2322</v>
      </c>
      <c r="I3272" s="174" t="n">
        <v>2648</v>
      </c>
      <c r="J3272" s="174" t="n">
        <v>14</v>
      </c>
      <c r="K3272" s="174" t="n">
        <v>2</v>
      </c>
      <c r="L3272" s="174" t="n">
        <v>17</v>
      </c>
      <c r="M3272" s="174" t="n">
        <v>2305</v>
      </c>
    </row>
    <row r="3273">
      <c r="A3273" s="174" t="inlineStr">
        <is>
          <t>test</t>
        </is>
      </c>
      <c r="B3273" s="174" t="inlineStr">
        <is>
          <t>A1</t>
        </is>
      </c>
      <c r="C3273" s="174" t="inlineStr">
        <is>
          <t>Music</t>
        </is>
      </c>
      <c r="D3273" s="174" t="inlineStr">
        <is>
          <t>all</t>
        </is>
      </c>
      <c r="E3273" s="175" t="n">
        <v>0.39</v>
      </c>
      <c r="F3273" s="174" t="n">
        <v>13</v>
      </c>
      <c r="G3273" s="174" t="n">
        <v>16</v>
      </c>
      <c r="H3273" s="174" t="n">
        <v>2305</v>
      </c>
      <c r="I3273" s="174" t="n">
        <v>2665</v>
      </c>
      <c r="J3273" s="174" t="n">
        <v>14</v>
      </c>
      <c r="K3273" s="174" t="n">
        <v>2</v>
      </c>
      <c r="L3273" s="174" t="n">
        <v>17</v>
      </c>
      <c r="M3273" s="174" t="n">
        <v>2288</v>
      </c>
    </row>
    <row r="3274">
      <c r="A3274" s="174" t="inlineStr">
        <is>
          <t>test</t>
        </is>
      </c>
      <c r="B3274" s="174" t="inlineStr">
        <is>
          <t>A1</t>
        </is>
      </c>
      <c r="C3274" s="174" t="inlineStr">
        <is>
          <t>Music</t>
        </is>
      </c>
      <c r="D3274" s="174" t="inlineStr">
        <is>
          <t>all</t>
        </is>
      </c>
      <c r="E3274" s="175" t="n">
        <v>0.4</v>
      </c>
      <c r="F3274" s="174" t="n">
        <v>13</v>
      </c>
      <c r="G3274" s="174" t="n">
        <v>16</v>
      </c>
      <c r="H3274" s="174" t="n">
        <v>2298</v>
      </c>
      <c r="I3274" s="174" t="n">
        <v>2672</v>
      </c>
      <c r="J3274" s="174" t="n">
        <v>14</v>
      </c>
      <c r="K3274" s="174" t="n">
        <v>2</v>
      </c>
      <c r="L3274" s="174" t="n">
        <v>17</v>
      </c>
      <c r="M3274" s="174" t="n">
        <v>2281</v>
      </c>
    </row>
    <row r="3275">
      <c r="A3275" s="174" t="inlineStr">
        <is>
          <t>test</t>
        </is>
      </c>
      <c r="B3275" s="174" t="inlineStr">
        <is>
          <t>A1</t>
        </is>
      </c>
      <c r="C3275" s="174" t="inlineStr">
        <is>
          <t>Music</t>
        </is>
      </c>
      <c r="D3275" s="174" t="inlineStr">
        <is>
          <t>all</t>
        </is>
      </c>
      <c r="E3275" s="175" t="n">
        <v>0.41</v>
      </c>
      <c r="F3275" s="174" t="n">
        <v>13</v>
      </c>
      <c r="G3275" s="174" t="n">
        <v>16</v>
      </c>
      <c r="H3275" s="174" t="n">
        <v>2278</v>
      </c>
      <c r="I3275" s="174" t="n">
        <v>2692</v>
      </c>
      <c r="J3275" s="174" t="n">
        <v>14</v>
      </c>
      <c r="K3275" s="174" t="n">
        <v>2</v>
      </c>
      <c r="L3275" s="174" t="n">
        <v>17</v>
      </c>
      <c r="M3275" s="174" t="n">
        <v>2261</v>
      </c>
    </row>
    <row r="3276">
      <c r="A3276" s="174" t="inlineStr">
        <is>
          <t>test</t>
        </is>
      </c>
      <c r="B3276" s="174" t="inlineStr">
        <is>
          <t>A1</t>
        </is>
      </c>
      <c r="C3276" s="174" t="inlineStr">
        <is>
          <t>Music</t>
        </is>
      </c>
      <c r="D3276" s="174" t="inlineStr">
        <is>
          <t>all</t>
        </is>
      </c>
      <c r="E3276" s="175" t="n">
        <v>0.42</v>
      </c>
      <c r="F3276" s="174" t="n">
        <v>12</v>
      </c>
      <c r="G3276" s="174" t="n">
        <v>17</v>
      </c>
      <c r="H3276" s="174" t="n">
        <v>2267</v>
      </c>
      <c r="I3276" s="174" t="n">
        <v>2703</v>
      </c>
      <c r="J3276" s="174" t="n">
        <v>15</v>
      </c>
      <c r="K3276" s="174" t="n">
        <v>2</v>
      </c>
      <c r="L3276" s="174" t="n">
        <v>17</v>
      </c>
      <c r="M3276" s="174" t="n">
        <v>2250</v>
      </c>
    </row>
    <row r="3277">
      <c r="A3277" s="174" t="inlineStr">
        <is>
          <t>test</t>
        </is>
      </c>
      <c r="B3277" s="174" t="inlineStr">
        <is>
          <t>A1</t>
        </is>
      </c>
      <c r="C3277" s="174" t="inlineStr">
        <is>
          <t>Music</t>
        </is>
      </c>
      <c r="D3277" s="174" t="inlineStr">
        <is>
          <t>all</t>
        </is>
      </c>
      <c r="E3277" s="175" t="n">
        <v>0.43</v>
      </c>
      <c r="F3277" s="174" t="n">
        <v>12</v>
      </c>
      <c r="G3277" s="174" t="n">
        <v>17</v>
      </c>
      <c r="H3277" s="174" t="n">
        <v>2241</v>
      </c>
      <c r="I3277" s="174" t="n">
        <v>2729</v>
      </c>
      <c r="J3277" s="174" t="n">
        <v>15</v>
      </c>
      <c r="K3277" s="174" t="n">
        <v>2</v>
      </c>
      <c r="L3277" s="174" t="n">
        <v>17</v>
      </c>
      <c r="M3277" s="174" t="n">
        <v>2224</v>
      </c>
    </row>
    <row r="3278">
      <c r="A3278" s="174" t="inlineStr">
        <is>
          <t>test</t>
        </is>
      </c>
      <c r="B3278" s="174" t="inlineStr">
        <is>
          <t>A1</t>
        </is>
      </c>
      <c r="C3278" s="174" t="inlineStr">
        <is>
          <t>Music</t>
        </is>
      </c>
      <c r="D3278" s="174" t="inlineStr">
        <is>
          <t>all</t>
        </is>
      </c>
      <c r="E3278" s="175" t="n">
        <v>0.44</v>
      </c>
      <c r="F3278" s="174" t="n">
        <v>12</v>
      </c>
      <c r="G3278" s="174" t="n">
        <v>17</v>
      </c>
      <c r="H3278" s="174" t="n">
        <v>2229</v>
      </c>
      <c r="I3278" s="174" t="n">
        <v>2741</v>
      </c>
      <c r="J3278" s="174" t="n">
        <v>15</v>
      </c>
      <c r="K3278" s="174" t="n">
        <v>2</v>
      </c>
      <c r="L3278" s="174" t="n">
        <v>17</v>
      </c>
      <c r="M3278" s="174" t="n">
        <v>2212</v>
      </c>
    </row>
    <row r="3279">
      <c r="A3279" s="174" t="inlineStr">
        <is>
          <t>test</t>
        </is>
      </c>
      <c r="B3279" s="174" t="inlineStr">
        <is>
          <t>A1</t>
        </is>
      </c>
      <c r="C3279" s="174" t="inlineStr">
        <is>
          <t>Music</t>
        </is>
      </c>
      <c r="D3279" s="174" t="inlineStr">
        <is>
          <t>all</t>
        </is>
      </c>
      <c r="E3279" s="175" t="n">
        <v>0.45</v>
      </c>
      <c r="F3279" s="174" t="n">
        <v>12</v>
      </c>
      <c r="G3279" s="174" t="n">
        <v>17</v>
      </c>
      <c r="H3279" s="174" t="n">
        <v>2209</v>
      </c>
      <c r="I3279" s="174" t="n">
        <v>2761</v>
      </c>
      <c r="J3279" s="174" t="n">
        <v>15</v>
      </c>
      <c r="K3279" s="174" t="n">
        <v>2</v>
      </c>
      <c r="L3279" s="174" t="n">
        <v>17</v>
      </c>
      <c r="M3279" s="174" t="n">
        <v>2192</v>
      </c>
    </row>
    <row r="3280">
      <c r="A3280" s="174" t="inlineStr">
        <is>
          <t>test</t>
        </is>
      </c>
      <c r="B3280" s="174" t="inlineStr">
        <is>
          <t>A1</t>
        </is>
      </c>
      <c r="C3280" s="174" t="inlineStr">
        <is>
          <t>Music</t>
        </is>
      </c>
      <c r="D3280" s="174" t="inlineStr">
        <is>
          <t>all</t>
        </is>
      </c>
      <c r="E3280" s="175" t="n">
        <v>0.46</v>
      </c>
      <c r="F3280" s="174" t="n">
        <v>11</v>
      </c>
      <c r="G3280" s="174" t="n">
        <v>18</v>
      </c>
      <c r="H3280" s="174" t="n">
        <v>2187</v>
      </c>
      <c r="I3280" s="174" t="n">
        <v>2783</v>
      </c>
      <c r="J3280" s="174" t="n">
        <v>16</v>
      </c>
      <c r="K3280" s="174" t="n">
        <v>2</v>
      </c>
      <c r="L3280" s="174" t="n">
        <v>17</v>
      </c>
      <c r="M3280" s="174" t="n">
        <v>2170</v>
      </c>
    </row>
    <row r="3281">
      <c r="A3281" s="174" t="inlineStr">
        <is>
          <t>test</t>
        </is>
      </c>
      <c r="B3281" s="174" t="inlineStr">
        <is>
          <t>A1</t>
        </is>
      </c>
      <c r="C3281" s="174" t="inlineStr">
        <is>
          <t>Music</t>
        </is>
      </c>
      <c r="D3281" s="174" t="inlineStr">
        <is>
          <t>all</t>
        </is>
      </c>
      <c r="E3281" s="175" t="n">
        <v>0.47</v>
      </c>
      <c r="F3281" s="174" t="n">
        <v>11</v>
      </c>
      <c r="G3281" s="174" t="n">
        <v>18</v>
      </c>
      <c r="H3281" s="174" t="n">
        <v>2168</v>
      </c>
      <c r="I3281" s="174" t="n">
        <v>2802</v>
      </c>
      <c r="J3281" s="174" t="n">
        <v>16</v>
      </c>
      <c r="K3281" s="174" t="n">
        <v>2</v>
      </c>
      <c r="L3281" s="174" t="n">
        <v>17</v>
      </c>
      <c r="M3281" s="174" t="n">
        <v>2151</v>
      </c>
    </row>
    <row r="3282">
      <c r="A3282" s="174" t="inlineStr">
        <is>
          <t>test</t>
        </is>
      </c>
      <c r="B3282" s="174" t="inlineStr">
        <is>
          <t>A1</t>
        </is>
      </c>
      <c r="C3282" s="174" t="inlineStr">
        <is>
          <t>Music</t>
        </is>
      </c>
      <c r="D3282" s="174" t="inlineStr">
        <is>
          <t>all</t>
        </is>
      </c>
      <c r="E3282" s="175" t="n">
        <v>0.48</v>
      </c>
      <c r="F3282" s="174" t="n">
        <v>11</v>
      </c>
      <c r="G3282" s="174" t="n">
        <v>18</v>
      </c>
      <c r="H3282" s="174" t="n">
        <v>2151</v>
      </c>
      <c r="I3282" s="174" t="n">
        <v>2819</v>
      </c>
      <c r="J3282" s="174" t="n">
        <v>16</v>
      </c>
      <c r="K3282" s="174" t="n">
        <v>2</v>
      </c>
      <c r="L3282" s="174" t="n">
        <v>16</v>
      </c>
      <c r="M3282" s="174" t="n">
        <v>2135</v>
      </c>
    </row>
    <row r="3283">
      <c r="A3283" s="174" t="inlineStr">
        <is>
          <t>test</t>
        </is>
      </c>
      <c r="B3283" s="174" t="inlineStr">
        <is>
          <t>A1</t>
        </is>
      </c>
      <c r="C3283" s="174" t="inlineStr">
        <is>
          <t>Music</t>
        </is>
      </c>
      <c r="D3283" s="174" t="inlineStr">
        <is>
          <t>all</t>
        </is>
      </c>
      <c r="E3283" s="175" t="n">
        <v>0.49</v>
      </c>
      <c r="F3283" s="174" t="n">
        <v>11</v>
      </c>
      <c r="G3283" s="174" t="n">
        <v>18</v>
      </c>
      <c r="H3283" s="174" t="n">
        <v>2134</v>
      </c>
      <c r="I3283" s="174" t="n">
        <v>2836</v>
      </c>
      <c r="J3283" s="174" t="n">
        <v>16</v>
      </c>
      <c r="K3283" s="174" t="n">
        <v>2</v>
      </c>
      <c r="L3283" s="174" t="n">
        <v>15</v>
      </c>
      <c r="M3283" s="174" t="n">
        <v>2119</v>
      </c>
    </row>
    <row r="3284">
      <c r="A3284" s="174" t="inlineStr">
        <is>
          <t>test</t>
        </is>
      </c>
      <c r="B3284" s="174" t="inlineStr">
        <is>
          <t>A1</t>
        </is>
      </c>
      <c r="C3284" s="174" t="inlineStr">
        <is>
          <t>Music</t>
        </is>
      </c>
      <c r="D3284" s="174" t="inlineStr">
        <is>
          <t>all</t>
        </is>
      </c>
      <c r="E3284" s="175" t="n">
        <v>0.5</v>
      </c>
      <c r="F3284" s="174" t="n">
        <v>11</v>
      </c>
      <c r="G3284" s="174" t="n">
        <v>18</v>
      </c>
      <c r="H3284" s="174" t="n">
        <v>2118</v>
      </c>
      <c r="I3284" s="174" t="n">
        <v>2852</v>
      </c>
      <c r="J3284" s="174" t="n">
        <v>16</v>
      </c>
      <c r="K3284" s="174" t="n">
        <v>2</v>
      </c>
      <c r="L3284" s="174" t="n">
        <v>15</v>
      </c>
      <c r="M3284" s="174" t="n">
        <v>2103</v>
      </c>
    </row>
    <row r="3285">
      <c r="A3285" s="174" t="inlineStr">
        <is>
          <t>test</t>
        </is>
      </c>
      <c r="B3285" s="174" t="inlineStr">
        <is>
          <t>A1</t>
        </is>
      </c>
      <c r="C3285" s="174" t="inlineStr">
        <is>
          <t>Music</t>
        </is>
      </c>
      <c r="D3285" s="174" t="inlineStr">
        <is>
          <t>all</t>
        </is>
      </c>
      <c r="E3285" s="175" t="n">
        <v>0.51</v>
      </c>
      <c r="F3285" s="174" t="n">
        <v>11</v>
      </c>
      <c r="G3285" s="174" t="n">
        <v>18</v>
      </c>
      <c r="H3285" s="174" t="n">
        <v>2089</v>
      </c>
      <c r="I3285" s="174" t="n">
        <v>2881</v>
      </c>
      <c r="J3285" s="174" t="n">
        <v>16</v>
      </c>
      <c r="K3285" s="174" t="n">
        <v>2</v>
      </c>
      <c r="L3285" s="174" t="n">
        <v>15</v>
      </c>
      <c r="M3285" s="174" t="n">
        <v>2074</v>
      </c>
    </row>
    <row r="3286">
      <c r="A3286" s="174" t="inlineStr">
        <is>
          <t>test</t>
        </is>
      </c>
      <c r="B3286" s="174" t="inlineStr">
        <is>
          <t>A1</t>
        </is>
      </c>
      <c r="C3286" s="174" t="inlineStr">
        <is>
          <t>Music</t>
        </is>
      </c>
      <c r="D3286" s="174" t="inlineStr">
        <is>
          <t>all</t>
        </is>
      </c>
      <c r="E3286" s="175" t="n">
        <v>0.52</v>
      </c>
      <c r="F3286" s="174" t="n">
        <v>11</v>
      </c>
      <c r="G3286" s="174" t="n">
        <v>18</v>
      </c>
      <c r="H3286" s="174" t="n">
        <v>2071</v>
      </c>
      <c r="I3286" s="174" t="n">
        <v>2899</v>
      </c>
      <c r="J3286" s="174" t="n">
        <v>16</v>
      </c>
      <c r="K3286" s="174" t="n">
        <v>2</v>
      </c>
      <c r="L3286" s="174" t="n">
        <v>15</v>
      </c>
      <c r="M3286" s="174" t="n">
        <v>2056</v>
      </c>
    </row>
    <row r="3287">
      <c r="A3287" s="174" t="inlineStr">
        <is>
          <t>test</t>
        </is>
      </c>
      <c r="B3287" s="174" t="inlineStr">
        <is>
          <t>A1</t>
        </is>
      </c>
      <c r="C3287" s="174" t="inlineStr">
        <is>
          <t>Music</t>
        </is>
      </c>
      <c r="D3287" s="174" t="inlineStr">
        <is>
          <t>all</t>
        </is>
      </c>
      <c r="E3287" s="175" t="n">
        <v>0.53</v>
      </c>
      <c r="F3287" s="174" t="n">
        <v>11</v>
      </c>
      <c r="G3287" s="174" t="n">
        <v>18</v>
      </c>
      <c r="H3287" s="174" t="n">
        <v>2042</v>
      </c>
      <c r="I3287" s="174" t="n">
        <v>2928</v>
      </c>
      <c r="J3287" s="174" t="n">
        <v>16</v>
      </c>
      <c r="K3287" s="174" t="n">
        <v>2</v>
      </c>
      <c r="L3287" s="174" t="n">
        <v>15</v>
      </c>
      <c r="M3287" s="174" t="n">
        <v>2027</v>
      </c>
    </row>
    <row r="3288">
      <c r="A3288" s="174" t="inlineStr">
        <is>
          <t>test</t>
        </is>
      </c>
      <c r="B3288" s="174" t="inlineStr">
        <is>
          <t>A1</t>
        </is>
      </c>
      <c r="C3288" s="174" t="inlineStr">
        <is>
          <t>Music</t>
        </is>
      </c>
      <c r="D3288" s="174" t="inlineStr">
        <is>
          <t>all</t>
        </is>
      </c>
      <c r="E3288" s="175" t="n">
        <v>0.54</v>
      </c>
      <c r="F3288" s="174" t="n">
        <v>11</v>
      </c>
      <c r="G3288" s="174" t="n">
        <v>18</v>
      </c>
      <c r="H3288" s="174" t="n">
        <v>2022</v>
      </c>
      <c r="I3288" s="174" t="n">
        <v>2948</v>
      </c>
      <c r="J3288" s="174" t="n">
        <v>16</v>
      </c>
      <c r="K3288" s="174" t="n">
        <v>2</v>
      </c>
      <c r="L3288" s="174" t="n">
        <v>15</v>
      </c>
      <c r="M3288" s="174" t="n">
        <v>2007</v>
      </c>
    </row>
    <row r="3289">
      <c r="A3289" s="174" t="inlineStr">
        <is>
          <t>test</t>
        </is>
      </c>
      <c r="B3289" s="174" t="inlineStr">
        <is>
          <t>A1</t>
        </is>
      </c>
      <c r="C3289" s="174" t="inlineStr">
        <is>
          <t>Music</t>
        </is>
      </c>
      <c r="D3289" s="174" t="inlineStr">
        <is>
          <t>all</t>
        </is>
      </c>
      <c r="E3289" s="175" t="n">
        <v>0.55</v>
      </c>
      <c r="F3289" s="174" t="n">
        <v>11</v>
      </c>
      <c r="G3289" s="174" t="n">
        <v>18</v>
      </c>
      <c r="H3289" s="174" t="n">
        <v>2001</v>
      </c>
      <c r="I3289" s="174" t="n">
        <v>2969</v>
      </c>
      <c r="J3289" s="174" t="n">
        <v>16</v>
      </c>
      <c r="K3289" s="174" t="n">
        <v>2</v>
      </c>
      <c r="L3289" s="174" t="n">
        <v>15</v>
      </c>
      <c r="M3289" s="174" t="n">
        <v>1986</v>
      </c>
    </row>
    <row r="3290">
      <c r="A3290" s="174" t="inlineStr">
        <is>
          <t>test</t>
        </is>
      </c>
      <c r="B3290" s="174" t="inlineStr">
        <is>
          <t>A1</t>
        </is>
      </c>
      <c r="C3290" s="174" t="inlineStr">
        <is>
          <t>Music</t>
        </is>
      </c>
      <c r="D3290" s="174" t="inlineStr">
        <is>
          <t>all</t>
        </is>
      </c>
      <c r="E3290" s="175" t="n">
        <v>0.5600000000000001</v>
      </c>
      <c r="F3290" s="174" t="n">
        <v>11</v>
      </c>
      <c r="G3290" s="174" t="n">
        <v>18</v>
      </c>
      <c r="H3290" s="174" t="n">
        <v>1978</v>
      </c>
      <c r="I3290" s="174" t="n">
        <v>2992</v>
      </c>
      <c r="J3290" s="174" t="n">
        <v>16</v>
      </c>
      <c r="K3290" s="174" t="n">
        <v>2</v>
      </c>
      <c r="L3290" s="174" t="n">
        <v>14</v>
      </c>
      <c r="M3290" s="174" t="n">
        <v>1964</v>
      </c>
    </row>
    <row r="3291">
      <c r="A3291" s="174" t="inlineStr">
        <is>
          <t>test</t>
        </is>
      </c>
      <c r="B3291" s="174" t="inlineStr">
        <is>
          <t>A1</t>
        </is>
      </c>
      <c r="C3291" s="174" t="inlineStr">
        <is>
          <t>Music</t>
        </is>
      </c>
      <c r="D3291" s="174" t="inlineStr">
        <is>
          <t>all</t>
        </is>
      </c>
      <c r="E3291" s="175" t="n">
        <v>0.57</v>
      </c>
      <c r="F3291" s="174" t="n">
        <v>11</v>
      </c>
      <c r="G3291" s="174" t="n">
        <v>18</v>
      </c>
      <c r="H3291" s="174" t="n">
        <v>1957</v>
      </c>
      <c r="I3291" s="174" t="n">
        <v>3013</v>
      </c>
      <c r="J3291" s="174" t="n">
        <v>16</v>
      </c>
      <c r="K3291" s="174" t="n">
        <v>2</v>
      </c>
      <c r="L3291" s="174" t="n">
        <v>14</v>
      </c>
      <c r="M3291" s="174" t="n">
        <v>1943</v>
      </c>
    </row>
    <row r="3292">
      <c r="A3292" s="174" t="inlineStr">
        <is>
          <t>test</t>
        </is>
      </c>
      <c r="B3292" s="174" t="inlineStr">
        <is>
          <t>A1</t>
        </is>
      </c>
      <c r="C3292" s="174" t="inlineStr">
        <is>
          <t>Music</t>
        </is>
      </c>
      <c r="D3292" s="174" t="inlineStr">
        <is>
          <t>all</t>
        </is>
      </c>
      <c r="E3292" s="175" t="n">
        <v>0.58</v>
      </c>
      <c r="F3292" s="174" t="n">
        <v>10</v>
      </c>
      <c r="G3292" s="174" t="n">
        <v>19</v>
      </c>
      <c r="H3292" s="174" t="n">
        <v>1940</v>
      </c>
      <c r="I3292" s="174" t="n">
        <v>3030</v>
      </c>
      <c r="J3292" s="174" t="n">
        <v>17</v>
      </c>
      <c r="K3292" s="174" t="n">
        <v>2</v>
      </c>
      <c r="L3292" s="174" t="n">
        <v>13</v>
      </c>
      <c r="M3292" s="174" t="n">
        <v>1927</v>
      </c>
    </row>
    <row r="3293">
      <c r="A3293" s="174" t="inlineStr">
        <is>
          <t>test</t>
        </is>
      </c>
      <c r="B3293" s="174" t="inlineStr">
        <is>
          <t>A1</t>
        </is>
      </c>
      <c r="C3293" s="174" t="inlineStr">
        <is>
          <t>Music</t>
        </is>
      </c>
      <c r="D3293" s="174" t="inlineStr">
        <is>
          <t>all</t>
        </is>
      </c>
      <c r="E3293" s="175" t="n">
        <v>0.59</v>
      </c>
      <c r="F3293" s="174" t="n">
        <v>10</v>
      </c>
      <c r="G3293" s="174" t="n">
        <v>19</v>
      </c>
      <c r="H3293" s="174" t="n">
        <v>1920</v>
      </c>
      <c r="I3293" s="174" t="n">
        <v>3050</v>
      </c>
      <c r="J3293" s="174" t="n">
        <v>17</v>
      </c>
      <c r="K3293" s="174" t="n">
        <v>2</v>
      </c>
      <c r="L3293" s="174" t="n">
        <v>13</v>
      </c>
      <c r="M3293" s="174" t="n">
        <v>1907</v>
      </c>
    </row>
    <row r="3294">
      <c r="A3294" s="174" t="inlineStr">
        <is>
          <t>test</t>
        </is>
      </c>
      <c r="B3294" s="174" t="inlineStr">
        <is>
          <t>A1</t>
        </is>
      </c>
      <c r="C3294" s="174" t="inlineStr">
        <is>
          <t>Music</t>
        </is>
      </c>
      <c r="D3294" s="174" t="inlineStr">
        <is>
          <t>all</t>
        </is>
      </c>
      <c r="E3294" s="175" t="n">
        <v>0.6</v>
      </c>
      <c r="F3294" s="174" t="n">
        <v>10</v>
      </c>
      <c r="G3294" s="174" t="n">
        <v>19</v>
      </c>
      <c r="H3294" s="174" t="n">
        <v>1906</v>
      </c>
      <c r="I3294" s="174" t="n">
        <v>3064</v>
      </c>
      <c r="J3294" s="174" t="n">
        <v>17</v>
      </c>
      <c r="K3294" s="174" t="n">
        <v>2</v>
      </c>
      <c r="L3294" s="174" t="n">
        <v>13</v>
      </c>
      <c r="M3294" s="174" t="n">
        <v>1893</v>
      </c>
    </row>
    <row r="3295">
      <c r="A3295" s="174" t="inlineStr">
        <is>
          <t>test</t>
        </is>
      </c>
      <c r="B3295" s="174" t="inlineStr">
        <is>
          <t>A1</t>
        </is>
      </c>
      <c r="C3295" s="174" t="inlineStr">
        <is>
          <t>Music</t>
        </is>
      </c>
      <c r="D3295" s="174" t="inlineStr">
        <is>
          <t>all</t>
        </is>
      </c>
      <c r="E3295" s="175" t="n">
        <v>0.61</v>
      </c>
      <c r="F3295" s="174" t="n">
        <v>9</v>
      </c>
      <c r="G3295" s="174" t="n">
        <v>20</v>
      </c>
      <c r="H3295" s="174" t="n">
        <v>1884</v>
      </c>
      <c r="I3295" s="174" t="n">
        <v>3086</v>
      </c>
      <c r="J3295" s="174" t="n">
        <v>17</v>
      </c>
      <c r="K3295" s="174" t="n">
        <v>3</v>
      </c>
      <c r="L3295" s="174" t="n">
        <v>13</v>
      </c>
      <c r="M3295" s="174" t="n">
        <v>1871</v>
      </c>
    </row>
    <row r="3296">
      <c r="A3296" s="174" t="inlineStr">
        <is>
          <t>test</t>
        </is>
      </c>
      <c r="B3296" s="174" t="inlineStr">
        <is>
          <t>A1</t>
        </is>
      </c>
      <c r="C3296" s="174" t="inlineStr">
        <is>
          <t>Music</t>
        </is>
      </c>
      <c r="D3296" s="174" t="inlineStr">
        <is>
          <t>all</t>
        </is>
      </c>
      <c r="E3296" s="175" t="n">
        <v>0.62</v>
      </c>
      <c r="F3296" s="174" t="n">
        <v>9</v>
      </c>
      <c r="G3296" s="174" t="n">
        <v>20</v>
      </c>
      <c r="H3296" s="174" t="n">
        <v>1856</v>
      </c>
      <c r="I3296" s="174" t="n">
        <v>3114</v>
      </c>
      <c r="J3296" s="174" t="n">
        <v>17</v>
      </c>
      <c r="K3296" s="174" t="n">
        <v>3</v>
      </c>
      <c r="L3296" s="174" t="n">
        <v>13</v>
      </c>
      <c r="M3296" s="174" t="n">
        <v>1843</v>
      </c>
    </row>
    <row r="3297">
      <c r="A3297" s="174" t="inlineStr">
        <is>
          <t>test</t>
        </is>
      </c>
      <c r="B3297" s="174" t="inlineStr">
        <is>
          <t>A1</t>
        </is>
      </c>
      <c r="C3297" s="174" t="inlineStr">
        <is>
          <t>Music</t>
        </is>
      </c>
      <c r="D3297" s="174" t="inlineStr">
        <is>
          <t>all</t>
        </is>
      </c>
      <c r="E3297" s="175" t="n">
        <v>0.63</v>
      </c>
      <c r="F3297" s="174" t="n">
        <v>9</v>
      </c>
      <c r="G3297" s="174" t="n">
        <v>20</v>
      </c>
      <c r="H3297" s="174" t="n">
        <v>1836</v>
      </c>
      <c r="I3297" s="174" t="n">
        <v>3134</v>
      </c>
      <c r="J3297" s="174" t="n">
        <v>17</v>
      </c>
      <c r="K3297" s="174" t="n">
        <v>3</v>
      </c>
      <c r="L3297" s="174" t="n">
        <v>13</v>
      </c>
      <c r="M3297" s="174" t="n">
        <v>1823</v>
      </c>
    </row>
    <row r="3298">
      <c r="A3298" s="174" t="inlineStr">
        <is>
          <t>test</t>
        </is>
      </c>
      <c r="B3298" s="174" t="inlineStr">
        <is>
          <t>A1</t>
        </is>
      </c>
      <c r="C3298" s="174" t="inlineStr">
        <is>
          <t>Music</t>
        </is>
      </c>
      <c r="D3298" s="174" t="inlineStr">
        <is>
          <t>all</t>
        </is>
      </c>
      <c r="E3298" s="175" t="n">
        <v>0.64</v>
      </c>
      <c r="F3298" s="174" t="n">
        <v>9</v>
      </c>
      <c r="G3298" s="174" t="n">
        <v>20</v>
      </c>
      <c r="H3298" s="174" t="n">
        <v>1806</v>
      </c>
      <c r="I3298" s="174" t="n">
        <v>3164</v>
      </c>
      <c r="J3298" s="174" t="n">
        <v>17</v>
      </c>
      <c r="K3298" s="174" t="n">
        <v>3</v>
      </c>
      <c r="L3298" s="174" t="n">
        <v>13</v>
      </c>
      <c r="M3298" s="174" t="n">
        <v>1793</v>
      </c>
    </row>
    <row r="3299">
      <c r="A3299" s="174" t="inlineStr">
        <is>
          <t>test</t>
        </is>
      </c>
      <c r="B3299" s="174" t="inlineStr">
        <is>
          <t>A1</t>
        </is>
      </c>
      <c r="C3299" s="174" t="inlineStr">
        <is>
          <t>Music</t>
        </is>
      </c>
      <c r="D3299" s="174" t="inlineStr">
        <is>
          <t>all</t>
        </is>
      </c>
      <c r="E3299" s="175" t="n">
        <v>0.65</v>
      </c>
      <c r="F3299" s="174" t="n">
        <v>9</v>
      </c>
      <c r="G3299" s="174" t="n">
        <v>20</v>
      </c>
      <c r="H3299" s="174" t="n">
        <v>1783</v>
      </c>
      <c r="I3299" s="174" t="n">
        <v>3187</v>
      </c>
      <c r="J3299" s="174" t="n">
        <v>17</v>
      </c>
      <c r="K3299" s="174" t="n">
        <v>3</v>
      </c>
      <c r="L3299" s="174" t="n">
        <v>13</v>
      </c>
      <c r="M3299" s="174" t="n">
        <v>1770</v>
      </c>
    </row>
    <row r="3300">
      <c r="A3300" s="174" t="inlineStr">
        <is>
          <t>test</t>
        </is>
      </c>
      <c r="B3300" s="174" t="inlineStr">
        <is>
          <t>A1</t>
        </is>
      </c>
      <c r="C3300" s="174" t="inlineStr">
        <is>
          <t>Music</t>
        </is>
      </c>
      <c r="D3300" s="174" t="inlineStr">
        <is>
          <t>all</t>
        </is>
      </c>
      <c r="E3300" s="175" t="n">
        <v>0.66</v>
      </c>
      <c r="F3300" s="174" t="n">
        <v>9</v>
      </c>
      <c r="G3300" s="174" t="n">
        <v>20</v>
      </c>
      <c r="H3300" s="174" t="n">
        <v>1765</v>
      </c>
      <c r="I3300" s="174" t="n">
        <v>3205</v>
      </c>
      <c r="J3300" s="174" t="n">
        <v>17</v>
      </c>
      <c r="K3300" s="174" t="n">
        <v>3</v>
      </c>
      <c r="L3300" s="174" t="n">
        <v>13</v>
      </c>
      <c r="M3300" s="174" t="n">
        <v>1752</v>
      </c>
    </row>
    <row r="3301">
      <c r="A3301" s="174" t="inlineStr">
        <is>
          <t>test</t>
        </is>
      </c>
      <c r="B3301" s="174" t="inlineStr">
        <is>
          <t>A1</t>
        </is>
      </c>
      <c r="C3301" s="174" t="inlineStr">
        <is>
          <t>Music</t>
        </is>
      </c>
      <c r="D3301" s="174" t="inlineStr">
        <is>
          <t>all</t>
        </is>
      </c>
      <c r="E3301" s="175" t="n">
        <v>0.67</v>
      </c>
      <c r="F3301" s="174" t="n">
        <v>9</v>
      </c>
      <c r="G3301" s="174" t="n">
        <v>20</v>
      </c>
      <c r="H3301" s="174" t="n">
        <v>1738</v>
      </c>
      <c r="I3301" s="174" t="n">
        <v>3232</v>
      </c>
      <c r="J3301" s="174" t="n">
        <v>17</v>
      </c>
      <c r="K3301" s="174" t="n">
        <v>3</v>
      </c>
      <c r="L3301" s="174" t="n">
        <v>13</v>
      </c>
      <c r="M3301" s="174" t="n">
        <v>1725</v>
      </c>
    </row>
    <row r="3302">
      <c r="A3302" s="174" t="inlineStr">
        <is>
          <t>test</t>
        </is>
      </c>
      <c r="B3302" s="174" t="inlineStr">
        <is>
          <t>A1</t>
        </is>
      </c>
      <c r="C3302" s="174" t="inlineStr">
        <is>
          <t>Music</t>
        </is>
      </c>
      <c r="D3302" s="174" t="inlineStr">
        <is>
          <t>all</t>
        </is>
      </c>
      <c r="E3302" s="175" t="n">
        <v>0.68</v>
      </c>
      <c r="F3302" s="174" t="n">
        <v>7</v>
      </c>
      <c r="G3302" s="174" t="n">
        <v>22</v>
      </c>
      <c r="H3302" s="174" t="n">
        <v>1715</v>
      </c>
      <c r="I3302" s="174" t="n">
        <v>3255</v>
      </c>
      <c r="J3302" s="174" t="n">
        <v>19</v>
      </c>
      <c r="K3302" s="174" t="n">
        <v>3</v>
      </c>
      <c r="L3302" s="174" t="n">
        <v>13</v>
      </c>
      <c r="M3302" s="174" t="n">
        <v>1702</v>
      </c>
    </row>
    <row r="3303">
      <c r="A3303" s="174" t="inlineStr">
        <is>
          <t>test</t>
        </is>
      </c>
      <c r="B3303" s="174" t="inlineStr">
        <is>
          <t>A1</t>
        </is>
      </c>
      <c r="C3303" s="174" t="inlineStr">
        <is>
          <t>Music</t>
        </is>
      </c>
      <c r="D3303" s="174" t="inlineStr">
        <is>
          <t>all</t>
        </is>
      </c>
      <c r="E3303" s="175" t="n">
        <v>0.6899999999999999</v>
      </c>
      <c r="F3303" s="174" t="n">
        <v>7</v>
      </c>
      <c r="G3303" s="174" t="n">
        <v>22</v>
      </c>
      <c r="H3303" s="174" t="n">
        <v>1689</v>
      </c>
      <c r="I3303" s="174" t="n">
        <v>3281</v>
      </c>
      <c r="J3303" s="174" t="n">
        <v>19</v>
      </c>
      <c r="K3303" s="174" t="n">
        <v>3</v>
      </c>
      <c r="L3303" s="174" t="n">
        <v>12</v>
      </c>
      <c r="M3303" s="174" t="n">
        <v>1677</v>
      </c>
    </row>
    <row r="3304">
      <c r="A3304" s="174" t="inlineStr">
        <is>
          <t>test</t>
        </is>
      </c>
      <c r="B3304" s="174" t="inlineStr">
        <is>
          <t>A1</t>
        </is>
      </c>
      <c r="C3304" s="174" t="inlineStr">
        <is>
          <t>Music</t>
        </is>
      </c>
      <c r="D3304" s="174" t="inlineStr">
        <is>
          <t>all</t>
        </is>
      </c>
      <c r="E3304" s="175" t="n">
        <v>0.7</v>
      </c>
      <c r="F3304" s="174" t="n">
        <v>7</v>
      </c>
      <c r="G3304" s="174" t="n">
        <v>22</v>
      </c>
      <c r="H3304" s="174" t="n">
        <v>1668</v>
      </c>
      <c r="I3304" s="174" t="n">
        <v>3302</v>
      </c>
      <c r="J3304" s="174" t="n">
        <v>19</v>
      </c>
      <c r="K3304" s="174" t="n">
        <v>3</v>
      </c>
      <c r="L3304" s="174" t="n">
        <v>11</v>
      </c>
      <c r="M3304" s="174" t="n">
        <v>1657</v>
      </c>
    </row>
    <row r="3305">
      <c r="A3305" s="174" t="inlineStr">
        <is>
          <t>test</t>
        </is>
      </c>
      <c r="B3305" s="174" t="inlineStr">
        <is>
          <t>A1</t>
        </is>
      </c>
      <c r="C3305" s="174" t="inlineStr">
        <is>
          <t>Music</t>
        </is>
      </c>
      <c r="D3305" s="174" t="inlineStr">
        <is>
          <t>all</t>
        </is>
      </c>
      <c r="E3305" s="175" t="n">
        <v>0.71</v>
      </c>
      <c r="F3305" s="174" t="n">
        <v>7</v>
      </c>
      <c r="G3305" s="174" t="n">
        <v>22</v>
      </c>
      <c r="H3305" s="174" t="n">
        <v>1640</v>
      </c>
      <c r="I3305" s="174" t="n">
        <v>3330</v>
      </c>
      <c r="J3305" s="174" t="n">
        <v>19</v>
      </c>
      <c r="K3305" s="174" t="n">
        <v>3</v>
      </c>
      <c r="L3305" s="174" t="n">
        <v>11</v>
      </c>
      <c r="M3305" s="174" t="n">
        <v>1629</v>
      </c>
    </row>
    <row r="3306">
      <c r="A3306" s="174" t="inlineStr">
        <is>
          <t>test</t>
        </is>
      </c>
      <c r="B3306" s="174" t="inlineStr">
        <is>
          <t>A1</t>
        </is>
      </c>
      <c r="C3306" s="174" t="inlineStr">
        <is>
          <t>Music</t>
        </is>
      </c>
      <c r="D3306" s="174" t="inlineStr">
        <is>
          <t>all</t>
        </is>
      </c>
      <c r="E3306" s="175" t="n">
        <v>0.72</v>
      </c>
      <c r="F3306" s="174" t="n">
        <v>6</v>
      </c>
      <c r="G3306" s="174" t="n">
        <v>23</v>
      </c>
      <c r="H3306" s="174" t="n">
        <v>1605</v>
      </c>
      <c r="I3306" s="174" t="n">
        <v>3365</v>
      </c>
      <c r="J3306" s="174" t="n">
        <v>20</v>
      </c>
      <c r="K3306" s="174" t="n">
        <v>3</v>
      </c>
      <c r="L3306" s="174" t="n">
        <v>10</v>
      </c>
      <c r="M3306" s="174" t="n">
        <v>1595</v>
      </c>
    </row>
    <row r="3307">
      <c r="A3307" s="174" t="inlineStr">
        <is>
          <t>test</t>
        </is>
      </c>
      <c r="B3307" s="174" t="inlineStr">
        <is>
          <t>A1</t>
        </is>
      </c>
      <c r="C3307" s="174" t="inlineStr">
        <is>
          <t>Music</t>
        </is>
      </c>
      <c r="D3307" s="174" t="inlineStr">
        <is>
          <t>all</t>
        </is>
      </c>
      <c r="E3307" s="175" t="n">
        <v>0.73</v>
      </c>
      <c r="F3307" s="174" t="n">
        <v>6</v>
      </c>
      <c r="G3307" s="174" t="n">
        <v>23</v>
      </c>
      <c r="H3307" s="174" t="n">
        <v>1576</v>
      </c>
      <c r="I3307" s="174" t="n">
        <v>3394</v>
      </c>
      <c r="J3307" s="174" t="n">
        <v>20</v>
      </c>
      <c r="K3307" s="174" t="n">
        <v>3</v>
      </c>
      <c r="L3307" s="174" t="n">
        <v>10</v>
      </c>
      <c r="M3307" s="174" t="n">
        <v>1566</v>
      </c>
    </row>
    <row r="3308">
      <c r="A3308" s="174" t="inlineStr">
        <is>
          <t>test</t>
        </is>
      </c>
      <c r="B3308" s="174" t="inlineStr">
        <is>
          <t>A1</t>
        </is>
      </c>
      <c r="C3308" s="174" t="inlineStr">
        <is>
          <t>Music</t>
        </is>
      </c>
      <c r="D3308" s="174" t="inlineStr">
        <is>
          <t>all</t>
        </is>
      </c>
      <c r="E3308" s="175" t="n">
        <v>0.74</v>
      </c>
      <c r="F3308" s="174" t="n">
        <v>6</v>
      </c>
      <c r="G3308" s="174" t="n">
        <v>23</v>
      </c>
      <c r="H3308" s="174" t="n">
        <v>1542</v>
      </c>
      <c r="I3308" s="174" t="n">
        <v>3428</v>
      </c>
      <c r="J3308" s="174" t="n">
        <v>20</v>
      </c>
      <c r="K3308" s="174" t="n">
        <v>3</v>
      </c>
      <c r="L3308" s="174" t="n">
        <v>10</v>
      </c>
      <c r="M3308" s="174" t="n">
        <v>1532</v>
      </c>
    </row>
    <row r="3309">
      <c r="A3309" s="174" t="inlineStr">
        <is>
          <t>test</t>
        </is>
      </c>
      <c r="B3309" s="174" t="inlineStr">
        <is>
          <t>A1</t>
        </is>
      </c>
      <c r="C3309" s="174" t="inlineStr">
        <is>
          <t>Music</t>
        </is>
      </c>
      <c r="D3309" s="174" t="inlineStr">
        <is>
          <t>all</t>
        </is>
      </c>
      <c r="E3309" s="175" t="n">
        <v>0.75</v>
      </c>
      <c r="F3309" s="174" t="n">
        <v>6</v>
      </c>
      <c r="G3309" s="174" t="n">
        <v>23</v>
      </c>
      <c r="H3309" s="174" t="n">
        <v>1516</v>
      </c>
      <c r="I3309" s="174" t="n">
        <v>3454</v>
      </c>
      <c r="J3309" s="174" t="n">
        <v>20</v>
      </c>
      <c r="K3309" s="174" t="n">
        <v>3</v>
      </c>
      <c r="L3309" s="174" t="n">
        <v>8</v>
      </c>
      <c r="M3309" s="174" t="n">
        <v>1508</v>
      </c>
    </row>
    <row r="3310">
      <c r="A3310" s="174" t="inlineStr">
        <is>
          <t>test</t>
        </is>
      </c>
      <c r="B3310" s="174" t="inlineStr">
        <is>
          <t>A1</t>
        </is>
      </c>
      <c r="C3310" s="174" t="inlineStr">
        <is>
          <t>Music</t>
        </is>
      </c>
      <c r="D3310" s="174" t="inlineStr">
        <is>
          <t>all</t>
        </is>
      </c>
      <c r="E3310" s="175" t="n">
        <v>0.76</v>
      </c>
      <c r="F3310" s="174" t="n">
        <v>6</v>
      </c>
      <c r="G3310" s="174" t="n">
        <v>23</v>
      </c>
      <c r="H3310" s="174" t="n">
        <v>1487</v>
      </c>
      <c r="I3310" s="174" t="n">
        <v>3483</v>
      </c>
      <c r="J3310" s="174" t="n">
        <v>20</v>
      </c>
      <c r="K3310" s="174" t="n">
        <v>3</v>
      </c>
      <c r="L3310" s="174" t="n">
        <v>8</v>
      </c>
      <c r="M3310" s="174" t="n">
        <v>1479</v>
      </c>
    </row>
    <row r="3311">
      <c r="A3311" s="174" t="inlineStr">
        <is>
          <t>test</t>
        </is>
      </c>
      <c r="B3311" s="174" t="inlineStr">
        <is>
          <t>A1</t>
        </is>
      </c>
      <c r="C3311" s="174" t="inlineStr">
        <is>
          <t>Music</t>
        </is>
      </c>
      <c r="D3311" s="174" t="inlineStr">
        <is>
          <t>all</t>
        </is>
      </c>
      <c r="E3311" s="175" t="n">
        <v>0.77</v>
      </c>
      <c r="F3311" s="174" t="n">
        <v>6</v>
      </c>
      <c r="G3311" s="174" t="n">
        <v>23</v>
      </c>
      <c r="H3311" s="174" t="n">
        <v>1454</v>
      </c>
      <c r="I3311" s="174" t="n">
        <v>3516</v>
      </c>
      <c r="J3311" s="174" t="n">
        <v>20</v>
      </c>
      <c r="K3311" s="174" t="n">
        <v>3</v>
      </c>
      <c r="L3311" s="174" t="n">
        <v>8</v>
      </c>
      <c r="M3311" s="174" t="n">
        <v>1446</v>
      </c>
    </row>
    <row r="3312">
      <c r="A3312" s="174" t="inlineStr">
        <is>
          <t>test</t>
        </is>
      </c>
      <c r="B3312" s="174" t="inlineStr">
        <is>
          <t>A1</t>
        </is>
      </c>
      <c r="C3312" s="174" t="inlineStr">
        <is>
          <t>Music</t>
        </is>
      </c>
      <c r="D3312" s="174" t="inlineStr">
        <is>
          <t>all</t>
        </is>
      </c>
      <c r="E3312" s="175" t="n">
        <v>0.78</v>
      </c>
      <c r="F3312" s="174" t="n">
        <v>6</v>
      </c>
      <c r="G3312" s="174" t="n">
        <v>23</v>
      </c>
      <c r="H3312" s="174" t="n">
        <v>1428</v>
      </c>
      <c r="I3312" s="174" t="n">
        <v>3542</v>
      </c>
      <c r="J3312" s="174" t="n">
        <v>20</v>
      </c>
      <c r="K3312" s="174" t="n">
        <v>3</v>
      </c>
      <c r="L3312" s="174" t="n">
        <v>8</v>
      </c>
      <c r="M3312" s="174" t="n">
        <v>1420</v>
      </c>
    </row>
    <row r="3313">
      <c r="A3313" s="174" t="inlineStr">
        <is>
          <t>test</t>
        </is>
      </c>
      <c r="B3313" s="174" t="inlineStr">
        <is>
          <t>A1</t>
        </is>
      </c>
      <c r="C3313" s="174" t="inlineStr">
        <is>
          <t>Music</t>
        </is>
      </c>
      <c r="D3313" s="174" t="inlineStr">
        <is>
          <t>all</t>
        </is>
      </c>
      <c r="E3313" s="175" t="n">
        <v>0.79</v>
      </c>
      <c r="F3313" s="174" t="n">
        <v>6</v>
      </c>
      <c r="G3313" s="174" t="n">
        <v>23</v>
      </c>
      <c r="H3313" s="174" t="n">
        <v>1402</v>
      </c>
      <c r="I3313" s="174" t="n">
        <v>3568</v>
      </c>
      <c r="J3313" s="174" t="n">
        <v>20</v>
      </c>
      <c r="K3313" s="174" t="n">
        <v>3</v>
      </c>
      <c r="L3313" s="174" t="n">
        <v>7</v>
      </c>
      <c r="M3313" s="174" t="n">
        <v>1395</v>
      </c>
    </row>
    <row r="3314">
      <c r="A3314" s="174" t="inlineStr">
        <is>
          <t>test</t>
        </is>
      </c>
      <c r="B3314" s="174" t="inlineStr">
        <is>
          <t>A1</t>
        </is>
      </c>
      <c r="C3314" s="174" t="inlineStr">
        <is>
          <t>Music</t>
        </is>
      </c>
      <c r="D3314" s="174" t="inlineStr">
        <is>
          <t>all</t>
        </is>
      </c>
      <c r="E3314" s="175" t="n">
        <v>0.8</v>
      </c>
      <c r="F3314" s="174" t="n">
        <v>6</v>
      </c>
      <c r="G3314" s="174" t="n">
        <v>23</v>
      </c>
      <c r="H3314" s="174" t="n">
        <v>1359</v>
      </c>
      <c r="I3314" s="174" t="n">
        <v>3611</v>
      </c>
      <c r="J3314" s="174" t="n">
        <v>20</v>
      </c>
      <c r="K3314" s="174" t="n">
        <v>3</v>
      </c>
      <c r="L3314" s="174" t="n">
        <v>7</v>
      </c>
      <c r="M3314" s="174" t="n">
        <v>1352</v>
      </c>
    </row>
    <row r="3315">
      <c r="A3315" s="174" t="inlineStr">
        <is>
          <t>test</t>
        </is>
      </c>
      <c r="B3315" s="174" t="inlineStr">
        <is>
          <t>A1</t>
        </is>
      </c>
      <c r="C3315" s="174" t="inlineStr">
        <is>
          <t>Music</t>
        </is>
      </c>
      <c r="D3315" s="174" t="inlineStr">
        <is>
          <t>all</t>
        </is>
      </c>
      <c r="E3315" s="175" t="n">
        <v>0.8100000000000001</v>
      </c>
      <c r="F3315" s="174" t="n">
        <v>6</v>
      </c>
      <c r="G3315" s="174" t="n">
        <v>23</v>
      </c>
      <c r="H3315" s="174" t="n">
        <v>1324</v>
      </c>
      <c r="I3315" s="174" t="n">
        <v>3646</v>
      </c>
      <c r="J3315" s="174" t="n">
        <v>20</v>
      </c>
      <c r="K3315" s="174" t="n">
        <v>3</v>
      </c>
      <c r="L3315" s="174" t="n">
        <v>7</v>
      </c>
      <c r="M3315" s="174" t="n">
        <v>1317</v>
      </c>
    </row>
    <row r="3316">
      <c r="A3316" s="174" t="inlineStr">
        <is>
          <t>test</t>
        </is>
      </c>
      <c r="B3316" s="174" t="inlineStr">
        <is>
          <t>A1</t>
        </is>
      </c>
      <c r="C3316" s="174" t="inlineStr">
        <is>
          <t>Music</t>
        </is>
      </c>
      <c r="D3316" s="174" t="inlineStr">
        <is>
          <t>all</t>
        </is>
      </c>
      <c r="E3316" s="175" t="n">
        <v>0.82</v>
      </c>
      <c r="F3316" s="174" t="n">
        <v>6</v>
      </c>
      <c r="G3316" s="174" t="n">
        <v>23</v>
      </c>
      <c r="H3316" s="174" t="n">
        <v>1290</v>
      </c>
      <c r="I3316" s="174" t="n">
        <v>3680</v>
      </c>
      <c r="J3316" s="174" t="n">
        <v>20</v>
      </c>
      <c r="K3316" s="174" t="n">
        <v>3</v>
      </c>
      <c r="L3316" s="174" t="n">
        <v>7</v>
      </c>
      <c r="M3316" s="174" t="n">
        <v>1283</v>
      </c>
    </row>
    <row r="3317">
      <c r="A3317" s="174" t="inlineStr">
        <is>
          <t>test</t>
        </is>
      </c>
      <c r="B3317" s="174" t="inlineStr">
        <is>
          <t>A1</t>
        </is>
      </c>
      <c r="C3317" s="174" t="inlineStr">
        <is>
          <t>Music</t>
        </is>
      </c>
      <c r="D3317" s="174" t="inlineStr">
        <is>
          <t>all</t>
        </is>
      </c>
      <c r="E3317" s="175" t="n">
        <v>0.83</v>
      </c>
      <c r="F3317" s="174" t="n">
        <v>6</v>
      </c>
      <c r="G3317" s="174" t="n">
        <v>23</v>
      </c>
      <c r="H3317" s="174" t="n">
        <v>1253</v>
      </c>
      <c r="I3317" s="174" t="n">
        <v>3717</v>
      </c>
      <c r="J3317" s="174" t="n">
        <v>20</v>
      </c>
      <c r="K3317" s="174" t="n">
        <v>3</v>
      </c>
      <c r="L3317" s="174" t="n">
        <v>7</v>
      </c>
      <c r="M3317" s="174" t="n">
        <v>1246</v>
      </c>
    </row>
    <row r="3318">
      <c r="A3318" s="174" t="inlineStr">
        <is>
          <t>test</t>
        </is>
      </c>
      <c r="B3318" s="174" t="inlineStr">
        <is>
          <t>A1</t>
        </is>
      </c>
      <c r="C3318" s="174" t="inlineStr">
        <is>
          <t>Music</t>
        </is>
      </c>
      <c r="D3318" s="174" t="inlineStr">
        <is>
          <t>all</t>
        </is>
      </c>
      <c r="E3318" s="175" t="n">
        <v>0.84</v>
      </c>
      <c r="F3318" s="174" t="n">
        <v>6</v>
      </c>
      <c r="G3318" s="174" t="n">
        <v>23</v>
      </c>
      <c r="H3318" s="174" t="n">
        <v>1206</v>
      </c>
      <c r="I3318" s="174" t="n">
        <v>3764</v>
      </c>
      <c r="J3318" s="174" t="n">
        <v>20</v>
      </c>
      <c r="K3318" s="174" t="n">
        <v>3</v>
      </c>
      <c r="L3318" s="174" t="n">
        <v>7</v>
      </c>
      <c r="M3318" s="174" t="n">
        <v>1199</v>
      </c>
    </row>
    <row r="3319">
      <c r="A3319" s="174" t="inlineStr">
        <is>
          <t>test</t>
        </is>
      </c>
      <c r="B3319" s="174" t="inlineStr">
        <is>
          <t>A1</t>
        </is>
      </c>
      <c r="C3319" s="174" t="inlineStr">
        <is>
          <t>Music</t>
        </is>
      </c>
      <c r="D3319" s="174" t="inlineStr">
        <is>
          <t>all</t>
        </is>
      </c>
      <c r="E3319" s="175" t="n">
        <v>0.85</v>
      </c>
      <c r="F3319" s="174" t="n">
        <v>5</v>
      </c>
      <c r="G3319" s="174" t="n">
        <v>24</v>
      </c>
      <c r="H3319" s="174" t="n">
        <v>1165</v>
      </c>
      <c r="I3319" s="174" t="n">
        <v>3805</v>
      </c>
      <c r="J3319" s="174" t="n">
        <v>21</v>
      </c>
      <c r="K3319" s="174" t="n">
        <v>3</v>
      </c>
      <c r="L3319" s="174" t="n">
        <v>7</v>
      </c>
      <c r="M3319" s="174" t="n">
        <v>1158</v>
      </c>
    </row>
    <row r="3320">
      <c r="A3320" s="174" t="inlineStr">
        <is>
          <t>test</t>
        </is>
      </c>
      <c r="B3320" s="174" t="inlineStr">
        <is>
          <t>A1</t>
        </is>
      </c>
      <c r="C3320" s="174" t="inlineStr">
        <is>
          <t>Music</t>
        </is>
      </c>
      <c r="D3320" s="174" t="inlineStr">
        <is>
          <t>all</t>
        </is>
      </c>
      <c r="E3320" s="175" t="n">
        <v>0.86</v>
      </c>
      <c r="F3320" s="174" t="n">
        <v>5</v>
      </c>
      <c r="G3320" s="174" t="n">
        <v>24</v>
      </c>
      <c r="H3320" s="174" t="n">
        <v>1116</v>
      </c>
      <c r="I3320" s="174" t="n">
        <v>3854</v>
      </c>
      <c r="J3320" s="174" t="n">
        <v>21</v>
      </c>
      <c r="K3320" s="174" t="n">
        <v>3</v>
      </c>
      <c r="L3320" s="174" t="n">
        <v>7</v>
      </c>
      <c r="M3320" s="174" t="n">
        <v>1109</v>
      </c>
    </row>
    <row r="3321">
      <c r="A3321" s="174" t="inlineStr">
        <is>
          <t>test</t>
        </is>
      </c>
      <c r="B3321" s="174" t="inlineStr">
        <is>
          <t>A1</t>
        </is>
      </c>
      <c r="C3321" s="174" t="inlineStr">
        <is>
          <t>Music</t>
        </is>
      </c>
      <c r="D3321" s="174" t="inlineStr">
        <is>
          <t>all</t>
        </is>
      </c>
      <c r="E3321" s="175" t="n">
        <v>0.87</v>
      </c>
      <c r="F3321" s="174" t="n">
        <v>4</v>
      </c>
      <c r="G3321" s="174" t="n">
        <v>25</v>
      </c>
      <c r="H3321" s="174" t="n">
        <v>1073</v>
      </c>
      <c r="I3321" s="174" t="n">
        <v>3897</v>
      </c>
      <c r="J3321" s="174" t="n">
        <v>22</v>
      </c>
      <c r="K3321" s="174" t="n">
        <v>3</v>
      </c>
      <c r="L3321" s="174" t="n">
        <v>6</v>
      </c>
      <c r="M3321" s="174" t="n">
        <v>1067</v>
      </c>
    </row>
    <row r="3322">
      <c r="A3322" s="174" t="inlineStr">
        <is>
          <t>test</t>
        </is>
      </c>
      <c r="B3322" s="174" t="inlineStr">
        <is>
          <t>A1</t>
        </is>
      </c>
      <c r="C3322" s="174" t="inlineStr">
        <is>
          <t>Music</t>
        </is>
      </c>
      <c r="D3322" s="174" t="inlineStr">
        <is>
          <t>all</t>
        </is>
      </c>
      <c r="E3322" s="175" t="n">
        <v>0.88</v>
      </c>
      <c r="F3322" s="174" t="n">
        <v>4</v>
      </c>
      <c r="G3322" s="174" t="n">
        <v>25</v>
      </c>
      <c r="H3322" s="174" t="n">
        <v>1027</v>
      </c>
      <c r="I3322" s="174" t="n">
        <v>3943</v>
      </c>
      <c r="J3322" s="174" t="n">
        <v>22</v>
      </c>
      <c r="K3322" s="174" t="n">
        <v>3</v>
      </c>
      <c r="L3322" s="174" t="n">
        <v>5</v>
      </c>
      <c r="M3322" s="174" t="n">
        <v>1022</v>
      </c>
    </row>
    <row r="3323">
      <c r="A3323" s="174" t="inlineStr">
        <is>
          <t>test</t>
        </is>
      </c>
      <c r="B3323" s="174" t="inlineStr">
        <is>
          <t>A1</t>
        </is>
      </c>
      <c r="C3323" s="174" t="inlineStr">
        <is>
          <t>Music</t>
        </is>
      </c>
      <c r="D3323" s="174" t="inlineStr">
        <is>
          <t>all</t>
        </is>
      </c>
      <c r="E3323" s="175" t="n">
        <v>0.89</v>
      </c>
      <c r="F3323" s="174" t="n">
        <v>4</v>
      </c>
      <c r="G3323" s="174" t="n">
        <v>25</v>
      </c>
      <c r="H3323" s="174" t="n">
        <v>972</v>
      </c>
      <c r="I3323" s="174" t="n">
        <v>3998</v>
      </c>
      <c r="J3323" s="174" t="n">
        <v>22</v>
      </c>
      <c r="K3323" s="174" t="n">
        <v>3</v>
      </c>
      <c r="L3323" s="174" t="n">
        <v>5</v>
      </c>
      <c r="M3323" s="174" t="n">
        <v>967</v>
      </c>
    </row>
    <row r="3324">
      <c r="A3324" s="174" t="inlineStr">
        <is>
          <t>test</t>
        </is>
      </c>
      <c r="B3324" s="174" t="inlineStr">
        <is>
          <t>A1</t>
        </is>
      </c>
      <c r="C3324" s="174" t="inlineStr">
        <is>
          <t>Music</t>
        </is>
      </c>
      <c r="D3324" s="174" t="inlineStr">
        <is>
          <t>all</t>
        </is>
      </c>
      <c r="E3324" s="175" t="n">
        <v>0.9</v>
      </c>
      <c r="F3324" s="174" t="n">
        <v>3</v>
      </c>
      <c r="G3324" s="174" t="n">
        <v>26</v>
      </c>
      <c r="H3324" s="174" t="n">
        <v>926</v>
      </c>
      <c r="I3324" s="174" t="n">
        <v>4044</v>
      </c>
      <c r="J3324" s="174" t="n">
        <v>23</v>
      </c>
      <c r="K3324" s="174" t="n">
        <v>3</v>
      </c>
      <c r="L3324" s="174" t="n">
        <v>3</v>
      </c>
      <c r="M3324" s="174" t="n">
        <v>923</v>
      </c>
    </row>
    <row r="3325">
      <c r="A3325" s="174" t="inlineStr">
        <is>
          <t>test</t>
        </is>
      </c>
      <c r="B3325" s="174" t="inlineStr">
        <is>
          <t>A1</t>
        </is>
      </c>
      <c r="C3325" s="174" t="inlineStr">
        <is>
          <t>Music</t>
        </is>
      </c>
      <c r="D3325" s="174" t="inlineStr">
        <is>
          <t>all</t>
        </is>
      </c>
      <c r="E3325" s="175" t="n">
        <v>0.91</v>
      </c>
      <c r="F3325" s="174" t="n">
        <v>3</v>
      </c>
      <c r="G3325" s="174" t="n">
        <v>26</v>
      </c>
      <c r="H3325" s="174" t="n">
        <v>879</v>
      </c>
      <c r="I3325" s="174" t="n">
        <v>4091</v>
      </c>
      <c r="J3325" s="174" t="n">
        <v>23</v>
      </c>
      <c r="K3325" s="174" t="n">
        <v>3</v>
      </c>
      <c r="L3325" s="174" t="n">
        <v>3</v>
      </c>
      <c r="M3325" s="174" t="n">
        <v>876</v>
      </c>
    </row>
    <row r="3326">
      <c r="A3326" s="174" t="inlineStr">
        <is>
          <t>test</t>
        </is>
      </c>
      <c r="B3326" s="174" t="inlineStr">
        <is>
          <t>A1</t>
        </is>
      </c>
      <c r="C3326" s="174" t="inlineStr">
        <is>
          <t>Music</t>
        </is>
      </c>
      <c r="D3326" s="174" t="inlineStr">
        <is>
          <t>all</t>
        </is>
      </c>
      <c r="E3326" s="175" t="n">
        <v>0.92</v>
      </c>
      <c r="F3326" s="174" t="n">
        <v>2</v>
      </c>
      <c r="G3326" s="174" t="n">
        <v>27</v>
      </c>
      <c r="H3326" s="174" t="n">
        <v>820</v>
      </c>
      <c r="I3326" s="174" t="n">
        <v>4150</v>
      </c>
      <c r="J3326" s="174" t="n">
        <v>24</v>
      </c>
      <c r="K3326" s="174" t="n">
        <v>3</v>
      </c>
      <c r="L3326" s="174" t="n">
        <v>1</v>
      </c>
      <c r="M3326" s="174" t="n">
        <v>819</v>
      </c>
    </row>
    <row r="3327">
      <c r="A3327" s="174" t="inlineStr">
        <is>
          <t>test</t>
        </is>
      </c>
      <c r="B3327" s="174" t="inlineStr">
        <is>
          <t>A1</t>
        </is>
      </c>
      <c r="C3327" s="174" t="inlineStr">
        <is>
          <t>Music</t>
        </is>
      </c>
      <c r="D3327" s="174" t="inlineStr">
        <is>
          <t>all</t>
        </is>
      </c>
      <c r="E3327" s="175" t="n">
        <v>0.93</v>
      </c>
      <c r="F3327" s="174" t="n">
        <v>1</v>
      </c>
      <c r="G3327" s="174" t="n">
        <v>28</v>
      </c>
      <c r="H3327" s="174" t="n">
        <v>748</v>
      </c>
      <c r="I3327" s="174" t="n">
        <v>4222</v>
      </c>
      <c r="J3327" s="174" t="n">
        <v>25</v>
      </c>
      <c r="K3327" s="174" t="n">
        <v>3</v>
      </c>
      <c r="L3327" s="174" t="n">
        <v>1</v>
      </c>
      <c r="M3327" s="174" t="n">
        <v>747</v>
      </c>
    </row>
    <row r="3328">
      <c r="A3328" s="174" t="inlineStr">
        <is>
          <t>test</t>
        </is>
      </c>
      <c r="B3328" s="174" t="inlineStr">
        <is>
          <t>A1</t>
        </is>
      </c>
      <c r="C3328" s="174" t="inlineStr">
        <is>
          <t>Music</t>
        </is>
      </c>
      <c r="D3328" s="174" t="inlineStr">
        <is>
          <t>all</t>
        </is>
      </c>
      <c r="E3328" s="175" t="n">
        <v>0.9399999999999999</v>
      </c>
      <c r="F3328" s="174" t="n">
        <v>1</v>
      </c>
      <c r="G3328" s="174" t="n">
        <v>28</v>
      </c>
      <c r="H3328" s="174" t="n">
        <v>667</v>
      </c>
      <c r="I3328" s="174" t="n">
        <v>4303</v>
      </c>
      <c r="J3328" s="174" t="n">
        <v>25</v>
      </c>
      <c r="K3328" s="174" t="n">
        <v>3</v>
      </c>
      <c r="L3328" s="174" t="n">
        <v>1</v>
      </c>
      <c r="M3328" s="174" t="n">
        <v>666</v>
      </c>
    </row>
    <row r="3329">
      <c r="A3329" s="174" t="inlineStr">
        <is>
          <t>test</t>
        </is>
      </c>
      <c r="B3329" s="174" t="inlineStr">
        <is>
          <t>A1</t>
        </is>
      </c>
      <c r="C3329" s="174" t="inlineStr">
        <is>
          <t>Music</t>
        </is>
      </c>
      <c r="D3329" s="174" t="inlineStr">
        <is>
          <t>all</t>
        </is>
      </c>
      <c r="E3329" s="175" t="n">
        <v>0.95</v>
      </c>
      <c r="F3329" s="174" t="n">
        <v>1</v>
      </c>
      <c r="G3329" s="174" t="n">
        <v>28</v>
      </c>
      <c r="H3329" s="174" t="n">
        <v>570</v>
      </c>
      <c r="I3329" s="174" t="n">
        <v>4400</v>
      </c>
      <c r="J3329" s="174" t="n">
        <v>25</v>
      </c>
      <c r="K3329" s="174" t="n">
        <v>3</v>
      </c>
      <c r="L3329" s="174" t="n">
        <v>1</v>
      </c>
      <c r="M3329" s="174" t="n">
        <v>569</v>
      </c>
    </row>
    <row r="3330">
      <c r="A3330" s="174" t="inlineStr">
        <is>
          <t>test</t>
        </is>
      </c>
      <c r="B3330" s="174" t="inlineStr">
        <is>
          <t>A1</t>
        </is>
      </c>
      <c r="C3330" s="174" t="inlineStr">
        <is>
          <t>Music</t>
        </is>
      </c>
      <c r="D3330" s="174" t="inlineStr">
        <is>
          <t>nb</t>
        </is>
      </c>
      <c r="E3330" s="175" t="n">
        <v>0.01</v>
      </c>
      <c r="F3330" s="174" t="n">
        <v>3</v>
      </c>
      <c r="G3330" s="174" t="n">
        <v>0</v>
      </c>
      <c r="H3330" s="174" t="n">
        <v>4241</v>
      </c>
      <c r="I3330" s="174" t="n">
        <v>696</v>
      </c>
      <c r="J3330" s="174" t="n"/>
      <c r="K3330" s="174" t="n"/>
      <c r="L3330" s="174" t="n"/>
      <c r="M3330" s="174" t="n"/>
    </row>
    <row r="3331">
      <c r="A3331" s="174" t="inlineStr">
        <is>
          <t>test</t>
        </is>
      </c>
      <c r="B3331" s="174" t="inlineStr">
        <is>
          <t>A1</t>
        </is>
      </c>
      <c r="C3331" s="174" t="inlineStr">
        <is>
          <t>Music</t>
        </is>
      </c>
      <c r="D3331" s="174" t="inlineStr">
        <is>
          <t>nb</t>
        </is>
      </c>
      <c r="E3331" s="175" t="n">
        <v>0.02</v>
      </c>
      <c r="F3331" s="174" t="n">
        <v>2</v>
      </c>
      <c r="G3331" s="174" t="n">
        <v>1</v>
      </c>
      <c r="H3331" s="174" t="n">
        <v>3880</v>
      </c>
      <c r="I3331" s="174" t="n">
        <v>1057</v>
      </c>
      <c r="J3331" s="174" t="n"/>
      <c r="K3331" s="174" t="n"/>
      <c r="L3331" s="174" t="n"/>
      <c r="M3331" s="174" t="n"/>
    </row>
    <row r="3332">
      <c r="A3332" s="174" t="inlineStr">
        <is>
          <t>test</t>
        </is>
      </c>
      <c r="B3332" s="174" t="inlineStr">
        <is>
          <t>A1</t>
        </is>
      </c>
      <c r="C3332" s="174" t="inlineStr">
        <is>
          <t>Music</t>
        </is>
      </c>
      <c r="D3332" s="174" t="inlineStr">
        <is>
          <t>nb</t>
        </is>
      </c>
      <c r="E3332" s="175" t="n">
        <v>0.03</v>
      </c>
      <c r="F3332" s="174" t="n">
        <v>2</v>
      </c>
      <c r="G3332" s="174" t="n">
        <v>1</v>
      </c>
      <c r="H3332" s="174" t="n">
        <v>3657</v>
      </c>
      <c r="I3332" s="174" t="n">
        <v>1280</v>
      </c>
      <c r="J3332" s="174" t="n"/>
      <c r="K3332" s="174" t="n"/>
      <c r="L3332" s="174" t="n"/>
      <c r="M3332" s="174" t="n"/>
    </row>
    <row r="3333">
      <c r="A3333" s="174" t="inlineStr">
        <is>
          <t>test</t>
        </is>
      </c>
      <c r="B3333" s="174" t="inlineStr">
        <is>
          <t>A1</t>
        </is>
      </c>
      <c r="C3333" s="174" t="inlineStr">
        <is>
          <t>Music</t>
        </is>
      </c>
      <c r="D3333" s="174" t="inlineStr">
        <is>
          <t>nb</t>
        </is>
      </c>
      <c r="E3333" s="175" t="n">
        <v>0.04</v>
      </c>
      <c r="F3333" s="174" t="n">
        <v>2</v>
      </c>
      <c r="G3333" s="174" t="n">
        <v>1</v>
      </c>
      <c r="H3333" s="174" t="n">
        <v>3479</v>
      </c>
      <c r="I3333" s="174" t="n">
        <v>1458</v>
      </c>
      <c r="J3333" s="174" t="n"/>
      <c r="K3333" s="174" t="n"/>
      <c r="L3333" s="174" t="n"/>
      <c r="M3333" s="174" t="n"/>
    </row>
    <row r="3334">
      <c r="A3334" s="174" t="inlineStr">
        <is>
          <t>test</t>
        </is>
      </c>
      <c r="B3334" s="174" t="inlineStr">
        <is>
          <t>A1</t>
        </is>
      </c>
      <c r="C3334" s="174" t="inlineStr">
        <is>
          <t>Music</t>
        </is>
      </c>
      <c r="D3334" s="174" t="inlineStr">
        <is>
          <t>nb</t>
        </is>
      </c>
      <c r="E3334" s="175" t="n">
        <v>0.05</v>
      </c>
      <c r="F3334" s="174" t="n">
        <v>2</v>
      </c>
      <c r="G3334" s="174" t="n">
        <v>1</v>
      </c>
      <c r="H3334" s="174" t="n">
        <v>3341</v>
      </c>
      <c r="I3334" s="174" t="n">
        <v>1596</v>
      </c>
      <c r="J3334" s="174" t="n"/>
      <c r="K3334" s="174" t="n"/>
      <c r="L3334" s="174" t="n"/>
      <c r="M3334" s="174" t="n"/>
    </row>
    <row r="3335">
      <c r="A3335" s="174" t="inlineStr">
        <is>
          <t>test</t>
        </is>
      </c>
      <c r="B3335" s="174" t="inlineStr">
        <is>
          <t>A1</t>
        </is>
      </c>
      <c r="C3335" s="174" t="inlineStr">
        <is>
          <t>Music</t>
        </is>
      </c>
      <c r="D3335" s="174" t="inlineStr">
        <is>
          <t>nb</t>
        </is>
      </c>
      <c r="E3335" s="175" t="n">
        <v>0.06</v>
      </c>
      <c r="F3335" s="174" t="n">
        <v>2</v>
      </c>
      <c r="G3335" s="174" t="n">
        <v>1</v>
      </c>
      <c r="H3335" s="174" t="n">
        <v>3265</v>
      </c>
      <c r="I3335" s="174" t="n">
        <v>1672</v>
      </c>
      <c r="J3335" s="174" t="n"/>
      <c r="K3335" s="174" t="n"/>
      <c r="L3335" s="174" t="n"/>
      <c r="M3335" s="174" t="n"/>
    </row>
    <row r="3336">
      <c r="A3336" s="174" t="inlineStr">
        <is>
          <t>test</t>
        </is>
      </c>
      <c r="B3336" s="174" t="inlineStr">
        <is>
          <t>A1</t>
        </is>
      </c>
      <c r="C3336" s="174" t="inlineStr">
        <is>
          <t>Music</t>
        </is>
      </c>
      <c r="D3336" s="174" t="inlineStr">
        <is>
          <t>nb</t>
        </is>
      </c>
      <c r="E3336" s="175" t="n">
        <v>0.07000000000000001</v>
      </c>
      <c r="F3336" s="174" t="n">
        <v>2</v>
      </c>
      <c r="G3336" s="174" t="n">
        <v>1</v>
      </c>
      <c r="H3336" s="174" t="n">
        <v>3182</v>
      </c>
      <c r="I3336" s="174" t="n">
        <v>1755</v>
      </c>
      <c r="J3336" s="174" t="n"/>
      <c r="K3336" s="174" t="n"/>
      <c r="L3336" s="174" t="n"/>
      <c r="M3336" s="174" t="n"/>
    </row>
    <row r="3337">
      <c r="A3337" s="174" t="inlineStr">
        <is>
          <t>test</t>
        </is>
      </c>
      <c r="B3337" s="174" t="inlineStr">
        <is>
          <t>A1</t>
        </is>
      </c>
      <c r="C3337" s="174" t="inlineStr">
        <is>
          <t>Music</t>
        </is>
      </c>
      <c r="D3337" s="174" t="inlineStr">
        <is>
          <t>nb</t>
        </is>
      </c>
      <c r="E3337" s="175" t="n">
        <v>0.08</v>
      </c>
      <c r="F3337" s="174" t="n">
        <v>2</v>
      </c>
      <c r="G3337" s="174" t="n">
        <v>1</v>
      </c>
      <c r="H3337" s="174" t="n">
        <v>3124</v>
      </c>
      <c r="I3337" s="174" t="n">
        <v>1813</v>
      </c>
      <c r="J3337" s="174" t="n"/>
      <c r="K3337" s="174" t="n"/>
      <c r="L3337" s="174" t="n"/>
      <c r="M3337" s="174" t="n"/>
    </row>
    <row r="3338">
      <c r="A3338" s="174" t="inlineStr">
        <is>
          <t>test</t>
        </is>
      </c>
      <c r="B3338" s="174" t="inlineStr">
        <is>
          <t>A1</t>
        </is>
      </c>
      <c r="C3338" s="174" t="inlineStr">
        <is>
          <t>Music</t>
        </is>
      </c>
      <c r="D3338" s="174" t="inlineStr">
        <is>
          <t>nb</t>
        </is>
      </c>
      <c r="E3338" s="175" t="n">
        <v>0.09</v>
      </c>
      <c r="F3338" s="174" t="n">
        <v>2</v>
      </c>
      <c r="G3338" s="174" t="n">
        <v>1</v>
      </c>
      <c r="H3338" s="174" t="n">
        <v>3064</v>
      </c>
      <c r="I3338" s="174" t="n">
        <v>1873</v>
      </c>
      <c r="J3338" s="174" t="n"/>
      <c r="K3338" s="174" t="n"/>
      <c r="L3338" s="174" t="n"/>
      <c r="M3338" s="174" t="n"/>
    </row>
    <row r="3339">
      <c r="A3339" s="174" t="inlineStr">
        <is>
          <t>test</t>
        </is>
      </c>
      <c r="B3339" s="174" t="inlineStr">
        <is>
          <t>A1</t>
        </is>
      </c>
      <c r="C3339" s="174" t="inlineStr">
        <is>
          <t>Music</t>
        </is>
      </c>
      <c r="D3339" s="174" t="inlineStr">
        <is>
          <t>nb</t>
        </is>
      </c>
      <c r="E3339" s="175" t="n">
        <v>0.1</v>
      </c>
      <c r="F3339" s="174" t="n">
        <v>2</v>
      </c>
      <c r="G3339" s="174" t="n">
        <v>1</v>
      </c>
      <c r="H3339" s="174" t="n">
        <v>3018</v>
      </c>
      <c r="I3339" s="174" t="n">
        <v>1919</v>
      </c>
      <c r="J3339" s="174" t="n"/>
      <c r="K3339" s="174" t="n"/>
      <c r="L3339" s="174" t="n"/>
      <c r="M3339" s="174" t="n"/>
    </row>
    <row r="3340">
      <c r="A3340" s="174" t="inlineStr">
        <is>
          <t>test</t>
        </is>
      </c>
      <c r="B3340" s="174" t="inlineStr">
        <is>
          <t>A1</t>
        </is>
      </c>
      <c r="C3340" s="174" t="inlineStr">
        <is>
          <t>Music</t>
        </is>
      </c>
      <c r="D3340" s="174" t="inlineStr">
        <is>
          <t>nb</t>
        </is>
      </c>
      <c r="E3340" s="175" t="n">
        <v>0.11</v>
      </c>
      <c r="F3340" s="174" t="n">
        <v>2</v>
      </c>
      <c r="G3340" s="174" t="n">
        <v>1</v>
      </c>
      <c r="H3340" s="174" t="n">
        <v>2983</v>
      </c>
      <c r="I3340" s="174" t="n">
        <v>1954</v>
      </c>
      <c r="J3340" s="174" t="n"/>
      <c r="K3340" s="174" t="n"/>
      <c r="L3340" s="174" t="n"/>
      <c r="M3340" s="174" t="n"/>
    </row>
    <row r="3341">
      <c r="A3341" s="174" t="inlineStr">
        <is>
          <t>test</t>
        </is>
      </c>
      <c r="B3341" s="174" t="inlineStr">
        <is>
          <t>A1</t>
        </is>
      </c>
      <c r="C3341" s="174" t="inlineStr">
        <is>
          <t>Music</t>
        </is>
      </c>
      <c r="D3341" s="174" t="inlineStr">
        <is>
          <t>nb</t>
        </is>
      </c>
      <c r="E3341" s="175" t="n">
        <v>0.12</v>
      </c>
      <c r="F3341" s="174" t="n">
        <v>2</v>
      </c>
      <c r="G3341" s="174" t="n">
        <v>1</v>
      </c>
      <c r="H3341" s="174" t="n">
        <v>2932</v>
      </c>
      <c r="I3341" s="174" t="n">
        <v>2005</v>
      </c>
      <c r="J3341" s="174" t="n"/>
      <c r="K3341" s="174" t="n"/>
      <c r="L3341" s="174" t="n"/>
      <c r="M3341" s="174" t="n"/>
    </row>
    <row r="3342">
      <c r="A3342" s="174" t="inlineStr">
        <is>
          <t>test</t>
        </is>
      </c>
      <c r="B3342" s="174" t="inlineStr">
        <is>
          <t>A1</t>
        </is>
      </c>
      <c r="C3342" s="174" t="inlineStr">
        <is>
          <t>Music</t>
        </is>
      </c>
      <c r="D3342" s="174" t="inlineStr">
        <is>
          <t>nb</t>
        </is>
      </c>
      <c r="E3342" s="175" t="n">
        <v>0.13</v>
      </c>
      <c r="F3342" s="174" t="n">
        <v>2</v>
      </c>
      <c r="G3342" s="174" t="n">
        <v>1</v>
      </c>
      <c r="H3342" s="174" t="n">
        <v>2890</v>
      </c>
      <c r="I3342" s="174" t="n">
        <v>2047</v>
      </c>
      <c r="J3342" s="174" t="n"/>
      <c r="K3342" s="174" t="n"/>
      <c r="L3342" s="174" t="n"/>
      <c r="M3342" s="174" t="n"/>
    </row>
    <row r="3343">
      <c r="A3343" s="174" t="inlineStr">
        <is>
          <t>test</t>
        </is>
      </c>
      <c r="B3343" s="174" t="inlineStr">
        <is>
          <t>A1</t>
        </is>
      </c>
      <c r="C3343" s="174" t="inlineStr">
        <is>
          <t>Music</t>
        </is>
      </c>
      <c r="D3343" s="174" t="inlineStr">
        <is>
          <t>nb</t>
        </is>
      </c>
      <c r="E3343" s="175" t="n">
        <v>0.14</v>
      </c>
      <c r="F3343" s="174" t="n">
        <v>2</v>
      </c>
      <c r="G3343" s="174" t="n">
        <v>1</v>
      </c>
      <c r="H3343" s="174" t="n">
        <v>2864</v>
      </c>
      <c r="I3343" s="174" t="n">
        <v>2073</v>
      </c>
      <c r="J3343" s="174" t="n"/>
      <c r="K3343" s="174" t="n"/>
      <c r="L3343" s="174" t="n"/>
      <c r="M3343" s="174" t="n"/>
    </row>
    <row r="3344">
      <c r="A3344" s="174" t="inlineStr">
        <is>
          <t>test</t>
        </is>
      </c>
      <c r="B3344" s="174" t="inlineStr">
        <is>
          <t>A1</t>
        </is>
      </c>
      <c r="C3344" s="174" t="inlineStr">
        <is>
          <t>Music</t>
        </is>
      </c>
      <c r="D3344" s="174" t="inlineStr">
        <is>
          <t>nb</t>
        </is>
      </c>
      <c r="E3344" s="175" t="n">
        <v>0.15</v>
      </c>
      <c r="F3344" s="174" t="n">
        <v>2</v>
      </c>
      <c r="G3344" s="174" t="n">
        <v>1</v>
      </c>
      <c r="H3344" s="174" t="n">
        <v>2838</v>
      </c>
      <c r="I3344" s="174" t="n">
        <v>2099</v>
      </c>
      <c r="J3344" s="174" t="n"/>
      <c r="K3344" s="174" t="n"/>
      <c r="L3344" s="174" t="n"/>
      <c r="M3344" s="174" t="n"/>
    </row>
    <row r="3345">
      <c r="A3345" s="174" t="inlineStr">
        <is>
          <t>test</t>
        </is>
      </c>
      <c r="B3345" s="174" t="inlineStr">
        <is>
          <t>A1</t>
        </is>
      </c>
      <c r="C3345" s="174" t="inlineStr">
        <is>
          <t>Music</t>
        </is>
      </c>
      <c r="D3345" s="174" t="inlineStr">
        <is>
          <t>nb</t>
        </is>
      </c>
      <c r="E3345" s="175" t="n">
        <v>0.16</v>
      </c>
      <c r="F3345" s="174" t="n">
        <v>2</v>
      </c>
      <c r="G3345" s="174" t="n">
        <v>1</v>
      </c>
      <c r="H3345" s="174" t="n">
        <v>2799</v>
      </c>
      <c r="I3345" s="174" t="n">
        <v>2138</v>
      </c>
      <c r="J3345" s="174" t="n"/>
      <c r="K3345" s="174" t="n"/>
      <c r="L3345" s="174" t="n"/>
      <c r="M3345" s="174" t="n"/>
    </row>
    <row r="3346">
      <c r="A3346" s="174" t="inlineStr">
        <is>
          <t>test</t>
        </is>
      </c>
      <c r="B3346" s="174" t="inlineStr">
        <is>
          <t>A1</t>
        </is>
      </c>
      <c r="C3346" s="174" t="inlineStr">
        <is>
          <t>Music</t>
        </is>
      </c>
      <c r="D3346" s="174" t="inlineStr">
        <is>
          <t>nb</t>
        </is>
      </c>
      <c r="E3346" s="175" t="n">
        <v>0.17</v>
      </c>
      <c r="F3346" s="174" t="n">
        <v>2</v>
      </c>
      <c r="G3346" s="174" t="n">
        <v>1</v>
      </c>
      <c r="H3346" s="174" t="n">
        <v>2769</v>
      </c>
      <c r="I3346" s="174" t="n">
        <v>2168</v>
      </c>
      <c r="J3346" s="174" t="n"/>
      <c r="K3346" s="174" t="n"/>
      <c r="L3346" s="174" t="n"/>
      <c r="M3346" s="174" t="n"/>
    </row>
    <row r="3347">
      <c r="A3347" s="174" t="inlineStr">
        <is>
          <t>test</t>
        </is>
      </c>
      <c r="B3347" s="174" t="inlineStr">
        <is>
          <t>A1</t>
        </is>
      </c>
      <c r="C3347" s="174" t="inlineStr">
        <is>
          <t>Music</t>
        </is>
      </c>
      <c r="D3347" s="174" t="inlineStr">
        <is>
          <t>nb</t>
        </is>
      </c>
      <c r="E3347" s="175" t="n">
        <v>0.18</v>
      </c>
      <c r="F3347" s="174" t="n">
        <v>2</v>
      </c>
      <c r="G3347" s="174" t="n">
        <v>1</v>
      </c>
      <c r="H3347" s="174" t="n">
        <v>2741</v>
      </c>
      <c r="I3347" s="174" t="n">
        <v>2196</v>
      </c>
      <c r="J3347" s="174" t="n"/>
      <c r="K3347" s="174" t="n"/>
      <c r="L3347" s="174" t="n"/>
      <c r="M3347" s="174" t="n"/>
    </row>
    <row r="3348">
      <c r="A3348" s="174" t="inlineStr">
        <is>
          <t>test</t>
        </is>
      </c>
      <c r="B3348" s="174" t="inlineStr">
        <is>
          <t>A1</t>
        </is>
      </c>
      <c r="C3348" s="174" t="inlineStr">
        <is>
          <t>Music</t>
        </is>
      </c>
      <c r="D3348" s="174" t="inlineStr">
        <is>
          <t>nb</t>
        </is>
      </c>
      <c r="E3348" s="175" t="n">
        <v>0.19</v>
      </c>
      <c r="F3348" s="174" t="n">
        <v>2</v>
      </c>
      <c r="G3348" s="174" t="n">
        <v>1</v>
      </c>
      <c r="H3348" s="174" t="n">
        <v>2713</v>
      </c>
      <c r="I3348" s="174" t="n">
        <v>2224</v>
      </c>
      <c r="J3348" s="174" t="n"/>
      <c r="K3348" s="174" t="n"/>
      <c r="L3348" s="174" t="n"/>
      <c r="M3348" s="174" t="n"/>
    </row>
    <row r="3349">
      <c r="A3349" s="174" t="inlineStr">
        <is>
          <t>test</t>
        </is>
      </c>
      <c r="B3349" s="174" t="inlineStr">
        <is>
          <t>A1</t>
        </is>
      </c>
      <c r="C3349" s="174" t="inlineStr">
        <is>
          <t>Music</t>
        </is>
      </c>
      <c r="D3349" s="174" t="inlineStr">
        <is>
          <t>nb</t>
        </is>
      </c>
      <c r="E3349" s="175" t="n">
        <v>0.2</v>
      </c>
      <c r="F3349" s="174" t="n">
        <v>2</v>
      </c>
      <c r="G3349" s="174" t="n">
        <v>1</v>
      </c>
      <c r="H3349" s="174" t="n">
        <v>2689</v>
      </c>
      <c r="I3349" s="174" t="n">
        <v>2248</v>
      </c>
      <c r="J3349" s="174" t="n"/>
      <c r="K3349" s="174" t="n"/>
      <c r="L3349" s="174" t="n"/>
      <c r="M3349" s="174" t="n"/>
    </row>
    <row r="3350">
      <c r="A3350" s="174" t="inlineStr">
        <is>
          <t>test</t>
        </is>
      </c>
      <c r="B3350" s="174" t="inlineStr">
        <is>
          <t>A1</t>
        </is>
      </c>
      <c r="C3350" s="174" t="inlineStr">
        <is>
          <t>Music</t>
        </is>
      </c>
      <c r="D3350" s="174" t="inlineStr">
        <is>
          <t>nb</t>
        </is>
      </c>
      <c r="E3350" s="175" t="n">
        <v>0.21</v>
      </c>
      <c r="F3350" s="174" t="n">
        <v>2</v>
      </c>
      <c r="G3350" s="174" t="n">
        <v>1</v>
      </c>
      <c r="H3350" s="174" t="n">
        <v>2664</v>
      </c>
      <c r="I3350" s="174" t="n">
        <v>2273</v>
      </c>
      <c r="J3350" s="174" t="n"/>
      <c r="K3350" s="174" t="n"/>
      <c r="L3350" s="174" t="n"/>
      <c r="M3350" s="174" t="n"/>
    </row>
    <row r="3351">
      <c r="A3351" s="174" t="inlineStr">
        <is>
          <t>test</t>
        </is>
      </c>
      <c r="B3351" s="174" t="inlineStr">
        <is>
          <t>A1</t>
        </is>
      </c>
      <c r="C3351" s="174" t="inlineStr">
        <is>
          <t>Music</t>
        </is>
      </c>
      <c r="D3351" s="174" t="inlineStr">
        <is>
          <t>nb</t>
        </is>
      </c>
      <c r="E3351" s="175" t="n">
        <v>0.22</v>
      </c>
      <c r="F3351" s="174" t="n">
        <v>2</v>
      </c>
      <c r="G3351" s="174" t="n">
        <v>1</v>
      </c>
      <c r="H3351" s="174" t="n">
        <v>2632</v>
      </c>
      <c r="I3351" s="174" t="n">
        <v>2305</v>
      </c>
      <c r="J3351" s="174" t="n"/>
      <c r="K3351" s="174" t="n"/>
      <c r="L3351" s="174" t="n"/>
      <c r="M3351" s="174" t="n"/>
    </row>
    <row r="3352">
      <c r="A3352" s="174" t="inlineStr">
        <is>
          <t>test</t>
        </is>
      </c>
      <c r="B3352" s="174" t="inlineStr">
        <is>
          <t>A1</t>
        </is>
      </c>
      <c r="C3352" s="174" t="inlineStr">
        <is>
          <t>Music</t>
        </is>
      </c>
      <c r="D3352" s="174" t="inlineStr">
        <is>
          <t>nb</t>
        </is>
      </c>
      <c r="E3352" s="175" t="n">
        <v>0.23</v>
      </c>
      <c r="F3352" s="174" t="n">
        <v>2</v>
      </c>
      <c r="G3352" s="174" t="n">
        <v>1</v>
      </c>
      <c r="H3352" s="174" t="n">
        <v>2611</v>
      </c>
      <c r="I3352" s="174" t="n">
        <v>2326</v>
      </c>
      <c r="J3352" s="174" t="n"/>
      <c r="K3352" s="174" t="n"/>
      <c r="L3352" s="174" t="n"/>
      <c r="M3352" s="174" t="n"/>
    </row>
    <row r="3353">
      <c r="A3353" s="174" t="inlineStr">
        <is>
          <t>test</t>
        </is>
      </c>
      <c r="B3353" s="174" t="inlineStr">
        <is>
          <t>A1</t>
        </is>
      </c>
      <c r="C3353" s="174" t="inlineStr">
        <is>
          <t>Music</t>
        </is>
      </c>
      <c r="D3353" s="174" t="inlineStr">
        <is>
          <t>nb</t>
        </is>
      </c>
      <c r="E3353" s="175" t="n">
        <v>0.24</v>
      </c>
      <c r="F3353" s="174" t="n">
        <v>2</v>
      </c>
      <c r="G3353" s="174" t="n">
        <v>1</v>
      </c>
      <c r="H3353" s="174" t="n">
        <v>2599</v>
      </c>
      <c r="I3353" s="174" t="n">
        <v>2338</v>
      </c>
      <c r="J3353" s="174" t="n"/>
      <c r="K3353" s="174" t="n"/>
      <c r="L3353" s="174" t="n"/>
      <c r="M3353" s="174" t="n"/>
    </row>
    <row r="3354">
      <c r="A3354" s="174" t="inlineStr">
        <is>
          <t>test</t>
        </is>
      </c>
      <c r="B3354" s="174" t="inlineStr">
        <is>
          <t>A1</t>
        </is>
      </c>
      <c r="C3354" s="174" t="inlineStr">
        <is>
          <t>Music</t>
        </is>
      </c>
      <c r="D3354" s="174" t="inlineStr">
        <is>
          <t>nb</t>
        </is>
      </c>
      <c r="E3354" s="175" t="n">
        <v>0.25</v>
      </c>
      <c r="F3354" s="174" t="n">
        <v>2</v>
      </c>
      <c r="G3354" s="174" t="n">
        <v>1</v>
      </c>
      <c r="H3354" s="174" t="n">
        <v>2570</v>
      </c>
      <c r="I3354" s="174" t="n">
        <v>2367</v>
      </c>
      <c r="J3354" s="174" t="n"/>
      <c r="K3354" s="174" t="n"/>
      <c r="L3354" s="174" t="n"/>
      <c r="M3354" s="174" t="n"/>
    </row>
    <row r="3355">
      <c r="A3355" s="174" t="inlineStr">
        <is>
          <t>test</t>
        </is>
      </c>
      <c r="B3355" s="174" t="inlineStr">
        <is>
          <t>A1</t>
        </is>
      </c>
      <c r="C3355" s="174" t="inlineStr">
        <is>
          <t>Music</t>
        </is>
      </c>
      <c r="D3355" s="174" t="inlineStr">
        <is>
          <t>nb</t>
        </is>
      </c>
      <c r="E3355" s="175" t="n">
        <v>0.26</v>
      </c>
      <c r="F3355" s="174" t="n">
        <v>2</v>
      </c>
      <c r="G3355" s="174" t="n">
        <v>1</v>
      </c>
      <c r="H3355" s="174" t="n">
        <v>2550</v>
      </c>
      <c r="I3355" s="174" t="n">
        <v>2387</v>
      </c>
      <c r="J3355" s="174" t="n"/>
      <c r="K3355" s="174" t="n"/>
      <c r="L3355" s="174" t="n"/>
      <c r="M3355" s="174" t="n"/>
    </row>
    <row r="3356">
      <c r="A3356" s="174" t="inlineStr">
        <is>
          <t>test</t>
        </is>
      </c>
      <c r="B3356" s="174" t="inlineStr">
        <is>
          <t>A1</t>
        </is>
      </c>
      <c r="C3356" s="174" t="inlineStr">
        <is>
          <t>Music</t>
        </is>
      </c>
      <c r="D3356" s="174" t="inlineStr">
        <is>
          <t>nb</t>
        </is>
      </c>
      <c r="E3356" s="175" t="n">
        <v>0.27</v>
      </c>
      <c r="F3356" s="174" t="n">
        <v>2</v>
      </c>
      <c r="G3356" s="174" t="n">
        <v>1</v>
      </c>
      <c r="H3356" s="174" t="n">
        <v>2534</v>
      </c>
      <c r="I3356" s="174" t="n">
        <v>2403</v>
      </c>
      <c r="J3356" s="174" t="n"/>
      <c r="K3356" s="174" t="n"/>
      <c r="L3356" s="174" t="n"/>
      <c r="M3356" s="174" t="n"/>
    </row>
    <row r="3357">
      <c r="A3357" s="174" t="inlineStr">
        <is>
          <t>test</t>
        </is>
      </c>
      <c r="B3357" s="174" t="inlineStr">
        <is>
          <t>A1</t>
        </is>
      </c>
      <c r="C3357" s="174" t="inlineStr">
        <is>
          <t>Music</t>
        </is>
      </c>
      <c r="D3357" s="174" t="inlineStr">
        <is>
          <t>nb</t>
        </is>
      </c>
      <c r="E3357" s="175" t="n">
        <v>0.28</v>
      </c>
      <c r="F3357" s="174" t="n">
        <v>2</v>
      </c>
      <c r="G3357" s="174" t="n">
        <v>1</v>
      </c>
      <c r="H3357" s="174" t="n">
        <v>2517</v>
      </c>
      <c r="I3357" s="174" t="n">
        <v>2420</v>
      </c>
      <c r="J3357" s="174" t="n"/>
      <c r="K3357" s="174" t="n"/>
      <c r="L3357" s="174" t="n"/>
      <c r="M3357" s="174" t="n"/>
    </row>
    <row r="3358">
      <c r="A3358" s="174" t="inlineStr">
        <is>
          <t>test</t>
        </is>
      </c>
      <c r="B3358" s="174" t="inlineStr">
        <is>
          <t>A1</t>
        </is>
      </c>
      <c r="C3358" s="174" t="inlineStr">
        <is>
          <t>Music</t>
        </is>
      </c>
      <c r="D3358" s="174" t="inlineStr">
        <is>
          <t>nb</t>
        </is>
      </c>
      <c r="E3358" s="175" t="n">
        <v>0.29</v>
      </c>
      <c r="F3358" s="174" t="n">
        <v>2</v>
      </c>
      <c r="G3358" s="174" t="n">
        <v>1</v>
      </c>
      <c r="H3358" s="174" t="n">
        <v>2499</v>
      </c>
      <c r="I3358" s="174" t="n">
        <v>2438</v>
      </c>
      <c r="J3358" s="174" t="n"/>
      <c r="K3358" s="174" t="n"/>
      <c r="L3358" s="174" t="n"/>
      <c r="M3358" s="174" t="n"/>
    </row>
    <row r="3359">
      <c r="A3359" s="174" t="inlineStr">
        <is>
          <t>test</t>
        </is>
      </c>
      <c r="B3359" s="174" t="inlineStr">
        <is>
          <t>A1</t>
        </is>
      </c>
      <c r="C3359" s="174" t="inlineStr">
        <is>
          <t>Music</t>
        </is>
      </c>
      <c r="D3359" s="174" t="inlineStr">
        <is>
          <t>nb</t>
        </is>
      </c>
      <c r="E3359" s="175" t="n">
        <v>0.3</v>
      </c>
      <c r="F3359" s="174" t="n">
        <v>2</v>
      </c>
      <c r="G3359" s="174" t="n">
        <v>1</v>
      </c>
      <c r="H3359" s="174" t="n">
        <v>2479</v>
      </c>
      <c r="I3359" s="174" t="n">
        <v>2458</v>
      </c>
      <c r="J3359" s="174" t="n"/>
      <c r="K3359" s="174" t="n"/>
      <c r="L3359" s="174" t="n"/>
      <c r="M3359" s="174" t="n"/>
    </row>
    <row r="3360">
      <c r="A3360" s="174" t="inlineStr">
        <is>
          <t>test</t>
        </is>
      </c>
      <c r="B3360" s="174" t="inlineStr">
        <is>
          <t>A1</t>
        </is>
      </c>
      <c r="C3360" s="174" t="inlineStr">
        <is>
          <t>Music</t>
        </is>
      </c>
      <c r="D3360" s="174" t="inlineStr">
        <is>
          <t>nb</t>
        </is>
      </c>
      <c r="E3360" s="175" t="n">
        <v>0.31</v>
      </c>
      <c r="F3360" s="174" t="n">
        <v>2</v>
      </c>
      <c r="G3360" s="174" t="n">
        <v>1</v>
      </c>
      <c r="H3360" s="174" t="n">
        <v>2459</v>
      </c>
      <c r="I3360" s="174" t="n">
        <v>2478</v>
      </c>
      <c r="J3360" s="174" t="n"/>
      <c r="K3360" s="174" t="n"/>
      <c r="L3360" s="174" t="n"/>
      <c r="M3360" s="174" t="n"/>
    </row>
    <row r="3361">
      <c r="A3361" s="174" t="inlineStr">
        <is>
          <t>test</t>
        </is>
      </c>
      <c r="B3361" s="174" t="inlineStr">
        <is>
          <t>A1</t>
        </is>
      </c>
      <c r="C3361" s="174" t="inlineStr">
        <is>
          <t>Music</t>
        </is>
      </c>
      <c r="D3361" s="174" t="inlineStr">
        <is>
          <t>nb</t>
        </is>
      </c>
      <c r="E3361" s="175" t="n">
        <v>0.32</v>
      </c>
      <c r="F3361" s="174" t="n">
        <v>1</v>
      </c>
      <c r="G3361" s="174" t="n">
        <v>2</v>
      </c>
      <c r="H3361" s="174" t="n">
        <v>2425</v>
      </c>
      <c r="I3361" s="174" t="n">
        <v>2512</v>
      </c>
      <c r="J3361" s="174" t="n"/>
      <c r="K3361" s="174" t="n"/>
      <c r="L3361" s="174" t="n"/>
      <c r="M3361" s="174" t="n"/>
    </row>
    <row r="3362">
      <c r="A3362" s="174" t="inlineStr">
        <is>
          <t>test</t>
        </is>
      </c>
      <c r="B3362" s="174" t="inlineStr">
        <is>
          <t>A1</t>
        </is>
      </c>
      <c r="C3362" s="174" t="inlineStr">
        <is>
          <t>Music</t>
        </is>
      </c>
      <c r="D3362" s="174" t="inlineStr">
        <is>
          <t>nb</t>
        </is>
      </c>
      <c r="E3362" s="175" t="n">
        <v>0.33</v>
      </c>
      <c r="F3362" s="174" t="n">
        <v>1</v>
      </c>
      <c r="G3362" s="174" t="n">
        <v>2</v>
      </c>
      <c r="H3362" s="174" t="n">
        <v>2403</v>
      </c>
      <c r="I3362" s="174" t="n">
        <v>2534</v>
      </c>
      <c r="J3362" s="174" t="n"/>
      <c r="K3362" s="174" t="n"/>
      <c r="L3362" s="174" t="n"/>
      <c r="M3362" s="174" t="n"/>
    </row>
    <row r="3363">
      <c r="A3363" s="174" t="inlineStr">
        <is>
          <t>test</t>
        </is>
      </c>
      <c r="B3363" s="174" t="inlineStr">
        <is>
          <t>A1</t>
        </is>
      </c>
      <c r="C3363" s="174" t="inlineStr">
        <is>
          <t>Music</t>
        </is>
      </c>
      <c r="D3363" s="174" t="inlineStr">
        <is>
          <t>nb</t>
        </is>
      </c>
      <c r="E3363" s="175" t="n">
        <v>0.34</v>
      </c>
      <c r="F3363" s="174" t="n">
        <v>1</v>
      </c>
      <c r="G3363" s="174" t="n">
        <v>2</v>
      </c>
      <c r="H3363" s="174" t="n">
        <v>2380</v>
      </c>
      <c r="I3363" s="174" t="n">
        <v>2557</v>
      </c>
      <c r="J3363" s="174" t="n"/>
      <c r="K3363" s="174" t="n"/>
      <c r="L3363" s="174" t="n"/>
      <c r="M3363" s="174" t="n"/>
    </row>
    <row r="3364">
      <c r="A3364" s="174" t="inlineStr">
        <is>
          <t>test</t>
        </is>
      </c>
      <c r="B3364" s="174" t="inlineStr">
        <is>
          <t>A1</t>
        </is>
      </c>
      <c r="C3364" s="174" t="inlineStr">
        <is>
          <t>Music</t>
        </is>
      </c>
      <c r="D3364" s="174" t="inlineStr">
        <is>
          <t>nb</t>
        </is>
      </c>
      <c r="E3364" s="175" t="n">
        <v>0.35</v>
      </c>
      <c r="F3364" s="174" t="n">
        <v>1</v>
      </c>
      <c r="G3364" s="174" t="n">
        <v>2</v>
      </c>
      <c r="H3364" s="174" t="n">
        <v>2358</v>
      </c>
      <c r="I3364" s="174" t="n">
        <v>2579</v>
      </c>
      <c r="J3364" s="174" t="n"/>
      <c r="K3364" s="174" t="n"/>
      <c r="L3364" s="174" t="n"/>
      <c r="M3364" s="174" t="n"/>
    </row>
    <row r="3365">
      <c r="A3365" s="174" t="inlineStr">
        <is>
          <t>test</t>
        </is>
      </c>
      <c r="B3365" s="174" t="inlineStr">
        <is>
          <t>A1</t>
        </is>
      </c>
      <c r="C3365" s="174" t="inlineStr">
        <is>
          <t>Music</t>
        </is>
      </c>
      <c r="D3365" s="174" t="inlineStr">
        <is>
          <t>nb</t>
        </is>
      </c>
      <c r="E3365" s="175" t="n">
        <v>0.36</v>
      </c>
      <c r="F3365" s="174" t="n">
        <v>1</v>
      </c>
      <c r="G3365" s="174" t="n">
        <v>2</v>
      </c>
      <c r="H3365" s="174" t="n">
        <v>2337</v>
      </c>
      <c r="I3365" s="174" t="n">
        <v>2600</v>
      </c>
      <c r="J3365" s="174" t="n"/>
      <c r="K3365" s="174" t="n"/>
      <c r="L3365" s="174" t="n"/>
      <c r="M3365" s="174" t="n"/>
    </row>
    <row r="3366">
      <c r="A3366" s="174" t="inlineStr">
        <is>
          <t>test</t>
        </is>
      </c>
      <c r="B3366" s="174" t="inlineStr">
        <is>
          <t>A1</t>
        </is>
      </c>
      <c r="C3366" s="174" t="inlineStr">
        <is>
          <t>Music</t>
        </is>
      </c>
      <c r="D3366" s="174" t="inlineStr">
        <is>
          <t>nb</t>
        </is>
      </c>
      <c r="E3366" s="175" t="n">
        <v>0.37</v>
      </c>
      <c r="F3366" s="174" t="n">
        <v>1</v>
      </c>
      <c r="G3366" s="174" t="n">
        <v>2</v>
      </c>
      <c r="H3366" s="174" t="n">
        <v>2320</v>
      </c>
      <c r="I3366" s="174" t="n">
        <v>2617</v>
      </c>
      <c r="J3366" s="174" t="n"/>
      <c r="K3366" s="174" t="n"/>
      <c r="L3366" s="174" t="n"/>
      <c r="M3366" s="174" t="n"/>
    </row>
    <row r="3367">
      <c r="A3367" s="174" t="inlineStr">
        <is>
          <t>test</t>
        </is>
      </c>
      <c r="B3367" s="174" t="inlineStr">
        <is>
          <t>A1</t>
        </is>
      </c>
      <c r="C3367" s="174" t="inlineStr">
        <is>
          <t>Music</t>
        </is>
      </c>
      <c r="D3367" s="174" t="inlineStr">
        <is>
          <t>nb</t>
        </is>
      </c>
      <c r="E3367" s="175" t="n">
        <v>0.38</v>
      </c>
      <c r="F3367" s="174" t="n">
        <v>1</v>
      </c>
      <c r="G3367" s="174" t="n">
        <v>2</v>
      </c>
      <c r="H3367" s="174" t="n">
        <v>2305</v>
      </c>
      <c r="I3367" s="174" t="n">
        <v>2632</v>
      </c>
      <c r="J3367" s="174" t="n"/>
      <c r="K3367" s="174" t="n"/>
      <c r="L3367" s="174" t="n"/>
      <c r="M3367" s="174" t="n"/>
    </row>
    <row r="3368">
      <c r="A3368" s="174" t="inlineStr">
        <is>
          <t>test</t>
        </is>
      </c>
      <c r="B3368" s="174" t="inlineStr">
        <is>
          <t>A1</t>
        </is>
      </c>
      <c r="C3368" s="174" t="inlineStr">
        <is>
          <t>Music</t>
        </is>
      </c>
      <c r="D3368" s="174" t="inlineStr">
        <is>
          <t>nb</t>
        </is>
      </c>
      <c r="E3368" s="175" t="n">
        <v>0.39</v>
      </c>
      <c r="F3368" s="174" t="n">
        <v>1</v>
      </c>
      <c r="G3368" s="174" t="n">
        <v>2</v>
      </c>
      <c r="H3368" s="174" t="n">
        <v>2288</v>
      </c>
      <c r="I3368" s="174" t="n">
        <v>2649</v>
      </c>
      <c r="J3368" s="174" t="n"/>
      <c r="K3368" s="174" t="n"/>
      <c r="L3368" s="174" t="n"/>
      <c r="M3368" s="174" t="n"/>
    </row>
    <row r="3369">
      <c r="A3369" s="174" t="inlineStr">
        <is>
          <t>test</t>
        </is>
      </c>
      <c r="B3369" s="174" t="inlineStr">
        <is>
          <t>A1</t>
        </is>
      </c>
      <c r="C3369" s="174" t="inlineStr">
        <is>
          <t>Music</t>
        </is>
      </c>
      <c r="D3369" s="174" t="inlineStr">
        <is>
          <t>nb</t>
        </is>
      </c>
      <c r="E3369" s="175" t="n">
        <v>0.4</v>
      </c>
      <c r="F3369" s="174" t="n">
        <v>1</v>
      </c>
      <c r="G3369" s="174" t="n">
        <v>2</v>
      </c>
      <c r="H3369" s="174" t="n">
        <v>2281</v>
      </c>
      <c r="I3369" s="174" t="n">
        <v>2656</v>
      </c>
      <c r="J3369" s="174" t="n"/>
      <c r="K3369" s="174" t="n"/>
      <c r="L3369" s="174" t="n"/>
      <c r="M3369" s="174" t="n"/>
    </row>
    <row r="3370">
      <c r="A3370" s="174" t="inlineStr">
        <is>
          <t>test</t>
        </is>
      </c>
      <c r="B3370" s="174" t="inlineStr">
        <is>
          <t>A1</t>
        </is>
      </c>
      <c r="C3370" s="174" t="inlineStr">
        <is>
          <t>Music</t>
        </is>
      </c>
      <c r="D3370" s="174" t="inlineStr">
        <is>
          <t>nb</t>
        </is>
      </c>
      <c r="E3370" s="175" t="n">
        <v>0.41</v>
      </c>
      <c r="F3370" s="174" t="n">
        <v>1</v>
      </c>
      <c r="G3370" s="174" t="n">
        <v>2</v>
      </c>
      <c r="H3370" s="174" t="n">
        <v>2261</v>
      </c>
      <c r="I3370" s="174" t="n">
        <v>2676</v>
      </c>
      <c r="J3370" s="174" t="n"/>
      <c r="K3370" s="174" t="n"/>
      <c r="L3370" s="174" t="n"/>
      <c r="M3370" s="174" t="n"/>
    </row>
    <row r="3371">
      <c r="A3371" s="174" t="inlineStr">
        <is>
          <t>test</t>
        </is>
      </c>
      <c r="B3371" s="174" t="inlineStr">
        <is>
          <t>A1</t>
        </is>
      </c>
      <c r="C3371" s="174" t="inlineStr">
        <is>
          <t>Music</t>
        </is>
      </c>
      <c r="D3371" s="174" t="inlineStr">
        <is>
          <t>nb</t>
        </is>
      </c>
      <c r="E3371" s="175" t="n">
        <v>0.42</v>
      </c>
      <c r="F3371" s="174" t="n">
        <v>1</v>
      </c>
      <c r="G3371" s="174" t="n">
        <v>2</v>
      </c>
      <c r="H3371" s="174" t="n">
        <v>2250</v>
      </c>
      <c r="I3371" s="174" t="n">
        <v>2687</v>
      </c>
      <c r="J3371" s="174" t="n"/>
      <c r="K3371" s="174" t="n"/>
      <c r="L3371" s="174" t="n"/>
      <c r="M3371" s="174" t="n"/>
    </row>
    <row r="3372">
      <c r="A3372" s="174" t="inlineStr">
        <is>
          <t>test</t>
        </is>
      </c>
      <c r="B3372" s="174" t="inlineStr">
        <is>
          <t>A1</t>
        </is>
      </c>
      <c r="C3372" s="174" t="inlineStr">
        <is>
          <t>Music</t>
        </is>
      </c>
      <c r="D3372" s="174" t="inlineStr">
        <is>
          <t>nb</t>
        </is>
      </c>
      <c r="E3372" s="175" t="n">
        <v>0.43</v>
      </c>
      <c r="F3372" s="174" t="n">
        <v>1</v>
      </c>
      <c r="G3372" s="174" t="n">
        <v>2</v>
      </c>
      <c r="H3372" s="174" t="n">
        <v>2224</v>
      </c>
      <c r="I3372" s="174" t="n">
        <v>2713</v>
      </c>
      <c r="J3372" s="174" t="n"/>
      <c r="K3372" s="174" t="n"/>
      <c r="L3372" s="174" t="n"/>
      <c r="M3372" s="174" t="n"/>
    </row>
    <row r="3373">
      <c r="A3373" s="174" t="inlineStr">
        <is>
          <t>test</t>
        </is>
      </c>
      <c r="B3373" s="174" t="inlineStr">
        <is>
          <t>A1</t>
        </is>
      </c>
      <c r="C3373" s="174" t="inlineStr">
        <is>
          <t>Music</t>
        </is>
      </c>
      <c r="D3373" s="174" t="inlineStr">
        <is>
          <t>nb</t>
        </is>
      </c>
      <c r="E3373" s="175" t="n">
        <v>0.44</v>
      </c>
      <c r="F3373" s="174" t="n">
        <v>1</v>
      </c>
      <c r="G3373" s="174" t="n">
        <v>2</v>
      </c>
      <c r="H3373" s="174" t="n">
        <v>2212</v>
      </c>
      <c r="I3373" s="174" t="n">
        <v>2725</v>
      </c>
      <c r="J3373" s="174" t="n"/>
      <c r="K3373" s="174" t="n"/>
      <c r="L3373" s="174" t="n"/>
      <c r="M3373" s="174" t="n"/>
    </row>
    <row r="3374">
      <c r="A3374" s="174" t="inlineStr">
        <is>
          <t>test</t>
        </is>
      </c>
      <c r="B3374" s="174" t="inlineStr">
        <is>
          <t>A1</t>
        </is>
      </c>
      <c r="C3374" s="174" t="inlineStr">
        <is>
          <t>Music</t>
        </is>
      </c>
      <c r="D3374" s="174" t="inlineStr">
        <is>
          <t>nb</t>
        </is>
      </c>
      <c r="E3374" s="175" t="n">
        <v>0.45</v>
      </c>
      <c r="F3374" s="174" t="n">
        <v>1</v>
      </c>
      <c r="G3374" s="174" t="n">
        <v>2</v>
      </c>
      <c r="H3374" s="174" t="n">
        <v>2192</v>
      </c>
      <c r="I3374" s="174" t="n">
        <v>2745</v>
      </c>
      <c r="J3374" s="174" t="n"/>
      <c r="K3374" s="174" t="n"/>
      <c r="L3374" s="174" t="n"/>
      <c r="M3374" s="174" t="n"/>
    </row>
    <row r="3375">
      <c r="A3375" s="174" t="inlineStr">
        <is>
          <t>test</t>
        </is>
      </c>
      <c r="B3375" s="174" t="inlineStr">
        <is>
          <t>A1</t>
        </is>
      </c>
      <c r="C3375" s="174" t="inlineStr">
        <is>
          <t>Music</t>
        </is>
      </c>
      <c r="D3375" s="174" t="inlineStr">
        <is>
          <t>nb</t>
        </is>
      </c>
      <c r="E3375" s="175" t="n">
        <v>0.46</v>
      </c>
      <c r="F3375" s="174" t="n">
        <v>1</v>
      </c>
      <c r="G3375" s="174" t="n">
        <v>2</v>
      </c>
      <c r="H3375" s="174" t="n">
        <v>2170</v>
      </c>
      <c r="I3375" s="174" t="n">
        <v>2767</v>
      </c>
      <c r="J3375" s="174" t="n"/>
      <c r="K3375" s="174" t="n"/>
      <c r="L3375" s="174" t="n"/>
      <c r="M3375" s="174" t="n"/>
    </row>
    <row r="3376">
      <c r="A3376" s="174" t="inlineStr">
        <is>
          <t>test</t>
        </is>
      </c>
      <c r="B3376" s="174" t="inlineStr">
        <is>
          <t>A1</t>
        </is>
      </c>
      <c r="C3376" s="174" t="inlineStr">
        <is>
          <t>Music</t>
        </is>
      </c>
      <c r="D3376" s="174" t="inlineStr">
        <is>
          <t>nb</t>
        </is>
      </c>
      <c r="E3376" s="175" t="n">
        <v>0.47</v>
      </c>
      <c r="F3376" s="174" t="n">
        <v>1</v>
      </c>
      <c r="G3376" s="174" t="n">
        <v>2</v>
      </c>
      <c r="H3376" s="174" t="n">
        <v>2151</v>
      </c>
      <c r="I3376" s="174" t="n">
        <v>2786</v>
      </c>
      <c r="J3376" s="174" t="n"/>
      <c r="K3376" s="174" t="n"/>
      <c r="L3376" s="174" t="n"/>
      <c r="M3376" s="174" t="n"/>
    </row>
    <row r="3377">
      <c r="A3377" s="174" t="inlineStr">
        <is>
          <t>test</t>
        </is>
      </c>
      <c r="B3377" s="174" t="inlineStr">
        <is>
          <t>A1</t>
        </is>
      </c>
      <c r="C3377" s="174" t="inlineStr">
        <is>
          <t>Music</t>
        </is>
      </c>
      <c r="D3377" s="174" t="inlineStr">
        <is>
          <t>nb</t>
        </is>
      </c>
      <c r="E3377" s="175" t="n">
        <v>0.48</v>
      </c>
      <c r="F3377" s="174" t="n">
        <v>1</v>
      </c>
      <c r="G3377" s="174" t="n">
        <v>2</v>
      </c>
      <c r="H3377" s="174" t="n">
        <v>2135</v>
      </c>
      <c r="I3377" s="174" t="n">
        <v>2802</v>
      </c>
      <c r="J3377" s="174" t="n"/>
      <c r="K3377" s="174" t="n"/>
      <c r="L3377" s="174" t="n"/>
      <c r="M3377" s="174" t="n"/>
    </row>
    <row r="3378">
      <c r="A3378" s="174" t="inlineStr">
        <is>
          <t>test</t>
        </is>
      </c>
      <c r="B3378" s="174" t="inlineStr">
        <is>
          <t>A1</t>
        </is>
      </c>
      <c r="C3378" s="174" t="inlineStr">
        <is>
          <t>Music</t>
        </is>
      </c>
      <c r="D3378" s="174" t="inlineStr">
        <is>
          <t>nb</t>
        </is>
      </c>
      <c r="E3378" s="175" t="n">
        <v>0.49</v>
      </c>
      <c r="F3378" s="174" t="n">
        <v>1</v>
      </c>
      <c r="G3378" s="174" t="n">
        <v>2</v>
      </c>
      <c r="H3378" s="174" t="n">
        <v>2119</v>
      </c>
      <c r="I3378" s="174" t="n">
        <v>2818</v>
      </c>
      <c r="J3378" s="174" t="n"/>
      <c r="K3378" s="174" t="n"/>
      <c r="L3378" s="174" t="n"/>
      <c r="M3378" s="174" t="n"/>
    </row>
    <row r="3379">
      <c r="A3379" s="174" t="inlineStr">
        <is>
          <t>test</t>
        </is>
      </c>
      <c r="B3379" s="174" t="inlineStr">
        <is>
          <t>A1</t>
        </is>
      </c>
      <c r="C3379" s="174" t="inlineStr">
        <is>
          <t>Music</t>
        </is>
      </c>
      <c r="D3379" s="174" t="inlineStr">
        <is>
          <t>nb</t>
        </is>
      </c>
      <c r="E3379" s="175" t="n">
        <v>0.5</v>
      </c>
      <c r="F3379" s="174" t="n">
        <v>1</v>
      </c>
      <c r="G3379" s="174" t="n">
        <v>2</v>
      </c>
      <c r="H3379" s="174" t="n">
        <v>2103</v>
      </c>
      <c r="I3379" s="174" t="n">
        <v>2834</v>
      </c>
      <c r="J3379" s="174" t="n"/>
      <c r="K3379" s="174" t="n"/>
      <c r="L3379" s="174" t="n"/>
      <c r="M3379" s="174" t="n"/>
    </row>
    <row r="3380">
      <c r="A3380" s="174" t="inlineStr">
        <is>
          <t>test</t>
        </is>
      </c>
      <c r="B3380" s="174" t="inlineStr">
        <is>
          <t>A1</t>
        </is>
      </c>
      <c r="C3380" s="174" t="inlineStr">
        <is>
          <t>Music</t>
        </is>
      </c>
      <c r="D3380" s="174" t="inlineStr">
        <is>
          <t>nb</t>
        </is>
      </c>
      <c r="E3380" s="175" t="n">
        <v>0.51</v>
      </c>
      <c r="F3380" s="174" t="n">
        <v>1</v>
      </c>
      <c r="G3380" s="174" t="n">
        <v>2</v>
      </c>
      <c r="H3380" s="174" t="n">
        <v>2074</v>
      </c>
      <c r="I3380" s="174" t="n">
        <v>2863</v>
      </c>
      <c r="J3380" s="174" t="n"/>
      <c r="K3380" s="174" t="n"/>
      <c r="L3380" s="174" t="n"/>
      <c r="M3380" s="174" t="n"/>
    </row>
    <row r="3381">
      <c r="A3381" s="174" t="inlineStr">
        <is>
          <t>test</t>
        </is>
      </c>
      <c r="B3381" s="174" t="inlineStr">
        <is>
          <t>A1</t>
        </is>
      </c>
      <c r="C3381" s="174" t="inlineStr">
        <is>
          <t>Music</t>
        </is>
      </c>
      <c r="D3381" s="174" t="inlineStr">
        <is>
          <t>nb</t>
        </is>
      </c>
      <c r="E3381" s="175" t="n">
        <v>0.52</v>
      </c>
      <c r="F3381" s="174" t="n">
        <v>1</v>
      </c>
      <c r="G3381" s="174" t="n">
        <v>2</v>
      </c>
      <c r="H3381" s="174" t="n">
        <v>2056</v>
      </c>
      <c r="I3381" s="174" t="n">
        <v>2881</v>
      </c>
      <c r="J3381" s="174" t="n"/>
      <c r="K3381" s="174" t="n"/>
      <c r="L3381" s="174" t="n"/>
      <c r="M3381" s="174" t="n"/>
    </row>
    <row r="3382">
      <c r="A3382" s="174" t="inlineStr">
        <is>
          <t>test</t>
        </is>
      </c>
      <c r="B3382" s="174" t="inlineStr">
        <is>
          <t>A1</t>
        </is>
      </c>
      <c r="C3382" s="174" t="inlineStr">
        <is>
          <t>Music</t>
        </is>
      </c>
      <c r="D3382" s="174" t="inlineStr">
        <is>
          <t>nb</t>
        </is>
      </c>
      <c r="E3382" s="175" t="n">
        <v>0.53</v>
      </c>
      <c r="F3382" s="174" t="n">
        <v>1</v>
      </c>
      <c r="G3382" s="174" t="n">
        <v>2</v>
      </c>
      <c r="H3382" s="174" t="n">
        <v>2027</v>
      </c>
      <c r="I3382" s="174" t="n">
        <v>2910</v>
      </c>
      <c r="J3382" s="174" t="n"/>
      <c r="K3382" s="174" t="n"/>
      <c r="L3382" s="174" t="n"/>
      <c r="M3382" s="174" t="n"/>
    </row>
    <row r="3383">
      <c r="A3383" s="174" t="inlineStr">
        <is>
          <t>test</t>
        </is>
      </c>
      <c r="B3383" s="174" t="inlineStr">
        <is>
          <t>A1</t>
        </is>
      </c>
      <c r="C3383" s="174" t="inlineStr">
        <is>
          <t>Music</t>
        </is>
      </c>
      <c r="D3383" s="174" t="inlineStr">
        <is>
          <t>nb</t>
        </is>
      </c>
      <c r="E3383" s="175" t="n">
        <v>0.54</v>
      </c>
      <c r="F3383" s="174" t="n">
        <v>1</v>
      </c>
      <c r="G3383" s="174" t="n">
        <v>2</v>
      </c>
      <c r="H3383" s="174" t="n">
        <v>2007</v>
      </c>
      <c r="I3383" s="174" t="n">
        <v>2930</v>
      </c>
      <c r="J3383" s="174" t="n"/>
      <c r="K3383" s="174" t="n"/>
      <c r="L3383" s="174" t="n"/>
      <c r="M3383" s="174" t="n"/>
    </row>
    <row r="3384">
      <c r="A3384" s="174" t="inlineStr">
        <is>
          <t>test</t>
        </is>
      </c>
      <c r="B3384" s="174" t="inlineStr">
        <is>
          <t>A1</t>
        </is>
      </c>
      <c r="C3384" s="174" t="inlineStr">
        <is>
          <t>Music</t>
        </is>
      </c>
      <c r="D3384" s="174" t="inlineStr">
        <is>
          <t>nb</t>
        </is>
      </c>
      <c r="E3384" s="175" t="n">
        <v>0.55</v>
      </c>
      <c r="F3384" s="174" t="n">
        <v>1</v>
      </c>
      <c r="G3384" s="174" t="n">
        <v>2</v>
      </c>
      <c r="H3384" s="174" t="n">
        <v>1986</v>
      </c>
      <c r="I3384" s="174" t="n">
        <v>2951</v>
      </c>
      <c r="J3384" s="174" t="n"/>
      <c r="K3384" s="174" t="n"/>
      <c r="L3384" s="174" t="n"/>
      <c r="M3384" s="174" t="n"/>
    </row>
    <row r="3385">
      <c r="A3385" s="174" t="inlineStr">
        <is>
          <t>test</t>
        </is>
      </c>
      <c r="B3385" s="174" t="inlineStr">
        <is>
          <t>A1</t>
        </is>
      </c>
      <c r="C3385" s="174" t="inlineStr">
        <is>
          <t>Music</t>
        </is>
      </c>
      <c r="D3385" s="174" t="inlineStr">
        <is>
          <t>nb</t>
        </is>
      </c>
      <c r="E3385" s="175" t="n">
        <v>0.5600000000000001</v>
      </c>
      <c r="F3385" s="174" t="n">
        <v>1</v>
      </c>
      <c r="G3385" s="174" t="n">
        <v>2</v>
      </c>
      <c r="H3385" s="174" t="n">
        <v>1964</v>
      </c>
      <c r="I3385" s="174" t="n">
        <v>2973</v>
      </c>
      <c r="J3385" s="174" t="n"/>
      <c r="K3385" s="174" t="n"/>
      <c r="L3385" s="174" t="n"/>
      <c r="M3385" s="174" t="n"/>
    </row>
    <row r="3386">
      <c r="A3386" s="174" t="inlineStr">
        <is>
          <t>test</t>
        </is>
      </c>
      <c r="B3386" s="174" t="inlineStr">
        <is>
          <t>A1</t>
        </is>
      </c>
      <c r="C3386" s="174" t="inlineStr">
        <is>
          <t>Music</t>
        </is>
      </c>
      <c r="D3386" s="174" t="inlineStr">
        <is>
          <t>nb</t>
        </is>
      </c>
      <c r="E3386" s="175" t="n">
        <v>0.57</v>
      </c>
      <c r="F3386" s="174" t="n">
        <v>1</v>
      </c>
      <c r="G3386" s="174" t="n">
        <v>2</v>
      </c>
      <c r="H3386" s="174" t="n">
        <v>1943</v>
      </c>
      <c r="I3386" s="174" t="n">
        <v>2994</v>
      </c>
      <c r="J3386" s="174" t="n"/>
      <c r="K3386" s="174" t="n"/>
      <c r="L3386" s="174" t="n"/>
      <c r="M3386" s="174" t="n"/>
    </row>
    <row r="3387">
      <c r="A3387" s="174" t="inlineStr">
        <is>
          <t>test</t>
        </is>
      </c>
      <c r="B3387" s="174" t="inlineStr">
        <is>
          <t>A1</t>
        </is>
      </c>
      <c r="C3387" s="174" t="inlineStr">
        <is>
          <t>Music</t>
        </is>
      </c>
      <c r="D3387" s="174" t="inlineStr">
        <is>
          <t>nb</t>
        </is>
      </c>
      <c r="E3387" s="175" t="n">
        <v>0.58</v>
      </c>
      <c r="F3387" s="174" t="n">
        <v>1</v>
      </c>
      <c r="G3387" s="174" t="n">
        <v>2</v>
      </c>
      <c r="H3387" s="174" t="n">
        <v>1927</v>
      </c>
      <c r="I3387" s="174" t="n">
        <v>3010</v>
      </c>
      <c r="J3387" s="174" t="n"/>
      <c r="K3387" s="174" t="n"/>
      <c r="L3387" s="174" t="n"/>
      <c r="M3387" s="174" t="n"/>
    </row>
    <row r="3388">
      <c r="A3388" s="174" t="inlineStr">
        <is>
          <t>test</t>
        </is>
      </c>
      <c r="B3388" s="174" t="inlineStr">
        <is>
          <t>A1</t>
        </is>
      </c>
      <c r="C3388" s="174" t="inlineStr">
        <is>
          <t>Music</t>
        </is>
      </c>
      <c r="D3388" s="174" t="inlineStr">
        <is>
          <t>nb</t>
        </is>
      </c>
      <c r="E3388" s="175" t="n">
        <v>0.59</v>
      </c>
      <c r="F3388" s="174" t="n">
        <v>1</v>
      </c>
      <c r="G3388" s="174" t="n">
        <v>2</v>
      </c>
      <c r="H3388" s="174" t="n">
        <v>1907</v>
      </c>
      <c r="I3388" s="174" t="n">
        <v>3030</v>
      </c>
      <c r="J3388" s="174" t="n"/>
      <c r="K3388" s="174" t="n"/>
      <c r="L3388" s="174" t="n"/>
      <c r="M3388" s="174" t="n"/>
    </row>
    <row r="3389">
      <c r="A3389" s="174" t="inlineStr">
        <is>
          <t>test</t>
        </is>
      </c>
      <c r="B3389" s="174" t="inlineStr">
        <is>
          <t>A1</t>
        </is>
      </c>
      <c r="C3389" s="174" t="inlineStr">
        <is>
          <t>Music</t>
        </is>
      </c>
      <c r="D3389" s="174" t="inlineStr">
        <is>
          <t>nb</t>
        </is>
      </c>
      <c r="E3389" s="175" t="n">
        <v>0.6</v>
      </c>
      <c r="F3389" s="174" t="n">
        <v>1</v>
      </c>
      <c r="G3389" s="174" t="n">
        <v>2</v>
      </c>
      <c r="H3389" s="174" t="n">
        <v>1893</v>
      </c>
      <c r="I3389" s="174" t="n">
        <v>3044</v>
      </c>
      <c r="J3389" s="174" t="n"/>
      <c r="K3389" s="174" t="n"/>
      <c r="L3389" s="174" t="n"/>
      <c r="M3389" s="174" t="n"/>
    </row>
    <row r="3390">
      <c r="A3390" s="174" t="inlineStr">
        <is>
          <t>test</t>
        </is>
      </c>
      <c r="B3390" s="174" t="inlineStr">
        <is>
          <t>A1</t>
        </is>
      </c>
      <c r="C3390" s="174" t="inlineStr">
        <is>
          <t>Music</t>
        </is>
      </c>
      <c r="D3390" s="174" t="inlineStr">
        <is>
          <t>nb</t>
        </is>
      </c>
      <c r="E3390" s="175" t="n">
        <v>0.61</v>
      </c>
      <c r="F3390" s="174" t="n">
        <v>0</v>
      </c>
      <c r="G3390" s="174" t="n">
        <v>3</v>
      </c>
      <c r="H3390" s="174" t="n">
        <v>1871</v>
      </c>
      <c r="I3390" s="174" t="n">
        <v>3066</v>
      </c>
      <c r="J3390" s="174" t="n"/>
      <c r="K3390" s="174" t="n"/>
      <c r="L3390" s="174" t="n"/>
      <c r="M3390" s="174" t="n"/>
    </row>
    <row r="3391">
      <c r="A3391" s="174" t="inlineStr">
        <is>
          <t>test</t>
        </is>
      </c>
      <c r="B3391" s="174" t="inlineStr">
        <is>
          <t>A1</t>
        </is>
      </c>
      <c r="C3391" s="174" t="inlineStr">
        <is>
          <t>Music</t>
        </is>
      </c>
      <c r="D3391" s="174" t="inlineStr">
        <is>
          <t>nb</t>
        </is>
      </c>
      <c r="E3391" s="175" t="n">
        <v>0.62</v>
      </c>
      <c r="F3391" s="174" t="n">
        <v>0</v>
      </c>
      <c r="G3391" s="174" t="n">
        <v>3</v>
      </c>
      <c r="H3391" s="174" t="n">
        <v>1843</v>
      </c>
      <c r="I3391" s="174" t="n">
        <v>3094</v>
      </c>
      <c r="J3391" s="174" t="n"/>
      <c r="K3391" s="174" t="n"/>
      <c r="L3391" s="174" t="n"/>
      <c r="M3391" s="174" t="n"/>
    </row>
    <row r="3392">
      <c r="A3392" s="174" t="inlineStr">
        <is>
          <t>test</t>
        </is>
      </c>
      <c r="B3392" s="174" t="inlineStr">
        <is>
          <t>A1</t>
        </is>
      </c>
      <c r="C3392" s="174" t="inlineStr">
        <is>
          <t>Music</t>
        </is>
      </c>
      <c r="D3392" s="174" t="inlineStr">
        <is>
          <t>nb</t>
        </is>
      </c>
      <c r="E3392" s="175" t="n">
        <v>0.63</v>
      </c>
      <c r="F3392" s="174" t="n">
        <v>0</v>
      </c>
      <c r="G3392" s="174" t="n">
        <v>3</v>
      </c>
      <c r="H3392" s="174" t="n">
        <v>1823</v>
      </c>
      <c r="I3392" s="174" t="n">
        <v>3114</v>
      </c>
      <c r="J3392" s="174" t="n"/>
      <c r="K3392" s="174" t="n"/>
      <c r="L3392" s="174" t="n"/>
      <c r="M3392" s="174" t="n"/>
    </row>
    <row r="3393">
      <c r="A3393" s="174" t="inlineStr">
        <is>
          <t>test</t>
        </is>
      </c>
      <c r="B3393" s="174" t="inlineStr">
        <is>
          <t>A1</t>
        </is>
      </c>
      <c r="C3393" s="174" t="inlineStr">
        <is>
          <t>Music</t>
        </is>
      </c>
      <c r="D3393" s="174" t="inlineStr">
        <is>
          <t>nb</t>
        </is>
      </c>
      <c r="E3393" s="175" t="n">
        <v>0.64</v>
      </c>
      <c r="F3393" s="174" t="n">
        <v>0</v>
      </c>
      <c r="G3393" s="174" t="n">
        <v>3</v>
      </c>
      <c r="H3393" s="174" t="n">
        <v>1793</v>
      </c>
      <c r="I3393" s="174" t="n">
        <v>3144</v>
      </c>
      <c r="J3393" s="174" t="n"/>
      <c r="K3393" s="174" t="n"/>
      <c r="L3393" s="174" t="n"/>
      <c r="M3393" s="174" t="n"/>
    </row>
    <row r="3394">
      <c r="A3394" s="174" t="inlineStr">
        <is>
          <t>test</t>
        </is>
      </c>
      <c r="B3394" s="174" t="inlineStr">
        <is>
          <t>A1</t>
        </is>
      </c>
      <c r="C3394" s="174" t="inlineStr">
        <is>
          <t>Music</t>
        </is>
      </c>
      <c r="D3394" s="174" t="inlineStr">
        <is>
          <t>nb</t>
        </is>
      </c>
      <c r="E3394" s="175" t="n">
        <v>0.65</v>
      </c>
      <c r="F3394" s="174" t="n">
        <v>0</v>
      </c>
      <c r="G3394" s="174" t="n">
        <v>3</v>
      </c>
      <c r="H3394" s="174" t="n">
        <v>1770</v>
      </c>
      <c r="I3394" s="174" t="n">
        <v>3167</v>
      </c>
      <c r="J3394" s="174" t="n"/>
      <c r="K3394" s="174" t="n"/>
      <c r="L3394" s="174" t="n"/>
      <c r="M3394" s="174" t="n"/>
    </row>
    <row r="3395">
      <c r="A3395" s="174" t="inlineStr">
        <is>
          <t>test</t>
        </is>
      </c>
      <c r="B3395" s="174" t="inlineStr">
        <is>
          <t>A1</t>
        </is>
      </c>
      <c r="C3395" s="174" t="inlineStr">
        <is>
          <t>Music</t>
        </is>
      </c>
      <c r="D3395" s="174" t="inlineStr">
        <is>
          <t>nb</t>
        </is>
      </c>
      <c r="E3395" s="175" t="n">
        <v>0.66</v>
      </c>
      <c r="F3395" s="174" t="n">
        <v>0</v>
      </c>
      <c r="G3395" s="174" t="n">
        <v>3</v>
      </c>
      <c r="H3395" s="174" t="n">
        <v>1752</v>
      </c>
      <c r="I3395" s="174" t="n">
        <v>3185</v>
      </c>
      <c r="J3395" s="174" t="n"/>
      <c r="K3395" s="174" t="n"/>
      <c r="L3395" s="174" t="n"/>
      <c r="M3395" s="174" t="n"/>
    </row>
    <row r="3396">
      <c r="A3396" s="174" t="inlineStr">
        <is>
          <t>test</t>
        </is>
      </c>
      <c r="B3396" s="174" t="inlineStr">
        <is>
          <t>A1</t>
        </is>
      </c>
      <c r="C3396" s="174" t="inlineStr">
        <is>
          <t>Music</t>
        </is>
      </c>
      <c r="D3396" s="174" t="inlineStr">
        <is>
          <t>nb</t>
        </is>
      </c>
      <c r="E3396" s="175" t="n">
        <v>0.67</v>
      </c>
      <c r="F3396" s="174" t="n">
        <v>0</v>
      </c>
      <c r="G3396" s="174" t="n">
        <v>3</v>
      </c>
      <c r="H3396" s="174" t="n">
        <v>1725</v>
      </c>
      <c r="I3396" s="174" t="n">
        <v>3212</v>
      </c>
      <c r="J3396" s="174" t="n"/>
      <c r="K3396" s="174" t="n"/>
      <c r="L3396" s="174" t="n"/>
      <c r="M3396" s="174" t="n"/>
    </row>
    <row r="3397">
      <c r="A3397" s="174" t="inlineStr">
        <is>
          <t>test</t>
        </is>
      </c>
      <c r="B3397" s="174" t="inlineStr">
        <is>
          <t>A1</t>
        </is>
      </c>
      <c r="C3397" s="174" t="inlineStr">
        <is>
          <t>Music</t>
        </is>
      </c>
      <c r="D3397" s="174" t="inlineStr">
        <is>
          <t>nb</t>
        </is>
      </c>
      <c r="E3397" s="175" t="n">
        <v>0.68</v>
      </c>
      <c r="F3397" s="174" t="n">
        <v>0</v>
      </c>
      <c r="G3397" s="174" t="n">
        <v>3</v>
      </c>
      <c r="H3397" s="174" t="n">
        <v>1702</v>
      </c>
      <c r="I3397" s="174" t="n">
        <v>3235</v>
      </c>
      <c r="J3397" s="174" t="n"/>
      <c r="K3397" s="174" t="n"/>
      <c r="L3397" s="174" t="n"/>
      <c r="M3397" s="174" t="n"/>
    </row>
    <row r="3398">
      <c r="A3398" s="174" t="inlineStr">
        <is>
          <t>test</t>
        </is>
      </c>
      <c r="B3398" s="174" t="inlineStr">
        <is>
          <t>A1</t>
        </is>
      </c>
      <c r="C3398" s="174" t="inlineStr">
        <is>
          <t>Music</t>
        </is>
      </c>
      <c r="D3398" s="174" t="inlineStr">
        <is>
          <t>nb</t>
        </is>
      </c>
      <c r="E3398" s="175" t="n">
        <v>0.6899999999999999</v>
      </c>
      <c r="F3398" s="174" t="n">
        <v>0</v>
      </c>
      <c r="G3398" s="174" t="n">
        <v>3</v>
      </c>
      <c r="H3398" s="174" t="n">
        <v>1677</v>
      </c>
      <c r="I3398" s="174" t="n">
        <v>3260</v>
      </c>
      <c r="J3398" s="174" t="n"/>
      <c r="K3398" s="174" t="n"/>
      <c r="L3398" s="174" t="n"/>
      <c r="M3398" s="174" t="n"/>
    </row>
    <row r="3399">
      <c r="A3399" s="174" t="inlineStr">
        <is>
          <t>test</t>
        </is>
      </c>
      <c r="B3399" s="174" t="inlineStr">
        <is>
          <t>A1</t>
        </is>
      </c>
      <c r="C3399" s="174" t="inlineStr">
        <is>
          <t>Music</t>
        </is>
      </c>
      <c r="D3399" s="174" t="inlineStr">
        <is>
          <t>nb</t>
        </is>
      </c>
      <c r="E3399" s="175" t="n">
        <v>0.7</v>
      </c>
      <c r="F3399" s="174" t="n">
        <v>0</v>
      </c>
      <c r="G3399" s="174" t="n">
        <v>3</v>
      </c>
      <c r="H3399" s="174" t="n">
        <v>1657</v>
      </c>
      <c r="I3399" s="174" t="n">
        <v>3280</v>
      </c>
      <c r="J3399" s="174" t="n"/>
      <c r="K3399" s="174" t="n"/>
      <c r="L3399" s="174" t="n"/>
      <c r="M3399" s="174" t="n"/>
    </row>
    <row r="3400">
      <c r="A3400" s="174" t="inlineStr">
        <is>
          <t>test</t>
        </is>
      </c>
      <c r="B3400" s="174" t="inlineStr">
        <is>
          <t>A1</t>
        </is>
      </c>
      <c r="C3400" s="174" t="inlineStr">
        <is>
          <t>Music</t>
        </is>
      </c>
      <c r="D3400" s="174" t="inlineStr">
        <is>
          <t>nb</t>
        </is>
      </c>
      <c r="E3400" s="175" t="n">
        <v>0.71</v>
      </c>
      <c r="F3400" s="174" t="n">
        <v>0</v>
      </c>
      <c r="G3400" s="174" t="n">
        <v>3</v>
      </c>
      <c r="H3400" s="174" t="n">
        <v>1629</v>
      </c>
      <c r="I3400" s="174" t="n">
        <v>3308</v>
      </c>
      <c r="J3400" s="174" t="n"/>
      <c r="K3400" s="174" t="n"/>
      <c r="L3400" s="174" t="n"/>
      <c r="M3400" s="174" t="n"/>
    </row>
    <row r="3401">
      <c r="A3401" s="174" t="inlineStr">
        <is>
          <t>test</t>
        </is>
      </c>
      <c r="B3401" s="174" t="inlineStr">
        <is>
          <t>A1</t>
        </is>
      </c>
      <c r="C3401" s="174" t="inlineStr">
        <is>
          <t>Music</t>
        </is>
      </c>
      <c r="D3401" s="174" t="inlineStr">
        <is>
          <t>nb</t>
        </is>
      </c>
      <c r="E3401" s="175" t="n">
        <v>0.72</v>
      </c>
      <c r="F3401" s="174" t="n">
        <v>0</v>
      </c>
      <c r="G3401" s="174" t="n">
        <v>3</v>
      </c>
      <c r="H3401" s="174" t="n">
        <v>1595</v>
      </c>
      <c r="I3401" s="174" t="n">
        <v>3342</v>
      </c>
      <c r="J3401" s="174" t="n"/>
      <c r="K3401" s="174" t="n"/>
      <c r="L3401" s="174" t="n"/>
      <c r="M3401" s="174" t="n"/>
    </row>
    <row r="3402">
      <c r="A3402" s="174" t="inlineStr">
        <is>
          <t>test</t>
        </is>
      </c>
      <c r="B3402" s="174" t="inlineStr">
        <is>
          <t>A1</t>
        </is>
      </c>
      <c r="C3402" s="174" t="inlineStr">
        <is>
          <t>Music</t>
        </is>
      </c>
      <c r="D3402" s="174" t="inlineStr">
        <is>
          <t>nb</t>
        </is>
      </c>
      <c r="E3402" s="175" t="n">
        <v>0.73</v>
      </c>
      <c r="F3402" s="174" t="n">
        <v>0</v>
      </c>
      <c r="G3402" s="174" t="n">
        <v>3</v>
      </c>
      <c r="H3402" s="174" t="n">
        <v>1566</v>
      </c>
      <c r="I3402" s="174" t="n">
        <v>3371</v>
      </c>
      <c r="J3402" s="174" t="n"/>
      <c r="K3402" s="174" t="n"/>
      <c r="L3402" s="174" t="n"/>
      <c r="M3402" s="174" t="n"/>
    </row>
    <row r="3403">
      <c r="A3403" s="174" t="inlineStr">
        <is>
          <t>test</t>
        </is>
      </c>
      <c r="B3403" s="174" t="inlineStr">
        <is>
          <t>A1</t>
        </is>
      </c>
      <c r="C3403" s="174" t="inlineStr">
        <is>
          <t>Music</t>
        </is>
      </c>
      <c r="D3403" s="174" t="inlineStr">
        <is>
          <t>nb</t>
        </is>
      </c>
      <c r="E3403" s="175" t="n">
        <v>0.74</v>
      </c>
      <c r="F3403" s="174" t="n">
        <v>0</v>
      </c>
      <c r="G3403" s="174" t="n">
        <v>3</v>
      </c>
      <c r="H3403" s="174" t="n">
        <v>1532</v>
      </c>
      <c r="I3403" s="174" t="n">
        <v>3405</v>
      </c>
      <c r="J3403" s="174" t="n"/>
      <c r="K3403" s="174" t="n"/>
      <c r="L3403" s="174" t="n"/>
      <c r="M3403" s="174" t="n"/>
    </row>
    <row r="3404">
      <c r="A3404" s="174" t="inlineStr">
        <is>
          <t>test</t>
        </is>
      </c>
      <c r="B3404" s="174" t="inlineStr">
        <is>
          <t>A1</t>
        </is>
      </c>
      <c r="C3404" s="174" t="inlineStr">
        <is>
          <t>Music</t>
        </is>
      </c>
      <c r="D3404" s="174" t="inlineStr">
        <is>
          <t>nb</t>
        </is>
      </c>
      <c r="E3404" s="175" t="n">
        <v>0.75</v>
      </c>
      <c r="F3404" s="174" t="n">
        <v>0</v>
      </c>
      <c r="G3404" s="174" t="n">
        <v>3</v>
      </c>
      <c r="H3404" s="174" t="n">
        <v>1508</v>
      </c>
      <c r="I3404" s="174" t="n">
        <v>3429</v>
      </c>
      <c r="J3404" s="174" t="n"/>
      <c r="K3404" s="174" t="n"/>
      <c r="L3404" s="174" t="n"/>
      <c r="M3404" s="174" t="n"/>
    </row>
    <row r="3405">
      <c r="A3405" s="174" t="inlineStr">
        <is>
          <t>test</t>
        </is>
      </c>
      <c r="B3405" s="174" t="inlineStr">
        <is>
          <t>A1</t>
        </is>
      </c>
      <c r="C3405" s="174" t="inlineStr">
        <is>
          <t>Music</t>
        </is>
      </c>
      <c r="D3405" s="174" t="inlineStr">
        <is>
          <t>nb</t>
        </is>
      </c>
      <c r="E3405" s="175" t="n">
        <v>0.76</v>
      </c>
      <c r="F3405" s="174" t="n">
        <v>0</v>
      </c>
      <c r="G3405" s="174" t="n">
        <v>3</v>
      </c>
      <c r="H3405" s="174" t="n">
        <v>1479</v>
      </c>
      <c r="I3405" s="174" t="n">
        <v>3458</v>
      </c>
      <c r="J3405" s="174" t="n"/>
      <c r="K3405" s="174" t="n"/>
      <c r="L3405" s="174" t="n"/>
      <c r="M3405" s="174" t="n"/>
    </row>
    <row r="3406">
      <c r="A3406" s="174" t="inlineStr">
        <is>
          <t>test</t>
        </is>
      </c>
      <c r="B3406" s="174" t="inlineStr">
        <is>
          <t>A1</t>
        </is>
      </c>
      <c r="C3406" s="174" t="inlineStr">
        <is>
          <t>Music</t>
        </is>
      </c>
      <c r="D3406" s="174" t="inlineStr">
        <is>
          <t>nb</t>
        </is>
      </c>
      <c r="E3406" s="175" t="n">
        <v>0.77</v>
      </c>
      <c r="F3406" s="174" t="n">
        <v>0</v>
      </c>
      <c r="G3406" s="174" t="n">
        <v>3</v>
      </c>
      <c r="H3406" s="174" t="n">
        <v>1446</v>
      </c>
      <c r="I3406" s="174" t="n">
        <v>3491</v>
      </c>
      <c r="J3406" s="174" t="n"/>
      <c r="K3406" s="174" t="n"/>
      <c r="L3406" s="174" t="n"/>
      <c r="M3406" s="174" t="n"/>
    </row>
    <row r="3407">
      <c r="A3407" s="174" t="inlineStr">
        <is>
          <t>test</t>
        </is>
      </c>
      <c r="B3407" s="174" t="inlineStr">
        <is>
          <t>A1</t>
        </is>
      </c>
      <c r="C3407" s="174" t="inlineStr">
        <is>
          <t>Music</t>
        </is>
      </c>
      <c r="D3407" s="174" t="inlineStr">
        <is>
          <t>nb</t>
        </is>
      </c>
      <c r="E3407" s="175" t="n">
        <v>0.78</v>
      </c>
      <c r="F3407" s="174" t="n">
        <v>0</v>
      </c>
      <c r="G3407" s="174" t="n">
        <v>3</v>
      </c>
      <c r="H3407" s="174" t="n">
        <v>1420</v>
      </c>
      <c r="I3407" s="174" t="n">
        <v>3517</v>
      </c>
      <c r="J3407" s="174" t="n"/>
      <c r="K3407" s="174" t="n"/>
      <c r="L3407" s="174" t="n"/>
      <c r="M3407" s="174" t="n"/>
    </row>
    <row r="3408">
      <c r="A3408" s="174" t="inlineStr">
        <is>
          <t>test</t>
        </is>
      </c>
      <c r="B3408" s="174" t="inlineStr">
        <is>
          <t>A1</t>
        </is>
      </c>
      <c r="C3408" s="174" t="inlineStr">
        <is>
          <t>Music</t>
        </is>
      </c>
      <c r="D3408" s="174" t="inlineStr">
        <is>
          <t>nb</t>
        </is>
      </c>
      <c r="E3408" s="175" t="n">
        <v>0.79</v>
      </c>
      <c r="F3408" s="174" t="n">
        <v>0</v>
      </c>
      <c r="G3408" s="174" t="n">
        <v>3</v>
      </c>
      <c r="H3408" s="174" t="n">
        <v>1395</v>
      </c>
      <c r="I3408" s="174" t="n">
        <v>3542</v>
      </c>
      <c r="J3408" s="174" t="n"/>
      <c r="K3408" s="174" t="n"/>
      <c r="L3408" s="174" t="n"/>
      <c r="M3408" s="174" t="n"/>
    </row>
    <row r="3409">
      <c r="A3409" s="174" t="inlineStr">
        <is>
          <t>test</t>
        </is>
      </c>
      <c r="B3409" s="174" t="inlineStr">
        <is>
          <t>A1</t>
        </is>
      </c>
      <c r="C3409" s="174" t="inlineStr">
        <is>
          <t>Music</t>
        </is>
      </c>
      <c r="D3409" s="174" t="inlineStr">
        <is>
          <t>nb</t>
        </is>
      </c>
      <c r="E3409" s="175" t="n">
        <v>0.8</v>
      </c>
      <c r="F3409" s="174" t="n">
        <v>0</v>
      </c>
      <c r="G3409" s="174" t="n">
        <v>3</v>
      </c>
      <c r="H3409" s="174" t="n">
        <v>1352</v>
      </c>
      <c r="I3409" s="174" t="n">
        <v>3585</v>
      </c>
      <c r="J3409" s="174" t="n"/>
      <c r="K3409" s="174" t="n"/>
      <c r="L3409" s="174" t="n"/>
      <c r="M3409" s="174" t="n"/>
    </row>
    <row r="3410">
      <c r="A3410" s="174" t="inlineStr">
        <is>
          <t>test</t>
        </is>
      </c>
      <c r="B3410" s="174" t="inlineStr">
        <is>
          <t>A1</t>
        </is>
      </c>
      <c r="C3410" s="174" t="inlineStr">
        <is>
          <t>Music</t>
        </is>
      </c>
      <c r="D3410" s="174" t="inlineStr">
        <is>
          <t>nb</t>
        </is>
      </c>
      <c r="E3410" s="175" t="n">
        <v>0.8100000000000001</v>
      </c>
      <c r="F3410" s="174" t="n">
        <v>0</v>
      </c>
      <c r="G3410" s="174" t="n">
        <v>3</v>
      </c>
      <c r="H3410" s="174" t="n">
        <v>1317</v>
      </c>
      <c r="I3410" s="174" t="n">
        <v>3620</v>
      </c>
      <c r="J3410" s="174" t="n"/>
      <c r="K3410" s="174" t="n"/>
      <c r="L3410" s="174" t="n"/>
      <c r="M3410" s="174" t="n"/>
    </row>
    <row r="3411">
      <c r="A3411" s="174" t="inlineStr">
        <is>
          <t>test</t>
        </is>
      </c>
      <c r="B3411" s="174" t="inlineStr">
        <is>
          <t>A1</t>
        </is>
      </c>
      <c r="C3411" s="174" t="inlineStr">
        <is>
          <t>Music</t>
        </is>
      </c>
      <c r="D3411" s="174" t="inlineStr">
        <is>
          <t>nb</t>
        </is>
      </c>
      <c r="E3411" s="175" t="n">
        <v>0.82</v>
      </c>
      <c r="F3411" s="174" t="n">
        <v>0</v>
      </c>
      <c r="G3411" s="174" t="n">
        <v>3</v>
      </c>
      <c r="H3411" s="174" t="n">
        <v>1283</v>
      </c>
      <c r="I3411" s="174" t="n">
        <v>3654</v>
      </c>
      <c r="J3411" s="174" t="n"/>
      <c r="K3411" s="174" t="n"/>
      <c r="L3411" s="174" t="n"/>
      <c r="M3411" s="174" t="n"/>
    </row>
    <row r="3412">
      <c r="A3412" s="174" t="inlineStr">
        <is>
          <t>test</t>
        </is>
      </c>
      <c r="B3412" s="174" t="inlineStr">
        <is>
          <t>A1</t>
        </is>
      </c>
      <c r="C3412" s="174" t="inlineStr">
        <is>
          <t>Music</t>
        </is>
      </c>
      <c r="D3412" s="174" t="inlineStr">
        <is>
          <t>nb</t>
        </is>
      </c>
      <c r="E3412" s="175" t="n">
        <v>0.83</v>
      </c>
      <c r="F3412" s="174" t="n">
        <v>0</v>
      </c>
      <c r="G3412" s="174" t="n">
        <v>3</v>
      </c>
      <c r="H3412" s="174" t="n">
        <v>1246</v>
      </c>
      <c r="I3412" s="174" t="n">
        <v>3691</v>
      </c>
      <c r="J3412" s="174" t="n"/>
      <c r="K3412" s="174" t="n"/>
      <c r="L3412" s="174" t="n"/>
      <c r="M3412" s="174" t="n"/>
    </row>
    <row r="3413">
      <c r="A3413" s="174" t="inlineStr">
        <is>
          <t>test</t>
        </is>
      </c>
      <c r="B3413" s="174" t="inlineStr">
        <is>
          <t>A1</t>
        </is>
      </c>
      <c r="C3413" s="174" t="inlineStr">
        <is>
          <t>Music</t>
        </is>
      </c>
      <c r="D3413" s="174" t="inlineStr">
        <is>
          <t>nb</t>
        </is>
      </c>
      <c r="E3413" s="175" t="n">
        <v>0.84</v>
      </c>
      <c r="F3413" s="174" t="n">
        <v>0</v>
      </c>
      <c r="G3413" s="174" t="n">
        <v>3</v>
      </c>
      <c r="H3413" s="174" t="n">
        <v>1199</v>
      </c>
      <c r="I3413" s="174" t="n">
        <v>3738</v>
      </c>
      <c r="J3413" s="174" t="n"/>
      <c r="K3413" s="174" t="n"/>
      <c r="L3413" s="174" t="n"/>
      <c r="M3413" s="174" t="n"/>
    </row>
    <row r="3414">
      <c r="A3414" s="174" t="inlineStr">
        <is>
          <t>test</t>
        </is>
      </c>
      <c r="B3414" s="174" t="inlineStr">
        <is>
          <t>A1</t>
        </is>
      </c>
      <c r="C3414" s="174" t="inlineStr">
        <is>
          <t>Music</t>
        </is>
      </c>
      <c r="D3414" s="174" t="inlineStr">
        <is>
          <t>nb</t>
        </is>
      </c>
      <c r="E3414" s="175" t="n">
        <v>0.85</v>
      </c>
      <c r="F3414" s="174" t="n">
        <v>0</v>
      </c>
      <c r="G3414" s="174" t="n">
        <v>3</v>
      </c>
      <c r="H3414" s="174" t="n">
        <v>1158</v>
      </c>
      <c r="I3414" s="174" t="n">
        <v>3779</v>
      </c>
      <c r="J3414" s="174" t="n"/>
      <c r="K3414" s="174" t="n"/>
      <c r="L3414" s="174" t="n"/>
      <c r="M3414" s="174" t="n"/>
    </row>
    <row r="3415">
      <c r="A3415" s="174" t="inlineStr">
        <is>
          <t>test</t>
        </is>
      </c>
      <c r="B3415" s="174" t="inlineStr">
        <is>
          <t>A1</t>
        </is>
      </c>
      <c r="C3415" s="174" t="inlineStr">
        <is>
          <t>Music</t>
        </is>
      </c>
      <c r="D3415" s="174" t="inlineStr">
        <is>
          <t>nb</t>
        </is>
      </c>
      <c r="E3415" s="175" t="n">
        <v>0.86</v>
      </c>
      <c r="F3415" s="174" t="n">
        <v>0</v>
      </c>
      <c r="G3415" s="174" t="n">
        <v>3</v>
      </c>
      <c r="H3415" s="174" t="n">
        <v>1109</v>
      </c>
      <c r="I3415" s="174" t="n">
        <v>3828</v>
      </c>
      <c r="J3415" s="174" t="n"/>
      <c r="K3415" s="174" t="n"/>
      <c r="L3415" s="174" t="n"/>
      <c r="M3415" s="174" t="n"/>
    </row>
    <row r="3416">
      <c r="A3416" s="174" t="inlineStr">
        <is>
          <t>test</t>
        </is>
      </c>
      <c r="B3416" s="174" t="inlineStr">
        <is>
          <t>A1</t>
        </is>
      </c>
      <c r="C3416" s="174" t="inlineStr">
        <is>
          <t>Music</t>
        </is>
      </c>
      <c r="D3416" s="174" t="inlineStr">
        <is>
          <t>nb</t>
        </is>
      </c>
      <c r="E3416" s="175" t="n">
        <v>0.87</v>
      </c>
      <c r="F3416" s="174" t="n">
        <v>0</v>
      </c>
      <c r="G3416" s="174" t="n">
        <v>3</v>
      </c>
      <c r="H3416" s="174" t="n">
        <v>1067</v>
      </c>
      <c r="I3416" s="174" t="n">
        <v>3870</v>
      </c>
      <c r="J3416" s="174" t="n"/>
      <c r="K3416" s="174" t="n"/>
      <c r="L3416" s="174" t="n"/>
      <c r="M3416" s="174" t="n"/>
    </row>
    <row r="3417">
      <c r="A3417" s="174" t="inlineStr">
        <is>
          <t>test</t>
        </is>
      </c>
      <c r="B3417" s="174" t="inlineStr">
        <is>
          <t>A1</t>
        </is>
      </c>
      <c r="C3417" s="174" t="inlineStr">
        <is>
          <t>Music</t>
        </is>
      </c>
      <c r="D3417" s="174" t="inlineStr">
        <is>
          <t>nb</t>
        </is>
      </c>
      <c r="E3417" s="175" t="n">
        <v>0.88</v>
      </c>
      <c r="F3417" s="174" t="n">
        <v>0</v>
      </c>
      <c r="G3417" s="174" t="n">
        <v>3</v>
      </c>
      <c r="H3417" s="174" t="n">
        <v>1022</v>
      </c>
      <c r="I3417" s="174" t="n">
        <v>3915</v>
      </c>
      <c r="J3417" s="174" t="n"/>
      <c r="K3417" s="174" t="n"/>
      <c r="L3417" s="174" t="n"/>
      <c r="M3417" s="174" t="n"/>
    </row>
    <row r="3418">
      <c r="A3418" s="174" t="inlineStr">
        <is>
          <t>test</t>
        </is>
      </c>
      <c r="B3418" s="174" t="inlineStr">
        <is>
          <t>A1</t>
        </is>
      </c>
      <c r="C3418" s="174" t="inlineStr">
        <is>
          <t>Music</t>
        </is>
      </c>
      <c r="D3418" s="174" t="inlineStr">
        <is>
          <t>nb</t>
        </is>
      </c>
      <c r="E3418" s="175" t="n">
        <v>0.89</v>
      </c>
      <c r="F3418" s="174" t="n">
        <v>0</v>
      </c>
      <c r="G3418" s="174" t="n">
        <v>3</v>
      </c>
      <c r="H3418" s="174" t="n">
        <v>967</v>
      </c>
      <c r="I3418" s="174" t="n">
        <v>3970</v>
      </c>
      <c r="J3418" s="174" t="n"/>
      <c r="K3418" s="174" t="n"/>
      <c r="L3418" s="174" t="n"/>
      <c r="M3418" s="174" t="n"/>
    </row>
    <row r="3419">
      <c r="A3419" s="174" t="inlineStr">
        <is>
          <t>test</t>
        </is>
      </c>
      <c r="B3419" s="174" t="inlineStr">
        <is>
          <t>A1</t>
        </is>
      </c>
      <c r="C3419" s="174" t="inlineStr">
        <is>
          <t>Music</t>
        </is>
      </c>
      <c r="D3419" s="174" t="inlineStr">
        <is>
          <t>nb</t>
        </is>
      </c>
      <c r="E3419" s="175" t="n">
        <v>0.9</v>
      </c>
      <c r="F3419" s="174" t="n">
        <v>0</v>
      </c>
      <c r="G3419" s="174" t="n">
        <v>3</v>
      </c>
      <c r="H3419" s="174" t="n">
        <v>923</v>
      </c>
      <c r="I3419" s="174" t="n">
        <v>4014</v>
      </c>
      <c r="J3419" s="174" t="n"/>
      <c r="K3419" s="174" t="n"/>
      <c r="L3419" s="174" t="n"/>
      <c r="M3419" s="174" t="n"/>
    </row>
    <row r="3420">
      <c r="A3420" s="174" t="inlineStr">
        <is>
          <t>test</t>
        </is>
      </c>
      <c r="B3420" s="174" t="inlineStr">
        <is>
          <t>A1</t>
        </is>
      </c>
      <c r="C3420" s="174" t="inlineStr">
        <is>
          <t>Music</t>
        </is>
      </c>
      <c r="D3420" s="174" t="inlineStr">
        <is>
          <t>nb</t>
        </is>
      </c>
      <c r="E3420" s="175" t="n">
        <v>0.91</v>
      </c>
      <c r="F3420" s="174" t="n">
        <v>0</v>
      </c>
      <c r="G3420" s="174" t="n">
        <v>3</v>
      </c>
      <c r="H3420" s="174" t="n">
        <v>876</v>
      </c>
      <c r="I3420" s="174" t="n">
        <v>4061</v>
      </c>
      <c r="J3420" s="174" t="n"/>
      <c r="K3420" s="174" t="n"/>
      <c r="L3420" s="174" t="n"/>
      <c r="M3420" s="174" t="n"/>
    </row>
    <row r="3421">
      <c r="A3421" s="174" t="inlineStr">
        <is>
          <t>test</t>
        </is>
      </c>
      <c r="B3421" s="174" t="inlineStr">
        <is>
          <t>A1</t>
        </is>
      </c>
      <c r="C3421" s="174" t="inlineStr">
        <is>
          <t>Music</t>
        </is>
      </c>
      <c r="D3421" s="174" t="inlineStr">
        <is>
          <t>nb</t>
        </is>
      </c>
      <c r="E3421" s="175" t="n">
        <v>0.92</v>
      </c>
      <c r="F3421" s="174" t="n">
        <v>0</v>
      </c>
      <c r="G3421" s="174" t="n">
        <v>3</v>
      </c>
      <c r="H3421" s="174" t="n">
        <v>819</v>
      </c>
      <c r="I3421" s="174" t="n">
        <v>4118</v>
      </c>
      <c r="J3421" s="174" t="n"/>
      <c r="K3421" s="174" t="n"/>
      <c r="L3421" s="174" t="n"/>
      <c r="M3421" s="174" t="n"/>
    </row>
    <row r="3422">
      <c r="A3422" s="174" t="inlineStr">
        <is>
          <t>test</t>
        </is>
      </c>
      <c r="B3422" s="174" t="inlineStr">
        <is>
          <t>A1</t>
        </is>
      </c>
      <c r="C3422" s="174" t="inlineStr">
        <is>
          <t>Music</t>
        </is>
      </c>
      <c r="D3422" s="174" t="inlineStr">
        <is>
          <t>nb</t>
        </is>
      </c>
      <c r="E3422" s="175" t="n">
        <v>0.93</v>
      </c>
      <c r="F3422" s="174" t="n">
        <v>0</v>
      </c>
      <c r="G3422" s="174" t="n">
        <v>3</v>
      </c>
      <c r="H3422" s="174" t="n">
        <v>747</v>
      </c>
      <c r="I3422" s="174" t="n">
        <v>4190</v>
      </c>
      <c r="J3422" s="174" t="n"/>
      <c r="K3422" s="174" t="n"/>
      <c r="L3422" s="174" t="n"/>
      <c r="M3422" s="174" t="n"/>
    </row>
    <row r="3423">
      <c r="A3423" s="174" t="inlineStr">
        <is>
          <t>test</t>
        </is>
      </c>
      <c r="B3423" s="174" t="inlineStr">
        <is>
          <t>A1</t>
        </is>
      </c>
      <c r="C3423" s="174" t="inlineStr">
        <is>
          <t>Music</t>
        </is>
      </c>
      <c r="D3423" s="174" t="inlineStr">
        <is>
          <t>nb</t>
        </is>
      </c>
      <c r="E3423" s="175" t="n">
        <v>0.9399999999999999</v>
      </c>
      <c r="F3423" s="174" t="n">
        <v>0</v>
      </c>
      <c r="G3423" s="174" t="n">
        <v>3</v>
      </c>
      <c r="H3423" s="174" t="n">
        <v>666</v>
      </c>
      <c r="I3423" s="174" t="n">
        <v>4271</v>
      </c>
      <c r="J3423" s="174" t="n"/>
      <c r="K3423" s="174" t="n"/>
      <c r="L3423" s="174" t="n"/>
      <c r="M3423" s="174" t="n"/>
    </row>
    <row r="3424">
      <c r="A3424" s="174" t="inlineStr">
        <is>
          <t>test</t>
        </is>
      </c>
      <c r="B3424" s="174" t="inlineStr">
        <is>
          <t>A1</t>
        </is>
      </c>
      <c r="C3424" s="174" t="inlineStr">
        <is>
          <t>Music</t>
        </is>
      </c>
      <c r="D3424" s="174" t="inlineStr">
        <is>
          <t>nb</t>
        </is>
      </c>
      <c r="E3424" s="175" t="n">
        <v>0.95</v>
      </c>
      <c r="F3424" s="174" t="n">
        <v>0</v>
      </c>
      <c r="G3424" s="174" t="n">
        <v>3</v>
      </c>
      <c r="H3424" s="174" t="n">
        <v>569</v>
      </c>
      <c r="I3424" s="174" t="n">
        <v>4368</v>
      </c>
      <c r="J3424" s="174" t="n"/>
      <c r="K3424" s="174" t="n"/>
      <c r="L3424" s="174" t="n"/>
      <c r="M3424" s="174" t="n"/>
    </row>
    <row r="3425">
      <c r="A3425" s="174" t="inlineStr">
        <is>
          <t>test</t>
        </is>
      </c>
      <c r="B3425" s="174" t="inlineStr">
        <is>
          <t>A1</t>
        </is>
      </c>
      <c r="C3425" s="174" t="inlineStr">
        <is>
          <t>Music</t>
        </is>
      </c>
      <c r="D3425" s="174" t="inlineStr">
        <is>
          <t>b</t>
        </is>
      </c>
      <c r="E3425" s="175" t="n">
        <v>0.01</v>
      </c>
      <c r="F3425" s="174" t="n">
        <v>24</v>
      </c>
      <c r="G3425" s="174" t="n">
        <v>2</v>
      </c>
      <c r="H3425" s="174" t="n">
        <v>30</v>
      </c>
      <c r="I3425" s="174" t="n">
        <v>3</v>
      </c>
      <c r="J3425" s="174" t="n"/>
      <c r="K3425" s="174" t="n"/>
      <c r="L3425" s="174" t="n"/>
      <c r="M3425" s="174" t="n"/>
    </row>
    <row r="3426">
      <c r="A3426" s="174" t="inlineStr">
        <is>
          <t>test</t>
        </is>
      </c>
      <c r="B3426" s="174" t="inlineStr">
        <is>
          <t>A1</t>
        </is>
      </c>
      <c r="C3426" s="174" t="inlineStr">
        <is>
          <t>Music</t>
        </is>
      </c>
      <c r="D3426" s="174" t="inlineStr">
        <is>
          <t>b</t>
        </is>
      </c>
      <c r="E3426" s="175" t="n">
        <v>0.02</v>
      </c>
      <c r="F3426" s="174" t="n">
        <v>23</v>
      </c>
      <c r="G3426" s="174" t="n">
        <v>3</v>
      </c>
      <c r="H3426" s="174" t="n">
        <v>29</v>
      </c>
      <c r="I3426" s="174" t="n">
        <v>4</v>
      </c>
      <c r="J3426" s="174" t="n"/>
      <c r="K3426" s="174" t="n"/>
      <c r="L3426" s="174" t="n"/>
      <c r="M3426" s="174" t="n"/>
    </row>
    <row r="3427">
      <c r="A3427" s="174" t="inlineStr">
        <is>
          <t>test</t>
        </is>
      </c>
      <c r="B3427" s="174" t="inlineStr">
        <is>
          <t>A1</t>
        </is>
      </c>
      <c r="C3427" s="174" t="inlineStr">
        <is>
          <t>Music</t>
        </is>
      </c>
      <c r="D3427" s="174" t="inlineStr">
        <is>
          <t>b</t>
        </is>
      </c>
      <c r="E3427" s="175" t="n">
        <v>0.03</v>
      </c>
      <c r="F3427" s="174" t="n">
        <v>23</v>
      </c>
      <c r="G3427" s="174" t="n">
        <v>3</v>
      </c>
      <c r="H3427" s="174" t="n">
        <v>27</v>
      </c>
      <c r="I3427" s="174" t="n">
        <v>6</v>
      </c>
      <c r="J3427" s="174" t="n"/>
      <c r="K3427" s="174" t="n"/>
      <c r="L3427" s="174" t="n"/>
      <c r="M3427" s="174" t="n"/>
    </row>
    <row r="3428">
      <c r="A3428" s="174" t="inlineStr">
        <is>
          <t>test</t>
        </is>
      </c>
      <c r="B3428" s="174" t="inlineStr">
        <is>
          <t>A1</t>
        </is>
      </c>
      <c r="C3428" s="174" t="inlineStr">
        <is>
          <t>Music</t>
        </is>
      </c>
      <c r="D3428" s="174" t="inlineStr">
        <is>
          <t>b</t>
        </is>
      </c>
      <c r="E3428" s="175" t="n">
        <v>0.04</v>
      </c>
      <c r="F3428" s="174" t="n">
        <v>23</v>
      </c>
      <c r="G3428" s="174" t="n">
        <v>3</v>
      </c>
      <c r="H3428" s="174" t="n">
        <v>27</v>
      </c>
      <c r="I3428" s="174" t="n">
        <v>6</v>
      </c>
      <c r="J3428" s="174" t="n"/>
      <c r="K3428" s="174" t="n"/>
      <c r="L3428" s="174" t="n"/>
      <c r="M3428" s="174" t="n"/>
    </row>
    <row r="3429">
      <c r="A3429" s="174" t="inlineStr">
        <is>
          <t>test</t>
        </is>
      </c>
      <c r="B3429" s="174" t="inlineStr">
        <is>
          <t>A1</t>
        </is>
      </c>
      <c r="C3429" s="174" t="inlineStr">
        <is>
          <t>Music</t>
        </is>
      </c>
      <c r="D3429" s="174" t="inlineStr">
        <is>
          <t>b</t>
        </is>
      </c>
      <c r="E3429" s="175" t="n">
        <v>0.05</v>
      </c>
      <c r="F3429" s="174" t="n">
        <v>22</v>
      </c>
      <c r="G3429" s="174" t="n">
        <v>4</v>
      </c>
      <c r="H3429" s="174" t="n">
        <v>27</v>
      </c>
      <c r="I3429" s="174" t="n">
        <v>6</v>
      </c>
      <c r="J3429" s="174" t="n"/>
      <c r="K3429" s="174" t="n"/>
      <c r="L3429" s="174" t="n"/>
      <c r="M3429" s="174" t="n"/>
    </row>
    <row r="3430">
      <c r="A3430" s="174" t="inlineStr">
        <is>
          <t>test</t>
        </is>
      </c>
      <c r="B3430" s="174" t="inlineStr">
        <is>
          <t>A1</t>
        </is>
      </c>
      <c r="C3430" s="174" t="inlineStr">
        <is>
          <t>Music</t>
        </is>
      </c>
      <c r="D3430" s="174" t="inlineStr">
        <is>
          <t>b</t>
        </is>
      </c>
      <c r="E3430" s="175" t="n">
        <v>0.06</v>
      </c>
      <c r="F3430" s="174" t="n">
        <v>22</v>
      </c>
      <c r="G3430" s="174" t="n">
        <v>4</v>
      </c>
      <c r="H3430" s="174" t="n">
        <v>27</v>
      </c>
      <c r="I3430" s="174" t="n">
        <v>6</v>
      </c>
      <c r="J3430" s="174" t="n"/>
      <c r="K3430" s="174" t="n"/>
      <c r="L3430" s="174" t="n"/>
      <c r="M3430" s="174" t="n"/>
    </row>
    <row r="3431">
      <c r="A3431" s="174" t="inlineStr">
        <is>
          <t>test</t>
        </is>
      </c>
      <c r="B3431" s="174" t="inlineStr">
        <is>
          <t>A1</t>
        </is>
      </c>
      <c r="C3431" s="174" t="inlineStr">
        <is>
          <t>Music</t>
        </is>
      </c>
      <c r="D3431" s="174" t="inlineStr">
        <is>
          <t>b</t>
        </is>
      </c>
      <c r="E3431" s="175" t="n">
        <v>0.07000000000000001</v>
      </c>
      <c r="F3431" s="174" t="n">
        <v>20</v>
      </c>
      <c r="G3431" s="174" t="n">
        <v>6</v>
      </c>
      <c r="H3431" s="174" t="n">
        <v>26</v>
      </c>
      <c r="I3431" s="174" t="n">
        <v>7</v>
      </c>
      <c r="J3431" s="174" t="n"/>
      <c r="K3431" s="174" t="n"/>
      <c r="L3431" s="174" t="n"/>
      <c r="M3431" s="174" t="n"/>
    </row>
    <row r="3432">
      <c r="A3432" s="174" t="inlineStr">
        <is>
          <t>test</t>
        </is>
      </c>
      <c r="B3432" s="174" t="inlineStr">
        <is>
          <t>A1</t>
        </is>
      </c>
      <c r="C3432" s="174" t="inlineStr">
        <is>
          <t>Music</t>
        </is>
      </c>
      <c r="D3432" s="174" t="inlineStr">
        <is>
          <t>b</t>
        </is>
      </c>
      <c r="E3432" s="175" t="n">
        <v>0.08</v>
      </c>
      <c r="F3432" s="174" t="n">
        <v>20</v>
      </c>
      <c r="G3432" s="174" t="n">
        <v>6</v>
      </c>
      <c r="H3432" s="174" t="n">
        <v>25</v>
      </c>
      <c r="I3432" s="174" t="n">
        <v>8</v>
      </c>
      <c r="J3432" s="174" t="n"/>
      <c r="K3432" s="174" t="n"/>
      <c r="L3432" s="174" t="n"/>
      <c r="M3432" s="174" t="n"/>
    </row>
    <row r="3433">
      <c r="A3433" s="174" t="inlineStr">
        <is>
          <t>test</t>
        </is>
      </c>
      <c r="B3433" s="174" t="inlineStr">
        <is>
          <t>A1</t>
        </is>
      </c>
      <c r="C3433" s="174" t="inlineStr">
        <is>
          <t>Music</t>
        </is>
      </c>
      <c r="D3433" s="174" t="inlineStr">
        <is>
          <t>b</t>
        </is>
      </c>
      <c r="E3433" s="175" t="n">
        <v>0.09</v>
      </c>
      <c r="F3433" s="174" t="n">
        <v>20</v>
      </c>
      <c r="G3433" s="174" t="n">
        <v>6</v>
      </c>
      <c r="H3433" s="174" t="n">
        <v>25</v>
      </c>
      <c r="I3433" s="174" t="n">
        <v>8</v>
      </c>
      <c r="J3433" s="174" t="n"/>
      <c r="K3433" s="174" t="n"/>
      <c r="L3433" s="174" t="n"/>
      <c r="M3433" s="174" t="n"/>
    </row>
    <row r="3434">
      <c r="A3434" s="174" t="inlineStr">
        <is>
          <t>test</t>
        </is>
      </c>
      <c r="B3434" s="174" t="inlineStr">
        <is>
          <t>A1</t>
        </is>
      </c>
      <c r="C3434" s="174" t="inlineStr">
        <is>
          <t>Music</t>
        </is>
      </c>
      <c r="D3434" s="174" t="inlineStr">
        <is>
          <t>b</t>
        </is>
      </c>
      <c r="E3434" s="175" t="n">
        <v>0.1</v>
      </c>
      <c r="F3434" s="174" t="n">
        <v>19</v>
      </c>
      <c r="G3434" s="174" t="n">
        <v>7</v>
      </c>
      <c r="H3434" s="174" t="n">
        <v>25</v>
      </c>
      <c r="I3434" s="174" t="n">
        <v>8</v>
      </c>
      <c r="J3434" s="174" t="n"/>
      <c r="K3434" s="174" t="n"/>
      <c r="L3434" s="174" t="n"/>
      <c r="M3434" s="174" t="n"/>
    </row>
    <row r="3435">
      <c r="A3435" s="174" t="inlineStr">
        <is>
          <t>test</t>
        </is>
      </c>
      <c r="B3435" s="174" t="inlineStr">
        <is>
          <t>A1</t>
        </is>
      </c>
      <c r="C3435" s="174" t="inlineStr">
        <is>
          <t>Music</t>
        </is>
      </c>
      <c r="D3435" s="174" t="inlineStr">
        <is>
          <t>b</t>
        </is>
      </c>
      <c r="E3435" s="175" t="n">
        <v>0.11</v>
      </c>
      <c r="F3435" s="174" t="n">
        <v>19</v>
      </c>
      <c r="G3435" s="174" t="n">
        <v>7</v>
      </c>
      <c r="H3435" s="174" t="n">
        <v>25</v>
      </c>
      <c r="I3435" s="174" t="n">
        <v>8</v>
      </c>
      <c r="J3435" s="174" t="n"/>
      <c r="K3435" s="174" t="n"/>
      <c r="L3435" s="174" t="n"/>
      <c r="M3435" s="174" t="n"/>
    </row>
    <row r="3436">
      <c r="A3436" s="174" t="inlineStr">
        <is>
          <t>test</t>
        </is>
      </c>
      <c r="B3436" s="174" t="inlineStr">
        <is>
          <t>A1</t>
        </is>
      </c>
      <c r="C3436" s="174" t="inlineStr">
        <is>
          <t>Music</t>
        </is>
      </c>
      <c r="D3436" s="174" t="inlineStr">
        <is>
          <t>b</t>
        </is>
      </c>
      <c r="E3436" s="175" t="n">
        <v>0.12</v>
      </c>
      <c r="F3436" s="174" t="n">
        <v>19</v>
      </c>
      <c r="G3436" s="174" t="n">
        <v>7</v>
      </c>
      <c r="H3436" s="174" t="n">
        <v>25</v>
      </c>
      <c r="I3436" s="174" t="n">
        <v>8</v>
      </c>
      <c r="J3436" s="174" t="n"/>
      <c r="K3436" s="174" t="n"/>
      <c r="L3436" s="174" t="n"/>
      <c r="M3436" s="174" t="n"/>
    </row>
    <row r="3437">
      <c r="A3437" s="174" t="inlineStr">
        <is>
          <t>test</t>
        </is>
      </c>
      <c r="B3437" s="174" t="inlineStr">
        <is>
          <t>A1</t>
        </is>
      </c>
      <c r="C3437" s="174" t="inlineStr">
        <is>
          <t>Music</t>
        </is>
      </c>
      <c r="D3437" s="174" t="inlineStr">
        <is>
          <t>b</t>
        </is>
      </c>
      <c r="E3437" s="175" t="n">
        <v>0.13</v>
      </c>
      <c r="F3437" s="174" t="n">
        <v>19</v>
      </c>
      <c r="G3437" s="174" t="n">
        <v>7</v>
      </c>
      <c r="H3437" s="174" t="n">
        <v>24</v>
      </c>
      <c r="I3437" s="174" t="n">
        <v>9</v>
      </c>
      <c r="J3437" s="174" t="n"/>
      <c r="K3437" s="174" t="n"/>
      <c r="L3437" s="174" t="n"/>
      <c r="M3437" s="174" t="n"/>
    </row>
    <row r="3438">
      <c r="A3438" s="174" t="inlineStr">
        <is>
          <t>test</t>
        </is>
      </c>
      <c r="B3438" s="174" t="inlineStr">
        <is>
          <t>A1</t>
        </is>
      </c>
      <c r="C3438" s="174" t="inlineStr">
        <is>
          <t>Music</t>
        </is>
      </c>
      <c r="D3438" s="174" t="inlineStr">
        <is>
          <t>b</t>
        </is>
      </c>
      <c r="E3438" s="175" t="n">
        <v>0.14</v>
      </c>
      <c r="F3438" s="174" t="n">
        <v>19</v>
      </c>
      <c r="G3438" s="174" t="n">
        <v>7</v>
      </c>
      <c r="H3438" s="174" t="n">
        <v>24</v>
      </c>
      <c r="I3438" s="174" t="n">
        <v>9</v>
      </c>
      <c r="J3438" s="174" t="n"/>
      <c r="K3438" s="174" t="n"/>
      <c r="L3438" s="174" t="n"/>
      <c r="M3438" s="174" t="n"/>
    </row>
    <row r="3439">
      <c r="A3439" s="174" t="inlineStr">
        <is>
          <t>test</t>
        </is>
      </c>
      <c r="B3439" s="174" t="inlineStr">
        <is>
          <t>A1</t>
        </is>
      </c>
      <c r="C3439" s="174" t="inlineStr">
        <is>
          <t>Music</t>
        </is>
      </c>
      <c r="D3439" s="174" t="inlineStr">
        <is>
          <t>b</t>
        </is>
      </c>
      <c r="E3439" s="175" t="n">
        <v>0.15</v>
      </c>
      <c r="F3439" s="174" t="n">
        <v>18</v>
      </c>
      <c r="G3439" s="174" t="n">
        <v>8</v>
      </c>
      <c r="H3439" s="174" t="n">
        <v>24</v>
      </c>
      <c r="I3439" s="174" t="n">
        <v>9</v>
      </c>
      <c r="J3439" s="174" t="n"/>
      <c r="K3439" s="174" t="n"/>
      <c r="L3439" s="174" t="n"/>
      <c r="M3439" s="174" t="n"/>
    </row>
    <row r="3440">
      <c r="A3440" s="174" t="inlineStr">
        <is>
          <t>test</t>
        </is>
      </c>
      <c r="B3440" s="174" t="inlineStr">
        <is>
          <t>A1</t>
        </is>
      </c>
      <c r="C3440" s="174" t="inlineStr">
        <is>
          <t>Music</t>
        </is>
      </c>
      <c r="D3440" s="174" t="inlineStr">
        <is>
          <t>b</t>
        </is>
      </c>
      <c r="E3440" s="175" t="n">
        <v>0.16</v>
      </c>
      <c r="F3440" s="174" t="n">
        <v>18</v>
      </c>
      <c r="G3440" s="174" t="n">
        <v>8</v>
      </c>
      <c r="H3440" s="174" t="n">
        <v>23</v>
      </c>
      <c r="I3440" s="174" t="n">
        <v>10</v>
      </c>
      <c r="J3440" s="174" t="n"/>
      <c r="K3440" s="174" t="n"/>
      <c r="L3440" s="174" t="n"/>
      <c r="M3440" s="174" t="n"/>
    </row>
    <row r="3441">
      <c r="A3441" s="174" t="inlineStr">
        <is>
          <t>test</t>
        </is>
      </c>
      <c r="B3441" s="174" t="inlineStr">
        <is>
          <t>A1</t>
        </is>
      </c>
      <c r="C3441" s="174" t="inlineStr">
        <is>
          <t>Music</t>
        </is>
      </c>
      <c r="D3441" s="174" t="inlineStr">
        <is>
          <t>b</t>
        </is>
      </c>
      <c r="E3441" s="175" t="n">
        <v>0.17</v>
      </c>
      <c r="F3441" s="174" t="n">
        <v>18</v>
      </c>
      <c r="G3441" s="174" t="n">
        <v>8</v>
      </c>
      <c r="H3441" s="174" t="n">
        <v>23</v>
      </c>
      <c r="I3441" s="174" t="n">
        <v>10</v>
      </c>
      <c r="J3441" s="174" t="n"/>
      <c r="K3441" s="174" t="n"/>
      <c r="L3441" s="174" t="n"/>
      <c r="M3441" s="174" t="n"/>
    </row>
    <row r="3442">
      <c r="A3442" s="174" t="inlineStr">
        <is>
          <t>test</t>
        </is>
      </c>
      <c r="B3442" s="174" t="inlineStr">
        <is>
          <t>A1</t>
        </is>
      </c>
      <c r="C3442" s="174" t="inlineStr">
        <is>
          <t>Music</t>
        </is>
      </c>
      <c r="D3442" s="174" t="inlineStr">
        <is>
          <t>b</t>
        </is>
      </c>
      <c r="E3442" s="175" t="n">
        <v>0.18</v>
      </c>
      <c r="F3442" s="174" t="n">
        <v>17</v>
      </c>
      <c r="G3442" s="174" t="n">
        <v>9</v>
      </c>
      <c r="H3442" s="174" t="n">
        <v>23</v>
      </c>
      <c r="I3442" s="174" t="n">
        <v>10</v>
      </c>
      <c r="J3442" s="174" t="n"/>
      <c r="K3442" s="174" t="n"/>
      <c r="L3442" s="174" t="n"/>
      <c r="M3442" s="174" t="n"/>
    </row>
    <row r="3443">
      <c r="A3443" s="174" t="inlineStr">
        <is>
          <t>test</t>
        </is>
      </c>
      <c r="B3443" s="174" t="inlineStr">
        <is>
          <t>A1</t>
        </is>
      </c>
      <c r="C3443" s="174" t="inlineStr">
        <is>
          <t>Music</t>
        </is>
      </c>
      <c r="D3443" s="174" t="inlineStr">
        <is>
          <t>b</t>
        </is>
      </c>
      <c r="E3443" s="175" t="n">
        <v>0.19</v>
      </c>
      <c r="F3443" s="174" t="n">
        <v>16</v>
      </c>
      <c r="G3443" s="174" t="n">
        <v>10</v>
      </c>
      <c r="H3443" s="174" t="n">
        <v>23</v>
      </c>
      <c r="I3443" s="174" t="n">
        <v>10</v>
      </c>
      <c r="J3443" s="174" t="n"/>
      <c r="K3443" s="174" t="n"/>
      <c r="L3443" s="174" t="n"/>
      <c r="M3443" s="174" t="n"/>
    </row>
    <row r="3444">
      <c r="A3444" s="174" t="inlineStr">
        <is>
          <t>test</t>
        </is>
      </c>
      <c r="B3444" s="174" t="inlineStr">
        <is>
          <t>A1</t>
        </is>
      </c>
      <c r="C3444" s="174" t="inlineStr">
        <is>
          <t>Music</t>
        </is>
      </c>
      <c r="D3444" s="174" t="inlineStr">
        <is>
          <t>b</t>
        </is>
      </c>
      <c r="E3444" s="175" t="n">
        <v>0.2</v>
      </c>
      <c r="F3444" s="174" t="n">
        <v>15</v>
      </c>
      <c r="G3444" s="174" t="n">
        <v>11</v>
      </c>
      <c r="H3444" s="174" t="n">
        <v>23</v>
      </c>
      <c r="I3444" s="174" t="n">
        <v>10</v>
      </c>
      <c r="J3444" s="174" t="n"/>
      <c r="K3444" s="174" t="n"/>
      <c r="L3444" s="174" t="n"/>
      <c r="M3444" s="174" t="n"/>
    </row>
    <row r="3445">
      <c r="A3445" s="174" t="inlineStr">
        <is>
          <t>test</t>
        </is>
      </c>
      <c r="B3445" s="174" t="inlineStr">
        <is>
          <t>A1</t>
        </is>
      </c>
      <c r="C3445" s="174" t="inlineStr">
        <is>
          <t>Music</t>
        </is>
      </c>
      <c r="D3445" s="174" t="inlineStr">
        <is>
          <t>b</t>
        </is>
      </c>
      <c r="E3445" s="175" t="n">
        <v>0.21</v>
      </c>
      <c r="F3445" s="174" t="n">
        <v>15</v>
      </c>
      <c r="G3445" s="174" t="n">
        <v>11</v>
      </c>
      <c r="H3445" s="174" t="n">
        <v>23</v>
      </c>
      <c r="I3445" s="174" t="n">
        <v>10</v>
      </c>
      <c r="J3445" s="174" t="n"/>
      <c r="K3445" s="174" t="n"/>
      <c r="L3445" s="174" t="n"/>
      <c r="M3445" s="174" t="n"/>
    </row>
    <row r="3446">
      <c r="A3446" s="174" t="inlineStr">
        <is>
          <t>test</t>
        </is>
      </c>
      <c r="B3446" s="174" t="inlineStr">
        <is>
          <t>A1</t>
        </is>
      </c>
      <c r="C3446" s="174" t="inlineStr">
        <is>
          <t>Music</t>
        </is>
      </c>
      <c r="D3446" s="174" t="inlineStr">
        <is>
          <t>b</t>
        </is>
      </c>
      <c r="E3446" s="175" t="n">
        <v>0.22</v>
      </c>
      <c r="F3446" s="174" t="n">
        <v>15</v>
      </c>
      <c r="G3446" s="174" t="n">
        <v>11</v>
      </c>
      <c r="H3446" s="174" t="n">
        <v>23</v>
      </c>
      <c r="I3446" s="174" t="n">
        <v>10</v>
      </c>
      <c r="J3446" s="174" t="n"/>
      <c r="K3446" s="174" t="n"/>
      <c r="L3446" s="174" t="n"/>
      <c r="M3446" s="174" t="n"/>
    </row>
    <row r="3447">
      <c r="A3447" s="174" t="inlineStr">
        <is>
          <t>test</t>
        </is>
      </c>
      <c r="B3447" s="174" t="inlineStr">
        <is>
          <t>A1</t>
        </is>
      </c>
      <c r="C3447" s="174" t="inlineStr">
        <is>
          <t>Music</t>
        </is>
      </c>
      <c r="D3447" s="174" t="inlineStr">
        <is>
          <t>b</t>
        </is>
      </c>
      <c r="E3447" s="175" t="n">
        <v>0.23</v>
      </c>
      <c r="F3447" s="174" t="n">
        <v>15</v>
      </c>
      <c r="G3447" s="174" t="n">
        <v>11</v>
      </c>
      <c r="H3447" s="174" t="n">
        <v>21</v>
      </c>
      <c r="I3447" s="174" t="n">
        <v>12</v>
      </c>
      <c r="J3447" s="174" t="n"/>
      <c r="K3447" s="174" t="n"/>
      <c r="L3447" s="174" t="n"/>
      <c r="M3447" s="174" t="n"/>
    </row>
    <row r="3448">
      <c r="A3448" s="174" t="inlineStr">
        <is>
          <t>test</t>
        </is>
      </c>
      <c r="B3448" s="174" t="inlineStr">
        <is>
          <t>A1</t>
        </is>
      </c>
      <c r="C3448" s="174" t="inlineStr">
        <is>
          <t>Music</t>
        </is>
      </c>
      <c r="D3448" s="174" t="inlineStr">
        <is>
          <t>b</t>
        </is>
      </c>
      <c r="E3448" s="175" t="n">
        <v>0.24</v>
      </c>
      <c r="F3448" s="174" t="n">
        <v>15</v>
      </c>
      <c r="G3448" s="174" t="n">
        <v>11</v>
      </c>
      <c r="H3448" s="174" t="n">
        <v>20</v>
      </c>
      <c r="I3448" s="174" t="n">
        <v>13</v>
      </c>
      <c r="J3448" s="174" t="n"/>
      <c r="K3448" s="174" t="n"/>
      <c r="L3448" s="174" t="n"/>
      <c r="M3448" s="174" t="n"/>
    </row>
    <row r="3449">
      <c r="A3449" s="174" t="inlineStr">
        <is>
          <t>test</t>
        </is>
      </c>
      <c r="B3449" s="174" t="inlineStr">
        <is>
          <t>A1</t>
        </is>
      </c>
      <c r="C3449" s="174" t="inlineStr">
        <is>
          <t>Music</t>
        </is>
      </c>
      <c r="D3449" s="174" t="inlineStr">
        <is>
          <t>b</t>
        </is>
      </c>
      <c r="E3449" s="175" t="n">
        <v>0.25</v>
      </c>
      <c r="F3449" s="174" t="n">
        <v>15</v>
      </c>
      <c r="G3449" s="174" t="n">
        <v>11</v>
      </c>
      <c r="H3449" s="174" t="n">
        <v>19</v>
      </c>
      <c r="I3449" s="174" t="n">
        <v>14</v>
      </c>
      <c r="J3449" s="174" t="n"/>
      <c r="K3449" s="174" t="n"/>
      <c r="L3449" s="174" t="n"/>
      <c r="M3449" s="174" t="n"/>
    </row>
    <row r="3450">
      <c r="A3450" s="174" t="inlineStr">
        <is>
          <t>test</t>
        </is>
      </c>
      <c r="B3450" s="174" t="inlineStr">
        <is>
          <t>A1</t>
        </is>
      </c>
      <c r="C3450" s="174" t="inlineStr">
        <is>
          <t>Music</t>
        </is>
      </c>
      <c r="D3450" s="174" t="inlineStr">
        <is>
          <t>b</t>
        </is>
      </c>
      <c r="E3450" s="175" t="n">
        <v>0.26</v>
      </c>
      <c r="F3450" s="174" t="n">
        <v>15</v>
      </c>
      <c r="G3450" s="174" t="n">
        <v>11</v>
      </c>
      <c r="H3450" s="174" t="n">
        <v>19</v>
      </c>
      <c r="I3450" s="174" t="n">
        <v>14</v>
      </c>
      <c r="J3450" s="174" t="n"/>
      <c r="K3450" s="174" t="n"/>
      <c r="L3450" s="174" t="n"/>
      <c r="M3450" s="174" t="n"/>
    </row>
    <row r="3451">
      <c r="A3451" s="174" t="inlineStr">
        <is>
          <t>test</t>
        </is>
      </c>
      <c r="B3451" s="174" t="inlineStr">
        <is>
          <t>A1</t>
        </is>
      </c>
      <c r="C3451" s="174" t="inlineStr">
        <is>
          <t>Music</t>
        </is>
      </c>
      <c r="D3451" s="174" t="inlineStr">
        <is>
          <t>b</t>
        </is>
      </c>
      <c r="E3451" s="175" t="n">
        <v>0.27</v>
      </c>
      <c r="F3451" s="174" t="n">
        <v>15</v>
      </c>
      <c r="G3451" s="174" t="n">
        <v>11</v>
      </c>
      <c r="H3451" s="174" t="n">
        <v>19</v>
      </c>
      <c r="I3451" s="174" t="n">
        <v>14</v>
      </c>
      <c r="J3451" s="174" t="n"/>
      <c r="K3451" s="174" t="n"/>
      <c r="L3451" s="174" t="n"/>
      <c r="M3451" s="174" t="n"/>
    </row>
    <row r="3452">
      <c r="A3452" s="174" t="inlineStr">
        <is>
          <t>test</t>
        </is>
      </c>
      <c r="B3452" s="174" t="inlineStr">
        <is>
          <t>A1</t>
        </is>
      </c>
      <c r="C3452" s="174" t="inlineStr">
        <is>
          <t>Music</t>
        </is>
      </c>
      <c r="D3452" s="174" t="inlineStr">
        <is>
          <t>b</t>
        </is>
      </c>
      <c r="E3452" s="175" t="n">
        <v>0.28</v>
      </c>
      <c r="F3452" s="174" t="n">
        <v>15</v>
      </c>
      <c r="G3452" s="174" t="n">
        <v>11</v>
      </c>
      <c r="H3452" s="174" t="n">
        <v>19</v>
      </c>
      <c r="I3452" s="174" t="n">
        <v>14</v>
      </c>
      <c r="J3452" s="174" t="n"/>
      <c r="K3452" s="174" t="n"/>
      <c r="L3452" s="174" t="n"/>
      <c r="M3452" s="174" t="n"/>
    </row>
    <row r="3453">
      <c r="A3453" s="174" t="inlineStr">
        <is>
          <t>test</t>
        </is>
      </c>
      <c r="B3453" s="174" t="inlineStr">
        <is>
          <t>A1</t>
        </is>
      </c>
      <c r="C3453" s="174" t="inlineStr">
        <is>
          <t>Music</t>
        </is>
      </c>
      <c r="D3453" s="174" t="inlineStr">
        <is>
          <t>b</t>
        </is>
      </c>
      <c r="E3453" s="175" t="n">
        <v>0.29</v>
      </c>
      <c r="F3453" s="174" t="n">
        <v>15</v>
      </c>
      <c r="G3453" s="174" t="n">
        <v>11</v>
      </c>
      <c r="H3453" s="174" t="n">
        <v>19</v>
      </c>
      <c r="I3453" s="174" t="n">
        <v>14</v>
      </c>
      <c r="J3453" s="174" t="n"/>
      <c r="K3453" s="174" t="n"/>
      <c r="L3453" s="174" t="n"/>
      <c r="M3453" s="174" t="n"/>
    </row>
    <row r="3454">
      <c r="A3454" s="174" t="inlineStr">
        <is>
          <t>test</t>
        </is>
      </c>
      <c r="B3454" s="174" t="inlineStr">
        <is>
          <t>A1</t>
        </is>
      </c>
      <c r="C3454" s="174" t="inlineStr">
        <is>
          <t>Music</t>
        </is>
      </c>
      <c r="D3454" s="174" t="inlineStr">
        <is>
          <t>b</t>
        </is>
      </c>
      <c r="E3454" s="175" t="n">
        <v>0.3</v>
      </c>
      <c r="F3454" s="174" t="n">
        <v>14</v>
      </c>
      <c r="G3454" s="174" t="n">
        <v>12</v>
      </c>
      <c r="H3454" s="174" t="n">
        <v>19</v>
      </c>
      <c r="I3454" s="174" t="n">
        <v>14</v>
      </c>
      <c r="J3454" s="174" t="n"/>
      <c r="K3454" s="174" t="n"/>
      <c r="L3454" s="174" t="n"/>
      <c r="M3454" s="174" t="n"/>
    </row>
    <row r="3455">
      <c r="A3455" s="174" t="inlineStr">
        <is>
          <t>test</t>
        </is>
      </c>
      <c r="B3455" s="174" t="inlineStr">
        <is>
          <t>A1</t>
        </is>
      </c>
      <c r="C3455" s="174" t="inlineStr">
        <is>
          <t>Music</t>
        </is>
      </c>
      <c r="D3455" s="174" t="inlineStr">
        <is>
          <t>b</t>
        </is>
      </c>
      <c r="E3455" s="175" t="n">
        <v>0.31</v>
      </c>
      <c r="F3455" s="174" t="n">
        <v>14</v>
      </c>
      <c r="G3455" s="174" t="n">
        <v>12</v>
      </c>
      <c r="H3455" s="174" t="n">
        <v>19</v>
      </c>
      <c r="I3455" s="174" t="n">
        <v>14</v>
      </c>
      <c r="J3455" s="174" t="n"/>
      <c r="K3455" s="174" t="n"/>
      <c r="L3455" s="174" t="n"/>
      <c r="M3455" s="174" t="n"/>
    </row>
    <row r="3456">
      <c r="A3456" s="174" t="inlineStr">
        <is>
          <t>test</t>
        </is>
      </c>
      <c r="B3456" s="174" t="inlineStr">
        <is>
          <t>A1</t>
        </is>
      </c>
      <c r="C3456" s="174" t="inlineStr">
        <is>
          <t>Music</t>
        </is>
      </c>
      <c r="D3456" s="174" t="inlineStr">
        <is>
          <t>b</t>
        </is>
      </c>
      <c r="E3456" s="175" t="n">
        <v>0.32</v>
      </c>
      <c r="F3456" s="174" t="n">
        <v>14</v>
      </c>
      <c r="G3456" s="174" t="n">
        <v>12</v>
      </c>
      <c r="H3456" s="174" t="n">
        <v>19</v>
      </c>
      <c r="I3456" s="174" t="n">
        <v>14</v>
      </c>
      <c r="J3456" s="174" t="n"/>
      <c r="K3456" s="174" t="n"/>
      <c r="L3456" s="174" t="n"/>
      <c r="M3456" s="174" t="n"/>
    </row>
    <row r="3457">
      <c r="A3457" s="174" t="inlineStr">
        <is>
          <t>test</t>
        </is>
      </c>
      <c r="B3457" s="174" t="inlineStr">
        <is>
          <t>A1</t>
        </is>
      </c>
      <c r="C3457" s="174" t="inlineStr">
        <is>
          <t>Music</t>
        </is>
      </c>
      <c r="D3457" s="174" t="inlineStr">
        <is>
          <t>b</t>
        </is>
      </c>
      <c r="E3457" s="175" t="n">
        <v>0.33</v>
      </c>
      <c r="F3457" s="174" t="n">
        <v>14</v>
      </c>
      <c r="G3457" s="174" t="n">
        <v>12</v>
      </c>
      <c r="H3457" s="174" t="n">
        <v>19</v>
      </c>
      <c r="I3457" s="174" t="n">
        <v>14</v>
      </c>
      <c r="J3457" s="174" t="n"/>
      <c r="K3457" s="174" t="n"/>
      <c r="L3457" s="174" t="n"/>
      <c r="M3457" s="174" t="n"/>
    </row>
    <row r="3458">
      <c r="A3458" s="174" t="inlineStr">
        <is>
          <t>test</t>
        </is>
      </c>
      <c r="B3458" s="174" t="inlineStr">
        <is>
          <t>A1</t>
        </is>
      </c>
      <c r="C3458" s="174" t="inlineStr">
        <is>
          <t>Music</t>
        </is>
      </c>
      <c r="D3458" s="174" t="inlineStr">
        <is>
          <t>b</t>
        </is>
      </c>
      <c r="E3458" s="175" t="n">
        <v>0.34</v>
      </c>
      <c r="F3458" s="174" t="n">
        <v>14</v>
      </c>
      <c r="G3458" s="174" t="n">
        <v>12</v>
      </c>
      <c r="H3458" s="174" t="n">
        <v>18</v>
      </c>
      <c r="I3458" s="174" t="n">
        <v>15</v>
      </c>
      <c r="J3458" s="174" t="n"/>
      <c r="K3458" s="174" t="n"/>
      <c r="L3458" s="174" t="n"/>
      <c r="M3458" s="174" t="n"/>
    </row>
    <row r="3459">
      <c r="A3459" s="174" t="inlineStr">
        <is>
          <t>test</t>
        </is>
      </c>
      <c r="B3459" s="174" t="inlineStr">
        <is>
          <t>A1</t>
        </is>
      </c>
      <c r="C3459" s="174" t="inlineStr">
        <is>
          <t>Music</t>
        </is>
      </c>
      <c r="D3459" s="174" t="inlineStr">
        <is>
          <t>b</t>
        </is>
      </c>
      <c r="E3459" s="175" t="n">
        <v>0.35</v>
      </c>
      <c r="F3459" s="174" t="n">
        <v>13</v>
      </c>
      <c r="G3459" s="174" t="n">
        <v>13</v>
      </c>
      <c r="H3459" s="174" t="n">
        <v>18</v>
      </c>
      <c r="I3459" s="174" t="n">
        <v>15</v>
      </c>
      <c r="J3459" s="174" t="n"/>
      <c r="K3459" s="174" t="n"/>
      <c r="L3459" s="174" t="n"/>
      <c r="M3459" s="174" t="n"/>
    </row>
    <row r="3460">
      <c r="A3460" s="174" t="inlineStr">
        <is>
          <t>test</t>
        </is>
      </c>
      <c r="B3460" s="174" t="inlineStr">
        <is>
          <t>A1</t>
        </is>
      </c>
      <c r="C3460" s="174" t="inlineStr">
        <is>
          <t>Music</t>
        </is>
      </c>
      <c r="D3460" s="174" t="inlineStr">
        <is>
          <t>b</t>
        </is>
      </c>
      <c r="E3460" s="175" t="n">
        <v>0.36</v>
      </c>
      <c r="F3460" s="174" t="n">
        <v>13</v>
      </c>
      <c r="G3460" s="174" t="n">
        <v>13</v>
      </c>
      <c r="H3460" s="174" t="n">
        <v>18</v>
      </c>
      <c r="I3460" s="174" t="n">
        <v>15</v>
      </c>
      <c r="J3460" s="174" t="n"/>
      <c r="K3460" s="174" t="n"/>
      <c r="L3460" s="174" t="n"/>
      <c r="M3460" s="174" t="n"/>
    </row>
    <row r="3461">
      <c r="A3461" s="174" t="inlineStr">
        <is>
          <t>test</t>
        </is>
      </c>
      <c r="B3461" s="174" t="inlineStr">
        <is>
          <t>A1</t>
        </is>
      </c>
      <c r="C3461" s="174" t="inlineStr">
        <is>
          <t>Music</t>
        </is>
      </c>
      <c r="D3461" s="174" t="inlineStr">
        <is>
          <t>b</t>
        </is>
      </c>
      <c r="E3461" s="175" t="n">
        <v>0.37</v>
      </c>
      <c r="F3461" s="174" t="n">
        <v>13</v>
      </c>
      <c r="G3461" s="174" t="n">
        <v>13</v>
      </c>
      <c r="H3461" s="174" t="n">
        <v>18</v>
      </c>
      <c r="I3461" s="174" t="n">
        <v>15</v>
      </c>
      <c r="J3461" s="174" t="n"/>
      <c r="K3461" s="174" t="n"/>
      <c r="L3461" s="174" t="n"/>
      <c r="M3461" s="174" t="n"/>
    </row>
    <row r="3462">
      <c r="A3462" s="174" t="inlineStr">
        <is>
          <t>test</t>
        </is>
      </c>
      <c r="B3462" s="174" t="inlineStr">
        <is>
          <t>A1</t>
        </is>
      </c>
      <c r="C3462" s="174" t="inlineStr">
        <is>
          <t>Music</t>
        </is>
      </c>
      <c r="D3462" s="174" t="inlineStr">
        <is>
          <t>b</t>
        </is>
      </c>
      <c r="E3462" s="175" t="n">
        <v>0.38</v>
      </c>
      <c r="F3462" s="174" t="n">
        <v>12</v>
      </c>
      <c r="G3462" s="174" t="n">
        <v>14</v>
      </c>
      <c r="H3462" s="174" t="n">
        <v>17</v>
      </c>
      <c r="I3462" s="174" t="n">
        <v>16</v>
      </c>
      <c r="J3462" s="174" t="n"/>
      <c r="K3462" s="174" t="n"/>
      <c r="L3462" s="174" t="n"/>
      <c r="M3462" s="174" t="n"/>
    </row>
    <row r="3463">
      <c r="A3463" s="174" t="inlineStr">
        <is>
          <t>test</t>
        </is>
      </c>
      <c r="B3463" s="174" t="inlineStr">
        <is>
          <t>A1</t>
        </is>
      </c>
      <c r="C3463" s="174" t="inlineStr">
        <is>
          <t>Music</t>
        </is>
      </c>
      <c r="D3463" s="174" t="inlineStr">
        <is>
          <t>b</t>
        </is>
      </c>
      <c r="E3463" s="175" t="n">
        <v>0.39</v>
      </c>
      <c r="F3463" s="174" t="n">
        <v>12</v>
      </c>
      <c r="G3463" s="174" t="n">
        <v>14</v>
      </c>
      <c r="H3463" s="174" t="n">
        <v>17</v>
      </c>
      <c r="I3463" s="174" t="n">
        <v>16</v>
      </c>
      <c r="J3463" s="174" t="n"/>
      <c r="K3463" s="174" t="n"/>
      <c r="L3463" s="174" t="n"/>
      <c r="M3463" s="174" t="n"/>
    </row>
    <row r="3464">
      <c r="A3464" s="174" t="inlineStr">
        <is>
          <t>test</t>
        </is>
      </c>
      <c r="B3464" s="174" t="inlineStr">
        <is>
          <t>A1</t>
        </is>
      </c>
      <c r="C3464" s="174" t="inlineStr">
        <is>
          <t>Music</t>
        </is>
      </c>
      <c r="D3464" s="174" t="inlineStr">
        <is>
          <t>b</t>
        </is>
      </c>
      <c r="E3464" s="175" t="n">
        <v>0.4</v>
      </c>
      <c r="F3464" s="174" t="n">
        <v>12</v>
      </c>
      <c r="G3464" s="174" t="n">
        <v>14</v>
      </c>
      <c r="H3464" s="174" t="n">
        <v>17</v>
      </c>
      <c r="I3464" s="174" t="n">
        <v>16</v>
      </c>
      <c r="J3464" s="174" t="n"/>
      <c r="K3464" s="174" t="n"/>
      <c r="L3464" s="174" t="n"/>
      <c r="M3464" s="174" t="n"/>
    </row>
    <row r="3465">
      <c r="A3465" s="174" t="inlineStr">
        <is>
          <t>test</t>
        </is>
      </c>
      <c r="B3465" s="174" t="inlineStr">
        <is>
          <t>A1</t>
        </is>
      </c>
      <c r="C3465" s="174" t="inlineStr">
        <is>
          <t>Music</t>
        </is>
      </c>
      <c r="D3465" s="174" t="inlineStr">
        <is>
          <t>b</t>
        </is>
      </c>
      <c r="E3465" s="175" t="n">
        <v>0.41</v>
      </c>
      <c r="F3465" s="174" t="n">
        <v>12</v>
      </c>
      <c r="G3465" s="174" t="n">
        <v>14</v>
      </c>
      <c r="H3465" s="174" t="n">
        <v>17</v>
      </c>
      <c r="I3465" s="174" t="n">
        <v>16</v>
      </c>
      <c r="J3465" s="174" t="n"/>
      <c r="K3465" s="174" t="n"/>
      <c r="L3465" s="174" t="n"/>
      <c r="M3465" s="174" t="n"/>
    </row>
    <row r="3466">
      <c r="A3466" s="174" t="inlineStr">
        <is>
          <t>test</t>
        </is>
      </c>
      <c r="B3466" s="174" t="inlineStr">
        <is>
          <t>A1</t>
        </is>
      </c>
      <c r="C3466" s="174" t="inlineStr">
        <is>
          <t>Music</t>
        </is>
      </c>
      <c r="D3466" s="174" t="inlineStr">
        <is>
          <t>b</t>
        </is>
      </c>
      <c r="E3466" s="175" t="n">
        <v>0.42</v>
      </c>
      <c r="F3466" s="174" t="n">
        <v>11</v>
      </c>
      <c r="G3466" s="174" t="n">
        <v>15</v>
      </c>
      <c r="H3466" s="174" t="n">
        <v>17</v>
      </c>
      <c r="I3466" s="174" t="n">
        <v>16</v>
      </c>
      <c r="J3466" s="174" t="n"/>
      <c r="K3466" s="174" t="n"/>
      <c r="L3466" s="174" t="n"/>
      <c r="M3466" s="174" t="n"/>
    </row>
    <row r="3467">
      <c r="A3467" s="174" t="inlineStr">
        <is>
          <t>test</t>
        </is>
      </c>
      <c r="B3467" s="174" t="inlineStr">
        <is>
          <t>A1</t>
        </is>
      </c>
      <c r="C3467" s="174" t="inlineStr">
        <is>
          <t>Music</t>
        </is>
      </c>
      <c r="D3467" s="174" t="inlineStr">
        <is>
          <t>b</t>
        </is>
      </c>
      <c r="E3467" s="175" t="n">
        <v>0.43</v>
      </c>
      <c r="F3467" s="174" t="n">
        <v>11</v>
      </c>
      <c r="G3467" s="174" t="n">
        <v>15</v>
      </c>
      <c r="H3467" s="174" t="n">
        <v>17</v>
      </c>
      <c r="I3467" s="174" t="n">
        <v>16</v>
      </c>
      <c r="J3467" s="174" t="n"/>
      <c r="K3467" s="174" t="n"/>
      <c r="L3467" s="174" t="n"/>
      <c r="M3467" s="174" t="n"/>
    </row>
    <row r="3468">
      <c r="A3468" s="174" t="inlineStr">
        <is>
          <t>test</t>
        </is>
      </c>
      <c r="B3468" s="174" t="inlineStr">
        <is>
          <t>A1</t>
        </is>
      </c>
      <c r="C3468" s="174" t="inlineStr">
        <is>
          <t>Music</t>
        </is>
      </c>
      <c r="D3468" s="174" t="inlineStr">
        <is>
          <t>b</t>
        </is>
      </c>
      <c r="E3468" s="175" t="n">
        <v>0.44</v>
      </c>
      <c r="F3468" s="174" t="n">
        <v>11</v>
      </c>
      <c r="G3468" s="174" t="n">
        <v>15</v>
      </c>
      <c r="H3468" s="174" t="n">
        <v>17</v>
      </c>
      <c r="I3468" s="174" t="n">
        <v>16</v>
      </c>
      <c r="J3468" s="174" t="n"/>
      <c r="K3468" s="174" t="n"/>
      <c r="L3468" s="174" t="n"/>
      <c r="M3468" s="174" t="n"/>
    </row>
    <row r="3469">
      <c r="A3469" s="174" t="inlineStr">
        <is>
          <t>test</t>
        </is>
      </c>
      <c r="B3469" s="174" t="inlineStr">
        <is>
          <t>A1</t>
        </is>
      </c>
      <c r="C3469" s="174" t="inlineStr">
        <is>
          <t>Music</t>
        </is>
      </c>
      <c r="D3469" s="174" t="inlineStr">
        <is>
          <t>b</t>
        </is>
      </c>
      <c r="E3469" s="175" t="n">
        <v>0.45</v>
      </c>
      <c r="F3469" s="174" t="n">
        <v>11</v>
      </c>
      <c r="G3469" s="174" t="n">
        <v>15</v>
      </c>
      <c r="H3469" s="174" t="n">
        <v>17</v>
      </c>
      <c r="I3469" s="174" t="n">
        <v>16</v>
      </c>
      <c r="J3469" s="174" t="n"/>
      <c r="K3469" s="174" t="n"/>
      <c r="L3469" s="174" t="n"/>
      <c r="M3469" s="174" t="n"/>
    </row>
    <row r="3470">
      <c r="A3470" s="174" t="inlineStr">
        <is>
          <t>test</t>
        </is>
      </c>
      <c r="B3470" s="174" t="inlineStr">
        <is>
          <t>A1</t>
        </is>
      </c>
      <c r="C3470" s="174" t="inlineStr">
        <is>
          <t>Music</t>
        </is>
      </c>
      <c r="D3470" s="174" t="inlineStr">
        <is>
          <t>b</t>
        </is>
      </c>
      <c r="E3470" s="175" t="n">
        <v>0.46</v>
      </c>
      <c r="F3470" s="174" t="n">
        <v>10</v>
      </c>
      <c r="G3470" s="174" t="n">
        <v>16</v>
      </c>
      <c r="H3470" s="174" t="n">
        <v>17</v>
      </c>
      <c r="I3470" s="174" t="n">
        <v>16</v>
      </c>
      <c r="J3470" s="174" t="n"/>
      <c r="K3470" s="174" t="n"/>
      <c r="L3470" s="174" t="n"/>
      <c r="M3470" s="174" t="n"/>
    </row>
    <row r="3471">
      <c r="A3471" s="174" t="inlineStr">
        <is>
          <t>test</t>
        </is>
      </c>
      <c r="B3471" s="174" t="inlineStr">
        <is>
          <t>A1</t>
        </is>
      </c>
      <c r="C3471" s="174" t="inlineStr">
        <is>
          <t>Music</t>
        </is>
      </c>
      <c r="D3471" s="174" t="inlineStr">
        <is>
          <t>b</t>
        </is>
      </c>
      <c r="E3471" s="175" t="n">
        <v>0.47</v>
      </c>
      <c r="F3471" s="174" t="n">
        <v>10</v>
      </c>
      <c r="G3471" s="174" t="n">
        <v>16</v>
      </c>
      <c r="H3471" s="174" t="n">
        <v>17</v>
      </c>
      <c r="I3471" s="174" t="n">
        <v>16</v>
      </c>
      <c r="J3471" s="174" t="n"/>
      <c r="K3471" s="174" t="n"/>
      <c r="L3471" s="174" t="n"/>
      <c r="M3471" s="174" t="n"/>
    </row>
    <row r="3472">
      <c r="A3472" s="174" t="inlineStr">
        <is>
          <t>test</t>
        </is>
      </c>
      <c r="B3472" s="174" t="inlineStr">
        <is>
          <t>A1</t>
        </is>
      </c>
      <c r="C3472" s="174" t="inlineStr">
        <is>
          <t>Music</t>
        </is>
      </c>
      <c r="D3472" s="174" t="inlineStr">
        <is>
          <t>b</t>
        </is>
      </c>
      <c r="E3472" s="175" t="n">
        <v>0.48</v>
      </c>
      <c r="F3472" s="174" t="n">
        <v>10</v>
      </c>
      <c r="G3472" s="174" t="n">
        <v>16</v>
      </c>
      <c r="H3472" s="174" t="n">
        <v>16</v>
      </c>
      <c r="I3472" s="174" t="n">
        <v>17</v>
      </c>
      <c r="J3472" s="174" t="n"/>
      <c r="K3472" s="174" t="n"/>
      <c r="L3472" s="174" t="n"/>
      <c r="M3472" s="174" t="n"/>
    </row>
    <row r="3473">
      <c r="A3473" s="174" t="inlineStr">
        <is>
          <t>test</t>
        </is>
      </c>
      <c r="B3473" s="174" t="inlineStr">
        <is>
          <t>A1</t>
        </is>
      </c>
      <c r="C3473" s="174" t="inlineStr">
        <is>
          <t>Music</t>
        </is>
      </c>
      <c r="D3473" s="174" t="inlineStr">
        <is>
          <t>b</t>
        </is>
      </c>
      <c r="E3473" s="175" t="n">
        <v>0.49</v>
      </c>
      <c r="F3473" s="174" t="n">
        <v>10</v>
      </c>
      <c r="G3473" s="174" t="n">
        <v>16</v>
      </c>
      <c r="H3473" s="174" t="n">
        <v>15</v>
      </c>
      <c r="I3473" s="174" t="n">
        <v>18</v>
      </c>
      <c r="J3473" s="174" t="n"/>
      <c r="K3473" s="174" t="n"/>
      <c r="L3473" s="174" t="n"/>
      <c r="M3473" s="174" t="n"/>
    </row>
    <row r="3474">
      <c r="A3474" s="174" t="inlineStr">
        <is>
          <t>test</t>
        </is>
      </c>
      <c r="B3474" s="174" t="inlineStr">
        <is>
          <t>A1</t>
        </is>
      </c>
      <c r="C3474" s="174" t="inlineStr">
        <is>
          <t>Music</t>
        </is>
      </c>
      <c r="D3474" s="174" t="inlineStr">
        <is>
          <t>b</t>
        </is>
      </c>
      <c r="E3474" s="175" t="n">
        <v>0.5</v>
      </c>
      <c r="F3474" s="174" t="n">
        <v>10</v>
      </c>
      <c r="G3474" s="174" t="n">
        <v>16</v>
      </c>
      <c r="H3474" s="174" t="n">
        <v>15</v>
      </c>
      <c r="I3474" s="174" t="n">
        <v>18</v>
      </c>
      <c r="J3474" s="174" t="n"/>
      <c r="K3474" s="174" t="n"/>
      <c r="L3474" s="174" t="n"/>
      <c r="M3474" s="174" t="n"/>
    </row>
    <row r="3475">
      <c r="A3475" s="174" t="inlineStr">
        <is>
          <t>test</t>
        </is>
      </c>
      <c r="B3475" s="174" t="inlineStr">
        <is>
          <t>A1</t>
        </is>
      </c>
      <c r="C3475" s="174" t="inlineStr">
        <is>
          <t>Music</t>
        </is>
      </c>
      <c r="D3475" s="174" t="inlineStr">
        <is>
          <t>b</t>
        </is>
      </c>
      <c r="E3475" s="175" t="n">
        <v>0.51</v>
      </c>
      <c r="F3475" s="174" t="n">
        <v>10</v>
      </c>
      <c r="G3475" s="174" t="n">
        <v>16</v>
      </c>
      <c r="H3475" s="174" t="n">
        <v>15</v>
      </c>
      <c r="I3475" s="174" t="n">
        <v>18</v>
      </c>
      <c r="J3475" s="174" t="n"/>
      <c r="K3475" s="174" t="n"/>
      <c r="L3475" s="174" t="n"/>
      <c r="M3475" s="174" t="n"/>
    </row>
    <row r="3476">
      <c r="A3476" s="174" t="inlineStr">
        <is>
          <t>test</t>
        </is>
      </c>
      <c r="B3476" s="174" t="inlineStr">
        <is>
          <t>A1</t>
        </is>
      </c>
      <c r="C3476" s="174" t="inlineStr">
        <is>
          <t>Music</t>
        </is>
      </c>
      <c r="D3476" s="174" t="inlineStr">
        <is>
          <t>b</t>
        </is>
      </c>
      <c r="E3476" s="175" t="n">
        <v>0.52</v>
      </c>
      <c r="F3476" s="174" t="n">
        <v>10</v>
      </c>
      <c r="G3476" s="174" t="n">
        <v>16</v>
      </c>
      <c r="H3476" s="174" t="n">
        <v>15</v>
      </c>
      <c r="I3476" s="174" t="n">
        <v>18</v>
      </c>
      <c r="J3476" s="174" t="n"/>
      <c r="K3476" s="174" t="n"/>
      <c r="L3476" s="174" t="n"/>
      <c r="M3476" s="174" t="n"/>
    </row>
    <row r="3477">
      <c r="A3477" s="174" t="inlineStr">
        <is>
          <t>test</t>
        </is>
      </c>
      <c r="B3477" s="174" t="inlineStr">
        <is>
          <t>A1</t>
        </is>
      </c>
      <c r="C3477" s="174" t="inlineStr">
        <is>
          <t>Music</t>
        </is>
      </c>
      <c r="D3477" s="174" t="inlineStr">
        <is>
          <t>b</t>
        </is>
      </c>
      <c r="E3477" s="175" t="n">
        <v>0.53</v>
      </c>
      <c r="F3477" s="174" t="n">
        <v>10</v>
      </c>
      <c r="G3477" s="174" t="n">
        <v>16</v>
      </c>
      <c r="H3477" s="174" t="n">
        <v>15</v>
      </c>
      <c r="I3477" s="174" t="n">
        <v>18</v>
      </c>
      <c r="J3477" s="174" t="n"/>
      <c r="K3477" s="174" t="n"/>
      <c r="L3477" s="174" t="n"/>
      <c r="M3477" s="174" t="n"/>
    </row>
    <row r="3478">
      <c r="A3478" s="174" t="inlineStr">
        <is>
          <t>test</t>
        </is>
      </c>
      <c r="B3478" s="174" t="inlineStr">
        <is>
          <t>A1</t>
        </is>
      </c>
      <c r="C3478" s="174" t="inlineStr">
        <is>
          <t>Music</t>
        </is>
      </c>
      <c r="D3478" s="174" t="inlineStr">
        <is>
          <t>b</t>
        </is>
      </c>
      <c r="E3478" s="175" t="n">
        <v>0.54</v>
      </c>
      <c r="F3478" s="174" t="n">
        <v>10</v>
      </c>
      <c r="G3478" s="174" t="n">
        <v>16</v>
      </c>
      <c r="H3478" s="174" t="n">
        <v>15</v>
      </c>
      <c r="I3478" s="174" t="n">
        <v>18</v>
      </c>
      <c r="J3478" s="174" t="n"/>
      <c r="K3478" s="174" t="n"/>
      <c r="L3478" s="174" t="n"/>
      <c r="M3478" s="174" t="n"/>
    </row>
    <row r="3479">
      <c r="A3479" s="174" t="inlineStr">
        <is>
          <t>test</t>
        </is>
      </c>
      <c r="B3479" s="174" t="inlineStr">
        <is>
          <t>A1</t>
        </is>
      </c>
      <c r="C3479" s="174" t="inlineStr">
        <is>
          <t>Music</t>
        </is>
      </c>
      <c r="D3479" s="174" t="inlineStr">
        <is>
          <t>b</t>
        </is>
      </c>
      <c r="E3479" s="175" t="n">
        <v>0.55</v>
      </c>
      <c r="F3479" s="174" t="n">
        <v>10</v>
      </c>
      <c r="G3479" s="174" t="n">
        <v>16</v>
      </c>
      <c r="H3479" s="174" t="n">
        <v>15</v>
      </c>
      <c r="I3479" s="174" t="n">
        <v>18</v>
      </c>
      <c r="J3479" s="174" t="n"/>
      <c r="K3479" s="174" t="n"/>
      <c r="L3479" s="174" t="n"/>
      <c r="M3479" s="174" t="n"/>
    </row>
    <row r="3480">
      <c r="A3480" s="174" t="inlineStr">
        <is>
          <t>test</t>
        </is>
      </c>
      <c r="B3480" s="174" t="inlineStr">
        <is>
          <t>A1</t>
        </is>
      </c>
      <c r="C3480" s="174" t="inlineStr">
        <is>
          <t>Music</t>
        </is>
      </c>
      <c r="D3480" s="174" t="inlineStr">
        <is>
          <t>b</t>
        </is>
      </c>
      <c r="E3480" s="175" t="n">
        <v>0.5600000000000001</v>
      </c>
      <c r="F3480" s="174" t="n">
        <v>10</v>
      </c>
      <c r="G3480" s="174" t="n">
        <v>16</v>
      </c>
      <c r="H3480" s="174" t="n">
        <v>14</v>
      </c>
      <c r="I3480" s="174" t="n">
        <v>19</v>
      </c>
      <c r="J3480" s="174" t="n"/>
      <c r="K3480" s="174" t="n"/>
      <c r="L3480" s="174" t="n"/>
      <c r="M3480" s="174" t="n"/>
    </row>
    <row r="3481">
      <c r="A3481" s="174" t="inlineStr">
        <is>
          <t>test</t>
        </is>
      </c>
      <c r="B3481" s="174" t="inlineStr">
        <is>
          <t>A1</t>
        </is>
      </c>
      <c r="C3481" s="174" t="inlineStr">
        <is>
          <t>Music</t>
        </is>
      </c>
      <c r="D3481" s="174" t="inlineStr">
        <is>
          <t>b</t>
        </is>
      </c>
      <c r="E3481" s="175" t="n">
        <v>0.57</v>
      </c>
      <c r="F3481" s="174" t="n">
        <v>10</v>
      </c>
      <c r="G3481" s="174" t="n">
        <v>16</v>
      </c>
      <c r="H3481" s="174" t="n">
        <v>14</v>
      </c>
      <c r="I3481" s="174" t="n">
        <v>19</v>
      </c>
      <c r="J3481" s="174" t="n"/>
      <c r="K3481" s="174" t="n"/>
      <c r="L3481" s="174" t="n"/>
      <c r="M3481" s="174" t="n"/>
    </row>
    <row r="3482">
      <c r="A3482" s="174" t="inlineStr">
        <is>
          <t>test</t>
        </is>
      </c>
      <c r="B3482" s="174" t="inlineStr">
        <is>
          <t>A1</t>
        </is>
      </c>
      <c r="C3482" s="174" t="inlineStr">
        <is>
          <t>Music</t>
        </is>
      </c>
      <c r="D3482" s="174" t="inlineStr">
        <is>
          <t>b</t>
        </is>
      </c>
      <c r="E3482" s="175" t="n">
        <v>0.58</v>
      </c>
      <c r="F3482" s="174" t="n">
        <v>9</v>
      </c>
      <c r="G3482" s="174" t="n">
        <v>17</v>
      </c>
      <c r="H3482" s="174" t="n">
        <v>13</v>
      </c>
      <c r="I3482" s="174" t="n">
        <v>20</v>
      </c>
      <c r="J3482" s="174" t="n"/>
      <c r="K3482" s="174" t="n"/>
      <c r="L3482" s="174" t="n"/>
      <c r="M3482" s="174" t="n"/>
    </row>
    <row r="3483">
      <c r="A3483" s="174" t="inlineStr">
        <is>
          <t>test</t>
        </is>
      </c>
      <c r="B3483" s="174" t="inlineStr">
        <is>
          <t>A1</t>
        </is>
      </c>
      <c r="C3483" s="174" t="inlineStr">
        <is>
          <t>Music</t>
        </is>
      </c>
      <c r="D3483" s="174" t="inlineStr">
        <is>
          <t>b</t>
        </is>
      </c>
      <c r="E3483" s="175" t="n">
        <v>0.59</v>
      </c>
      <c r="F3483" s="174" t="n">
        <v>9</v>
      </c>
      <c r="G3483" s="174" t="n">
        <v>17</v>
      </c>
      <c r="H3483" s="174" t="n">
        <v>13</v>
      </c>
      <c r="I3483" s="174" t="n">
        <v>20</v>
      </c>
      <c r="J3483" s="174" t="n"/>
      <c r="K3483" s="174" t="n"/>
      <c r="L3483" s="174" t="n"/>
      <c r="M3483" s="174" t="n"/>
    </row>
    <row r="3484">
      <c r="A3484" s="174" t="inlineStr">
        <is>
          <t>test</t>
        </is>
      </c>
      <c r="B3484" s="174" t="inlineStr">
        <is>
          <t>A1</t>
        </is>
      </c>
      <c r="C3484" s="174" t="inlineStr">
        <is>
          <t>Music</t>
        </is>
      </c>
      <c r="D3484" s="174" t="inlineStr">
        <is>
          <t>b</t>
        </is>
      </c>
      <c r="E3484" s="175" t="n">
        <v>0.6</v>
      </c>
      <c r="F3484" s="174" t="n">
        <v>9</v>
      </c>
      <c r="G3484" s="174" t="n">
        <v>17</v>
      </c>
      <c r="H3484" s="174" t="n">
        <v>13</v>
      </c>
      <c r="I3484" s="174" t="n">
        <v>20</v>
      </c>
      <c r="J3484" s="174" t="n"/>
      <c r="K3484" s="174" t="n"/>
      <c r="L3484" s="174" t="n"/>
      <c r="M3484" s="174" t="n"/>
    </row>
    <row r="3485">
      <c r="A3485" s="174" t="inlineStr">
        <is>
          <t>test</t>
        </is>
      </c>
      <c r="B3485" s="174" t="inlineStr">
        <is>
          <t>A1</t>
        </is>
      </c>
      <c r="C3485" s="174" t="inlineStr">
        <is>
          <t>Music</t>
        </is>
      </c>
      <c r="D3485" s="174" t="inlineStr">
        <is>
          <t>b</t>
        </is>
      </c>
      <c r="E3485" s="175" t="n">
        <v>0.61</v>
      </c>
      <c r="F3485" s="174" t="n">
        <v>9</v>
      </c>
      <c r="G3485" s="174" t="n">
        <v>17</v>
      </c>
      <c r="H3485" s="174" t="n">
        <v>13</v>
      </c>
      <c r="I3485" s="174" t="n">
        <v>20</v>
      </c>
      <c r="J3485" s="174" t="n"/>
      <c r="K3485" s="174" t="n"/>
      <c r="L3485" s="174" t="n"/>
      <c r="M3485" s="174" t="n"/>
    </row>
    <row r="3486">
      <c r="A3486" s="174" t="inlineStr">
        <is>
          <t>test</t>
        </is>
      </c>
      <c r="B3486" s="174" t="inlineStr">
        <is>
          <t>A1</t>
        </is>
      </c>
      <c r="C3486" s="174" t="inlineStr">
        <is>
          <t>Music</t>
        </is>
      </c>
      <c r="D3486" s="174" t="inlineStr">
        <is>
          <t>b</t>
        </is>
      </c>
      <c r="E3486" s="175" t="n">
        <v>0.62</v>
      </c>
      <c r="F3486" s="174" t="n">
        <v>9</v>
      </c>
      <c r="G3486" s="174" t="n">
        <v>17</v>
      </c>
      <c r="H3486" s="174" t="n">
        <v>13</v>
      </c>
      <c r="I3486" s="174" t="n">
        <v>20</v>
      </c>
      <c r="J3486" s="174" t="n"/>
      <c r="K3486" s="174" t="n"/>
      <c r="L3486" s="174" t="n"/>
      <c r="M3486" s="174" t="n"/>
    </row>
    <row r="3487">
      <c r="A3487" s="174" t="inlineStr">
        <is>
          <t>test</t>
        </is>
      </c>
      <c r="B3487" s="174" t="inlineStr">
        <is>
          <t>A1</t>
        </is>
      </c>
      <c r="C3487" s="174" t="inlineStr">
        <is>
          <t>Music</t>
        </is>
      </c>
      <c r="D3487" s="174" t="inlineStr">
        <is>
          <t>b</t>
        </is>
      </c>
      <c r="E3487" s="175" t="n">
        <v>0.63</v>
      </c>
      <c r="F3487" s="174" t="n">
        <v>9</v>
      </c>
      <c r="G3487" s="174" t="n">
        <v>17</v>
      </c>
      <c r="H3487" s="174" t="n">
        <v>13</v>
      </c>
      <c r="I3487" s="174" t="n">
        <v>20</v>
      </c>
      <c r="J3487" s="174" t="n"/>
      <c r="K3487" s="174" t="n"/>
      <c r="L3487" s="174" t="n"/>
      <c r="M3487" s="174" t="n"/>
    </row>
    <row r="3488">
      <c r="A3488" s="174" t="inlineStr">
        <is>
          <t>test</t>
        </is>
      </c>
      <c r="B3488" s="174" t="inlineStr">
        <is>
          <t>A1</t>
        </is>
      </c>
      <c r="C3488" s="174" t="inlineStr">
        <is>
          <t>Music</t>
        </is>
      </c>
      <c r="D3488" s="174" t="inlineStr">
        <is>
          <t>b</t>
        </is>
      </c>
      <c r="E3488" s="175" t="n">
        <v>0.64</v>
      </c>
      <c r="F3488" s="174" t="n">
        <v>9</v>
      </c>
      <c r="G3488" s="174" t="n">
        <v>17</v>
      </c>
      <c r="H3488" s="174" t="n">
        <v>13</v>
      </c>
      <c r="I3488" s="174" t="n">
        <v>20</v>
      </c>
      <c r="J3488" s="174" t="n"/>
      <c r="K3488" s="174" t="n"/>
      <c r="L3488" s="174" t="n"/>
      <c r="M3488" s="174" t="n"/>
    </row>
    <row r="3489">
      <c r="A3489" s="174" t="inlineStr">
        <is>
          <t>test</t>
        </is>
      </c>
      <c r="B3489" s="174" t="inlineStr">
        <is>
          <t>A1</t>
        </is>
      </c>
      <c r="C3489" s="174" t="inlineStr">
        <is>
          <t>Music</t>
        </is>
      </c>
      <c r="D3489" s="174" t="inlineStr">
        <is>
          <t>b</t>
        </is>
      </c>
      <c r="E3489" s="175" t="n">
        <v>0.65</v>
      </c>
      <c r="F3489" s="174" t="n">
        <v>9</v>
      </c>
      <c r="G3489" s="174" t="n">
        <v>17</v>
      </c>
      <c r="H3489" s="174" t="n">
        <v>13</v>
      </c>
      <c r="I3489" s="174" t="n">
        <v>20</v>
      </c>
      <c r="J3489" s="174" t="n"/>
      <c r="K3489" s="174" t="n"/>
      <c r="L3489" s="174" t="n"/>
      <c r="M3489" s="174" t="n"/>
    </row>
    <row r="3490">
      <c r="A3490" s="174" t="inlineStr">
        <is>
          <t>test</t>
        </is>
      </c>
      <c r="B3490" s="174" t="inlineStr">
        <is>
          <t>A1</t>
        </is>
      </c>
      <c r="C3490" s="174" t="inlineStr">
        <is>
          <t>Music</t>
        </is>
      </c>
      <c r="D3490" s="174" t="inlineStr">
        <is>
          <t>b</t>
        </is>
      </c>
      <c r="E3490" s="175" t="n">
        <v>0.66</v>
      </c>
      <c r="F3490" s="174" t="n">
        <v>9</v>
      </c>
      <c r="G3490" s="174" t="n">
        <v>17</v>
      </c>
      <c r="H3490" s="174" t="n">
        <v>13</v>
      </c>
      <c r="I3490" s="174" t="n">
        <v>20</v>
      </c>
      <c r="J3490" s="174" t="n"/>
      <c r="K3490" s="174" t="n"/>
      <c r="L3490" s="174" t="n"/>
      <c r="M3490" s="174" t="n"/>
    </row>
    <row r="3491">
      <c r="A3491" s="174" t="inlineStr">
        <is>
          <t>test</t>
        </is>
      </c>
      <c r="B3491" s="174" t="inlineStr">
        <is>
          <t>A1</t>
        </is>
      </c>
      <c r="C3491" s="174" t="inlineStr">
        <is>
          <t>Music</t>
        </is>
      </c>
      <c r="D3491" s="174" t="inlineStr">
        <is>
          <t>b</t>
        </is>
      </c>
      <c r="E3491" s="175" t="n">
        <v>0.67</v>
      </c>
      <c r="F3491" s="174" t="n">
        <v>9</v>
      </c>
      <c r="G3491" s="174" t="n">
        <v>17</v>
      </c>
      <c r="H3491" s="174" t="n">
        <v>13</v>
      </c>
      <c r="I3491" s="174" t="n">
        <v>20</v>
      </c>
      <c r="J3491" s="174" t="n"/>
      <c r="K3491" s="174" t="n"/>
      <c r="L3491" s="174" t="n"/>
      <c r="M3491" s="174" t="n"/>
    </row>
    <row r="3492">
      <c r="A3492" s="174" t="inlineStr">
        <is>
          <t>test</t>
        </is>
      </c>
      <c r="B3492" s="174" t="inlineStr">
        <is>
          <t>A1</t>
        </is>
      </c>
      <c r="C3492" s="174" t="inlineStr">
        <is>
          <t>Music</t>
        </is>
      </c>
      <c r="D3492" s="174" t="inlineStr">
        <is>
          <t>b</t>
        </is>
      </c>
      <c r="E3492" s="175" t="n">
        <v>0.68</v>
      </c>
      <c r="F3492" s="174" t="n">
        <v>7</v>
      </c>
      <c r="G3492" s="174" t="n">
        <v>19</v>
      </c>
      <c r="H3492" s="174" t="n">
        <v>13</v>
      </c>
      <c r="I3492" s="174" t="n">
        <v>20</v>
      </c>
      <c r="J3492" s="174" t="n"/>
      <c r="K3492" s="174" t="n"/>
      <c r="L3492" s="174" t="n"/>
      <c r="M3492" s="174" t="n"/>
    </row>
    <row r="3493">
      <c r="A3493" s="174" t="inlineStr">
        <is>
          <t>test</t>
        </is>
      </c>
      <c r="B3493" s="174" t="inlineStr">
        <is>
          <t>A1</t>
        </is>
      </c>
      <c r="C3493" s="174" t="inlineStr">
        <is>
          <t>Music</t>
        </is>
      </c>
      <c r="D3493" s="174" t="inlineStr">
        <is>
          <t>b</t>
        </is>
      </c>
      <c r="E3493" s="175" t="n">
        <v>0.6899999999999999</v>
      </c>
      <c r="F3493" s="174" t="n">
        <v>7</v>
      </c>
      <c r="G3493" s="174" t="n">
        <v>19</v>
      </c>
      <c r="H3493" s="174" t="n">
        <v>12</v>
      </c>
      <c r="I3493" s="174" t="n">
        <v>21</v>
      </c>
      <c r="J3493" s="174" t="n"/>
      <c r="K3493" s="174" t="n"/>
      <c r="L3493" s="174" t="n"/>
      <c r="M3493" s="174" t="n"/>
    </row>
    <row r="3494">
      <c r="A3494" s="174" t="inlineStr">
        <is>
          <t>test</t>
        </is>
      </c>
      <c r="B3494" s="174" t="inlineStr">
        <is>
          <t>A1</t>
        </is>
      </c>
      <c r="C3494" s="174" t="inlineStr">
        <is>
          <t>Music</t>
        </is>
      </c>
      <c r="D3494" s="174" t="inlineStr">
        <is>
          <t>b</t>
        </is>
      </c>
      <c r="E3494" s="175" t="n">
        <v>0.7</v>
      </c>
      <c r="F3494" s="174" t="n">
        <v>7</v>
      </c>
      <c r="G3494" s="174" t="n">
        <v>19</v>
      </c>
      <c r="H3494" s="174" t="n">
        <v>11</v>
      </c>
      <c r="I3494" s="174" t="n">
        <v>22</v>
      </c>
      <c r="J3494" s="174" t="n"/>
      <c r="K3494" s="174" t="n"/>
      <c r="L3494" s="174" t="n"/>
      <c r="M3494" s="174" t="n"/>
    </row>
    <row r="3495">
      <c r="A3495" s="174" t="inlineStr">
        <is>
          <t>test</t>
        </is>
      </c>
      <c r="B3495" s="174" t="inlineStr">
        <is>
          <t>A1</t>
        </is>
      </c>
      <c r="C3495" s="174" t="inlineStr">
        <is>
          <t>Music</t>
        </is>
      </c>
      <c r="D3495" s="174" t="inlineStr">
        <is>
          <t>b</t>
        </is>
      </c>
      <c r="E3495" s="175" t="n">
        <v>0.71</v>
      </c>
      <c r="F3495" s="174" t="n">
        <v>7</v>
      </c>
      <c r="G3495" s="174" t="n">
        <v>19</v>
      </c>
      <c r="H3495" s="174" t="n">
        <v>11</v>
      </c>
      <c r="I3495" s="174" t="n">
        <v>22</v>
      </c>
      <c r="J3495" s="174" t="n"/>
      <c r="K3495" s="174" t="n"/>
      <c r="L3495" s="174" t="n"/>
      <c r="M3495" s="174" t="n"/>
    </row>
    <row r="3496">
      <c r="A3496" s="174" t="inlineStr">
        <is>
          <t>test</t>
        </is>
      </c>
      <c r="B3496" s="174" t="inlineStr">
        <is>
          <t>A1</t>
        </is>
      </c>
      <c r="C3496" s="174" t="inlineStr">
        <is>
          <t>Music</t>
        </is>
      </c>
      <c r="D3496" s="174" t="inlineStr">
        <is>
          <t>b</t>
        </is>
      </c>
      <c r="E3496" s="175" t="n">
        <v>0.72</v>
      </c>
      <c r="F3496" s="174" t="n">
        <v>6</v>
      </c>
      <c r="G3496" s="174" t="n">
        <v>20</v>
      </c>
      <c r="H3496" s="174" t="n">
        <v>10</v>
      </c>
      <c r="I3496" s="174" t="n">
        <v>23</v>
      </c>
      <c r="J3496" s="174" t="n"/>
      <c r="K3496" s="174" t="n"/>
      <c r="L3496" s="174" t="n"/>
      <c r="M3496" s="174" t="n"/>
    </row>
    <row r="3497">
      <c r="A3497" s="174" t="inlineStr">
        <is>
          <t>test</t>
        </is>
      </c>
      <c r="B3497" s="174" t="inlineStr">
        <is>
          <t>A1</t>
        </is>
      </c>
      <c r="C3497" s="174" t="inlineStr">
        <is>
          <t>Music</t>
        </is>
      </c>
      <c r="D3497" s="174" t="inlineStr">
        <is>
          <t>b</t>
        </is>
      </c>
      <c r="E3497" s="175" t="n">
        <v>0.73</v>
      </c>
      <c r="F3497" s="174" t="n">
        <v>6</v>
      </c>
      <c r="G3497" s="174" t="n">
        <v>20</v>
      </c>
      <c r="H3497" s="174" t="n">
        <v>10</v>
      </c>
      <c r="I3497" s="174" t="n">
        <v>23</v>
      </c>
      <c r="J3497" s="174" t="n"/>
      <c r="K3497" s="174" t="n"/>
      <c r="L3497" s="174" t="n"/>
      <c r="M3497" s="174" t="n"/>
    </row>
    <row r="3498">
      <c r="A3498" s="174" t="inlineStr">
        <is>
          <t>test</t>
        </is>
      </c>
      <c r="B3498" s="174" t="inlineStr">
        <is>
          <t>A1</t>
        </is>
      </c>
      <c r="C3498" s="174" t="inlineStr">
        <is>
          <t>Music</t>
        </is>
      </c>
      <c r="D3498" s="174" t="inlineStr">
        <is>
          <t>b</t>
        </is>
      </c>
      <c r="E3498" s="175" t="n">
        <v>0.74</v>
      </c>
      <c r="F3498" s="174" t="n">
        <v>6</v>
      </c>
      <c r="G3498" s="174" t="n">
        <v>20</v>
      </c>
      <c r="H3498" s="174" t="n">
        <v>10</v>
      </c>
      <c r="I3498" s="174" t="n">
        <v>23</v>
      </c>
      <c r="J3498" s="174" t="n"/>
      <c r="K3498" s="174" t="n"/>
      <c r="L3498" s="174" t="n"/>
      <c r="M3498" s="174" t="n"/>
    </row>
    <row r="3499">
      <c r="A3499" s="174" t="inlineStr">
        <is>
          <t>test</t>
        </is>
      </c>
      <c r="B3499" s="174" t="inlineStr">
        <is>
          <t>A1</t>
        </is>
      </c>
      <c r="C3499" s="174" t="inlineStr">
        <is>
          <t>Music</t>
        </is>
      </c>
      <c r="D3499" s="174" t="inlineStr">
        <is>
          <t>b</t>
        </is>
      </c>
      <c r="E3499" s="175" t="n">
        <v>0.75</v>
      </c>
      <c r="F3499" s="174" t="n">
        <v>6</v>
      </c>
      <c r="G3499" s="174" t="n">
        <v>20</v>
      </c>
      <c r="H3499" s="174" t="n">
        <v>8</v>
      </c>
      <c r="I3499" s="174" t="n">
        <v>25</v>
      </c>
      <c r="J3499" s="174" t="n"/>
      <c r="K3499" s="174" t="n"/>
      <c r="L3499" s="174" t="n"/>
      <c r="M3499" s="174" t="n"/>
    </row>
    <row r="3500">
      <c r="A3500" s="174" t="inlineStr">
        <is>
          <t>test</t>
        </is>
      </c>
      <c r="B3500" s="174" t="inlineStr">
        <is>
          <t>A1</t>
        </is>
      </c>
      <c r="C3500" s="174" t="inlineStr">
        <is>
          <t>Music</t>
        </is>
      </c>
      <c r="D3500" s="174" t="inlineStr">
        <is>
          <t>b</t>
        </is>
      </c>
      <c r="E3500" s="175" t="n">
        <v>0.76</v>
      </c>
      <c r="F3500" s="174" t="n">
        <v>6</v>
      </c>
      <c r="G3500" s="174" t="n">
        <v>20</v>
      </c>
      <c r="H3500" s="174" t="n">
        <v>8</v>
      </c>
      <c r="I3500" s="174" t="n">
        <v>25</v>
      </c>
      <c r="J3500" s="174" t="n"/>
      <c r="K3500" s="174" t="n"/>
      <c r="L3500" s="174" t="n"/>
      <c r="M3500" s="174" t="n"/>
    </row>
    <row r="3501">
      <c r="A3501" s="174" t="inlineStr">
        <is>
          <t>test</t>
        </is>
      </c>
      <c r="B3501" s="174" t="inlineStr">
        <is>
          <t>A1</t>
        </is>
      </c>
      <c r="C3501" s="174" t="inlineStr">
        <is>
          <t>Music</t>
        </is>
      </c>
      <c r="D3501" s="174" t="inlineStr">
        <is>
          <t>b</t>
        </is>
      </c>
      <c r="E3501" s="175" t="n">
        <v>0.77</v>
      </c>
      <c r="F3501" s="174" t="n">
        <v>6</v>
      </c>
      <c r="G3501" s="174" t="n">
        <v>20</v>
      </c>
      <c r="H3501" s="174" t="n">
        <v>8</v>
      </c>
      <c r="I3501" s="174" t="n">
        <v>25</v>
      </c>
      <c r="J3501" s="174" t="n"/>
      <c r="K3501" s="174" t="n"/>
      <c r="L3501" s="174" t="n"/>
      <c r="M3501" s="174" t="n"/>
    </row>
    <row r="3502">
      <c r="A3502" s="174" t="inlineStr">
        <is>
          <t>test</t>
        </is>
      </c>
      <c r="B3502" s="174" t="inlineStr">
        <is>
          <t>A1</t>
        </is>
      </c>
      <c r="C3502" s="174" t="inlineStr">
        <is>
          <t>Music</t>
        </is>
      </c>
      <c r="D3502" s="174" t="inlineStr">
        <is>
          <t>b</t>
        </is>
      </c>
      <c r="E3502" s="175" t="n">
        <v>0.78</v>
      </c>
      <c r="F3502" s="174" t="n">
        <v>6</v>
      </c>
      <c r="G3502" s="174" t="n">
        <v>20</v>
      </c>
      <c r="H3502" s="174" t="n">
        <v>8</v>
      </c>
      <c r="I3502" s="174" t="n">
        <v>25</v>
      </c>
      <c r="J3502" s="174" t="n"/>
      <c r="K3502" s="174" t="n"/>
      <c r="L3502" s="174" t="n"/>
      <c r="M3502" s="174" t="n"/>
    </row>
    <row r="3503">
      <c r="A3503" s="174" t="inlineStr">
        <is>
          <t>test</t>
        </is>
      </c>
      <c r="B3503" s="174" t="inlineStr">
        <is>
          <t>A1</t>
        </is>
      </c>
      <c r="C3503" s="174" t="inlineStr">
        <is>
          <t>Music</t>
        </is>
      </c>
      <c r="D3503" s="174" t="inlineStr">
        <is>
          <t>b</t>
        </is>
      </c>
      <c r="E3503" s="175" t="n">
        <v>0.79</v>
      </c>
      <c r="F3503" s="174" t="n">
        <v>6</v>
      </c>
      <c r="G3503" s="174" t="n">
        <v>20</v>
      </c>
      <c r="H3503" s="174" t="n">
        <v>7</v>
      </c>
      <c r="I3503" s="174" t="n">
        <v>26</v>
      </c>
      <c r="J3503" s="174" t="n"/>
      <c r="K3503" s="174" t="n"/>
      <c r="L3503" s="174" t="n"/>
      <c r="M3503" s="174" t="n"/>
    </row>
    <row r="3504">
      <c r="A3504" s="174" t="inlineStr">
        <is>
          <t>test</t>
        </is>
      </c>
      <c r="B3504" s="174" t="inlineStr">
        <is>
          <t>A1</t>
        </is>
      </c>
      <c r="C3504" s="174" t="inlineStr">
        <is>
          <t>Music</t>
        </is>
      </c>
      <c r="D3504" s="174" t="inlineStr">
        <is>
          <t>b</t>
        </is>
      </c>
      <c r="E3504" s="175" t="n">
        <v>0.8</v>
      </c>
      <c r="F3504" s="174" t="n">
        <v>6</v>
      </c>
      <c r="G3504" s="174" t="n">
        <v>20</v>
      </c>
      <c r="H3504" s="174" t="n">
        <v>7</v>
      </c>
      <c r="I3504" s="174" t="n">
        <v>26</v>
      </c>
      <c r="J3504" s="174" t="n"/>
      <c r="K3504" s="174" t="n"/>
      <c r="L3504" s="174" t="n"/>
      <c r="M3504" s="174" t="n"/>
    </row>
    <row r="3505">
      <c r="A3505" s="174" t="inlineStr">
        <is>
          <t>test</t>
        </is>
      </c>
      <c r="B3505" s="174" t="inlineStr">
        <is>
          <t>A1</t>
        </is>
      </c>
      <c r="C3505" s="174" t="inlineStr">
        <is>
          <t>Music</t>
        </is>
      </c>
      <c r="D3505" s="174" t="inlineStr">
        <is>
          <t>b</t>
        </is>
      </c>
      <c r="E3505" s="175" t="n">
        <v>0.8100000000000001</v>
      </c>
      <c r="F3505" s="174" t="n">
        <v>6</v>
      </c>
      <c r="G3505" s="174" t="n">
        <v>20</v>
      </c>
      <c r="H3505" s="174" t="n">
        <v>7</v>
      </c>
      <c r="I3505" s="174" t="n">
        <v>26</v>
      </c>
      <c r="J3505" s="174" t="n"/>
      <c r="K3505" s="174" t="n"/>
      <c r="L3505" s="174" t="n"/>
      <c r="M3505" s="174" t="n"/>
    </row>
    <row r="3506">
      <c r="A3506" s="174" t="inlineStr">
        <is>
          <t>test</t>
        </is>
      </c>
      <c r="B3506" s="174" t="inlineStr">
        <is>
          <t>A1</t>
        </is>
      </c>
      <c r="C3506" s="174" t="inlineStr">
        <is>
          <t>Music</t>
        </is>
      </c>
      <c r="D3506" s="174" t="inlineStr">
        <is>
          <t>b</t>
        </is>
      </c>
      <c r="E3506" s="175" t="n">
        <v>0.82</v>
      </c>
      <c r="F3506" s="174" t="n">
        <v>6</v>
      </c>
      <c r="G3506" s="174" t="n">
        <v>20</v>
      </c>
      <c r="H3506" s="174" t="n">
        <v>7</v>
      </c>
      <c r="I3506" s="174" t="n">
        <v>26</v>
      </c>
      <c r="J3506" s="174" t="n"/>
      <c r="K3506" s="174" t="n"/>
      <c r="L3506" s="174" t="n"/>
      <c r="M3506" s="174" t="n"/>
    </row>
    <row r="3507">
      <c r="A3507" s="174" t="inlineStr">
        <is>
          <t>test</t>
        </is>
      </c>
      <c r="B3507" s="174" t="inlineStr">
        <is>
          <t>A1</t>
        </is>
      </c>
      <c r="C3507" s="174" t="inlineStr">
        <is>
          <t>Music</t>
        </is>
      </c>
      <c r="D3507" s="174" t="inlineStr">
        <is>
          <t>b</t>
        </is>
      </c>
      <c r="E3507" s="175" t="n">
        <v>0.83</v>
      </c>
      <c r="F3507" s="174" t="n">
        <v>6</v>
      </c>
      <c r="G3507" s="174" t="n">
        <v>20</v>
      </c>
      <c r="H3507" s="174" t="n">
        <v>7</v>
      </c>
      <c r="I3507" s="174" t="n">
        <v>26</v>
      </c>
      <c r="J3507" s="174" t="n"/>
      <c r="K3507" s="174" t="n"/>
      <c r="L3507" s="174" t="n"/>
      <c r="M3507" s="174" t="n"/>
    </row>
    <row r="3508">
      <c r="A3508" s="174" t="inlineStr">
        <is>
          <t>test</t>
        </is>
      </c>
      <c r="B3508" s="174" t="inlineStr">
        <is>
          <t>A1</t>
        </is>
      </c>
      <c r="C3508" s="174" t="inlineStr">
        <is>
          <t>Music</t>
        </is>
      </c>
      <c r="D3508" s="174" t="inlineStr">
        <is>
          <t>b</t>
        </is>
      </c>
      <c r="E3508" s="175" t="n">
        <v>0.84</v>
      </c>
      <c r="F3508" s="174" t="n">
        <v>6</v>
      </c>
      <c r="G3508" s="174" t="n">
        <v>20</v>
      </c>
      <c r="H3508" s="174" t="n">
        <v>7</v>
      </c>
      <c r="I3508" s="174" t="n">
        <v>26</v>
      </c>
      <c r="J3508" s="174" t="n"/>
      <c r="K3508" s="174" t="n"/>
      <c r="L3508" s="174" t="n"/>
      <c r="M3508" s="174" t="n"/>
    </row>
    <row r="3509">
      <c r="A3509" s="174" t="inlineStr">
        <is>
          <t>test</t>
        </is>
      </c>
      <c r="B3509" s="174" t="inlineStr">
        <is>
          <t>A1</t>
        </is>
      </c>
      <c r="C3509" s="174" t="inlineStr">
        <is>
          <t>Music</t>
        </is>
      </c>
      <c r="D3509" s="174" t="inlineStr">
        <is>
          <t>b</t>
        </is>
      </c>
      <c r="E3509" s="175" t="n">
        <v>0.85</v>
      </c>
      <c r="F3509" s="174" t="n">
        <v>5</v>
      </c>
      <c r="G3509" s="174" t="n">
        <v>21</v>
      </c>
      <c r="H3509" s="174" t="n">
        <v>7</v>
      </c>
      <c r="I3509" s="174" t="n">
        <v>26</v>
      </c>
      <c r="J3509" s="174" t="n"/>
      <c r="K3509" s="174" t="n"/>
      <c r="L3509" s="174" t="n"/>
      <c r="M3509" s="174" t="n"/>
    </row>
    <row r="3510">
      <c r="A3510" s="174" t="inlineStr">
        <is>
          <t>test</t>
        </is>
      </c>
      <c r="B3510" s="174" t="inlineStr">
        <is>
          <t>A1</t>
        </is>
      </c>
      <c r="C3510" s="174" t="inlineStr">
        <is>
          <t>Music</t>
        </is>
      </c>
      <c r="D3510" s="174" t="inlineStr">
        <is>
          <t>b</t>
        </is>
      </c>
      <c r="E3510" s="175" t="n">
        <v>0.86</v>
      </c>
      <c r="F3510" s="174" t="n">
        <v>5</v>
      </c>
      <c r="G3510" s="174" t="n">
        <v>21</v>
      </c>
      <c r="H3510" s="174" t="n">
        <v>7</v>
      </c>
      <c r="I3510" s="174" t="n">
        <v>26</v>
      </c>
      <c r="J3510" s="174" t="n"/>
      <c r="K3510" s="174" t="n"/>
      <c r="L3510" s="174" t="n"/>
      <c r="M3510" s="174" t="n"/>
    </row>
    <row r="3511">
      <c r="A3511" s="174" t="inlineStr">
        <is>
          <t>test</t>
        </is>
      </c>
      <c r="B3511" s="174" t="inlineStr">
        <is>
          <t>A1</t>
        </is>
      </c>
      <c r="C3511" s="174" t="inlineStr">
        <is>
          <t>Music</t>
        </is>
      </c>
      <c r="D3511" s="174" t="inlineStr">
        <is>
          <t>b</t>
        </is>
      </c>
      <c r="E3511" s="175" t="n">
        <v>0.87</v>
      </c>
      <c r="F3511" s="174" t="n">
        <v>4</v>
      </c>
      <c r="G3511" s="174" t="n">
        <v>22</v>
      </c>
      <c r="H3511" s="174" t="n">
        <v>6</v>
      </c>
      <c r="I3511" s="174" t="n">
        <v>27</v>
      </c>
      <c r="J3511" s="174" t="n"/>
      <c r="K3511" s="174" t="n"/>
      <c r="L3511" s="174" t="n"/>
      <c r="M3511" s="174" t="n"/>
    </row>
    <row r="3512">
      <c r="A3512" s="174" t="inlineStr">
        <is>
          <t>test</t>
        </is>
      </c>
      <c r="B3512" s="174" t="inlineStr">
        <is>
          <t>A1</t>
        </is>
      </c>
      <c r="C3512" s="174" t="inlineStr">
        <is>
          <t>Music</t>
        </is>
      </c>
      <c r="D3512" s="174" t="inlineStr">
        <is>
          <t>b</t>
        </is>
      </c>
      <c r="E3512" s="175" t="n">
        <v>0.88</v>
      </c>
      <c r="F3512" s="174" t="n">
        <v>4</v>
      </c>
      <c r="G3512" s="174" t="n">
        <v>22</v>
      </c>
      <c r="H3512" s="174" t="n">
        <v>5</v>
      </c>
      <c r="I3512" s="174" t="n">
        <v>28</v>
      </c>
      <c r="J3512" s="174" t="n"/>
      <c r="K3512" s="174" t="n"/>
      <c r="L3512" s="174" t="n"/>
      <c r="M3512" s="174" t="n"/>
    </row>
    <row r="3513">
      <c r="A3513" s="174" t="inlineStr">
        <is>
          <t>test</t>
        </is>
      </c>
      <c r="B3513" s="174" t="inlineStr">
        <is>
          <t>A1</t>
        </is>
      </c>
      <c r="C3513" s="174" t="inlineStr">
        <is>
          <t>Music</t>
        </is>
      </c>
      <c r="D3513" s="174" t="inlineStr">
        <is>
          <t>b</t>
        </is>
      </c>
      <c r="E3513" s="175" t="n">
        <v>0.89</v>
      </c>
      <c r="F3513" s="174" t="n">
        <v>4</v>
      </c>
      <c r="G3513" s="174" t="n">
        <v>22</v>
      </c>
      <c r="H3513" s="174" t="n">
        <v>5</v>
      </c>
      <c r="I3513" s="174" t="n">
        <v>28</v>
      </c>
      <c r="J3513" s="174" t="n"/>
      <c r="K3513" s="174" t="n"/>
      <c r="L3513" s="174" t="n"/>
      <c r="M3513" s="174" t="n"/>
    </row>
    <row r="3514">
      <c r="A3514" s="174" t="inlineStr">
        <is>
          <t>test</t>
        </is>
      </c>
      <c r="B3514" s="174" t="inlineStr">
        <is>
          <t>A1</t>
        </is>
      </c>
      <c r="C3514" s="174" t="inlineStr">
        <is>
          <t>Music</t>
        </is>
      </c>
      <c r="D3514" s="174" t="inlineStr">
        <is>
          <t>b</t>
        </is>
      </c>
      <c r="E3514" s="175" t="n">
        <v>0.9</v>
      </c>
      <c r="F3514" s="174" t="n">
        <v>3</v>
      </c>
      <c r="G3514" s="174" t="n">
        <v>23</v>
      </c>
      <c r="H3514" s="174" t="n">
        <v>3</v>
      </c>
      <c r="I3514" s="174" t="n">
        <v>30</v>
      </c>
      <c r="J3514" s="174" t="n"/>
      <c r="K3514" s="174" t="n"/>
      <c r="L3514" s="174" t="n"/>
      <c r="M3514" s="174" t="n"/>
    </row>
    <row r="3515">
      <c r="A3515" s="174" t="inlineStr">
        <is>
          <t>test</t>
        </is>
      </c>
      <c r="B3515" s="174" t="inlineStr">
        <is>
          <t>A1</t>
        </is>
      </c>
      <c r="C3515" s="174" t="inlineStr">
        <is>
          <t>Music</t>
        </is>
      </c>
      <c r="D3515" s="174" t="inlineStr">
        <is>
          <t>b</t>
        </is>
      </c>
      <c r="E3515" s="175" t="n">
        <v>0.91</v>
      </c>
      <c r="F3515" s="174" t="n">
        <v>3</v>
      </c>
      <c r="G3515" s="174" t="n">
        <v>23</v>
      </c>
      <c r="H3515" s="174" t="n">
        <v>3</v>
      </c>
      <c r="I3515" s="174" t="n">
        <v>30</v>
      </c>
      <c r="J3515" s="174" t="n"/>
      <c r="K3515" s="174" t="n"/>
      <c r="L3515" s="174" t="n"/>
      <c r="M3515" s="174" t="n"/>
    </row>
    <row r="3516">
      <c r="A3516" s="174" t="inlineStr">
        <is>
          <t>test</t>
        </is>
      </c>
      <c r="B3516" s="174" t="inlineStr">
        <is>
          <t>A1</t>
        </is>
      </c>
      <c r="C3516" s="174" t="inlineStr">
        <is>
          <t>Music</t>
        </is>
      </c>
      <c r="D3516" s="174" t="inlineStr">
        <is>
          <t>b</t>
        </is>
      </c>
      <c r="E3516" s="175" t="n">
        <v>0.92</v>
      </c>
      <c r="F3516" s="174" t="n">
        <v>2</v>
      </c>
      <c r="G3516" s="174" t="n">
        <v>24</v>
      </c>
      <c r="H3516" s="174" t="n">
        <v>1</v>
      </c>
      <c r="I3516" s="174" t="n">
        <v>32</v>
      </c>
      <c r="J3516" s="174" t="n"/>
      <c r="K3516" s="174" t="n"/>
      <c r="L3516" s="174" t="n"/>
      <c r="M3516" s="174" t="n"/>
    </row>
    <row r="3517">
      <c r="A3517" s="174" t="inlineStr">
        <is>
          <t>test</t>
        </is>
      </c>
      <c r="B3517" s="174" t="inlineStr">
        <is>
          <t>A1</t>
        </is>
      </c>
      <c r="C3517" s="174" t="inlineStr">
        <is>
          <t>Music</t>
        </is>
      </c>
      <c r="D3517" s="174" t="inlineStr">
        <is>
          <t>b</t>
        </is>
      </c>
      <c r="E3517" s="175" t="n">
        <v>0.93</v>
      </c>
      <c r="F3517" s="174" t="n">
        <v>1</v>
      </c>
      <c r="G3517" s="174" t="n">
        <v>25</v>
      </c>
      <c r="H3517" s="174" t="n">
        <v>1</v>
      </c>
      <c r="I3517" s="174" t="n">
        <v>32</v>
      </c>
      <c r="J3517" s="174" t="n"/>
      <c r="K3517" s="174" t="n"/>
      <c r="L3517" s="174" t="n"/>
      <c r="M3517" s="174" t="n"/>
    </row>
    <row r="3518">
      <c r="A3518" s="174" t="inlineStr">
        <is>
          <t>test</t>
        </is>
      </c>
      <c r="B3518" s="174" t="inlineStr">
        <is>
          <t>A1</t>
        </is>
      </c>
      <c r="C3518" s="174" t="inlineStr">
        <is>
          <t>Music</t>
        </is>
      </c>
      <c r="D3518" s="174" t="inlineStr">
        <is>
          <t>b</t>
        </is>
      </c>
      <c r="E3518" s="175" t="n">
        <v>0.9399999999999999</v>
      </c>
      <c r="F3518" s="174" t="n">
        <v>1</v>
      </c>
      <c r="G3518" s="174" t="n">
        <v>25</v>
      </c>
      <c r="H3518" s="174" t="n">
        <v>1</v>
      </c>
      <c r="I3518" s="174" t="n">
        <v>32</v>
      </c>
      <c r="J3518" s="174" t="n"/>
      <c r="K3518" s="174" t="n"/>
      <c r="L3518" s="174" t="n"/>
      <c r="M3518" s="174" t="n"/>
    </row>
    <row r="3519">
      <c r="A3519" s="174" t="inlineStr">
        <is>
          <t>test</t>
        </is>
      </c>
      <c r="B3519" s="174" t="inlineStr">
        <is>
          <t>A1</t>
        </is>
      </c>
      <c r="C3519" s="174" t="inlineStr">
        <is>
          <t>Music</t>
        </is>
      </c>
      <c r="D3519" s="174" t="inlineStr">
        <is>
          <t>b</t>
        </is>
      </c>
      <c r="E3519" s="175" t="n">
        <v>0.95</v>
      </c>
      <c r="F3519" s="174" t="n">
        <v>1</v>
      </c>
      <c r="G3519" s="174" t="n">
        <v>25</v>
      </c>
      <c r="H3519" s="174" t="n">
        <v>1</v>
      </c>
      <c r="I3519" s="174" t="n">
        <v>32</v>
      </c>
      <c r="J3519" s="174" t="n"/>
      <c r="K3519" s="174" t="n"/>
      <c r="L3519" s="174" t="n"/>
      <c r="M3519" s="174" t="n"/>
    </row>
    <row r="3520">
      <c r="A3520" s="174" t="inlineStr">
        <is>
          <t>test</t>
        </is>
      </c>
      <c r="B3520" s="174" t="inlineStr">
        <is>
          <t>A1</t>
        </is>
      </c>
      <c r="C3520" s="174" t="inlineStr">
        <is>
          <t>Noise</t>
        </is>
      </c>
      <c r="D3520" s="174" t="inlineStr">
        <is>
          <t>all</t>
        </is>
      </c>
      <c r="E3520" s="175" t="n">
        <v>0.01</v>
      </c>
      <c r="F3520" s="174" t="n">
        <v>95</v>
      </c>
      <c r="G3520" s="174" t="n">
        <v>64</v>
      </c>
      <c r="H3520" s="174" t="n">
        <v>1582</v>
      </c>
      <c r="I3520" s="174" t="n">
        <v>2819</v>
      </c>
      <c r="J3520" s="174" t="n">
        <v>28</v>
      </c>
      <c r="K3520" s="174" t="n">
        <v>36</v>
      </c>
      <c r="L3520" s="174" t="n">
        <v>60</v>
      </c>
      <c r="M3520" s="174" t="n">
        <v>1522</v>
      </c>
    </row>
    <row r="3521">
      <c r="A3521" s="174" t="inlineStr">
        <is>
          <t>test</t>
        </is>
      </c>
      <c r="B3521" s="174" t="inlineStr">
        <is>
          <t>A1</t>
        </is>
      </c>
      <c r="C3521" s="174" t="inlineStr">
        <is>
          <t>Noise</t>
        </is>
      </c>
      <c r="D3521" s="174" t="inlineStr">
        <is>
          <t>all</t>
        </is>
      </c>
      <c r="E3521" s="175" t="n">
        <v>0.02</v>
      </c>
      <c r="F3521" s="174" t="n">
        <v>92</v>
      </c>
      <c r="G3521" s="174" t="n">
        <v>67</v>
      </c>
      <c r="H3521" s="174" t="n">
        <v>1113</v>
      </c>
      <c r="I3521" s="174" t="n">
        <v>3288</v>
      </c>
      <c r="J3521" s="174" t="n">
        <v>31</v>
      </c>
      <c r="K3521" s="174" t="n">
        <v>36</v>
      </c>
      <c r="L3521" s="174" t="n">
        <v>57</v>
      </c>
      <c r="M3521" s="174" t="n">
        <v>1056</v>
      </c>
    </row>
    <row r="3522">
      <c r="A3522" s="174" t="inlineStr">
        <is>
          <t>test</t>
        </is>
      </c>
      <c r="B3522" s="174" t="inlineStr">
        <is>
          <t>A1</t>
        </is>
      </c>
      <c r="C3522" s="174" t="inlineStr">
        <is>
          <t>Noise</t>
        </is>
      </c>
      <c r="D3522" s="174" t="inlineStr">
        <is>
          <t>all</t>
        </is>
      </c>
      <c r="E3522" s="175" t="n">
        <v>0.03</v>
      </c>
      <c r="F3522" s="174" t="n">
        <v>92</v>
      </c>
      <c r="G3522" s="174" t="n">
        <v>67</v>
      </c>
      <c r="H3522" s="174" t="n">
        <v>889</v>
      </c>
      <c r="I3522" s="174" t="n">
        <v>3512</v>
      </c>
      <c r="J3522" s="174" t="n">
        <v>31</v>
      </c>
      <c r="K3522" s="174" t="n">
        <v>36</v>
      </c>
      <c r="L3522" s="174" t="n">
        <v>55</v>
      </c>
      <c r="M3522" s="174" t="n">
        <v>834</v>
      </c>
    </row>
    <row r="3523">
      <c r="A3523" s="174" t="inlineStr">
        <is>
          <t>test</t>
        </is>
      </c>
      <c r="B3523" s="174" t="inlineStr">
        <is>
          <t>A1</t>
        </is>
      </c>
      <c r="C3523" s="174" t="inlineStr">
        <is>
          <t>Noise</t>
        </is>
      </c>
      <c r="D3523" s="174" t="inlineStr">
        <is>
          <t>all</t>
        </is>
      </c>
      <c r="E3523" s="175" t="n">
        <v>0.04</v>
      </c>
      <c r="F3523" s="174" t="n">
        <v>90</v>
      </c>
      <c r="G3523" s="174" t="n">
        <v>69</v>
      </c>
      <c r="H3523" s="174" t="n">
        <v>739</v>
      </c>
      <c r="I3523" s="174" t="n">
        <v>3662</v>
      </c>
      <c r="J3523" s="174" t="n">
        <v>32</v>
      </c>
      <c r="K3523" s="174" t="n">
        <v>37</v>
      </c>
      <c r="L3523" s="174" t="n">
        <v>54</v>
      </c>
      <c r="M3523" s="174" t="n">
        <v>685</v>
      </c>
    </row>
    <row r="3524">
      <c r="A3524" s="174" t="inlineStr">
        <is>
          <t>test</t>
        </is>
      </c>
      <c r="B3524" s="174" t="inlineStr">
        <is>
          <t>A1</t>
        </is>
      </c>
      <c r="C3524" s="174" t="inlineStr">
        <is>
          <t>Noise</t>
        </is>
      </c>
      <c r="D3524" s="174" t="inlineStr">
        <is>
          <t>all</t>
        </is>
      </c>
      <c r="E3524" s="175" t="n">
        <v>0.05</v>
      </c>
      <c r="F3524" s="174" t="n">
        <v>87</v>
      </c>
      <c r="G3524" s="174" t="n">
        <v>72</v>
      </c>
      <c r="H3524" s="174" t="n">
        <v>616</v>
      </c>
      <c r="I3524" s="174" t="n">
        <v>3785</v>
      </c>
      <c r="J3524" s="174" t="n">
        <v>34</v>
      </c>
      <c r="K3524" s="174" t="n">
        <v>38</v>
      </c>
      <c r="L3524" s="174" t="n">
        <v>47</v>
      </c>
      <c r="M3524" s="174" t="n">
        <v>569</v>
      </c>
    </row>
    <row r="3525">
      <c r="A3525" s="174" t="inlineStr">
        <is>
          <t>test</t>
        </is>
      </c>
      <c r="B3525" s="174" t="inlineStr">
        <is>
          <t>A1</t>
        </is>
      </c>
      <c r="C3525" s="174" t="inlineStr">
        <is>
          <t>Noise</t>
        </is>
      </c>
      <c r="D3525" s="174" t="inlineStr">
        <is>
          <t>all</t>
        </is>
      </c>
      <c r="E3525" s="175" t="n">
        <v>0.06</v>
      </c>
      <c r="F3525" s="174" t="n">
        <v>86</v>
      </c>
      <c r="G3525" s="174" t="n">
        <v>73</v>
      </c>
      <c r="H3525" s="174" t="n">
        <v>530</v>
      </c>
      <c r="I3525" s="174" t="n">
        <v>3871</v>
      </c>
      <c r="J3525" s="174" t="n">
        <v>35</v>
      </c>
      <c r="K3525" s="174" t="n">
        <v>38</v>
      </c>
      <c r="L3525" s="174" t="n">
        <v>44</v>
      </c>
      <c r="M3525" s="174" t="n">
        <v>486</v>
      </c>
    </row>
    <row r="3526">
      <c r="A3526" s="174" t="inlineStr">
        <is>
          <t>test</t>
        </is>
      </c>
      <c r="B3526" s="174" t="inlineStr">
        <is>
          <t>A1</t>
        </is>
      </c>
      <c r="C3526" s="174" t="inlineStr">
        <is>
          <t>Noise</t>
        </is>
      </c>
      <c r="D3526" s="174" t="inlineStr">
        <is>
          <t>all</t>
        </is>
      </c>
      <c r="E3526" s="175" t="n">
        <v>0.07000000000000001</v>
      </c>
      <c r="F3526" s="174" t="n">
        <v>83</v>
      </c>
      <c r="G3526" s="174" t="n">
        <v>76</v>
      </c>
      <c r="H3526" s="174" t="n">
        <v>462</v>
      </c>
      <c r="I3526" s="174" t="n">
        <v>3939</v>
      </c>
      <c r="J3526" s="174" t="n">
        <v>38</v>
      </c>
      <c r="K3526" s="174" t="n">
        <v>38</v>
      </c>
      <c r="L3526" s="174" t="n">
        <v>42</v>
      </c>
      <c r="M3526" s="174" t="n">
        <v>420</v>
      </c>
    </row>
    <row r="3527">
      <c r="A3527" s="174" t="inlineStr">
        <is>
          <t>test</t>
        </is>
      </c>
      <c r="B3527" s="174" t="inlineStr">
        <is>
          <t>A1</t>
        </is>
      </c>
      <c r="C3527" s="174" t="inlineStr">
        <is>
          <t>Noise</t>
        </is>
      </c>
      <c r="D3527" s="174" t="inlineStr">
        <is>
          <t>all</t>
        </is>
      </c>
      <c r="E3527" s="175" t="n">
        <v>0.08</v>
      </c>
      <c r="F3527" s="174" t="n">
        <v>81</v>
      </c>
      <c r="G3527" s="174" t="n">
        <v>78</v>
      </c>
      <c r="H3527" s="174" t="n">
        <v>421</v>
      </c>
      <c r="I3527" s="174" t="n">
        <v>3980</v>
      </c>
      <c r="J3527" s="174" t="n">
        <v>40</v>
      </c>
      <c r="K3527" s="174" t="n">
        <v>38</v>
      </c>
      <c r="L3527" s="174" t="n">
        <v>41</v>
      </c>
      <c r="M3527" s="174" t="n">
        <v>380</v>
      </c>
    </row>
    <row r="3528">
      <c r="A3528" s="174" t="inlineStr">
        <is>
          <t>test</t>
        </is>
      </c>
      <c r="B3528" s="174" t="inlineStr">
        <is>
          <t>A1</t>
        </is>
      </c>
      <c r="C3528" s="174" t="inlineStr">
        <is>
          <t>Noise</t>
        </is>
      </c>
      <c r="D3528" s="174" t="inlineStr">
        <is>
          <t>all</t>
        </is>
      </c>
      <c r="E3528" s="175" t="n">
        <v>0.09</v>
      </c>
      <c r="F3528" s="174" t="n">
        <v>77</v>
      </c>
      <c r="G3528" s="174" t="n">
        <v>82</v>
      </c>
      <c r="H3528" s="174" t="n">
        <v>384</v>
      </c>
      <c r="I3528" s="174" t="n">
        <v>4017</v>
      </c>
      <c r="J3528" s="174" t="n">
        <v>44</v>
      </c>
      <c r="K3528" s="174" t="n">
        <v>38</v>
      </c>
      <c r="L3528" s="174" t="n">
        <v>39</v>
      </c>
      <c r="M3528" s="174" t="n">
        <v>345</v>
      </c>
    </row>
    <row r="3529">
      <c r="A3529" s="174" t="inlineStr">
        <is>
          <t>test</t>
        </is>
      </c>
      <c r="B3529" s="174" t="inlineStr">
        <is>
          <t>A1</t>
        </is>
      </c>
      <c r="C3529" s="174" t="inlineStr">
        <is>
          <t>Noise</t>
        </is>
      </c>
      <c r="D3529" s="174" t="inlineStr">
        <is>
          <t>all</t>
        </is>
      </c>
      <c r="E3529" s="175" t="n">
        <v>0.1</v>
      </c>
      <c r="F3529" s="174" t="n">
        <v>76</v>
      </c>
      <c r="G3529" s="174" t="n">
        <v>83</v>
      </c>
      <c r="H3529" s="174" t="n">
        <v>354</v>
      </c>
      <c r="I3529" s="174" t="n">
        <v>4047</v>
      </c>
      <c r="J3529" s="174" t="n">
        <v>45</v>
      </c>
      <c r="K3529" s="174" t="n">
        <v>38</v>
      </c>
      <c r="L3529" s="174" t="n">
        <v>37</v>
      </c>
      <c r="M3529" s="174" t="n">
        <v>317</v>
      </c>
    </row>
    <row r="3530">
      <c r="A3530" s="174" t="inlineStr">
        <is>
          <t>test</t>
        </is>
      </c>
      <c r="B3530" s="174" t="inlineStr">
        <is>
          <t>A1</t>
        </is>
      </c>
      <c r="C3530" s="174" t="inlineStr">
        <is>
          <t>Noise</t>
        </is>
      </c>
      <c r="D3530" s="174" t="inlineStr">
        <is>
          <t>all</t>
        </is>
      </c>
      <c r="E3530" s="175" t="n">
        <v>0.11</v>
      </c>
      <c r="F3530" s="174" t="n">
        <v>73</v>
      </c>
      <c r="G3530" s="174" t="n">
        <v>86</v>
      </c>
      <c r="H3530" s="174" t="n">
        <v>318</v>
      </c>
      <c r="I3530" s="174" t="n">
        <v>4083</v>
      </c>
      <c r="J3530" s="174" t="n">
        <v>47</v>
      </c>
      <c r="K3530" s="174" t="n">
        <v>39</v>
      </c>
      <c r="L3530" s="174" t="n">
        <v>36</v>
      </c>
      <c r="M3530" s="174" t="n">
        <v>282</v>
      </c>
    </row>
    <row r="3531">
      <c r="A3531" s="174" t="inlineStr">
        <is>
          <t>test</t>
        </is>
      </c>
      <c r="B3531" s="174" t="inlineStr">
        <is>
          <t>A1</t>
        </is>
      </c>
      <c r="C3531" s="174" t="inlineStr">
        <is>
          <t>Noise</t>
        </is>
      </c>
      <c r="D3531" s="174" t="inlineStr">
        <is>
          <t>all</t>
        </is>
      </c>
      <c r="E3531" s="175" t="n">
        <v>0.12</v>
      </c>
      <c r="F3531" s="174" t="n">
        <v>70</v>
      </c>
      <c r="G3531" s="174" t="n">
        <v>89</v>
      </c>
      <c r="H3531" s="174" t="n">
        <v>298</v>
      </c>
      <c r="I3531" s="174" t="n">
        <v>4103</v>
      </c>
      <c r="J3531" s="174" t="n">
        <v>50</v>
      </c>
      <c r="K3531" s="174" t="n">
        <v>39</v>
      </c>
      <c r="L3531" s="174" t="n">
        <v>33</v>
      </c>
      <c r="M3531" s="174" t="n">
        <v>265</v>
      </c>
    </row>
    <row r="3532">
      <c r="A3532" s="174" t="inlineStr">
        <is>
          <t>test</t>
        </is>
      </c>
      <c r="B3532" s="174" t="inlineStr">
        <is>
          <t>A1</t>
        </is>
      </c>
      <c r="C3532" s="174" t="inlineStr">
        <is>
          <t>Noise</t>
        </is>
      </c>
      <c r="D3532" s="174" t="inlineStr">
        <is>
          <t>all</t>
        </is>
      </c>
      <c r="E3532" s="175" t="n">
        <v>0.13</v>
      </c>
      <c r="F3532" s="174" t="n">
        <v>67</v>
      </c>
      <c r="G3532" s="174" t="n">
        <v>92</v>
      </c>
      <c r="H3532" s="174" t="n">
        <v>276</v>
      </c>
      <c r="I3532" s="174" t="n">
        <v>4125</v>
      </c>
      <c r="J3532" s="174" t="n">
        <v>50</v>
      </c>
      <c r="K3532" s="174" t="n">
        <v>42</v>
      </c>
      <c r="L3532" s="174" t="n">
        <v>33</v>
      </c>
      <c r="M3532" s="174" t="n">
        <v>243</v>
      </c>
    </row>
    <row r="3533">
      <c r="A3533" s="174" t="inlineStr">
        <is>
          <t>test</t>
        </is>
      </c>
      <c r="B3533" s="174" t="inlineStr">
        <is>
          <t>A1</t>
        </is>
      </c>
      <c r="C3533" s="174" t="inlineStr">
        <is>
          <t>Noise</t>
        </is>
      </c>
      <c r="D3533" s="174" t="inlineStr">
        <is>
          <t>all</t>
        </is>
      </c>
      <c r="E3533" s="175" t="n">
        <v>0.14</v>
      </c>
      <c r="F3533" s="174" t="n">
        <v>65</v>
      </c>
      <c r="G3533" s="174" t="n">
        <v>94</v>
      </c>
      <c r="H3533" s="174" t="n">
        <v>245</v>
      </c>
      <c r="I3533" s="174" t="n">
        <v>4156</v>
      </c>
      <c r="J3533" s="174" t="n">
        <v>52</v>
      </c>
      <c r="K3533" s="174" t="n">
        <v>42</v>
      </c>
      <c r="L3533" s="174" t="n">
        <v>30</v>
      </c>
      <c r="M3533" s="174" t="n">
        <v>215</v>
      </c>
    </row>
    <row r="3534">
      <c r="A3534" s="174" t="inlineStr">
        <is>
          <t>test</t>
        </is>
      </c>
      <c r="B3534" s="174" t="inlineStr">
        <is>
          <t>A1</t>
        </is>
      </c>
      <c r="C3534" s="174" t="inlineStr">
        <is>
          <t>Noise</t>
        </is>
      </c>
      <c r="D3534" s="174" t="inlineStr">
        <is>
          <t>all</t>
        </is>
      </c>
      <c r="E3534" s="175" t="n">
        <v>0.15</v>
      </c>
      <c r="F3534" s="174" t="n">
        <v>63</v>
      </c>
      <c r="G3534" s="174" t="n">
        <v>96</v>
      </c>
      <c r="H3534" s="174" t="n">
        <v>225</v>
      </c>
      <c r="I3534" s="174" t="n">
        <v>4176</v>
      </c>
      <c r="J3534" s="174" t="n">
        <v>52</v>
      </c>
      <c r="K3534" s="174" t="n">
        <v>44</v>
      </c>
      <c r="L3534" s="174" t="n">
        <v>29</v>
      </c>
      <c r="M3534" s="174" t="n">
        <v>196</v>
      </c>
    </row>
    <row r="3535">
      <c r="A3535" s="174" t="inlineStr">
        <is>
          <t>test</t>
        </is>
      </c>
      <c r="B3535" s="174" t="inlineStr">
        <is>
          <t>A1</t>
        </is>
      </c>
      <c r="C3535" s="174" t="inlineStr">
        <is>
          <t>Noise</t>
        </is>
      </c>
      <c r="D3535" s="174" t="inlineStr">
        <is>
          <t>all</t>
        </is>
      </c>
      <c r="E3535" s="175" t="n">
        <v>0.16</v>
      </c>
      <c r="F3535" s="174" t="n">
        <v>59</v>
      </c>
      <c r="G3535" s="174" t="n">
        <v>100</v>
      </c>
      <c r="H3535" s="174" t="n">
        <v>205</v>
      </c>
      <c r="I3535" s="174" t="n">
        <v>4196</v>
      </c>
      <c r="J3535" s="174" t="n">
        <v>54</v>
      </c>
      <c r="K3535" s="174" t="n">
        <v>46</v>
      </c>
      <c r="L3535" s="174" t="n">
        <v>28</v>
      </c>
      <c r="M3535" s="174" t="n">
        <v>177</v>
      </c>
    </row>
    <row r="3536">
      <c r="A3536" s="174" t="inlineStr">
        <is>
          <t>test</t>
        </is>
      </c>
      <c r="B3536" s="174" t="inlineStr">
        <is>
          <t>A1</t>
        </is>
      </c>
      <c r="C3536" s="174" t="inlineStr">
        <is>
          <t>Noise</t>
        </is>
      </c>
      <c r="D3536" s="174" t="inlineStr">
        <is>
          <t>all</t>
        </is>
      </c>
      <c r="E3536" s="175" t="n">
        <v>0.17</v>
      </c>
      <c r="F3536" s="174" t="n">
        <v>57</v>
      </c>
      <c r="G3536" s="174" t="n">
        <v>102</v>
      </c>
      <c r="H3536" s="174" t="n">
        <v>194</v>
      </c>
      <c r="I3536" s="174" t="n">
        <v>4207</v>
      </c>
      <c r="J3536" s="174" t="n">
        <v>55</v>
      </c>
      <c r="K3536" s="174" t="n">
        <v>47</v>
      </c>
      <c r="L3536" s="174" t="n">
        <v>26</v>
      </c>
      <c r="M3536" s="174" t="n">
        <v>168</v>
      </c>
    </row>
    <row r="3537">
      <c r="A3537" s="174" t="inlineStr">
        <is>
          <t>test</t>
        </is>
      </c>
      <c r="B3537" s="174" t="inlineStr">
        <is>
          <t>A1</t>
        </is>
      </c>
      <c r="C3537" s="174" t="inlineStr">
        <is>
          <t>Noise</t>
        </is>
      </c>
      <c r="D3537" s="174" t="inlineStr">
        <is>
          <t>all</t>
        </is>
      </c>
      <c r="E3537" s="175" t="n">
        <v>0.18</v>
      </c>
      <c r="F3537" s="174" t="n">
        <v>54</v>
      </c>
      <c r="G3537" s="174" t="n">
        <v>105</v>
      </c>
      <c r="H3537" s="174" t="n">
        <v>180</v>
      </c>
      <c r="I3537" s="174" t="n">
        <v>4221</v>
      </c>
      <c r="J3537" s="174" t="n">
        <v>57</v>
      </c>
      <c r="K3537" s="174" t="n">
        <v>48</v>
      </c>
      <c r="L3537" s="174" t="n">
        <v>24</v>
      </c>
      <c r="M3537" s="174" t="n">
        <v>156</v>
      </c>
    </row>
    <row r="3538">
      <c r="A3538" s="174" t="inlineStr">
        <is>
          <t>test</t>
        </is>
      </c>
      <c r="B3538" s="174" t="inlineStr">
        <is>
          <t>A1</t>
        </is>
      </c>
      <c r="C3538" s="174" t="inlineStr">
        <is>
          <t>Noise</t>
        </is>
      </c>
      <c r="D3538" s="174" t="inlineStr">
        <is>
          <t>all</t>
        </is>
      </c>
      <c r="E3538" s="175" t="n">
        <v>0.19</v>
      </c>
      <c r="F3538" s="174" t="n">
        <v>51</v>
      </c>
      <c r="G3538" s="174" t="n">
        <v>108</v>
      </c>
      <c r="H3538" s="174" t="n">
        <v>167</v>
      </c>
      <c r="I3538" s="174" t="n">
        <v>4234</v>
      </c>
      <c r="J3538" s="174" t="n">
        <v>59</v>
      </c>
      <c r="K3538" s="174" t="n">
        <v>49</v>
      </c>
      <c r="L3538" s="174" t="n">
        <v>22</v>
      </c>
      <c r="M3538" s="174" t="n">
        <v>145</v>
      </c>
    </row>
    <row r="3539">
      <c r="A3539" s="174" t="inlineStr">
        <is>
          <t>test</t>
        </is>
      </c>
      <c r="B3539" s="174" t="inlineStr">
        <is>
          <t>A1</t>
        </is>
      </c>
      <c r="C3539" s="174" t="inlineStr">
        <is>
          <t>Noise</t>
        </is>
      </c>
      <c r="D3539" s="174" t="inlineStr">
        <is>
          <t>all</t>
        </is>
      </c>
      <c r="E3539" s="175" t="n">
        <v>0.2</v>
      </c>
      <c r="F3539" s="174" t="n">
        <v>50</v>
      </c>
      <c r="G3539" s="174" t="n">
        <v>109</v>
      </c>
      <c r="H3539" s="174" t="n">
        <v>153</v>
      </c>
      <c r="I3539" s="174" t="n">
        <v>4248</v>
      </c>
      <c r="J3539" s="174" t="n">
        <v>59</v>
      </c>
      <c r="K3539" s="174" t="n">
        <v>50</v>
      </c>
      <c r="L3539" s="174" t="n">
        <v>21</v>
      </c>
      <c r="M3539" s="174" t="n">
        <v>132</v>
      </c>
    </row>
    <row r="3540">
      <c r="A3540" s="174" t="inlineStr">
        <is>
          <t>test</t>
        </is>
      </c>
      <c r="B3540" s="174" t="inlineStr">
        <is>
          <t>A1</t>
        </is>
      </c>
      <c r="C3540" s="174" t="inlineStr">
        <is>
          <t>Noise</t>
        </is>
      </c>
      <c r="D3540" s="174" t="inlineStr">
        <is>
          <t>all</t>
        </is>
      </c>
      <c r="E3540" s="175" t="n">
        <v>0.21</v>
      </c>
      <c r="F3540" s="174" t="n">
        <v>47</v>
      </c>
      <c r="G3540" s="174" t="n">
        <v>112</v>
      </c>
      <c r="H3540" s="174" t="n">
        <v>136</v>
      </c>
      <c r="I3540" s="174" t="n">
        <v>4265</v>
      </c>
      <c r="J3540" s="174" t="n">
        <v>60</v>
      </c>
      <c r="K3540" s="174" t="n">
        <v>52</v>
      </c>
      <c r="L3540" s="174" t="n">
        <v>19</v>
      </c>
      <c r="M3540" s="174" t="n">
        <v>117</v>
      </c>
    </row>
    <row r="3541">
      <c r="A3541" s="174" t="inlineStr">
        <is>
          <t>test</t>
        </is>
      </c>
      <c r="B3541" s="174" t="inlineStr">
        <is>
          <t>A1</t>
        </is>
      </c>
      <c r="C3541" s="174" t="inlineStr">
        <is>
          <t>Noise</t>
        </is>
      </c>
      <c r="D3541" s="174" t="inlineStr">
        <is>
          <t>all</t>
        </is>
      </c>
      <c r="E3541" s="175" t="n">
        <v>0.22</v>
      </c>
      <c r="F3541" s="174" t="n">
        <v>46</v>
      </c>
      <c r="G3541" s="174" t="n">
        <v>113</v>
      </c>
      <c r="H3541" s="174" t="n">
        <v>128</v>
      </c>
      <c r="I3541" s="174" t="n">
        <v>4273</v>
      </c>
      <c r="J3541" s="174" t="n">
        <v>61</v>
      </c>
      <c r="K3541" s="174" t="n">
        <v>52</v>
      </c>
      <c r="L3541" s="174" t="n">
        <v>19</v>
      </c>
      <c r="M3541" s="174" t="n">
        <v>109</v>
      </c>
    </row>
    <row r="3542">
      <c r="A3542" s="174" t="inlineStr">
        <is>
          <t>test</t>
        </is>
      </c>
      <c r="B3542" s="174" t="inlineStr">
        <is>
          <t>A1</t>
        </is>
      </c>
      <c r="C3542" s="174" t="inlineStr">
        <is>
          <t>Noise</t>
        </is>
      </c>
      <c r="D3542" s="174" t="inlineStr">
        <is>
          <t>all</t>
        </is>
      </c>
      <c r="E3542" s="175" t="n">
        <v>0.23</v>
      </c>
      <c r="F3542" s="174" t="n">
        <v>46</v>
      </c>
      <c r="G3542" s="174" t="n">
        <v>113</v>
      </c>
      <c r="H3542" s="174" t="n">
        <v>118</v>
      </c>
      <c r="I3542" s="174" t="n">
        <v>4283</v>
      </c>
      <c r="J3542" s="174" t="n">
        <v>61</v>
      </c>
      <c r="K3542" s="174" t="n">
        <v>52</v>
      </c>
      <c r="L3542" s="174" t="n">
        <v>18</v>
      </c>
      <c r="M3542" s="174" t="n">
        <v>100</v>
      </c>
    </row>
    <row r="3543">
      <c r="A3543" s="174" t="inlineStr">
        <is>
          <t>test</t>
        </is>
      </c>
      <c r="B3543" s="174" t="inlineStr">
        <is>
          <t>A1</t>
        </is>
      </c>
      <c r="C3543" s="174" t="inlineStr">
        <is>
          <t>Noise</t>
        </is>
      </c>
      <c r="D3543" s="174" t="inlineStr">
        <is>
          <t>all</t>
        </is>
      </c>
      <c r="E3543" s="175" t="n">
        <v>0.24</v>
      </c>
      <c r="F3543" s="174" t="n">
        <v>46</v>
      </c>
      <c r="G3543" s="174" t="n">
        <v>113</v>
      </c>
      <c r="H3543" s="174" t="n">
        <v>113</v>
      </c>
      <c r="I3543" s="174" t="n">
        <v>4288</v>
      </c>
      <c r="J3543" s="174" t="n">
        <v>61</v>
      </c>
      <c r="K3543" s="174" t="n">
        <v>52</v>
      </c>
      <c r="L3543" s="174" t="n">
        <v>18</v>
      </c>
      <c r="M3543" s="174" t="n">
        <v>95</v>
      </c>
    </row>
    <row r="3544">
      <c r="A3544" s="174" t="inlineStr">
        <is>
          <t>test</t>
        </is>
      </c>
      <c r="B3544" s="174" t="inlineStr">
        <is>
          <t>A1</t>
        </is>
      </c>
      <c r="C3544" s="174" t="inlineStr">
        <is>
          <t>Noise</t>
        </is>
      </c>
      <c r="D3544" s="174" t="inlineStr">
        <is>
          <t>all</t>
        </is>
      </c>
      <c r="E3544" s="175" t="n">
        <v>0.25</v>
      </c>
      <c r="F3544" s="174" t="n">
        <v>44</v>
      </c>
      <c r="G3544" s="174" t="n">
        <v>115</v>
      </c>
      <c r="H3544" s="174" t="n">
        <v>107</v>
      </c>
      <c r="I3544" s="174" t="n">
        <v>4294</v>
      </c>
      <c r="J3544" s="174" t="n">
        <v>62</v>
      </c>
      <c r="K3544" s="174" t="n">
        <v>53</v>
      </c>
      <c r="L3544" s="174" t="n">
        <v>17</v>
      </c>
      <c r="M3544" s="174" t="n">
        <v>90</v>
      </c>
    </row>
    <row r="3545">
      <c r="A3545" s="174" t="inlineStr">
        <is>
          <t>test</t>
        </is>
      </c>
      <c r="B3545" s="174" t="inlineStr">
        <is>
          <t>A1</t>
        </is>
      </c>
      <c r="C3545" s="174" t="inlineStr">
        <is>
          <t>Noise</t>
        </is>
      </c>
      <c r="D3545" s="174" t="inlineStr">
        <is>
          <t>all</t>
        </is>
      </c>
      <c r="E3545" s="175" t="n">
        <v>0.26</v>
      </c>
      <c r="F3545" s="174" t="n">
        <v>44</v>
      </c>
      <c r="G3545" s="174" t="n">
        <v>115</v>
      </c>
      <c r="H3545" s="174" t="n">
        <v>100</v>
      </c>
      <c r="I3545" s="174" t="n">
        <v>4301</v>
      </c>
      <c r="J3545" s="174" t="n">
        <v>62</v>
      </c>
      <c r="K3545" s="174" t="n">
        <v>53</v>
      </c>
      <c r="L3545" s="174" t="n">
        <v>15</v>
      </c>
      <c r="M3545" s="174" t="n">
        <v>85</v>
      </c>
    </row>
    <row r="3546">
      <c r="A3546" s="174" t="inlineStr">
        <is>
          <t>test</t>
        </is>
      </c>
      <c r="B3546" s="174" t="inlineStr">
        <is>
          <t>A1</t>
        </is>
      </c>
      <c r="C3546" s="174" t="inlineStr">
        <is>
          <t>Noise</t>
        </is>
      </c>
      <c r="D3546" s="174" t="inlineStr">
        <is>
          <t>all</t>
        </is>
      </c>
      <c r="E3546" s="175" t="n">
        <v>0.27</v>
      </c>
      <c r="F3546" s="174" t="n">
        <v>44</v>
      </c>
      <c r="G3546" s="174" t="n">
        <v>115</v>
      </c>
      <c r="H3546" s="174" t="n">
        <v>95</v>
      </c>
      <c r="I3546" s="174" t="n">
        <v>4306</v>
      </c>
      <c r="J3546" s="174" t="n">
        <v>62</v>
      </c>
      <c r="K3546" s="174" t="n">
        <v>53</v>
      </c>
      <c r="L3546" s="174" t="n">
        <v>15</v>
      </c>
      <c r="M3546" s="174" t="n">
        <v>80</v>
      </c>
    </row>
    <row r="3547">
      <c r="A3547" s="174" t="inlineStr">
        <is>
          <t>test</t>
        </is>
      </c>
      <c r="B3547" s="174" t="inlineStr">
        <is>
          <t>A1</t>
        </is>
      </c>
      <c r="C3547" s="174" t="inlineStr">
        <is>
          <t>Noise</t>
        </is>
      </c>
      <c r="D3547" s="174" t="inlineStr">
        <is>
          <t>all</t>
        </is>
      </c>
      <c r="E3547" s="175" t="n">
        <v>0.28</v>
      </c>
      <c r="F3547" s="174" t="n">
        <v>42</v>
      </c>
      <c r="G3547" s="174" t="n">
        <v>117</v>
      </c>
      <c r="H3547" s="174" t="n">
        <v>85</v>
      </c>
      <c r="I3547" s="174" t="n">
        <v>4316</v>
      </c>
      <c r="J3547" s="174" t="n">
        <v>64</v>
      </c>
      <c r="K3547" s="174" t="n">
        <v>53</v>
      </c>
      <c r="L3547" s="174" t="n">
        <v>13</v>
      </c>
      <c r="M3547" s="174" t="n">
        <v>72</v>
      </c>
    </row>
    <row r="3548">
      <c r="A3548" s="174" t="inlineStr">
        <is>
          <t>test</t>
        </is>
      </c>
      <c r="B3548" s="174" t="inlineStr">
        <is>
          <t>A1</t>
        </is>
      </c>
      <c r="C3548" s="174" t="inlineStr">
        <is>
          <t>Noise</t>
        </is>
      </c>
      <c r="D3548" s="174" t="inlineStr">
        <is>
          <t>all</t>
        </is>
      </c>
      <c r="E3548" s="175" t="n">
        <v>0.29</v>
      </c>
      <c r="F3548" s="174" t="n">
        <v>39</v>
      </c>
      <c r="G3548" s="174" t="n">
        <v>120</v>
      </c>
      <c r="H3548" s="174" t="n">
        <v>79</v>
      </c>
      <c r="I3548" s="174" t="n">
        <v>4322</v>
      </c>
      <c r="J3548" s="174" t="n">
        <v>67</v>
      </c>
      <c r="K3548" s="174" t="n">
        <v>53</v>
      </c>
      <c r="L3548" s="174" t="n">
        <v>12</v>
      </c>
      <c r="M3548" s="174" t="n">
        <v>67</v>
      </c>
    </row>
    <row r="3549">
      <c r="A3549" s="174" t="inlineStr">
        <is>
          <t>test</t>
        </is>
      </c>
      <c r="B3549" s="174" t="inlineStr">
        <is>
          <t>A1</t>
        </is>
      </c>
      <c r="C3549" s="174" t="inlineStr">
        <is>
          <t>Noise</t>
        </is>
      </c>
      <c r="D3549" s="174" t="inlineStr">
        <is>
          <t>all</t>
        </is>
      </c>
      <c r="E3549" s="175" t="n">
        <v>0.3</v>
      </c>
      <c r="F3549" s="174" t="n">
        <v>37</v>
      </c>
      <c r="G3549" s="174" t="n">
        <v>122</v>
      </c>
      <c r="H3549" s="174" t="n">
        <v>72</v>
      </c>
      <c r="I3549" s="174" t="n">
        <v>4329</v>
      </c>
      <c r="J3549" s="174" t="n">
        <v>69</v>
      </c>
      <c r="K3549" s="174" t="n">
        <v>53</v>
      </c>
      <c r="L3549" s="174" t="n">
        <v>10</v>
      </c>
      <c r="M3549" s="174" t="n">
        <v>62</v>
      </c>
    </row>
    <row r="3550">
      <c r="A3550" s="174" t="inlineStr">
        <is>
          <t>test</t>
        </is>
      </c>
      <c r="B3550" s="174" t="inlineStr">
        <is>
          <t>A1</t>
        </is>
      </c>
      <c r="C3550" s="174" t="inlineStr">
        <is>
          <t>Noise</t>
        </is>
      </c>
      <c r="D3550" s="174" t="inlineStr">
        <is>
          <t>all</t>
        </is>
      </c>
      <c r="E3550" s="175" t="n">
        <v>0.31</v>
      </c>
      <c r="F3550" s="174" t="n">
        <v>35</v>
      </c>
      <c r="G3550" s="174" t="n">
        <v>124</v>
      </c>
      <c r="H3550" s="174" t="n">
        <v>70</v>
      </c>
      <c r="I3550" s="174" t="n">
        <v>4331</v>
      </c>
      <c r="J3550" s="174" t="n">
        <v>71</v>
      </c>
      <c r="K3550" s="174" t="n">
        <v>53</v>
      </c>
      <c r="L3550" s="174" t="n">
        <v>10</v>
      </c>
      <c r="M3550" s="174" t="n">
        <v>60</v>
      </c>
    </row>
    <row r="3551">
      <c r="A3551" s="174" t="inlineStr">
        <is>
          <t>test</t>
        </is>
      </c>
      <c r="B3551" s="174" t="inlineStr">
        <is>
          <t>A1</t>
        </is>
      </c>
      <c r="C3551" s="174" t="inlineStr">
        <is>
          <t>Noise</t>
        </is>
      </c>
      <c r="D3551" s="174" t="inlineStr">
        <is>
          <t>all</t>
        </is>
      </c>
      <c r="E3551" s="175" t="n">
        <v>0.32</v>
      </c>
      <c r="F3551" s="174" t="n">
        <v>34</v>
      </c>
      <c r="G3551" s="174" t="n">
        <v>125</v>
      </c>
      <c r="H3551" s="174" t="n">
        <v>67</v>
      </c>
      <c r="I3551" s="174" t="n">
        <v>4334</v>
      </c>
      <c r="J3551" s="174" t="n">
        <v>71</v>
      </c>
      <c r="K3551" s="174" t="n">
        <v>54</v>
      </c>
      <c r="L3551" s="174" t="n">
        <v>9</v>
      </c>
      <c r="M3551" s="174" t="n">
        <v>58</v>
      </c>
    </row>
    <row r="3552">
      <c r="A3552" s="174" t="inlineStr">
        <is>
          <t>test</t>
        </is>
      </c>
      <c r="B3552" s="174" t="inlineStr">
        <is>
          <t>A1</t>
        </is>
      </c>
      <c r="C3552" s="174" t="inlineStr">
        <is>
          <t>Noise</t>
        </is>
      </c>
      <c r="D3552" s="174" t="inlineStr">
        <is>
          <t>all</t>
        </is>
      </c>
      <c r="E3552" s="175" t="n">
        <v>0.33</v>
      </c>
      <c r="F3552" s="174" t="n">
        <v>31</v>
      </c>
      <c r="G3552" s="174" t="n">
        <v>128</v>
      </c>
      <c r="H3552" s="174" t="n">
        <v>62</v>
      </c>
      <c r="I3552" s="174" t="n">
        <v>4339</v>
      </c>
      <c r="J3552" s="174" t="n">
        <v>74</v>
      </c>
      <c r="K3552" s="174" t="n">
        <v>54</v>
      </c>
      <c r="L3552" s="174" t="n">
        <v>8</v>
      </c>
      <c r="M3552" s="174" t="n">
        <v>54</v>
      </c>
    </row>
    <row r="3553">
      <c r="A3553" s="174" t="inlineStr">
        <is>
          <t>test</t>
        </is>
      </c>
      <c r="B3553" s="174" t="inlineStr">
        <is>
          <t>A1</t>
        </is>
      </c>
      <c r="C3553" s="174" t="inlineStr">
        <is>
          <t>Noise</t>
        </is>
      </c>
      <c r="D3553" s="174" t="inlineStr">
        <is>
          <t>all</t>
        </is>
      </c>
      <c r="E3553" s="175" t="n">
        <v>0.34</v>
      </c>
      <c r="F3553" s="174" t="n">
        <v>29</v>
      </c>
      <c r="G3553" s="174" t="n">
        <v>130</v>
      </c>
      <c r="H3553" s="174" t="n">
        <v>59</v>
      </c>
      <c r="I3553" s="174" t="n">
        <v>4342</v>
      </c>
      <c r="J3553" s="174" t="n">
        <v>74</v>
      </c>
      <c r="K3553" s="174" t="n">
        <v>56</v>
      </c>
      <c r="L3553" s="174" t="n">
        <v>8</v>
      </c>
      <c r="M3553" s="174" t="n">
        <v>51</v>
      </c>
    </row>
    <row r="3554">
      <c r="A3554" s="174" t="inlineStr">
        <is>
          <t>test</t>
        </is>
      </c>
      <c r="B3554" s="174" t="inlineStr">
        <is>
          <t>A1</t>
        </is>
      </c>
      <c r="C3554" s="174" t="inlineStr">
        <is>
          <t>Noise</t>
        </is>
      </c>
      <c r="D3554" s="174" t="inlineStr">
        <is>
          <t>all</t>
        </is>
      </c>
      <c r="E3554" s="175" t="n">
        <v>0.35</v>
      </c>
      <c r="F3554" s="174" t="n">
        <v>27</v>
      </c>
      <c r="G3554" s="174" t="n">
        <v>132</v>
      </c>
      <c r="H3554" s="174" t="n">
        <v>55</v>
      </c>
      <c r="I3554" s="174" t="n">
        <v>4346</v>
      </c>
      <c r="J3554" s="174" t="n">
        <v>75</v>
      </c>
      <c r="K3554" s="174" t="n">
        <v>57</v>
      </c>
      <c r="L3554" s="174" t="n">
        <v>8</v>
      </c>
      <c r="M3554" s="174" t="n">
        <v>47</v>
      </c>
    </row>
    <row r="3555">
      <c r="A3555" s="174" t="inlineStr">
        <is>
          <t>test</t>
        </is>
      </c>
      <c r="B3555" s="174" t="inlineStr">
        <is>
          <t>A1</t>
        </is>
      </c>
      <c r="C3555" s="174" t="inlineStr">
        <is>
          <t>Noise</t>
        </is>
      </c>
      <c r="D3555" s="174" t="inlineStr">
        <is>
          <t>all</t>
        </is>
      </c>
      <c r="E3555" s="175" t="n">
        <v>0.36</v>
      </c>
      <c r="F3555" s="174" t="n">
        <v>26</v>
      </c>
      <c r="G3555" s="174" t="n">
        <v>133</v>
      </c>
      <c r="H3555" s="174" t="n">
        <v>55</v>
      </c>
      <c r="I3555" s="174" t="n">
        <v>4346</v>
      </c>
      <c r="J3555" s="174" t="n">
        <v>75</v>
      </c>
      <c r="K3555" s="174" t="n">
        <v>58</v>
      </c>
      <c r="L3555" s="174" t="n">
        <v>8</v>
      </c>
      <c r="M3555" s="174" t="n">
        <v>47</v>
      </c>
    </row>
    <row r="3556">
      <c r="A3556" s="174" t="inlineStr">
        <is>
          <t>test</t>
        </is>
      </c>
      <c r="B3556" s="174" t="inlineStr">
        <is>
          <t>A1</t>
        </is>
      </c>
      <c r="C3556" s="174" t="inlineStr">
        <is>
          <t>Noise</t>
        </is>
      </c>
      <c r="D3556" s="174" t="inlineStr">
        <is>
          <t>all</t>
        </is>
      </c>
      <c r="E3556" s="175" t="n">
        <v>0.37</v>
      </c>
      <c r="F3556" s="174" t="n">
        <v>25</v>
      </c>
      <c r="G3556" s="174" t="n">
        <v>134</v>
      </c>
      <c r="H3556" s="174" t="n">
        <v>52</v>
      </c>
      <c r="I3556" s="174" t="n">
        <v>4349</v>
      </c>
      <c r="J3556" s="174" t="n">
        <v>75</v>
      </c>
      <c r="K3556" s="174" t="n">
        <v>59</v>
      </c>
      <c r="L3556" s="174" t="n">
        <v>8</v>
      </c>
      <c r="M3556" s="174" t="n">
        <v>44</v>
      </c>
    </row>
    <row r="3557">
      <c r="A3557" s="174" t="inlineStr">
        <is>
          <t>test</t>
        </is>
      </c>
      <c r="B3557" s="174" t="inlineStr">
        <is>
          <t>A1</t>
        </is>
      </c>
      <c r="C3557" s="174" t="inlineStr">
        <is>
          <t>Noise</t>
        </is>
      </c>
      <c r="D3557" s="174" t="inlineStr">
        <is>
          <t>all</t>
        </is>
      </c>
      <c r="E3557" s="175" t="n">
        <v>0.38</v>
      </c>
      <c r="F3557" s="174" t="n">
        <v>23</v>
      </c>
      <c r="G3557" s="174" t="n">
        <v>136</v>
      </c>
      <c r="H3557" s="174" t="n">
        <v>50</v>
      </c>
      <c r="I3557" s="174" t="n">
        <v>4351</v>
      </c>
      <c r="J3557" s="174" t="n">
        <v>76</v>
      </c>
      <c r="K3557" s="174" t="n">
        <v>60</v>
      </c>
      <c r="L3557" s="174" t="n">
        <v>8</v>
      </c>
      <c r="M3557" s="174" t="n">
        <v>42</v>
      </c>
    </row>
    <row r="3558">
      <c r="A3558" s="174" t="inlineStr">
        <is>
          <t>test</t>
        </is>
      </c>
      <c r="B3558" s="174" t="inlineStr">
        <is>
          <t>A1</t>
        </is>
      </c>
      <c r="C3558" s="174" t="inlineStr">
        <is>
          <t>Noise</t>
        </is>
      </c>
      <c r="D3558" s="174" t="inlineStr">
        <is>
          <t>all</t>
        </is>
      </c>
      <c r="E3558" s="175" t="n">
        <v>0.39</v>
      </c>
      <c r="F3558" s="174" t="n">
        <v>23</v>
      </c>
      <c r="G3558" s="174" t="n">
        <v>136</v>
      </c>
      <c r="H3558" s="174" t="n">
        <v>46</v>
      </c>
      <c r="I3558" s="174" t="n">
        <v>4355</v>
      </c>
      <c r="J3558" s="174" t="n">
        <v>76</v>
      </c>
      <c r="K3558" s="174" t="n">
        <v>60</v>
      </c>
      <c r="L3558" s="174" t="n">
        <v>8</v>
      </c>
      <c r="M3558" s="174" t="n">
        <v>38</v>
      </c>
    </row>
    <row r="3559">
      <c r="A3559" s="174" t="inlineStr">
        <is>
          <t>test</t>
        </is>
      </c>
      <c r="B3559" s="174" t="inlineStr">
        <is>
          <t>A1</t>
        </is>
      </c>
      <c r="C3559" s="174" t="inlineStr">
        <is>
          <t>Noise</t>
        </is>
      </c>
      <c r="D3559" s="174" t="inlineStr">
        <is>
          <t>all</t>
        </is>
      </c>
      <c r="E3559" s="175" t="n">
        <v>0.4</v>
      </c>
      <c r="F3559" s="174" t="n">
        <v>21</v>
      </c>
      <c r="G3559" s="174" t="n">
        <v>138</v>
      </c>
      <c r="H3559" s="174" t="n">
        <v>45</v>
      </c>
      <c r="I3559" s="174" t="n">
        <v>4356</v>
      </c>
      <c r="J3559" s="174" t="n">
        <v>77</v>
      </c>
      <c r="K3559" s="174" t="n">
        <v>61</v>
      </c>
      <c r="L3559" s="174" t="n">
        <v>8</v>
      </c>
      <c r="M3559" s="174" t="n">
        <v>37</v>
      </c>
    </row>
    <row r="3560">
      <c r="A3560" s="174" t="inlineStr">
        <is>
          <t>test</t>
        </is>
      </c>
      <c r="B3560" s="174" t="inlineStr">
        <is>
          <t>A1</t>
        </is>
      </c>
      <c r="C3560" s="174" t="inlineStr">
        <is>
          <t>Noise</t>
        </is>
      </c>
      <c r="D3560" s="174" t="inlineStr">
        <is>
          <t>all</t>
        </is>
      </c>
      <c r="E3560" s="175" t="n">
        <v>0.41</v>
      </c>
      <c r="F3560" s="174" t="n">
        <v>21</v>
      </c>
      <c r="G3560" s="174" t="n">
        <v>138</v>
      </c>
      <c r="H3560" s="174" t="n">
        <v>39</v>
      </c>
      <c r="I3560" s="174" t="n">
        <v>4362</v>
      </c>
      <c r="J3560" s="174" t="n">
        <v>77</v>
      </c>
      <c r="K3560" s="174" t="n">
        <v>61</v>
      </c>
      <c r="L3560" s="174" t="n">
        <v>6</v>
      </c>
      <c r="M3560" s="174" t="n">
        <v>33</v>
      </c>
    </row>
    <row r="3561">
      <c r="A3561" s="174" t="inlineStr">
        <is>
          <t>test</t>
        </is>
      </c>
      <c r="B3561" s="174" t="inlineStr">
        <is>
          <t>A1</t>
        </is>
      </c>
      <c r="C3561" s="174" t="inlineStr">
        <is>
          <t>Noise</t>
        </is>
      </c>
      <c r="D3561" s="174" t="inlineStr">
        <is>
          <t>all</t>
        </is>
      </c>
      <c r="E3561" s="175" t="n">
        <v>0.42</v>
      </c>
      <c r="F3561" s="174" t="n">
        <v>19</v>
      </c>
      <c r="G3561" s="174" t="n">
        <v>140</v>
      </c>
      <c r="H3561" s="174" t="n">
        <v>39</v>
      </c>
      <c r="I3561" s="174" t="n">
        <v>4362</v>
      </c>
      <c r="J3561" s="174" t="n">
        <v>79</v>
      </c>
      <c r="K3561" s="174" t="n">
        <v>61</v>
      </c>
      <c r="L3561" s="174" t="n">
        <v>6</v>
      </c>
      <c r="M3561" s="174" t="n">
        <v>33</v>
      </c>
    </row>
    <row r="3562">
      <c r="A3562" s="174" t="inlineStr">
        <is>
          <t>test</t>
        </is>
      </c>
      <c r="B3562" s="174" t="inlineStr">
        <is>
          <t>A1</t>
        </is>
      </c>
      <c r="C3562" s="174" t="inlineStr">
        <is>
          <t>Noise</t>
        </is>
      </c>
      <c r="D3562" s="174" t="inlineStr">
        <is>
          <t>all</t>
        </is>
      </c>
      <c r="E3562" s="175" t="n">
        <v>0.43</v>
      </c>
      <c r="F3562" s="174" t="n">
        <v>19</v>
      </c>
      <c r="G3562" s="174" t="n">
        <v>140</v>
      </c>
      <c r="H3562" s="174" t="n">
        <v>39</v>
      </c>
      <c r="I3562" s="174" t="n">
        <v>4362</v>
      </c>
      <c r="J3562" s="174" t="n">
        <v>79</v>
      </c>
      <c r="K3562" s="174" t="n">
        <v>61</v>
      </c>
      <c r="L3562" s="174" t="n">
        <v>6</v>
      </c>
      <c r="M3562" s="174" t="n">
        <v>33</v>
      </c>
    </row>
    <row r="3563">
      <c r="A3563" s="174" t="inlineStr">
        <is>
          <t>test</t>
        </is>
      </c>
      <c r="B3563" s="174" t="inlineStr">
        <is>
          <t>A1</t>
        </is>
      </c>
      <c r="C3563" s="174" t="inlineStr">
        <is>
          <t>Noise</t>
        </is>
      </c>
      <c r="D3563" s="174" t="inlineStr">
        <is>
          <t>all</t>
        </is>
      </c>
      <c r="E3563" s="175" t="n">
        <v>0.44</v>
      </c>
      <c r="F3563" s="174" t="n">
        <v>18</v>
      </c>
      <c r="G3563" s="174" t="n">
        <v>141</v>
      </c>
      <c r="H3563" s="174" t="n">
        <v>37</v>
      </c>
      <c r="I3563" s="174" t="n">
        <v>4364</v>
      </c>
      <c r="J3563" s="174" t="n">
        <v>80</v>
      </c>
      <c r="K3563" s="174" t="n">
        <v>61</v>
      </c>
      <c r="L3563" s="174" t="n">
        <v>5</v>
      </c>
      <c r="M3563" s="174" t="n">
        <v>32</v>
      </c>
    </row>
    <row r="3564">
      <c r="A3564" s="174" t="inlineStr">
        <is>
          <t>test</t>
        </is>
      </c>
      <c r="B3564" s="174" t="inlineStr">
        <is>
          <t>A1</t>
        </is>
      </c>
      <c r="C3564" s="174" t="inlineStr">
        <is>
          <t>Noise</t>
        </is>
      </c>
      <c r="D3564" s="174" t="inlineStr">
        <is>
          <t>all</t>
        </is>
      </c>
      <c r="E3564" s="175" t="n">
        <v>0.45</v>
      </c>
      <c r="F3564" s="174" t="n">
        <v>17</v>
      </c>
      <c r="G3564" s="174" t="n">
        <v>142</v>
      </c>
      <c r="H3564" s="174" t="n">
        <v>34</v>
      </c>
      <c r="I3564" s="174" t="n">
        <v>4367</v>
      </c>
      <c r="J3564" s="174" t="n">
        <v>80</v>
      </c>
      <c r="K3564" s="174" t="n">
        <v>62</v>
      </c>
      <c r="L3564" s="174" t="n">
        <v>5</v>
      </c>
      <c r="M3564" s="174" t="n">
        <v>29</v>
      </c>
    </row>
    <row r="3565">
      <c r="A3565" s="174" t="inlineStr">
        <is>
          <t>test</t>
        </is>
      </c>
      <c r="B3565" s="174" t="inlineStr">
        <is>
          <t>A1</t>
        </is>
      </c>
      <c r="C3565" s="174" t="inlineStr">
        <is>
          <t>Noise</t>
        </is>
      </c>
      <c r="D3565" s="174" t="inlineStr">
        <is>
          <t>all</t>
        </is>
      </c>
      <c r="E3565" s="175" t="n">
        <v>0.46</v>
      </c>
      <c r="F3565" s="174" t="n">
        <v>17</v>
      </c>
      <c r="G3565" s="174" t="n">
        <v>142</v>
      </c>
      <c r="H3565" s="174" t="n">
        <v>31</v>
      </c>
      <c r="I3565" s="174" t="n">
        <v>4370</v>
      </c>
      <c r="J3565" s="174" t="n">
        <v>80</v>
      </c>
      <c r="K3565" s="174" t="n">
        <v>62</v>
      </c>
      <c r="L3565" s="174" t="n">
        <v>4</v>
      </c>
      <c r="M3565" s="174" t="n">
        <v>27</v>
      </c>
    </row>
    <row r="3566">
      <c r="A3566" s="174" t="inlineStr">
        <is>
          <t>test</t>
        </is>
      </c>
      <c r="B3566" s="174" t="inlineStr">
        <is>
          <t>A1</t>
        </is>
      </c>
      <c r="C3566" s="174" t="inlineStr">
        <is>
          <t>Noise</t>
        </is>
      </c>
      <c r="D3566" s="174" t="inlineStr">
        <is>
          <t>all</t>
        </is>
      </c>
      <c r="E3566" s="175" t="n">
        <v>0.47</v>
      </c>
      <c r="F3566" s="174" t="n">
        <v>16</v>
      </c>
      <c r="G3566" s="174" t="n">
        <v>143</v>
      </c>
      <c r="H3566" s="174" t="n">
        <v>29</v>
      </c>
      <c r="I3566" s="174" t="n">
        <v>4372</v>
      </c>
      <c r="J3566" s="174" t="n">
        <v>81</v>
      </c>
      <c r="K3566" s="174" t="n">
        <v>62</v>
      </c>
      <c r="L3566" s="174" t="n">
        <v>4</v>
      </c>
      <c r="M3566" s="174" t="n">
        <v>25</v>
      </c>
    </row>
    <row r="3567">
      <c r="A3567" s="174" t="inlineStr">
        <is>
          <t>test</t>
        </is>
      </c>
      <c r="B3567" s="174" t="inlineStr">
        <is>
          <t>A1</t>
        </is>
      </c>
      <c r="C3567" s="174" t="inlineStr">
        <is>
          <t>Noise</t>
        </is>
      </c>
      <c r="D3567" s="174" t="inlineStr">
        <is>
          <t>all</t>
        </is>
      </c>
      <c r="E3567" s="175" t="n">
        <v>0.48</v>
      </c>
      <c r="F3567" s="174" t="n">
        <v>15</v>
      </c>
      <c r="G3567" s="174" t="n">
        <v>144</v>
      </c>
      <c r="H3567" s="174" t="n">
        <v>28</v>
      </c>
      <c r="I3567" s="174" t="n">
        <v>4373</v>
      </c>
      <c r="J3567" s="174" t="n">
        <v>81</v>
      </c>
      <c r="K3567" s="174" t="n">
        <v>63</v>
      </c>
      <c r="L3567" s="174" t="n">
        <v>3</v>
      </c>
      <c r="M3567" s="174" t="n">
        <v>25</v>
      </c>
    </row>
    <row r="3568">
      <c r="A3568" s="174" t="inlineStr">
        <is>
          <t>test</t>
        </is>
      </c>
      <c r="B3568" s="174" t="inlineStr">
        <is>
          <t>A1</t>
        </is>
      </c>
      <c r="C3568" s="174" t="inlineStr">
        <is>
          <t>Noise</t>
        </is>
      </c>
      <c r="D3568" s="174" t="inlineStr">
        <is>
          <t>all</t>
        </is>
      </c>
      <c r="E3568" s="175" t="n">
        <v>0.49</v>
      </c>
      <c r="F3568" s="174" t="n">
        <v>15</v>
      </c>
      <c r="G3568" s="174" t="n">
        <v>144</v>
      </c>
      <c r="H3568" s="174" t="n">
        <v>27</v>
      </c>
      <c r="I3568" s="174" t="n">
        <v>4374</v>
      </c>
      <c r="J3568" s="174" t="n">
        <v>81</v>
      </c>
      <c r="K3568" s="174" t="n">
        <v>63</v>
      </c>
      <c r="L3568" s="174" t="n">
        <v>3</v>
      </c>
      <c r="M3568" s="174" t="n">
        <v>24</v>
      </c>
    </row>
    <row r="3569">
      <c r="A3569" s="174" t="inlineStr">
        <is>
          <t>test</t>
        </is>
      </c>
      <c r="B3569" s="174" t="inlineStr">
        <is>
          <t>A1</t>
        </is>
      </c>
      <c r="C3569" s="174" t="inlineStr">
        <is>
          <t>Noise</t>
        </is>
      </c>
      <c r="D3569" s="174" t="inlineStr">
        <is>
          <t>all</t>
        </is>
      </c>
      <c r="E3569" s="175" t="n">
        <v>0.5</v>
      </c>
      <c r="F3569" s="174" t="n">
        <v>14</v>
      </c>
      <c r="G3569" s="174" t="n">
        <v>145</v>
      </c>
      <c r="H3569" s="174" t="n">
        <v>25</v>
      </c>
      <c r="I3569" s="174" t="n">
        <v>4376</v>
      </c>
      <c r="J3569" s="174" t="n">
        <v>82</v>
      </c>
      <c r="K3569" s="174" t="n">
        <v>63</v>
      </c>
      <c r="L3569" s="174" t="n">
        <v>3</v>
      </c>
      <c r="M3569" s="174" t="n">
        <v>22</v>
      </c>
    </row>
    <row r="3570">
      <c r="A3570" s="174" t="inlineStr">
        <is>
          <t>test</t>
        </is>
      </c>
      <c r="B3570" s="174" t="inlineStr">
        <is>
          <t>A1</t>
        </is>
      </c>
      <c r="C3570" s="174" t="inlineStr">
        <is>
          <t>Noise</t>
        </is>
      </c>
      <c r="D3570" s="174" t="inlineStr">
        <is>
          <t>all</t>
        </is>
      </c>
      <c r="E3570" s="175" t="n">
        <v>0.51</v>
      </c>
      <c r="F3570" s="174" t="n">
        <v>13</v>
      </c>
      <c r="G3570" s="174" t="n">
        <v>146</v>
      </c>
      <c r="H3570" s="174" t="n">
        <v>24</v>
      </c>
      <c r="I3570" s="174" t="n">
        <v>4377</v>
      </c>
      <c r="J3570" s="174" t="n">
        <v>83</v>
      </c>
      <c r="K3570" s="174" t="n">
        <v>63</v>
      </c>
      <c r="L3570" s="174" t="n">
        <v>3</v>
      </c>
      <c r="M3570" s="174" t="n">
        <v>21</v>
      </c>
    </row>
    <row r="3571">
      <c r="A3571" s="174" t="inlineStr">
        <is>
          <t>test</t>
        </is>
      </c>
      <c r="B3571" s="174" t="inlineStr">
        <is>
          <t>A1</t>
        </is>
      </c>
      <c r="C3571" s="174" t="inlineStr">
        <is>
          <t>Noise</t>
        </is>
      </c>
      <c r="D3571" s="174" t="inlineStr">
        <is>
          <t>all</t>
        </is>
      </c>
      <c r="E3571" s="175" t="n">
        <v>0.52</v>
      </c>
      <c r="F3571" s="174" t="n">
        <v>12</v>
      </c>
      <c r="G3571" s="174" t="n">
        <v>147</v>
      </c>
      <c r="H3571" s="174" t="n">
        <v>24</v>
      </c>
      <c r="I3571" s="174" t="n">
        <v>4377</v>
      </c>
      <c r="J3571" s="174" t="n">
        <v>84</v>
      </c>
      <c r="K3571" s="174" t="n">
        <v>63</v>
      </c>
      <c r="L3571" s="174" t="n">
        <v>3</v>
      </c>
      <c r="M3571" s="174" t="n">
        <v>21</v>
      </c>
    </row>
    <row r="3572">
      <c r="A3572" s="174" t="inlineStr">
        <is>
          <t>test</t>
        </is>
      </c>
      <c r="B3572" s="174" t="inlineStr">
        <is>
          <t>A1</t>
        </is>
      </c>
      <c r="C3572" s="174" t="inlineStr">
        <is>
          <t>Noise</t>
        </is>
      </c>
      <c r="D3572" s="174" t="inlineStr">
        <is>
          <t>all</t>
        </is>
      </c>
      <c r="E3572" s="175" t="n">
        <v>0.53</v>
      </c>
      <c r="F3572" s="174" t="n">
        <v>11</v>
      </c>
      <c r="G3572" s="174" t="n">
        <v>148</v>
      </c>
      <c r="H3572" s="174" t="n">
        <v>23</v>
      </c>
      <c r="I3572" s="174" t="n">
        <v>4378</v>
      </c>
      <c r="J3572" s="174" t="n">
        <v>84</v>
      </c>
      <c r="K3572" s="174" t="n">
        <v>64</v>
      </c>
      <c r="L3572" s="174" t="n">
        <v>3</v>
      </c>
      <c r="M3572" s="174" t="n">
        <v>20</v>
      </c>
    </row>
    <row r="3573">
      <c r="A3573" s="174" t="inlineStr">
        <is>
          <t>test</t>
        </is>
      </c>
      <c r="B3573" s="174" t="inlineStr">
        <is>
          <t>A1</t>
        </is>
      </c>
      <c r="C3573" s="174" t="inlineStr">
        <is>
          <t>Noise</t>
        </is>
      </c>
      <c r="D3573" s="174" t="inlineStr">
        <is>
          <t>all</t>
        </is>
      </c>
      <c r="E3573" s="175" t="n">
        <v>0.54</v>
      </c>
      <c r="F3573" s="174" t="n">
        <v>10</v>
      </c>
      <c r="G3573" s="174" t="n">
        <v>149</v>
      </c>
      <c r="H3573" s="174" t="n">
        <v>22</v>
      </c>
      <c r="I3573" s="174" t="n">
        <v>4379</v>
      </c>
      <c r="J3573" s="174" t="n">
        <v>85</v>
      </c>
      <c r="K3573" s="174" t="n">
        <v>64</v>
      </c>
      <c r="L3573" s="174" t="n">
        <v>3</v>
      </c>
      <c r="M3573" s="174" t="n">
        <v>19</v>
      </c>
    </row>
    <row r="3574">
      <c r="A3574" s="174" t="inlineStr">
        <is>
          <t>test</t>
        </is>
      </c>
      <c r="B3574" s="174" t="inlineStr">
        <is>
          <t>A1</t>
        </is>
      </c>
      <c r="C3574" s="174" t="inlineStr">
        <is>
          <t>Noise</t>
        </is>
      </c>
      <c r="D3574" s="174" t="inlineStr">
        <is>
          <t>all</t>
        </is>
      </c>
      <c r="E3574" s="175" t="n">
        <v>0.55</v>
      </c>
      <c r="F3574" s="174" t="n">
        <v>10</v>
      </c>
      <c r="G3574" s="174" t="n">
        <v>149</v>
      </c>
      <c r="H3574" s="174" t="n">
        <v>19</v>
      </c>
      <c r="I3574" s="174" t="n">
        <v>4382</v>
      </c>
      <c r="J3574" s="174" t="n">
        <v>85</v>
      </c>
      <c r="K3574" s="174" t="n">
        <v>64</v>
      </c>
      <c r="L3574" s="174" t="n">
        <v>3</v>
      </c>
      <c r="M3574" s="174" t="n">
        <v>16</v>
      </c>
    </row>
    <row r="3575">
      <c r="A3575" s="174" t="inlineStr">
        <is>
          <t>test</t>
        </is>
      </c>
      <c r="B3575" s="174" t="inlineStr">
        <is>
          <t>A1</t>
        </is>
      </c>
      <c r="C3575" s="174" t="inlineStr">
        <is>
          <t>Noise</t>
        </is>
      </c>
      <c r="D3575" s="174" t="inlineStr">
        <is>
          <t>all</t>
        </is>
      </c>
      <c r="E3575" s="175" t="n">
        <v>0.5600000000000001</v>
      </c>
      <c r="F3575" s="174" t="n">
        <v>9</v>
      </c>
      <c r="G3575" s="174" t="n">
        <v>150</v>
      </c>
      <c r="H3575" s="174" t="n">
        <v>19</v>
      </c>
      <c r="I3575" s="174" t="n">
        <v>4382</v>
      </c>
      <c r="J3575" s="174" t="n">
        <v>85</v>
      </c>
      <c r="K3575" s="174" t="n">
        <v>65</v>
      </c>
      <c r="L3575" s="174" t="n">
        <v>3</v>
      </c>
      <c r="M3575" s="174" t="n">
        <v>16</v>
      </c>
    </row>
    <row r="3576">
      <c r="A3576" s="174" t="inlineStr">
        <is>
          <t>test</t>
        </is>
      </c>
      <c r="B3576" s="174" t="inlineStr">
        <is>
          <t>A1</t>
        </is>
      </c>
      <c r="C3576" s="174" t="inlineStr">
        <is>
          <t>Noise</t>
        </is>
      </c>
      <c r="D3576" s="174" t="inlineStr">
        <is>
          <t>all</t>
        </is>
      </c>
      <c r="E3576" s="175" t="n">
        <v>0.57</v>
      </c>
      <c r="F3576" s="174" t="n">
        <v>8</v>
      </c>
      <c r="G3576" s="174" t="n">
        <v>151</v>
      </c>
      <c r="H3576" s="174" t="n">
        <v>17</v>
      </c>
      <c r="I3576" s="174" t="n">
        <v>4384</v>
      </c>
      <c r="J3576" s="174" t="n">
        <v>85</v>
      </c>
      <c r="K3576" s="174" t="n">
        <v>66</v>
      </c>
      <c r="L3576" s="174" t="n">
        <v>3</v>
      </c>
      <c r="M3576" s="174" t="n">
        <v>14</v>
      </c>
    </row>
    <row r="3577">
      <c r="A3577" s="174" t="inlineStr">
        <is>
          <t>test</t>
        </is>
      </c>
      <c r="B3577" s="174" t="inlineStr">
        <is>
          <t>A1</t>
        </is>
      </c>
      <c r="C3577" s="174" t="inlineStr">
        <is>
          <t>Noise</t>
        </is>
      </c>
      <c r="D3577" s="174" t="inlineStr">
        <is>
          <t>all</t>
        </is>
      </c>
      <c r="E3577" s="175" t="n">
        <v>0.58</v>
      </c>
      <c r="F3577" s="174" t="n">
        <v>8</v>
      </c>
      <c r="G3577" s="174" t="n">
        <v>151</v>
      </c>
      <c r="H3577" s="174" t="n">
        <v>15</v>
      </c>
      <c r="I3577" s="174" t="n">
        <v>4386</v>
      </c>
      <c r="J3577" s="174" t="n">
        <v>85</v>
      </c>
      <c r="K3577" s="174" t="n">
        <v>66</v>
      </c>
      <c r="L3577" s="174" t="n">
        <v>3</v>
      </c>
      <c r="M3577" s="174" t="n">
        <v>12</v>
      </c>
    </row>
    <row r="3578">
      <c r="A3578" s="174" t="inlineStr">
        <is>
          <t>test</t>
        </is>
      </c>
      <c r="B3578" s="174" t="inlineStr">
        <is>
          <t>A1</t>
        </is>
      </c>
      <c r="C3578" s="174" t="inlineStr">
        <is>
          <t>Noise</t>
        </is>
      </c>
      <c r="D3578" s="174" t="inlineStr">
        <is>
          <t>all</t>
        </is>
      </c>
      <c r="E3578" s="175" t="n">
        <v>0.59</v>
      </c>
      <c r="F3578" s="174" t="n">
        <v>7</v>
      </c>
      <c r="G3578" s="174" t="n">
        <v>152</v>
      </c>
      <c r="H3578" s="174" t="n">
        <v>15</v>
      </c>
      <c r="I3578" s="174" t="n">
        <v>4386</v>
      </c>
      <c r="J3578" s="174" t="n">
        <v>86</v>
      </c>
      <c r="K3578" s="174" t="n">
        <v>66</v>
      </c>
      <c r="L3578" s="174" t="n">
        <v>3</v>
      </c>
      <c r="M3578" s="174" t="n">
        <v>12</v>
      </c>
    </row>
    <row r="3579">
      <c r="A3579" s="174" t="inlineStr">
        <is>
          <t>test</t>
        </is>
      </c>
      <c r="B3579" s="174" t="inlineStr">
        <is>
          <t>A1</t>
        </is>
      </c>
      <c r="C3579" s="174" t="inlineStr">
        <is>
          <t>Noise</t>
        </is>
      </c>
      <c r="D3579" s="174" t="inlineStr">
        <is>
          <t>all</t>
        </is>
      </c>
      <c r="E3579" s="175" t="n">
        <v>0.6</v>
      </c>
      <c r="F3579" s="174" t="n">
        <v>7</v>
      </c>
      <c r="G3579" s="174" t="n">
        <v>152</v>
      </c>
      <c r="H3579" s="174" t="n">
        <v>15</v>
      </c>
      <c r="I3579" s="174" t="n">
        <v>4386</v>
      </c>
      <c r="J3579" s="174" t="n">
        <v>86</v>
      </c>
      <c r="K3579" s="174" t="n">
        <v>66</v>
      </c>
      <c r="L3579" s="174" t="n">
        <v>3</v>
      </c>
      <c r="M3579" s="174" t="n">
        <v>12</v>
      </c>
    </row>
    <row r="3580">
      <c r="A3580" s="174" t="inlineStr">
        <is>
          <t>test</t>
        </is>
      </c>
      <c r="B3580" s="174" t="inlineStr">
        <is>
          <t>A1</t>
        </is>
      </c>
      <c r="C3580" s="174" t="inlineStr">
        <is>
          <t>Noise</t>
        </is>
      </c>
      <c r="D3580" s="174" t="inlineStr">
        <is>
          <t>all</t>
        </is>
      </c>
      <c r="E3580" s="175" t="n">
        <v>0.61</v>
      </c>
      <c r="F3580" s="174" t="n">
        <v>7</v>
      </c>
      <c r="G3580" s="174" t="n">
        <v>152</v>
      </c>
      <c r="H3580" s="174" t="n">
        <v>13</v>
      </c>
      <c r="I3580" s="174" t="n">
        <v>4388</v>
      </c>
      <c r="J3580" s="174" t="n">
        <v>86</v>
      </c>
      <c r="K3580" s="174" t="n">
        <v>66</v>
      </c>
      <c r="L3580" s="174" t="n">
        <v>3</v>
      </c>
      <c r="M3580" s="174" t="n">
        <v>10</v>
      </c>
    </row>
    <row r="3581">
      <c r="A3581" s="174" t="inlineStr">
        <is>
          <t>test</t>
        </is>
      </c>
      <c r="B3581" s="174" t="inlineStr">
        <is>
          <t>A1</t>
        </is>
      </c>
      <c r="C3581" s="174" t="inlineStr">
        <is>
          <t>Noise</t>
        </is>
      </c>
      <c r="D3581" s="174" t="inlineStr">
        <is>
          <t>all</t>
        </is>
      </c>
      <c r="E3581" s="175" t="n">
        <v>0.62</v>
      </c>
      <c r="F3581" s="174" t="n">
        <v>6</v>
      </c>
      <c r="G3581" s="174" t="n">
        <v>153</v>
      </c>
      <c r="H3581" s="174" t="n">
        <v>13</v>
      </c>
      <c r="I3581" s="174" t="n">
        <v>4388</v>
      </c>
      <c r="J3581" s="174" t="n">
        <v>86</v>
      </c>
      <c r="K3581" s="174" t="n">
        <v>67</v>
      </c>
      <c r="L3581" s="174" t="n">
        <v>3</v>
      </c>
      <c r="M3581" s="174" t="n">
        <v>10</v>
      </c>
    </row>
    <row r="3582">
      <c r="A3582" s="174" t="inlineStr">
        <is>
          <t>test</t>
        </is>
      </c>
      <c r="B3582" s="174" t="inlineStr">
        <is>
          <t>A1</t>
        </is>
      </c>
      <c r="C3582" s="174" t="inlineStr">
        <is>
          <t>Noise</t>
        </is>
      </c>
      <c r="D3582" s="174" t="inlineStr">
        <is>
          <t>all</t>
        </is>
      </c>
      <c r="E3582" s="175" t="n">
        <v>0.63</v>
      </c>
      <c r="F3582" s="174" t="n">
        <v>5</v>
      </c>
      <c r="G3582" s="174" t="n">
        <v>154</v>
      </c>
      <c r="H3582" s="174" t="n">
        <v>12</v>
      </c>
      <c r="I3582" s="174" t="n">
        <v>4389</v>
      </c>
      <c r="J3582" s="174" t="n">
        <v>86</v>
      </c>
      <c r="K3582" s="174" t="n">
        <v>68</v>
      </c>
      <c r="L3582" s="174" t="n">
        <v>3</v>
      </c>
      <c r="M3582" s="174" t="n">
        <v>9</v>
      </c>
    </row>
    <row r="3583">
      <c r="A3583" s="174" t="inlineStr">
        <is>
          <t>test</t>
        </is>
      </c>
      <c r="B3583" s="174" t="inlineStr">
        <is>
          <t>A1</t>
        </is>
      </c>
      <c r="C3583" s="174" t="inlineStr">
        <is>
          <t>Noise</t>
        </is>
      </c>
      <c r="D3583" s="174" t="inlineStr">
        <is>
          <t>all</t>
        </is>
      </c>
      <c r="E3583" s="175" t="n">
        <v>0.64</v>
      </c>
      <c r="F3583" s="174" t="n">
        <v>5</v>
      </c>
      <c r="G3583" s="174" t="n">
        <v>154</v>
      </c>
      <c r="H3583" s="174" t="n">
        <v>12</v>
      </c>
      <c r="I3583" s="174" t="n">
        <v>4389</v>
      </c>
      <c r="J3583" s="174" t="n">
        <v>86</v>
      </c>
      <c r="K3583" s="174" t="n">
        <v>68</v>
      </c>
      <c r="L3583" s="174" t="n">
        <v>3</v>
      </c>
      <c r="M3583" s="174" t="n">
        <v>9</v>
      </c>
    </row>
    <row r="3584">
      <c r="A3584" s="174" t="inlineStr">
        <is>
          <t>test</t>
        </is>
      </c>
      <c r="B3584" s="174" t="inlineStr">
        <is>
          <t>A1</t>
        </is>
      </c>
      <c r="C3584" s="174" t="inlineStr">
        <is>
          <t>Noise</t>
        </is>
      </c>
      <c r="D3584" s="174" t="inlineStr">
        <is>
          <t>all</t>
        </is>
      </c>
      <c r="E3584" s="175" t="n">
        <v>0.65</v>
      </c>
      <c r="F3584" s="174" t="n">
        <v>5</v>
      </c>
      <c r="G3584" s="174" t="n">
        <v>154</v>
      </c>
      <c r="H3584" s="174" t="n">
        <v>12</v>
      </c>
      <c r="I3584" s="174" t="n">
        <v>4389</v>
      </c>
      <c r="J3584" s="174" t="n">
        <v>86</v>
      </c>
      <c r="K3584" s="174" t="n">
        <v>68</v>
      </c>
      <c r="L3584" s="174" t="n">
        <v>3</v>
      </c>
      <c r="M3584" s="174" t="n">
        <v>9</v>
      </c>
    </row>
    <row r="3585">
      <c r="A3585" s="174" t="inlineStr">
        <is>
          <t>test</t>
        </is>
      </c>
      <c r="B3585" s="174" t="inlineStr">
        <is>
          <t>A1</t>
        </is>
      </c>
      <c r="C3585" s="174" t="inlineStr">
        <is>
          <t>Noise</t>
        </is>
      </c>
      <c r="D3585" s="174" t="inlineStr">
        <is>
          <t>all</t>
        </is>
      </c>
      <c r="E3585" s="175" t="n">
        <v>0.66</v>
      </c>
      <c r="F3585" s="174" t="n">
        <v>5</v>
      </c>
      <c r="G3585" s="174" t="n">
        <v>154</v>
      </c>
      <c r="H3585" s="174" t="n">
        <v>11</v>
      </c>
      <c r="I3585" s="174" t="n">
        <v>4390</v>
      </c>
      <c r="J3585" s="174" t="n">
        <v>86</v>
      </c>
      <c r="K3585" s="174" t="n">
        <v>68</v>
      </c>
      <c r="L3585" s="174" t="n">
        <v>3</v>
      </c>
      <c r="M3585" s="174" t="n">
        <v>8</v>
      </c>
    </row>
    <row r="3586">
      <c r="A3586" s="174" t="inlineStr">
        <is>
          <t>test</t>
        </is>
      </c>
      <c r="B3586" s="174" t="inlineStr">
        <is>
          <t>A1</t>
        </is>
      </c>
      <c r="C3586" s="174" t="inlineStr">
        <is>
          <t>Noise</t>
        </is>
      </c>
      <c r="D3586" s="174" t="inlineStr">
        <is>
          <t>all</t>
        </is>
      </c>
      <c r="E3586" s="175" t="n">
        <v>0.67</v>
      </c>
      <c r="F3586" s="174" t="n">
        <v>5</v>
      </c>
      <c r="G3586" s="174" t="n">
        <v>154</v>
      </c>
      <c r="H3586" s="174" t="n">
        <v>10</v>
      </c>
      <c r="I3586" s="174" t="n">
        <v>4391</v>
      </c>
      <c r="J3586" s="174" t="n">
        <v>86</v>
      </c>
      <c r="K3586" s="174" t="n">
        <v>68</v>
      </c>
      <c r="L3586" s="174" t="n">
        <v>3</v>
      </c>
      <c r="M3586" s="174" t="n">
        <v>7</v>
      </c>
    </row>
    <row r="3587">
      <c r="A3587" s="174" t="inlineStr">
        <is>
          <t>test</t>
        </is>
      </c>
      <c r="B3587" s="174" t="inlineStr">
        <is>
          <t>A1</t>
        </is>
      </c>
      <c r="C3587" s="174" t="inlineStr">
        <is>
          <t>Noise</t>
        </is>
      </c>
      <c r="D3587" s="174" t="inlineStr">
        <is>
          <t>all</t>
        </is>
      </c>
      <c r="E3587" s="175" t="n">
        <v>0.68</v>
      </c>
      <c r="F3587" s="174" t="n">
        <v>5</v>
      </c>
      <c r="G3587" s="174" t="n">
        <v>154</v>
      </c>
      <c r="H3587" s="174" t="n">
        <v>10</v>
      </c>
      <c r="I3587" s="174" t="n">
        <v>4391</v>
      </c>
      <c r="J3587" s="174" t="n">
        <v>86</v>
      </c>
      <c r="K3587" s="174" t="n">
        <v>68</v>
      </c>
      <c r="L3587" s="174" t="n">
        <v>3</v>
      </c>
      <c r="M3587" s="174" t="n">
        <v>7</v>
      </c>
    </row>
    <row r="3588">
      <c r="A3588" s="174" t="inlineStr">
        <is>
          <t>test</t>
        </is>
      </c>
      <c r="B3588" s="174" t="inlineStr">
        <is>
          <t>A1</t>
        </is>
      </c>
      <c r="C3588" s="174" t="inlineStr">
        <is>
          <t>Noise</t>
        </is>
      </c>
      <c r="D3588" s="174" t="inlineStr">
        <is>
          <t>all</t>
        </is>
      </c>
      <c r="E3588" s="175" t="n">
        <v>0.6899999999999999</v>
      </c>
      <c r="F3588" s="174" t="n">
        <v>5</v>
      </c>
      <c r="G3588" s="174" t="n">
        <v>154</v>
      </c>
      <c r="H3588" s="174" t="n">
        <v>8</v>
      </c>
      <c r="I3588" s="174" t="n">
        <v>4393</v>
      </c>
      <c r="J3588" s="174" t="n">
        <v>86</v>
      </c>
      <c r="K3588" s="174" t="n">
        <v>68</v>
      </c>
      <c r="L3588" s="174" t="n">
        <v>2</v>
      </c>
      <c r="M3588" s="174" t="n">
        <v>6</v>
      </c>
    </row>
    <row r="3589">
      <c r="A3589" s="174" t="inlineStr">
        <is>
          <t>test</t>
        </is>
      </c>
      <c r="B3589" s="174" t="inlineStr">
        <is>
          <t>A1</t>
        </is>
      </c>
      <c r="C3589" s="174" t="inlineStr">
        <is>
          <t>Noise</t>
        </is>
      </c>
      <c r="D3589" s="174" t="inlineStr">
        <is>
          <t>all</t>
        </is>
      </c>
      <c r="E3589" s="175" t="n">
        <v>0.7</v>
      </c>
      <c r="F3589" s="174" t="n">
        <v>4</v>
      </c>
      <c r="G3589" s="174" t="n">
        <v>155</v>
      </c>
      <c r="H3589" s="174" t="n">
        <v>6</v>
      </c>
      <c r="I3589" s="174" t="n">
        <v>4395</v>
      </c>
      <c r="J3589" s="174" t="n">
        <v>86</v>
      </c>
      <c r="K3589" s="174" t="n">
        <v>69</v>
      </c>
      <c r="L3589" s="174" t="n">
        <v>2</v>
      </c>
      <c r="M3589" s="174" t="n">
        <v>4</v>
      </c>
    </row>
    <row r="3590">
      <c r="A3590" s="174" t="inlineStr">
        <is>
          <t>test</t>
        </is>
      </c>
      <c r="B3590" s="174" t="inlineStr">
        <is>
          <t>A1</t>
        </is>
      </c>
      <c r="C3590" s="174" t="inlineStr">
        <is>
          <t>Noise</t>
        </is>
      </c>
      <c r="D3590" s="174" t="inlineStr">
        <is>
          <t>all</t>
        </is>
      </c>
      <c r="E3590" s="175" t="n">
        <v>0.71</v>
      </c>
      <c r="F3590" s="174" t="n">
        <v>4</v>
      </c>
      <c r="G3590" s="174" t="n">
        <v>155</v>
      </c>
      <c r="H3590" s="174" t="n">
        <v>5</v>
      </c>
      <c r="I3590" s="174" t="n">
        <v>4396</v>
      </c>
      <c r="J3590" s="174" t="n">
        <v>86</v>
      </c>
      <c r="K3590" s="174" t="n">
        <v>69</v>
      </c>
      <c r="L3590" s="174" t="n">
        <v>2</v>
      </c>
      <c r="M3590" s="174" t="n">
        <v>3</v>
      </c>
    </row>
    <row r="3591">
      <c r="A3591" s="174" t="inlineStr">
        <is>
          <t>test</t>
        </is>
      </c>
      <c r="B3591" s="174" t="inlineStr">
        <is>
          <t>A1</t>
        </is>
      </c>
      <c r="C3591" s="174" t="inlineStr">
        <is>
          <t>Noise</t>
        </is>
      </c>
      <c r="D3591" s="174" t="inlineStr">
        <is>
          <t>all</t>
        </is>
      </c>
      <c r="E3591" s="175" t="n">
        <v>0.72</v>
      </c>
      <c r="F3591" s="174" t="n">
        <v>4</v>
      </c>
      <c r="G3591" s="174" t="n">
        <v>155</v>
      </c>
      <c r="H3591" s="174" t="n">
        <v>5</v>
      </c>
      <c r="I3591" s="174" t="n">
        <v>4396</v>
      </c>
      <c r="J3591" s="174" t="n">
        <v>86</v>
      </c>
      <c r="K3591" s="174" t="n">
        <v>69</v>
      </c>
      <c r="L3591" s="174" t="n">
        <v>2</v>
      </c>
      <c r="M3591" s="174" t="n">
        <v>3</v>
      </c>
    </row>
    <row r="3592">
      <c r="A3592" s="174" t="inlineStr">
        <is>
          <t>test</t>
        </is>
      </c>
      <c r="B3592" s="174" t="inlineStr">
        <is>
          <t>A1</t>
        </is>
      </c>
      <c r="C3592" s="174" t="inlineStr">
        <is>
          <t>Noise</t>
        </is>
      </c>
      <c r="D3592" s="174" t="inlineStr">
        <is>
          <t>all</t>
        </is>
      </c>
      <c r="E3592" s="175" t="n">
        <v>0.73</v>
      </c>
      <c r="F3592" s="174" t="n">
        <v>4</v>
      </c>
      <c r="G3592" s="174" t="n">
        <v>155</v>
      </c>
      <c r="H3592" s="174" t="n">
        <v>4</v>
      </c>
      <c r="I3592" s="174" t="n">
        <v>4397</v>
      </c>
      <c r="J3592" s="174" t="n">
        <v>86</v>
      </c>
      <c r="K3592" s="174" t="n">
        <v>69</v>
      </c>
      <c r="L3592" s="174" t="n">
        <v>2</v>
      </c>
      <c r="M3592" s="174" t="n">
        <v>2</v>
      </c>
    </row>
    <row r="3593">
      <c r="A3593" s="174" t="inlineStr">
        <is>
          <t>test</t>
        </is>
      </c>
      <c r="B3593" s="174" t="inlineStr">
        <is>
          <t>A1</t>
        </is>
      </c>
      <c r="C3593" s="174" t="inlineStr">
        <is>
          <t>Noise</t>
        </is>
      </c>
      <c r="D3593" s="174" t="inlineStr">
        <is>
          <t>all</t>
        </is>
      </c>
      <c r="E3593" s="175" t="n">
        <v>0.74</v>
      </c>
      <c r="F3593" s="174" t="n">
        <v>4</v>
      </c>
      <c r="G3593" s="174" t="n">
        <v>155</v>
      </c>
      <c r="H3593" s="174" t="n">
        <v>4</v>
      </c>
      <c r="I3593" s="174" t="n">
        <v>4397</v>
      </c>
      <c r="J3593" s="174" t="n">
        <v>86</v>
      </c>
      <c r="K3593" s="174" t="n">
        <v>69</v>
      </c>
      <c r="L3593" s="174" t="n">
        <v>2</v>
      </c>
      <c r="M3593" s="174" t="n">
        <v>2</v>
      </c>
    </row>
    <row r="3594">
      <c r="A3594" s="174" t="inlineStr">
        <is>
          <t>test</t>
        </is>
      </c>
      <c r="B3594" s="174" t="inlineStr">
        <is>
          <t>A1</t>
        </is>
      </c>
      <c r="C3594" s="174" t="inlineStr">
        <is>
          <t>Noise</t>
        </is>
      </c>
      <c r="D3594" s="174" t="inlineStr">
        <is>
          <t>all</t>
        </is>
      </c>
      <c r="E3594" s="175" t="n">
        <v>0.75</v>
      </c>
      <c r="F3594" s="174" t="n">
        <v>3</v>
      </c>
      <c r="G3594" s="174" t="n">
        <v>156</v>
      </c>
      <c r="H3594" s="174" t="n">
        <v>4</v>
      </c>
      <c r="I3594" s="174" t="n">
        <v>4397</v>
      </c>
      <c r="J3594" s="174" t="n">
        <v>87</v>
      </c>
      <c r="K3594" s="174" t="n">
        <v>69</v>
      </c>
      <c r="L3594" s="174" t="n">
        <v>2</v>
      </c>
      <c r="M3594" s="174" t="n">
        <v>2</v>
      </c>
    </row>
    <row r="3595">
      <c r="A3595" s="174" t="inlineStr">
        <is>
          <t>test</t>
        </is>
      </c>
      <c r="B3595" s="174" t="inlineStr">
        <is>
          <t>A1</t>
        </is>
      </c>
      <c r="C3595" s="174" t="inlineStr">
        <is>
          <t>Noise</t>
        </is>
      </c>
      <c r="D3595" s="174" t="inlineStr">
        <is>
          <t>all</t>
        </is>
      </c>
      <c r="E3595" s="175" t="n">
        <v>0.76</v>
      </c>
      <c r="F3595" s="174" t="n">
        <v>3</v>
      </c>
      <c r="G3595" s="174" t="n">
        <v>156</v>
      </c>
      <c r="H3595" s="174" t="n">
        <v>3</v>
      </c>
      <c r="I3595" s="174" t="n">
        <v>4398</v>
      </c>
      <c r="J3595" s="174" t="n">
        <v>87</v>
      </c>
      <c r="K3595" s="174" t="n">
        <v>69</v>
      </c>
      <c r="L3595" s="174" t="n">
        <v>1</v>
      </c>
      <c r="M3595" s="174" t="n">
        <v>2</v>
      </c>
    </row>
    <row r="3596">
      <c r="A3596" s="174" t="inlineStr">
        <is>
          <t>test</t>
        </is>
      </c>
      <c r="B3596" s="174" t="inlineStr">
        <is>
          <t>A1</t>
        </is>
      </c>
      <c r="C3596" s="174" t="inlineStr">
        <is>
          <t>Noise</t>
        </is>
      </c>
      <c r="D3596" s="174" t="inlineStr">
        <is>
          <t>all</t>
        </is>
      </c>
      <c r="E3596" s="175" t="n">
        <v>0.77</v>
      </c>
      <c r="F3596" s="174" t="n">
        <v>3</v>
      </c>
      <c r="G3596" s="174" t="n">
        <v>156</v>
      </c>
      <c r="H3596" s="174" t="n">
        <v>3</v>
      </c>
      <c r="I3596" s="174" t="n">
        <v>4398</v>
      </c>
      <c r="J3596" s="174" t="n">
        <v>87</v>
      </c>
      <c r="K3596" s="174" t="n">
        <v>69</v>
      </c>
      <c r="L3596" s="174" t="n">
        <v>1</v>
      </c>
      <c r="M3596" s="174" t="n">
        <v>2</v>
      </c>
    </row>
    <row r="3597">
      <c r="A3597" s="174" t="inlineStr">
        <is>
          <t>test</t>
        </is>
      </c>
      <c r="B3597" s="174" t="inlineStr">
        <is>
          <t>A1</t>
        </is>
      </c>
      <c r="C3597" s="174" t="inlineStr">
        <is>
          <t>Noise</t>
        </is>
      </c>
      <c r="D3597" s="174" t="inlineStr">
        <is>
          <t>all</t>
        </is>
      </c>
      <c r="E3597" s="175" t="n">
        <v>0.78</v>
      </c>
      <c r="F3597" s="174" t="n">
        <v>3</v>
      </c>
      <c r="G3597" s="174" t="n">
        <v>156</v>
      </c>
      <c r="H3597" s="174" t="n">
        <v>3</v>
      </c>
      <c r="I3597" s="174" t="n">
        <v>4398</v>
      </c>
      <c r="J3597" s="174" t="n">
        <v>87</v>
      </c>
      <c r="K3597" s="174" t="n">
        <v>69</v>
      </c>
      <c r="L3597" s="174" t="n">
        <v>1</v>
      </c>
      <c r="M3597" s="174" t="n">
        <v>2</v>
      </c>
    </row>
    <row r="3598">
      <c r="A3598" s="174" t="inlineStr">
        <is>
          <t>test</t>
        </is>
      </c>
      <c r="B3598" s="174" t="inlineStr">
        <is>
          <t>A1</t>
        </is>
      </c>
      <c r="C3598" s="174" t="inlineStr">
        <is>
          <t>Noise</t>
        </is>
      </c>
      <c r="D3598" s="174" t="inlineStr">
        <is>
          <t>all</t>
        </is>
      </c>
      <c r="E3598" s="175" t="n">
        <v>0.79</v>
      </c>
      <c r="F3598" s="174" t="n">
        <v>2</v>
      </c>
      <c r="G3598" s="174" t="n">
        <v>157</v>
      </c>
      <c r="H3598" s="174" t="n">
        <v>2</v>
      </c>
      <c r="I3598" s="174" t="n">
        <v>4399</v>
      </c>
      <c r="J3598" s="174" t="n">
        <v>88</v>
      </c>
      <c r="K3598" s="174" t="n">
        <v>69</v>
      </c>
      <c r="L3598" s="174" t="n">
        <v>0</v>
      </c>
      <c r="M3598" s="174" t="n">
        <v>2</v>
      </c>
    </row>
    <row r="3599">
      <c r="A3599" s="174" t="inlineStr">
        <is>
          <t>test</t>
        </is>
      </c>
      <c r="B3599" s="174" t="inlineStr">
        <is>
          <t>A1</t>
        </is>
      </c>
      <c r="C3599" s="174" t="inlineStr">
        <is>
          <t>Noise</t>
        </is>
      </c>
      <c r="D3599" s="174" t="inlineStr">
        <is>
          <t>all</t>
        </is>
      </c>
      <c r="E3599" s="175" t="n">
        <v>0.8</v>
      </c>
      <c r="F3599" s="174" t="n">
        <v>1</v>
      </c>
      <c r="G3599" s="174" t="n">
        <v>158</v>
      </c>
      <c r="H3599" s="174" t="n">
        <v>2</v>
      </c>
      <c r="I3599" s="174" t="n">
        <v>4399</v>
      </c>
      <c r="J3599" s="174" t="n">
        <v>88</v>
      </c>
      <c r="K3599" s="174" t="n">
        <v>70</v>
      </c>
      <c r="L3599" s="174" t="n">
        <v>0</v>
      </c>
      <c r="M3599" s="174" t="n">
        <v>2</v>
      </c>
    </row>
    <row r="3600">
      <c r="A3600" s="174" t="inlineStr">
        <is>
          <t>test</t>
        </is>
      </c>
      <c r="B3600" s="174" t="inlineStr">
        <is>
          <t>A1</t>
        </is>
      </c>
      <c r="C3600" s="174" t="inlineStr">
        <is>
          <t>Noise</t>
        </is>
      </c>
      <c r="D3600" s="174" t="inlineStr">
        <is>
          <t>all</t>
        </is>
      </c>
      <c r="E3600" s="175" t="n">
        <v>0.8100000000000001</v>
      </c>
      <c r="F3600" s="174" t="n">
        <v>1</v>
      </c>
      <c r="G3600" s="174" t="n">
        <v>158</v>
      </c>
      <c r="H3600" s="174" t="n">
        <v>2</v>
      </c>
      <c r="I3600" s="174" t="n">
        <v>4399</v>
      </c>
      <c r="J3600" s="174" t="n">
        <v>88</v>
      </c>
      <c r="K3600" s="174" t="n">
        <v>70</v>
      </c>
      <c r="L3600" s="174" t="n">
        <v>0</v>
      </c>
      <c r="M3600" s="174" t="n">
        <v>2</v>
      </c>
    </row>
    <row r="3601">
      <c r="A3601" s="174" t="inlineStr">
        <is>
          <t>test</t>
        </is>
      </c>
      <c r="B3601" s="174" t="inlineStr">
        <is>
          <t>A1</t>
        </is>
      </c>
      <c r="C3601" s="174" t="inlineStr">
        <is>
          <t>Noise</t>
        </is>
      </c>
      <c r="D3601" s="174" t="inlineStr">
        <is>
          <t>all</t>
        </is>
      </c>
      <c r="E3601" s="175" t="n">
        <v>0.82</v>
      </c>
      <c r="F3601" s="174" t="n">
        <v>1</v>
      </c>
      <c r="G3601" s="174" t="n">
        <v>158</v>
      </c>
      <c r="H3601" s="174" t="n">
        <v>1</v>
      </c>
      <c r="I3601" s="174" t="n">
        <v>4400</v>
      </c>
      <c r="J3601" s="174" t="n">
        <v>88</v>
      </c>
      <c r="K3601" s="174" t="n">
        <v>70</v>
      </c>
      <c r="L3601" s="174" t="n">
        <v>0</v>
      </c>
      <c r="M3601" s="174" t="n">
        <v>1</v>
      </c>
    </row>
    <row r="3602">
      <c r="A3602" s="174" t="inlineStr">
        <is>
          <t>test</t>
        </is>
      </c>
      <c r="B3602" s="174" t="inlineStr">
        <is>
          <t>A1</t>
        </is>
      </c>
      <c r="C3602" s="174" t="inlineStr">
        <is>
          <t>Noise</t>
        </is>
      </c>
      <c r="D3602" s="174" t="inlineStr">
        <is>
          <t>all</t>
        </is>
      </c>
      <c r="E3602" s="175" t="n">
        <v>0.83</v>
      </c>
      <c r="F3602" s="174" t="n">
        <v>1</v>
      </c>
      <c r="G3602" s="174" t="n">
        <v>158</v>
      </c>
      <c r="H3602" s="174" t="n">
        <v>1</v>
      </c>
      <c r="I3602" s="174" t="n">
        <v>4400</v>
      </c>
      <c r="J3602" s="174" t="n">
        <v>88</v>
      </c>
      <c r="K3602" s="174" t="n">
        <v>70</v>
      </c>
      <c r="L3602" s="174" t="n">
        <v>0</v>
      </c>
      <c r="M3602" s="174" t="n">
        <v>1</v>
      </c>
    </row>
    <row r="3603">
      <c r="A3603" s="174" t="inlineStr">
        <is>
          <t>test</t>
        </is>
      </c>
      <c r="B3603" s="174" t="inlineStr">
        <is>
          <t>A1</t>
        </is>
      </c>
      <c r="C3603" s="174" t="inlineStr">
        <is>
          <t>Noise</t>
        </is>
      </c>
      <c r="D3603" s="174" t="inlineStr">
        <is>
          <t>all</t>
        </is>
      </c>
      <c r="E3603" s="175" t="n">
        <v>0.84</v>
      </c>
      <c r="F3603" s="174" t="n">
        <v>1</v>
      </c>
      <c r="G3603" s="174" t="n">
        <v>158</v>
      </c>
      <c r="H3603" s="174" t="n">
        <v>1</v>
      </c>
      <c r="I3603" s="174" t="n">
        <v>4400</v>
      </c>
      <c r="J3603" s="174" t="n">
        <v>88</v>
      </c>
      <c r="K3603" s="174" t="n">
        <v>70</v>
      </c>
      <c r="L3603" s="174" t="n">
        <v>0</v>
      </c>
      <c r="M3603" s="174" t="n">
        <v>1</v>
      </c>
    </row>
    <row r="3604">
      <c r="A3604" s="174" t="inlineStr">
        <is>
          <t>test</t>
        </is>
      </c>
      <c r="B3604" s="174" t="inlineStr">
        <is>
          <t>A1</t>
        </is>
      </c>
      <c r="C3604" s="174" t="inlineStr">
        <is>
          <t>Noise</t>
        </is>
      </c>
      <c r="D3604" s="174" t="inlineStr">
        <is>
          <t>all</t>
        </is>
      </c>
      <c r="E3604" s="175" t="n">
        <v>0.85</v>
      </c>
      <c r="F3604" s="174" t="n">
        <v>1</v>
      </c>
      <c r="G3604" s="174" t="n">
        <v>158</v>
      </c>
      <c r="H3604" s="174" t="n">
        <v>1</v>
      </c>
      <c r="I3604" s="174" t="n">
        <v>4400</v>
      </c>
      <c r="J3604" s="174" t="n">
        <v>88</v>
      </c>
      <c r="K3604" s="174" t="n">
        <v>70</v>
      </c>
      <c r="L3604" s="174" t="n">
        <v>0</v>
      </c>
      <c r="M3604" s="174" t="n">
        <v>1</v>
      </c>
    </row>
    <row r="3605">
      <c r="A3605" s="174" t="inlineStr">
        <is>
          <t>test</t>
        </is>
      </c>
      <c r="B3605" s="174" t="inlineStr">
        <is>
          <t>A1</t>
        </is>
      </c>
      <c r="C3605" s="174" t="inlineStr">
        <is>
          <t>Noise</t>
        </is>
      </c>
      <c r="D3605" s="174" t="inlineStr">
        <is>
          <t>all</t>
        </is>
      </c>
      <c r="E3605" s="175" t="n">
        <v>0.86</v>
      </c>
      <c r="F3605" s="174" t="n">
        <v>1</v>
      </c>
      <c r="G3605" s="174" t="n">
        <v>158</v>
      </c>
      <c r="H3605" s="174" t="n">
        <v>1</v>
      </c>
      <c r="I3605" s="174" t="n">
        <v>4400</v>
      </c>
      <c r="J3605" s="174" t="n">
        <v>88</v>
      </c>
      <c r="K3605" s="174" t="n">
        <v>70</v>
      </c>
      <c r="L3605" s="174" t="n">
        <v>0</v>
      </c>
      <c r="M3605" s="174" t="n">
        <v>1</v>
      </c>
    </row>
    <row r="3606">
      <c r="A3606" s="174" t="inlineStr">
        <is>
          <t>test</t>
        </is>
      </c>
      <c r="B3606" s="174" t="inlineStr">
        <is>
          <t>A1</t>
        </is>
      </c>
      <c r="C3606" s="174" t="inlineStr">
        <is>
          <t>Noise</t>
        </is>
      </c>
      <c r="D3606" s="174" t="inlineStr">
        <is>
          <t>all</t>
        </is>
      </c>
      <c r="E3606" s="175" t="n">
        <v>0.87</v>
      </c>
      <c r="F3606" s="174" t="n">
        <v>1</v>
      </c>
      <c r="G3606" s="174" t="n">
        <v>158</v>
      </c>
      <c r="H3606" s="174" t="n">
        <v>1</v>
      </c>
      <c r="I3606" s="174" t="n">
        <v>4400</v>
      </c>
      <c r="J3606" s="174" t="n">
        <v>88</v>
      </c>
      <c r="K3606" s="174" t="n">
        <v>70</v>
      </c>
      <c r="L3606" s="174" t="n">
        <v>0</v>
      </c>
      <c r="M3606" s="174" t="n">
        <v>1</v>
      </c>
    </row>
    <row r="3607">
      <c r="A3607" s="174" t="inlineStr">
        <is>
          <t>test</t>
        </is>
      </c>
      <c r="B3607" s="174" t="inlineStr">
        <is>
          <t>A1</t>
        </is>
      </c>
      <c r="C3607" s="174" t="inlineStr">
        <is>
          <t>Noise</t>
        </is>
      </c>
      <c r="D3607" s="174" t="inlineStr">
        <is>
          <t>all</t>
        </is>
      </c>
      <c r="E3607" s="175" t="n">
        <v>0.88</v>
      </c>
      <c r="F3607" s="174" t="n">
        <v>0</v>
      </c>
      <c r="G3607" s="174" t="n">
        <v>159</v>
      </c>
      <c r="H3607" s="174" t="n">
        <v>1</v>
      </c>
      <c r="I3607" s="174" t="n">
        <v>4400</v>
      </c>
      <c r="J3607" s="174" t="n">
        <v>88</v>
      </c>
      <c r="K3607" s="174" t="n">
        <v>71</v>
      </c>
      <c r="L3607" s="174" t="n">
        <v>0</v>
      </c>
      <c r="M3607" s="174" t="n">
        <v>1</v>
      </c>
    </row>
    <row r="3608">
      <c r="A3608" s="174" t="inlineStr">
        <is>
          <t>test</t>
        </is>
      </c>
      <c r="B3608" s="174" t="inlineStr">
        <is>
          <t>A1</t>
        </is>
      </c>
      <c r="C3608" s="174" t="inlineStr">
        <is>
          <t>Noise</t>
        </is>
      </c>
      <c r="D3608" s="174" t="inlineStr">
        <is>
          <t>all</t>
        </is>
      </c>
      <c r="E3608" s="175" t="n">
        <v>0.89</v>
      </c>
      <c r="F3608" s="174" t="n">
        <v>0</v>
      </c>
      <c r="G3608" s="174" t="n">
        <v>159</v>
      </c>
      <c r="H3608" s="174" t="n">
        <v>1</v>
      </c>
      <c r="I3608" s="174" t="n">
        <v>4400</v>
      </c>
      <c r="J3608" s="174" t="n">
        <v>88</v>
      </c>
      <c r="K3608" s="174" t="n">
        <v>71</v>
      </c>
      <c r="L3608" s="174" t="n">
        <v>0</v>
      </c>
      <c r="M3608" s="174" t="n">
        <v>1</v>
      </c>
    </row>
    <row r="3609">
      <c r="A3609" s="174" t="inlineStr">
        <is>
          <t>test</t>
        </is>
      </c>
      <c r="B3609" s="174" t="inlineStr">
        <is>
          <t>A1</t>
        </is>
      </c>
      <c r="C3609" s="174" t="inlineStr">
        <is>
          <t>Noise</t>
        </is>
      </c>
      <c r="D3609" s="174" t="inlineStr">
        <is>
          <t>all</t>
        </is>
      </c>
      <c r="E3609" s="175" t="n">
        <v>0.9</v>
      </c>
      <c r="F3609" s="174" t="n">
        <v>0</v>
      </c>
      <c r="G3609" s="174" t="n">
        <v>159</v>
      </c>
      <c r="H3609" s="174" t="n">
        <v>1</v>
      </c>
      <c r="I3609" s="174" t="n">
        <v>4400</v>
      </c>
      <c r="J3609" s="174" t="n">
        <v>88</v>
      </c>
      <c r="K3609" s="174" t="n">
        <v>71</v>
      </c>
      <c r="L3609" s="174" t="n">
        <v>0</v>
      </c>
      <c r="M3609" s="174" t="n">
        <v>1</v>
      </c>
    </row>
    <row r="3610">
      <c r="A3610" s="174" t="inlineStr">
        <is>
          <t>test</t>
        </is>
      </c>
      <c r="B3610" s="174" t="inlineStr">
        <is>
          <t>A1</t>
        </is>
      </c>
      <c r="C3610" s="174" t="inlineStr">
        <is>
          <t>Noise</t>
        </is>
      </c>
      <c r="D3610" s="174" t="inlineStr">
        <is>
          <t>all</t>
        </is>
      </c>
      <c r="E3610" s="175" t="n">
        <v>0.91</v>
      </c>
      <c r="F3610" s="174" t="n">
        <v>0</v>
      </c>
      <c r="G3610" s="174" t="n">
        <v>159</v>
      </c>
      <c r="H3610" s="174" t="n">
        <v>1</v>
      </c>
      <c r="I3610" s="174" t="n">
        <v>4400</v>
      </c>
      <c r="J3610" s="174" t="n">
        <v>88</v>
      </c>
      <c r="K3610" s="174" t="n">
        <v>71</v>
      </c>
      <c r="L3610" s="174" t="n">
        <v>0</v>
      </c>
      <c r="M3610" s="174" t="n">
        <v>1</v>
      </c>
    </row>
    <row r="3611">
      <c r="A3611" s="174" t="inlineStr">
        <is>
          <t>test</t>
        </is>
      </c>
      <c r="B3611" s="174" t="inlineStr">
        <is>
          <t>A1</t>
        </is>
      </c>
      <c r="C3611" s="174" t="inlineStr">
        <is>
          <t>Noise</t>
        </is>
      </c>
      <c r="D3611" s="174" t="inlineStr">
        <is>
          <t>all</t>
        </is>
      </c>
      <c r="E3611" s="175" t="n">
        <v>0.92</v>
      </c>
      <c r="F3611" s="174" t="n">
        <v>0</v>
      </c>
      <c r="G3611" s="174" t="n">
        <v>159</v>
      </c>
      <c r="H3611" s="174" t="n">
        <v>0</v>
      </c>
      <c r="I3611" s="174" t="n">
        <v>4401</v>
      </c>
      <c r="J3611" s="174" t="n">
        <v>88</v>
      </c>
      <c r="K3611" s="174" t="n">
        <v>71</v>
      </c>
      <c r="L3611" s="174" t="n">
        <v>0</v>
      </c>
      <c r="M3611" s="174" t="n">
        <v>0</v>
      </c>
    </row>
    <row r="3612">
      <c r="A3612" s="174" t="inlineStr">
        <is>
          <t>test</t>
        </is>
      </c>
      <c r="B3612" s="174" t="inlineStr">
        <is>
          <t>A1</t>
        </is>
      </c>
      <c r="C3612" s="174" t="inlineStr">
        <is>
          <t>Noise</t>
        </is>
      </c>
      <c r="D3612" s="174" t="inlineStr">
        <is>
          <t>all</t>
        </is>
      </c>
      <c r="E3612" s="175" t="n">
        <v>0.93</v>
      </c>
      <c r="F3612" s="174" t="n">
        <v>0</v>
      </c>
      <c r="G3612" s="174" t="n">
        <v>159</v>
      </c>
      <c r="H3612" s="174" t="n">
        <v>0</v>
      </c>
      <c r="I3612" s="174" t="n">
        <v>4401</v>
      </c>
      <c r="J3612" s="174" t="n">
        <v>88</v>
      </c>
      <c r="K3612" s="174" t="n">
        <v>71</v>
      </c>
      <c r="L3612" s="174" t="n">
        <v>0</v>
      </c>
      <c r="M3612" s="174" t="n">
        <v>0</v>
      </c>
    </row>
    <row r="3613">
      <c r="A3613" s="174" t="inlineStr">
        <is>
          <t>test</t>
        </is>
      </c>
      <c r="B3613" s="174" t="inlineStr">
        <is>
          <t>A1</t>
        </is>
      </c>
      <c r="C3613" s="174" t="inlineStr">
        <is>
          <t>Noise</t>
        </is>
      </c>
      <c r="D3613" s="174" t="inlineStr">
        <is>
          <t>all</t>
        </is>
      </c>
      <c r="E3613" s="175" t="n">
        <v>0.9399999999999999</v>
      </c>
      <c r="F3613" s="174" t="n">
        <v>0</v>
      </c>
      <c r="G3613" s="174" t="n">
        <v>159</v>
      </c>
      <c r="H3613" s="174" t="n">
        <v>0</v>
      </c>
      <c r="I3613" s="174" t="n">
        <v>4401</v>
      </c>
      <c r="J3613" s="174" t="n">
        <v>88</v>
      </c>
      <c r="K3613" s="174" t="n">
        <v>71</v>
      </c>
      <c r="L3613" s="174" t="n">
        <v>0</v>
      </c>
      <c r="M3613" s="174" t="n">
        <v>0</v>
      </c>
    </row>
    <row r="3614">
      <c r="A3614" s="174" t="inlineStr">
        <is>
          <t>test</t>
        </is>
      </c>
      <c r="B3614" s="174" t="inlineStr">
        <is>
          <t>A1</t>
        </is>
      </c>
      <c r="C3614" s="174" t="inlineStr">
        <is>
          <t>Noise</t>
        </is>
      </c>
      <c r="D3614" s="174" t="inlineStr">
        <is>
          <t>all</t>
        </is>
      </c>
      <c r="E3614" s="175" t="n">
        <v>0.95</v>
      </c>
      <c r="F3614" s="174" t="n">
        <v>0</v>
      </c>
      <c r="G3614" s="174" t="n">
        <v>159</v>
      </c>
      <c r="H3614" s="174" t="n">
        <v>0</v>
      </c>
      <c r="I3614" s="174" t="n">
        <v>4401</v>
      </c>
      <c r="J3614" s="174" t="n">
        <v>88</v>
      </c>
      <c r="K3614" s="174" t="n">
        <v>71</v>
      </c>
      <c r="L3614" s="174" t="n">
        <v>0</v>
      </c>
      <c r="M3614" s="174" t="n">
        <v>0</v>
      </c>
    </row>
    <row r="3615">
      <c r="A3615" s="174" t="inlineStr">
        <is>
          <t>test</t>
        </is>
      </c>
      <c r="B3615" s="174" t="inlineStr">
        <is>
          <t>A1</t>
        </is>
      </c>
      <c r="C3615" s="174" t="inlineStr">
        <is>
          <t>Noise</t>
        </is>
      </c>
      <c r="D3615" s="174" t="inlineStr">
        <is>
          <t>nb</t>
        </is>
      </c>
      <c r="E3615" s="175" t="n">
        <v>0.01</v>
      </c>
      <c r="F3615" s="174" t="n">
        <v>35</v>
      </c>
      <c r="G3615" s="174" t="n">
        <v>36</v>
      </c>
      <c r="H3615" s="174" t="n">
        <v>1522</v>
      </c>
      <c r="I3615" s="174" t="n">
        <v>2788</v>
      </c>
      <c r="J3615" s="174" t="n"/>
      <c r="K3615" s="174" t="n"/>
      <c r="L3615" s="174" t="n"/>
      <c r="M3615" s="174" t="n"/>
    </row>
    <row r="3616">
      <c r="A3616" s="174" t="inlineStr">
        <is>
          <t>test</t>
        </is>
      </c>
      <c r="B3616" s="174" t="inlineStr">
        <is>
          <t>A1</t>
        </is>
      </c>
      <c r="C3616" s="174" t="inlineStr">
        <is>
          <t>Noise</t>
        </is>
      </c>
      <c r="D3616" s="174" t="inlineStr">
        <is>
          <t>nb</t>
        </is>
      </c>
      <c r="E3616" s="175" t="n">
        <v>0.02</v>
      </c>
      <c r="F3616" s="174" t="n">
        <v>35</v>
      </c>
      <c r="G3616" s="174" t="n">
        <v>36</v>
      </c>
      <c r="H3616" s="174" t="n">
        <v>1056</v>
      </c>
      <c r="I3616" s="174" t="n">
        <v>3254</v>
      </c>
      <c r="J3616" s="174" t="n"/>
      <c r="K3616" s="174" t="n"/>
      <c r="L3616" s="174" t="n"/>
      <c r="M3616" s="174" t="n"/>
    </row>
    <row r="3617">
      <c r="A3617" s="174" t="inlineStr">
        <is>
          <t>test</t>
        </is>
      </c>
      <c r="B3617" s="174" t="inlineStr">
        <is>
          <t>A1</t>
        </is>
      </c>
      <c r="C3617" s="174" t="inlineStr">
        <is>
          <t>Noise</t>
        </is>
      </c>
      <c r="D3617" s="174" t="inlineStr">
        <is>
          <t>nb</t>
        </is>
      </c>
      <c r="E3617" s="175" t="n">
        <v>0.03</v>
      </c>
      <c r="F3617" s="174" t="n">
        <v>35</v>
      </c>
      <c r="G3617" s="174" t="n">
        <v>36</v>
      </c>
      <c r="H3617" s="174" t="n">
        <v>834</v>
      </c>
      <c r="I3617" s="174" t="n">
        <v>3476</v>
      </c>
      <c r="J3617" s="174" t="n"/>
      <c r="K3617" s="174" t="n"/>
      <c r="L3617" s="174" t="n"/>
      <c r="M3617" s="174" t="n"/>
    </row>
    <row r="3618">
      <c r="A3618" s="174" t="inlineStr">
        <is>
          <t>test</t>
        </is>
      </c>
      <c r="B3618" s="174" t="inlineStr">
        <is>
          <t>A1</t>
        </is>
      </c>
      <c r="C3618" s="174" t="inlineStr">
        <is>
          <t>Noise</t>
        </is>
      </c>
      <c r="D3618" s="174" t="inlineStr">
        <is>
          <t>nb</t>
        </is>
      </c>
      <c r="E3618" s="175" t="n">
        <v>0.04</v>
      </c>
      <c r="F3618" s="174" t="n">
        <v>34</v>
      </c>
      <c r="G3618" s="174" t="n">
        <v>37</v>
      </c>
      <c r="H3618" s="174" t="n">
        <v>685</v>
      </c>
      <c r="I3618" s="174" t="n">
        <v>3625</v>
      </c>
      <c r="J3618" s="174" t="n"/>
      <c r="K3618" s="174" t="n"/>
      <c r="L3618" s="174" t="n"/>
      <c r="M3618" s="174" t="n"/>
    </row>
    <row r="3619">
      <c r="A3619" s="174" t="inlineStr">
        <is>
          <t>test</t>
        </is>
      </c>
      <c r="B3619" s="174" t="inlineStr">
        <is>
          <t>A1</t>
        </is>
      </c>
      <c r="C3619" s="174" t="inlineStr">
        <is>
          <t>Noise</t>
        </is>
      </c>
      <c r="D3619" s="174" t="inlineStr">
        <is>
          <t>nb</t>
        </is>
      </c>
      <c r="E3619" s="175" t="n">
        <v>0.05</v>
      </c>
      <c r="F3619" s="174" t="n">
        <v>33</v>
      </c>
      <c r="G3619" s="174" t="n">
        <v>38</v>
      </c>
      <c r="H3619" s="174" t="n">
        <v>569</v>
      </c>
      <c r="I3619" s="174" t="n">
        <v>3741</v>
      </c>
      <c r="J3619" s="174" t="n"/>
      <c r="K3619" s="174" t="n"/>
      <c r="L3619" s="174" t="n"/>
      <c r="M3619" s="174" t="n"/>
    </row>
    <row r="3620">
      <c r="A3620" s="174" t="inlineStr">
        <is>
          <t>test</t>
        </is>
      </c>
      <c r="B3620" s="174" t="inlineStr">
        <is>
          <t>A1</t>
        </is>
      </c>
      <c r="C3620" s="174" t="inlineStr">
        <is>
          <t>Noise</t>
        </is>
      </c>
      <c r="D3620" s="174" t="inlineStr">
        <is>
          <t>nb</t>
        </is>
      </c>
      <c r="E3620" s="175" t="n">
        <v>0.06</v>
      </c>
      <c r="F3620" s="174" t="n">
        <v>33</v>
      </c>
      <c r="G3620" s="174" t="n">
        <v>38</v>
      </c>
      <c r="H3620" s="174" t="n">
        <v>486</v>
      </c>
      <c r="I3620" s="174" t="n">
        <v>3824</v>
      </c>
      <c r="J3620" s="174" t="n"/>
      <c r="K3620" s="174" t="n"/>
      <c r="L3620" s="174" t="n"/>
      <c r="M3620" s="174" t="n"/>
    </row>
    <row r="3621">
      <c r="A3621" s="174" t="inlineStr">
        <is>
          <t>test</t>
        </is>
      </c>
      <c r="B3621" s="174" t="inlineStr">
        <is>
          <t>A1</t>
        </is>
      </c>
      <c r="C3621" s="174" t="inlineStr">
        <is>
          <t>Noise</t>
        </is>
      </c>
      <c r="D3621" s="174" t="inlineStr">
        <is>
          <t>nb</t>
        </is>
      </c>
      <c r="E3621" s="175" t="n">
        <v>0.07000000000000001</v>
      </c>
      <c r="F3621" s="174" t="n">
        <v>33</v>
      </c>
      <c r="G3621" s="174" t="n">
        <v>38</v>
      </c>
      <c r="H3621" s="174" t="n">
        <v>420</v>
      </c>
      <c r="I3621" s="174" t="n">
        <v>3890</v>
      </c>
      <c r="J3621" s="174" t="n"/>
      <c r="K3621" s="174" t="n"/>
      <c r="L3621" s="174" t="n"/>
      <c r="M3621" s="174" t="n"/>
    </row>
    <row r="3622">
      <c r="A3622" s="174" t="inlineStr">
        <is>
          <t>test</t>
        </is>
      </c>
      <c r="B3622" s="174" t="inlineStr">
        <is>
          <t>A1</t>
        </is>
      </c>
      <c r="C3622" s="174" t="inlineStr">
        <is>
          <t>Noise</t>
        </is>
      </c>
      <c r="D3622" s="174" t="inlineStr">
        <is>
          <t>nb</t>
        </is>
      </c>
      <c r="E3622" s="175" t="n">
        <v>0.08</v>
      </c>
      <c r="F3622" s="174" t="n">
        <v>33</v>
      </c>
      <c r="G3622" s="174" t="n">
        <v>38</v>
      </c>
      <c r="H3622" s="174" t="n">
        <v>380</v>
      </c>
      <c r="I3622" s="174" t="n">
        <v>3930</v>
      </c>
      <c r="J3622" s="174" t="n"/>
      <c r="K3622" s="174" t="n"/>
      <c r="L3622" s="174" t="n"/>
      <c r="M3622" s="174" t="n"/>
    </row>
    <row r="3623">
      <c r="A3623" s="174" t="inlineStr">
        <is>
          <t>test</t>
        </is>
      </c>
      <c r="B3623" s="174" t="inlineStr">
        <is>
          <t>A1</t>
        </is>
      </c>
      <c r="C3623" s="174" t="inlineStr">
        <is>
          <t>Noise</t>
        </is>
      </c>
      <c r="D3623" s="174" t="inlineStr">
        <is>
          <t>nb</t>
        </is>
      </c>
      <c r="E3623" s="175" t="n">
        <v>0.09</v>
      </c>
      <c r="F3623" s="174" t="n">
        <v>33</v>
      </c>
      <c r="G3623" s="174" t="n">
        <v>38</v>
      </c>
      <c r="H3623" s="174" t="n">
        <v>345</v>
      </c>
      <c r="I3623" s="174" t="n">
        <v>3965</v>
      </c>
      <c r="J3623" s="174" t="n"/>
      <c r="K3623" s="174" t="n"/>
      <c r="L3623" s="174" t="n"/>
      <c r="M3623" s="174" t="n"/>
    </row>
    <row r="3624">
      <c r="A3624" s="174" t="inlineStr">
        <is>
          <t>test</t>
        </is>
      </c>
      <c r="B3624" s="174" t="inlineStr">
        <is>
          <t>A1</t>
        </is>
      </c>
      <c r="C3624" s="174" t="inlineStr">
        <is>
          <t>Noise</t>
        </is>
      </c>
      <c r="D3624" s="174" t="inlineStr">
        <is>
          <t>nb</t>
        </is>
      </c>
      <c r="E3624" s="175" t="n">
        <v>0.1</v>
      </c>
      <c r="F3624" s="174" t="n">
        <v>33</v>
      </c>
      <c r="G3624" s="174" t="n">
        <v>38</v>
      </c>
      <c r="H3624" s="174" t="n">
        <v>317</v>
      </c>
      <c r="I3624" s="174" t="n">
        <v>3993</v>
      </c>
      <c r="J3624" s="174" t="n"/>
      <c r="K3624" s="174" t="n"/>
      <c r="L3624" s="174" t="n"/>
      <c r="M3624" s="174" t="n"/>
    </row>
    <row r="3625">
      <c r="A3625" s="174" t="inlineStr">
        <is>
          <t>test</t>
        </is>
      </c>
      <c r="B3625" s="174" t="inlineStr">
        <is>
          <t>A1</t>
        </is>
      </c>
      <c r="C3625" s="174" t="inlineStr">
        <is>
          <t>Noise</t>
        </is>
      </c>
      <c r="D3625" s="174" t="inlineStr">
        <is>
          <t>nb</t>
        </is>
      </c>
      <c r="E3625" s="175" t="n">
        <v>0.11</v>
      </c>
      <c r="F3625" s="174" t="n">
        <v>32</v>
      </c>
      <c r="G3625" s="174" t="n">
        <v>39</v>
      </c>
      <c r="H3625" s="174" t="n">
        <v>282</v>
      </c>
      <c r="I3625" s="174" t="n">
        <v>4028</v>
      </c>
      <c r="J3625" s="174" t="n"/>
      <c r="K3625" s="174" t="n"/>
      <c r="L3625" s="174" t="n"/>
      <c r="M3625" s="174" t="n"/>
    </row>
    <row r="3626">
      <c r="A3626" s="174" t="inlineStr">
        <is>
          <t>test</t>
        </is>
      </c>
      <c r="B3626" s="174" t="inlineStr">
        <is>
          <t>A1</t>
        </is>
      </c>
      <c r="C3626" s="174" t="inlineStr">
        <is>
          <t>Noise</t>
        </is>
      </c>
      <c r="D3626" s="174" t="inlineStr">
        <is>
          <t>nb</t>
        </is>
      </c>
      <c r="E3626" s="175" t="n">
        <v>0.12</v>
      </c>
      <c r="F3626" s="174" t="n">
        <v>32</v>
      </c>
      <c r="G3626" s="174" t="n">
        <v>39</v>
      </c>
      <c r="H3626" s="174" t="n">
        <v>265</v>
      </c>
      <c r="I3626" s="174" t="n">
        <v>4045</v>
      </c>
      <c r="J3626" s="174" t="n"/>
      <c r="K3626" s="174" t="n"/>
      <c r="L3626" s="174" t="n"/>
      <c r="M3626" s="174" t="n"/>
    </row>
    <row r="3627">
      <c r="A3627" s="174" t="inlineStr">
        <is>
          <t>test</t>
        </is>
      </c>
      <c r="B3627" s="174" t="inlineStr">
        <is>
          <t>A1</t>
        </is>
      </c>
      <c r="C3627" s="174" t="inlineStr">
        <is>
          <t>Noise</t>
        </is>
      </c>
      <c r="D3627" s="174" t="inlineStr">
        <is>
          <t>nb</t>
        </is>
      </c>
      <c r="E3627" s="175" t="n">
        <v>0.13</v>
      </c>
      <c r="F3627" s="174" t="n">
        <v>29</v>
      </c>
      <c r="G3627" s="174" t="n">
        <v>42</v>
      </c>
      <c r="H3627" s="174" t="n">
        <v>243</v>
      </c>
      <c r="I3627" s="174" t="n">
        <v>4067</v>
      </c>
      <c r="J3627" s="174" t="n"/>
      <c r="K3627" s="174" t="n"/>
      <c r="L3627" s="174" t="n"/>
      <c r="M3627" s="174" t="n"/>
    </row>
    <row r="3628">
      <c r="A3628" s="174" t="inlineStr">
        <is>
          <t>test</t>
        </is>
      </c>
      <c r="B3628" s="174" t="inlineStr">
        <is>
          <t>A1</t>
        </is>
      </c>
      <c r="C3628" s="174" t="inlineStr">
        <is>
          <t>Noise</t>
        </is>
      </c>
      <c r="D3628" s="174" t="inlineStr">
        <is>
          <t>nb</t>
        </is>
      </c>
      <c r="E3628" s="175" t="n">
        <v>0.14</v>
      </c>
      <c r="F3628" s="174" t="n">
        <v>29</v>
      </c>
      <c r="G3628" s="174" t="n">
        <v>42</v>
      </c>
      <c r="H3628" s="174" t="n">
        <v>215</v>
      </c>
      <c r="I3628" s="174" t="n">
        <v>4095</v>
      </c>
      <c r="J3628" s="174" t="n"/>
      <c r="K3628" s="174" t="n"/>
      <c r="L3628" s="174" t="n"/>
      <c r="M3628" s="174" t="n"/>
    </row>
    <row r="3629">
      <c r="A3629" s="174" t="inlineStr">
        <is>
          <t>test</t>
        </is>
      </c>
      <c r="B3629" s="174" t="inlineStr">
        <is>
          <t>A1</t>
        </is>
      </c>
      <c r="C3629" s="174" t="inlineStr">
        <is>
          <t>Noise</t>
        </is>
      </c>
      <c r="D3629" s="174" t="inlineStr">
        <is>
          <t>nb</t>
        </is>
      </c>
      <c r="E3629" s="175" t="n">
        <v>0.15</v>
      </c>
      <c r="F3629" s="174" t="n">
        <v>27</v>
      </c>
      <c r="G3629" s="174" t="n">
        <v>44</v>
      </c>
      <c r="H3629" s="174" t="n">
        <v>196</v>
      </c>
      <c r="I3629" s="174" t="n">
        <v>4114</v>
      </c>
      <c r="J3629" s="174" t="n"/>
      <c r="K3629" s="174" t="n"/>
      <c r="L3629" s="174" t="n"/>
      <c r="M3629" s="174" t="n"/>
    </row>
    <row r="3630">
      <c r="A3630" s="174" t="inlineStr">
        <is>
          <t>test</t>
        </is>
      </c>
      <c r="B3630" s="174" t="inlineStr">
        <is>
          <t>A1</t>
        </is>
      </c>
      <c r="C3630" s="174" t="inlineStr">
        <is>
          <t>Noise</t>
        </is>
      </c>
      <c r="D3630" s="174" t="inlineStr">
        <is>
          <t>nb</t>
        </is>
      </c>
      <c r="E3630" s="175" t="n">
        <v>0.16</v>
      </c>
      <c r="F3630" s="174" t="n">
        <v>25</v>
      </c>
      <c r="G3630" s="174" t="n">
        <v>46</v>
      </c>
      <c r="H3630" s="174" t="n">
        <v>177</v>
      </c>
      <c r="I3630" s="174" t="n">
        <v>4133</v>
      </c>
      <c r="J3630" s="174" t="n"/>
      <c r="K3630" s="174" t="n"/>
      <c r="L3630" s="174" t="n"/>
      <c r="M3630" s="174" t="n"/>
    </row>
    <row r="3631">
      <c r="A3631" s="174" t="inlineStr">
        <is>
          <t>test</t>
        </is>
      </c>
      <c r="B3631" s="174" t="inlineStr">
        <is>
          <t>A1</t>
        </is>
      </c>
      <c r="C3631" s="174" t="inlineStr">
        <is>
          <t>Noise</t>
        </is>
      </c>
      <c r="D3631" s="174" t="inlineStr">
        <is>
          <t>nb</t>
        </is>
      </c>
      <c r="E3631" s="175" t="n">
        <v>0.17</v>
      </c>
      <c r="F3631" s="174" t="n">
        <v>24</v>
      </c>
      <c r="G3631" s="174" t="n">
        <v>47</v>
      </c>
      <c r="H3631" s="174" t="n">
        <v>168</v>
      </c>
      <c r="I3631" s="174" t="n">
        <v>4142</v>
      </c>
      <c r="J3631" s="174" t="n"/>
      <c r="K3631" s="174" t="n"/>
      <c r="L3631" s="174" t="n"/>
      <c r="M3631" s="174" t="n"/>
    </row>
    <row r="3632">
      <c r="A3632" s="174" t="inlineStr">
        <is>
          <t>test</t>
        </is>
      </c>
      <c r="B3632" s="174" t="inlineStr">
        <is>
          <t>A1</t>
        </is>
      </c>
      <c r="C3632" s="174" t="inlineStr">
        <is>
          <t>Noise</t>
        </is>
      </c>
      <c r="D3632" s="174" t="inlineStr">
        <is>
          <t>nb</t>
        </is>
      </c>
      <c r="E3632" s="175" t="n">
        <v>0.18</v>
      </c>
      <c r="F3632" s="174" t="n">
        <v>23</v>
      </c>
      <c r="G3632" s="174" t="n">
        <v>48</v>
      </c>
      <c r="H3632" s="174" t="n">
        <v>156</v>
      </c>
      <c r="I3632" s="174" t="n">
        <v>4154</v>
      </c>
      <c r="J3632" s="174" t="n"/>
      <c r="K3632" s="174" t="n"/>
      <c r="L3632" s="174" t="n"/>
      <c r="M3632" s="174" t="n"/>
    </row>
    <row r="3633">
      <c r="A3633" s="174" t="inlineStr">
        <is>
          <t>test</t>
        </is>
      </c>
      <c r="B3633" s="174" t="inlineStr">
        <is>
          <t>A1</t>
        </is>
      </c>
      <c r="C3633" s="174" t="inlineStr">
        <is>
          <t>Noise</t>
        </is>
      </c>
      <c r="D3633" s="174" t="inlineStr">
        <is>
          <t>nb</t>
        </is>
      </c>
      <c r="E3633" s="175" t="n">
        <v>0.19</v>
      </c>
      <c r="F3633" s="174" t="n">
        <v>22</v>
      </c>
      <c r="G3633" s="174" t="n">
        <v>49</v>
      </c>
      <c r="H3633" s="174" t="n">
        <v>145</v>
      </c>
      <c r="I3633" s="174" t="n">
        <v>4165</v>
      </c>
      <c r="J3633" s="174" t="n"/>
      <c r="K3633" s="174" t="n"/>
      <c r="L3633" s="174" t="n"/>
      <c r="M3633" s="174" t="n"/>
    </row>
    <row r="3634">
      <c r="A3634" s="174" t="inlineStr">
        <is>
          <t>test</t>
        </is>
      </c>
      <c r="B3634" s="174" t="inlineStr">
        <is>
          <t>A1</t>
        </is>
      </c>
      <c r="C3634" s="174" t="inlineStr">
        <is>
          <t>Noise</t>
        </is>
      </c>
      <c r="D3634" s="174" t="inlineStr">
        <is>
          <t>nb</t>
        </is>
      </c>
      <c r="E3634" s="175" t="n">
        <v>0.2</v>
      </c>
      <c r="F3634" s="174" t="n">
        <v>21</v>
      </c>
      <c r="G3634" s="174" t="n">
        <v>50</v>
      </c>
      <c r="H3634" s="174" t="n">
        <v>132</v>
      </c>
      <c r="I3634" s="174" t="n">
        <v>4178</v>
      </c>
      <c r="J3634" s="174" t="n"/>
      <c r="K3634" s="174" t="n"/>
      <c r="L3634" s="174" t="n"/>
      <c r="M3634" s="174" t="n"/>
    </row>
    <row r="3635">
      <c r="A3635" s="174" t="inlineStr">
        <is>
          <t>test</t>
        </is>
      </c>
      <c r="B3635" s="174" t="inlineStr">
        <is>
          <t>A1</t>
        </is>
      </c>
      <c r="C3635" s="174" t="inlineStr">
        <is>
          <t>Noise</t>
        </is>
      </c>
      <c r="D3635" s="174" t="inlineStr">
        <is>
          <t>nb</t>
        </is>
      </c>
      <c r="E3635" s="175" t="n">
        <v>0.21</v>
      </c>
      <c r="F3635" s="174" t="n">
        <v>19</v>
      </c>
      <c r="G3635" s="174" t="n">
        <v>52</v>
      </c>
      <c r="H3635" s="174" t="n">
        <v>117</v>
      </c>
      <c r="I3635" s="174" t="n">
        <v>4193</v>
      </c>
      <c r="J3635" s="174" t="n"/>
      <c r="K3635" s="174" t="n"/>
      <c r="L3635" s="174" t="n"/>
      <c r="M3635" s="174" t="n"/>
    </row>
    <row r="3636">
      <c r="A3636" s="174" t="inlineStr">
        <is>
          <t>test</t>
        </is>
      </c>
      <c r="B3636" s="174" t="inlineStr">
        <is>
          <t>A1</t>
        </is>
      </c>
      <c r="C3636" s="174" t="inlineStr">
        <is>
          <t>Noise</t>
        </is>
      </c>
      <c r="D3636" s="174" t="inlineStr">
        <is>
          <t>nb</t>
        </is>
      </c>
      <c r="E3636" s="175" t="n">
        <v>0.22</v>
      </c>
      <c r="F3636" s="174" t="n">
        <v>19</v>
      </c>
      <c r="G3636" s="174" t="n">
        <v>52</v>
      </c>
      <c r="H3636" s="174" t="n">
        <v>109</v>
      </c>
      <c r="I3636" s="174" t="n">
        <v>4201</v>
      </c>
      <c r="J3636" s="174" t="n"/>
      <c r="K3636" s="174" t="n"/>
      <c r="L3636" s="174" t="n"/>
      <c r="M3636" s="174" t="n"/>
    </row>
    <row r="3637">
      <c r="A3637" s="174" t="inlineStr">
        <is>
          <t>test</t>
        </is>
      </c>
      <c r="B3637" s="174" t="inlineStr">
        <is>
          <t>A1</t>
        </is>
      </c>
      <c r="C3637" s="174" t="inlineStr">
        <is>
          <t>Noise</t>
        </is>
      </c>
      <c r="D3637" s="174" t="inlineStr">
        <is>
          <t>nb</t>
        </is>
      </c>
      <c r="E3637" s="175" t="n">
        <v>0.23</v>
      </c>
      <c r="F3637" s="174" t="n">
        <v>19</v>
      </c>
      <c r="G3637" s="174" t="n">
        <v>52</v>
      </c>
      <c r="H3637" s="174" t="n">
        <v>100</v>
      </c>
      <c r="I3637" s="174" t="n">
        <v>4210</v>
      </c>
      <c r="J3637" s="174" t="n"/>
      <c r="K3637" s="174" t="n"/>
      <c r="L3637" s="174" t="n"/>
      <c r="M3637" s="174" t="n"/>
    </row>
    <row r="3638">
      <c r="A3638" s="174" t="inlineStr">
        <is>
          <t>test</t>
        </is>
      </c>
      <c r="B3638" s="174" t="inlineStr">
        <is>
          <t>A1</t>
        </is>
      </c>
      <c r="C3638" s="174" t="inlineStr">
        <is>
          <t>Noise</t>
        </is>
      </c>
      <c r="D3638" s="174" t="inlineStr">
        <is>
          <t>nb</t>
        </is>
      </c>
      <c r="E3638" s="175" t="n">
        <v>0.24</v>
      </c>
      <c r="F3638" s="174" t="n">
        <v>19</v>
      </c>
      <c r="G3638" s="174" t="n">
        <v>52</v>
      </c>
      <c r="H3638" s="174" t="n">
        <v>95</v>
      </c>
      <c r="I3638" s="174" t="n">
        <v>4215</v>
      </c>
      <c r="J3638" s="174" t="n"/>
      <c r="K3638" s="174" t="n"/>
      <c r="L3638" s="174" t="n"/>
      <c r="M3638" s="174" t="n"/>
    </row>
    <row r="3639">
      <c r="A3639" s="174" t="inlineStr">
        <is>
          <t>test</t>
        </is>
      </c>
      <c r="B3639" s="174" t="inlineStr">
        <is>
          <t>A1</t>
        </is>
      </c>
      <c r="C3639" s="174" t="inlineStr">
        <is>
          <t>Noise</t>
        </is>
      </c>
      <c r="D3639" s="174" t="inlineStr">
        <is>
          <t>nb</t>
        </is>
      </c>
      <c r="E3639" s="175" t="n">
        <v>0.25</v>
      </c>
      <c r="F3639" s="174" t="n">
        <v>18</v>
      </c>
      <c r="G3639" s="174" t="n">
        <v>53</v>
      </c>
      <c r="H3639" s="174" t="n">
        <v>90</v>
      </c>
      <c r="I3639" s="174" t="n">
        <v>4220</v>
      </c>
      <c r="J3639" s="174" t="n"/>
      <c r="K3639" s="174" t="n"/>
      <c r="L3639" s="174" t="n"/>
      <c r="M3639" s="174" t="n"/>
    </row>
    <row r="3640">
      <c r="A3640" s="174" t="inlineStr">
        <is>
          <t>test</t>
        </is>
      </c>
      <c r="B3640" s="174" t="inlineStr">
        <is>
          <t>A1</t>
        </is>
      </c>
      <c r="C3640" s="174" t="inlineStr">
        <is>
          <t>Noise</t>
        </is>
      </c>
      <c r="D3640" s="174" t="inlineStr">
        <is>
          <t>nb</t>
        </is>
      </c>
      <c r="E3640" s="175" t="n">
        <v>0.26</v>
      </c>
      <c r="F3640" s="174" t="n">
        <v>18</v>
      </c>
      <c r="G3640" s="174" t="n">
        <v>53</v>
      </c>
      <c r="H3640" s="174" t="n">
        <v>85</v>
      </c>
      <c r="I3640" s="174" t="n">
        <v>4225</v>
      </c>
      <c r="J3640" s="174" t="n"/>
      <c r="K3640" s="174" t="n"/>
      <c r="L3640" s="174" t="n"/>
      <c r="M3640" s="174" t="n"/>
    </row>
    <row r="3641">
      <c r="A3641" s="174" t="inlineStr">
        <is>
          <t>test</t>
        </is>
      </c>
      <c r="B3641" s="174" t="inlineStr">
        <is>
          <t>A1</t>
        </is>
      </c>
      <c r="C3641" s="174" t="inlineStr">
        <is>
          <t>Noise</t>
        </is>
      </c>
      <c r="D3641" s="174" t="inlineStr">
        <is>
          <t>nb</t>
        </is>
      </c>
      <c r="E3641" s="175" t="n">
        <v>0.27</v>
      </c>
      <c r="F3641" s="174" t="n">
        <v>18</v>
      </c>
      <c r="G3641" s="174" t="n">
        <v>53</v>
      </c>
      <c r="H3641" s="174" t="n">
        <v>80</v>
      </c>
      <c r="I3641" s="174" t="n">
        <v>4230</v>
      </c>
      <c r="J3641" s="174" t="n"/>
      <c r="K3641" s="174" t="n"/>
      <c r="L3641" s="174" t="n"/>
      <c r="M3641" s="174" t="n"/>
    </row>
    <row r="3642">
      <c r="A3642" s="174" t="inlineStr">
        <is>
          <t>test</t>
        </is>
      </c>
      <c r="B3642" s="174" t="inlineStr">
        <is>
          <t>A1</t>
        </is>
      </c>
      <c r="C3642" s="174" t="inlineStr">
        <is>
          <t>Noise</t>
        </is>
      </c>
      <c r="D3642" s="174" t="inlineStr">
        <is>
          <t>nb</t>
        </is>
      </c>
      <c r="E3642" s="175" t="n">
        <v>0.28</v>
      </c>
      <c r="F3642" s="174" t="n">
        <v>18</v>
      </c>
      <c r="G3642" s="174" t="n">
        <v>53</v>
      </c>
      <c r="H3642" s="174" t="n">
        <v>72</v>
      </c>
      <c r="I3642" s="174" t="n">
        <v>4238</v>
      </c>
      <c r="J3642" s="174" t="n"/>
      <c r="K3642" s="174" t="n"/>
      <c r="L3642" s="174" t="n"/>
      <c r="M3642" s="174" t="n"/>
    </row>
    <row r="3643">
      <c r="A3643" s="174" t="inlineStr">
        <is>
          <t>test</t>
        </is>
      </c>
      <c r="B3643" s="174" t="inlineStr">
        <is>
          <t>A1</t>
        </is>
      </c>
      <c r="C3643" s="174" t="inlineStr">
        <is>
          <t>Noise</t>
        </is>
      </c>
      <c r="D3643" s="174" t="inlineStr">
        <is>
          <t>nb</t>
        </is>
      </c>
      <c r="E3643" s="175" t="n">
        <v>0.29</v>
      </c>
      <c r="F3643" s="174" t="n">
        <v>18</v>
      </c>
      <c r="G3643" s="174" t="n">
        <v>53</v>
      </c>
      <c r="H3643" s="174" t="n">
        <v>67</v>
      </c>
      <c r="I3643" s="174" t="n">
        <v>4243</v>
      </c>
      <c r="J3643" s="174" t="n"/>
      <c r="K3643" s="174" t="n"/>
      <c r="L3643" s="174" t="n"/>
      <c r="M3643" s="174" t="n"/>
    </row>
    <row r="3644">
      <c r="A3644" s="174" t="inlineStr">
        <is>
          <t>test</t>
        </is>
      </c>
      <c r="B3644" s="174" t="inlineStr">
        <is>
          <t>A1</t>
        </is>
      </c>
      <c r="C3644" s="174" t="inlineStr">
        <is>
          <t>Noise</t>
        </is>
      </c>
      <c r="D3644" s="174" t="inlineStr">
        <is>
          <t>nb</t>
        </is>
      </c>
      <c r="E3644" s="175" t="n">
        <v>0.3</v>
      </c>
      <c r="F3644" s="174" t="n">
        <v>18</v>
      </c>
      <c r="G3644" s="174" t="n">
        <v>53</v>
      </c>
      <c r="H3644" s="174" t="n">
        <v>62</v>
      </c>
      <c r="I3644" s="174" t="n">
        <v>4248</v>
      </c>
      <c r="J3644" s="174" t="n"/>
      <c r="K3644" s="174" t="n"/>
      <c r="L3644" s="174" t="n"/>
      <c r="M3644" s="174" t="n"/>
    </row>
    <row r="3645">
      <c r="A3645" s="174" t="inlineStr">
        <is>
          <t>test</t>
        </is>
      </c>
      <c r="B3645" s="174" t="inlineStr">
        <is>
          <t>A1</t>
        </is>
      </c>
      <c r="C3645" s="174" t="inlineStr">
        <is>
          <t>Noise</t>
        </is>
      </c>
      <c r="D3645" s="174" t="inlineStr">
        <is>
          <t>nb</t>
        </is>
      </c>
      <c r="E3645" s="175" t="n">
        <v>0.31</v>
      </c>
      <c r="F3645" s="174" t="n">
        <v>18</v>
      </c>
      <c r="G3645" s="174" t="n">
        <v>53</v>
      </c>
      <c r="H3645" s="174" t="n">
        <v>60</v>
      </c>
      <c r="I3645" s="174" t="n">
        <v>4250</v>
      </c>
      <c r="J3645" s="174" t="n"/>
      <c r="K3645" s="174" t="n"/>
      <c r="L3645" s="174" t="n"/>
      <c r="M3645" s="174" t="n"/>
    </row>
    <row r="3646">
      <c r="A3646" s="174" t="inlineStr">
        <is>
          <t>test</t>
        </is>
      </c>
      <c r="B3646" s="174" t="inlineStr">
        <is>
          <t>A1</t>
        </is>
      </c>
      <c r="C3646" s="174" t="inlineStr">
        <is>
          <t>Noise</t>
        </is>
      </c>
      <c r="D3646" s="174" t="inlineStr">
        <is>
          <t>nb</t>
        </is>
      </c>
      <c r="E3646" s="175" t="n">
        <v>0.32</v>
      </c>
      <c r="F3646" s="174" t="n">
        <v>17</v>
      </c>
      <c r="G3646" s="174" t="n">
        <v>54</v>
      </c>
      <c r="H3646" s="174" t="n">
        <v>58</v>
      </c>
      <c r="I3646" s="174" t="n">
        <v>4252</v>
      </c>
      <c r="J3646" s="174" t="n"/>
      <c r="K3646" s="174" t="n"/>
      <c r="L3646" s="174" t="n"/>
      <c r="M3646" s="174" t="n"/>
    </row>
    <row r="3647">
      <c r="A3647" s="174" t="inlineStr">
        <is>
          <t>test</t>
        </is>
      </c>
      <c r="B3647" s="174" t="inlineStr">
        <is>
          <t>A1</t>
        </is>
      </c>
      <c r="C3647" s="174" t="inlineStr">
        <is>
          <t>Noise</t>
        </is>
      </c>
      <c r="D3647" s="174" t="inlineStr">
        <is>
          <t>nb</t>
        </is>
      </c>
      <c r="E3647" s="175" t="n">
        <v>0.33</v>
      </c>
      <c r="F3647" s="174" t="n">
        <v>17</v>
      </c>
      <c r="G3647" s="174" t="n">
        <v>54</v>
      </c>
      <c r="H3647" s="174" t="n">
        <v>54</v>
      </c>
      <c r="I3647" s="174" t="n">
        <v>4256</v>
      </c>
      <c r="J3647" s="174" t="n"/>
      <c r="K3647" s="174" t="n"/>
      <c r="L3647" s="174" t="n"/>
      <c r="M3647" s="174" t="n"/>
    </row>
    <row r="3648">
      <c r="A3648" s="174" t="inlineStr">
        <is>
          <t>test</t>
        </is>
      </c>
      <c r="B3648" s="174" t="inlineStr">
        <is>
          <t>A1</t>
        </is>
      </c>
      <c r="C3648" s="174" t="inlineStr">
        <is>
          <t>Noise</t>
        </is>
      </c>
      <c r="D3648" s="174" t="inlineStr">
        <is>
          <t>nb</t>
        </is>
      </c>
      <c r="E3648" s="175" t="n">
        <v>0.34</v>
      </c>
      <c r="F3648" s="174" t="n">
        <v>15</v>
      </c>
      <c r="G3648" s="174" t="n">
        <v>56</v>
      </c>
      <c r="H3648" s="174" t="n">
        <v>51</v>
      </c>
      <c r="I3648" s="174" t="n">
        <v>4259</v>
      </c>
      <c r="J3648" s="174" t="n"/>
      <c r="K3648" s="174" t="n"/>
      <c r="L3648" s="174" t="n"/>
      <c r="M3648" s="174" t="n"/>
    </row>
    <row r="3649">
      <c r="A3649" s="174" t="inlineStr">
        <is>
          <t>test</t>
        </is>
      </c>
      <c r="B3649" s="174" t="inlineStr">
        <is>
          <t>A1</t>
        </is>
      </c>
      <c r="C3649" s="174" t="inlineStr">
        <is>
          <t>Noise</t>
        </is>
      </c>
      <c r="D3649" s="174" t="inlineStr">
        <is>
          <t>nb</t>
        </is>
      </c>
      <c r="E3649" s="175" t="n">
        <v>0.35</v>
      </c>
      <c r="F3649" s="174" t="n">
        <v>14</v>
      </c>
      <c r="G3649" s="174" t="n">
        <v>57</v>
      </c>
      <c r="H3649" s="174" t="n">
        <v>47</v>
      </c>
      <c r="I3649" s="174" t="n">
        <v>4263</v>
      </c>
      <c r="J3649" s="174" t="n"/>
      <c r="K3649" s="174" t="n"/>
      <c r="L3649" s="174" t="n"/>
      <c r="M3649" s="174" t="n"/>
    </row>
    <row r="3650">
      <c r="A3650" s="174" t="inlineStr">
        <is>
          <t>test</t>
        </is>
      </c>
      <c r="B3650" s="174" t="inlineStr">
        <is>
          <t>A1</t>
        </is>
      </c>
      <c r="C3650" s="174" t="inlineStr">
        <is>
          <t>Noise</t>
        </is>
      </c>
      <c r="D3650" s="174" t="inlineStr">
        <is>
          <t>nb</t>
        </is>
      </c>
      <c r="E3650" s="175" t="n">
        <v>0.36</v>
      </c>
      <c r="F3650" s="174" t="n">
        <v>13</v>
      </c>
      <c r="G3650" s="174" t="n">
        <v>58</v>
      </c>
      <c r="H3650" s="174" t="n">
        <v>47</v>
      </c>
      <c r="I3650" s="174" t="n">
        <v>4263</v>
      </c>
      <c r="J3650" s="174" t="n"/>
      <c r="K3650" s="174" t="n"/>
      <c r="L3650" s="174" t="n"/>
      <c r="M3650" s="174" t="n"/>
    </row>
    <row r="3651">
      <c r="A3651" s="174" t="inlineStr">
        <is>
          <t>test</t>
        </is>
      </c>
      <c r="B3651" s="174" t="inlineStr">
        <is>
          <t>A1</t>
        </is>
      </c>
      <c r="C3651" s="174" t="inlineStr">
        <is>
          <t>Noise</t>
        </is>
      </c>
      <c r="D3651" s="174" t="inlineStr">
        <is>
          <t>nb</t>
        </is>
      </c>
      <c r="E3651" s="175" t="n">
        <v>0.37</v>
      </c>
      <c r="F3651" s="174" t="n">
        <v>12</v>
      </c>
      <c r="G3651" s="174" t="n">
        <v>59</v>
      </c>
      <c r="H3651" s="174" t="n">
        <v>44</v>
      </c>
      <c r="I3651" s="174" t="n">
        <v>4266</v>
      </c>
      <c r="J3651" s="174" t="n"/>
      <c r="K3651" s="174" t="n"/>
      <c r="L3651" s="174" t="n"/>
      <c r="M3651" s="174" t="n"/>
    </row>
    <row r="3652">
      <c r="A3652" s="174" t="inlineStr">
        <is>
          <t>test</t>
        </is>
      </c>
      <c r="B3652" s="174" t="inlineStr">
        <is>
          <t>A1</t>
        </is>
      </c>
      <c r="C3652" s="174" t="inlineStr">
        <is>
          <t>Noise</t>
        </is>
      </c>
      <c r="D3652" s="174" t="inlineStr">
        <is>
          <t>nb</t>
        </is>
      </c>
      <c r="E3652" s="175" t="n">
        <v>0.38</v>
      </c>
      <c r="F3652" s="174" t="n">
        <v>11</v>
      </c>
      <c r="G3652" s="174" t="n">
        <v>60</v>
      </c>
      <c r="H3652" s="174" t="n">
        <v>42</v>
      </c>
      <c r="I3652" s="174" t="n">
        <v>4268</v>
      </c>
      <c r="J3652" s="174" t="n"/>
      <c r="K3652" s="174" t="n"/>
      <c r="L3652" s="174" t="n"/>
      <c r="M3652" s="174" t="n"/>
    </row>
    <row r="3653">
      <c r="A3653" s="174" t="inlineStr">
        <is>
          <t>test</t>
        </is>
      </c>
      <c r="B3653" s="174" t="inlineStr">
        <is>
          <t>A1</t>
        </is>
      </c>
      <c r="C3653" s="174" t="inlineStr">
        <is>
          <t>Noise</t>
        </is>
      </c>
      <c r="D3653" s="174" t="inlineStr">
        <is>
          <t>nb</t>
        </is>
      </c>
      <c r="E3653" s="175" t="n">
        <v>0.39</v>
      </c>
      <c r="F3653" s="174" t="n">
        <v>11</v>
      </c>
      <c r="G3653" s="174" t="n">
        <v>60</v>
      </c>
      <c r="H3653" s="174" t="n">
        <v>38</v>
      </c>
      <c r="I3653" s="174" t="n">
        <v>4272</v>
      </c>
      <c r="J3653" s="174" t="n"/>
      <c r="K3653" s="174" t="n"/>
      <c r="L3653" s="174" t="n"/>
      <c r="M3653" s="174" t="n"/>
    </row>
    <row r="3654">
      <c r="A3654" s="174" t="inlineStr">
        <is>
          <t>test</t>
        </is>
      </c>
      <c r="B3654" s="174" t="inlineStr">
        <is>
          <t>A1</t>
        </is>
      </c>
      <c r="C3654" s="174" t="inlineStr">
        <is>
          <t>Noise</t>
        </is>
      </c>
      <c r="D3654" s="174" t="inlineStr">
        <is>
          <t>nb</t>
        </is>
      </c>
      <c r="E3654" s="175" t="n">
        <v>0.4</v>
      </c>
      <c r="F3654" s="174" t="n">
        <v>10</v>
      </c>
      <c r="G3654" s="174" t="n">
        <v>61</v>
      </c>
      <c r="H3654" s="174" t="n">
        <v>37</v>
      </c>
      <c r="I3654" s="174" t="n">
        <v>4273</v>
      </c>
      <c r="J3654" s="174" t="n"/>
      <c r="K3654" s="174" t="n"/>
      <c r="L3654" s="174" t="n"/>
      <c r="M3654" s="174" t="n"/>
    </row>
    <row r="3655">
      <c r="A3655" s="174" t="inlineStr">
        <is>
          <t>test</t>
        </is>
      </c>
      <c r="B3655" s="174" t="inlineStr">
        <is>
          <t>A1</t>
        </is>
      </c>
      <c r="C3655" s="174" t="inlineStr">
        <is>
          <t>Noise</t>
        </is>
      </c>
      <c r="D3655" s="174" t="inlineStr">
        <is>
          <t>nb</t>
        </is>
      </c>
      <c r="E3655" s="175" t="n">
        <v>0.41</v>
      </c>
      <c r="F3655" s="174" t="n">
        <v>10</v>
      </c>
      <c r="G3655" s="174" t="n">
        <v>61</v>
      </c>
      <c r="H3655" s="174" t="n">
        <v>33</v>
      </c>
      <c r="I3655" s="174" t="n">
        <v>4277</v>
      </c>
      <c r="J3655" s="174" t="n"/>
      <c r="K3655" s="174" t="n"/>
      <c r="L3655" s="174" t="n"/>
      <c r="M3655" s="174" t="n"/>
    </row>
    <row r="3656">
      <c r="A3656" s="174" t="inlineStr">
        <is>
          <t>test</t>
        </is>
      </c>
      <c r="B3656" s="174" t="inlineStr">
        <is>
          <t>A1</t>
        </is>
      </c>
      <c r="C3656" s="174" t="inlineStr">
        <is>
          <t>Noise</t>
        </is>
      </c>
      <c r="D3656" s="174" t="inlineStr">
        <is>
          <t>nb</t>
        </is>
      </c>
      <c r="E3656" s="175" t="n">
        <v>0.42</v>
      </c>
      <c r="F3656" s="174" t="n">
        <v>10</v>
      </c>
      <c r="G3656" s="174" t="n">
        <v>61</v>
      </c>
      <c r="H3656" s="174" t="n">
        <v>33</v>
      </c>
      <c r="I3656" s="174" t="n">
        <v>4277</v>
      </c>
      <c r="J3656" s="174" t="n"/>
      <c r="K3656" s="174" t="n"/>
      <c r="L3656" s="174" t="n"/>
      <c r="M3656" s="174" t="n"/>
    </row>
    <row r="3657">
      <c r="A3657" s="174" t="inlineStr">
        <is>
          <t>test</t>
        </is>
      </c>
      <c r="B3657" s="174" t="inlineStr">
        <is>
          <t>A1</t>
        </is>
      </c>
      <c r="C3657" s="174" t="inlineStr">
        <is>
          <t>Noise</t>
        </is>
      </c>
      <c r="D3657" s="174" t="inlineStr">
        <is>
          <t>nb</t>
        </is>
      </c>
      <c r="E3657" s="175" t="n">
        <v>0.43</v>
      </c>
      <c r="F3657" s="174" t="n">
        <v>10</v>
      </c>
      <c r="G3657" s="174" t="n">
        <v>61</v>
      </c>
      <c r="H3657" s="174" t="n">
        <v>33</v>
      </c>
      <c r="I3657" s="174" t="n">
        <v>4277</v>
      </c>
      <c r="J3657" s="174" t="n"/>
      <c r="K3657" s="174" t="n"/>
      <c r="L3657" s="174" t="n"/>
      <c r="M3657" s="174" t="n"/>
    </row>
    <row r="3658">
      <c r="A3658" s="174" t="inlineStr">
        <is>
          <t>test</t>
        </is>
      </c>
      <c r="B3658" s="174" t="inlineStr">
        <is>
          <t>A1</t>
        </is>
      </c>
      <c r="C3658" s="174" t="inlineStr">
        <is>
          <t>Noise</t>
        </is>
      </c>
      <c r="D3658" s="174" t="inlineStr">
        <is>
          <t>nb</t>
        </is>
      </c>
      <c r="E3658" s="175" t="n">
        <v>0.44</v>
      </c>
      <c r="F3658" s="174" t="n">
        <v>10</v>
      </c>
      <c r="G3658" s="174" t="n">
        <v>61</v>
      </c>
      <c r="H3658" s="174" t="n">
        <v>32</v>
      </c>
      <c r="I3658" s="174" t="n">
        <v>4278</v>
      </c>
      <c r="J3658" s="174" t="n"/>
      <c r="K3658" s="174" t="n"/>
      <c r="L3658" s="174" t="n"/>
      <c r="M3658" s="174" t="n"/>
    </row>
    <row r="3659">
      <c r="A3659" s="174" t="inlineStr">
        <is>
          <t>test</t>
        </is>
      </c>
      <c r="B3659" s="174" t="inlineStr">
        <is>
          <t>A1</t>
        </is>
      </c>
      <c r="C3659" s="174" t="inlineStr">
        <is>
          <t>Noise</t>
        </is>
      </c>
      <c r="D3659" s="174" t="inlineStr">
        <is>
          <t>nb</t>
        </is>
      </c>
      <c r="E3659" s="175" t="n">
        <v>0.45</v>
      </c>
      <c r="F3659" s="174" t="n">
        <v>9</v>
      </c>
      <c r="G3659" s="174" t="n">
        <v>62</v>
      </c>
      <c r="H3659" s="174" t="n">
        <v>29</v>
      </c>
      <c r="I3659" s="174" t="n">
        <v>4281</v>
      </c>
      <c r="J3659" s="174" t="n"/>
      <c r="K3659" s="174" t="n"/>
      <c r="L3659" s="174" t="n"/>
      <c r="M3659" s="174" t="n"/>
    </row>
    <row r="3660">
      <c r="A3660" s="174" t="inlineStr">
        <is>
          <t>test</t>
        </is>
      </c>
      <c r="B3660" s="174" t="inlineStr">
        <is>
          <t>A1</t>
        </is>
      </c>
      <c r="C3660" s="174" t="inlineStr">
        <is>
          <t>Noise</t>
        </is>
      </c>
      <c r="D3660" s="174" t="inlineStr">
        <is>
          <t>nb</t>
        </is>
      </c>
      <c r="E3660" s="175" t="n">
        <v>0.46</v>
      </c>
      <c r="F3660" s="174" t="n">
        <v>9</v>
      </c>
      <c r="G3660" s="174" t="n">
        <v>62</v>
      </c>
      <c r="H3660" s="174" t="n">
        <v>27</v>
      </c>
      <c r="I3660" s="174" t="n">
        <v>4283</v>
      </c>
      <c r="J3660" s="174" t="n"/>
      <c r="K3660" s="174" t="n"/>
      <c r="L3660" s="174" t="n"/>
      <c r="M3660" s="174" t="n"/>
    </row>
    <row r="3661">
      <c r="A3661" s="174" t="inlineStr">
        <is>
          <t>test</t>
        </is>
      </c>
      <c r="B3661" s="174" t="inlineStr">
        <is>
          <t>A1</t>
        </is>
      </c>
      <c r="C3661" s="174" t="inlineStr">
        <is>
          <t>Noise</t>
        </is>
      </c>
      <c r="D3661" s="174" t="inlineStr">
        <is>
          <t>nb</t>
        </is>
      </c>
      <c r="E3661" s="175" t="n">
        <v>0.47</v>
      </c>
      <c r="F3661" s="174" t="n">
        <v>9</v>
      </c>
      <c r="G3661" s="174" t="n">
        <v>62</v>
      </c>
      <c r="H3661" s="174" t="n">
        <v>25</v>
      </c>
      <c r="I3661" s="174" t="n">
        <v>4285</v>
      </c>
      <c r="J3661" s="174" t="n"/>
      <c r="K3661" s="174" t="n"/>
      <c r="L3661" s="174" t="n"/>
      <c r="M3661" s="174" t="n"/>
    </row>
    <row r="3662">
      <c r="A3662" s="174" t="inlineStr">
        <is>
          <t>test</t>
        </is>
      </c>
      <c r="B3662" s="174" t="inlineStr">
        <is>
          <t>A1</t>
        </is>
      </c>
      <c r="C3662" s="174" t="inlineStr">
        <is>
          <t>Noise</t>
        </is>
      </c>
      <c r="D3662" s="174" t="inlineStr">
        <is>
          <t>nb</t>
        </is>
      </c>
      <c r="E3662" s="175" t="n">
        <v>0.48</v>
      </c>
      <c r="F3662" s="174" t="n">
        <v>8</v>
      </c>
      <c r="G3662" s="174" t="n">
        <v>63</v>
      </c>
      <c r="H3662" s="174" t="n">
        <v>25</v>
      </c>
      <c r="I3662" s="174" t="n">
        <v>4285</v>
      </c>
      <c r="J3662" s="174" t="n"/>
      <c r="K3662" s="174" t="n"/>
      <c r="L3662" s="174" t="n"/>
      <c r="M3662" s="174" t="n"/>
    </row>
    <row r="3663">
      <c r="A3663" s="174" t="inlineStr">
        <is>
          <t>test</t>
        </is>
      </c>
      <c r="B3663" s="174" t="inlineStr">
        <is>
          <t>A1</t>
        </is>
      </c>
      <c r="C3663" s="174" t="inlineStr">
        <is>
          <t>Noise</t>
        </is>
      </c>
      <c r="D3663" s="174" t="inlineStr">
        <is>
          <t>nb</t>
        </is>
      </c>
      <c r="E3663" s="175" t="n">
        <v>0.49</v>
      </c>
      <c r="F3663" s="174" t="n">
        <v>8</v>
      </c>
      <c r="G3663" s="174" t="n">
        <v>63</v>
      </c>
      <c r="H3663" s="174" t="n">
        <v>24</v>
      </c>
      <c r="I3663" s="174" t="n">
        <v>4286</v>
      </c>
      <c r="J3663" s="174" t="n"/>
      <c r="K3663" s="174" t="n"/>
      <c r="L3663" s="174" t="n"/>
      <c r="M3663" s="174" t="n"/>
    </row>
    <row r="3664">
      <c r="A3664" s="174" t="inlineStr">
        <is>
          <t>test</t>
        </is>
      </c>
      <c r="B3664" s="174" t="inlineStr">
        <is>
          <t>A1</t>
        </is>
      </c>
      <c r="C3664" s="174" t="inlineStr">
        <is>
          <t>Noise</t>
        </is>
      </c>
      <c r="D3664" s="174" t="inlineStr">
        <is>
          <t>nb</t>
        </is>
      </c>
      <c r="E3664" s="175" t="n">
        <v>0.5</v>
      </c>
      <c r="F3664" s="174" t="n">
        <v>8</v>
      </c>
      <c r="G3664" s="174" t="n">
        <v>63</v>
      </c>
      <c r="H3664" s="174" t="n">
        <v>22</v>
      </c>
      <c r="I3664" s="174" t="n">
        <v>4288</v>
      </c>
      <c r="J3664" s="174" t="n"/>
      <c r="K3664" s="174" t="n"/>
      <c r="L3664" s="174" t="n"/>
      <c r="M3664" s="174" t="n"/>
    </row>
    <row r="3665">
      <c r="A3665" s="174" t="inlineStr">
        <is>
          <t>test</t>
        </is>
      </c>
      <c r="B3665" s="174" t="inlineStr">
        <is>
          <t>A1</t>
        </is>
      </c>
      <c r="C3665" s="174" t="inlineStr">
        <is>
          <t>Noise</t>
        </is>
      </c>
      <c r="D3665" s="174" t="inlineStr">
        <is>
          <t>nb</t>
        </is>
      </c>
      <c r="E3665" s="175" t="n">
        <v>0.51</v>
      </c>
      <c r="F3665" s="174" t="n">
        <v>8</v>
      </c>
      <c r="G3665" s="174" t="n">
        <v>63</v>
      </c>
      <c r="H3665" s="174" t="n">
        <v>21</v>
      </c>
      <c r="I3665" s="174" t="n">
        <v>4289</v>
      </c>
      <c r="J3665" s="174" t="n"/>
      <c r="K3665" s="174" t="n"/>
      <c r="L3665" s="174" t="n"/>
      <c r="M3665" s="174" t="n"/>
    </row>
    <row r="3666">
      <c r="A3666" s="174" t="inlineStr">
        <is>
          <t>test</t>
        </is>
      </c>
      <c r="B3666" s="174" t="inlineStr">
        <is>
          <t>A1</t>
        </is>
      </c>
      <c r="C3666" s="174" t="inlineStr">
        <is>
          <t>Noise</t>
        </is>
      </c>
      <c r="D3666" s="174" t="inlineStr">
        <is>
          <t>nb</t>
        </is>
      </c>
      <c r="E3666" s="175" t="n">
        <v>0.52</v>
      </c>
      <c r="F3666" s="174" t="n">
        <v>8</v>
      </c>
      <c r="G3666" s="174" t="n">
        <v>63</v>
      </c>
      <c r="H3666" s="174" t="n">
        <v>21</v>
      </c>
      <c r="I3666" s="174" t="n">
        <v>4289</v>
      </c>
      <c r="J3666" s="174" t="n"/>
      <c r="K3666" s="174" t="n"/>
      <c r="L3666" s="174" t="n"/>
      <c r="M3666" s="174" t="n"/>
    </row>
    <row r="3667">
      <c r="A3667" s="174" t="inlineStr">
        <is>
          <t>test</t>
        </is>
      </c>
      <c r="B3667" s="174" t="inlineStr">
        <is>
          <t>A1</t>
        </is>
      </c>
      <c r="C3667" s="174" t="inlineStr">
        <is>
          <t>Noise</t>
        </is>
      </c>
      <c r="D3667" s="174" t="inlineStr">
        <is>
          <t>nb</t>
        </is>
      </c>
      <c r="E3667" s="175" t="n">
        <v>0.53</v>
      </c>
      <c r="F3667" s="174" t="n">
        <v>7</v>
      </c>
      <c r="G3667" s="174" t="n">
        <v>64</v>
      </c>
      <c r="H3667" s="174" t="n">
        <v>20</v>
      </c>
      <c r="I3667" s="174" t="n">
        <v>4290</v>
      </c>
      <c r="J3667" s="174" t="n"/>
      <c r="K3667" s="174" t="n"/>
      <c r="L3667" s="174" t="n"/>
      <c r="M3667" s="174" t="n"/>
    </row>
    <row r="3668">
      <c r="A3668" s="174" t="inlineStr">
        <is>
          <t>test</t>
        </is>
      </c>
      <c r="B3668" s="174" t="inlineStr">
        <is>
          <t>A1</t>
        </is>
      </c>
      <c r="C3668" s="174" t="inlineStr">
        <is>
          <t>Noise</t>
        </is>
      </c>
      <c r="D3668" s="174" t="inlineStr">
        <is>
          <t>nb</t>
        </is>
      </c>
      <c r="E3668" s="175" t="n">
        <v>0.54</v>
      </c>
      <c r="F3668" s="174" t="n">
        <v>7</v>
      </c>
      <c r="G3668" s="174" t="n">
        <v>64</v>
      </c>
      <c r="H3668" s="174" t="n">
        <v>19</v>
      </c>
      <c r="I3668" s="174" t="n">
        <v>4291</v>
      </c>
      <c r="J3668" s="174" t="n"/>
      <c r="K3668" s="174" t="n"/>
      <c r="L3668" s="174" t="n"/>
      <c r="M3668" s="174" t="n"/>
    </row>
    <row r="3669">
      <c r="A3669" s="174" t="inlineStr">
        <is>
          <t>test</t>
        </is>
      </c>
      <c r="B3669" s="174" t="inlineStr">
        <is>
          <t>A1</t>
        </is>
      </c>
      <c r="C3669" s="174" t="inlineStr">
        <is>
          <t>Noise</t>
        </is>
      </c>
      <c r="D3669" s="174" t="inlineStr">
        <is>
          <t>nb</t>
        </is>
      </c>
      <c r="E3669" s="175" t="n">
        <v>0.55</v>
      </c>
      <c r="F3669" s="174" t="n">
        <v>7</v>
      </c>
      <c r="G3669" s="174" t="n">
        <v>64</v>
      </c>
      <c r="H3669" s="174" t="n">
        <v>16</v>
      </c>
      <c r="I3669" s="174" t="n">
        <v>4294</v>
      </c>
      <c r="J3669" s="174" t="n"/>
      <c r="K3669" s="174" t="n"/>
      <c r="L3669" s="174" t="n"/>
      <c r="M3669" s="174" t="n"/>
    </row>
    <row r="3670">
      <c r="A3670" s="174" t="inlineStr">
        <is>
          <t>test</t>
        </is>
      </c>
      <c r="B3670" s="174" t="inlineStr">
        <is>
          <t>A1</t>
        </is>
      </c>
      <c r="C3670" s="174" t="inlineStr">
        <is>
          <t>Noise</t>
        </is>
      </c>
      <c r="D3670" s="174" t="inlineStr">
        <is>
          <t>nb</t>
        </is>
      </c>
      <c r="E3670" s="175" t="n">
        <v>0.5600000000000001</v>
      </c>
      <c r="F3670" s="174" t="n">
        <v>6</v>
      </c>
      <c r="G3670" s="174" t="n">
        <v>65</v>
      </c>
      <c r="H3670" s="174" t="n">
        <v>16</v>
      </c>
      <c r="I3670" s="174" t="n">
        <v>4294</v>
      </c>
      <c r="J3670" s="174" t="n"/>
      <c r="K3670" s="174" t="n"/>
      <c r="L3670" s="174" t="n"/>
      <c r="M3670" s="174" t="n"/>
    </row>
    <row r="3671">
      <c r="A3671" s="174" t="inlineStr">
        <is>
          <t>test</t>
        </is>
      </c>
      <c r="B3671" s="174" t="inlineStr">
        <is>
          <t>A1</t>
        </is>
      </c>
      <c r="C3671" s="174" t="inlineStr">
        <is>
          <t>Noise</t>
        </is>
      </c>
      <c r="D3671" s="174" t="inlineStr">
        <is>
          <t>nb</t>
        </is>
      </c>
      <c r="E3671" s="175" t="n">
        <v>0.57</v>
      </c>
      <c r="F3671" s="174" t="n">
        <v>5</v>
      </c>
      <c r="G3671" s="174" t="n">
        <v>66</v>
      </c>
      <c r="H3671" s="174" t="n">
        <v>14</v>
      </c>
      <c r="I3671" s="174" t="n">
        <v>4296</v>
      </c>
      <c r="J3671" s="174" t="n"/>
      <c r="K3671" s="174" t="n"/>
      <c r="L3671" s="174" t="n"/>
      <c r="M3671" s="174" t="n"/>
    </row>
    <row r="3672">
      <c r="A3672" s="174" t="inlineStr">
        <is>
          <t>test</t>
        </is>
      </c>
      <c r="B3672" s="174" t="inlineStr">
        <is>
          <t>A1</t>
        </is>
      </c>
      <c r="C3672" s="174" t="inlineStr">
        <is>
          <t>Noise</t>
        </is>
      </c>
      <c r="D3672" s="174" t="inlineStr">
        <is>
          <t>nb</t>
        </is>
      </c>
      <c r="E3672" s="175" t="n">
        <v>0.58</v>
      </c>
      <c r="F3672" s="174" t="n">
        <v>5</v>
      </c>
      <c r="G3672" s="174" t="n">
        <v>66</v>
      </c>
      <c r="H3672" s="174" t="n">
        <v>12</v>
      </c>
      <c r="I3672" s="174" t="n">
        <v>4298</v>
      </c>
      <c r="J3672" s="174" t="n"/>
      <c r="K3672" s="174" t="n"/>
      <c r="L3672" s="174" t="n"/>
      <c r="M3672" s="174" t="n"/>
    </row>
    <row r="3673">
      <c r="A3673" s="174" t="inlineStr">
        <is>
          <t>test</t>
        </is>
      </c>
      <c r="B3673" s="174" t="inlineStr">
        <is>
          <t>A1</t>
        </is>
      </c>
      <c r="C3673" s="174" t="inlineStr">
        <is>
          <t>Noise</t>
        </is>
      </c>
      <c r="D3673" s="174" t="inlineStr">
        <is>
          <t>nb</t>
        </is>
      </c>
      <c r="E3673" s="175" t="n">
        <v>0.59</v>
      </c>
      <c r="F3673" s="174" t="n">
        <v>5</v>
      </c>
      <c r="G3673" s="174" t="n">
        <v>66</v>
      </c>
      <c r="H3673" s="174" t="n">
        <v>12</v>
      </c>
      <c r="I3673" s="174" t="n">
        <v>4298</v>
      </c>
      <c r="J3673" s="174" t="n"/>
      <c r="K3673" s="174" t="n"/>
      <c r="L3673" s="174" t="n"/>
      <c r="M3673" s="174" t="n"/>
    </row>
    <row r="3674">
      <c r="A3674" s="174" t="inlineStr">
        <is>
          <t>test</t>
        </is>
      </c>
      <c r="B3674" s="174" t="inlineStr">
        <is>
          <t>A1</t>
        </is>
      </c>
      <c r="C3674" s="174" t="inlineStr">
        <is>
          <t>Noise</t>
        </is>
      </c>
      <c r="D3674" s="174" t="inlineStr">
        <is>
          <t>nb</t>
        </is>
      </c>
      <c r="E3674" s="175" t="n">
        <v>0.6</v>
      </c>
      <c r="F3674" s="174" t="n">
        <v>5</v>
      </c>
      <c r="G3674" s="174" t="n">
        <v>66</v>
      </c>
      <c r="H3674" s="174" t="n">
        <v>12</v>
      </c>
      <c r="I3674" s="174" t="n">
        <v>4298</v>
      </c>
      <c r="J3674" s="174" t="n"/>
      <c r="K3674" s="174" t="n"/>
      <c r="L3674" s="174" t="n"/>
      <c r="M3674" s="174" t="n"/>
    </row>
    <row r="3675">
      <c r="A3675" s="174" t="inlineStr">
        <is>
          <t>test</t>
        </is>
      </c>
      <c r="B3675" s="174" t="inlineStr">
        <is>
          <t>A1</t>
        </is>
      </c>
      <c r="C3675" s="174" t="inlineStr">
        <is>
          <t>Noise</t>
        </is>
      </c>
      <c r="D3675" s="174" t="inlineStr">
        <is>
          <t>nb</t>
        </is>
      </c>
      <c r="E3675" s="175" t="n">
        <v>0.61</v>
      </c>
      <c r="F3675" s="174" t="n">
        <v>5</v>
      </c>
      <c r="G3675" s="174" t="n">
        <v>66</v>
      </c>
      <c r="H3675" s="174" t="n">
        <v>10</v>
      </c>
      <c r="I3675" s="174" t="n">
        <v>4300</v>
      </c>
      <c r="J3675" s="174" t="n"/>
      <c r="K3675" s="174" t="n"/>
      <c r="L3675" s="174" t="n"/>
      <c r="M3675" s="174" t="n"/>
    </row>
    <row r="3676">
      <c r="A3676" s="174" t="inlineStr">
        <is>
          <t>test</t>
        </is>
      </c>
      <c r="B3676" s="174" t="inlineStr">
        <is>
          <t>A1</t>
        </is>
      </c>
      <c r="C3676" s="174" t="inlineStr">
        <is>
          <t>Noise</t>
        </is>
      </c>
      <c r="D3676" s="174" t="inlineStr">
        <is>
          <t>nb</t>
        </is>
      </c>
      <c r="E3676" s="175" t="n">
        <v>0.62</v>
      </c>
      <c r="F3676" s="174" t="n">
        <v>4</v>
      </c>
      <c r="G3676" s="174" t="n">
        <v>67</v>
      </c>
      <c r="H3676" s="174" t="n">
        <v>10</v>
      </c>
      <c r="I3676" s="174" t="n">
        <v>4300</v>
      </c>
      <c r="J3676" s="174" t="n"/>
      <c r="K3676" s="174" t="n"/>
      <c r="L3676" s="174" t="n"/>
      <c r="M3676" s="174" t="n"/>
    </row>
    <row r="3677">
      <c r="A3677" s="174" t="inlineStr">
        <is>
          <t>test</t>
        </is>
      </c>
      <c r="B3677" s="174" t="inlineStr">
        <is>
          <t>A1</t>
        </is>
      </c>
      <c r="C3677" s="174" t="inlineStr">
        <is>
          <t>Noise</t>
        </is>
      </c>
      <c r="D3677" s="174" t="inlineStr">
        <is>
          <t>nb</t>
        </is>
      </c>
      <c r="E3677" s="175" t="n">
        <v>0.63</v>
      </c>
      <c r="F3677" s="174" t="n">
        <v>3</v>
      </c>
      <c r="G3677" s="174" t="n">
        <v>68</v>
      </c>
      <c r="H3677" s="174" t="n">
        <v>9</v>
      </c>
      <c r="I3677" s="174" t="n">
        <v>4301</v>
      </c>
      <c r="J3677" s="174" t="n"/>
      <c r="K3677" s="174" t="n"/>
      <c r="L3677" s="174" t="n"/>
      <c r="M3677" s="174" t="n"/>
    </row>
    <row r="3678">
      <c r="A3678" s="174" t="inlineStr">
        <is>
          <t>test</t>
        </is>
      </c>
      <c r="B3678" s="174" t="inlineStr">
        <is>
          <t>A1</t>
        </is>
      </c>
      <c r="C3678" s="174" t="inlineStr">
        <is>
          <t>Noise</t>
        </is>
      </c>
      <c r="D3678" s="174" t="inlineStr">
        <is>
          <t>nb</t>
        </is>
      </c>
      <c r="E3678" s="175" t="n">
        <v>0.64</v>
      </c>
      <c r="F3678" s="174" t="n">
        <v>3</v>
      </c>
      <c r="G3678" s="174" t="n">
        <v>68</v>
      </c>
      <c r="H3678" s="174" t="n">
        <v>9</v>
      </c>
      <c r="I3678" s="174" t="n">
        <v>4301</v>
      </c>
      <c r="J3678" s="174" t="n"/>
      <c r="K3678" s="174" t="n"/>
      <c r="L3678" s="174" t="n"/>
      <c r="M3678" s="174" t="n"/>
    </row>
    <row r="3679">
      <c r="A3679" s="174" t="inlineStr">
        <is>
          <t>test</t>
        </is>
      </c>
      <c r="B3679" s="174" t="inlineStr">
        <is>
          <t>A1</t>
        </is>
      </c>
      <c r="C3679" s="174" t="inlineStr">
        <is>
          <t>Noise</t>
        </is>
      </c>
      <c r="D3679" s="174" t="inlineStr">
        <is>
          <t>nb</t>
        </is>
      </c>
      <c r="E3679" s="175" t="n">
        <v>0.65</v>
      </c>
      <c r="F3679" s="174" t="n">
        <v>3</v>
      </c>
      <c r="G3679" s="174" t="n">
        <v>68</v>
      </c>
      <c r="H3679" s="174" t="n">
        <v>9</v>
      </c>
      <c r="I3679" s="174" t="n">
        <v>4301</v>
      </c>
      <c r="J3679" s="174" t="n"/>
      <c r="K3679" s="174" t="n"/>
      <c r="L3679" s="174" t="n"/>
      <c r="M3679" s="174" t="n"/>
    </row>
    <row r="3680">
      <c r="A3680" s="174" t="inlineStr">
        <is>
          <t>test</t>
        </is>
      </c>
      <c r="B3680" s="174" t="inlineStr">
        <is>
          <t>A1</t>
        </is>
      </c>
      <c r="C3680" s="174" t="inlineStr">
        <is>
          <t>Noise</t>
        </is>
      </c>
      <c r="D3680" s="174" t="inlineStr">
        <is>
          <t>nb</t>
        </is>
      </c>
      <c r="E3680" s="175" t="n">
        <v>0.66</v>
      </c>
      <c r="F3680" s="174" t="n">
        <v>3</v>
      </c>
      <c r="G3680" s="174" t="n">
        <v>68</v>
      </c>
      <c r="H3680" s="174" t="n">
        <v>8</v>
      </c>
      <c r="I3680" s="174" t="n">
        <v>4302</v>
      </c>
      <c r="J3680" s="174" t="n"/>
      <c r="K3680" s="174" t="n"/>
      <c r="L3680" s="174" t="n"/>
      <c r="M3680" s="174" t="n"/>
    </row>
    <row r="3681">
      <c r="A3681" s="174" t="inlineStr">
        <is>
          <t>test</t>
        </is>
      </c>
      <c r="B3681" s="174" t="inlineStr">
        <is>
          <t>A1</t>
        </is>
      </c>
      <c r="C3681" s="174" t="inlineStr">
        <is>
          <t>Noise</t>
        </is>
      </c>
      <c r="D3681" s="174" t="inlineStr">
        <is>
          <t>nb</t>
        </is>
      </c>
      <c r="E3681" s="175" t="n">
        <v>0.67</v>
      </c>
      <c r="F3681" s="174" t="n">
        <v>3</v>
      </c>
      <c r="G3681" s="174" t="n">
        <v>68</v>
      </c>
      <c r="H3681" s="174" t="n">
        <v>7</v>
      </c>
      <c r="I3681" s="174" t="n">
        <v>4303</v>
      </c>
      <c r="J3681" s="174" t="n"/>
      <c r="K3681" s="174" t="n"/>
      <c r="L3681" s="174" t="n"/>
      <c r="M3681" s="174" t="n"/>
    </row>
    <row r="3682">
      <c r="A3682" s="174" t="inlineStr">
        <is>
          <t>test</t>
        </is>
      </c>
      <c r="B3682" s="174" t="inlineStr">
        <is>
          <t>A1</t>
        </is>
      </c>
      <c r="C3682" s="174" t="inlineStr">
        <is>
          <t>Noise</t>
        </is>
      </c>
      <c r="D3682" s="174" t="inlineStr">
        <is>
          <t>nb</t>
        </is>
      </c>
      <c r="E3682" s="175" t="n">
        <v>0.68</v>
      </c>
      <c r="F3682" s="174" t="n">
        <v>3</v>
      </c>
      <c r="G3682" s="174" t="n">
        <v>68</v>
      </c>
      <c r="H3682" s="174" t="n">
        <v>7</v>
      </c>
      <c r="I3682" s="174" t="n">
        <v>4303</v>
      </c>
      <c r="J3682" s="174" t="n"/>
      <c r="K3682" s="174" t="n"/>
      <c r="L3682" s="174" t="n"/>
      <c r="M3682" s="174" t="n"/>
    </row>
    <row r="3683">
      <c r="A3683" s="174" t="inlineStr">
        <is>
          <t>test</t>
        </is>
      </c>
      <c r="B3683" s="174" t="inlineStr">
        <is>
          <t>A1</t>
        </is>
      </c>
      <c r="C3683" s="174" t="inlineStr">
        <is>
          <t>Noise</t>
        </is>
      </c>
      <c r="D3683" s="174" t="inlineStr">
        <is>
          <t>nb</t>
        </is>
      </c>
      <c r="E3683" s="175" t="n">
        <v>0.6899999999999999</v>
      </c>
      <c r="F3683" s="174" t="n">
        <v>3</v>
      </c>
      <c r="G3683" s="174" t="n">
        <v>68</v>
      </c>
      <c r="H3683" s="174" t="n">
        <v>6</v>
      </c>
      <c r="I3683" s="174" t="n">
        <v>4304</v>
      </c>
      <c r="J3683" s="174" t="n"/>
      <c r="K3683" s="174" t="n"/>
      <c r="L3683" s="174" t="n"/>
      <c r="M3683" s="174" t="n"/>
    </row>
    <row r="3684">
      <c r="A3684" s="174" t="inlineStr">
        <is>
          <t>test</t>
        </is>
      </c>
      <c r="B3684" s="174" t="inlineStr">
        <is>
          <t>A1</t>
        </is>
      </c>
      <c r="C3684" s="174" t="inlineStr">
        <is>
          <t>Noise</t>
        </is>
      </c>
      <c r="D3684" s="174" t="inlineStr">
        <is>
          <t>nb</t>
        </is>
      </c>
      <c r="E3684" s="175" t="n">
        <v>0.7</v>
      </c>
      <c r="F3684" s="174" t="n">
        <v>2</v>
      </c>
      <c r="G3684" s="174" t="n">
        <v>69</v>
      </c>
      <c r="H3684" s="174" t="n">
        <v>4</v>
      </c>
      <c r="I3684" s="174" t="n">
        <v>4306</v>
      </c>
      <c r="J3684" s="174" t="n"/>
      <c r="K3684" s="174" t="n"/>
      <c r="L3684" s="174" t="n"/>
      <c r="M3684" s="174" t="n"/>
    </row>
    <row r="3685">
      <c r="A3685" s="174" t="inlineStr">
        <is>
          <t>test</t>
        </is>
      </c>
      <c r="B3685" s="174" t="inlineStr">
        <is>
          <t>A1</t>
        </is>
      </c>
      <c r="C3685" s="174" t="inlineStr">
        <is>
          <t>Noise</t>
        </is>
      </c>
      <c r="D3685" s="174" t="inlineStr">
        <is>
          <t>nb</t>
        </is>
      </c>
      <c r="E3685" s="175" t="n">
        <v>0.71</v>
      </c>
      <c r="F3685" s="174" t="n">
        <v>2</v>
      </c>
      <c r="G3685" s="174" t="n">
        <v>69</v>
      </c>
      <c r="H3685" s="174" t="n">
        <v>3</v>
      </c>
      <c r="I3685" s="174" t="n">
        <v>4307</v>
      </c>
      <c r="J3685" s="174" t="n"/>
      <c r="K3685" s="174" t="n"/>
      <c r="L3685" s="174" t="n"/>
      <c r="M3685" s="174" t="n"/>
    </row>
    <row r="3686">
      <c r="A3686" s="174" t="inlineStr">
        <is>
          <t>test</t>
        </is>
      </c>
      <c r="B3686" s="174" t="inlineStr">
        <is>
          <t>A1</t>
        </is>
      </c>
      <c r="C3686" s="174" t="inlineStr">
        <is>
          <t>Noise</t>
        </is>
      </c>
      <c r="D3686" s="174" t="inlineStr">
        <is>
          <t>nb</t>
        </is>
      </c>
      <c r="E3686" s="175" t="n">
        <v>0.72</v>
      </c>
      <c r="F3686" s="174" t="n">
        <v>2</v>
      </c>
      <c r="G3686" s="174" t="n">
        <v>69</v>
      </c>
      <c r="H3686" s="174" t="n">
        <v>3</v>
      </c>
      <c r="I3686" s="174" t="n">
        <v>4307</v>
      </c>
      <c r="J3686" s="174" t="n"/>
      <c r="K3686" s="174" t="n"/>
      <c r="L3686" s="174" t="n"/>
      <c r="M3686" s="174" t="n"/>
    </row>
    <row r="3687">
      <c r="A3687" s="174" t="inlineStr">
        <is>
          <t>test</t>
        </is>
      </c>
      <c r="B3687" s="174" t="inlineStr">
        <is>
          <t>A1</t>
        </is>
      </c>
      <c r="C3687" s="174" t="inlineStr">
        <is>
          <t>Noise</t>
        </is>
      </c>
      <c r="D3687" s="174" t="inlineStr">
        <is>
          <t>nb</t>
        </is>
      </c>
      <c r="E3687" s="175" t="n">
        <v>0.73</v>
      </c>
      <c r="F3687" s="174" t="n">
        <v>2</v>
      </c>
      <c r="G3687" s="174" t="n">
        <v>69</v>
      </c>
      <c r="H3687" s="174" t="n">
        <v>2</v>
      </c>
      <c r="I3687" s="174" t="n">
        <v>4308</v>
      </c>
      <c r="J3687" s="174" t="n"/>
      <c r="K3687" s="174" t="n"/>
      <c r="L3687" s="174" t="n"/>
      <c r="M3687" s="174" t="n"/>
    </row>
    <row r="3688">
      <c r="A3688" s="174" t="inlineStr">
        <is>
          <t>test</t>
        </is>
      </c>
      <c r="B3688" s="174" t="inlineStr">
        <is>
          <t>A1</t>
        </is>
      </c>
      <c r="C3688" s="174" t="inlineStr">
        <is>
          <t>Noise</t>
        </is>
      </c>
      <c r="D3688" s="174" t="inlineStr">
        <is>
          <t>nb</t>
        </is>
      </c>
      <c r="E3688" s="175" t="n">
        <v>0.74</v>
      </c>
      <c r="F3688" s="174" t="n">
        <v>2</v>
      </c>
      <c r="G3688" s="174" t="n">
        <v>69</v>
      </c>
      <c r="H3688" s="174" t="n">
        <v>2</v>
      </c>
      <c r="I3688" s="174" t="n">
        <v>4308</v>
      </c>
      <c r="J3688" s="174" t="n"/>
      <c r="K3688" s="174" t="n"/>
      <c r="L3688" s="174" t="n"/>
      <c r="M3688" s="174" t="n"/>
    </row>
    <row r="3689">
      <c r="A3689" s="174" t="inlineStr">
        <is>
          <t>test</t>
        </is>
      </c>
      <c r="B3689" s="174" t="inlineStr">
        <is>
          <t>A1</t>
        </is>
      </c>
      <c r="C3689" s="174" t="inlineStr">
        <is>
          <t>Noise</t>
        </is>
      </c>
      <c r="D3689" s="174" t="inlineStr">
        <is>
          <t>nb</t>
        </is>
      </c>
      <c r="E3689" s="175" t="n">
        <v>0.75</v>
      </c>
      <c r="F3689" s="174" t="n">
        <v>2</v>
      </c>
      <c r="G3689" s="174" t="n">
        <v>69</v>
      </c>
      <c r="H3689" s="174" t="n">
        <v>2</v>
      </c>
      <c r="I3689" s="174" t="n">
        <v>4308</v>
      </c>
      <c r="J3689" s="174" t="n"/>
      <c r="K3689" s="174" t="n"/>
      <c r="L3689" s="174" t="n"/>
      <c r="M3689" s="174" t="n"/>
    </row>
    <row r="3690">
      <c r="A3690" s="174" t="inlineStr">
        <is>
          <t>test</t>
        </is>
      </c>
      <c r="B3690" s="174" t="inlineStr">
        <is>
          <t>A1</t>
        </is>
      </c>
      <c r="C3690" s="174" t="inlineStr">
        <is>
          <t>Noise</t>
        </is>
      </c>
      <c r="D3690" s="174" t="inlineStr">
        <is>
          <t>nb</t>
        </is>
      </c>
      <c r="E3690" s="175" t="n">
        <v>0.76</v>
      </c>
      <c r="F3690" s="174" t="n">
        <v>2</v>
      </c>
      <c r="G3690" s="174" t="n">
        <v>69</v>
      </c>
      <c r="H3690" s="174" t="n">
        <v>2</v>
      </c>
      <c r="I3690" s="174" t="n">
        <v>4308</v>
      </c>
      <c r="J3690" s="174" t="n"/>
      <c r="K3690" s="174" t="n"/>
      <c r="L3690" s="174" t="n"/>
      <c r="M3690" s="174" t="n"/>
    </row>
    <row r="3691">
      <c r="A3691" s="174" t="inlineStr">
        <is>
          <t>test</t>
        </is>
      </c>
      <c r="B3691" s="174" t="inlineStr">
        <is>
          <t>A1</t>
        </is>
      </c>
      <c r="C3691" s="174" t="inlineStr">
        <is>
          <t>Noise</t>
        </is>
      </c>
      <c r="D3691" s="174" t="inlineStr">
        <is>
          <t>nb</t>
        </is>
      </c>
      <c r="E3691" s="175" t="n">
        <v>0.77</v>
      </c>
      <c r="F3691" s="174" t="n">
        <v>2</v>
      </c>
      <c r="G3691" s="174" t="n">
        <v>69</v>
      </c>
      <c r="H3691" s="174" t="n">
        <v>2</v>
      </c>
      <c r="I3691" s="174" t="n">
        <v>4308</v>
      </c>
      <c r="J3691" s="174" t="n"/>
      <c r="K3691" s="174" t="n"/>
      <c r="L3691" s="174" t="n"/>
      <c r="M3691" s="174" t="n"/>
    </row>
    <row r="3692">
      <c r="A3692" s="174" t="inlineStr">
        <is>
          <t>test</t>
        </is>
      </c>
      <c r="B3692" s="174" t="inlineStr">
        <is>
          <t>A1</t>
        </is>
      </c>
      <c r="C3692" s="174" t="inlineStr">
        <is>
          <t>Noise</t>
        </is>
      </c>
      <c r="D3692" s="174" t="inlineStr">
        <is>
          <t>nb</t>
        </is>
      </c>
      <c r="E3692" s="175" t="n">
        <v>0.78</v>
      </c>
      <c r="F3692" s="174" t="n">
        <v>2</v>
      </c>
      <c r="G3692" s="174" t="n">
        <v>69</v>
      </c>
      <c r="H3692" s="174" t="n">
        <v>2</v>
      </c>
      <c r="I3692" s="174" t="n">
        <v>4308</v>
      </c>
      <c r="J3692" s="174" t="n"/>
      <c r="K3692" s="174" t="n"/>
      <c r="L3692" s="174" t="n"/>
      <c r="M3692" s="174" t="n"/>
    </row>
    <row r="3693">
      <c r="A3693" s="174" t="inlineStr">
        <is>
          <t>test</t>
        </is>
      </c>
      <c r="B3693" s="174" t="inlineStr">
        <is>
          <t>A1</t>
        </is>
      </c>
      <c r="C3693" s="174" t="inlineStr">
        <is>
          <t>Noise</t>
        </is>
      </c>
      <c r="D3693" s="174" t="inlineStr">
        <is>
          <t>nb</t>
        </is>
      </c>
      <c r="E3693" s="175" t="n">
        <v>0.79</v>
      </c>
      <c r="F3693" s="174" t="n">
        <v>2</v>
      </c>
      <c r="G3693" s="174" t="n">
        <v>69</v>
      </c>
      <c r="H3693" s="174" t="n">
        <v>2</v>
      </c>
      <c r="I3693" s="174" t="n">
        <v>4308</v>
      </c>
      <c r="J3693" s="174" t="n"/>
      <c r="K3693" s="174" t="n"/>
      <c r="L3693" s="174" t="n"/>
      <c r="M3693" s="174" t="n"/>
    </row>
    <row r="3694">
      <c r="A3694" s="174" t="inlineStr">
        <is>
          <t>test</t>
        </is>
      </c>
      <c r="B3694" s="174" t="inlineStr">
        <is>
          <t>A1</t>
        </is>
      </c>
      <c r="C3694" s="174" t="inlineStr">
        <is>
          <t>Noise</t>
        </is>
      </c>
      <c r="D3694" s="174" t="inlineStr">
        <is>
          <t>nb</t>
        </is>
      </c>
      <c r="E3694" s="175" t="n">
        <v>0.8</v>
      </c>
      <c r="F3694" s="174" t="n">
        <v>1</v>
      </c>
      <c r="G3694" s="174" t="n">
        <v>70</v>
      </c>
      <c r="H3694" s="174" t="n">
        <v>2</v>
      </c>
      <c r="I3694" s="174" t="n">
        <v>4308</v>
      </c>
      <c r="J3694" s="174" t="n"/>
      <c r="K3694" s="174" t="n"/>
      <c r="L3694" s="174" t="n"/>
      <c r="M3694" s="174" t="n"/>
    </row>
    <row r="3695">
      <c r="A3695" s="174" t="inlineStr">
        <is>
          <t>test</t>
        </is>
      </c>
      <c r="B3695" s="174" t="inlineStr">
        <is>
          <t>A1</t>
        </is>
      </c>
      <c r="C3695" s="174" t="inlineStr">
        <is>
          <t>Noise</t>
        </is>
      </c>
      <c r="D3695" s="174" t="inlineStr">
        <is>
          <t>nb</t>
        </is>
      </c>
      <c r="E3695" s="175" t="n">
        <v>0.8100000000000001</v>
      </c>
      <c r="F3695" s="174" t="n">
        <v>1</v>
      </c>
      <c r="G3695" s="174" t="n">
        <v>70</v>
      </c>
      <c r="H3695" s="174" t="n">
        <v>2</v>
      </c>
      <c r="I3695" s="174" t="n">
        <v>4308</v>
      </c>
      <c r="J3695" s="174" t="n"/>
      <c r="K3695" s="174" t="n"/>
      <c r="L3695" s="174" t="n"/>
      <c r="M3695" s="174" t="n"/>
    </row>
    <row r="3696">
      <c r="A3696" s="174" t="inlineStr">
        <is>
          <t>test</t>
        </is>
      </c>
      <c r="B3696" s="174" t="inlineStr">
        <is>
          <t>A1</t>
        </is>
      </c>
      <c r="C3696" s="174" t="inlineStr">
        <is>
          <t>Noise</t>
        </is>
      </c>
      <c r="D3696" s="174" t="inlineStr">
        <is>
          <t>nb</t>
        </is>
      </c>
      <c r="E3696" s="175" t="n">
        <v>0.82</v>
      </c>
      <c r="F3696" s="174" t="n">
        <v>1</v>
      </c>
      <c r="G3696" s="174" t="n">
        <v>70</v>
      </c>
      <c r="H3696" s="174" t="n">
        <v>1</v>
      </c>
      <c r="I3696" s="174" t="n">
        <v>4309</v>
      </c>
      <c r="J3696" s="174" t="n"/>
      <c r="K3696" s="174" t="n"/>
      <c r="L3696" s="174" t="n"/>
      <c r="M3696" s="174" t="n"/>
    </row>
    <row r="3697">
      <c r="A3697" s="174" t="inlineStr">
        <is>
          <t>test</t>
        </is>
      </c>
      <c r="B3697" s="174" t="inlineStr">
        <is>
          <t>A1</t>
        </is>
      </c>
      <c r="C3697" s="174" t="inlineStr">
        <is>
          <t>Noise</t>
        </is>
      </c>
      <c r="D3697" s="174" t="inlineStr">
        <is>
          <t>nb</t>
        </is>
      </c>
      <c r="E3697" s="175" t="n">
        <v>0.83</v>
      </c>
      <c r="F3697" s="174" t="n">
        <v>1</v>
      </c>
      <c r="G3697" s="174" t="n">
        <v>70</v>
      </c>
      <c r="H3697" s="174" t="n">
        <v>1</v>
      </c>
      <c r="I3697" s="174" t="n">
        <v>4309</v>
      </c>
      <c r="J3697" s="174" t="n"/>
      <c r="K3697" s="174" t="n"/>
      <c r="L3697" s="174" t="n"/>
      <c r="M3697" s="174" t="n"/>
    </row>
    <row r="3698">
      <c r="A3698" s="174" t="inlineStr">
        <is>
          <t>test</t>
        </is>
      </c>
      <c r="B3698" s="174" t="inlineStr">
        <is>
          <t>A1</t>
        </is>
      </c>
      <c r="C3698" s="174" t="inlineStr">
        <is>
          <t>Noise</t>
        </is>
      </c>
      <c r="D3698" s="174" t="inlineStr">
        <is>
          <t>nb</t>
        </is>
      </c>
      <c r="E3698" s="175" t="n">
        <v>0.84</v>
      </c>
      <c r="F3698" s="174" t="n">
        <v>1</v>
      </c>
      <c r="G3698" s="174" t="n">
        <v>70</v>
      </c>
      <c r="H3698" s="174" t="n">
        <v>1</v>
      </c>
      <c r="I3698" s="174" t="n">
        <v>4309</v>
      </c>
      <c r="J3698" s="174" t="n"/>
      <c r="K3698" s="174" t="n"/>
      <c r="L3698" s="174" t="n"/>
      <c r="M3698" s="174" t="n"/>
    </row>
    <row r="3699">
      <c r="A3699" s="174" t="inlineStr">
        <is>
          <t>test</t>
        </is>
      </c>
      <c r="B3699" s="174" t="inlineStr">
        <is>
          <t>A1</t>
        </is>
      </c>
      <c r="C3699" s="174" t="inlineStr">
        <is>
          <t>Noise</t>
        </is>
      </c>
      <c r="D3699" s="174" t="inlineStr">
        <is>
          <t>nb</t>
        </is>
      </c>
      <c r="E3699" s="175" t="n">
        <v>0.85</v>
      </c>
      <c r="F3699" s="174" t="n">
        <v>1</v>
      </c>
      <c r="G3699" s="174" t="n">
        <v>70</v>
      </c>
      <c r="H3699" s="174" t="n">
        <v>1</v>
      </c>
      <c r="I3699" s="174" t="n">
        <v>4309</v>
      </c>
      <c r="J3699" s="174" t="n"/>
      <c r="K3699" s="174" t="n"/>
      <c r="L3699" s="174" t="n"/>
      <c r="M3699" s="174" t="n"/>
    </row>
    <row r="3700">
      <c r="A3700" s="174" t="inlineStr">
        <is>
          <t>test</t>
        </is>
      </c>
      <c r="B3700" s="174" t="inlineStr">
        <is>
          <t>A1</t>
        </is>
      </c>
      <c r="C3700" s="174" t="inlineStr">
        <is>
          <t>Noise</t>
        </is>
      </c>
      <c r="D3700" s="174" t="inlineStr">
        <is>
          <t>nb</t>
        </is>
      </c>
      <c r="E3700" s="175" t="n">
        <v>0.86</v>
      </c>
      <c r="F3700" s="174" t="n">
        <v>1</v>
      </c>
      <c r="G3700" s="174" t="n">
        <v>70</v>
      </c>
      <c r="H3700" s="174" t="n">
        <v>1</v>
      </c>
      <c r="I3700" s="174" t="n">
        <v>4309</v>
      </c>
      <c r="J3700" s="174" t="n"/>
      <c r="K3700" s="174" t="n"/>
      <c r="L3700" s="174" t="n"/>
      <c r="M3700" s="174" t="n"/>
    </row>
    <row r="3701">
      <c r="A3701" s="174" t="inlineStr">
        <is>
          <t>test</t>
        </is>
      </c>
      <c r="B3701" s="174" t="inlineStr">
        <is>
          <t>A1</t>
        </is>
      </c>
      <c r="C3701" s="174" t="inlineStr">
        <is>
          <t>Noise</t>
        </is>
      </c>
      <c r="D3701" s="174" t="inlineStr">
        <is>
          <t>nb</t>
        </is>
      </c>
      <c r="E3701" s="175" t="n">
        <v>0.87</v>
      </c>
      <c r="F3701" s="174" t="n">
        <v>1</v>
      </c>
      <c r="G3701" s="174" t="n">
        <v>70</v>
      </c>
      <c r="H3701" s="174" t="n">
        <v>1</v>
      </c>
      <c r="I3701" s="174" t="n">
        <v>4309</v>
      </c>
      <c r="J3701" s="174" t="n"/>
      <c r="K3701" s="174" t="n"/>
      <c r="L3701" s="174" t="n"/>
      <c r="M3701" s="174" t="n"/>
    </row>
    <row r="3702">
      <c r="A3702" s="174" t="inlineStr">
        <is>
          <t>test</t>
        </is>
      </c>
      <c r="B3702" s="174" t="inlineStr">
        <is>
          <t>A1</t>
        </is>
      </c>
      <c r="C3702" s="174" t="inlineStr">
        <is>
          <t>Noise</t>
        </is>
      </c>
      <c r="D3702" s="174" t="inlineStr">
        <is>
          <t>nb</t>
        </is>
      </c>
      <c r="E3702" s="175" t="n">
        <v>0.88</v>
      </c>
      <c r="F3702" s="174" t="n">
        <v>0</v>
      </c>
      <c r="G3702" s="174" t="n">
        <v>71</v>
      </c>
      <c r="H3702" s="174" t="n">
        <v>1</v>
      </c>
      <c r="I3702" s="174" t="n">
        <v>4309</v>
      </c>
      <c r="J3702" s="174" t="n"/>
      <c r="K3702" s="174" t="n"/>
      <c r="L3702" s="174" t="n"/>
      <c r="M3702" s="174" t="n"/>
    </row>
    <row r="3703">
      <c r="A3703" s="174" t="inlineStr">
        <is>
          <t>test</t>
        </is>
      </c>
      <c r="B3703" s="174" t="inlineStr">
        <is>
          <t>A1</t>
        </is>
      </c>
      <c r="C3703" s="174" t="inlineStr">
        <is>
          <t>Noise</t>
        </is>
      </c>
      <c r="D3703" s="174" t="inlineStr">
        <is>
          <t>nb</t>
        </is>
      </c>
      <c r="E3703" s="175" t="n">
        <v>0.89</v>
      </c>
      <c r="F3703" s="174" t="n">
        <v>0</v>
      </c>
      <c r="G3703" s="174" t="n">
        <v>71</v>
      </c>
      <c r="H3703" s="174" t="n">
        <v>1</v>
      </c>
      <c r="I3703" s="174" t="n">
        <v>4309</v>
      </c>
      <c r="J3703" s="174" t="n"/>
      <c r="K3703" s="174" t="n"/>
      <c r="L3703" s="174" t="n"/>
      <c r="M3703" s="174" t="n"/>
    </row>
    <row r="3704">
      <c r="A3704" s="174" t="inlineStr">
        <is>
          <t>test</t>
        </is>
      </c>
      <c r="B3704" s="174" t="inlineStr">
        <is>
          <t>A1</t>
        </is>
      </c>
      <c r="C3704" s="174" t="inlineStr">
        <is>
          <t>Noise</t>
        </is>
      </c>
      <c r="D3704" s="174" t="inlineStr">
        <is>
          <t>nb</t>
        </is>
      </c>
      <c r="E3704" s="175" t="n">
        <v>0.9</v>
      </c>
      <c r="F3704" s="174" t="n">
        <v>0</v>
      </c>
      <c r="G3704" s="174" t="n">
        <v>71</v>
      </c>
      <c r="H3704" s="174" t="n">
        <v>1</v>
      </c>
      <c r="I3704" s="174" t="n">
        <v>4309</v>
      </c>
      <c r="J3704" s="174" t="n"/>
      <c r="K3704" s="174" t="n"/>
      <c r="L3704" s="174" t="n"/>
      <c r="M3704" s="174" t="n"/>
    </row>
    <row r="3705">
      <c r="A3705" s="174" t="inlineStr">
        <is>
          <t>test</t>
        </is>
      </c>
      <c r="B3705" s="174" t="inlineStr">
        <is>
          <t>A1</t>
        </is>
      </c>
      <c r="C3705" s="174" t="inlineStr">
        <is>
          <t>Noise</t>
        </is>
      </c>
      <c r="D3705" s="174" t="inlineStr">
        <is>
          <t>nb</t>
        </is>
      </c>
      <c r="E3705" s="175" t="n">
        <v>0.91</v>
      </c>
      <c r="F3705" s="174" t="n">
        <v>0</v>
      </c>
      <c r="G3705" s="174" t="n">
        <v>71</v>
      </c>
      <c r="H3705" s="174" t="n">
        <v>1</v>
      </c>
      <c r="I3705" s="174" t="n">
        <v>4309</v>
      </c>
      <c r="J3705" s="174" t="n"/>
      <c r="K3705" s="174" t="n"/>
      <c r="L3705" s="174" t="n"/>
      <c r="M3705" s="174" t="n"/>
    </row>
    <row r="3706">
      <c r="A3706" s="174" t="inlineStr">
        <is>
          <t>test</t>
        </is>
      </c>
      <c r="B3706" s="174" t="inlineStr">
        <is>
          <t>A1</t>
        </is>
      </c>
      <c r="C3706" s="174" t="inlineStr">
        <is>
          <t>Noise</t>
        </is>
      </c>
      <c r="D3706" s="174" t="inlineStr">
        <is>
          <t>nb</t>
        </is>
      </c>
      <c r="E3706" s="175" t="n">
        <v>0.92</v>
      </c>
      <c r="F3706" s="174" t="n">
        <v>0</v>
      </c>
      <c r="G3706" s="174" t="n">
        <v>71</v>
      </c>
      <c r="H3706" s="174" t="n">
        <v>0</v>
      </c>
      <c r="I3706" s="174" t="n">
        <v>4310</v>
      </c>
      <c r="J3706" s="174" t="n"/>
      <c r="K3706" s="174" t="n"/>
      <c r="L3706" s="174" t="n"/>
      <c r="M3706" s="174" t="n"/>
    </row>
    <row r="3707">
      <c r="A3707" s="174" t="inlineStr">
        <is>
          <t>test</t>
        </is>
      </c>
      <c r="B3707" s="174" t="inlineStr">
        <is>
          <t>A1</t>
        </is>
      </c>
      <c r="C3707" s="174" t="inlineStr">
        <is>
          <t>Noise</t>
        </is>
      </c>
      <c r="D3707" s="174" t="inlineStr">
        <is>
          <t>nb</t>
        </is>
      </c>
      <c r="E3707" s="175" t="n">
        <v>0.93</v>
      </c>
      <c r="F3707" s="174" t="n">
        <v>0</v>
      </c>
      <c r="G3707" s="174" t="n">
        <v>71</v>
      </c>
      <c r="H3707" s="174" t="n">
        <v>0</v>
      </c>
      <c r="I3707" s="174" t="n">
        <v>4310</v>
      </c>
      <c r="J3707" s="174" t="n"/>
      <c r="K3707" s="174" t="n"/>
      <c r="L3707" s="174" t="n"/>
      <c r="M3707" s="174" t="n"/>
    </row>
    <row r="3708">
      <c r="A3708" s="174" t="inlineStr">
        <is>
          <t>test</t>
        </is>
      </c>
      <c r="B3708" s="174" t="inlineStr">
        <is>
          <t>A1</t>
        </is>
      </c>
      <c r="C3708" s="174" t="inlineStr">
        <is>
          <t>Noise</t>
        </is>
      </c>
      <c r="D3708" s="174" t="inlineStr">
        <is>
          <t>nb</t>
        </is>
      </c>
      <c r="E3708" s="175" t="n">
        <v>0.9399999999999999</v>
      </c>
      <c r="F3708" s="174" t="n">
        <v>0</v>
      </c>
      <c r="G3708" s="174" t="n">
        <v>71</v>
      </c>
      <c r="H3708" s="174" t="n">
        <v>0</v>
      </c>
      <c r="I3708" s="174" t="n">
        <v>4310</v>
      </c>
      <c r="J3708" s="174" t="n"/>
      <c r="K3708" s="174" t="n"/>
      <c r="L3708" s="174" t="n"/>
      <c r="M3708" s="174" t="n"/>
    </row>
    <row r="3709">
      <c r="A3709" s="174" t="inlineStr">
        <is>
          <t>test</t>
        </is>
      </c>
      <c r="B3709" s="174" t="inlineStr">
        <is>
          <t>A1</t>
        </is>
      </c>
      <c r="C3709" s="174" t="inlineStr">
        <is>
          <t>Noise</t>
        </is>
      </c>
      <c r="D3709" s="174" t="inlineStr">
        <is>
          <t>nb</t>
        </is>
      </c>
      <c r="E3709" s="175" t="n">
        <v>0.95</v>
      </c>
      <c r="F3709" s="174" t="n">
        <v>0</v>
      </c>
      <c r="G3709" s="174" t="n">
        <v>71</v>
      </c>
      <c r="H3709" s="174" t="n">
        <v>0</v>
      </c>
      <c r="I3709" s="174" t="n">
        <v>4310</v>
      </c>
      <c r="J3709" s="174" t="n"/>
      <c r="K3709" s="174" t="n"/>
      <c r="L3709" s="174" t="n"/>
      <c r="M3709" s="174" t="n"/>
    </row>
    <row r="3710">
      <c r="A3710" s="174" t="inlineStr">
        <is>
          <t>test</t>
        </is>
      </c>
      <c r="B3710" s="174" t="inlineStr">
        <is>
          <t>A1</t>
        </is>
      </c>
      <c r="C3710" s="174" t="inlineStr">
        <is>
          <t>Noise</t>
        </is>
      </c>
      <c r="D3710" s="174" t="inlineStr">
        <is>
          <t>b</t>
        </is>
      </c>
      <c r="E3710" s="175" t="n">
        <v>0.01</v>
      </c>
      <c r="F3710" s="174" t="n">
        <v>60</v>
      </c>
      <c r="G3710" s="174" t="n">
        <v>28</v>
      </c>
      <c r="H3710" s="174" t="n">
        <v>60</v>
      </c>
      <c r="I3710" s="174" t="n">
        <v>31</v>
      </c>
      <c r="J3710" s="174" t="n"/>
      <c r="K3710" s="174" t="n"/>
      <c r="L3710" s="174" t="n"/>
      <c r="M3710" s="174" t="n"/>
    </row>
    <row r="3711">
      <c r="A3711" s="174" t="inlineStr">
        <is>
          <t>test</t>
        </is>
      </c>
      <c r="B3711" s="174" t="inlineStr">
        <is>
          <t>A1</t>
        </is>
      </c>
      <c r="C3711" s="174" t="inlineStr">
        <is>
          <t>Noise</t>
        </is>
      </c>
      <c r="D3711" s="174" t="inlineStr">
        <is>
          <t>b</t>
        </is>
      </c>
      <c r="E3711" s="175" t="n">
        <v>0.02</v>
      </c>
      <c r="F3711" s="174" t="n">
        <v>57</v>
      </c>
      <c r="G3711" s="174" t="n">
        <v>31</v>
      </c>
      <c r="H3711" s="174" t="n">
        <v>57</v>
      </c>
      <c r="I3711" s="174" t="n">
        <v>34</v>
      </c>
      <c r="J3711" s="174" t="n"/>
      <c r="K3711" s="174" t="n"/>
      <c r="L3711" s="174" t="n"/>
      <c r="M3711" s="174" t="n"/>
    </row>
    <row r="3712">
      <c r="A3712" s="174" t="inlineStr">
        <is>
          <t>test</t>
        </is>
      </c>
      <c r="B3712" s="174" t="inlineStr">
        <is>
          <t>A1</t>
        </is>
      </c>
      <c r="C3712" s="174" t="inlineStr">
        <is>
          <t>Noise</t>
        </is>
      </c>
      <c r="D3712" s="174" t="inlineStr">
        <is>
          <t>b</t>
        </is>
      </c>
      <c r="E3712" s="175" t="n">
        <v>0.03</v>
      </c>
      <c r="F3712" s="174" t="n">
        <v>57</v>
      </c>
      <c r="G3712" s="174" t="n">
        <v>31</v>
      </c>
      <c r="H3712" s="174" t="n">
        <v>55</v>
      </c>
      <c r="I3712" s="174" t="n">
        <v>36</v>
      </c>
      <c r="J3712" s="174" t="n"/>
      <c r="K3712" s="174" t="n"/>
      <c r="L3712" s="174" t="n"/>
      <c r="M3712" s="174" t="n"/>
    </row>
    <row r="3713">
      <c r="A3713" s="174" t="inlineStr">
        <is>
          <t>test</t>
        </is>
      </c>
      <c r="B3713" s="174" t="inlineStr">
        <is>
          <t>A1</t>
        </is>
      </c>
      <c r="C3713" s="174" t="inlineStr">
        <is>
          <t>Noise</t>
        </is>
      </c>
      <c r="D3713" s="174" t="inlineStr">
        <is>
          <t>b</t>
        </is>
      </c>
      <c r="E3713" s="175" t="n">
        <v>0.04</v>
      </c>
      <c r="F3713" s="174" t="n">
        <v>56</v>
      </c>
      <c r="G3713" s="174" t="n">
        <v>32</v>
      </c>
      <c r="H3713" s="174" t="n">
        <v>54</v>
      </c>
      <c r="I3713" s="174" t="n">
        <v>37</v>
      </c>
      <c r="J3713" s="174" t="n"/>
      <c r="K3713" s="174" t="n"/>
      <c r="L3713" s="174" t="n"/>
      <c r="M3713" s="174" t="n"/>
    </row>
    <row r="3714">
      <c r="A3714" s="174" t="inlineStr">
        <is>
          <t>test</t>
        </is>
      </c>
      <c r="B3714" s="174" t="inlineStr">
        <is>
          <t>A1</t>
        </is>
      </c>
      <c r="C3714" s="174" t="inlineStr">
        <is>
          <t>Noise</t>
        </is>
      </c>
      <c r="D3714" s="174" t="inlineStr">
        <is>
          <t>b</t>
        </is>
      </c>
      <c r="E3714" s="175" t="n">
        <v>0.05</v>
      </c>
      <c r="F3714" s="174" t="n">
        <v>54</v>
      </c>
      <c r="G3714" s="174" t="n">
        <v>34</v>
      </c>
      <c r="H3714" s="174" t="n">
        <v>47</v>
      </c>
      <c r="I3714" s="174" t="n">
        <v>44</v>
      </c>
      <c r="J3714" s="174" t="n"/>
      <c r="K3714" s="174" t="n"/>
      <c r="L3714" s="174" t="n"/>
      <c r="M3714" s="174" t="n"/>
    </row>
    <row r="3715">
      <c r="A3715" s="174" t="inlineStr">
        <is>
          <t>test</t>
        </is>
      </c>
      <c r="B3715" s="174" t="inlineStr">
        <is>
          <t>A1</t>
        </is>
      </c>
      <c r="C3715" s="174" t="inlineStr">
        <is>
          <t>Noise</t>
        </is>
      </c>
      <c r="D3715" s="174" t="inlineStr">
        <is>
          <t>b</t>
        </is>
      </c>
      <c r="E3715" s="175" t="n">
        <v>0.06</v>
      </c>
      <c r="F3715" s="174" t="n">
        <v>53</v>
      </c>
      <c r="G3715" s="174" t="n">
        <v>35</v>
      </c>
      <c r="H3715" s="174" t="n">
        <v>44</v>
      </c>
      <c r="I3715" s="174" t="n">
        <v>47</v>
      </c>
      <c r="J3715" s="174" t="n"/>
      <c r="K3715" s="174" t="n"/>
      <c r="L3715" s="174" t="n"/>
      <c r="M3715" s="174" t="n"/>
    </row>
    <row r="3716">
      <c r="A3716" s="174" t="inlineStr">
        <is>
          <t>test</t>
        </is>
      </c>
      <c r="B3716" s="174" t="inlineStr">
        <is>
          <t>A1</t>
        </is>
      </c>
      <c r="C3716" s="174" t="inlineStr">
        <is>
          <t>Noise</t>
        </is>
      </c>
      <c r="D3716" s="174" t="inlineStr">
        <is>
          <t>b</t>
        </is>
      </c>
      <c r="E3716" s="175" t="n">
        <v>0.07000000000000001</v>
      </c>
      <c r="F3716" s="174" t="n">
        <v>50</v>
      </c>
      <c r="G3716" s="174" t="n">
        <v>38</v>
      </c>
      <c r="H3716" s="174" t="n">
        <v>42</v>
      </c>
      <c r="I3716" s="174" t="n">
        <v>49</v>
      </c>
      <c r="J3716" s="174" t="n"/>
      <c r="K3716" s="174" t="n"/>
      <c r="L3716" s="174" t="n"/>
      <c r="M3716" s="174" t="n"/>
    </row>
    <row r="3717">
      <c r="A3717" s="174" t="inlineStr">
        <is>
          <t>test</t>
        </is>
      </c>
      <c r="B3717" s="174" t="inlineStr">
        <is>
          <t>A1</t>
        </is>
      </c>
      <c r="C3717" s="174" t="inlineStr">
        <is>
          <t>Noise</t>
        </is>
      </c>
      <c r="D3717" s="174" t="inlineStr">
        <is>
          <t>b</t>
        </is>
      </c>
      <c r="E3717" s="175" t="n">
        <v>0.08</v>
      </c>
      <c r="F3717" s="174" t="n">
        <v>48</v>
      </c>
      <c r="G3717" s="174" t="n">
        <v>40</v>
      </c>
      <c r="H3717" s="174" t="n">
        <v>41</v>
      </c>
      <c r="I3717" s="174" t="n">
        <v>50</v>
      </c>
      <c r="J3717" s="174" t="n"/>
      <c r="K3717" s="174" t="n"/>
      <c r="L3717" s="174" t="n"/>
      <c r="M3717" s="174" t="n"/>
    </row>
    <row r="3718">
      <c r="A3718" s="174" t="inlineStr">
        <is>
          <t>test</t>
        </is>
      </c>
      <c r="B3718" s="174" t="inlineStr">
        <is>
          <t>A1</t>
        </is>
      </c>
      <c r="C3718" s="174" t="inlineStr">
        <is>
          <t>Noise</t>
        </is>
      </c>
      <c r="D3718" s="174" t="inlineStr">
        <is>
          <t>b</t>
        </is>
      </c>
      <c r="E3718" s="175" t="n">
        <v>0.09</v>
      </c>
      <c r="F3718" s="174" t="n">
        <v>44</v>
      </c>
      <c r="G3718" s="174" t="n">
        <v>44</v>
      </c>
      <c r="H3718" s="174" t="n">
        <v>39</v>
      </c>
      <c r="I3718" s="174" t="n">
        <v>52</v>
      </c>
      <c r="J3718" s="174" t="n"/>
      <c r="K3718" s="174" t="n"/>
      <c r="L3718" s="174" t="n"/>
      <c r="M3718" s="174" t="n"/>
    </row>
    <row r="3719">
      <c r="A3719" s="174" t="inlineStr">
        <is>
          <t>test</t>
        </is>
      </c>
      <c r="B3719" s="174" t="inlineStr">
        <is>
          <t>A1</t>
        </is>
      </c>
      <c r="C3719" s="174" t="inlineStr">
        <is>
          <t>Noise</t>
        </is>
      </c>
      <c r="D3719" s="174" t="inlineStr">
        <is>
          <t>b</t>
        </is>
      </c>
      <c r="E3719" s="175" t="n">
        <v>0.1</v>
      </c>
      <c r="F3719" s="174" t="n">
        <v>43</v>
      </c>
      <c r="G3719" s="174" t="n">
        <v>45</v>
      </c>
      <c r="H3719" s="174" t="n">
        <v>37</v>
      </c>
      <c r="I3719" s="174" t="n">
        <v>54</v>
      </c>
      <c r="J3719" s="174" t="n"/>
      <c r="K3719" s="174" t="n"/>
      <c r="L3719" s="174" t="n"/>
      <c r="M3719" s="174" t="n"/>
    </row>
    <row r="3720">
      <c r="A3720" s="174" t="inlineStr">
        <is>
          <t>test</t>
        </is>
      </c>
      <c r="B3720" s="174" t="inlineStr">
        <is>
          <t>A1</t>
        </is>
      </c>
      <c r="C3720" s="174" t="inlineStr">
        <is>
          <t>Noise</t>
        </is>
      </c>
      <c r="D3720" s="174" t="inlineStr">
        <is>
          <t>b</t>
        </is>
      </c>
      <c r="E3720" s="175" t="n">
        <v>0.11</v>
      </c>
      <c r="F3720" s="174" t="n">
        <v>41</v>
      </c>
      <c r="G3720" s="174" t="n">
        <v>47</v>
      </c>
      <c r="H3720" s="174" t="n">
        <v>36</v>
      </c>
      <c r="I3720" s="174" t="n">
        <v>55</v>
      </c>
      <c r="J3720" s="174" t="n"/>
      <c r="K3720" s="174" t="n"/>
      <c r="L3720" s="174" t="n"/>
      <c r="M3720" s="174" t="n"/>
    </row>
    <row r="3721">
      <c r="A3721" s="174" t="inlineStr">
        <is>
          <t>test</t>
        </is>
      </c>
      <c r="B3721" s="174" t="inlineStr">
        <is>
          <t>A1</t>
        </is>
      </c>
      <c r="C3721" s="174" t="inlineStr">
        <is>
          <t>Noise</t>
        </is>
      </c>
      <c r="D3721" s="174" t="inlineStr">
        <is>
          <t>b</t>
        </is>
      </c>
      <c r="E3721" s="175" t="n">
        <v>0.12</v>
      </c>
      <c r="F3721" s="174" t="n">
        <v>38</v>
      </c>
      <c r="G3721" s="174" t="n">
        <v>50</v>
      </c>
      <c r="H3721" s="174" t="n">
        <v>33</v>
      </c>
      <c r="I3721" s="174" t="n">
        <v>58</v>
      </c>
      <c r="J3721" s="174" t="n"/>
      <c r="K3721" s="174" t="n"/>
      <c r="L3721" s="174" t="n"/>
      <c r="M3721" s="174" t="n"/>
    </row>
    <row r="3722">
      <c r="A3722" s="174" t="inlineStr">
        <is>
          <t>test</t>
        </is>
      </c>
      <c r="B3722" s="174" t="inlineStr">
        <is>
          <t>A1</t>
        </is>
      </c>
      <c r="C3722" s="174" t="inlineStr">
        <is>
          <t>Noise</t>
        </is>
      </c>
      <c r="D3722" s="174" t="inlineStr">
        <is>
          <t>b</t>
        </is>
      </c>
      <c r="E3722" s="175" t="n">
        <v>0.13</v>
      </c>
      <c r="F3722" s="174" t="n">
        <v>38</v>
      </c>
      <c r="G3722" s="174" t="n">
        <v>50</v>
      </c>
      <c r="H3722" s="174" t="n">
        <v>33</v>
      </c>
      <c r="I3722" s="174" t="n">
        <v>58</v>
      </c>
      <c r="J3722" s="174" t="n"/>
      <c r="K3722" s="174" t="n"/>
      <c r="L3722" s="174" t="n"/>
      <c r="M3722" s="174" t="n"/>
    </row>
    <row r="3723">
      <c r="A3723" s="174" t="inlineStr">
        <is>
          <t>test</t>
        </is>
      </c>
      <c r="B3723" s="174" t="inlineStr">
        <is>
          <t>A1</t>
        </is>
      </c>
      <c r="C3723" s="174" t="inlineStr">
        <is>
          <t>Noise</t>
        </is>
      </c>
      <c r="D3723" s="174" t="inlineStr">
        <is>
          <t>b</t>
        </is>
      </c>
      <c r="E3723" s="175" t="n">
        <v>0.14</v>
      </c>
      <c r="F3723" s="174" t="n">
        <v>36</v>
      </c>
      <c r="G3723" s="174" t="n">
        <v>52</v>
      </c>
      <c r="H3723" s="174" t="n">
        <v>30</v>
      </c>
      <c r="I3723" s="174" t="n">
        <v>61</v>
      </c>
      <c r="J3723" s="174" t="n"/>
      <c r="K3723" s="174" t="n"/>
      <c r="L3723" s="174" t="n"/>
      <c r="M3723" s="174" t="n"/>
    </row>
    <row r="3724">
      <c r="A3724" s="174" t="inlineStr">
        <is>
          <t>test</t>
        </is>
      </c>
      <c r="B3724" s="174" t="inlineStr">
        <is>
          <t>A1</t>
        </is>
      </c>
      <c r="C3724" s="174" t="inlineStr">
        <is>
          <t>Noise</t>
        </is>
      </c>
      <c r="D3724" s="174" t="inlineStr">
        <is>
          <t>b</t>
        </is>
      </c>
      <c r="E3724" s="175" t="n">
        <v>0.15</v>
      </c>
      <c r="F3724" s="174" t="n">
        <v>36</v>
      </c>
      <c r="G3724" s="174" t="n">
        <v>52</v>
      </c>
      <c r="H3724" s="174" t="n">
        <v>29</v>
      </c>
      <c r="I3724" s="174" t="n">
        <v>62</v>
      </c>
      <c r="J3724" s="174" t="n"/>
      <c r="K3724" s="174" t="n"/>
      <c r="L3724" s="174" t="n"/>
      <c r="M3724" s="174" t="n"/>
    </row>
    <row r="3725">
      <c r="A3725" s="174" t="inlineStr">
        <is>
          <t>test</t>
        </is>
      </c>
      <c r="B3725" s="174" t="inlineStr">
        <is>
          <t>A1</t>
        </is>
      </c>
      <c r="C3725" s="174" t="inlineStr">
        <is>
          <t>Noise</t>
        </is>
      </c>
      <c r="D3725" s="174" t="inlineStr">
        <is>
          <t>b</t>
        </is>
      </c>
      <c r="E3725" s="175" t="n">
        <v>0.16</v>
      </c>
      <c r="F3725" s="174" t="n">
        <v>34</v>
      </c>
      <c r="G3725" s="174" t="n">
        <v>54</v>
      </c>
      <c r="H3725" s="174" t="n">
        <v>28</v>
      </c>
      <c r="I3725" s="174" t="n">
        <v>63</v>
      </c>
      <c r="J3725" s="174" t="n"/>
      <c r="K3725" s="174" t="n"/>
      <c r="L3725" s="174" t="n"/>
      <c r="M3725" s="174" t="n"/>
    </row>
    <row r="3726">
      <c r="A3726" s="174" t="inlineStr">
        <is>
          <t>test</t>
        </is>
      </c>
      <c r="B3726" s="174" t="inlineStr">
        <is>
          <t>A1</t>
        </is>
      </c>
      <c r="C3726" s="174" t="inlineStr">
        <is>
          <t>Noise</t>
        </is>
      </c>
      <c r="D3726" s="174" t="inlineStr">
        <is>
          <t>b</t>
        </is>
      </c>
      <c r="E3726" s="175" t="n">
        <v>0.17</v>
      </c>
      <c r="F3726" s="174" t="n">
        <v>33</v>
      </c>
      <c r="G3726" s="174" t="n">
        <v>55</v>
      </c>
      <c r="H3726" s="174" t="n">
        <v>26</v>
      </c>
      <c r="I3726" s="174" t="n">
        <v>65</v>
      </c>
      <c r="J3726" s="174" t="n"/>
      <c r="K3726" s="174" t="n"/>
      <c r="L3726" s="174" t="n"/>
      <c r="M3726" s="174" t="n"/>
    </row>
    <row r="3727">
      <c r="A3727" s="174" t="inlineStr">
        <is>
          <t>test</t>
        </is>
      </c>
      <c r="B3727" s="174" t="inlineStr">
        <is>
          <t>A1</t>
        </is>
      </c>
      <c r="C3727" s="174" t="inlineStr">
        <is>
          <t>Noise</t>
        </is>
      </c>
      <c r="D3727" s="174" t="inlineStr">
        <is>
          <t>b</t>
        </is>
      </c>
      <c r="E3727" s="175" t="n">
        <v>0.18</v>
      </c>
      <c r="F3727" s="174" t="n">
        <v>31</v>
      </c>
      <c r="G3727" s="174" t="n">
        <v>57</v>
      </c>
      <c r="H3727" s="174" t="n">
        <v>24</v>
      </c>
      <c r="I3727" s="174" t="n">
        <v>67</v>
      </c>
      <c r="J3727" s="174" t="n"/>
      <c r="K3727" s="174" t="n"/>
      <c r="L3727" s="174" t="n"/>
      <c r="M3727" s="174" t="n"/>
    </row>
    <row r="3728">
      <c r="A3728" s="174" t="inlineStr">
        <is>
          <t>test</t>
        </is>
      </c>
      <c r="B3728" s="174" t="inlineStr">
        <is>
          <t>A1</t>
        </is>
      </c>
      <c r="C3728" s="174" t="inlineStr">
        <is>
          <t>Noise</t>
        </is>
      </c>
      <c r="D3728" s="174" t="inlineStr">
        <is>
          <t>b</t>
        </is>
      </c>
      <c r="E3728" s="175" t="n">
        <v>0.19</v>
      </c>
      <c r="F3728" s="174" t="n">
        <v>29</v>
      </c>
      <c r="G3728" s="174" t="n">
        <v>59</v>
      </c>
      <c r="H3728" s="174" t="n">
        <v>22</v>
      </c>
      <c r="I3728" s="174" t="n">
        <v>69</v>
      </c>
      <c r="J3728" s="174" t="n"/>
      <c r="K3728" s="174" t="n"/>
      <c r="L3728" s="174" t="n"/>
      <c r="M3728" s="174" t="n"/>
    </row>
    <row r="3729">
      <c r="A3729" s="174" t="inlineStr">
        <is>
          <t>test</t>
        </is>
      </c>
      <c r="B3729" s="174" t="inlineStr">
        <is>
          <t>A1</t>
        </is>
      </c>
      <c r="C3729" s="174" t="inlineStr">
        <is>
          <t>Noise</t>
        </is>
      </c>
      <c r="D3729" s="174" t="inlineStr">
        <is>
          <t>b</t>
        </is>
      </c>
      <c r="E3729" s="175" t="n">
        <v>0.2</v>
      </c>
      <c r="F3729" s="174" t="n">
        <v>29</v>
      </c>
      <c r="G3729" s="174" t="n">
        <v>59</v>
      </c>
      <c r="H3729" s="174" t="n">
        <v>21</v>
      </c>
      <c r="I3729" s="174" t="n">
        <v>70</v>
      </c>
      <c r="J3729" s="174" t="n"/>
      <c r="K3729" s="174" t="n"/>
      <c r="L3729" s="174" t="n"/>
      <c r="M3729" s="174" t="n"/>
    </row>
    <row r="3730">
      <c r="A3730" s="174" t="inlineStr">
        <is>
          <t>test</t>
        </is>
      </c>
      <c r="B3730" s="174" t="inlineStr">
        <is>
          <t>A1</t>
        </is>
      </c>
      <c r="C3730" s="174" t="inlineStr">
        <is>
          <t>Noise</t>
        </is>
      </c>
      <c r="D3730" s="174" t="inlineStr">
        <is>
          <t>b</t>
        </is>
      </c>
      <c r="E3730" s="175" t="n">
        <v>0.21</v>
      </c>
      <c r="F3730" s="174" t="n">
        <v>28</v>
      </c>
      <c r="G3730" s="174" t="n">
        <v>60</v>
      </c>
      <c r="H3730" s="174" t="n">
        <v>19</v>
      </c>
      <c r="I3730" s="174" t="n">
        <v>72</v>
      </c>
      <c r="J3730" s="174" t="n"/>
      <c r="K3730" s="174" t="n"/>
      <c r="L3730" s="174" t="n"/>
      <c r="M3730" s="174" t="n"/>
    </row>
    <row r="3731">
      <c r="A3731" s="174" t="inlineStr">
        <is>
          <t>test</t>
        </is>
      </c>
      <c r="B3731" s="174" t="inlineStr">
        <is>
          <t>A1</t>
        </is>
      </c>
      <c r="C3731" s="174" t="inlineStr">
        <is>
          <t>Noise</t>
        </is>
      </c>
      <c r="D3731" s="174" t="inlineStr">
        <is>
          <t>b</t>
        </is>
      </c>
      <c r="E3731" s="175" t="n">
        <v>0.22</v>
      </c>
      <c r="F3731" s="174" t="n">
        <v>27</v>
      </c>
      <c r="G3731" s="174" t="n">
        <v>61</v>
      </c>
      <c r="H3731" s="174" t="n">
        <v>19</v>
      </c>
      <c r="I3731" s="174" t="n">
        <v>72</v>
      </c>
      <c r="J3731" s="174" t="n"/>
      <c r="K3731" s="174" t="n"/>
      <c r="L3731" s="174" t="n"/>
      <c r="M3731" s="174" t="n"/>
    </row>
    <row r="3732">
      <c r="A3732" s="174" t="inlineStr">
        <is>
          <t>test</t>
        </is>
      </c>
      <c r="B3732" s="174" t="inlineStr">
        <is>
          <t>A1</t>
        </is>
      </c>
      <c r="C3732" s="174" t="inlineStr">
        <is>
          <t>Noise</t>
        </is>
      </c>
      <c r="D3732" s="174" t="inlineStr">
        <is>
          <t>b</t>
        </is>
      </c>
      <c r="E3732" s="175" t="n">
        <v>0.23</v>
      </c>
      <c r="F3732" s="174" t="n">
        <v>27</v>
      </c>
      <c r="G3732" s="174" t="n">
        <v>61</v>
      </c>
      <c r="H3732" s="174" t="n">
        <v>18</v>
      </c>
      <c r="I3732" s="174" t="n">
        <v>73</v>
      </c>
      <c r="J3732" s="174" t="n"/>
      <c r="K3732" s="174" t="n"/>
      <c r="L3732" s="174" t="n"/>
      <c r="M3732" s="174" t="n"/>
    </row>
    <row r="3733">
      <c r="A3733" s="174" t="inlineStr">
        <is>
          <t>test</t>
        </is>
      </c>
      <c r="B3733" s="174" t="inlineStr">
        <is>
          <t>A1</t>
        </is>
      </c>
      <c r="C3733" s="174" t="inlineStr">
        <is>
          <t>Noise</t>
        </is>
      </c>
      <c r="D3733" s="174" t="inlineStr">
        <is>
          <t>b</t>
        </is>
      </c>
      <c r="E3733" s="175" t="n">
        <v>0.24</v>
      </c>
      <c r="F3733" s="174" t="n">
        <v>27</v>
      </c>
      <c r="G3733" s="174" t="n">
        <v>61</v>
      </c>
      <c r="H3733" s="174" t="n">
        <v>18</v>
      </c>
      <c r="I3733" s="174" t="n">
        <v>73</v>
      </c>
      <c r="J3733" s="174" t="n"/>
      <c r="K3733" s="174" t="n"/>
      <c r="L3733" s="174" t="n"/>
      <c r="M3733" s="174" t="n"/>
    </row>
    <row r="3734">
      <c r="A3734" s="174" t="inlineStr">
        <is>
          <t>test</t>
        </is>
      </c>
      <c r="B3734" s="174" t="inlineStr">
        <is>
          <t>A1</t>
        </is>
      </c>
      <c r="C3734" s="174" t="inlineStr">
        <is>
          <t>Noise</t>
        </is>
      </c>
      <c r="D3734" s="174" t="inlineStr">
        <is>
          <t>b</t>
        </is>
      </c>
      <c r="E3734" s="175" t="n">
        <v>0.25</v>
      </c>
      <c r="F3734" s="174" t="n">
        <v>26</v>
      </c>
      <c r="G3734" s="174" t="n">
        <v>62</v>
      </c>
      <c r="H3734" s="174" t="n">
        <v>17</v>
      </c>
      <c r="I3734" s="174" t="n">
        <v>74</v>
      </c>
      <c r="J3734" s="174" t="n"/>
      <c r="K3734" s="174" t="n"/>
      <c r="L3734" s="174" t="n"/>
      <c r="M3734" s="174" t="n"/>
    </row>
    <row r="3735">
      <c r="A3735" s="174" t="inlineStr">
        <is>
          <t>test</t>
        </is>
      </c>
      <c r="B3735" s="174" t="inlineStr">
        <is>
          <t>A1</t>
        </is>
      </c>
      <c r="C3735" s="174" t="inlineStr">
        <is>
          <t>Noise</t>
        </is>
      </c>
      <c r="D3735" s="174" t="inlineStr">
        <is>
          <t>b</t>
        </is>
      </c>
      <c r="E3735" s="175" t="n">
        <v>0.26</v>
      </c>
      <c r="F3735" s="174" t="n">
        <v>26</v>
      </c>
      <c r="G3735" s="174" t="n">
        <v>62</v>
      </c>
      <c r="H3735" s="174" t="n">
        <v>15</v>
      </c>
      <c r="I3735" s="174" t="n">
        <v>76</v>
      </c>
      <c r="J3735" s="174" t="n"/>
      <c r="K3735" s="174" t="n"/>
      <c r="L3735" s="174" t="n"/>
      <c r="M3735" s="174" t="n"/>
    </row>
    <row r="3736">
      <c r="A3736" s="174" t="inlineStr">
        <is>
          <t>test</t>
        </is>
      </c>
      <c r="B3736" s="174" t="inlineStr">
        <is>
          <t>A1</t>
        </is>
      </c>
      <c r="C3736" s="174" t="inlineStr">
        <is>
          <t>Noise</t>
        </is>
      </c>
      <c r="D3736" s="174" t="inlineStr">
        <is>
          <t>b</t>
        </is>
      </c>
      <c r="E3736" s="175" t="n">
        <v>0.27</v>
      </c>
      <c r="F3736" s="174" t="n">
        <v>26</v>
      </c>
      <c r="G3736" s="174" t="n">
        <v>62</v>
      </c>
      <c r="H3736" s="174" t="n">
        <v>15</v>
      </c>
      <c r="I3736" s="174" t="n">
        <v>76</v>
      </c>
      <c r="J3736" s="174" t="n"/>
      <c r="K3736" s="174" t="n"/>
      <c r="L3736" s="174" t="n"/>
      <c r="M3736" s="174" t="n"/>
    </row>
    <row r="3737">
      <c r="A3737" s="174" t="inlineStr">
        <is>
          <t>test</t>
        </is>
      </c>
      <c r="B3737" s="174" t="inlineStr">
        <is>
          <t>A1</t>
        </is>
      </c>
      <c r="C3737" s="174" t="inlineStr">
        <is>
          <t>Noise</t>
        </is>
      </c>
      <c r="D3737" s="174" t="inlineStr">
        <is>
          <t>b</t>
        </is>
      </c>
      <c r="E3737" s="175" t="n">
        <v>0.28</v>
      </c>
      <c r="F3737" s="174" t="n">
        <v>24</v>
      </c>
      <c r="G3737" s="174" t="n">
        <v>64</v>
      </c>
      <c r="H3737" s="174" t="n">
        <v>13</v>
      </c>
      <c r="I3737" s="174" t="n">
        <v>78</v>
      </c>
      <c r="J3737" s="174" t="n"/>
      <c r="K3737" s="174" t="n"/>
      <c r="L3737" s="174" t="n"/>
      <c r="M3737" s="174" t="n"/>
    </row>
    <row r="3738">
      <c r="A3738" s="174" t="inlineStr">
        <is>
          <t>test</t>
        </is>
      </c>
      <c r="B3738" s="174" t="inlineStr">
        <is>
          <t>A1</t>
        </is>
      </c>
      <c r="C3738" s="174" t="inlineStr">
        <is>
          <t>Noise</t>
        </is>
      </c>
      <c r="D3738" s="174" t="inlineStr">
        <is>
          <t>b</t>
        </is>
      </c>
      <c r="E3738" s="175" t="n">
        <v>0.29</v>
      </c>
      <c r="F3738" s="174" t="n">
        <v>21</v>
      </c>
      <c r="G3738" s="174" t="n">
        <v>67</v>
      </c>
      <c r="H3738" s="174" t="n">
        <v>12</v>
      </c>
      <c r="I3738" s="174" t="n">
        <v>79</v>
      </c>
      <c r="J3738" s="174" t="n"/>
      <c r="K3738" s="174" t="n"/>
      <c r="L3738" s="174" t="n"/>
      <c r="M3738" s="174" t="n"/>
    </row>
    <row r="3739">
      <c r="A3739" s="174" t="inlineStr">
        <is>
          <t>test</t>
        </is>
      </c>
      <c r="B3739" s="174" t="inlineStr">
        <is>
          <t>A1</t>
        </is>
      </c>
      <c r="C3739" s="174" t="inlineStr">
        <is>
          <t>Noise</t>
        </is>
      </c>
      <c r="D3739" s="174" t="inlineStr">
        <is>
          <t>b</t>
        </is>
      </c>
      <c r="E3739" s="175" t="n">
        <v>0.3</v>
      </c>
      <c r="F3739" s="174" t="n">
        <v>19</v>
      </c>
      <c r="G3739" s="174" t="n">
        <v>69</v>
      </c>
      <c r="H3739" s="174" t="n">
        <v>10</v>
      </c>
      <c r="I3739" s="174" t="n">
        <v>81</v>
      </c>
      <c r="J3739" s="174" t="n"/>
      <c r="K3739" s="174" t="n"/>
      <c r="L3739" s="174" t="n"/>
      <c r="M3739" s="174" t="n"/>
    </row>
    <row r="3740">
      <c r="A3740" s="174" t="inlineStr">
        <is>
          <t>test</t>
        </is>
      </c>
      <c r="B3740" s="174" t="inlineStr">
        <is>
          <t>A1</t>
        </is>
      </c>
      <c r="C3740" s="174" t="inlineStr">
        <is>
          <t>Noise</t>
        </is>
      </c>
      <c r="D3740" s="174" t="inlineStr">
        <is>
          <t>b</t>
        </is>
      </c>
      <c r="E3740" s="175" t="n">
        <v>0.31</v>
      </c>
      <c r="F3740" s="174" t="n">
        <v>17</v>
      </c>
      <c r="G3740" s="174" t="n">
        <v>71</v>
      </c>
      <c r="H3740" s="174" t="n">
        <v>10</v>
      </c>
      <c r="I3740" s="174" t="n">
        <v>81</v>
      </c>
      <c r="J3740" s="174" t="n"/>
      <c r="K3740" s="174" t="n"/>
      <c r="L3740" s="174" t="n"/>
      <c r="M3740" s="174" t="n"/>
    </row>
    <row r="3741">
      <c r="A3741" s="174" t="inlineStr">
        <is>
          <t>test</t>
        </is>
      </c>
      <c r="B3741" s="174" t="inlineStr">
        <is>
          <t>A1</t>
        </is>
      </c>
      <c r="C3741" s="174" t="inlineStr">
        <is>
          <t>Noise</t>
        </is>
      </c>
      <c r="D3741" s="174" t="inlineStr">
        <is>
          <t>b</t>
        </is>
      </c>
      <c r="E3741" s="175" t="n">
        <v>0.32</v>
      </c>
      <c r="F3741" s="174" t="n">
        <v>17</v>
      </c>
      <c r="G3741" s="174" t="n">
        <v>71</v>
      </c>
      <c r="H3741" s="174" t="n">
        <v>9</v>
      </c>
      <c r="I3741" s="174" t="n">
        <v>82</v>
      </c>
      <c r="J3741" s="174" t="n"/>
      <c r="K3741" s="174" t="n"/>
      <c r="L3741" s="174" t="n"/>
      <c r="M3741" s="174" t="n"/>
    </row>
    <row r="3742">
      <c r="A3742" s="174" t="inlineStr">
        <is>
          <t>test</t>
        </is>
      </c>
      <c r="B3742" s="174" t="inlineStr">
        <is>
          <t>A1</t>
        </is>
      </c>
      <c r="C3742" s="174" t="inlineStr">
        <is>
          <t>Noise</t>
        </is>
      </c>
      <c r="D3742" s="174" t="inlineStr">
        <is>
          <t>b</t>
        </is>
      </c>
      <c r="E3742" s="175" t="n">
        <v>0.33</v>
      </c>
      <c r="F3742" s="174" t="n">
        <v>14</v>
      </c>
      <c r="G3742" s="174" t="n">
        <v>74</v>
      </c>
      <c r="H3742" s="174" t="n">
        <v>8</v>
      </c>
      <c r="I3742" s="174" t="n">
        <v>83</v>
      </c>
      <c r="J3742" s="174" t="n"/>
      <c r="K3742" s="174" t="n"/>
      <c r="L3742" s="174" t="n"/>
      <c r="M3742" s="174" t="n"/>
    </row>
    <row r="3743">
      <c r="A3743" s="174" t="inlineStr">
        <is>
          <t>test</t>
        </is>
      </c>
      <c r="B3743" s="174" t="inlineStr">
        <is>
          <t>A1</t>
        </is>
      </c>
      <c r="C3743" s="174" t="inlineStr">
        <is>
          <t>Noise</t>
        </is>
      </c>
      <c r="D3743" s="174" t="inlineStr">
        <is>
          <t>b</t>
        </is>
      </c>
      <c r="E3743" s="175" t="n">
        <v>0.34</v>
      </c>
      <c r="F3743" s="174" t="n">
        <v>14</v>
      </c>
      <c r="G3743" s="174" t="n">
        <v>74</v>
      </c>
      <c r="H3743" s="174" t="n">
        <v>8</v>
      </c>
      <c r="I3743" s="174" t="n">
        <v>83</v>
      </c>
      <c r="J3743" s="174" t="n"/>
      <c r="K3743" s="174" t="n"/>
      <c r="L3743" s="174" t="n"/>
      <c r="M3743" s="174" t="n"/>
    </row>
    <row r="3744">
      <c r="A3744" s="174" t="inlineStr">
        <is>
          <t>test</t>
        </is>
      </c>
      <c r="B3744" s="174" t="inlineStr">
        <is>
          <t>A1</t>
        </is>
      </c>
      <c r="C3744" s="174" t="inlineStr">
        <is>
          <t>Noise</t>
        </is>
      </c>
      <c r="D3744" s="174" t="inlineStr">
        <is>
          <t>b</t>
        </is>
      </c>
      <c r="E3744" s="175" t="n">
        <v>0.35</v>
      </c>
      <c r="F3744" s="174" t="n">
        <v>13</v>
      </c>
      <c r="G3744" s="174" t="n">
        <v>75</v>
      </c>
      <c r="H3744" s="174" t="n">
        <v>8</v>
      </c>
      <c r="I3744" s="174" t="n">
        <v>83</v>
      </c>
      <c r="J3744" s="174" t="n"/>
      <c r="K3744" s="174" t="n"/>
      <c r="L3744" s="174" t="n"/>
      <c r="M3744" s="174" t="n"/>
    </row>
    <row r="3745">
      <c r="A3745" s="174" t="inlineStr">
        <is>
          <t>test</t>
        </is>
      </c>
      <c r="B3745" s="174" t="inlineStr">
        <is>
          <t>A1</t>
        </is>
      </c>
      <c r="C3745" s="174" t="inlineStr">
        <is>
          <t>Noise</t>
        </is>
      </c>
      <c r="D3745" s="174" t="inlineStr">
        <is>
          <t>b</t>
        </is>
      </c>
      <c r="E3745" s="175" t="n">
        <v>0.36</v>
      </c>
      <c r="F3745" s="174" t="n">
        <v>13</v>
      </c>
      <c r="G3745" s="174" t="n">
        <v>75</v>
      </c>
      <c r="H3745" s="174" t="n">
        <v>8</v>
      </c>
      <c r="I3745" s="174" t="n">
        <v>83</v>
      </c>
      <c r="J3745" s="174" t="n"/>
      <c r="K3745" s="174" t="n"/>
      <c r="L3745" s="174" t="n"/>
      <c r="M3745" s="174" t="n"/>
    </row>
    <row r="3746">
      <c r="A3746" s="174" t="inlineStr">
        <is>
          <t>test</t>
        </is>
      </c>
      <c r="B3746" s="174" t="inlineStr">
        <is>
          <t>A1</t>
        </is>
      </c>
      <c r="C3746" s="174" t="inlineStr">
        <is>
          <t>Noise</t>
        </is>
      </c>
      <c r="D3746" s="174" t="inlineStr">
        <is>
          <t>b</t>
        </is>
      </c>
      <c r="E3746" s="175" t="n">
        <v>0.37</v>
      </c>
      <c r="F3746" s="174" t="n">
        <v>13</v>
      </c>
      <c r="G3746" s="174" t="n">
        <v>75</v>
      </c>
      <c r="H3746" s="174" t="n">
        <v>8</v>
      </c>
      <c r="I3746" s="174" t="n">
        <v>83</v>
      </c>
      <c r="J3746" s="174" t="n"/>
      <c r="K3746" s="174" t="n"/>
      <c r="L3746" s="174" t="n"/>
      <c r="M3746" s="174" t="n"/>
    </row>
    <row r="3747">
      <c r="A3747" s="174" t="inlineStr">
        <is>
          <t>test</t>
        </is>
      </c>
      <c r="B3747" s="174" t="inlineStr">
        <is>
          <t>A1</t>
        </is>
      </c>
      <c r="C3747" s="174" t="inlineStr">
        <is>
          <t>Noise</t>
        </is>
      </c>
      <c r="D3747" s="174" t="inlineStr">
        <is>
          <t>b</t>
        </is>
      </c>
      <c r="E3747" s="175" t="n">
        <v>0.38</v>
      </c>
      <c r="F3747" s="174" t="n">
        <v>12</v>
      </c>
      <c r="G3747" s="174" t="n">
        <v>76</v>
      </c>
      <c r="H3747" s="174" t="n">
        <v>8</v>
      </c>
      <c r="I3747" s="174" t="n">
        <v>83</v>
      </c>
      <c r="J3747" s="174" t="n"/>
      <c r="K3747" s="174" t="n"/>
      <c r="L3747" s="174" t="n"/>
      <c r="M3747" s="174" t="n"/>
    </row>
    <row r="3748">
      <c r="A3748" s="174" t="inlineStr">
        <is>
          <t>test</t>
        </is>
      </c>
      <c r="B3748" s="174" t="inlineStr">
        <is>
          <t>A1</t>
        </is>
      </c>
      <c r="C3748" s="174" t="inlineStr">
        <is>
          <t>Noise</t>
        </is>
      </c>
      <c r="D3748" s="174" t="inlineStr">
        <is>
          <t>b</t>
        </is>
      </c>
      <c r="E3748" s="175" t="n">
        <v>0.39</v>
      </c>
      <c r="F3748" s="174" t="n">
        <v>12</v>
      </c>
      <c r="G3748" s="174" t="n">
        <v>76</v>
      </c>
      <c r="H3748" s="174" t="n">
        <v>8</v>
      </c>
      <c r="I3748" s="174" t="n">
        <v>83</v>
      </c>
      <c r="J3748" s="174" t="n"/>
      <c r="K3748" s="174" t="n"/>
      <c r="L3748" s="174" t="n"/>
      <c r="M3748" s="174" t="n"/>
    </row>
    <row r="3749">
      <c r="A3749" s="174" t="inlineStr">
        <is>
          <t>test</t>
        </is>
      </c>
      <c r="B3749" s="174" t="inlineStr">
        <is>
          <t>A1</t>
        </is>
      </c>
      <c r="C3749" s="174" t="inlineStr">
        <is>
          <t>Noise</t>
        </is>
      </c>
      <c r="D3749" s="174" t="inlineStr">
        <is>
          <t>b</t>
        </is>
      </c>
      <c r="E3749" s="175" t="n">
        <v>0.4</v>
      </c>
      <c r="F3749" s="174" t="n">
        <v>11</v>
      </c>
      <c r="G3749" s="174" t="n">
        <v>77</v>
      </c>
      <c r="H3749" s="174" t="n">
        <v>8</v>
      </c>
      <c r="I3749" s="174" t="n">
        <v>83</v>
      </c>
      <c r="J3749" s="174" t="n"/>
      <c r="K3749" s="174" t="n"/>
      <c r="L3749" s="174" t="n"/>
      <c r="M3749" s="174" t="n"/>
    </row>
    <row r="3750">
      <c r="A3750" s="174" t="inlineStr">
        <is>
          <t>test</t>
        </is>
      </c>
      <c r="B3750" s="174" t="inlineStr">
        <is>
          <t>A1</t>
        </is>
      </c>
      <c r="C3750" s="174" t="inlineStr">
        <is>
          <t>Noise</t>
        </is>
      </c>
      <c r="D3750" s="174" t="inlineStr">
        <is>
          <t>b</t>
        </is>
      </c>
      <c r="E3750" s="175" t="n">
        <v>0.41</v>
      </c>
      <c r="F3750" s="174" t="n">
        <v>11</v>
      </c>
      <c r="G3750" s="174" t="n">
        <v>77</v>
      </c>
      <c r="H3750" s="174" t="n">
        <v>6</v>
      </c>
      <c r="I3750" s="174" t="n">
        <v>85</v>
      </c>
      <c r="J3750" s="174" t="n"/>
      <c r="K3750" s="174" t="n"/>
      <c r="L3750" s="174" t="n"/>
      <c r="M3750" s="174" t="n"/>
    </row>
    <row r="3751">
      <c r="A3751" s="174" t="inlineStr">
        <is>
          <t>test</t>
        </is>
      </c>
      <c r="B3751" s="174" t="inlineStr">
        <is>
          <t>A1</t>
        </is>
      </c>
      <c r="C3751" s="174" t="inlineStr">
        <is>
          <t>Noise</t>
        </is>
      </c>
      <c r="D3751" s="174" t="inlineStr">
        <is>
          <t>b</t>
        </is>
      </c>
      <c r="E3751" s="175" t="n">
        <v>0.42</v>
      </c>
      <c r="F3751" s="174" t="n">
        <v>9</v>
      </c>
      <c r="G3751" s="174" t="n">
        <v>79</v>
      </c>
      <c r="H3751" s="174" t="n">
        <v>6</v>
      </c>
      <c r="I3751" s="174" t="n">
        <v>85</v>
      </c>
      <c r="J3751" s="174" t="n"/>
      <c r="K3751" s="174" t="n"/>
      <c r="L3751" s="174" t="n"/>
      <c r="M3751" s="174" t="n"/>
    </row>
    <row r="3752">
      <c r="A3752" s="174" t="inlineStr">
        <is>
          <t>test</t>
        </is>
      </c>
      <c r="B3752" s="174" t="inlineStr">
        <is>
          <t>A1</t>
        </is>
      </c>
      <c r="C3752" s="174" t="inlineStr">
        <is>
          <t>Noise</t>
        </is>
      </c>
      <c r="D3752" s="174" t="inlineStr">
        <is>
          <t>b</t>
        </is>
      </c>
      <c r="E3752" s="175" t="n">
        <v>0.43</v>
      </c>
      <c r="F3752" s="174" t="n">
        <v>9</v>
      </c>
      <c r="G3752" s="174" t="n">
        <v>79</v>
      </c>
      <c r="H3752" s="174" t="n">
        <v>6</v>
      </c>
      <c r="I3752" s="174" t="n">
        <v>85</v>
      </c>
      <c r="J3752" s="174" t="n"/>
      <c r="K3752" s="174" t="n"/>
      <c r="L3752" s="174" t="n"/>
      <c r="M3752" s="174" t="n"/>
    </row>
    <row r="3753">
      <c r="A3753" s="174" t="inlineStr">
        <is>
          <t>test</t>
        </is>
      </c>
      <c r="B3753" s="174" t="inlineStr">
        <is>
          <t>A1</t>
        </is>
      </c>
      <c r="C3753" s="174" t="inlineStr">
        <is>
          <t>Noise</t>
        </is>
      </c>
      <c r="D3753" s="174" t="inlineStr">
        <is>
          <t>b</t>
        </is>
      </c>
      <c r="E3753" s="175" t="n">
        <v>0.44</v>
      </c>
      <c r="F3753" s="174" t="n">
        <v>8</v>
      </c>
      <c r="G3753" s="174" t="n">
        <v>80</v>
      </c>
      <c r="H3753" s="174" t="n">
        <v>5</v>
      </c>
      <c r="I3753" s="174" t="n">
        <v>86</v>
      </c>
      <c r="J3753" s="174" t="n"/>
      <c r="K3753" s="174" t="n"/>
      <c r="L3753" s="174" t="n"/>
      <c r="M3753" s="174" t="n"/>
    </row>
    <row r="3754">
      <c r="A3754" s="174" t="inlineStr">
        <is>
          <t>test</t>
        </is>
      </c>
      <c r="B3754" s="174" t="inlineStr">
        <is>
          <t>A1</t>
        </is>
      </c>
      <c r="C3754" s="174" t="inlineStr">
        <is>
          <t>Noise</t>
        </is>
      </c>
      <c r="D3754" s="174" t="inlineStr">
        <is>
          <t>b</t>
        </is>
      </c>
      <c r="E3754" s="175" t="n">
        <v>0.45</v>
      </c>
      <c r="F3754" s="174" t="n">
        <v>8</v>
      </c>
      <c r="G3754" s="174" t="n">
        <v>80</v>
      </c>
      <c r="H3754" s="174" t="n">
        <v>5</v>
      </c>
      <c r="I3754" s="174" t="n">
        <v>86</v>
      </c>
      <c r="J3754" s="174" t="n"/>
      <c r="K3754" s="174" t="n"/>
      <c r="L3754" s="174" t="n"/>
      <c r="M3754" s="174" t="n"/>
    </row>
    <row r="3755">
      <c r="A3755" s="174" t="inlineStr">
        <is>
          <t>test</t>
        </is>
      </c>
      <c r="B3755" s="174" t="inlineStr">
        <is>
          <t>A1</t>
        </is>
      </c>
      <c r="C3755" s="174" t="inlineStr">
        <is>
          <t>Noise</t>
        </is>
      </c>
      <c r="D3755" s="174" t="inlineStr">
        <is>
          <t>b</t>
        </is>
      </c>
      <c r="E3755" s="175" t="n">
        <v>0.46</v>
      </c>
      <c r="F3755" s="174" t="n">
        <v>8</v>
      </c>
      <c r="G3755" s="174" t="n">
        <v>80</v>
      </c>
      <c r="H3755" s="174" t="n">
        <v>4</v>
      </c>
      <c r="I3755" s="174" t="n">
        <v>87</v>
      </c>
      <c r="J3755" s="174" t="n"/>
      <c r="K3755" s="174" t="n"/>
      <c r="L3755" s="174" t="n"/>
      <c r="M3755" s="174" t="n"/>
    </row>
    <row r="3756">
      <c r="A3756" s="174" t="inlineStr">
        <is>
          <t>test</t>
        </is>
      </c>
      <c r="B3756" s="174" t="inlineStr">
        <is>
          <t>A1</t>
        </is>
      </c>
      <c r="C3756" s="174" t="inlineStr">
        <is>
          <t>Noise</t>
        </is>
      </c>
      <c r="D3756" s="174" t="inlineStr">
        <is>
          <t>b</t>
        </is>
      </c>
      <c r="E3756" s="175" t="n">
        <v>0.47</v>
      </c>
      <c r="F3756" s="174" t="n">
        <v>7</v>
      </c>
      <c r="G3756" s="174" t="n">
        <v>81</v>
      </c>
      <c r="H3756" s="174" t="n">
        <v>4</v>
      </c>
      <c r="I3756" s="174" t="n">
        <v>87</v>
      </c>
      <c r="J3756" s="174" t="n"/>
      <c r="K3756" s="174" t="n"/>
      <c r="L3756" s="174" t="n"/>
      <c r="M3756" s="174" t="n"/>
    </row>
    <row r="3757">
      <c r="A3757" s="174" t="inlineStr">
        <is>
          <t>test</t>
        </is>
      </c>
      <c r="B3757" s="174" t="inlineStr">
        <is>
          <t>A1</t>
        </is>
      </c>
      <c r="C3757" s="174" t="inlineStr">
        <is>
          <t>Noise</t>
        </is>
      </c>
      <c r="D3757" s="174" t="inlineStr">
        <is>
          <t>b</t>
        </is>
      </c>
      <c r="E3757" s="175" t="n">
        <v>0.48</v>
      </c>
      <c r="F3757" s="174" t="n">
        <v>7</v>
      </c>
      <c r="G3757" s="174" t="n">
        <v>81</v>
      </c>
      <c r="H3757" s="174" t="n">
        <v>3</v>
      </c>
      <c r="I3757" s="174" t="n">
        <v>88</v>
      </c>
      <c r="J3757" s="174" t="n"/>
      <c r="K3757" s="174" t="n"/>
      <c r="L3757" s="174" t="n"/>
      <c r="M3757" s="174" t="n"/>
    </row>
    <row r="3758">
      <c r="A3758" s="174" t="inlineStr">
        <is>
          <t>test</t>
        </is>
      </c>
      <c r="B3758" s="174" t="inlineStr">
        <is>
          <t>A1</t>
        </is>
      </c>
      <c r="C3758" s="174" t="inlineStr">
        <is>
          <t>Noise</t>
        </is>
      </c>
      <c r="D3758" s="174" t="inlineStr">
        <is>
          <t>b</t>
        </is>
      </c>
      <c r="E3758" s="175" t="n">
        <v>0.49</v>
      </c>
      <c r="F3758" s="174" t="n">
        <v>7</v>
      </c>
      <c r="G3758" s="174" t="n">
        <v>81</v>
      </c>
      <c r="H3758" s="174" t="n">
        <v>3</v>
      </c>
      <c r="I3758" s="174" t="n">
        <v>88</v>
      </c>
      <c r="J3758" s="174" t="n"/>
      <c r="K3758" s="174" t="n"/>
      <c r="L3758" s="174" t="n"/>
      <c r="M3758" s="174" t="n"/>
    </row>
    <row r="3759">
      <c r="A3759" s="174" t="inlineStr">
        <is>
          <t>test</t>
        </is>
      </c>
      <c r="B3759" s="174" t="inlineStr">
        <is>
          <t>A1</t>
        </is>
      </c>
      <c r="C3759" s="174" t="inlineStr">
        <is>
          <t>Noise</t>
        </is>
      </c>
      <c r="D3759" s="174" t="inlineStr">
        <is>
          <t>b</t>
        </is>
      </c>
      <c r="E3759" s="175" t="n">
        <v>0.5</v>
      </c>
      <c r="F3759" s="174" t="n">
        <v>6</v>
      </c>
      <c r="G3759" s="174" t="n">
        <v>82</v>
      </c>
      <c r="H3759" s="174" t="n">
        <v>3</v>
      </c>
      <c r="I3759" s="174" t="n">
        <v>88</v>
      </c>
      <c r="J3759" s="174" t="n"/>
      <c r="K3759" s="174" t="n"/>
      <c r="L3759" s="174" t="n"/>
      <c r="M3759" s="174" t="n"/>
    </row>
    <row r="3760">
      <c r="A3760" s="174" t="inlineStr">
        <is>
          <t>test</t>
        </is>
      </c>
      <c r="B3760" s="174" t="inlineStr">
        <is>
          <t>A1</t>
        </is>
      </c>
      <c r="C3760" s="174" t="inlineStr">
        <is>
          <t>Noise</t>
        </is>
      </c>
      <c r="D3760" s="174" t="inlineStr">
        <is>
          <t>b</t>
        </is>
      </c>
      <c r="E3760" s="175" t="n">
        <v>0.51</v>
      </c>
      <c r="F3760" s="174" t="n">
        <v>5</v>
      </c>
      <c r="G3760" s="174" t="n">
        <v>83</v>
      </c>
      <c r="H3760" s="174" t="n">
        <v>3</v>
      </c>
      <c r="I3760" s="174" t="n">
        <v>88</v>
      </c>
      <c r="J3760" s="174" t="n"/>
      <c r="K3760" s="174" t="n"/>
      <c r="L3760" s="174" t="n"/>
      <c r="M3760" s="174" t="n"/>
    </row>
    <row r="3761">
      <c r="A3761" s="174" t="inlineStr">
        <is>
          <t>test</t>
        </is>
      </c>
      <c r="B3761" s="174" t="inlineStr">
        <is>
          <t>A1</t>
        </is>
      </c>
      <c r="C3761" s="174" t="inlineStr">
        <is>
          <t>Noise</t>
        </is>
      </c>
      <c r="D3761" s="174" t="inlineStr">
        <is>
          <t>b</t>
        </is>
      </c>
      <c r="E3761" s="175" t="n">
        <v>0.52</v>
      </c>
      <c r="F3761" s="174" t="n">
        <v>4</v>
      </c>
      <c r="G3761" s="174" t="n">
        <v>84</v>
      </c>
      <c r="H3761" s="174" t="n">
        <v>3</v>
      </c>
      <c r="I3761" s="174" t="n">
        <v>88</v>
      </c>
      <c r="J3761" s="174" t="n"/>
      <c r="K3761" s="174" t="n"/>
      <c r="L3761" s="174" t="n"/>
      <c r="M3761" s="174" t="n"/>
    </row>
    <row r="3762">
      <c r="A3762" s="174" t="inlineStr">
        <is>
          <t>test</t>
        </is>
      </c>
      <c r="B3762" s="174" t="inlineStr">
        <is>
          <t>A1</t>
        </is>
      </c>
      <c r="C3762" s="174" t="inlineStr">
        <is>
          <t>Noise</t>
        </is>
      </c>
      <c r="D3762" s="174" t="inlineStr">
        <is>
          <t>b</t>
        </is>
      </c>
      <c r="E3762" s="175" t="n">
        <v>0.53</v>
      </c>
      <c r="F3762" s="174" t="n">
        <v>4</v>
      </c>
      <c r="G3762" s="174" t="n">
        <v>84</v>
      </c>
      <c r="H3762" s="174" t="n">
        <v>3</v>
      </c>
      <c r="I3762" s="174" t="n">
        <v>88</v>
      </c>
      <c r="J3762" s="174" t="n"/>
      <c r="K3762" s="174" t="n"/>
      <c r="L3762" s="174" t="n"/>
      <c r="M3762" s="174" t="n"/>
    </row>
    <row r="3763">
      <c r="A3763" s="174" t="inlineStr">
        <is>
          <t>test</t>
        </is>
      </c>
      <c r="B3763" s="174" t="inlineStr">
        <is>
          <t>A1</t>
        </is>
      </c>
      <c r="C3763" s="174" t="inlineStr">
        <is>
          <t>Noise</t>
        </is>
      </c>
      <c r="D3763" s="174" t="inlineStr">
        <is>
          <t>b</t>
        </is>
      </c>
      <c r="E3763" s="175" t="n">
        <v>0.54</v>
      </c>
      <c r="F3763" s="174" t="n">
        <v>3</v>
      </c>
      <c r="G3763" s="174" t="n">
        <v>85</v>
      </c>
      <c r="H3763" s="174" t="n">
        <v>3</v>
      </c>
      <c r="I3763" s="174" t="n">
        <v>88</v>
      </c>
      <c r="J3763" s="174" t="n"/>
      <c r="K3763" s="174" t="n"/>
      <c r="L3763" s="174" t="n"/>
      <c r="M3763" s="174" t="n"/>
    </row>
    <row r="3764">
      <c r="A3764" s="174" t="inlineStr">
        <is>
          <t>test</t>
        </is>
      </c>
      <c r="B3764" s="174" t="inlineStr">
        <is>
          <t>A1</t>
        </is>
      </c>
      <c r="C3764" s="174" t="inlineStr">
        <is>
          <t>Noise</t>
        </is>
      </c>
      <c r="D3764" s="174" t="inlineStr">
        <is>
          <t>b</t>
        </is>
      </c>
      <c r="E3764" s="175" t="n">
        <v>0.55</v>
      </c>
      <c r="F3764" s="174" t="n">
        <v>3</v>
      </c>
      <c r="G3764" s="174" t="n">
        <v>85</v>
      </c>
      <c r="H3764" s="174" t="n">
        <v>3</v>
      </c>
      <c r="I3764" s="174" t="n">
        <v>88</v>
      </c>
      <c r="J3764" s="174" t="n"/>
      <c r="K3764" s="174" t="n"/>
      <c r="L3764" s="174" t="n"/>
      <c r="M3764" s="174" t="n"/>
    </row>
    <row r="3765">
      <c r="A3765" s="174" t="inlineStr">
        <is>
          <t>test</t>
        </is>
      </c>
      <c r="B3765" s="174" t="inlineStr">
        <is>
          <t>A1</t>
        </is>
      </c>
      <c r="C3765" s="174" t="inlineStr">
        <is>
          <t>Noise</t>
        </is>
      </c>
      <c r="D3765" s="174" t="inlineStr">
        <is>
          <t>b</t>
        </is>
      </c>
      <c r="E3765" s="175" t="n">
        <v>0.5600000000000001</v>
      </c>
      <c r="F3765" s="174" t="n">
        <v>3</v>
      </c>
      <c r="G3765" s="174" t="n">
        <v>85</v>
      </c>
      <c r="H3765" s="174" t="n">
        <v>3</v>
      </c>
      <c r="I3765" s="174" t="n">
        <v>88</v>
      </c>
      <c r="J3765" s="174" t="n"/>
      <c r="K3765" s="174" t="n"/>
      <c r="L3765" s="174" t="n"/>
      <c r="M3765" s="174" t="n"/>
    </row>
    <row r="3766">
      <c r="A3766" s="174" t="inlineStr">
        <is>
          <t>test</t>
        </is>
      </c>
      <c r="B3766" s="174" t="inlineStr">
        <is>
          <t>A1</t>
        </is>
      </c>
      <c r="C3766" s="174" t="inlineStr">
        <is>
          <t>Noise</t>
        </is>
      </c>
      <c r="D3766" s="174" t="inlineStr">
        <is>
          <t>b</t>
        </is>
      </c>
      <c r="E3766" s="175" t="n">
        <v>0.57</v>
      </c>
      <c r="F3766" s="174" t="n">
        <v>3</v>
      </c>
      <c r="G3766" s="174" t="n">
        <v>85</v>
      </c>
      <c r="H3766" s="174" t="n">
        <v>3</v>
      </c>
      <c r="I3766" s="174" t="n">
        <v>88</v>
      </c>
      <c r="J3766" s="174" t="n"/>
      <c r="K3766" s="174" t="n"/>
      <c r="L3766" s="174" t="n"/>
      <c r="M3766" s="174" t="n"/>
    </row>
    <row r="3767">
      <c r="A3767" s="174" t="inlineStr">
        <is>
          <t>test</t>
        </is>
      </c>
      <c r="B3767" s="174" t="inlineStr">
        <is>
          <t>A1</t>
        </is>
      </c>
      <c r="C3767" s="174" t="inlineStr">
        <is>
          <t>Noise</t>
        </is>
      </c>
      <c r="D3767" s="174" t="inlineStr">
        <is>
          <t>b</t>
        </is>
      </c>
      <c r="E3767" s="175" t="n">
        <v>0.58</v>
      </c>
      <c r="F3767" s="174" t="n">
        <v>3</v>
      </c>
      <c r="G3767" s="174" t="n">
        <v>85</v>
      </c>
      <c r="H3767" s="174" t="n">
        <v>3</v>
      </c>
      <c r="I3767" s="174" t="n">
        <v>88</v>
      </c>
      <c r="J3767" s="174" t="n"/>
      <c r="K3767" s="174" t="n"/>
      <c r="L3767" s="174" t="n"/>
      <c r="M3767" s="174" t="n"/>
    </row>
    <row r="3768">
      <c r="A3768" s="174" t="inlineStr">
        <is>
          <t>test</t>
        </is>
      </c>
      <c r="B3768" s="174" t="inlineStr">
        <is>
          <t>A1</t>
        </is>
      </c>
      <c r="C3768" s="174" t="inlineStr">
        <is>
          <t>Noise</t>
        </is>
      </c>
      <c r="D3768" s="174" t="inlineStr">
        <is>
          <t>b</t>
        </is>
      </c>
      <c r="E3768" s="175" t="n">
        <v>0.59</v>
      </c>
      <c r="F3768" s="174" t="n">
        <v>2</v>
      </c>
      <c r="G3768" s="174" t="n">
        <v>86</v>
      </c>
      <c r="H3768" s="174" t="n">
        <v>3</v>
      </c>
      <c r="I3768" s="174" t="n">
        <v>88</v>
      </c>
      <c r="J3768" s="174" t="n"/>
      <c r="K3768" s="174" t="n"/>
      <c r="L3768" s="174" t="n"/>
      <c r="M3768" s="174" t="n"/>
    </row>
    <row r="3769">
      <c r="A3769" s="174" t="inlineStr">
        <is>
          <t>test</t>
        </is>
      </c>
      <c r="B3769" s="174" t="inlineStr">
        <is>
          <t>A1</t>
        </is>
      </c>
      <c r="C3769" s="174" t="inlineStr">
        <is>
          <t>Noise</t>
        </is>
      </c>
      <c r="D3769" s="174" t="inlineStr">
        <is>
          <t>b</t>
        </is>
      </c>
      <c r="E3769" s="175" t="n">
        <v>0.6</v>
      </c>
      <c r="F3769" s="174" t="n">
        <v>2</v>
      </c>
      <c r="G3769" s="174" t="n">
        <v>86</v>
      </c>
      <c r="H3769" s="174" t="n">
        <v>3</v>
      </c>
      <c r="I3769" s="174" t="n">
        <v>88</v>
      </c>
      <c r="J3769" s="174" t="n"/>
      <c r="K3769" s="174" t="n"/>
      <c r="L3769" s="174" t="n"/>
      <c r="M3769" s="174" t="n"/>
    </row>
    <row r="3770">
      <c r="A3770" s="174" t="inlineStr">
        <is>
          <t>test</t>
        </is>
      </c>
      <c r="B3770" s="174" t="inlineStr">
        <is>
          <t>A1</t>
        </is>
      </c>
      <c r="C3770" s="174" t="inlineStr">
        <is>
          <t>Noise</t>
        </is>
      </c>
      <c r="D3770" s="174" t="inlineStr">
        <is>
          <t>b</t>
        </is>
      </c>
      <c r="E3770" s="175" t="n">
        <v>0.61</v>
      </c>
      <c r="F3770" s="174" t="n">
        <v>2</v>
      </c>
      <c r="G3770" s="174" t="n">
        <v>86</v>
      </c>
      <c r="H3770" s="174" t="n">
        <v>3</v>
      </c>
      <c r="I3770" s="174" t="n">
        <v>88</v>
      </c>
      <c r="J3770" s="174" t="n"/>
      <c r="K3770" s="174" t="n"/>
      <c r="L3770" s="174" t="n"/>
      <c r="M3770" s="174" t="n"/>
    </row>
    <row r="3771">
      <c r="A3771" s="174" t="inlineStr">
        <is>
          <t>test</t>
        </is>
      </c>
      <c r="B3771" s="174" t="inlineStr">
        <is>
          <t>A1</t>
        </is>
      </c>
      <c r="C3771" s="174" t="inlineStr">
        <is>
          <t>Noise</t>
        </is>
      </c>
      <c r="D3771" s="174" t="inlineStr">
        <is>
          <t>b</t>
        </is>
      </c>
      <c r="E3771" s="175" t="n">
        <v>0.62</v>
      </c>
      <c r="F3771" s="174" t="n">
        <v>2</v>
      </c>
      <c r="G3771" s="174" t="n">
        <v>86</v>
      </c>
      <c r="H3771" s="174" t="n">
        <v>3</v>
      </c>
      <c r="I3771" s="174" t="n">
        <v>88</v>
      </c>
      <c r="J3771" s="174" t="n"/>
      <c r="K3771" s="174" t="n"/>
      <c r="L3771" s="174" t="n"/>
      <c r="M3771" s="174" t="n"/>
    </row>
    <row r="3772">
      <c r="A3772" s="174" t="inlineStr">
        <is>
          <t>test</t>
        </is>
      </c>
      <c r="B3772" s="174" t="inlineStr">
        <is>
          <t>A1</t>
        </is>
      </c>
      <c r="C3772" s="174" t="inlineStr">
        <is>
          <t>Noise</t>
        </is>
      </c>
      <c r="D3772" s="174" t="inlineStr">
        <is>
          <t>b</t>
        </is>
      </c>
      <c r="E3772" s="175" t="n">
        <v>0.63</v>
      </c>
      <c r="F3772" s="174" t="n">
        <v>2</v>
      </c>
      <c r="G3772" s="174" t="n">
        <v>86</v>
      </c>
      <c r="H3772" s="174" t="n">
        <v>3</v>
      </c>
      <c r="I3772" s="174" t="n">
        <v>88</v>
      </c>
      <c r="J3772" s="174" t="n"/>
      <c r="K3772" s="174" t="n"/>
      <c r="L3772" s="174" t="n"/>
      <c r="M3772" s="174" t="n"/>
    </row>
    <row r="3773">
      <c r="A3773" s="174" t="inlineStr">
        <is>
          <t>test</t>
        </is>
      </c>
      <c r="B3773" s="174" t="inlineStr">
        <is>
          <t>A1</t>
        </is>
      </c>
      <c r="C3773" s="174" t="inlineStr">
        <is>
          <t>Noise</t>
        </is>
      </c>
      <c r="D3773" s="174" t="inlineStr">
        <is>
          <t>b</t>
        </is>
      </c>
      <c r="E3773" s="175" t="n">
        <v>0.64</v>
      </c>
      <c r="F3773" s="174" t="n">
        <v>2</v>
      </c>
      <c r="G3773" s="174" t="n">
        <v>86</v>
      </c>
      <c r="H3773" s="174" t="n">
        <v>3</v>
      </c>
      <c r="I3773" s="174" t="n">
        <v>88</v>
      </c>
      <c r="J3773" s="174" t="n"/>
      <c r="K3773" s="174" t="n"/>
      <c r="L3773" s="174" t="n"/>
      <c r="M3773" s="174" t="n"/>
    </row>
    <row r="3774">
      <c r="A3774" s="174" t="inlineStr">
        <is>
          <t>test</t>
        </is>
      </c>
      <c r="B3774" s="174" t="inlineStr">
        <is>
          <t>A1</t>
        </is>
      </c>
      <c r="C3774" s="174" t="inlineStr">
        <is>
          <t>Noise</t>
        </is>
      </c>
      <c r="D3774" s="174" t="inlineStr">
        <is>
          <t>b</t>
        </is>
      </c>
      <c r="E3774" s="175" t="n">
        <v>0.65</v>
      </c>
      <c r="F3774" s="174" t="n">
        <v>2</v>
      </c>
      <c r="G3774" s="174" t="n">
        <v>86</v>
      </c>
      <c r="H3774" s="174" t="n">
        <v>3</v>
      </c>
      <c r="I3774" s="174" t="n">
        <v>88</v>
      </c>
      <c r="J3774" s="174" t="n"/>
      <c r="K3774" s="174" t="n"/>
      <c r="L3774" s="174" t="n"/>
      <c r="M3774" s="174" t="n"/>
    </row>
    <row r="3775">
      <c r="A3775" s="174" t="inlineStr">
        <is>
          <t>test</t>
        </is>
      </c>
      <c r="B3775" s="174" t="inlineStr">
        <is>
          <t>A1</t>
        </is>
      </c>
      <c r="C3775" s="174" t="inlineStr">
        <is>
          <t>Noise</t>
        </is>
      </c>
      <c r="D3775" s="174" t="inlineStr">
        <is>
          <t>b</t>
        </is>
      </c>
      <c r="E3775" s="175" t="n">
        <v>0.66</v>
      </c>
      <c r="F3775" s="174" t="n">
        <v>2</v>
      </c>
      <c r="G3775" s="174" t="n">
        <v>86</v>
      </c>
      <c r="H3775" s="174" t="n">
        <v>3</v>
      </c>
      <c r="I3775" s="174" t="n">
        <v>88</v>
      </c>
      <c r="J3775" s="174" t="n"/>
      <c r="K3775" s="174" t="n"/>
      <c r="L3775" s="174" t="n"/>
      <c r="M3775" s="174" t="n"/>
    </row>
    <row r="3776">
      <c r="A3776" s="174" t="inlineStr">
        <is>
          <t>test</t>
        </is>
      </c>
      <c r="B3776" s="174" t="inlineStr">
        <is>
          <t>A1</t>
        </is>
      </c>
      <c r="C3776" s="174" t="inlineStr">
        <is>
          <t>Noise</t>
        </is>
      </c>
      <c r="D3776" s="174" t="inlineStr">
        <is>
          <t>b</t>
        </is>
      </c>
      <c r="E3776" s="175" t="n">
        <v>0.67</v>
      </c>
      <c r="F3776" s="174" t="n">
        <v>2</v>
      </c>
      <c r="G3776" s="174" t="n">
        <v>86</v>
      </c>
      <c r="H3776" s="174" t="n">
        <v>3</v>
      </c>
      <c r="I3776" s="174" t="n">
        <v>88</v>
      </c>
      <c r="J3776" s="174" t="n"/>
      <c r="K3776" s="174" t="n"/>
      <c r="L3776" s="174" t="n"/>
      <c r="M3776" s="174" t="n"/>
    </row>
    <row r="3777">
      <c r="A3777" s="174" t="inlineStr">
        <is>
          <t>test</t>
        </is>
      </c>
      <c r="B3777" s="174" t="inlineStr">
        <is>
          <t>A1</t>
        </is>
      </c>
      <c r="C3777" s="174" t="inlineStr">
        <is>
          <t>Noise</t>
        </is>
      </c>
      <c r="D3777" s="174" t="inlineStr">
        <is>
          <t>b</t>
        </is>
      </c>
      <c r="E3777" s="175" t="n">
        <v>0.68</v>
      </c>
      <c r="F3777" s="174" t="n">
        <v>2</v>
      </c>
      <c r="G3777" s="174" t="n">
        <v>86</v>
      </c>
      <c r="H3777" s="174" t="n">
        <v>3</v>
      </c>
      <c r="I3777" s="174" t="n">
        <v>88</v>
      </c>
      <c r="J3777" s="174" t="n"/>
      <c r="K3777" s="174" t="n"/>
      <c r="L3777" s="174" t="n"/>
      <c r="M3777" s="174" t="n"/>
    </row>
    <row r="3778">
      <c r="A3778" s="174" t="inlineStr">
        <is>
          <t>test</t>
        </is>
      </c>
      <c r="B3778" s="174" t="inlineStr">
        <is>
          <t>A1</t>
        </is>
      </c>
      <c r="C3778" s="174" t="inlineStr">
        <is>
          <t>Noise</t>
        </is>
      </c>
      <c r="D3778" s="174" t="inlineStr">
        <is>
          <t>b</t>
        </is>
      </c>
      <c r="E3778" s="175" t="n">
        <v>0.6899999999999999</v>
      </c>
      <c r="F3778" s="174" t="n">
        <v>2</v>
      </c>
      <c r="G3778" s="174" t="n">
        <v>86</v>
      </c>
      <c r="H3778" s="174" t="n">
        <v>2</v>
      </c>
      <c r="I3778" s="174" t="n">
        <v>89</v>
      </c>
      <c r="J3778" s="174" t="n"/>
      <c r="K3778" s="174" t="n"/>
      <c r="L3778" s="174" t="n"/>
      <c r="M3778" s="174" t="n"/>
    </row>
    <row r="3779">
      <c r="A3779" s="174" t="inlineStr">
        <is>
          <t>test</t>
        </is>
      </c>
      <c r="B3779" s="174" t="inlineStr">
        <is>
          <t>A1</t>
        </is>
      </c>
      <c r="C3779" s="174" t="inlineStr">
        <is>
          <t>Noise</t>
        </is>
      </c>
      <c r="D3779" s="174" t="inlineStr">
        <is>
          <t>b</t>
        </is>
      </c>
      <c r="E3779" s="175" t="n">
        <v>0.7</v>
      </c>
      <c r="F3779" s="174" t="n">
        <v>2</v>
      </c>
      <c r="G3779" s="174" t="n">
        <v>86</v>
      </c>
      <c r="H3779" s="174" t="n">
        <v>2</v>
      </c>
      <c r="I3779" s="174" t="n">
        <v>89</v>
      </c>
      <c r="J3779" s="174" t="n"/>
      <c r="K3779" s="174" t="n"/>
      <c r="L3779" s="174" t="n"/>
      <c r="M3779" s="174" t="n"/>
    </row>
    <row r="3780">
      <c r="A3780" s="174" t="inlineStr">
        <is>
          <t>test</t>
        </is>
      </c>
      <c r="B3780" s="174" t="inlineStr">
        <is>
          <t>A1</t>
        </is>
      </c>
      <c r="C3780" s="174" t="inlineStr">
        <is>
          <t>Noise</t>
        </is>
      </c>
      <c r="D3780" s="174" t="inlineStr">
        <is>
          <t>b</t>
        </is>
      </c>
      <c r="E3780" s="175" t="n">
        <v>0.71</v>
      </c>
      <c r="F3780" s="174" t="n">
        <v>2</v>
      </c>
      <c r="G3780" s="174" t="n">
        <v>86</v>
      </c>
      <c r="H3780" s="174" t="n">
        <v>2</v>
      </c>
      <c r="I3780" s="174" t="n">
        <v>89</v>
      </c>
      <c r="J3780" s="174" t="n"/>
      <c r="K3780" s="174" t="n"/>
      <c r="L3780" s="174" t="n"/>
      <c r="M3780" s="174" t="n"/>
    </row>
    <row r="3781">
      <c r="A3781" s="174" t="inlineStr">
        <is>
          <t>test</t>
        </is>
      </c>
      <c r="B3781" s="174" t="inlineStr">
        <is>
          <t>A1</t>
        </is>
      </c>
      <c r="C3781" s="174" t="inlineStr">
        <is>
          <t>Noise</t>
        </is>
      </c>
      <c r="D3781" s="174" t="inlineStr">
        <is>
          <t>b</t>
        </is>
      </c>
      <c r="E3781" s="175" t="n">
        <v>0.72</v>
      </c>
      <c r="F3781" s="174" t="n">
        <v>2</v>
      </c>
      <c r="G3781" s="174" t="n">
        <v>86</v>
      </c>
      <c r="H3781" s="174" t="n">
        <v>2</v>
      </c>
      <c r="I3781" s="174" t="n">
        <v>89</v>
      </c>
      <c r="J3781" s="174" t="n"/>
      <c r="K3781" s="174" t="n"/>
      <c r="L3781" s="174" t="n"/>
      <c r="M3781" s="174" t="n"/>
    </row>
    <row r="3782">
      <c r="A3782" s="174" t="inlineStr">
        <is>
          <t>test</t>
        </is>
      </c>
      <c r="B3782" s="174" t="inlineStr">
        <is>
          <t>A1</t>
        </is>
      </c>
      <c r="C3782" s="174" t="inlineStr">
        <is>
          <t>Noise</t>
        </is>
      </c>
      <c r="D3782" s="174" t="inlineStr">
        <is>
          <t>b</t>
        </is>
      </c>
      <c r="E3782" s="175" t="n">
        <v>0.73</v>
      </c>
      <c r="F3782" s="174" t="n">
        <v>2</v>
      </c>
      <c r="G3782" s="174" t="n">
        <v>86</v>
      </c>
      <c r="H3782" s="174" t="n">
        <v>2</v>
      </c>
      <c r="I3782" s="174" t="n">
        <v>89</v>
      </c>
      <c r="J3782" s="174" t="n"/>
      <c r="K3782" s="174" t="n"/>
      <c r="L3782" s="174" t="n"/>
      <c r="M3782" s="174" t="n"/>
    </row>
    <row r="3783">
      <c r="A3783" s="174" t="inlineStr">
        <is>
          <t>test</t>
        </is>
      </c>
      <c r="B3783" s="174" t="inlineStr">
        <is>
          <t>A1</t>
        </is>
      </c>
      <c r="C3783" s="174" t="inlineStr">
        <is>
          <t>Noise</t>
        </is>
      </c>
      <c r="D3783" s="174" t="inlineStr">
        <is>
          <t>b</t>
        </is>
      </c>
      <c r="E3783" s="175" t="n">
        <v>0.74</v>
      </c>
      <c r="F3783" s="174" t="n">
        <v>2</v>
      </c>
      <c r="G3783" s="174" t="n">
        <v>86</v>
      </c>
      <c r="H3783" s="174" t="n">
        <v>2</v>
      </c>
      <c r="I3783" s="174" t="n">
        <v>89</v>
      </c>
      <c r="J3783" s="174" t="n"/>
      <c r="K3783" s="174" t="n"/>
      <c r="L3783" s="174" t="n"/>
      <c r="M3783" s="174" t="n"/>
    </row>
    <row r="3784">
      <c r="A3784" s="174" t="inlineStr">
        <is>
          <t>test</t>
        </is>
      </c>
      <c r="B3784" s="174" t="inlineStr">
        <is>
          <t>A1</t>
        </is>
      </c>
      <c r="C3784" s="174" t="inlineStr">
        <is>
          <t>Noise</t>
        </is>
      </c>
      <c r="D3784" s="174" t="inlineStr">
        <is>
          <t>b</t>
        </is>
      </c>
      <c r="E3784" s="175" t="n">
        <v>0.75</v>
      </c>
      <c r="F3784" s="174" t="n">
        <v>1</v>
      </c>
      <c r="G3784" s="174" t="n">
        <v>87</v>
      </c>
      <c r="H3784" s="174" t="n">
        <v>2</v>
      </c>
      <c r="I3784" s="174" t="n">
        <v>89</v>
      </c>
      <c r="J3784" s="174" t="n"/>
      <c r="K3784" s="174" t="n"/>
      <c r="L3784" s="174" t="n"/>
      <c r="M3784" s="174" t="n"/>
    </row>
    <row r="3785">
      <c r="A3785" s="174" t="inlineStr">
        <is>
          <t>test</t>
        </is>
      </c>
      <c r="B3785" s="174" t="inlineStr">
        <is>
          <t>A1</t>
        </is>
      </c>
      <c r="C3785" s="174" t="inlineStr">
        <is>
          <t>Noise</t>
        </is>
      </c>
      <c r="D3785" s="174" t="inlineStr">
        <is>
          <t>b</t>
        </is>
      </c>
      <c r="E3785" s="175" t="n">
        <v>0.76</v>
      </c>
      <c r="F3785" s="174" t="n">
        <v>1</v>
      </c>
      <c r="G3785" s="174" t="n">
        <v>87</v>
      </c>
      <c r="H3785" s="174" t="n">
        <v>1</v>
      </c>
      <c r="I3785" s="174" t="n">
        <v>90</v>
      </c>
      <c r="J3785" s="174" t="n"/>
      <c r="K3785" s="174" t="n"/>
      <c r="L3785" s="174" t="n"/>
      <c r="M3785" s="174" t="n"/>
    </row>
    <row r="3786">
      <c r="A3786" s="174" t="inlineStr">
        <is>
          <t>test</t>
        </is>
      </c>
      <c r="B3786" s="174" t="inlineStr">
        <is>
          <t>A1</t>
        </is>
      </c>
      <c r="C3786" s="174" t="inlineStr">
        <is>
          <t>Noise</t>
        </is>
      </c>
      <c r="D3786" s="174" t="inlineStr">
        <is>
          <t>b</t>
        </is>
      </c>
      <c r="E3786" s="175" t="n">
        <v>0.77</v>
      </c>
      <c r="F3786" s="174" t="n">
        <v>1</v>
      </c>
      <c r="G3786" s="174" t="n">
        <v>87</v>
      </c>
      <c r="H3786" s="174" t="n">
        <v>1</v>
      </c>
      <c r="I3786" s="174" t="n">
        <v>90</v>
      </c>
      <c r="J3786" s="174" t="n"/>
      <c r="K3786" s="174" t="n"/>
      <c r="L3786" s="174" t="n"/>
      <c r="M3786" s="174" t="n"/>
    </row>
    <row r="3787">
      <c r="A3787" s="174" t="inlineStr">
        <is>
          <t>test</t>
        </is>
      </c>
      <c r="B3787" s="174" t="inlineStr">
        <is>
          <t>A1</t>
        </is>
      </c>
      <c r="C3787" s="174" t="inlineStr">
        <is>
          <t>Noise</t>
        </is>
      </c>
      <c r="D3787" s="174" t="inlineStr">
        <is>
          <t>b</t>
        </is>
      </c>
      <c r="E3787" s="175" t="n">
        <v>0.78</v>
      </c>
      <c r="F3787" s="174" t="n">
        <v>1</v>
      </c>
      <c r="G3787" s="174" t="n">
        <v>87</v>
      </c>
      <c r="H3787" s="174" t="n">
        <v>1</v>
      </c>
      <c r="I3787" s="174" t="n">
        <v>90</v>
      </c>
      <c r="J3787" s="174" t="n"/>
      <c r="K3787" s="174" t="n"/>
      <c r="L3787" s="174" t="n"/>
      <c r="M3787" s="174" t="n"/>
    </row>
    <row r="3788">
      <c r="A3788" s="174" t="inlineStr">
        <is>
          <t>test</t>
        </is>
      </c>
      <c r="B3788" s="174" t="inlineStr">
        <is>
          <t>A1</t>
        </is>
      </c>
      <c r="C3788" s="174" t="inlineStr">
        <is>
          <t>Noise</t>
        </is>
      </c>
      <c r="D3788" s="174" t="inlineStr">
        <is>
          <t>b</t>
        </is>
      </c>
      <c r="E3788" s="175" t="n">
        <v>0.79</v>
      </c>
      <c r="F3788" s="174" t="n">
        <v>0</v>
      </c>
      <c r="G3788" s="174" t="n">
        <v>88</v>
      </c>
      <c r="H3788" s="174" t="n">
        <v>0</v>
      </c>
      <c r="I3788" s="174" t="n">
        <v>91</v>
      </c>
      <c r="J3788" s="174" t="n"/>
      <c r="K3788" s="174" t="n"/>
      <c r="L3788" s="174" t="n"/>
      <c r="M3788" s="174" t="n"/>
    </row>
    <row r="3789">
      <c r="A3789" s="174" t="inlineStr">
        <is>
          <t>test</t>
        </is>
      </c>
      <c r="B3789" s="174" t="inlineStr">
        <is>
          <t>A1</t>
        </is>
      </c>
      <c r="C3789" s="174" t="inlineStr">
        <is>
          <t>Noise</t>
        </is>
      </c>
      <c r="D3789" s="174" t="inlineStr">
        <is>
          <t>b</t>
        </is>
      </c>
      <c r="E3789" s="175" t="n">
        <v>0.8</v>
      </c>
      <c r="F3789" s="174" t="n">
        <v>0</v>
      </c>
      <c r="G3789" s="174" t="n">
        <v>88</v>
      </c>
      <c r="H3789" s="174" t="n">
        <v>0</v>
      </c>
      <c r="I3789" s="174" t="n">
        <v>91</v>
      </c>
      <c r="J3789" s="174" t="n"/>
      <c r="K3789" s="174" t="n"/>
      <c r="L3789" s="174" t="n"/>
      <c r="M3789" s="174" t="n"/>
    </row>
    <row r="3790">
      <c r="A3790" s="174" t="inlineStr">
        <is>
          <t>test</t>
        </is>
      </c>
      <c r="B3790" s="174" t="inlineStr">
        <is>
          <t>A1</t>
        </is>
      </c>
      <c r="C3790" s="174" t="inlineStr">
        <is>
          <t>Noise</t>
        </is>
      </c>
      <c r="D3790" s="174" t="inlineStr">
        <is>
          <t>b</t>
        </is>
      </c>
      <c r="E3790" s="175" t="n">
        <v>0.8100000000000001</v>
      </c>
      <c r="F3790" s="174" t="n">
        <v>0</v>
      </c>
      <c r="G3790" s="174" t="n">
        <v>88</v>
      </c>
      <c r="H3790" s="174" t="n">
        <v>0</v>
      </c>
      <c r="I3790" s="174" t="n">
        <v>91</v>
      </c>
      <c r="J3790" s="174" t="n"/>
      <c r="K3790" s="174" t="n"/>
      <c r="L3790" s="174" t="n"/>
      <c r="M3790" s="174" t="n"/>
    </row>
    <row r="3791">
      <c r="A3791" s="174" t="inlineStr">
        <is>
          <t>test</t>
        </is>
      </c>
      <c r="B3791" s="174" t="inlineStr">
        <is>
          <t>A1</t>
        </is>
      </c>
      <c r="C3791" s="174" t="inlineStr">
        <is>
          <t>Noise</t>
        </is>
      </c>
      <c r="D3791" s="174" t="inlineStr">
        <is>
          <t>b</t>
        </is>
      </c>
      <c r="E3791" s="175" t="n">
        <v>0.82</v>
      </c>
      <c r="F3791" s="174" t="n">
        <v>0</v>
      </c>
      <c r="G3791" s="174" t="n">
        <v>88</v>
      </c>
      <c r="H3791" s="174" t="n">
        <v>0</v>
      </c>
      <c r="I3791" s="174" t="n">
        <v>91</v>
      </c>
      <c r="J3791" s="174" t="n"/>
      <c r="K3791" s="174" t="n"/>
      <c r="L3791" s="174" t="n"/>
      <c r="M3791" s="174" t="n"/>
    </row>
    <row r="3792">
      <c r="A3792" s="174" t="inlineStr">
        <is>
          <t>test</t>
        </is>
      </c>
      <c r="B3792" s="174" t="inlineStr">
        <is>
          <t>A1</t>
        </is>
      </c>
      <c r="C3792" s="174" t="inlineStr">
        <is>
          <t>Noise</t>
        </is>
      </c>
      <c r="D3792" s="174" t="inlineStr">
        <is>
          <t>b</t>
        </is>
      </c>
      <c r="E3792" s="175" t="n">
        <v>0.83</v>
      </c>
      <c r="F3792" s="174" t="n">
        <v>0</v>
      </c>
      <c r="G3792" s="174" t="n">
        <v>88</v>
      </c>
      <c r="H3792" s="174" t="n">
        <v>0</v>
      </c>
      <c r="I3792" s="174" t="n">
        <v>91</v>
      </c>
      <c r="J3792" s="174" t="n"/>
      <c r="K3792" s="174" t="n"/>
      <c r="L3792" s="174" t="n"/>
      <c r="M3792" s="174" t="n"/>
    </row>
    <row r="3793">
      <c r="A3793" s="174" t="inlineStr">
        <is>
          <t>test</t>
        </is>
      </c>
      <c r="B3793" s="174" t="inlineStr">
        <is>
          <t>A1</t>
        </is>
      </c>
      <c r="C3793" s="174" t="inlineStr">
        <is>
          <t>Noise</t>
        </is>
      </c>
      <c r="D3793" s="174" t="inlineStr">
        <is>
          <t>b</t>
        </is>
      </c>
      <c r="E3793" s="175" t="n">
        <v>0.84</v>
      </c>
      <c r="F3793" s="174" t="n">
        <v>0</v>
      </c>
      <c r="G3793" s="174" t="n">
        <v>88</v>
      </c>
      <c r="H3793" s="174" t="n">
        <v>0</v>
      </c>
      <c r="I3793" s="174" t="n">
        <v>91</v>
      </c>
      <c r="J3793" s="174" t="n"/>
      <c r="K3793" s="174" t="n"/>
      <c r="L3793" s="174" t="n"/>
      <c r="M3793" s="174" t="n"/>
    </row>
    <row r="3794">
      <c r="A3794" s="174" t="inlineStr">
        <is>
          <t>test</t>
        </is>
      </c>
      <c r="B3794" s="174" t="inlineStr">
        <is>
          <t>A1</t>
        </is>
      </c>
      <c r="C3794" s="174" t="inlineStr">
        <is>
          <t>Noise</t>
        </is>
      </c>
      <c r="D3794" s="174" t="inlineStr">
        <is>
          <t>b</t>
        </is>
      </c>
      <c r="E3794" s="175" t="n">
        <v>0.85</v>
      </c>
      <c r="F3794" s="174" t="n">
        <v>0</v>
      </c>
      <c r="G3794" s="174" t="n">
        <v>88</v>
      </c>
      <c r="H3794" s="174" t="n">
        <v>0</v>
      </c>
      <c r="I3794" s="174" t="n">
        <v>91</v>
      </c>
      <c r="J3794" s="174" t="n"/>
      <c r="K3794" s="174" t="n"/>
      <c r="L3794" s="174" t="n"/>
      <c r="M3794" s="174" t="n"/>
    </row>
    <row r="3795">
      <c r="A3795" s="174" t="inlineStr">
        <is>
          <t>test</t>
        </is>
      </c>
      <c r="B3795" s="174" t="inlineStr">
        <is>
          <t>A1</t>
        </is>
      </c>
      <c r="C3795" s="174" t="inlineStr">
        <is>
          <t>Noise</t>
        </is>
      </c>
      <c r="D3795" s="174" t="inlineStr">
        <is>
          <t>b</t>
        </is>
      </c>
      <c r="E3795" s="175" t="n">
        <v>0.86</v>
      </c>
      <c r="F3795" s="174" t="n">
        <v>0</v>
      </c>
      <c r="G3795" s="174" t="n">
        <v>88</v>
      </c>
      <c r="H3795" s="174" t="n">
        <v>0</v>
      </c>
      <c r="I3795" s="174" t="n">
        <v>91</v>
      </c>
      <c r="J3795" s="174" t="n"/>
      <c r="K3795" s="174" t="n"/>
      <c r="L3795" s="174" t="n"/>
      <c r="M3795" s="174" t="n"/>
    </row>
    <row r="3796">
      <c r="A3796" s="174" t="inlineStr">
        <is>
          <t>test</t>
        </is>
      </c>
      <c r="B3796" s="174" t="inlineStr">
        <is>
          <t>A1</t>
        </is>
      </c>
      <c r="C3796" s="174" t="inlineStr">
        <is>
          <t>Noise</t>
        </is>
      </c>
      <c r="D3796" s="174" t="inlineStr">
        <is>
          <t>b</t>
        </is>
      </c>
      <c r="E3796" s="175" t="n">
        <v>0.87</v>
      </c>
      <c r="F3796" s="174" t="n">
        <v>0</v>
      </c>
      <c r="G3796" s="174" t="n">
        <v>88</v>
      </c>
      <c r="H3796" s="174" t="n">
        <v>0</v>
      </c>
      <c r="I3796" s="174" t="n">
        <v>91</v>
      </c>
      <c r="J3796" s="174" t="n"/>
      <c r="K3796" s="174" t="n"/>
      <c r="L3796" s="174" t="n"/>
      <c r="M3796" s="174" t="n"/>
    </row>
    <row r="3797">
      <c r="A3797" s="174" t="inlineStr">
        <is>
          <t>test</t>
        </is>
      </c>
      <c r="B3797" s="174" t="inlineStr">
        <is>
          <t>A1</t>
        </is>
      </c>
      <c r="C3797" s="174" t="inlineStr">
        <is>
          <t>Noise</t>
        </is>
      </c>
      <c r="D3797" s="174" t="inlineStr">
        <is>
          <t>b</t>
        </is>
      </c>
      <c r="E3797" s="175" t="n">
        <v>0.88</v>
      </c>
      <c r="F3797" s="174" t="n">
        <v>0</v>
      </c>
      <c r="G3797" s="174" t="n">
        <v>88</v>
      </c>
      <c r="H3797" s="174" t="n">
        <v>0</v>
      </c>
      <c r="I3797" s="174" t="n">
        <v>91</v>
      </c>
      <c r="J3797" s="174" t="n"/>
      <c r="K3797" s="174" t="n"/>
      <c r="L3797" s="174" t="n"/>
      <c r="M3797" s="174" t="n"/>
    </row>
    <row r="3798">
      <c r="A3798" s="174" t="inlineStr">
        <is>
          <t>test</t>
        </is>
      </c>
      <c r="B3798" s="174" t="inlineStr">
        <is>
          <t>A1</t>
        </is>
      </c>
      <c r="C3798" s="174" t="inlineStr">
        <is>
          <t>Noise</t>
        </is>
      </c>
      <c r="D3798" s="174" t="inlineStr">
        <is>
          <t>b</t>
        </is>
      </c>
      <c r="E3798" s="175" t="n">
        <v>0.89</v>
      </c>
      <c r="F3798" s="174" t="n">
        <v>0</v>
      </c>
      <c r="G3798" s="174" t="n">
        <v>88</v>
      </c>
      <c r="H3798" s="174" t="n">
        <v>0</v>
      </c>
      <c r="I3798" s="174" t="n">
        <v>91</v>
      </c>
      <c r="J3798" s="174" t="n"/>
      <c r="K3798" s="174" t="n"/>
      <c r="L3798" s="174" t="n"/>
      <c r="M3798" s="174" t="n"/>
    </row>
    <row r="3799">
      <c r="A3799" s="174" t="inlineStr">
        <is>
          <t>test</t>
        </is>
      </c>
      <c r="B3799" s="174" t="inlineStr">
        <is>
          <t>A1</t>
        </is>
      </c>
      <c r="C3799" s="174" t="inlineStr">
        <is>
          <t>Noise</t>
        </is>
      </c>
      <c r="D3799" s="174" t="inlineStr">
        <is>
          <t>b</t>
        </is>
      </c>
      <c r="E3799" s="175" t="n">
        <v>0.9</v>
      </c>
      <c r="F3799" s="174" t="n">
        <v>0</v>
      </c>
      <c r="G3799" s="174" t="n">
        <v>88</v>
      </c>
      <c r="H3799" s="174" t="n">
        <v>0</v>
      </c>
      <c r="I3799" s="174" t="n">
        <v>91</v>
      </c>
      <c r="J3799" s="174" t="n"/>
      <c r="K3799" s="174" t="n"/>
      <c r="L3799" s="174" t="n"/>
      <c r="M3799" s="174" t="n"/>
    </row>
    <row r="3800">
      <c r="A3800" s="174" t="inlineStr">
        <is>
          <t>test</t>
        </is>
      </c>
      <c r="B3800" s="174" t="inlineStr">
        <is>
          <t>A1</t>
        </is>
      </c>
      <c r="C3800" s="174" t="inlineStr">
        <is>
          <t>Noise</t>
        </is>
      </c>
      <c r="D3800" s="174" t="inlineStr">
        <is>
          <t>b</t>
        </is>
      </c>
      <c r="E3800" s="175" t="n">
        <v>0.91</v>
      </c>
      <c r="F3800" s="174" t="n">
        <v>0</v>
      </c>
      <c r="G3800" s="174" t="n">
        <v>88</v>
      </c>
      <c r="H3800" s="174" t="n">
        <v>0</v>
      </c>
      <c r="I3800" s="174" t="n">
        <v>91</v>
      </c>
      <c r="J3800" s="174" t="n"/>
      <c r="K3800" s="174" t="n"/>
      <c r="L3800" s="174" t="n"/>
      <c r="M3800" s="174" t="n"/>
    </row>
    <row r="3801">
      <c r="A3801" s="174" t="inlineStr">
        <is>
          <t>test</t>
        </is>
      </c>
      <c r="B3801" s="174" t="inlineStr">
        <is>
          <t>A1</t>
        </is>
      </c>
      <c r="C3801" s="174" t="inlineStr">
        <is>
          <t>Noise</t>
        </is>
      </c>
      <c r="D3801" s="174" t="inlineStr">
        <is>
          <t>b</t>
        </is>
      </c>
      <c r="E3801" s="175" t="n">
        <v>0.92</v>
      </c>
      <c r="F3801" s="174" t="n">
        <v>0</v>
      </c>
      <c r="G3801" s="174" t="n">
        <v>88</v>
      </c>
      <c r="H3801" s="174" t="n">
        <v>0</v>
      </c>
      <c r="I3801" s="174" t="n">
        <v>91</v>
      </c>
      <c r="J3801" s="174" t="n"/>
      <c r="K3801" s="174" t="n"/>
      <c r="L3801" s="174" t="n"/>
      <c r="M3801" s="174" t="n"/>
    </row>
    <row r="3802">
      <c r="A3802" s="174" t="inlineStr">
        <is>
          <t>test</t>
        </is>
      </c>
      <c r="B3802" s="174" t="inlineStr">
        <is>
          <t>A1</t>
        </is>
      </c>
      <c r="C3802" s="174" t="inlineStr">
        <is>
          <t>Noise</t>
        </is>
      </c>
      <c r="D3802" s="174" t="inlineStr">
        <is>
          <t>b</t>
        </is>
      </c>
      <c r="E3802" s="175" t="n">
        <v>0.93</v>
      </c>
      <c r="F3802" s="174" t="n">
        <v>0</v>
      </c>
      <c r="G3802" s="174" t="n">
        <v>88</v>
      </c>
      <c r="H3802" s="174" t="n">
        <v>0</v>
      </c>
      <c r="I3802" s="174" t="n">
        <v>91</v>
      </c>
      <c r="J3802" s="174" t="n"/>
      <c r="K3802" s="174" t="n"/>
      <c r="L3802" s="174" t="n"/>
      <c r="M3802" s="174" t="n"/>
    </row>
    <row r="3803">
      <c r="A3803" s="174" t="inlineStr">
        <is>
          <t>test</t>
        </is>
      </c>
      <c r="B3803" s="174" t="inlineStr">
        <is>
          <t>A1</t>
        </is>
      </c>
      <c r="C3803" s="174" t="inlineStr">
        <is>
          <t>Noise</t>
        </is>
      </c>
      <c r="D3803" s="174" t="inlineStr">
        <is>
          <t>b</t>
        </is>
      </c>
      <c r="E3803" s="175" t="n">
        <v>0.9399999999999999</v>
      </c>
      <c r="F3803" s="174" t="n">
        <v>0</v>
      </c>
      <c r="G3803" s="174" t="n">
        <v>88</v>
      </c>
      <c r="H3803" s="174" t="n">
        <v>0</v>
      </c>
      <c r="I3803" s="174" t="n">
        <v>91</v>
      </c>
      <c r="J3803" s="174" t="n"/>
      <c r="K3803" s="174" t="n"/>
      <c r="L3803" s="174" t="n"/>
      <c r="M3803" s="174" t="n"/>
    </row>
    <row r="3804">
      <c r="A3804" s="174" t="inlineStr">
        <is>
          <t>test</t>
        </is>
      </c>
      <c r="B3804" s="174" t="inlineStr">
        <is>
          <t>A1</t>
        </is>
      </c>
      <c r="C3804" s="174" t="inlineStr">
        <is>
          <t>Noise</t>
        </is>
      </c>
      <c r="D3804" s="174" t="inlineStr">
        <is>
          <t>b</t>
        </is>
      </c>
      <c r="E3804" s="175" t="n">
        <v>0.95</v>
      </c>
      <c r="F3804" s="174" t="n">
        <v>0</v>
      </c>
      <c r="G3804" s="174" t="n">
        <v>88</v>
      </c>
      <c r="H3804" s="174" t="n">
        <v>0</v>
      </c>
      <c r="I3804" s="174" t="n">
        <v>91</v>
      </c>
      <c r="J3804" s="174" t="n"/>
      <c r="K3804" s="174" t="n"/>
      <c r="L3804" s="174" t="n"/>
      <c r="M3804" s="174" t="n"/>
    </row>
    <row r="3805">
      <c r="A3805" s="174" t="inlineStr">
        <is>
          <t>test</t>
        </is>
      </c>
      <c r="B3805" s="174" t="inlineStr">
        <is>
          <t>A2</t>
        </is>
      </c>
      <c r="C3805" s="174" t="inlineStr">
        <is>
          <t>Asm</t>
        </is>
      </c>
      <c r="D3805" s="174" t="inlineStr">
        <is>
          <t>all</t>
        </is>
      </c>
      <c r="E3805" s="175" t="n">
        <v>0.01</v>
      </c>
      <c r="F3805" s="174" t="n">
        <v>1451</v>
      </c>
      <c r="G3805" s="174" t="n">
        <v>105</v>
      </c>
      <c r="H3805" s="174" t="n">
        <v>2467</v>
      </c>
      <c r="I3805" s="174" t="n">
        <v>1017</v>
      </c>
      <c r="J3805" s="174" t="n">
        <v>39</v>
      </c>
      <c r="K3805" s="174" t="n">
        <v>66</v>
      </c>
      <c r="L3805" s="174" t="n">
        <v>523</v>
      </c>
      <c r="M3805" s="174" t="n">
        <v>1944</v>
      </c>
    </row>
    <row r="3806">
      <c r="A3806" s="174" t="inlineStr">
        <is>
          <t>test</t>
        </is>
      </c>
      <c r="B3806" s="174" t="inlineStr">
        <is>
          <t>A2</t>
        </is>
      </c>
      <c r="C3806" s="174" t="inlineStr">
        <is>
          <t>Asm</t>
        </is>
      </c>
      <c r="D3806" s="174" t="inlineStr">
        <is>
          <t>all</t>
        </is>
      </c>
      <c r="E3806" s="175" t="n">
        <v>0.02</v>
      </c>
      <c r="F3806" s="174" t="n">
        <v>1233</v>
      </c>
      <c r="G3806" s="174" t="n">
        <v>323</v>
      </c>
      <c r="H3806" s="174" t="n">
        <v>1652</v>
      </c>
      <c r="I3806" s="174" t="n">
        <v>1832</v>
      </c>
      <c r="J3806" s="174" t="n">
        <v>140</v>
      </c>
      <c r="K3806" s="174" t="n">
        <v>183</v>
      </c>
      <c r="L3806" s="174" t="n">
        <v>428</v>
      </c>
      <c r="M3806" s="174" t="n">
        <v>1224</v>
      </c>
    </row>
    <row r="3807">
      <c r="A3807" s="174" t="inlineStr">
        <is>
          <t>test</t>
        </is>
      </c>
      <c r="B3807" s="174" t="inlineStr">
        <is>
          <t>A2</t>
        </is>
      </c>
      <c r="C3807" s="174" t="inlineStr">
        <is>
          <t>Asm</t>
        </is>
      </c>
      <c r="D3807" s="174" t="inlineStr">
        <is>
          <t>all</t>
        </is>
      </c>
      <c r="E3807" s="175" t="n">
        <v>0.03</v>
      </c>
      <c r="F3807" s="174" t="n">
        <v>1020</v>
      </c>
      <c r="G3807" s="174" t="n">
        <v>536</v>
      </c>
      <c r="H3807" s="174" t="n">
        <v>1118</v>
      </c>
      <c r="I3807" s="174" t="n">
        <v>2366</v>
      </c>
      <c r="J3807" s="174" t="n">
        <v>248</v>
      </c>
      <c r="K3807" s="174" t="n">
        <v>288</v>
      </c>
      <c r="L3807" s="174" t="n">
        <v>325</v>
      </c>
      <c r="M3807" s="174" t="n">
        <v>793</v>
      </c>
    </row>
    <row r="3808">
      <c r="A3808" s="174" t="inlineStr">
        <is>
          <t>test</t>
        </is>
      </c>
      <c r="B3808" s="174" t="inlineStr">
        <is>
          <t>A2</t>
        </is>
      </c>
      <c r="C3808" s="174" t="inlineStr">
        <is>
          <t>Asm</t>
        </is>
      </c>
      <c r="D3808" s="174" t="inlineStr">
        <is>
          <t>all</t>
        </is>
      </c>
      <c r="E3808" s="175" t="n">
        <v>0.04</v>
      </c>
      <c r="F3808" s="174" t="n">
        <v>885</v>
      </c>
      <c r="G3808" s="174" t="n">
        <v>671</v>
      </c>
      <c r="H3808" s="174" t="n">
        <v>770</v>
      </c>
      <c r="I3808" s="174" t="n">
        <v>2714</v>
      </c>
      <c r="J3808" s="174" t="n">
        <v>315</v>
      </c>
      <c r="K3808" s="174" t="n">
        <v>356</v>
      </c>
      <c r="L3808" s="174" t="n">
        <v>250</v>
      </c>
      <c r="M3808" s="174" t="n">
        <v>520</v>
      </c>
    </row>
    <row r="3809">
      <c r="A3809" s="174" t="inlineStr">
        <is>
          <t>test</t>
        </is>
      </c>
      <c r="B3809" s="174" t="inlineStr">
        <is>
          <t>A2</t>
        </is>
      </c>
      <c r="C3809" s="174" t="inlineStr">
        <is>
          <t>Asm</t>
        </is>
      </c>
      <c r="D3809" s="174" t="inlineStr">
        <is>
          <t>all</t>
        </is>
      </c>
      <c r="E3809" s="175" t="n">
        <v>0.05</v>
      </c>
      <c r="F3809" s="174" t="n">
        <v>773</v>
      </c>
      <c r="G3809" s="174" t="n">
        <v>783</v>
      </c>
      <c r="H3809" s="174" t="n">
        <v>544</v>
      </c>
      <c r="I3809" s="174" t="n">
        <v>2940</v>
      </c>
      <c r="J3809" s="174" t="n">
        <v>374</v>
      </c>
      <c r="K3809" s="174" t="n">
        <v>409</v>
      </c>
      <c r="L3809" s="174" t="n">
        <v>194</v>
      </c>
      <c r="M3809" s="174" t="n">
        <v>350</v>
      </c>
    </row>
    <row r="3810">
      <c r="A3810" s="174" t="inlineStr">
        <is>
          <t>test</t>
        </is>
      </c>
      <c r="B3810" s="174" t="inlineStr">
        <is>
          <t>A2</t>
        </is>
      </c>
      <c r="C3810" s="174" t="inlineStr">
        <is>
          <t>Asm</t>
        </is>
      </c>
      <c r="D3810" s="174" t="inlineStr">
        <is>
          <t>all</t>
        </is>
      </c>
      <c r="E3810" s="175" t="n">
        <v>0.06</v>
      </c>
      <c r="F3810" s="174" t="n">
        <v>702</v>
      </c>
      <c r="G3810" s="174" t="n">
        <v>854</v>
      </c>
      <c r="H3810" s="174" t="n">
        <v>395</v>
      </c>
      <c r="I3810" s="174" t="n">
        <v>3089</v>
      </c>
      <c r="J3810" s="174" t="n">
        <v>406</v>
      </c>
      <c r="K3810" s="174" t="n">
        <v>448</v>
      </c>
      <c r="L3810" s="174" t="n">
        <v>157</v>
      </c>
      <c r="M3810" s="174" t="n">
        <v>238</v>
      </c>
    </row>
    <row r="3811">
      <c r="A3811" s="174" t="inlineStr">
        <is>
          <t>test</t>
        </is>
      </c>
      <c r="B3811" s="174" t="inlineStr">
        <is>
          <t>A2</t>
        </is>
      </c>
      <c r="C3811" s="174" t="inlineStr">
        <is>
          <t>Asm</t>
        </is>
      </c>
      <c r="D3811" s="174" t="inlineStr">
        <is>
          <t>all</t>
        </is>
      </c>
      <c r="E3811" s="175" t="n">
        <v>0.07000000000000001</v>
      </c>
      <c r="F3811" s="174" t="n">
        <v>623</v>
      </c>
      <c r="G3811" s="174" t="n">
        <v>933</v>
      </c>
      <c r="H3811" s="174" t="n">
        <v>306</v>
      </c>
      <c r="I3811" s="174" t="n">
        <v>3178</v>
      </c>
      <c r="J3811" s="174" t="n">
        <v>440</v>
      </c>
      <c r="K3811" s="174" t="n">
        <v>493</v>
      </c>
      <c r="L3811" s="174" t="n">
        <v>130</v>
      </c>
      <c r="M3811" s="174" t="n">
        <v>176</v>
      </c>
    </row>
    <row r="3812">
      <c r="A3812" s="174" t="inlineStr">
        <is>
          <t>test</t>
        </is>
      </c>
      <c r="B3812" s="174" t="inlineStr">
        <is>
          <t>A2</t>
        </is>
      </c>
      <c r="C3812" s="174" t="inlineStr">
        <is>
          <t>Asm</t>
        </is>
      </c>
      <c r="D3812" s="174" t="inlineStr">
        <is>
          <t>all</t>
        </is>
      </c>
      <c r="E3812" s="175" t="n">
        <v>0.08</v>
      </c>
      <c r="F3812" s="174" t="n">
        <v>557</v>
      </c>
      <c r="G3812" s="174" t="n">
        <v>999</v>
      </c>
      <c r="H3812" s="174" t="n">
        <v>247</v>
      </c>
      <c r="I3812" s="174" t="n">
        <v>3237</v>
      </c>
      <c r="J3812" s="174" t="n">
        <v>468</v>
      </c>
      <c r="K3812" s="174" t="n">
        <v>531</v>
      </c>
      <c r="L3812" s="174" t="n">
        <v>109</v>
      </c>
      <c r="M3812" s="174" t="n">
        <v>138</v>
      </c>
    </row>
    <row r="3813">
      <c r="A3813" s="174" t="inlineStr">
        <is>
          <t>test</t>
        </is>
      </c>
      <c r="B3813" s="174" t="inlineStr">
        <is>
          <t>A2</t>
        </is>
      </c>
      <c r="C3813" s="174" t="inlineStr">
        <is>
          <t>Asm</t>
        </is>
      </c>
      <c r="D3813" s="174" t="inlineStr">
        <is>
          <t>all</t>
        </is>
      </c>
      <c r="E3813" s="175" t="n">
        <v>0.09</v>
      </c>
      <c r="F3813" s="174" t="n">
        <v>522</v>
      </c>
      <c r="G3813" s="174" t="n">
        <v>1034</v>
      </c>
      <c r="H3813" s="174" t="n">
        <v>201</v>
      </c>
      <c r="I3813" s="174" t="n">
        <v>3283</v>
      </c>
      <c r="J3813" s="174" t="n">
        <v>486</v>
      </c>
      <c r="K3813" s="174" t="n">
        <v>548</v>
      </c>
      <c r="L3813" s="174" t="n">
        <v>90</v>
      </c>
      <c r="M3813" s="174" t="n">
        <v>111</v>
      </c>
    </row>
    <row r="3814">
      <c r="A3814" s="174" t="inlineStr">
        <is>
          <t>test</t>
        </is>
      </c>
      <c r="B3814" s="174" t="inlineStr">
        <is>
          <t>A2</t>
        </is>
      </c>
      <c r="C3814" s="174" t="inlineStr">
        <is>
          <t>Asm</t>
        </is>
      </c>
      <c r="D3814" s="174" t="inlineStr">
        <is>
          <t>all</t>
        </is>
      </c>
      <c r="E3814" s="175" t="n">
        <v>0.1</v>
      </c>
      <c r="F3814" s="174" t="n">
        <v>482</v>
      </c>
      <c r="G3814" s="174" t="n">
        <v>1074</v>
      </c>
      <c r="H3814" s="174" t="n">
        <v>165</v>
      </c>
      <c r="I3814" s="174" t="n">
        <v>3319</v>
      </c>
      <c r="J3814" s="174" t="n">
        <v>498</v>
      </c>
      <c r="K3814" s="174" t="n">
        <v>576</v>
      </c>
      <c r="L3814" s="174" t="n">
        <v>79</v>
      </c>
      <c r="M3814" s="174" t="n">
        <v>86</v>
      </c>
    </row>
    <row r="3815">
      <c r="A3815" s="174" t="inlineStr">
        <is>
          <t>test</t>
        </is>
      </c>
      <c r="B3815" s="174" t="inlineStr">
        <is>
          <t>A2</t>
        </is>
      </c>
      <c r="C3815" s="174" t="inlineStr">
        <is>
          <t>Asm</t>
        </is>
      </c>
      <c r="D3815" s="174" t="inlineStr">
        <is>
          <t>all</t>
        </is>
      </c>
      <c r="E3815" s="175" t="n">
        <v>0.11</v>
      </c>
      <c r="F3815" s="174" t="n">
        <v>450</v>
      </c>
      <c r="G3815" s="174" t="n">
        <v>1106</v>
      </c>
      <c r="H3815" s="174" t="n">
        <v>136</v>
      </c>
      <c r="I3815" s="174" t="n">
        <v>3348</v>
      </c>
      <c r="J3815" s="174" t="n">
        <v>513</v>
      </c>
      <c r="K3815" s="174" t="n">
        <v>593</v>
      </c>
      <c r="L3815" s="174" t="n">
        <v>66</v>
      </c>
      <c r="M3815" s="174" t="n">
        <v>70</v>
      </c>
    </row>
    <row r="3816">
      <c r="A3816" s="174" t="inlineStr">
        <is>
          <t>test</t>
        </is>
      </c>
      <c r="B3816" s="174" t="inlineStr">
        <is>
          <t>A2</t>
        </is>
      </c>
      <c r="C3816" s="174" t="inlineStr">
        <is>
          <t>Asm</t>
        </is>
      </c>
      <c r="D3816" s="174" t="inlineStr">
        <is>
          <t>all</t>
        </is>
      </c>
      <c r="E3816" s="175" t="n">
        <v>0.12</v>
      </c>
      <c r="F3816" s="174" t="n">
        <v>428</v>
      </c>
      <c r="G3816" s="174" t="n">
        <v>1128</v>
      </c>
      <c r="H3816" s="174" t="n">
        <v>116</v>
      </c>
      <c r="I3816" s="174" t="n">
        <v>3368</v>
      </c>
      <c r="J3816" s="174" t="n">
        <v>523</v>
      </c>
      <c r="K3816" s="174" t="n">
        <v>605</v>
      </c>
      <c r="L3816" s="174" t="n">
        <v>59</v>
      </c>
      <c r="M3816" s="174" t="n">
        <v>57</v>
      </c>
    </row>
    <row r="3817">
      <c r="A3817" s="174" t="inlineStr">
        <is>
          <t>test</t>
        </is>
      </c>
      <c r="B3817" s="174" t="inlineStr">
        <is>
          <t>A2</t>
        </is>
      </c>
      <c r="C3817" s="174" t="inlineStr">
        <is>
          <t>Asm</t>
        </is>
      </c>
      <c r="D3817" s="174" t="inlineStr">
        <is>
          <t>all</t>
        </is>
      </c>
      <c r="E3817" s="175" t="n">
        <v>0.13</v>
      </c>
      <c r="F3817" s="174" t="n">
        <v>407</v>
      </c>
      <c r="G3817" s="174" t="n">
        <v>1149</v>
      </c>
      <c r="H3817" s="174" t="n">
        <v>102</v>
      </c>
      <c r="I3817" s="174" t="n">
        <v>3382</v>
      </c>
      <c r="J3817" s="174" t="n">
        <v>531</v>
      </c>
      <c r="K3817" s="174" t="n">
        <v>618</v>
      </c>
      <c r="L3817" s="174" t="n">
        <v>50</v>
      </c>
      <c r="M3817" s="174" t="n">
        <v>52</v>
      </c>
    </row>
    <row r="3818">
      <c r="A3818" s="174" t="inlineStr">
        <is>
          <t>test</t>
        </is>
      </c>
      <c r="B3818" s="174" t="inlineStr">
        <is>
          <t>A2</t>
        </is>
      </c>
      <c r="C3818" s="174" t="inlineStr">
        <is>
          <t>Asm</t>
        </is>
      </c>
      <c r="D3818" s="174" t="inlineStr">
        <is>
          <t>all</t>
        </is>
      </c>
      <c r="E3818" s="175" t="n">
        <v>0.14</v>
      </c>
      <c r="F3818" s="174" t="n">
        <v>388</v>
      </c>
      <c r="G3818" s="174" t="n">
        <v>1168</v>
      </c>
      <c r="H3818" s="174" t="n">
        <v>86</v>
      </c>
      <c r="I3818" s="174" t="n">
        <v>3398</v>
      </c>
      <c r="J3818" s="174" t="n">
        <v>538</v>
      </c>
      <c r="K3818" s="174" t="n">
        <v>630</v>
      </c>
      <c r="L3818" s="174" t="n">
        <v>41</v>
      </c>
      <c r="M3818" s="174" t="n">
        <v>45</v>
      </c>
    </row>
    <row r="3819">
      <c r="A3819" s="174" t="inlineStr">
        <is>
          <t>test</t>
        </is>
      </c>
      <c r="B3819" s="174" t="inlineStr">
        <is>
          <t>A2</t>
        </is>
      </c>
      <c r="C3819" s="174" t="inlineStr">
        <is>
          <t>Asm</t>
        </is>
      </c>
      <c r="D3819" s="174" t="inlineStr">
        <is>
          <t>all</t>
        </is>
      </c>
      <c r="E3819" s="175" t="n">
        <v>0.15</v>
      </c>
      <c r="F3819" s="174" t="n">
        <v>362</v>
      </c>
      <c r="G3819" s="174" t="n">
        <v>1194</v>
      </c>
      <c r="H3819" s="174" t="n">
        <v>66</v>
      </c>
      <c r="I3819" s="174" t="n">
        <v>3418</v>
      </c>
      <c r="J3819" s="174" t="n">
        <v>547</v>
      </c>
      <c r="K3819" s="174" t="n">
        <v>647</v>
      </c>
      <c r="L3819" s="174" t="n">
        <v>33</v>
      </c>
      <c r="M3819" s="174" t="n">
        <v>33</v>
      </c>
    </row>
    <row r="3820">
      <c r="A3820" s="174" t="inlineStr">
        <is>
          <t>test</t>
        </is>
      </c>
      <c r="B3820" s="174" t="inlineStr">
        <is>
          <t>A2</t>
        </is>
      </c>
      <c r="C3820" s="174" t="inlineStr">
        <is>
          <t>Asm</t>
        </is>
      </c>
      <c r="D3820" s="174" t="inlineStr">
        <is>
          <t>all</t>
        </is>
      </c>
      <c r="E3820" s="175" t="n">
        <v>0.16</v>
      </c>
      <c r="F3820" s="174" t="n">
        <v>348</v>
      </c>
      <c r="G3820" s="174" t="n">
        <v>1208</v>
      </c>
      <c r="H3820" s="174" t="n">
        <v>59</v>
      </c>
      <c r="I3820" s="174" t="n">
        <v>3425</v>
      </c>
      <c r="J3820" s="174" t="n">
        <v>549</v>
      </c>
      <c r="K3820" s="174" t="n">
        <v>659</v>
      </c>
      <c r="L3820" s="174" t="n">
        <v>31</v>
      </c>
      <c r="M3820" s="174" t="n">
        <v>28</v>
      </c>
    </row>
    <row r="3821">
      <c r="A3821" s="174" t="inlineStr">
        <is>
          <t>test</t>
        </is>
      </c>
      <c r="B3821" s="174" t="inlineStr">
        <is>
          <t>A2</t>
        </is>
      </c>
      <c r="C3821" s="174" t="inlineStr">
        <is>
          <t>Asm</t>
        </is>
      </c>
      <c r="D3821" s="174" t="inlineStr">
        <is>
          <t>all</t>
        </is>
      </c>
      <c r="E3821" s="175" t="n">
        <v>0.17</v>
      </c>
      <c r="F3821" s="174" t="n">
        <v>330</v>
      </c>
      <c r="G3821" s="174" t="n">
        <v>1226</v>
      </c>
      <c r="H3821" s="174" t="n">
        <v>51</v>
      </c>
      <c r="I3821" s="174" t="n">
        <v>3433</v>
      </c>
      <c r="J3821" s="174" t="n">
        <v>554</v>
      </c>
      <c r="K3821" s="174" t="n">
        <v>672</v>
      </c>
      <c r="L3821" s="174" t="n">
        <v>27</v>
      </c>
      <c r="M3821" s="174" t="n">
        <v>24</v>
      </c>
    </row>
    <row r="3822">
      <c r="A3822" s="174" t="inlineStr">
        <is>
          <t>test</t>
        </is>
      </c>
      <c r="B3822" s="174" t="inlineStr">
        <is>
          <t>A2</t>
        </is>
      </c>
      <c r="C3822" s="174" t="inlineStr">
        <is>
          <t>Asm</t>
        </is>
      </c>
      <c r="D3822" s="174" t="inlineStr">
        <is>
          <t>all</t>
        </is>
      </c>
      <c r="E3822" s="175" t="n">
        <v>0.18</v>
      </c>
      <c r="F3822" s="174" t="n">
        <v>317</v>
      </c>
      <c r="G3822" s="174" t="n">
        <v>1239</v>
      </c>
      <c r="H3822" s="174" t="n">
        <v>43</v>
      </c>
      <c r="I3822" s="174" t="n">
        <v>3441</v>
      </c>
      <c r="J3822" s="174" t="n">
        <v>556</v>
      </c>
      <c r="K3822" s="174" t="n">
        <v>683</v>
      </c>
      <c r="L3822" s="174" t="n">
        <v>26</v>
      </c>
      <c r="M3822" s="174" t="n">
        <v>17</v>
      </c>
    </row>
    <row r="3823">
      <c r="A3823" s="174" t="inlineStr">
        <is>
          <t>test</t>
        </is>
      </c>
      <c r="B3823" s="174" t="inlineStr">
        <is>
          <t>A2</t>
        </is>
      </c>
      <c r="C3823" s="174" t="inlineStr">
        <is>
          <t>Asm</t>
        </is>
      </c>
      <c r="D3823" s="174" t="inlineStr">
        <is>
          <t>all</t>
        </is>
      </c>
      <c r="E3823" s="175" t="n">
        <v>0.19</v>
      </c>
      <c r="F3823" s="174" t="n">
        <v>307</v>
      </c>
      <c r="G3823" s="174" t="n">
        <v>1249</v>
      </c>
      <c r="H3823" s="174" t="n">
        <v>40</v>
      </c>
      <c r="I3823" s="174" t="n">
        <v>3444</v>
      </c>
      <c r="J3823" s="174" t="n">
        <v>558</v>
      </c>
      <c r="K3823" s="174" t="n">
        <v>691</v>
      </c>
      <c r="L3823" s="174" t="n">
        <v>24</v>
      </c>
      <c r="M3823" s="174" t="n">
        <v>16</v>
      </c>
    </row>
    <row r="3824">
      <c r="A3824" s="174" t="inlineStr">
        <is>
          <t>test</t>
        </is>
      </c>
      <c r="B3824" s="174" t="inlineStr">
        <is>
          <t>A2</t>
        </is>
      </c>
      <c r="C3824" s="174" t="inlineStr">
        <is>
          <t>Asm</t>
        </is>
      </c>
      <c r="D3824" s="174" t="inlineStr">
        <is>
          <t>all</t>
        </is>
      </c>
      <c r="E3824" s="175" t="n">
        <v>0.2</v>
      </c>
      <c r="F3824" s="174" t="n">
        <v>298</v>
      </c>
      <c r="G3824" s="174" t="n">
        <v>1258</v>
      </c>
      <c r="H3824" s="174" t="n">
        <v>37</v>
      </c>
      <c r="I3824" s="174" t="n">
        <v>3447</v>
      </c>
      <c r="J3824" s="174" t="n">
        <v>561</v>
      </c>
      <c r="K3824" s="174" t="n">
        <v>697</v>
      </c>
      <c r="L3824" s="174" t="n">
        <v>22</v>
      </c>
      <c r="M3824" s="174" t="n">
        <v>15</v>
      </c>
    </row>
    <row r="3825">
      <c r="A3825" s="174" t="inlineStr">
        <is>
          <t>test</t>
        </is>
      </c>
      <c r="B3825" s="174" t="inlineStr">
        <is>
          <t>A2</t>
        </is>
      </c>
      <c r="C3825" s="174" t="inlineStr">
        <is>
          <t>Asm</t>
        </is>
      </c>
      <c r="D3825" s="174" t="inlineStr">
        <is>
          <t>all</t>
        </is>
      </c>
      <c r="E3825" s="175" t="n">
        <v>0.21</v>
      </c>
      <c r="F3825" s="174" t="n">
        <v>288</v>
      </c>
      <c r="G3825" s="174" t="n">
        <v>1268</v>
      </c>
      <c r="H3825" s="174" t="n">
        <v>34</v>
      </c>
      <c r="I3825" s="174" t="n">
        <v>3450</v>
      </c>
      <c r="J3825" s="174" t="n">
        <v>563</v>
      </c>
      <c r="K3825" s="174" t="n">
        <v>705</v>
      </c>
      <c r="L3825" s="174" t="n">
        <v>21</v>
      </c>
      <c r="M3825" s="174" t="n">
        <v>13</v>
      </c>
    </row>
    <row r="3826">
      <c r="A3826" s="174" t="inlineStr">
        <is>
          <t>test</t>
        </is>
      </c>
      <c r="B3826" s="174" t="inlineStr">
        <is>
          <t>A2</t>
        </is>
      </c>
      <c r="C3826" s="174" t="inlineStr">
        <is>
          <t>Asm</t>
        </is>
      </c>
      <c r="D3826" s="174" t="inlineStr">
        <is>
          <t>all</t>
        </is>
      </c>
      <c r="E3826" s="175" t="n">
        <v>0.22</v>
      </c>
      <c r="F3826" s="174" t="n">
        <v>280</v>
      </c>
      <c r="G3826" s="174" t="n">
        <v>1276</v>
      </c>
      <c r="H3826" s="174" t="n">
        <v>29</v>
      </c>
      <c r="I3826" s="174" t="n">
        <v>3455</v>
      </c>
      <c r="J3826" s="174" t="n">
        <v>568</v>
      </c>
      <c r="K3826" s="174" t="n">
        <v>708</v>
      </c>
      <c r="L3826" s="174" t="n">
        <v>18</v>
      </c>
      <c r="M3826" s="174" t="n">
        <v>11</v>
      </c>
    </row>
    <row r="3827">
      <c r="A3827" s="174" t="inlineStr">
        <is>
          <t>test</t>
        </is>
      </c>
      <c r="B3827" s="174" t="inlineStr">
        <is>
          <t>A2</t>
        </is>
      </c>
      <c r="C3827" s="174" t="inlineStr">
        <is>
          <t>Asm</t>
        </is>
      </c>
      <c r="D3827" s="174" t="inlineStr">
        <is>
          <t>all</t>
        </is>
      </c>
      <c r="E3827" s="175" t="n">
        <v>0.23</v>
      </c>
      <c r="F3827" s="174" t="n">
        <v>269</v>
      </c>
      <c r="G3827" s="174" t="n">
        <v>1287</v>
      </c>
      <c r="H3827" s="174" t="n">
        <v>26</v>
      </c>
      <c r="I3827" s="174" t="n">
        <v>3458</v>
      </c>
      <c r="J3827" s="174" t="n">
        <v>571</v>
      </c>
      <c r="K3827" s="174" t="n">
        <v>716</v>
      </c>
      <c r="L3827" s="174" t="n">
        <v>16</v>
      </c>
      <c r="M3827" s="174" t="n">
        <v>10</v>
      </c>
    </row>
    <row r="3828">
      <c r="A3828" s="174" t="inlineStr">
        <is>
          <t>test</t>
        </is>
      </c>
      <c r="B3828" s="174" t="inlineStr">
        <is>
          <t>A2</t>
        </is>
      </c>
      <c r="C3828" s="174" t="inlineStr">
        <is>
          <t>Asm</t>
        </is>
      </c>
      <c r="D3828" s="174" t="inlineStr">
        <is>
          <t>all</t>
        </is>
      </c>
      <c r="E3828" s="175" t="n">
        <v>0.24</v>
      </c>
      <c r="F3828" s="174" t="n">
        <v>257</v>
      </c>
      <c r="G3828" s="174" t="n">
        <v>1299</v>
      </c>
      <c r="H3828" s="174" t="n">
        <v>20</v>
      </c>
      <c r="I3828" s="174" t="n">
        <v>3464</v>
      </c>
      <c r="J3828" s="174" t="n">
        <v>574</v>
      </c>
      <c r="K3828" s="174" t="n">
        <v>725</v>
      </c>
      <c r="L3828" s="174" t="n">
        <v>13</v>
      </c>
      <c r="M3828" s="174" t="n">
        <v>7</v>
      </c>
    </row>
    <row r="3829">
      <c r="A3829" s="174" t="inlineStr">
        <is>
          <t>test</t>
        </is>
      </c>
      <c r="B3829" s="174" t="inlineStr">
        <is>
          <t>A2</t>
        </is>
      </c>
      <c r="C3829" s="174" t="inlineStr">
        <is>
          <t>Asm</t>
        </is>
      </c>
      <c r="D3829" s="174" t="inlineStr">
        <is>
          <t>all</t>
        </is>
      </c>
      <c r="E3829" s="175" t="n">
        <v>0.25</v>
      </c>
      <c r="F3829" s="174" t="n">
        <v>245</v>
      </c>
      <c r="G3829" s="174" t="n">
        <v>1311</v>
      </c>
      <c r="H3829" s="174" t="n">
        <v>16</v>
      </c>
      <c r="I3829" s="174" t="n">
        <v>3468</v>
      </c>
      <c r="J3829" s="174" t="n">
        <v>578</v>
      </c>
      <c r="K3829" s="174" t="n">
        <v>733</v>
      </c>
      <c r="L3829" s="174" t="n">
        <v>11</v>
      </c>
      <c r="M3829" s="174" t="n">
        <v>5</v>
      </c>
    </row>
    <row r="3830">
      <c r="A3830" s="174" t="inlineStr">
        <is>
          <t>test</t>
        </is>
      </c>
      <c r="B3830" s="174" t="inlineStr">
        <is>
          <t>A2</t>
        </is>
      </c>
      <c r="C3830" s="174" t="inlineStr">
        <is>
          <t>Asm</t>
        </is>
      </c>
      <c r="D3830" s="174" t="inlineStr">
        <is>
          <t>all</t>
        </is>
      </c>
      <c r="E3830" s="175" t="n">
        <v>0.26</v>
      </c>
      <c r="F3830" s="174" t="n">
        <v>233</v>
      </c>
      <c r="G3830" s="174" t="n">
        <v>1323</v>
      </c>
      <c r="H3830" s="174" t="n">
        <v>14</v>
      </c>
      <c r="I3830" s="174" t="n">
        <v>3470</v>
      </c>
      <c r="J3830" s="174" t="n">
        <v>580</v>
      </c>
      <c r="K3830" s="174" t="n">
        <v>743</v>
      </c>
      <c r="L3830" s="174" t="n">
        <v>10</v>
      </c>
      <c r="M3830" s="174" t="n">
        <v>4</v>
      </c>
    </row>
    <row r="3831">
      <c r="A3831" s="174" t="inlineStr">
        <is>
          <t>test</t>
        </is>
      </c>
      <c r="B3831" s="174" t="inlineStr">
        <is>
          <t>A2</t>
        </is>
      </c>
      <c r="C3831" s="174" t="inlineStr">
        <is>
          <t>Asm</t>
        </is>
      </c>
      <c r="D3831" s="174" t="inlineStr">
        <is>
          <t>all</t>
        </is>
      </c>
      <c r="E3831" s="175" t="n">
        <v>0.27</v>
      </c>
      <c r="F3831" s="174" t="n">
        <v>228</v>
      </c>
      <c r="G3831" s="174" t="n">
        <v>1328</v>
      </c>
      <c r="H3831" s="174" t="n">
        <v>10</v>
      </c>
      <c r="I3831" s="174" t="n">
        <v>3474</v>
      </c>
      <c r="J3831" s="174" t="n">
        <v>580</v>
      </c>
      <c r="K3831" s="174" t="n">
        <v>748</v>
      </c>
      <c r="L3831" s="174" t="n">
        <v>7</v>
      </c>
      <c r="M3831" s="174" t="n">
        <v>3</v>
      </c>
    </row>
    <row r="3832">
      <c r="A3832" s="174" t="inlineStr">
        <is>
          <t>test</t>
        </is>
      </c>
      <c r="B3832" s="174" t="inlineStr">
        <is>
          <t>A2</t>
        </is>
      </c>
      <c r="C3832" s="174" t="inlineStr">
        <is>
          <t>Asm</t>
        </is>
      </c>
      <c r="D3832" s="174" t="inlineStr">
        <is>
          <t>all</t>
        </is>
      </c>
      <c r="E3832" s="175" t="n">
        <v>0.28</v>
      </c>
      <c r="F3832" s="174" t="n">
        <v>214</v>
      </c>
      <c r="G3832" s="174" t="n">
        <v>1342</v>
      </c>
      <c r="H3832" s="174" t="n">
        <v>9</v>
      </c>
      <c r="I3832" s="174" t="n">
        <v>3475</v>
      </c>
      <c r="J3832" s="174" t="n">
        <v>585</v>
      </c>
      <c r="K3832" s="174" t="n">
        <v>757</v>
      </c>
      <c r="L3832" s="174" t="n">
        <v>7</v>
      </c>
      <c r="M3832" s="174" t="n">
        <v>2</v>
      </c>
    </row>
    <row r="3833">
      <c r="A3833" s="174" t="inlineStr">
        <is>
          <t>test</t>
        </is>
      </c>
      <c r="B3833" s="174" t="inlineStr">
        <is>
          <t>A2</t>
        </is>
      </c>
      <c r="C3833" s="174" t="inlineStr">
        <is>
          <t>Asm</t>
        </is>
      </c>
      <c r="D3833" s="174" t="inlineStr">
        <is>
          <t>all</t>
        </is>
      </c>
      <c r="E3833" s="175" t="n">
        <v>0.29</v>
      </c>
      <c r="F3833" s="174" t="n">
        <v>208</v>
      </c>
      <c r="G3833" s="174" t="n">
        <v>1348</v>
      </c>
      <c r="H3833" s="174" t="n">
        <v>9</v>
      </c>
      <c r="I3833" s="174" t="n">
        <v>3475</v>
      </c>
      <c r="J3833" s="174" t="n">
        <v>585</v>
      </c>
      <c r="K3833" s="174" t="n">
        <v>763</v>
      </c>
      <c r="L3833" s="174" t="n">
        <v>7</v>
      </c>
      <c r="M3833" s="174" t="n">
        <v>2</v>
      </c>
    </row>
    <row r="3834">
      <c r="A3834" s="174" t="inlineStr">
        <is>
          <t>test</t>
        </is>
      </c>
      <c r="B3834" s="174" t="inlineStr">
        <is>
          <t>A2</t>
        </is>
      </c>
      <c r="C3834" s="174" t="inlineStr">
        <is>
          <t>Asm</t>
        </is>
      </c>
      <c r="D3834" s="174" t="inlineStr">
        <is>
          <t>all</t>
        </is>
      </c>
      <c r="E3834" s="175" t="n">
        <v>0.3</v>
      </c>
      <c r="F3834" s="174" t="n">
        <v>200</v>
      </c>
      <c r="G3834" s="174" t="n">
        <v>1356</v>
      </c>
      <c r="H3834" s="174" t="n">
        <v>8</v>
      </c>
      <c r="I3834" s="174" t="n">
        <v>3476</v>
      </c>
      <c r="J3834" s="174" t="n">
        <v>587</v>
      </c>
      <c r="K3834" s="174" t="n">
        <v>769</v>
      </c>
      <c r="L3834" s="174" t="n">
        <v>6</v>
      </c>
      <c r="M3834" s="174" t="n">
        <v>2</v>
      </c>
    </row>
    <row r="3835">
      <c r="A3835" s="174" t="inlineStr">
        <is>
          <t>test</t>
        </is>
      </c>
      <c r="B3835" s="174" t="inlineStr">
        <is>
          <t>A2</t>
        </is>
      </c>
      <c r="C3835" s="174" t="inlineStr">
        <is>
          <t>Asm</t>
        </is>
      </c>
      <c r="D3835" s="174" t="inlineStr">
        <is>
          <t>all</t>
        </is>
      </c>
      <c r="E3835" s="175" t="n">
        <v>0.31</v>
      </c>
      <c r="F3835" s="174" t="n">
        <v>190</v>
      </c>
      <c r="G3835" s="174" t="n">
        <v>1366</v>
      </c>
      <c r="H3835" s="174" t="n">
        <v>8</v>
      </c>
      <c r="I3835" s="174" t="n">
        <v>3476</v>
      </c>
      <c r="J3835" s="174" t="n">
        <v>587</v>
      </c>
      <c r="K3835" s="174" t="n">
        <v>779</v>
      </c>
      <c r="L3835" s="174" t="n">
        <v>6</v>
      </c>
      <c r="M3835" s="174" t="n">
        <v>2</v>
      </c>
    </row>
    <row r="3836">
      <c r="A3836" s="174" t="inlineStr">
        <is>
          <t>test</t>
        </is>
      </c>
      <c r="B3836" s="174" t="inlineStr">
        <is>
          <t>A2</t>
        </is>
      </c>
      <c r="C3836" s="174" t="inlineStr">
        <is>
          <t>Asm</t>
        </is>
      </c>
      <c r="D3836" s="174" t="inlineStr">
        <is>
          <t>all</t>
        </is>
      </c>
      <c r="E3836" s="175" t="n">
        <v>0.32</v>
      </c>
      <c r="F3836" s="174" t="n">
        <v>181</v>
      </c>
      <c r="G3836" s="174" t="n">
        <v>1375</v>
      </c>
      <c r="H3836" s="174" t="n">
        <v>8</v>
      </c>
      <c r="I3836" s="174" t="n">
        <v>3476</v>
      </c>
      <c r="J3836" s="174" t="n">
        <v>588</v>
      </c>
      <c r="K3836" s="174" t="n">
        <v>787</v>
      </c>
      <c r="L3836" s="174" t="n">
        <v>6</v>
      </c>
      <c r="M3836" s="174" t="n">
        <v>2</v>
      </c>
    </row>
    <row r="3837">
      <c r="A3837" s="174" t="inlineStr">
        <is>
          <t>test</t>
        </is>
      </c>
      <c r="B3837" s="174" t="inlineStr">
        <is>
          <t>A2</t>
        </is>
      </c>
      <c r="C3837" s="174" t="inlineStr">
        <is>
          <t>Asm</t>
        </is>
      </c>
      <c r="D3837" s="174" t="inlineStr">
        <is>
          <t>all</t>
        </is>
      </c>
      <c r="E3837" s="175" t="n">
        <v>0.33</v>
      </c>
      <c r="F3837" s="174" t="n">
        <v>169</v>
      </c>
      <c r="G3837" s="174" t="n">
        <v>1387</v>
      </c>
      <c r="H3837" s="174" t="n">
        <v>7</v>
      </c>
      <c r="I3837" s="174" t="n">
        <v>3477</v>
      </c>
      <c r="J3837" s="174" t="n">
        <v>591</v>
      </c>
      <c r="K3837" s="174" t="n">
        <v>796</v>
      </c>
      <c r="L3837" s="174" t="n">
        <v>5</v>
      </c>
      <c r="M3837" s="174" t="n">
        <v>2</v>
      </c>
    </row>
    <row r="3838">
      <c r="A3838" s="174" t="inlineStr">
        <is>
          <t>test</t>
        </is>
      </c>
      <c r="B3838" s="174" t="inlineStr">
        <is>
          <t>A2</t>
        </is>
      </c>
      <c r="C3838" s="174" t="inlineStr">
        <is>
          <t>Asm</t>
        </is>
      </c>
      <c r="D3838" s="174" t="inlineStr">
        <is>
          <t>all</t>
        </is>
      </c>
      <c r="E3838" s="175" t="n">
        <v>0.34</v>
      </c>
      <c r="F3838" s="174" t="n">
        <v>163</v>
      </c>
      <c r="G3838" s="174" t="n">
        <v>1393</v>
      </c>
      <c r="H3838" s="174" t="n">
        <v>6</v>
      </c>
      <c r="I3838" s="174" t="n">
        <v>3478</v>
      </c>
      <c r="J3838" s="174" t="n">
        <v>591</v>
      </c>
      <c r="K3838" s="174" t="n">
        <v>802</v>
      </c>
      <c r="L3838" s="174" t="n">
        <v>5</v>
      </c>
      <c r="M3838" s="174" t="n">
        <v>1</v>
      </c>
    </row>
    <row r="3839">
      <c r="A3839" s="174" t="inlineStr">
        <is>
          <t>test</t>
        </is>
      </c>
      <c r="B3839" s="174" t="inlineStr">
        <is>
          <t>A2</t>
        </is>
      </c>
      <c r="C3839" s="174" t="inlineStr">
        <is>
          <t>Asm</t>
        </is>
      </c>
      <c r="D3839" s="174" t="inlineStr">
        <is>
          <t>all</t>
        </is>
      </c>
      <c r="E3839" s="175" t="n">
        <v>0.35</v>
      </c>
      <c r="F3839" s="174" t="n">
        <v>160</v>
      </c>
      <c r="G3839" s="174" t="n">
        <v>1396</v>
      </c>
      <c r="H3839" s="174" t="n">
        <v>5</v>
      </c>
      <c r="I3839" s="174" t="n">
        <v>3479</v>
      </c>
      <c r="J3839" s="174" t="n">
        <v>592</v>
      </c>
      <c r="K3839" s="174" t="n">
        <v>804</v>
      </c>
      <c r="L3839" s="174" t="n">
        <v>4</v>
      </c>
      <c r="M3839" s="174" t="n">
        <v>1</v>
      </c>
    </row>
    <row r="3840">
      <c r="A3840" s="174" t="inlineStr">
        <is>
          <t>test</t>
        </is>
      </c>
      <c r="B3840" s="174" t="inlineStr">
        <is>
          <t>A2</t>
        </is>
      </c>
      <c r="C3840" s="174" t="inlineStr">
        <is>
          <t>Asm</t>
        </is>
      </c>
      <c r="D3840" s="174" t="inlineStr">
        <is>
          <t>all</t>
        </is>
      </c>
      <c r="E3840" s="175" t="n">
        <v>0.36</v>
      </c>
      <c r="F3840" s="174" t="n">
        <v>153</v>
      </c>
      <c r="G3840" s="174" t="n">
        <v>1403</v>
      </c>
      <c r="H3840" s="174" t="n">
        <v>4</v>
      </c>
      <c r="I3840" s="174" t="n">
        <v>3480</v>
      </c>
      <c r="J3840" s="174" t="n">
        <v>593</v>
      </c>
      <c r="K3840" s="174" t="n">
        <v>810</v>
      </c>
      <c r="L3840" s="174" t="n">
        <v>3</v>
      </c>
      <c r="M3840" s="174" t="n">
        <v>1</v>
      </c>
    </row>
    <row r="3841">
      <c r="A3841" s="174" t="inlineStr">
        <is>
          <t>test</t>
        </is>
      </c>
      <c r="B3841" s="174" t="inlineStr">
        <is>
          <t>A2</t>
        </is>
      </c>
      <c r="C3841" s="174" t="inlineStr">
        <is>
          <t>Asm</t>
        </is>
      </c>
      <c r="D3841" s="174" t="inlineStr">
        <is>
          <t>all</t>
        </is>
      </c>
      <c r="E3841" s="175" t="n">
        <v>0.37</v>
      </c>
      <c r="F3841" s="174" t="n">
        <v>149</v>
      </c>
      <c r="G3841" s="174" t="n">
        <v>1407</v>
      </c>
      <c r="H3841" s="174" t="n">
        <v>4</v>
      </c>
      <c r="I3841" s="174" t="n">
        <v>3480</v>
      </c>
      <c r="J3841" s="174" t="n">
        <v>593</v>
      </c>
      <c r="K3841" s="174" t="n">
        <v>814</v>
      </c>
      <c r="L3841" s="174" t="n">
        <v>3</v>
      </c>
      <c r="M3841" s="174" t="n">
        <v>1</v>
      </c>
    </row>
    <row r="3842">
      <c r="A3842" s="174" t="inlineStr">
        <is>
          <t>test</t>
        </is>
      </c>
      <c r="B3842" s="174" t="inlineStr">
        <is>
          <t>A2</t>
        </is>
      </c>
      <c r="C3842" s="174" t="inlineStr">
        <is>
          <t>Asm</t>
        </is>
      </c>
      <c r="D3842" s="174" t="inlineStr">
        <is>
          <t>all</t>
        </is>
      </c>
      <c r="E3842" s="175" t="n">
        <v>0.38</v>
      </c>
      <c r="F3842" s="174" t="n">
        <v>142</v>
      </c>
      <c r="G3842" s="174" t="n">
        <v>1414</v>
      </c>
      <c r="H3842" s="174" t="n">
        <v>4</v>
      </c>
      <c r="I3842" s="174" t="n">
        <v>3480</v>
      </c>
      <c r="J3842" s="174" t="n">
        <v>593</v>
      </c>
      <c r="K3842" s="174" t="n">
        <v>821</v>
      </c>
      <c r="L3842" s="174" t="n">
        <v>3</v>
      </c>
      <c r="M3842" s="174" t="n">
        <v>1</v>
      </c>
    </row>
    <row r="3843">
      <c r="A3843" s="174" t="inlineStr">
        <is>
          <t>test</t>
        </is>
      </c>
      <c r="B3843" s="174" t="inlineStr">
        <is>
          <t>A2</t>
        </is>
      </c>
      <c r="C3843" s="174" t="inlineStr">
        <is>
          <t>Asm</t>
        </is>
      </c>
      <c r="D3843" s="174" t="inlineStr">
        <is>
          <t>all</t>
        </is>
      </c>
      <c r="E3843" s="175" t="n">
        <v>0.39</v>
      </c>
      <c r="F3843" s="174" t="n">
        <v>138</v>
      </c>
      <c r="G3843" s="174" t="n">
        <v>1418</v>
      </c>
      <c r="H3843" s="174" t="n">
        <v>4</v>
      </c>
      <c r="I3843" s="174" t="n">
        <v>3480</v>
      </c>
      <c r="J3843" s="174" t="n">
        <v>594</v>
      </c>
      <c r="K3843" s="174" t="n">
        <v>824</v>
      </c>
      <c r="L3843" s="174" t="n">
        <v>3</v>
      </c>
      <c r="M3843" s="174" t="n">
        <v>1</v>
      </c>
    </row>
    <row r="3844">
      <c r="A3844" s="174" t="inlineStr">
        <is>
          <t>test</t>
        </is>
      </c>
      <c r="B3844" s="174" t="inlineStr">
        <is>
          <t>A2</t>
        </is>
      </c>
      <c r="C3844" s="174" t="inlineStr">
        <is>
          <t>Asm</t>
        </is>
      </c>
      <c r="D3844" s="174" t="inlineStr">
        <is>
          <t>all</t>
        </is>
      </c>
      <c r="E3844" s="175" t="n">
        <v>0.4</v>
      </c>
      <c r="F3844" s="174" t="n">
        <v>129</v>
      </c>
      <c r="G3844" s="174" t="n">
        <v>1427</v>
      </c>
      <c r="H3844" s="174" t="n">
        <v>4</v>
      </c>
      <c r="I3844" s="174" t="n">
        <v>3480</v>
      </c>
      <c r="J3844" s="174" t="n">
        <v>594</v>
      </c>
      <c r="K3844" s="174" t="n">
        <v>833</v>
      </c>
      <c r="L3844" s="174" t="n">
        <v>3</v>
      </c>
      <c r="M3844" s="174" t="n">
        <v>1</v>
      </c>
    </row>
    <row r="3845">
      <c r="A3845" s="174" t="inlineStr">
        <is>
          <t>test</t>
        </is>
      </c>
      <c r="B3845" s="174" t="inlineStr">
        <is>
          <t>A2</t>
        </is>
      </c>
      <c r="C3845" s="174" t="inlineStr">
        <is>
          <t>Asm</t>
        </is>
      </c>
      <c r="D3845" s="174" t="inlineStr">
        <is>
          <t>all</t>
        </is>
      </c>
      <c r="E3845" s="175" t="n">
        <v>0.41</v>
      </c>
      <c r="F3845" s="174" t="n">
        <v>125</v>
      </c>
      <c r="G3845" s="174" t="n">
        <v>1431</v>
      </c>
      <c r="H3845" s="174" t="n">
        <v>3</v>
      </c>
      <c r="I3845" s="174" t="n">
        <v>3481</v>
      </c>
      <c r="J3845" s="174" t="n">
        <v>597</v>
      </c>
      <c r="K3845" s="174" t="n">
        <v>834</v>
      </c>
      <c r="L3845" s="174" t="n">
        <v>2</v>
      </c>
      <c r="M3845" s="174" t="n">
        <v>1</v>
      </c>
    </row>
    <row r="3846">
      <c r="A3846" s="174" t="inlineStr">
        <is>
          <t>test</t>
        </is>
      </c>
      <c r="B3846" s="174" t="inlineStr">
        <is>
          <t>A2</t>
        </is>
      </c>
      <c r="C3846" s="174" t="inlineStr">
        <is>
          <t>Asm</t>
        </is>
      </c>
      <c r="D3846" s="174" t="inlineStr">
        <is>
          <t>all</t>
        </is>
      </c>
      <c r="E3846" s="175" t="n">
        <v>0.42</v>
      </c>
      <c r="F3846" s="174" t="n">
        <v>122</v>
      </c>
      <c r="G3846" s="174" t="n">
        <v>1434</v>
      </c>
      <c r="H3846" s="174" t="n">
        <v>3</v>
      </c>
      <c r="I3846" s="174" t="n">
        <v>3481</v>
      </c>
      <c r="J3846" s="174" t="n">
        <v>597</v>
      </c>
      <c r="K3846" s="174" t="n">
        <v>837</v>
      </c>
      <c r="L3846" s="174" t="n">
        <v>2</v>
      </c>
      <c r="M3846" s="174" t="n">
        <v>1</v>
      </c>
    </row>
    <row r="3847">
      <c r="A3847" s="174" t="inlineStr">
        <is>
          <t>test</t>
        </is>
      </c>
      <c r="B3847" s="174" t="inlineStr">
        <is>
          <t>A2</t>
        </is>
      </c>
      <c r="C3847" s="174" t="inlineStr">
        <is>
          <t>Asm</t>
        </is>
      </c>
      <c r="D3847" s="174" t="inlineStr">
        <is>
          <t>all</t>
        </is>
      </c>
      <c r="E3847" s="175" t="n">
        <v>0.43</v>
      </c>
      <c r="F3847" s="174" t="n">
        <v>120</v>
      </c>
      <c r="G3847" s="174" t="n">
        <v>1436</v>
      </c>
      <c r="H3847" s="174" t="n">
        <v>3</v>
      </c>
      <c r="I3847" s="174" t="n">
        <v>3481</v>
      </c>
      <c r="J3847" s="174" t="n">
        <v>597</v>
      </c>
      <c r="K3847" s="174" t="n">
        <v>839</v>
      </c>
      <c r="L3847" s="174" t="n">
        <v>2</v>
      </c>
      <c r="M3847" s="174" t="n">
        <v>1</v>
      </c>
    </row>
    <row r="3848">
      <c r="A3848" s="174" t="inlineStr">
        <is>
          <t>test</t>
        </is>
      </c>
      <c r="B3848" s="174" t="inlineStr">
        <is>
          <t>A2</t>
        </is>
      </c>
      <c r="C3848" s="174" t="inlineStr">
        <is>
          <t>Asm</t>
        </is>
      </c>
      <c r="D3848" s="174" t="inlineStr">
        <is>
          <t>all</t>
        </is>
      </c>
      <c r="E3848" s="175" t="n">
        <v>0.44</v>
      </c>
      <c r="F3848" s="174" t="n">
        <v>114</v>
      </c>
      <c r="G3848" s="174" t="n">
        <v>1442</v>
      </c>
      <c r="H3848" s="174" t="n">
        <v>3</v>
      </c>
      <c r="I3848" s="174" t="n">
        <v>3481</v>
      </c>
      <c r="J3848" s="174" t="n">
        <v>598</v>
      </c>
      <c r="K3848" s="174" t="n">
        <v>844</v>
      </c>
      <c r="L3848" s="174" t="n">
        <v>2</v>
      </c>
      <c r="M3848" s="174" t="n">
        <v>1</v>
      </c>
    </row>
    <row r="3849">
      <c r="A3849" s="174" t="inlineStr">
        <is>
          <t>test</t>
        </is>
      </c>
      <c r="B3849" s="174" t="inlineStr">
        <is>
          <t>A2</t>
        </is>
      </c>
      <c r="C3849" s="174" t="inlineStr">
        <is>
          <t>Asm</t>
        </is>
      </c>
      <c r="D3849" s="174" t="inlineStr">
        <is>
          <t>all</t>
        </is>
      </c>
      <c r="E3849" s="175" t="n">
        <v>0.45</v>
      </c>
      <c r="F3849" s="174" t="n">
        <v>113</v>
      </c>
      <c r="G3849" s="174" t="n">
        <v>1443</v>
      </c>
      <c r="H3849" s="174" t="n">
        <v>3</v>
      </c>
      <c r="I3849" s="174" t="n">
        <v>3481</v>
      </c>
      <c r="J3849" s="174" t="n">
        <v>599</v>
      </c>
      <c r="K3849" s="174" t="n">
        <v>844</v>
      </c>
      <c r="L3849" s="174" t="n">
        <v>2</v>
      </c>
      <c r="M3849" s="174" t="n">
        <v>1</v>
      </c>
    </row>
    <row r="3850">
      <c r="A3850" s="174" t="inlineStr">
        <is>
          <t>test</t>
        </is>
      </c>
      <c r="B3850" s="174" t="inlineStr">
        <is>
          <t>A2</t>
        </is>
      </c>
      <c r="C3850" s="174" t="inlineStr">
        <is>
          <t>Asm</t>
        </is>
      </c>
      <c r="D3850" s="174" t="inlineStr">
        <is>
          <t>all</t>
        </is>
      </c>
      <c r="E3850" s="175" t="n">
        <v>0.46</v>
      </c>
      <c r="F3850" s="174" t="n">
        <v>105</v>
      </c>
      <c r="G3850" s="174" t="n">
        <v>1451</v>
      </c>
      <c r="H3850" s="174" t="n">
        <v>3</v>
      </c>
      <c r="I3850" s="174" t="n">
        <v>3481</v>
      </c>
      <c r="J3850" s="174" t="n">
        <v>601</v>
      </c>
      <c r="K3850" s="174" t="n">
        <v>850</v>
      </c>
      <c r="L3850" s="174" t="n">
        <v>2</v>
      </c>
      <c r="M3850" s="174" t="n">
        <v>1</v>
      </c>
    </row>
    <row r="3851">
      <c r="A3851" s="174" t="inlineStr">
        <is>
          <t>test</t>
        </is>
      </c>
      <c r="B3851" s="174" t="inlineStr">
        <is>
          <t>A2</t>
        </is>
      </c>
      <c r="C3851" s="174" t="inlineStr">
        <is>
          <t>Asm</t>
        </is>
      </c>
      <c r="D3851" s="174" t="inlineStr">
        <is>
          <t>all</t>
        </is>
      </c>
      <c r="E3851" s="175" t="n">
        <v>0.47</v>
      </c>
      <c r="F3851" s="174" t="n">
        <v>100</v>
      </c>
      <c r="G3851" s="174" t="n">
        <v>1456</v>
      </c>
      <c r="H3851" s="174" t="n">
        <v>3</v>
      </c>
      <c r="I3851" s="174" t="n">
        <v>3481</v>
      </c>
      <c r="J3851" s="174" t="n">
        <v>601</v>
      </c>
      <c r="K3851" s="174" t="n">
        <v>855</v>
      </c>
      <c r="L3851" s="174" t="n">
        <v>2</v>
      </c>
      <c r="M3851" s="174" t="n">
        <v>1</v>
      </c>
    </row>
    <row r="3852">
      <c r="A3852" s="174" t="inlineStr">
        <is>
          <t>test</t>
        </is>
      </c>
      <c r="B3852" s="174" t="inlineStr">
        <is>
          <t>A2</t>
        </is>
      </c>
      <c r="C3852" s="174" t="inlineStr">
        <is>
          <t>Asm</t>
        </is>
      </c>
      <c r="D3852" s="174" t="inlineStr">
        <is>
          <t>all</t>
        </is>
      </c>
      <c r="E3852" s="175" t="n">
        <v>0.48</v>
      </c>
      <c r="F3852" s="174" t="n">
        <v>97</v>
      </c>
      <c r="G3852" s="174" t="n">
        <v>1459</v>
      </c>
      <c r="H3852" s="174" t="n">
        <v>3</v>
      </c>
      <c r="I3852" s="174" t="n">
        <v>3481</v>
      </c>
      <c r="J3852" s="174" t="n">
        <v>601</v>
      </c>
      <c r="K3852" s="174" t="n">
        <v>858</v>
      </c>
      <c r="L3852" s="174" t="n">
        <v>2</v>
      </c>
      <c r="M3852" s="174" t="n">
        <v>1</v>
      </c>
    </row>
    <row r="3853">
      <c r="A3853" s="174" t="inlineStr">
        <is>
          <t>test</t>
        </is>
      </c>
      <c r="B3853" s="174" t="inlineStr">
        <is>
          <t>A2</t>
        </is>
      </c>
      <c r="C3853" s="174" t="inlineStr">
        <is>
          <t>Asm</t>
        </is>
      </c>
      <c r="D3853" s="174" t="inlineStr">
        <is>
          <t>all</t>
        </is>
      </c>
      <c r="E3853" s="175" t="n">
        <v>0.49</v>
      </c>
      <c r="F3853" s="174" t="n">
        <v>93</v>
      </c>
      <c r="G3853" s="174" t="n">
        <v>1463</v>
      </c>
      <c r="H3853" s="174" t="n">
        <v>3</v>
      </c>
      <c r="I3853" s="174" t="n">
        <v>3481</v>
      </c>
      <c r="J3853" s="174" t="n">
        <v>601</v>
      </c>
      <c r="K3853" s="174" t="n">
        <v>862</v>
      </c>
      <c r="L3853" s="174" t="n">
        <v>2</v>
      </c>
      <c r="M3853" s="174" t="n">
        <v>1</v>
      </c>
    </row>
    <row r="3854">
      <c r="A3854" s="174" t="inlineStr">
        <is>
          <t>test</t>
        </is>
      </c>
      <c r="B3854" s="174" t="inlineStr">
        <is>
          <t>A2</t>
        </is>
      </c>
      <c r="C3854" s="174" t="inlineStr">
        <is>
          <t>Asm</t>
        </is>
      </c>
      <c r="D3854" s="174" t="inlineStr">
        <is>
          <t>all</t>
        </is>
      </c>
      <c r="E3854" s="175" t="n">
        <v>0.5</v>
      </c>
      <c r="F3854" s="174" t="n">
        <v>88</v>
      </c>
      <c r="G3854" s="174" t="n">
        <v>1468</v>
      </c>
      <c r="H3854" s="174" t="n">
        <v>3</v>
      </c>
      <c r="I3854" s="174" t="n">
        <v>3481</v>
      </c>
      <c r="J3854" s="174" t="n">
        <v>602</v>
      </c>
      <c r="K3854" s="174" t="n">
        <v>866</v>
      </c>
      <c r="L3854" s="174" t="n">
        <v>2</v>
      </c>
      <c r="M3854" s="174" t="n">
        <v>1</v>
      </c>
    </row>
    <row r="3855">
      <c r="A3855" s="174" t="inlineStr">
        <is>
          <t>test</t>
        </is>
      </c>
      <c r="B3855" s="174" t="inlineStr">
        <is>
          <t>A2</t>
        </is>
      </c>
      <c r="C3855" s="174" t="inlineStr">
        <is>
          <t>Asm</t>
        </is>
      </c>
      <c r="D3855" s="174" t="inlineStr">
        <is>
          <t>all</t>
        </is>
      </c>
      <c r="E3855" s="175" t="n">
        <v>0.51</v>
      </c>
      <c r="F3855" s="174" t="n">
        <v>85</v>
      </c>
      <c r="G3855" s="174" t="n">
        <v>1471</v>
      </c>
      <c r="H3855" s="174" t="n">
        <v>2</v>
      </c>
      <c r="I3855" s="174" t="n">
        <v>3482</v>
      </c>
      <c r="J3855" s="174" t="n">
        <v>602</v>
      </c>
      <c r="K3855" s="174" t="n">
        <v>869</v>
      </c>
      <c r="L3855" s="174" t="n">
        <v>2</v>
      </c>
      <c r="M3855" s="174" t="n">
        <v>0</v>
      </c>
    </row>
    <row r="3856">
      <c r="A3856" s="174" t="inlineStr">
        <is>
          <t>test</t>
        </is>
      </c>
      <c r="B3856" s="174" t="inlineStr">
        <is>
          <t>A2</t>
        </is>
      </c>
      <c r="C3856" s="174" t="inlineStr">
        <is>
          <t>Asm</t>
        </is>
      </c>
      <c r="D3856" s="174" t="inlineStr">
        <is>
          <t>all</t>
        </is>
      </c>
      <c r="E3856" s="175" t="n">
        <v>0.52</v>
      </c>
      <c r="F3856" s="174" t="n">
        <v>80</v>
      </c>
      <c r="G3856" s="174" t="n">
        <v>1476</v>
      </c>
      <c r="H3856" s="174" t="n">
        <v>2</v>
      </c>
      <c r="I3856" s="174" t="n">
        <v>3482</v>
      </c>
      <c r="J3856" s="174" t="n">
        <v>604</v>
      </c>
      <c r="K3856" s="174" t="n">
        <v>872</v>
      </c>
      <c r="L3856" s="174" t="n">
        <v>2</v>
      </c>
      <c r="M3856" s="174" t="n">
        <v>0</v>
      </c>
    </row>
    <row r="3857">
      <c r="A3857" s="174" t="inlineStr">
        <is>
          <t>test</t>
        </is>
      </c>
      <c r="B3857" s="174" t="inlineStr">
        <is>
          <t>A2</t>
        </is>
      </c>
      <c r="C3857" s="174" t="inlineStr">
        <is>
          <t>Asm</t>
        </is>
      </c>
      <c r="D3857" s="174" t="inlineStr">
        <is>
          <t>all</t>
        </is>
      </c>
      <c r="E3857" s="175" t="n">
        <v>0.53</v>
      </c>
      <c r="F3857" s="174" t="n">
        <v>78</v>
      </c>
      <c r="G3857" s="174" t="n">
        <v>1478</v>
      </c>
      <c r="H3857" s="174" t="n">
        <v>1</v>
      </c>
      <c r="I3857" s="174" t="n">
        <v>3483</v>
      </c>
      <c r="J3857" s="174" t="n">
        <v>605</v>
      </c>
      <c r="K3857" s="174" t="n">
        <v>873</v>
      </c>
      <c r="L3857" s="174" t="n">
        <v>1</v>
      </c>
      <c r="M3857" s="174" t="n">
        <v>0</v>
      </c>
    </row>
    <row r="3858">
      <c r="A3858" s="174" t="inlineStr">
        <is>
          <t>test</t>
        </is>
      </c>
      <c r="B3858" s="174" t="inlineStr">
        <is>
          <t>A2</t>
        </is>
      </c>
      <c r="C3858" s="174" t="inlineStr">
        <is>
          <t>Asm</t>
        </is>
      </c>
      <c r="D3858" s="174" t="inlineStr">
        <is>
          <t>all</t>
        </is>
      </c>
      <c r="E3858" s="175" t="n">
        <v>0.54</v>
      </c>
      <c r="F3858" s="174" t="n">
        <v>75</v>
      </c>
      <c r="G3858" s="174" t="n">
        <v>1481</v>
      </c>
      <c r="H3858" s="174" t="n">
        <v>1</v>
      </c>
      <c r="I3858" s="174" t="n">
        <v>3483</v>
      </c>
      <c r="J3858" s="174" t="n">
        <v>606</v>
      </c>
      <c r="K3858" s="174" t="n">
        <v>875</v>
      </c>
      <c r="L3858" s="174" t="n">
        <v>1</v>
      </c>
      <c r="M3858" s="174" t="n">
        <v>0</v>
      </c>
    </row>
    <row r="3859">
      <c r="A3859" s="174" t="inlineStr">
        <is>
          <t>test</t>
        </is>
      </c>
      <c r="B3859" s="174" t="inlineStr">
        <is>
          <t>A2</t>
        </is>
      </c>
      <c r="C3859" s="174" t="inlineStr">
        <is>
          <t>Asm</t>
        </is>
      </c>
      <c r="D3859" s="174" t="inlineStr">
        <is>
          <t>all</t>
        </is>
      </c>
      <c r="E3859" s="175" t="n">
        <v>0.55</v>
      </c>
      <c r="F3859" s="174" t="n">
        <v>74</v>
      </c>
      <c r="G3859" s="174" t="n">
        <v>1482</v>
      </c>
      <c r="H3859" s="174" t="n">
        <v>0</v>
      </c>
      <c r="I3859" s="174" t="n">
        <v>3484</v>
      </c>
      <c r="J3859" s="174" t="n">
        <v>606</v>
      </c>
      <c r="K3859" s="174" t="n">
        <v>876</v>
      </c>
      <c r="L3859" s="174" t="n">
        <v>0</v>
      </c>
      <c r="M3859" s="174" t="n">
        <v>0</v>
      </c>
    </row>
    <row r="3860">
      <c r="A3860" s="174" t="inlineStr">
        <is>
          <t>test</t>
        </is>
      </c>
      <c r="B3860" s="174" t="inlineStr">
        <is>
          <t>A2</t>
        </is>
      </c>
      <c r="C3860" s="174" t="inlineStr">
        <is>
          <t>Asm</t>
        </is>
      </c>
      <c r="D3860" s="174" t="inlineStr">
        <is>
          <t>all</t>
        </is>
      </c>
      <c r="E3860" s="175" t="n">
        <v>0.5600000000000001</v>
      </c>
      <c r="F3860" s="174" t="n">
        <v>66</v>
      </c>
      <c r="G3860" s="174" t="n">
        <v>1490</v>
      </c>
      <c r="H3860" s="174" t="n">
        <v>0</v>
      </c>
      <c r="I3860" s="174" t="n">
        <v>3484</v>
      </c>
      <c r="J3860" s="174" t="n">
        <v>607</v>
      </c>
      <c r="K3860" s="174" t="n">
        <v>883</v>
      </c>
      <c r="L3860" s="174" t="n">
        <v>0</v>
      </c>
      <c r="M3860" s="174" t="n">
        <v>0</v>
      </c>
    </row>
    <row r="3861">
      <c r="A3861" s="174" t="inlineStr">
        <is>
          <t>test</t>
        </is>
      </c>
      <c r="B3861" s="174" t="inlineStr">
        <is>
          <t>A2</t>
        </is>
      </c>
      <c r="C3861" s="174" t="inlineStr">
        <is>
          <t>Asm</t>
        </is>
      </c>
      <c r="D3861" s="174" t="inlineStr">
        <is>
          <t>all</t>
        </is>
      </c>
      <c r="E3861" s="175" t="n">
        <v>0.57</v>
      </c>
      <c r="F3861" s="174" t="n">
        <v>63</v>
      </c>
      <c r="G3861" s="174" t="n">
        <v>1493</v>
      </c>
      <c r="H3861" s="174" t="n">
        <v>0</v>
      </c>
      <c r="I3861" s="174" t="n">
        <v>3484</v>
      </c>
      <c r="J3861" s="174" t="n">
        <v>607</v>
      </c>
      <c r="K3861" s="174" t="n">
        <v>886</v>
      </c>
      <c r="L3861" s="174" t="n">
        <v>0</v>
      </c>
      <c r="M3861" s="174" t="n">
        <v>0</v>
      </c>
    </row>
    <row r="3862">
      <c r="A3862" s="174" t="inlineStr">
        <is>
          <t>test</t>
        </is>
      </c>
      <c r="B3862" s="174" t="inlineStr">
        <is>
          <t>A2</t>
        </is>
      </c>
      <c r="C3862" s="174" t="inlineStr">
        <is>
          <t>Asm</t>
        </is>
      </c>
      <c r="D3862" s="174" t="inlineStr">
        <is>
          <t>all</t>
        </is>
      </c>
      <c r="E3862" s="175" t="n">
        <v>0.58</v>
      </c>
      <c r="F3862" s="174" t="n">
        <v>59</v>
      </c>
      <c r="G3862" s="174" t="n">
        <v>1497</v>
      </c>
      <c r="H3862" s="174" t="n">
        <v>0</v>
      </c>
      <c r="I3862" s="174" t="n">
        <v>3484</v>
      </c>
      <c r="J3862" s="174" t="n">
        <v>607</v>
      </c>
      <c r="K3862" s="174" t="n">
        <v>890</v>
      </c>
      <c r="L3862" s="174" t="n">
        <v>0</v>
      </c>
      <c r="M3862" s="174" t="n">
        <v>0</v>
      </c>
    </row>
    <row r="3863">
      <c r="A3863" s="174" t="inlineStr">
        <is>
          <t>test</t>
        </is>
      </c>
      <c r="B3863" s="174" t="inlineStr">
        <is>
          <t>A2</t>
        </is>
      </c>
      <c r="C3863" s="174" t="inlineStr">
        <is>
          <t>Asm</t>
        </is>
      </c>
      <c r="D3863" s="174" t="inlineStr">
        <is>
          <t>all</t>
        </is>
      </c>
      <c r="E3863" s="175" t="n">
        <v>0.59</v>
      </c>
      <c r="F3863" s="174" t="n">
        <v>58</v>
      </c>
      <c r="G3863" s="174" t="n">
        <v>1498</v>
      </c>
      <c r="H3863" s="174" t="n">
        <v>0</v>
      </c>
      <c r="I3863" s="174" t="n">
        <v>3484</v>
      </c>
      <c r="J3863" s="174" t="n">
        <v>607</v>
      </c>
      <c r="K3863" s="174" t="n">
        <v>891</v>
      </c>
      <c r="L3863" s="174" t="n">
        <v>0</v>
      </c>
      <c r="M3863" s="174" t="n">
        <v>0</v>
      </c>
    </row>
    <row r="3864">
      <c r="A3864" s="174" t="inlineStr">
        <is>
          <t>test</t>
        </is>
      </c>
      <c r="B3864" s="174" t="inlineStr">
        <is>
          <t>A2</t>
        </is>
      </c>
      <c r="C3864" s="174" t="inlineStr">
        <is>
          <t>Asm</t>
        </is>
      </c>
      <c r="D3864" s="174" t="inlineStr">
        <is>
          <t>all</t>
        </is>
      </c>
      <c r="E3864" s="175" t="n">
        <v>0.6</v>
      </c>
      <c r="F3864" s="174" t="n">
        <v>55</v>
      </c>
      <c r="G3864" s="174" t="n">
        <v>1501</v>
      </c>
      <c r="H3864" s="174" t="n">
        <v>0</v>
      </c>
      <c r="I3864" s="174" t="n">
        <v>3484</v>
      </c>
      <c r="J3864" s="174" t="n">
        <v>607</v>
      </c>
      <c r="K3864" s="174" t="n">
        <v>894</v>
      </c>
      <c r="L3864" s="174" t="n">
        <v>0</v>
      </c>
      <c r="M3864" s="174" t="n">
        <v>0</v>
      </c>
    </row>
    <row r="3865">
      <c r="A3865" s="174" t="inlineStr">
        <is>
          <t>test</t>
        </is>
      </c>
      <c r="B3865" s="174" t="inlineStr">
        <is>
          <t>A2</t>
        </is>
      </c>
      <c r="C3865" s="174" t="inlineStr">
        <is>
          <t>Asm</t>
        </is>
      </c>
      <c r="D3865" s="174" t="inlineStr">
        <is>
          <t>all</t>
        </is>
      </c>
      <c r="E3865" s="175" t="n">
        <v>0.61</v>
      </c>
      <c r="F3865" s="174" t="n">
        <v>49</v>
      </c>
      <c r="G3865" s="174" t="n">
        <v>1507</v>
      </c>
      <c r="H3865" s="174" t="n">
        <v>0</v>
      </c>
      <c r="I3865" s="174" t="n">
        <v>3484</v>
      </c>
      <c r="J3865" s="174" t="n">
        <v>609</v>
      </c>
      <c r="K3865" s="174" t="n">
        <v>898</v>
      </c>
      <c r="L3865" s="174" t="n">
        <v>0</v>
      </c>
      <c r="M3865" s="174" t="n">
        <v>0</v>
      </c>
    </row>
    <row r="3866">
      <c r="A3866" s="174" t="inlineStr">
        <is>
          <t>test</t>
        </is>
      </c>
      <c r="B3866" s="174" t="inlineStr">
        <is>
          <t>A2</t>
        </is>
      </c>
      <c r="C3866" s="174" t="inlineStr">
        <is>
          <t>Asm</t>
        </is>
      </c>
      <c r="D3866" s="174" t="inlineStr">
        <is>
          <t>all</t>
        </is>
      </c>
      <c r="E3866" s="175" t="n">
        <v>0.62</v>
      </c>
      <c r="F3866" s="174" t="n">
        <v>46</v>
      </c>
      <c r="G3866" s="174" t="n">
        <v>1510</v>
      </c>
      <c r="H3866" s="174" t="n">
        <v>0</v>
      </c>
      <c r="I3866" s="174" t="n">
        <v>3484</v>
      </c>
      <c r="J3866" s="174" t="n">
        <v>609</v>
      </c>
      <c r="K3866" s="174" t="n">
        <v>901</v>
      </c>
      <c r="L3866" s="174" t="n">
        <v>0</v>
      </c>
      <c r="M3866" s="174" t="n">
        <v>0</v>
      </c>
    </row>
    <row r="3867">
      <c r="A3867" s="174" t="inlineStr">
        <is>
          <t>test</t>
        </is>
      </c>
      <c r="B3867" s="174" t="inlineStr">
        <is>
          <t>A2</t>
        </is>
      </c>
      <c r="C3867" s="174" t="inlineStr">
        <is>
          <t>Asm</t>
        </is>
      </c>
      <c r="D3867" s="174" t="inlineStr">
        <is>
          <t>all</t>
        </is>
      </c>
      <c r="E3867" s="175" t="n">
        <v>0.63</v>
      </c>
      <c r="F3867" s="174" t="n">
        <v>42</v>
      </c>
      <c r="G3867" s="174" t="n">
        <v>1514</v>
      </c>
      <c r="H3867" s="174" t="n">
        <v>0</v>
      </c>
      <c r="I3867" s="174" t="n">
        <v>3484</v>
      </c>
      <c r="J3867" s="174" t="n">
        <v>609</v>
      </c>
      <c r="K3867" s="174" t="n">
        <v>905</v>
      </c>
      <c r="L3867" s="174" t="n">
        <v>0</v>
      </c>
      <c r="M3867" s="174" t="n">
        <v>0</v>
      </c>
    </row>
    <row r="3868">
      <c r="A3868" s="174" t="inlineStr">
        <is>
          <t>test</t>
        </is>
      </c>
      <c r="B3868" s="174" t="inlineStr">
        <is>
          <t>A2</t>
        </is>
      </c>
      <c r="C3868" s="174" t="inlineStr">
        <is>
          <t>Asm</t>
        </is>
      </c>
      <c r="D3868" s="174" t="inlineStr">
        <is>
          <t>all</t>
        </is>
      </c>
      <c r="E3868" s="175" t="n">
        <v>0.64</v>
      </c>
      <c r="F3868" s="174" t="n">
        <v>42</v>
      </c>
      <c r="G3868" s="174" t="n">
        <v>1514</v>
      </c>
      <c r="H3868" s="174" t="n">
        <v>0</v>
      </c>
      <c r="I3868" s="174" t="n">
        <v>3484</v>
      </c>
      <c r="J3868" s="174" t="n">
        <v>609</v>
      </c>
      <c r="K3868" s="174" t="n">
        <v>905</v>
      </c>
      <c r="L3868" s="174" t="n">
        <v>0</v>
      </c>
      <c r="M3868" s="174" t="n">
        <v>0</v>
      </c>
    </row>
    <row r="3869">
      <c r="A3869" s="174" t="inlineStr">
        <is>
          <t>test</t>
        </is>
      </c>
      <c r="B3869" s="174" t="inlineStr">
        <is>
          <t>A2</t>
        </is>
      </c>
      <c r="C3869" s="174" t="inlineStr">
        <is>
          <t>Asm</t>
        </is>
      </c>
      <c r="D3869" s="174" t="inlineStr">
        <is>
          <t>all</t>
        </is>
      </c>
      <c r="E3869" s="175" t="n">
        <v>0.65</v>
      </c>
      <c r="F3869" s="174" t="n">
        <v>41</v>
      </c>
      <c r="G3869" s="174" t="n">
        <v>1515</v>
      </c>
      <c r="H3869" s="174" t="n">
        <v>0</v>
      </c>
      <c r="I3869" s="174" t="n">
        <v>3484</v>
      </c>
      <c r="J3869" s="174" t="n">
        <v>609</v>
      </c>
      <c r="K3869" s="174" t="n">
        <v>906</v>
      </c>
      <c r="L3869" s="174" t="n">
        <v>0</v>
      </c>
      <c r="M3869" s="174" t="n">
        <v>0</v>
      </c>
    </row>
    <row r="3870">
      <c r="A3870" s="174" t="inlineStr">
        <is>
          <t>test</t>
        </is>
      </c>
      <c r="B3870" s="174" t="inlineStr">
        <is>
          <t>A2</t>
        </is>
      </c>
      <c r="C3870" s="174" t="inlineStr">
        <is>
          <t>Asm</t>
        </is>
      </c>
      <c r="D3870" s="174" t="inlineStr">
        <is>
          <t>all</t>
        </is>
      </c>
      <c r="E3870" s="175" t="n">
        <v>0.66</v>
      </c>
      <c r="F3870" s="174" t="n">
        <v>40</v>
      </c>
      <c r="G3870" s="174" t="n">
        <v>1516</v>
      </c>
      <c r="H3870" s="174" t="n">
        <v>0</v>
      </c>
      <c r="I3870" s="174" t="n">
        <v>3484</v>
      </c>
      <c r="J3870" s="174" t="n">
        <v>609</v>
      </c>
      <c r="K3870" s="174" t="n">
        <v>907</v>
      </c>
      <c r="L3870" s="174" t="n">
        <v>0</v>
      </c>
      <c r="M3870" s="174" t="n">
        <v>0</v>
      </c>
    </row>
    <row r="3871">
      <c r="A3871" s="174" t="inlineStr">
        <is>
          <t>test</t>
        </is>
      </c>
      <c r="B3871" s="174" t="inlineStr">
        <is>
          <t>A2</t>
        </is>
      </c>
      <c r="C3871" s="174" t="inlineStr">
        <is>
          <t>Asm</t>
        </is>
      </c>
      <c r="D3871" s="174" t="inlineStr">
        <is>
          <t>all</t>
        </is>
      </c>
      <c r="E3871" s="175" t="n">
        <v>0.67</v>
      </c>
      <c r="F3871" s="174" t="n">
        <v>39</v>
      </c>
      <c r="G3871" s="174" t="n">
        <v>1517</v>
      </c>
      <c r="H3871" s="174" t="n">
        <v>0</v>
      </c>
      <c r="I3871" s="174" t="n">
        <v>3484</v>
      </c>
      <c r="J3871" s="174" t="n">
        <v>609</v>
      </c>
      <c r="K3871" s="174" t="n">
        <v>908</v>
      </c>
      <c r="L3871" s="174" t="n">
        <v>0</v>
      </c>
      <c r="M3871" s="174" t="n">
        <v>0</v>
      </c>
    </row>
    <row r="3872">
      <c r="A3872" s="174" t="inlineStr">
        <is>
          <t>test</t>
        </is>
      </c>
      <c r="B3872" s="174" t="inlineStr">
        <is>
          <t>A2</t>
        </is>
      </c>
      <c r="C3872" s="174" t="inlineStr">
        <is>
          <t>Asm</t>
        </is>
      </c>
      <c r="D3872" s="174" t="inlineStr">
        <is>
          <t>all</t>
        </is>
      </c>
      <c r="E3872" s="175" t="n">
        <v>0.68</v>
      </c>
      <c r="F3872" s="174" t="n">
        <v>37</v>
      </c>
      <c r="G3872" s="174" t="n">
        <v>1519</v>
      </c>
      <c r="H3872" s="174" t="n">
        <v>0</v>
      </c>
      <c r="I3872" s="174" t="n">
        <v>3484</v>
      </c>
      <c r="J3872" s="174" t="n">
        <v>609</v>
      </c>
      <c r="K3872" s="174" t="n">
        <v>910</v>
      </c>
      <c r="L3872" s="174" t="n">
        <v>0</v>
      </c>
      <c r="M3872" s="174" t="n">
        <v>0</v>
      </c>
    </row>
    <row r="3873">
      <c r="A3873" s="174" t="inlineStr">
        <is>
          <t>test</t>
        </is>
      </c>
      <c r="B3873" s="174" t="inlineStr">
        <is>
          <t>A2</t>
        </is>
      </c>
      <c r="C3873" s="174" t="inlineStr">
        <is>
          <t>Asm</t>
        </is>
      </c>
      <c r="D3873" s="174" t="inlineStr">
        <is>
          <t>all</t>
        </is>
      </c>
      <c r="E3873" s="175" t="n">
        <v>0.6899999999999999</v>
      </c>
      <c r="F3873" s="174" t="n">
        <v>36</v>
      </c>
      <c r="G3873" s="174" t="n">
        <v>1520</v>
      </c>
      <c r="H3873" s="174" t="n">
        <v>0</v>
      </c>
      <c r="I3873" s="174" t="n">
        <v>3484</v>
      </c>
      <c r="J3873" s="174" t="n">
        <v>609</v>
      </c>
      <c r="K3873" s="174" t="n">
        <v>911</v>
      </c>
      <c r="L3873" s="174" t="n">
        <v>0</v>
      </c>
      <c r="M3873" s="174" t="n">
        <v>0</v>
      </c>
    </row>
    <row r="3874">
      <c r="A3874" s="174" t="inlineStr">
        <is>
          <t>test</t>
        </is>
      </c>
      <c r="B3874" s="174" t="inlineStr">
        <is>
          <t>A2</t>
        </is>
      </c>
      <c r="C3874" s="174" t="inlineStr">
        <is>
          <t>Asm</t>
        </is>
      </c>
      <c r="D3874" s="174" t="inlineStr">
        <is>
          <t>all</t>
        </is>
      </c>
      <c r="E3874" s="175" t="n">
        <v>0.7</v>
      </c>
      <c r="F3874" s="174" t="n">
        <v>33</v>
      </c>
      <c r="G3874" s="174" t="n">
        <v>1523</v>
      </c>
      <c r="H3874" s="174" t="n">
        <v>0</v>
      </c>
      <c r="I3874" s="174" t="n">
        <v>3484</v>
      </c>
      <c r="J3874" s="174" t="n">
        <v>609</v>
      </c>
      <c r="K3874" s="174" t="n">
        <v>914</v>
      </c>
      <c r="L3874" s="174" t="n">
        <v>0</v>
      </c>
      <c r="M3874" s="174" t="n">
        <v>0</v>
      </c>
    </row>
    <row r="3875">
      <c r="A3875" s="174" t="inlineStr">
        <is>
          <t>test</t>
        </is>
      </c>
      <c r="B3875" s="174" t="inlineStr">
        <is>
          <t>A2</t>
        </is>
      </c>
      <c r="C3875" s="174" t="inlineStr">
        <is>
          <t>Asm</t>
        </is>
      </c>
      <c r="D3875" s="174" t="inlineStr">
        <is>
          <t>all</t>
        </is>
      </c>
      <c r="E3875" s="175" t="n">
        <v>0.71</v>
      </c>
      <c r="F3875" s="174" t="n">
        <v>32</v>
      </c>
      <c r="G3875" s="174" t="n">
        <v>1524</v>
      </c>
      <c r="H3875" s="174" t="n">
        <v>0</v>
      </c>
      <c r="I3875" s="174" t="n">
        <v>3484</v>
      </c>
      <c r="J3875" s="174" t="n">
        <v>609</v>
      </c>
      <c r="K3875" s="174" t="n">
        <v>915</v>
      </c>
      <c r="L3875" s="174" t="n">
        <v>0</v>
      </c>
      <c r="M3875" s="174" t="n">
        <v>0</v>
      </c>
    </row>
    <row r="3876">
      <c r="A3876" s="174" t="inlineStr">
        <is>
          <t>test</t>
        </is>
      </c>
      <c r="B3876" s="174" t="inlineStr">
        <is>
          <t>A2</t>
        </is>
      </c>
      <c r="C3876" s="174" t="inlineStr">
        <is>
          <t>Asm</t>
        </is>
      </c>
      <c r="D3876" s="174" t="inlineStr">
        <is>
          <t>all</t>
        </is>
      </c>
      <c r="E3876" s="175" t="n">
        <v>0.72</v>
      </c>
      <c r="F3876" s="174" t="n">
        <v>31</v>
      </c>
      <c r="G3876" s="174" t="n">
        <v>1525</v>
      </c>
      <c r="H3876" s="174" t="n">
        <v>0</v>
      </c>
      <c r="I3876" s="174" t="n">
        <v>3484</v>
      </c>
      <c r="J3876" s="174" t="n">
        <v>609</v>
      </c>
      <c r="K3876" s="174" t="n">
        <v>916</v>
      </c>
      <c r="L3876" s="174" t="n">
        <v>0</v>
      </c>
      <c r="M3876" s="174" t="n">
        <v>0</v>
      </c>
    </row>
    <row r="3877">
      <c r="A3877" s="174" t="inlineStr">
        <is>
          <t>test</t>
        </is>
      </c>
      <c r="B3877" s="174" t="inlineStr">
        <is>
          <t>A2</t>
        </is>
      </c>
      <c r="C3877" s="174" t="inlineStr">
        <is>
          <t>Asm</t>
        </is>
      </c>
      <c r="D3877" s="174" t="inlineStr">
        <is>
          <t>all</t>
        </is>
      </c>
      <c r="E3877" s="175" t="n">
        <v>0.73</v>
      </c>
      <c r="F3877" s="174" t="n">
        <v>28</v>
      </c>
      <c r="G3877" s="174" t="n">
        <v>1528</v>
      </c>
      <c r="H3877" s="174" t="n">
        <v>0</v>
      </c>
      <c r="I3877" s="174" t="n">
        <v>3484</v>
      </c>
      <c r="J3877" s="174" t="n">
        <v>610</v>
      </c>
      <c r="K3877" s="174" t="n">
        <v>918</v>
      </c>
      <c r="L3877" s="174" t="n">
        <v>0</v>
      </c>
      <c r="M3877" s="174" t="n">
        <v>0</v>
      </c>
    </row>
    <row r="3878">
      <c r="A3878" s="174" t="inlineStr">
        <is>
          <t>test</t>
        </is>
      </c>
      <c r="B3878" s="174" t="inlineStr">
        <is>
          <t>A2</t>
        </is>
      </c>
      <c r="C3878" s="174" t="inlineStr">
        <is>
          <t>Asm</t>
        </is>
      </c>
      <c r="D3878" s="174" t="inlineStr">
        <is>
          <t>all</t>
        </is>
      </c>
      <c r="E3878" s="175" t="n">
        <v>0.74</v>
      </c>
      <c r="F3878" s="174" t="n">
        <v>28</v>
      </c>
      <c r="G3878" s="174" t="n">
        <v>1528</v>
      </c>
      <c r="H3878" s="174" t="n">
        <v>0</v>
      </c>
      <c r="I3878" s="174" t="n">
        <v>3484</v>
      </c>
      <c r="J3878" s="174" t="n">
        <v>610</v>
      </c>
      <c r="K3878" s="174" t="n">
        <v>918</v>
      </c>
      <c r="L3878" s="174" t="n">
        <v>0</v>
      </c>
      <c r="M3878" s="174" t="n">
        <v>0</v>
      </c>
    </row>
    <row r="3879">
      <c r="A3879" s="174" t="inlineStr">
        <is>
          <t>test</t>
        </is>
      </c>
      <c r="B3879" s="174" t="inlineStr">
        <is>
          <t>A2</t>
        </is>
      </c>
      <c r="C3879" s="174" t="inlineStr">
        <is>
          <t>Asm</t>
        </is>
      </c>
      <c r="D3879" s="174" t="inlineStr">
        <is>
          <t>all</t>
        </is>
      </c>
      <c r="E3879" s="175" t="n">
        <v>0.75</v>
      </c>
      <c r="F3879" s="174" t="n">
        <v>27</v>
      </c>
      <c r="G3879" s="174" t="n">
        <v>1529</v>
      </c>
      <c r="H3879" s="174" t="n">
        <v>0</v>
      </c>
      <c r="I3879" s="174" t="n">
        <v>3484</v>
      </c>
      <c r="J3879" s="174" t="n">
        <v>610</v>
      </c>
      <c r="K3879" s="174" t="n">
        <v>919</v>
      </c>
      <c r="L3879" s="174" t="n">
        <v>0</v>
      </c>
      <c r="M3879" s="174" t="n">
        <v>0</v>
      </c>
    </row>
    <row r="3880">
      <c r="A3880" s="174" t="inlineStr">
        <is>
          <t>test</t>
        </is>
      </c>
      <c r="B3880" s="174" t="inlineStr">
        <is>
          <t>A2</t>
        </is>
      </c>
      <c r="C3880" s="174" t="inlineStr">
        <is>
          <t>Asm</t>
        </is>
      </c>
      <c r="D3880" s="174" t="inlineStr">
        <is>
          <t>all</t>
        </is>
      </c>
      <c r="E3880" s="175" t="n">
        <v>0.76</v>
      </c>
      <c r="F3880" s="174" t="n">
        <v>27</v>
      </c>
      <c r="G3880" s="174" t="n">
        <v>1529</v>
      </c>
      <c r="H3880" s="174" t="n">
        <v>0</v>
      </c>
      <c r="I3880" s="174" t="n">
        <v>3484</v>
      </c>
      <c r="J3880" s="174" t="n">
        <v>610</v>
      </c>
      <c r="K3880" s="174" t="n">
        <v>919</v>
      </c>
      <c r="L3880" s="174" t="n">
        <v>0</v>
      </c>
      <c r="M3880" s="174" t="n">
        <v>0</v>
      </c>
    </row>
    <row r="3881">
      <c r="A3881" s="174" t="inlineStr">
        <is>
          <t>test</t>
        </is>
      </c>
      <c r="B3881" s="174" t="inlineStr">
        <is>
          <t>A2</t>
        </is>
      </c>
      <c r="C3881" s="174" t="inlineStr">
        <is>
          <t>Asm</t>
        </is>
      </c>
      <c r="D3881" s="174" t="inlineStr">
        <is>
          <t>all</t>
        </is>
      </c>
      <c r="E3881" s="175" t="n">
        <v>0.77</v>
      </c>
      <c r="F3881" s="174" t="n">
        <v>25</v>
      </c>
      <c r="G3881" s="174" t="n">
        <v>1531</v>
      </c>
      <c r="H3881" s="174" t="n">
        <v>0</v>
      </c>
      <c r="I3881" s="174" t="n">
        <v>3484</v>
      </c>
      <c r="J3881" s="174" t="n">
        <v>610</v>
      </c>
      <c r="K3881" s="174" t="n">
        <v>921</v>
      </c>
      <c r="L3881" s="174" t="n">
        <v>0</v>
      </c>
      <c r="M3881" s="174" t="n">
        <v>0</v>
      </c>
    </row>
    <row r="3882">
      <c r="A3882" s="174" t="inlineStr">
        <is>
          <t>test</t>
        </is>
      </c>
      <c r="B3882" s="174" t="inlineStr">
        <is>
          <t>A2</t>
        </is>
      </c>
      <c r="C3882" s="174" t="inlineStr">
        <is>
          <t>Asm</t>
        </is>
      </c>
      <c r="D3882" s="174" t="inlineStr">
        <is>
          <t>all</t>
        </is>
      </c>
      <c r="E3882" s="175" t="n">
        <v>0.78</v>
      </c>
      <c r="F3882" s="174" t="n">
        <v>24</v>
      </c>
      <c r="G3882" s="174" t="n">
        <v>1532</v>
      </c>
      <c r="H3882" s="174" t="n">
        <v>0</v>
      </c>
      <c r="I3882" s="174" t="n">
        <v>3484</v>
      </c>
      <c r="J3882" s="174" t="n">
        <v>610</v>
      </c>
      <c r="K3882" s="174" t="n">
        <v>922</v>
      </c>
      <c r="L3882" s="174" t="n">
        <v>0</v>
      </c>
      <c r="M3882" s="174" t="n">
        <v>0</v>
      </c>
    </row>
    <row r="3883">
      <c r="A3883" s="174" t="inlineStr">
        <is>
          <t>test</t>
        </is>
      </c>
      <c r="B3883" s="174" t="inlineStr">
        <is>
          <t>A2</t>
        </is>
      </c>
      <c r="C3883" s="174" t="inlineStr">
        <is>
          <t>Asm</t>
        </is>
      </c>
      <c r="D3883" s="174" t="inlineStr">
        <is>
          <t>all</t>
        </is>
      </c>
      <c r="E3883" s="175" t="n">
        <v>0.79</v>
      </c>
      <c r="F3883" s="174" t="n">
        <v>19</v>
      </c>
      <c r="G3883" s="174" t="n">
        <v>1537</v>
      </c>
      <c r="H3883" s="174" t="n">
        <v>0</v>
      </c>
      <c r="I3883" s="174" t="n">
        <v>3484</v>
      </c>
      <c r="J3883" s="174" t="n">
        <v>610</v>
      </c>
      <c r="K3883" s="174" t="n">
        <v>927</v>
      </c>
      <c r="L3883" s="174" t="n">
        <v>0</v>
      </c>
      <c r="M3883" s="174" t="n">
        <v>0</v>
      </c>
    </row>
    <row r="3884">
      <c r="A3884" s="174" t="inlineStr">
        <is>
          <t>test</t>
        </is>
      </c>
      <c r="B3884" s="174" t="inlineStr">
        <is>
          <t>A2</t>
        </is>
      </c>
      <c r="C3884" s="174" t="inlineStr">
        <is>
          <t>Asm</t>
        </is>
      </c>
      <c r="D3884" s="174" t="inlineStr">
        <is>
          <t>all</t>
        </is>
      </c>
      <c r="E3884" s="175" t="n">
        <v>0.8</v>
      </c>
      <c r="F3884" s="174" t="n">
        <v>16</v>
      </c>
      <c r="G3884" s="174" t="n">
        <v>1540</v>
      </c>
      <c r="H3884" s="174" t="n">
        <v>0</v>
      </c>
      <c r="I3884" s="174" t="n">
        <v>3484</v>
      </c>
      <c r="J3884" s="174" t="n">
        <v>610</v>
      </c>
      <c r="K3884" s="174" t="n">
        <v>930</v>
      </c>
      <c r="L3884" s="174" t="n">
        <v>0</v>
      </c>
      <c r="M3884" s="174" t="n">
        <v>0</v>
      </c>
    </row>
    <row r="3885">
      <c r="A3885" s="174" t="inlineStr">
        <is>
          <t>test</t>
        </is>
      </c>
      <c r="B3885" s="174" t="inlineStr">
        <is>
          <t>A2</t>
        </is>
      </c>
      <c r="C3885" s="174" t="inlineStr">
        <is>
          <t>Asm</t>
        </is>
      </c>
      <c r="D3885" s="174" t="inlineStr">
        <is>
          <t>all</t>
        </is>
      </c>
      <c r="E3885" s="175" t="n">
        <v>0.8100000000000001</v>
      </c>
      <c r="F3885" s="174" t="n">
        <v>16</v>
      </c>
      <c r="G3885" s="174" t="n">
        <v>1540</v>
      </c>
      <c r="H3885" s="174" t="n">
        <v>0</v>
      </c>
      <c r="I3885" s="174" t="n">
        <v>3484</v>
      </c>
      <c r="J3885" s="174" t="n">
        <v>610</v>
      </c>
      <c r="K3885" s="174" t="n">
        <v>930</v>
      </c>
      <c r="L3885" s="174" t="n">
        <v>0</v>
      </c>
      <c r="M3885" s="174" t="n">
        <v>0</v>
      </c>
    </row>
    <row r="3886">
      <c r="A3886" s="174" t="inlineStr">
        <is>
          <t>test</t>
        </is>
      </c>
      <c r="B3886" s="174" t="inlineStr">
        <is>
          <t>A2</t>
        </is>
      </c>
      <c r="C3886" s="174" t="inlineStr">
        <is>
          <t>Asm</t>
        </is>
      </c>
      <c r="D3886" s="174" t="inlineStr">
        <is>
          <t>all</t>
        </is>
      </c>
      <c r="E3886" s="175" t="n">
        <v>0.82</v>
      </c>
      <c r="F3886" s="174" t="n">
        <v>15</v>
      </c>
      <c r="G3886" s="174" t="n">
        <v>1541</v>
      </c>
      <c r="H3886" s="174" t="n">
        <v>0</v>
      </c>
      <c r="I3886" s="174" t="n">
        <v>3484</v>
      </c>
      <c r="J3886" s="174" t="n">
        <v>610</v>
      </c>
      <c r="K3886" s="174" t="n">
        <v>931</v>
      </c>
      <c r="L3886" s="174" t="n">
        <v>0</v>
      </c>
      <c r="M3886" s="174" t="n">
        <v>0</v>
      </c>
    </row>
    <row r="3887">
      <c r="A3887" s="174" t="inlineStr">
        <is>
          <t>test</t>
        </is>
      </c>
      <c r="B3887" s="174" t="inlineStr">
        <is>
          <t>A2</t>
        </is>
      </c>
      <c r="C3887" s="174" t="inlineStr">
        <is>
          <t>Asm</t>
        </is>
      </c>
      <c r="D3887" s="174" t="inlineStr">
        <is>
          <t>all</t>
        </is>
      </c>
      <c r="E3887" s="175" t="n">
        <v>0.83</v>
      </c>
      <c r="F3887" s="174" t="n">
        <v>15</v>
      </c>
      <c r="G3887" s="174" t="n">
        <v>1541</v>
      </c>
      <c r="H3887" s="174" t="n">
        <v>0</v>
      </c>
      <c r="I3887" s="174" t="n">
        <v>3484</v>
      </c>
      <c r="J3887" s="174" t="n">
        <v>610</v>
      </c>
      <c r="K3887" s="174" t="n">
        <v>931</v>
      </c>
      <c r="L3887" s="174" t="n">
        <v>0</v>
      </c>
      <c r="M3887" s="174" t="n">
        <v>0</v>
      </c>
    </row>
    <row r="3888">
      <c r="A3888" s="174" t="inlineStr">
        <is>
          <t>test</t>
        </is>
      </c>
      <c r="B3888" s="174" t="inlineStr">
        <is>
          <t>A2</t>
        </is>
      </c>
      <c r="C3888" s="174" t="inlineStr">
        <is>
          <t>Asm</t>
        </is>
      </c>
      <c r="D3888" s="174" t="inlineStr">
        <is>
          <t>all</t>
        </is>
      </c>
      <c r="E3888" s="175" t="n">
        <v>0.84</v>
      </c>
      <c r="F3888" s="174" t="n">
        <v>12</v>
      </c>
      <c r="G3888" s="174" t="n">
        <v>1544</v>
      </c>
      <c r="H3888" s="174" t="n">
        <v>0</v>
      </c>
      <c r="I3888" s="174" t="n">
        <v>3484</v>
      </c>
      <c r="J3888" s="174" t="n">
        <v>610</v>
      </c>
      <c r="K3888" s="174" t="n">
        <v>934</v>
      </c>
      <c r="L3888" s="174" t="n">
        <v>0</v>
      </c>
      <c r="M3888" s="174" t="n">
        <v>0</v>
      </c>
    </row>
    <row r="3889">
      <c r="A3889" s="174" t="inlineStr">
        <is>
          <t>test</t>
        </is>
      </c>
      <c r="B3889" s="174" t="inlineStr">
        <is>
          <t>A2</t>
        </is>
      </c>
      <c r="C3889" s="174" t="inlineStr">
        <is>
          <t>Asm</t>
        </is>
      </c>
      <c r="D3889" s="174" t="inlineStr">
        <is>
          <t>all</t>
        </is>
      </c>
      <c r="E3889" s="175" t="n">
        <v>0.85</v>
      </c>
      <c r="F3889" s="174" t="n">
        <v>11</v>
      </c>
      <c r="G3889" s="174" t="n">
        <v>1545</v>
      </c>
      <c r="H3889" s="174" t="n">
        <v>0</v>
      </c>
      <c r="I3889" s="174" t="n">
        <v>3484</v>
      </c>
      <c r="J3889" s="174" t="n">
        <v>610</v>
      </c>
      <c r="K3889" s="174" t="n">
        <v>935</v>
      </c>
      <c r="L3889" s="174" t="n">
        <v>0</v>
      </c>
      <c r="M3889" s="174" t="n">
        <v>0</v>
      </c>
    </row>
    <row r="3890">
      <c r="A3890" s="174" t="inlineStr">
        <is>
          <t>test</t>
        </is>
      </c>
      <c r="B3890" s="174" t="inlineStr">
        <is>
          <t>A2</t>
        </is>
      </c>
      <c r="C3890" s="174" t="inlineStr">
        <is>
          <t>Asm</t>
        </is>
      </c>
      <c r="D3890" s="174" t="inlineStr">
        <is>
          <t>all</t>
        </is>
      </c>
      <c r="E3890" s="175" t="n">
        <v>0.86</v>
      </c>
      <c r="F3890" s="174" t="n">
        <v>9</v>
      </c>
      <c r="G3890" s="174" t="n">
        <v>1547</v>
      </c>
      <c r="H3890" s="174" t="n">
        <v>0</v>
      </c>
      <c r="I3890" s="174" t="n">
        <v>3484</v>
      </c>
      <c r="J3890" s="174" t="n">
        <v>610</v>
      </c>
      <c r="K3890" s="174" t="n">
        <v>937</v>
      </c>
      <c r="L3890" s="174" t="n">
        <v>0</v>
      </c>
      <c r="M3890" s="174" t="n">
        <v>0</v>
      </c>
    </row>
    <row r="3891">
      <c r="A3891" s="174" t="inlineStr">
        <is>
          <t>test</t>
        </is>
      </c>
      <c r="B3891" s="174" t="inlineStr">
        <is>
          <t>A2</t>
        </is>
      </c>
      <c r="C3891" s="174" t="inlineStr">
        <is>
          <t>Asm</t>
        </is>
      </c>
      <c r="D3891" s="174" t="inlineStr">
        <is>
          <t>all</t>
        </is>
      </c>
      <c r="E3891" s="175" t="n">
        <v>0.87</v>
      </c>
      <c r="F3891" s="174" t="n">
        <v>9</v>
      </c>
      <c r="G3891" s="174" t="n">
        <v>1547</v>
      </c>
      <c r="H3891" s="174" t="n">
        <v>0</v>
      </c>
      <c r="I3891" s="174" t="n">
        <v>3484</v>
      </c>
      <c r="J3891" s="174" t="n">
        <v>610</v>
      </c>
      <c r="K3891" s="174" t="n">
        <v>937</v>
      </c>
      <c r="L3891" s="174" t="n">
        <v>0</v>
      </c>
      <c r="M3891" s="174" t="n">
        <v>0</v>
      </c>
    </row>
    <row r="3892">
      <c r="A3892" s="174" t="inlineStr">
        <is>
          <t>test</t>
        </is>
      </c>
      <c r="B3892" s="174" t="inlineStr">
        <is>
          <t>A2</t>
        </is>
      </c>
      <c r="C3892" s="174" t="inlineStr">
        <is>
          <t>Asm</t>
        </is>
      </c>
      <c r="D3892" s="174" t="inlineStr">
        <is>
          <t>all</t>
        </is>
      </c>
      <c r="E3892" s="175" t="n">
        <v>0.88</v>
      </c>
      <c r="F3892" s="174" t="n">
        <v>9</v>
      </c>
      <c r="G3892" s="174" t="n">
        <v>1547</v>
      </c>
      <c r="H3892" s="174" t="n">
        <v>0</v>
      </c>
      <c r="I3892" s="174" t="n">
        <v>3484</v>
      </c>
      <c r="J3892" s="174" t="n">
        <v>610</v>
      </c>
      <c r="K3892" s="174" t="n">
        <v>937</v>
      </c>
      <c r="L3892" s="174" t="n">
        <v>0</v>
      </c>
      <c r="M3892" s="174" t="n">
        <v>0</v>
      </c>
    </row>
    <row r="3893">
      <c r="A3893" s="174" t="inlineStr">
        <is>
          <t>test</t>
        </is>
      </c>
      <c r="B3893" s="174" t="inlineStr">
        <is>
          <t>A2</t>
        </is>
      </c>
      <c r="C3893" s="174" t="inlineStr">
        <is>
          <t>Asm</t>
        </is>
      </c>
      <c r="D3893" s="174" t="inlineStr">
        <is>
          <t>all</t>
        </is>
      </c>
      <c r="E3893" s="175" t="n">
        <v>0.89</v>
      </c>
      <c r="F3893" s="174" t="n">
        <v>6</v>
      </c>
      <c r="G3893" s="174" t="n">
        <v>1550</v>
      </c>
      <c r="H3893" s="174" t="n">
        <v>0</v>
      </c>
      <c r="I3893" s="174" t="n">
        <v>3484</v>
      </c>
      <c r="J3893" s="174" t="n">
        <v>610</v>
      </c>
      <c r="K3893" s="174" t="n">
        <v>940</v>
      </c>
      <c r="L3893" s="174" t="n">
        <v>0</v>
      </c>
      <c r="M3893" s="174" t="n">
        <v>0</v>
      </c>
    </row>
    <row r="3894">
      <c r="A3894" s="174" t="inlineStr">
        <is>
          <t>test</t>
        </is>
      </c>
      <c r="B3894" s="174" t="inlineStr">
        <is>
          <t>A2</t>
        </is>
      </c>
      <c r="C3894" s="174" t="inlineStr">
        <is>
          <t>Asm</t>
        </is>
      </c>
      <c r="D3894" s="174" t="inlineStr">
        <is>
          <t>all</t>
        </is>
      </c>
      <c r="E3894" s="175" t="n">
        <v>0.9</v>
      </c>
      <c r="F3894" s="174" t="n">
        <v>4</v>
      </c>
      <c r="G3894" s="174" t="n">
        <v>1552</v>
      </c>
      <c r="H3894" s="174" t="n">
        <v>0</v>
      </c>
      <c r="I3894" s="174" t="n">
        <v>3484</v>
      </c>
      <c r="J3894" s="174" t="n">
        <v>610</v>
      </c>
      <c r="K3894" s="174" t="n">
        <v>942</v>
      </c>
      <c r="L3894" s="174" t="n">
        <v>0</v>
      </c>
      <c r="M3894" s="174" t="n">
        <v>0</v>
      </c>
    </row>
    <row r="3895">
      <c r="A3895" s="174" t="inlineStr">
        <is>
          <t>test</t>
        </is>
      </c>
      <c r="B3895" s="174" t="inlineStr">
        <is>
          <t>A2</t>
        </is>
      </c>
      <c r="C3895" s="174" t="inlineStr">
        <is>
          <t>Asm</t>
        </is>
      </c>
      <c r="D3895" s="174" t="inlineStr">
        <is>
          <t>all</t>
        </is>
      </c>
      <c r="E3895" s="175" t="n">
        <v>0.91</v>
      </c>
      <c r="F3895" s="174" t="n">
        <v>2</v>
      </c>
      <c r="G3895" s="174" t="n">
        <v>1554</v>
      </c>
      <c r="H3895" s="174" t="n">
        <v>0</v>
      </c>
      <c r="I3895" s="174" t="n">
        <v>3484</v>
      </c>
      <c r="J3895" s="174" t="n">
        <v>610</v>
      </c>
      <c r="K3895" s="174" t="n">
        <v>944</v>
      </c>
      <c r="L3895" s="174" t="n">
        <v>0</v>
      </c>
      <c r="M3895" s="174" t="n">
        <v>0</v>
      </c>
    </row>
    <row r="3896">
      <c r="A3896" s="174" t="inlineStr">
        <is>
          <t>test</t>
        </is>
      </c>
      <c r="B3896" s="174" t="inlineStr">
        <is>
          <t>A2</t>
        </is>
      </c>
      <c r="C3896" s="174" t="inlineStr">
        <is>
          <t>Asm</t>
        </is>
      </c>
      <c r="D3896" s="174" t="inlineStr">
        <is>
          <t>all</t>
        </is>
      </c>
      <c r="E3896" s="175" t="n">
        <v>0.92</v>
      </c>
      <c r="F3896" s="174" t="n">
        <v>1</v>
      </c>
      <c r="G3896" s="174" t="n">
        <v>1555</v>
      </c>
      <c r="H3896" s="174" t="n">
        <v>0</v>
      </c>
      <c r="I3896" s="174" t="n">
        <v>3484</v>
      </c>
      <c r="J3896" s="174" t="n">
        <v>610</v>
      </c>
      <c r="K3896" s="174" t="n">
        <v>945</v>
      </c>
      <c r="L3896" s="174" t="n">
        <v>0</v>
      </c>
      <c r="M3896" s="174" t="n">
        <v>0</v>
      </c>
    </row>
    <row r="3897">
      <c r="A3897" s="174" t="inlineStr">
        <is>
          <t>test</t>
        </is>
      </c>
      <c r="B3897" s="174" t="inlineStr">
        <is>
          <t>A2</t>
        </is>
      </c>
      <c r="C3897" s="174" t="inlineStr">
        <is>
          <t>Asm</t>
        </is>
      </c>
      <c r="D3897" s="174" t="inlineStr">
        <is>
          <t>all</t>
        </is>
      </c>
      <c r="E3897" s="175" t="n">
        <v>0.93</v>
      </c>
      <c r="F3897" s="174" t="n">
        <v>1</v>
      </c>
      <c r="G3897" s="174" t="n">
        <v>1555</v>
      </c>
      <c r="H3897" s="174" t="n">
        <v>0</v>
      </c>
      <c r="I3897" s="174" t="n">
        <v>3484</v>
      </c>
      <c r="J3897" s="174" t="n">
        <v>610</v>
      </c>
      <c r="K3897" s="174" t="n">
        <v>945</v>
      </c>
      <c r="L3897" s="174" t="n">
        <v>0</v>
      </c>
      <c r="M3897" s="174" t="n">
        <v>0</v>
      </c>
    </row>
    <row r="3898">
      <c r="A3898" s="174" t="inlineStr">
        <is>
          <t>test</t>
        </is>
      </c>
      <c r="B3898" s="174" t="inlineStr">
        <is>
          <t>A2</t>
        </is>
      </c>
      <c r="C3898" s="174" t="inlineStr">
        <is>
          <t>Asm</t>
        </is>
      </c>
      <c r="D3898" s="174" t="inlineStr">
        <is>
          <t>all</t>
        </is>
      </c>
      <c r="E3898" s="175" t="n">
        <v>0.9399999999999999</v>
      </c>
      <c r="F3898" s="174" t="n">
        <v>1</v>
      </c>
      <c r="G3898" s="174" t="n">
        <v>1555</v>
      </c>
      <c r="H3898" s="174" t="n">
        <v>0</v>
      </c>
      <c r="I3898" s="174" t="n">
        <v>3484</v>
      </c>
      <c r="J3898" s="174" t="n">
        <v>610</v>
      </c>
      <c r="K3898" s="174" t="n">
        <v>945</v>
      </c>
      <c r="L3898" s="174" t="n">
        <v>0</v>
      </c>
      <c r="M3898" s="174" t="n">
        <v>0</v>
      </c>
    </row>
    <row r="3899">
      <c r="A3899" s="174" t="inlineStr">
        <is>
          <t>test</t>
        </is>
      </c>
      <c r="B3899" s="174" t="inlineStr">
        <is>
          <t>A2</t>
        </is>
      </c>
      <c r="C3899" s="174" t="inlineStr">
        <is>
          <t>Asm</t>
        </is>
      </c>
      <c r="D3899" s="174" t="inlineStr">
        <is>
          <t>all</t>
        </is>
      </c>
      <c r="E3899" s="175" t="n">
        <v>0.95</v>
      </c>
      <c r="F3899" s="174" t="n">
        <v>1</v>
      </c>
      <c r="G3899" s="174" t="n">
        <v>1555</v>
      </c>
      <c r="H3899" s="174" t="n">
        <v>0</v>
      </c>
      <c r="I3899" s="174" t="n">
        <v>3484</v>
      </c>
      <c r="J3899" s="174" t="n">
        <v>610</v>
      </c>
      <c r="K3899" s="174" t="n">
        <v>945</v>
      </c>
      <c r="L3899" s="174" t="n">
        <v>0</v>
      </c>
      <c r="M3899" s="174" t="n">
        <v>0</v>
      </c>
    </row>
    <row r="3900">
      <c r="A3900" s="174" t="inlineStr">
        <is>
          <t>test</t>
        </is>
      </c>
      <c r="B3900" s="174" t="inlineStr">
        <is>
          <t>A2</t>
        </is>
      </c>
      <c r="C3900" s="174" t="inlineStr">
        <is>
          <t>Asm</t>
        </is>
      </c>
      <c r="D3900" s="174" t="inlineStr">
        <is>
          <t>nb</t>
        </is>
      </c>
      <c r="E3900" s="175" t="n">
        <v>0.01</v>
      </c>
      <c r="F3900" s="174" t="n">
        <v>880</v>
      </c>
      <c r="G3900" s="174" t="n">
        <v>66</v>
      </c>
      <c r="H3900" s="174" t="n">
        <v>1944</v>
      </c>
      <c r="I3900" s="174" t="n">
        <v>969</v>
      </c>
      <c r="J3900" s="174" t="n"/>
      <c r="K3900" s="174" t="n"/>
      <c r="L3900" s="174" t="n"/>
      <c r="M3900" s="174" t="n"/>
    </row>
    <row r="3901">
      <c r="A3901" s="174" t="inlineStr">
        <is>
          <t>test</t>
        </is>
      </c>
      <c r="B3901" s="174" t="inlineStr">
        <is>
          <t>A2</t>
        </is>
      </c>
      <c r="C3901" s="174" t="inlineStr">
        <is>
          <t>Asm</t>
        </is>
      </c>
      <c r="D3901" s="174" t="inlineStr">
        <is>
          <t>nb</t>
        </is>
      </c>
      <c r="E3901" s="175" t="n">
        <v>0.02</v>
      </c>
      <c r="F3901" s="174" t="n">
        <v>763</v>
      </c>
      <c r="G3901" s="174" t="n">
        <v>183</v>
      </c>
      <c r="H3901" s="174" t="n">
        <v>1224</v>
      </c>
      <c r="I3901" s="174" t="n">
        <v>1689</v>
      </c>
      <c r="J3901" s="174" t="n"/>
      <c r="K3901" s="174" t="n"/>
      <c r="L3901" s="174" t="n"/>
      <c r="M3901" s="174" t="n"/>
    </row>
    <row r="3902">
      <c r="A3902" s="174" t="inlineStr">
        <is>
          <t>test</t>
        </is>
      </c>
      <c r="B3902" s="174" t="inlineStr">
        <is>
          <t>A2</t>
        </is>
      </c>
      <c r="C3902" s="174" t="inlineStr">
        <is>
          <t>Asm</t>
        </is>
      </c>
      <c r="D3902" s="174" t="inlineStr">
        <is>
          <t>nb</t>
        </is>
      </c>
      <c r="E3902" s="175" t="n">
        <v>0.03</v>
      </c>
      <c r="F3902" s="174" t="n">
        <v>658</v>
      </c>
      <c r="G3902" s="174" t="n">
        <v>288</v>
      </c>
      <c r="H3902" s="174" t="n">
        <v>793</v>
      </c>
      <c r="I3902" s="174" t="n">
        <v>2120</v>
      </c>
      <c r="J3902" s="174" t="n"/>
      <c r="K3902" s="174" t="n"/>
      <c r="L3902" s="174" t="n"/>
      <c r="M3902" s="174" t="n"/>
    </row>
    <row r="3903">
      <c r="A3903" s="174" t="inlineStr">
        <is>
          <t>test</t>
        </is>
      </c>
      <c r="B3903" s="174" t="inlineStr">
        <is>
          <t>A2</t>
        </is>
      </c>
      <c r="C3903" s="174" t="inlineStr">
        <is>
          <t>Asm</t>
        </is>
      </c>
      <c r="D3903" s="174" t="inlineStr">
        <is>
          <t>nb</t>
        </is>
      </c>
      <c r="E3903" s="175" t="n">
        <v>0.04</v>
      </c>
      <c r="F3903" s="174" t="n">
        <v>590</v>
      </c>
      <c r="G3903" s="174" t="n">
        <v>356</v>
      </c>
      <c r="H3903" s="174" t="n">
        <v>520</v>
      </c>
      <c r="I3903" s="174" t="n">
        <v>2393</v>
      </c>
      <c r="J3903" s="174" t="n"/>
      <c r="K3903" s="174" t="n"/>
      <c r="L3903" s="174" t="n"/>
      <c r="M3903" s="174" t="n"/>
    </row>
    <row r="3904">
      <c r="A3904" s="174" t="inlineStr">
        <is>
          <t>test</t>
        </is>
      </c>
      <c r="B3904" s="174" t="inlineStr">
        <is>
          <t>A2</t>
        </is>
      </c>
      <c r="C3904" s="174" t="inlineStr">
        <is>
          <t>Asm</t>
        </is>
      </c>
      <c r="D3904" s="174" t="inlineStr">
        <is>
          <t>nb</t>
        </is>
      </c>
      <c r="E3904" s="175" t="n">
        <v>0.05</v>
      </c>
      <c r="F3904" s="174" t="n">
        <v>537</v>
      </c>
      <c r="G3904" s="174" t="n">
        <v>409</v>
      </c>
      <c r="H3904" s="174" t="n">
        <v>350</v>
      </c>
      <c r="I3904" s="174" t="n">
        <v>2563</v>
      </c>
      <c r="J3904" s="174" t="n"/>
      <c r="K3904" s="174" t="n"/>
      <c r="L3904" s="174" t="n"/>
      <c r="M3904" s="174" t="n"/>
    </row>
    <row r="3905">
      <c r="A3905" s="174" t="inlineStr">
        <is>
          <t>test</t>
        </is>
      </c>
      <c r="B3905" s="174" t="inlineStr">
        <is>
          <t>A2</t>
        </is>
      </c>
      <c r="C3905" s="174" t="inlineStr">
        <is>
          <t>Asm</t>
        </is>
      </c>
      <c r="D3905" s="174" t="inlineStr">
        <is>
          <t>nb</t>
        </is>
      </c>
      <c r="E3905" s="175" t="n">
        <v>0.06</v>
      </c>
      <c r="F3905" s="174" t="n">
        <v>498</v>
      </c>
      <c r="G3905" s="174" t="n">
        <v>448</v>
      </c>
      <c r="H3905" s="174" t="n">
        <v>238</v>
      </c>
      <c r="I3905" s="174" t="n">
        <v>2675</v>
      </c>
      <c r="J3905" s="174" t="n"/>
      <c r="K3905" s="174" t="n"/>
      <c r="L3905" s="174" t="n"/>
      <c r="M3905" s="174" t="n"/>
    </row>
    <row r="3906">
      <c r="A3906" s="174" t="inlineStr">
        <is>
          <t>test</t>
        </is>
      </c>
      <c r="B3906" s="174" t="inlineStr">
        <is>
          <t>A2</t>
        </is>
      </c>
      <c r="C3906" s="174" t="inlineStr">
        <is>
          <t>Asm</t>
        </is>
      </c>
      <c r="D3906" s="174" t="inlineStr">
        <is>
          <t>nb</t>
        </is>
      </c>
      <c r="E3906" s="175" t="n">
        <v>0.07000000000000001</v>
      </c>
      <c r="F3906" s="174" t="n">
        <v>453</v>
      </c>
      <c r="G3906" s="174" t="n">
        <v>493</v>
      </c>
      <c r="H3906" s="174" t="n">
        <v>176</v>
      </c>
      <c r="I3906" s="174" t="n">
        <v>2737</v>
      </c>
      <c r="J3906" s="174" t="n"/>
      <c r="K3906" s="174" t="n"/>
      <c r="L3906" s="174" t="n"/>
      <c r="M3906" s="174" t="n"/>
    </row>
    <row r="3907">
      <c r="A3907" s="174" t="inlineStr">
        <is>
          <t>test</t>
        </is>
      </c>
      <c r="B3907" s="174" t="inlineStr">
        <is>
          <t>A2</t>
        </is>
      </c>
      <c r="C3907" s="174" t="inlineStr">
        <is>
          <t>Asm</t>
        </is>
      </c>
      <c r="D3907" s="174" t="inlineStr">
        <is>
          <t>nb</t>
        </is>
      </c>
      <c r="E3907" s="175" t="n">
        <v>0.08</v>
      </c>
      <c r="F3907" s="174" t="n">
        <v>415</v>
      </c>
      <c r="G3907" s="174" t="n">
        <v>531</v>
      </c>
      <c r="H3907" s="174" t="n">
        <v>138</v>
      </c>
      <c r="I3907" s="174" t="n">
        <v>2775</v>
      </c>
      <c r="J3907" s="174" t="n"/>
      <c r="K3907" s="174" t="n"/>
      <c r="L3907" s="174" t="n"/>
      <c r="M3907" s="174" t="n"/>
    </row>
    <row r="3908">
      <c r="A3908" s="174" t="inlineStr">
        <is>
          <t>test</t>
        </is>
      </c>
      <c r="B3908" s="174" t="inlineStr">
        <is>
          <t>A2</t>
        </is>
      </c>
      <c r="C3908" s="174" t="inlineStr">
        <is>
          <t>Asm</t>
        </is>
      </c>
      <c r="D3908" s="174" t="inlineStr">
        <is>
          <t>nb</t>
        </is>
      </c>
      <c r="E3908" s="175" t="n">
        <v>0.09</v>
      </c>
      <c r="F3908" s="174" t="n">
        <v>398</v>
      </c>
      <c r="G3908" s="174" t="n">
        <v>548</v>
      </c>
      <c r="H3908" s="174" t="n">
        <v>111</v>
      </c>
      <c r="I3908" s="174" t="n">
        <v>2802</v>
      </c>
      <c r="J3908" s="174" t="n"/>
      <c r="K3908" s="174" t="n"/>
      <c r="L3908" s="174" t="n"/>
      <c r="M3908" s="174" t="n"/>
    </row>
    <row r="3909">
      <c r="A3909" s="174" t="inlineStr">
        <is>
          <t>test</t>
        </is>
      </c>
      <c r="B3909" s="174" t="inlineStr">
        <is>
          <t>A2</t>
        </is>
      </c>
      <c r="C3909" s="174" t="inlineStr">
        <is>
          <t>Asm</t>
        </is>
      </c>
      <c r="D3909" s="174" t="inlineStr">
        <is>
          <t>nb</t>
        </is>
      </c>
      <c r="E3909" s="175" t="n">
        <v>0.1</v>
      </c>
      <c r="F3909" s="174" t="n">
        <v>370</v>
      </c>
      <c r="G3909" s="174" t="n">
        <v>576</v>
      </c>
      <c r="H3909" s="174" t="n">
        <v>86</v>
      </c>
      <c r="I3909" s="174" t="n">
        <v>2827</v>
      </c>
      <c r="J3909" s="174" t="n"/>
      <c r="K3909" s="174" t="n"/>
      <c r="L3909" s="174" t="n"/>
      <c r="M3909" s="174" t="n"/>
    </row>
    <row r="3910">
      <c r="A3910" s="174" t="inlineStr">
        <is>
          <t>test</t>
        </is>
      </c>
      <c r="B3910" s="174" t="inlineStr">
        <is>
          <t>A2</t>
        </is>
      </c>
      <c r="C3910" s="174" t="inlineStr">
        <is>
          <t>Asm</t>
        </is>
      </c>
      <c r="D3910" s="174" t="inlineStr">
        <is>
          <t>nb</t>
        </is>
      </c>
      <c r="E3910" s="175" t="n">
        <v>0.11</v>
      </c>
      <c r="F3910" s="174" t="n">
        <v>353</v>
      </c>
      <c r="G3910" s="174" t="n">
        <v>593</v>
      </c>
      <c r="H3910" s="174" t="n">
        <v>70</v>
      </c>
      <c r="I3910" s="174" t="n">
        <v>2843</v>
      </c>
      <c r="J3910" s="174" t="n"/>
      <c r="K3910" s="174" t="n"/>
      <c r="L3910" s="174" t="n"/>
      <c r="M3910" s="174" t="n"/>
    </row>
    <row r="3911">
      <c r="A3911" s="174" t="inlineStr">
        <is>
          <t>test</t>
        </is>
      </c>
      <c r="B3911" s="174" t="inlineStr">
        <is>
          <t>A2</t>
        </is>
      </c>
      <c r="C3911" s="174" t="inlineStr">
        <is>
          <t>Asm</t>
        </is>
      </c>
      <c r="D3911" s="174" t="inlineStr">
        <is>
          <t>nb</t>
        </is>
      </c>
      <c r="E3911" s="175" t="n">
        <v>0.12</v>
      </c>
      <c r="F3911" s="174" t="n">
        <v>341</v>
      </c>
      <c r="G3911" s="174" t="n">
        <v>605</v>
      </c>
      <c r="H3911" s="174" t="n">
        <v>57</v>
      </c>
      <c r="I3911" s="174" t="n">
        <v>2856</v>
      </c>
      <c r="J3911" s="174" t="n"/>
      <c r="K3911" s="174" t="n"/>
      <c r="L3911" s="174" t="n"/>
      <c r="M3911" s="174" t="n"/>
    </row>
    <row r="3912">
      <c r="A3912" s="174" t="inlineStr">
        <is>
          <t>test</t>
        </is>
      </c>
      <c r="B3912" s="174" t="inlineStr">
        <is>
          <t>A2</t>
        </is>
      </c>
      <c r="C3912" s="174" t="inlineStr">
        <is>
          <t>Asm</t>
        </is>
      </c>
      <c r="D3912" s="174" t="inlineStr">
        <is>
          <t>nb</t>
        </is>
      </c>
      <c r="E3912" s="175" t="n">
        <v>0.13</v>
      </c>
      <c r="F3912" s="174" t="n">
        <v>328</v>
      </c>
      <c r="G3912" s="174" t="n">
        <v>618</v>
      </c>
      <c r="H3912" s="174" t="n">
        <v>52</v>
      </c>
      <c r="I3912" s="174" t="n">
        <v>2861</v>
      </c>
      <c r="J3912" s="174" t="n"/>
      <c r="K3912" s="174" t="n"/>
      <c r="L3912" s="174" t="n"/>
      <c r="M3912" s="174" t="n"/>
    </row>
    <row r="3913">
      <c r="A3913" s="174" t="inlineStr">
        <is>
          <t>test</t>
        </is>
      </c>
      <c r="B3913" s="174" t="inlineStr">
        <is>
          <t>A2</t>
        </is>
      </c>
      <c r="C3913" s="174" t="inlineStr">
        <is>
          <t>Asm</t>
        </is>
      </c>
      <c r="D3913" s="174" t="inlineStr">
        <is>
          <t>nb</t>
        </is>
      </c>
      <c r="E3913" s="175" t="n">
        <v>0.14</v>
      </c>
      <c r="F3913" s="174" t="n">
        <v>316</v>
      </c>
      <c r="G3913" s="174" t="n">
        <v>630</v>
      </c>
      <c r="H3913" s="174" t="n">
        <v>45</v>
      </c>
      <c r="I3913" s="174" t="n">
        <v>2868</v>
      </c>
      <c r="J3913" s="174" t="n"/>
      <c r="K3913" s="174" t="n"/>
      <c r="L3913" s="174" t="n"/>
      <c r="M3913" s="174" t="n"/>
    </row>
    <row r="3914">
      <c r="A3914" s="174" t="inlineStr">
        <is>
          <t>test</t>
        </is>
      </c>
      <c r="B3914" s="174" t="inlineStr">
        <is>
          <t>A2</t>
        </is>
      </c>
      <c r="C3914" s="174" t="inlineStr">
        <is>
          <t>Asm</t>
        </is>
      </c>
      <c r="D3914" s="174" t="inlineStr">
        <is>
          <t>nb</t>
        </is>
      </c>
      <c r="E3914" s="175" t="n">
        <v>0.15</v>
      </c>
      <c r="F3914" s="174" t="n">
        <v>299</v>
      </c>
      <c r="G3914" s="174" t="n">
        <v>647</v>
      </c>
      <c r="H3914" s="174" t="n">
        <v>33</v>
      </c>
      <c r="I3914" s="174" t="n">
        <v>2880</v>
      </c>
      <c r="J3914" s="174" t="n"/>
      <c r="K3914" s="174" t="n"/>
      <c r="L3914" s="174" t="n"/>
      <c r="M3914" s="174" t="n"/>
    </row>
    <row r="3915">
      <c r="A3915" s="174" t="inlineStr">
        <is>
          <t>test</t>
        </is>
      </c>
      <c r="B3915" s="174" t="inlineStr">
        <is>
          <t>A2</t>
        </is>
      </c>
      <c r="C3915" s="174" t="inlineStr">
        <is>
          <t>Asm</t>
        </is>
      </c>
      <c r="D3915" s="174" t="inlineStr">
        <is>
          <t>nb</t>
        </is>
      </c>
      <c r="E3915" s="175" t="n">
        <v>0.16</v>
      </c>
      <c r="F3915" s="174" t="n">
        <v>287</v>
      </c>
      <c r="G3915" s="174" t="n">
        <v>659</v>
      </c>
      <c r="H3915" s="174" t="n">
        <v>28</v>
      </c>
      <c r="I3915" s="174" t="n">
        <v>2885</v>
      </c>
      <c r="J3915" s="174" t="n"/>
      <c r="K3915" s="174" t="n"/>
      <c r="L3915" s="174" t="n"/>
      <c r="M3915" s="174" t="n"/>
    </row>
    <row r="3916">
      <c r="A3916" s="174" t="inlineStr">
        <is>
          <t>test</t>
        </is>
      </c>
      <c r="B3916" s="174" t="inlineStr">
        <is>
          <t>A2</t>
        </is>
      </c>
      <c r="C3916" s="174" t="inlineStr">
        <is>
          <t>Asm</t>
        </is>
      </c>
      <c r="D3916" s="174" t="inlineStr">
        <is>
          <t>nb</t>
        </is>
      </c>
      <c r="E3916" s="175" t="n">
        <v>0.17</v>
      </c>
      <c r="F3916" s="174" t="n">
        <v>274</v>
      </c>
      <c r="G3916" s="174" t="n">
        <v>672</v>
      </c>
      <c r="H3916" s="174" t="n">
        <v>24</v>
      </c>
      <c r="I3916" s="174" t="n">
        <v>2889</v>
      </c>
      <c r="J3916" s="174" t="n"/>
      <c r="K3916" s="174" t="n"/>
      <c r="L3916" s="174" t="n"/>
      <c r="M3916" s="174" t="n"/>
    </row>
    <row r="3917">
      <c r="A3917" s="174" t="inlineStr">
        <is>
          <t>test</t>
        </is>
      </c>
      <c r="B3917" s="174" t="inlineStr">
        <is>
          <t>A2</t>
        </is>
      </c>
      <c r="C3917" s="174" t="inlineStr">
        <is>
          <t>Asm</t>
        </is>
      </c>
      <c r="D3917" s="174" t="inlineStr">
        <is>
          <t>nb</t>
        </is>
      </c>
      <c r="E3917" s="175" t="n">
        <v>0.18</v>
      </c>
      <c r="F3917" s="174" t="n">
        <v>263</v>
      </c>
      <c r="G3917" s="174" t="n">
        <v>683</v>
      </c>
      <c r="H3917" s="174" t="n">
        <v>17</v>
      </c>
      <c r="I3917" s="174" t="n">
        <v>2896</v>
      </c>
      <c r="J3917" s="174" t="n"/>
      <c r="K3917" s="174" t="n"/>
      <c r="L3917" s="174" t="n"/>
      <c r="M3917" s="174" t="n"/>
    </row>
    <row r="3918">
      <c r="A3918" s="174" t="inlineStr">
        <is>
          <t>test</t>
        </is>
      </c>
      <c r="B3918" s="174" t="inlineStr">
        <is>
          <t>A2</t>
        </is>
      </c>
      <c r="C3918" s="174" t="inlineStr">
        <is>
          <t>Asm</t>
        </is>
      </c>
      <c r="D3918" s="174" t="inlineStr">
        <is>
          <t>nb</t>
        </is>
      </c>
      <c r="E3918" s="175" t="n">
        <v>0.19</v>
      </c>
      <c r="F3918" s="174" t="n">
        <v>255</v>
      </c>
      <c r="G3918" s="174" t="n">
        <v>691</v>
      </c>
      <c r="H3918" s="174" t="n">
        <v>16</v>
      </c>
      <c r="I3918" s="174" t="n">
        <v>2897</v>
      </c>
      <c r="J3918" s="174" t="n"/>
      <c r="K3918" s="174" t="n"/>
      <c r="L3918" s="174" t="n"/>
      <c r="M3918" s="174" t="n"/>
    </row>
    <row r="3919">
      <c r="A3919" s="174" t="inlineStr">
        <is>
          <t>test</t>
        </is>
      </c>
      <c r="B3919" s="174" t="inlineStr">
        <is>
          <t>A2</t>
        </is>
      </c>
      <c r="C3919" s="174" t="inlineStr">
        <is>
          <t>Asm</t>
        </is>
      </c>
      <c r="D3919" s="174" t="inlineStr">
        <is>
          <t>nb</t>
        </is>
      </c>
      <c r="E3919" s="175" t="n">
        <v>0.2</v>
      </c>
      <c r="F3919" s="174" t="n">
        <v>249</v>
      </c>
      <c r="G3919" s="174" t="n">
        <v>697</v>
      </c>
      <c r="H3919" s="174" t="n">
        <v>15</v>
      </c>
      <c r="I3919" s="174" t="n">
        <v>2898</v>
      </c>
      <c r="J3919" s="174" t="n"/>
      <c r="K3919" s="174" t="n"/>
      <c r="L3919" s="174" t="n"/>
      <c r="M3919" s="174" t="n"/>
    </row>
    <row r="3920">
      <c r="A3920" s="174" t="inlineStr">
        <is>
          <t>test</t>
        </is>
      </c>
      <c r="B3920" s="174" t="inlineStr">
        <is>
          <t>A2</t>
        </is>
      </c>
      <c r="C3920" s="174" t="inlineStr">
        <is>
          <t>Asm</t>
        </is>
      </c>
      <c r="D3920" s="174" t="inlineStr">
        <is>
          <t>nb</t>
        </is>
      </c>
      <c r="E3920" s="175" t="n">
        <v>0.21</v>
      </c>
      <c r="F3920" s="174" t="n">
        <v>241</v>
      </c>
      <c r="G3920" s="174" t="n">
        <v>705</v>
      </c>
      <c r="H3920" s="174" t="n">
        <v>13</v>
      </c>
      <c r="I3920" s="174" t="n">
        <v>2900</v>
      </c>
      <c r="J3920" s="174" t="n"/>
      <c r="K3920" s="174" t="n"/>
      <c r="L3920" s="174" t="n"/>
      <c r="M3920" s="174" t="n"/>
    </row>
    <row r="3921">
      <c r="A3921" s="174" t="inlineStr">
        <is>
          <t>test</t>
        </is>
      </c>
      <c r="B3921" s="174" t="inlineStr">
        <is>
          <t>A2</t>
        </is>
      </c>
      <c r="C3921" s="174" t="inlineStr">
        <is>
          <t>Asm</t>
        </is>
      </c>
      <c r="D3921" s="174" t="inlineStr">
        <is>
          <t>nb</t>
        </is>
      </c>
      <c r="E3921" s="175" t="n">
        <v>0.22</v>
      </c>
      <c r="F3921" s="174" t="n">
        <v>238</v>
      </c>
      <c r="G3921" s="174" t="n">
        <v>708</v>
      </c>
      <c r="H3921" s="174" t="n">
        <v>11</v>
      </c>
      <c r="I3921" s="174" t="n">
        <v>2902</v>
      </c>
      <c r="J3921" s="174" t="n"/>
      <c r="K3921" s="174" t="n"/>
      <c r="L3921" s="174" t="n"/>
      <c r="M3921" s="174" t="n"/>
    </row>
    <row r="3922">
      <c r="A3922" s="174" t="inlineStr">
        <is>
          <t>test</t>
        </is>
      </c>
      <c r="B3922" s="174" t="inlineStr">
        <is>
          <t>A2</t>
        </is>
      </c>
      <c r="C3922" s="174" t="inlineStr">
        <is>
          <t>Asm</t>
        </is>
      </c>
      <c r="D3922" s="174" t="inlineStr">
        <is>
          <t>nb</t>
        </is>
      </c>
      <c r="E3922" s="175" t="n">
        <v>0.23</v>
      </c>
      <c r="F3922" s="174" t="n">
        <v>230</v>
      </c>
      <c r="G3922" s="174" t="n">
        <v>716</v>
      </c>
      <c r="H3922" s="174" t="n">
        <v>10</v>
      </c>
      <c r="I3922" s="174" t="n">
        <v>2903</v>
      </c>
      <c r="J3922" s="174" t="n"/>
      <c r="K3922" s="174" t="n"/>
      <c r="L3922" s="174" t="n"/>
      <c r="M3922" s="174" t="n"/>
    </row>
    <row r="3923">
      <c r="A3923" s="174" t="inlineStr">
        <is>
          <t>test</t>
        </is>
      </c>
      <c r="B3923" s="174" t="inlineStr">
        <is>
          <t>A2</t>
        </is>
      </c>
      <c r="C3923" s="174" t="inlineStr">
        <is>
          <t>Asm</t>
        </is>
      </c>
      <c r="D3923" s="174" t="inlineStr">
        <is>
          <t>nb</t>
        </is>
      </c>
      <c r="E3923" s="175" t="n">
        <v>0.24</v>
      </c>
      <c r="F3923" s="174" t="n">
        <v>221</v>
      </c>
      <c r="G3923" s="174" t="n">
        <v>725</v>
      </c>
      <c r="H3923" s="174" t="n">
        <v>7</v>
      </c>
      <c r="I3923" s="174" t="n">
        <v>2906</v>
      </c>
      <c r="J3923" s="174" t="n"/>
      <c r="K3923" s="174" t="n"/>
      <c r="L3923" s="174" t="n"/>
      <c r="M3923" s="174" t="n"/>
    </row>
    <row r="3924">
      <c r="A3924" s="174" t="inlineStr">
        <is>
          <t>test</t>
        </is>
      </c>
      <c r="B3924" s="174" t="inlineStr">
        <is>
          <t>A2</t>
        </is>
      </c>
      <c r="C3924" s="174" t="inlineStr">
        <is>
          <t>Asm</t>
        </is>
      </c>
      <c r="D3924" s="174" t="inlineStr">
        <is>
          <t>nb</t>
        </is>
      </c>
      <c r="E3924" s="175" t="n">
        <v>0.25</v>
      </c>
      <c r="F3924" s="174" t="n">
        <v>213</v>
      </c>
      <c r="G3924" s="174" t="n">
        <v>733</v>
      </c>
      <c r="H3924" s="174" t="n">
        <v>5</v>
      </c>
      <c r="I3924" s="174" t="n">
        <v>2908</v>
      </c>
      <c r="J3924" s="174" t="n"/>
      <c r="K3924" s="174" t="n"/>
      <c r="L3924" s="174" t="n"/>
      <c r="M3924" s="174" t="n"/>
    </row>
    <row r="3925">
      <c r="A3925" s="174" t="inlineStr">
        <is>
          <t>test</t>
        </is>
      </c>
      <c r="B3925" s="174" t="inlineStr">
        <is>
          <t>A2</t>
        </is>
      </c>
      <c r="C3925" s="174" t="inlineStr">
        <is>
          <t>Asm</t>
        </is>
      </c>
      <c r="D3925" s="174" t="inlineStr">
        <is>
          <t>nb</t>
        </is>
      </c>
      <c r="E3925" s="175" t="n">
        <v>0.26</v>
      </c>
      <c r="F3925" s="174" t="n">
        <v>203</v>
      </c>
      <c r="G3925" s="174" t="n">
        <v>743</v>
      </c>
      <c r="H3925" s="174" t="n">
        <v>4</v>
      </c>
      <c r="I3925" s="174" t="n">
        <v>2909</v>
      </c>
      <c r="J3925" s="174" t="n"/>
      <c r="K3925" s="174" t="n"/>
      <c r="L3925" s="174" t="n"/>
      <c r="M3925" s="174" t="n"/>
    </row>
    <row r="3926">
      <c r="A3926" s="174" t="inlineStr">
        <is>
          <t>test</t>
        </is>
      </c>
      <c r="B3926" s="174" t="inlineStr">
        <is>
          <t>A2</t>
        </is>
      </c>
      <c r="C3926" s="174" t="inlineStr">
        <is>
          <t>Asm</t>
        </is>
      </c>
      <c r="D3926" s="174" t="inlineStr">
        <is>
          <t>nb</t>
        </is>
      </c>
      <c r="E3926" s="175" t="n">
        <v>0.27</v>
      </c>
      <c r="F3926" s="174" t="n">
        <v>198</v>
      </c>
      <c r="G3926" s="174" t="n">
        <v>748</v>
      </c>
      <c r="H3926" s="174" t="n">
        <v>3</v>
      </c>
      <c r="I3926" s="174" t="n">
        <v>2910</v>
      </c>
      <c r="J3926" s="174" t="n"/>
      <c r="K3926" s="174" t="n"/>
      <c r="L3926" s="174" t="n"/>
      <c r="M3926" s="174" t="n"/>
    </row>
    <row r="3927">
      <c r="A3927" s="174" t="inlineStr">
        <is>
          <t>test</t>
        </is>
      </c>
      <c r="B3927" s="174" t="inlineStr">
        <is>
          <t>A2</t>
        </is>
      </c>
      <c r="C3927" s="174" t="inlineStr">
        <is>
          <t>Asm</t>
        </is>
      </c>
      <c r="D3927" s="174" t="inlineStr">
        <is>
          <t>nb</t>
        </is>
      </c>
      <c r="E3927" s="175" t="n">
        <v>0.28</v>
      </c>
      <c r="F3927" s="174" t="n">
        <v>189</v>
      </c>
      <c r="G3927" s="174" t="n">
        <v>757</v>
      </c>
      <c r="H3927" s="174" t="n">
        <v>2</v>
      </c>
      <c r="I3927" s="174" t="n">
        <v>2911</v>
      </c>
      <c r="J3927" s="174" t="n"/>
      <c r="K3927" s="174" t="n"/>
      <c r="L3927" s="174" t="n"/>
      <c r="M3927" s="174" t="n"/>
    </row>
    <row r="3928">
      <c r="A3928" s="174" t="inlineStr">
        <is>
          <t>test</t>
        </is>
      </c>
      <c r="B3928" s="174" t="inlineStr">
        <is>
          <t>A2</t>
        </is>
      </c>
      <c r="C3928" s="174" t="inlineStr">
        <is>
          <t>Asm</t>
        </is>
      </c>
      <c r="D3928" s="174" t="inlineStr">
        <is>
          <t>nb</t>
        </is>
      </c>
      <c r="E3928" s="175" t="n">
        <v>0.29</v>
      </c>
      <c r="F3928" s="174" t="n">
        <v>183</v>
      </c>
      <c r="G3928" s="174" t="n">
        <v>763</v>
      </c>
      <c r="H3928" s="174" t="n">
        <v>2</v>
      </c>
      <c r="I3928" s="174" t="n">
        <v>2911</v>
      </c>
      <c r="J3928" s="174" t="n"/>
      <c r="K3928" s="174" t="n"/>
      <c r="L3928" s="174" t="n"/>
      <c r="M3928" s="174" t="n"/>
    </row>
    <row r="3929">
      <c r="A3929" s="174" t="inlineStr">
        <is>
          <t>test</t>
        </is>
      </c>
      <c r="B3929" s="174" t="inlineStr">
        <is>
          <t>A2</t>
        </is>
      </c>
      <c r="C3929" s="174" t="inlineStr">
        <is>
          <t>Asm</t>
        </is>
      </c>
      <c r="D3929" s="174" t="inlineStr">
        <is>
          <t>nb</t>
        </is>
      </c>
      <c r="E3929" s="175" t="n">
        <v>0.3</v>
      </c>
      <c r="F3929" s="174" t="n">
        <v>177</v>
      </c>
      <c r="G3929" s="174" t="n">
        <v>769</v>
      </c>
      <c r="H3929" s="174" t="n">
        <v>2</v>
      </c>
      <c r="I3929" s="174" t="n">
        <v>2911</v>
      </c>
      <c r="J3929" s="174" t="n"/>
      <c r="K3929" s="174" t="n"/>
      <c r="L3929" s="174" t="n"/>
      <c r="M3929" s="174" t="n"/>
    </row>
    <row r="3930">
      <c r="A3930" s="174" t="inlineStr">
        <is>
          <t>test</t>
        </is>
      </c>
      <c r="B3930" s="174" t="inlineStr">
        <is>
          <t>A2</t>
        </is>
      </c>
      <c r="C3930" s="174" t="inlineStr">
        <is>
          <t>Asm</t>
        </is>
      </c>
      <c r="D3930" s="174" t="inlineStr">
        <is>
          <t>nb</t>
        </is>
      </c>
      <c r="E3930" s="175" t="n">
        <v>0.31</v>
      </c>
      <c r="F3930" s="174" t="n">
        <v>167</v>
      </c>
      <c r="G3930" s="174" t="n">
        <v>779</v>
      </c>
      <c r="H3930" s="174" t="n">
        <v>2</v>
      </c>
      <c r="I3930" s="174" t="n">
        <v>2911</v>
      </c>
      <c r="J3930" s="174" t="n"/>
      <c r="K3930" s="174" t="n"/>
      <c r="L3930" s="174" t="n"/>
      <c r="M3930" s="174" t="n"/>
    </row>
    <row r="3931">
      <c r="A3931" s="174" t="inlineStr">
        <is>
          <t>test</t>
        </is>
      </c>
      <c r="B3931" s="174" t="inlineStr">
        <is>
          <t>A2</t>
        </is>
      </c>
      <c r="C3931" s="174" t="inlineStr">
        <is>
          <t>Asm</t>
        </is>
      </c>
      <c r="D3931" s="174" t="inlineStr">
        <is>
          <t>nb</t>
        </is>
      </c>
      <c r="E3931" s="175" t="n">
        <v>0.32</v>
      </c>
      <c r="F3931" s="174" t="n">
        <v>159</v>
      </c>
      <c r="G3931" s="174" t="n">
        <v>787</v>
      </c>
      <c r="H3931" s="174" t="n">
        <v>2</v>
      </c>
      <c r="I3931" s="174" t="n">
        <v>2911</v>
      </c>
      <c r="J3931" s="174" t="n"/>
      <c r="K3931" s="174" t="n"/>
      <c r="L3931" s="174" t="n"/>
      <c r="M3931" s="174" t="n"/>
    </row>
    <row r="3932">
      <c r="A3932" s="174" t="inlineStr">
        <is>
          <t>test</t>
        </is>
      </c>
      <c r="B3932" s="174" t="inlineStr">
        <is>
          <t>A2</t>
        </is>
      </c>
      <c r="C3932" s="174" t="inlineStr">
        <is>
          <t>Asm</t>
        </is>
      </c>
      <c r="D3932" s="174" t="inlineStr">
        <is>
          <t>nb</t>
        </is>
      </c>
      <c r="E3932" s="175" t="n">
        <v>0.33</v>
      </c>
      <c r="F3932" s="174" t="n">
        <v>150</v>
      </c>
      <c r="G3932" s="174" t="n">
        <v>796</v>
      </c>
      <c r="H3932" s="174" t="n">
        <v>2</v>
      </c>
      <c r="I3932" s="174" t="n">
        <v>2911</v>
      </c>
      <c r="J3932" s="174" t="n"/>
      <c r="K3932" s="174" t="n"/>
      <c r="L3932" s="174" t="n"/>
      <c r="M3932" s="174" t="n"/>
    </row>
    <row r="3933">
      <c r="A3933" s="174" t="inlineStr">
        <is>
          <t>test</t>
        </is>
      </c>
      <c r="B3933" s="174" t="inlineStr">
        <is>
          <t>A2</t>
        </is>
      </c>
      <c r="C3933" s="174" t="inlineStr">
        <is>
          <t>Asm</t>
        </is>
      </c>
      <c r="D3933" s="174" t="inlineStr">
        <is>
          <t>nb</t>
        </is>
      </c>
      <c r="E3933" s="175" t="n">
        <v>0.34</v>
      </c>
      <c r="F3933" s="174" t="n">
        <v>144</v>
      </c>
      <c r="G3933" s="174" t="n">
        <v>802</v>
      </c>
      <c r="H3933" s="174" t="n">
        <v>1</v>
      </c>
      <c r="I3933" s="174" t="n">
        <v>2912</v>
      </c>
      <c r="J3933" s="174" t="n"/>
      <c r="K3933" s="174" t="n"/>
      <c r="L3933" s="174" t="n"/>
      <c r="M3933" s="174" t="n"/>
    </row>
    <row r="3934">
      <c r="A3934" s="174" t="inlineStr">
        <is>
          <t>test</t>
        </is>
      </c>
      <c r="B3934" s="174" t="inlineStr">
        <is>
          <t>A2</t>
        </is>
      </c>
      <c r="C3934" s="174" t="inlineStr">
        <is>
          <t>Asm</t>
        </is>
      </c>
      <c r="D3934" s="174" t="inlineStr">
        <is>
          <t>nb</t>
        </is>
      </c>
      <c r="E3934" s="175" t="n">
        <v>0.35</v>
      </c>
      <c r="F3934" s="174" t="n">
        <v>142</v>
      </c>
      <c r="G3934" s="174" t="n">
        <v>804</v>
      </c>
      <c r="H3934" s="174" t="n">
        <v>1</v>
      </c>
      <c r="I3934" s="174" t="n">
        <v>2912</v>
      </c>
      <c r="J3934" s="174" t="n"/>
      <c r="K3934" s="174" t="n"/>
      <c r="L3934" s="174" t="n"/>
      <c r="M3934" s="174" t="n"/>
    </row>
    <row r="3935">
      <c r="A3935" s="174" t="inlineStr">
        <is>
          <t>test</t>
        </is>
      </c>
      <c r="B3935" s="174" t="inlineStr">
        <is>
          <t>A2</t>
        </is>
      </c>
      <c r="C3935" s="174" t="inlineStr">
        <is>
          <t>Asm</t>
        </is>
      </c>
      <c r="D3935" s="174" t="inlineStr">
        <is>
          <t>nb</t>
        </is>
      </c>
      <c r="E3935" s="175" t="n">
        <v>0.36</v>
      </c>
      <c r="F3935" s="174" t="n">
        <v>136</v>
      </c>
      <c r="G3935" s="174" t="n">
        <v>810</v>
      </c>
      <c r="H3935" s="174" t="n">
        <v>1</v>
      </c>
      <c r="I3935" s="174" t="n">
        <v>2912</v>
      </c>
      <c r="J3935" s="174" t="n"/>
      <c r="K3935" s="174" t="n"/>
      <c r="L3935" s="174" t="n"/>
      <c r="M3935" s="174" t="n"/>
    </row>
    <row r="3936">
      <c r="A3936" s="174" t="inlineStr">
        <is>
          <t>test</t>
        </is>
      </c>
      <c r="B3936" s="174" t="inlineStr">
        <is>
          <t>A2</t>
        </is>
      </c>
      <c r="C3936" s="174" t="inlineStr">
        <is>
          <t>Asm</t>
        </is>
      </c>
      <c r="D3936" s="174" t="inlineStr">
        <is>
          <t>nb</t>
        </is>
      </c>
      <c r="E3936" s="175" t="n">
        <v>0.37</v>
      </c>
      <c r="F3936" s="174" t="n">
        <v>132</v>
      </c>
      <c r="G3936" s="174" t="n">
        <v>814</v>
      </c>
      <c r="H3936" s="174" t="n">
        <v>1</v>
      </c>
      <c r="I3936" s="174" t="n">
        <v>2912</v>
      </c>
      <c r="J3936" s="174" t="n"/>
      <c r="K3936" s="174" t="n"/>
      <c r="L3936" s="174" t="n"/>
      <c r="M3936" s="174" t="n"/>
    </row>
    <row r="3937">
      <c r="A3937" s="174" t="inlineStr">
        <is>
          <t>test</t>
        </is>
      </c>
      <c r="B3937" s="174" t="inlineStr">
        <is>
          <t>A2</t>
        </is>
      </c>
      <c r="C3937" s="174" t="inlineStr">
        <is>
          <t>Asm</t>
        </is>
      </c>
      <c r="D3937" s="174" t="inlineStr">
        <is>
          <t>nb</t>
        </is>
      </c>
      <c r="E3937" s="175" t="n">
        <v>0.38</v>
      </c>
      <c r="F3937" s="174" t="n">
        <v>125</v>
      </c>
      <c r="G3937" s="174" t="n">
        <v>821</v>
      </c>
      <c r="H3937" s="174" t="n">
        <v>1</v>
      </c>
      <c r="I3937" s="174" t="n">
        <v>2912</v>
      </c>
      <c r="J3937" s="174" t="n"/>
      <c r="K3937" s="174" t="n"/>
      <c r="L3937" s="174" t="n"/>
      <c r="M3937" s="174" t="n"/>
    </row>
    <row r="3938">
      <c r="A3938" s="174" t="inlineStr">
        <is>
          <t>test</t>
        </is>
      </c>
      <c r="B3938" s="174" t="inlineStr">
        <is>
          <t>A2</t>
        </is>
      </c>
      <c r="C3938" s="174" t="inlineStr">
        <is>
          <t>Asm</t>
        </is>
      </c>
      <c r="D3938" s="174" t="inlineStr">
        <is>
          <t>nb</t>
        </is>
      </c>
      <c r="E3938" s="175" t="n">
        <v>0.39</v>
      </c>
      <c r="F3938" s="174" t="n">
        <v>122</v>
      </c>
      <c r="G3938" s="174" t="n">
        <v>824</v>
      </c>
      <c r="H3938" s="174" t="n">
        <v>1</v>
      </c>
      <c r="I3938" s="174" t="n">
        <v>2912</v>
      </c>
      <c r="J3938" s="174" t="n"/>
      <c r="K3938" s="174" t="n"/>
      <c r="L3938" s="174" t="n"/>
      <c r="M3938" s="174" t="n"/>
    </row>
    <row r="3939">
      <c r="A3939" s="174" t="inlineStr">
        <is>
          <t>test</t>
        </is>
      </c>
      <c r="B3939" s="174" t="inlineStr">
        <is>
          <t>A2</t>
        </is>
      </c>
      <c r="C3939" s="174" t="inlineStr">
        <is>
          <t>Asm</t>
        </is>
      </c>
      <c r="D3939" s="174" t="inlineStr">
        <is>
          <t>nb</t>
        </is>
      </c>
      <c r="E3939" s="175" t="n">
        <v>0.4</v>
      </c>
      <c r="F3939" s="174" t="n">
        <v>113</v>
      </c>
      <c r="G3939" s="174" t="n">
        <v>833</v>
      </c>
      <c r="H3939" s="174" t="n">
        <v>1</v>
      </c>
      <c r="I3939" s="174" t="n">
        <v>2912</v>
      </c>
      <c r="J3939" s="174" t="n"/>
      <c r="K3939" s="174" t="n"/>
      <c r="L3939" s="174" t="n"/>
      <c r="M3939" s="174" t="n"/>
    </row>
    <row r="3940">
      <c r="A3940" s="174" t="inlineStr">
        <is>
          <t>test</t>
        </is>
      </c>
      <c r="B3940" s="174" t="inlineStr">
        <is>
          <t>A2</t>
        </is>
      </c>
      <c r="C3940" s="174" t="inlineStr">
        <is>
          <t>Asm</t>
        </is>
      </c>
      <c r="D3940" s="174" t="inlineStr">
        <is>
          <t>nb</t>
        </is>
      </c>
      <c r="E3940" s="175" t="n">
        <v>0.41</v>
      </c>
      <c r="F3940" s="174" t="n">
        <v>112</v>
      </c>
      <c r="G3940" s="174" t="n">
        <v>834</v>
      </c>
      <c r="H3940" s="174" t="n">
        <v>1</v>
      </c>
      <c r="I3940" s="174" t="n">
        <v>2912</v>
      </c>
      <c r="J3940" s="174" t="n"/>
      <c r="K3940" s="174" t="n"/>
      <c r="L3940" s="174" t="n"/>
      <c r="M3940" s="174" t="n"/>
    </row>
    <row r="3941">
      <c r="A3941" s="174" t="inlineStr">
        <is>
          <t>test</t>
        </is>
      </c>
      <c r="B3941" s="174" t="inlineStr">
        <is>
          <t>A2</t>
        </is>
      </c>
      <c r="C3941" s="174" t="inlineStr">
        <is>
          <t>Asm</t>
        </is>
      </c>
      <c r="D3941" s="174" t="inlineStr">
        <is>
          <t>nb</t>
        </is>
      </c>
      <c r="E3941" s="175" t="n">
        <v>0.42</v>
      </c>
      <c r="F3941" s="174" t="n">
        <v>109</v>
      </c>
      <c r="G3941" s="174" t="n">
        <v>837</v>
      </c>
      <c r="H3941" s="174" t="n">
        <v>1</v>
      </c>
      <c r="I3941" s="174" t="n">
        <v>2912</v>
      </c>
      <c r="J3941" s="174" t="n"/>
      <c r="K3941" s="174" t="n"/>
      <c r="L3941" s="174" t="n"/>
      <c r="M3941" s="174" t="n"/>
    </row>
    <row r="3942">
      <c r="A3942" s="174" t="inlineStr">
        <is>
          <t>test</t>
        </is>
      </c>
      <c r="B3942" s="174" t="inlineStr">
        <is>
          <t>A2</t>
        </is>
      </c>
      <c r="C3942" s="174" t="inlineStr">
        <is>
          <t>Asm</t>
        </is>
      </c>
      <c r="D3942" s="174" t="inlineStr">
        <is>
          <t>nb</t>
        </is>
      </c>
      <c r="E3942" s="175" t="n">
        <v>0.43</v>
      </c>
      <c r="F3942" s="174" t="n">
        <v>107</v>
      </c>
      <c r="G3942" s="174" t="n">
        <v>839</v>
      </c>
      <c r="H3942" s="174" t="n">
        <v>1</v>
      </c>
      <c r="I3942" s="174" t="n">
        <v>2912</v>
      </c>
      <c r="J3942" s="174" t="n"/>
      <c r="K3942" s="174" t="n"/>
      <c r="L3942" s="174" t="n"/>
      <c r="M3942" s="174" t="n"/>
    </row>
    <row r="3943">
      <c r="A3943" s="174" t="inlineStr">
        <is>
          <t>test</t>
        </is>
      </c>
      <c r="B3943" s="174" t="inlineStr">
        <is>
          <t>A2</t>
        </is>
      </c>
      <c r="C3943" s="174" t="inlineStr">
        <is>
          <t>Asm</t>
        </is>
      </c>
      <c r="D3943" s="174" t="inlineStr">
        <is>
          <t>nb</t>
        </is>
      </c>
      <c r="E3943" s="175" t="n">
        <v>0.44</v>
      </c>
      <c r="F3943" s="174" t="n">
        <v>102</v>
      </c>
      <c r="G3943" s="174" t="n">
        <v>844</v>
      </c>
      <c r="H3943" s="174" t="n">
        <v>1</v>
      </c>
      <c r="I3943" s="174" t="n">
        <v>2912</v>
      </c>
      <c r="J3943" s="174" t="n"/>
      <c r="K3943" s="174" t="n"/>
      <c r="L3943" s="174" t="n"/>
      <c r="M3943" s="174" t="n"/>
    </row>
    <row r="3944">
      <c r="A3944" s="174" t="inlineStr">
        <is>
          <t>test</t>
        </is>
      </c>
      <c r="B3944" s="174" t="inlineStr">
        <is>
          <t>A2</t>
        </is>
      </c>
      <c r="C3944" s="174" t="inlineStr">
        <is>
          <t>Asm</t>
        </is>
      </c>
      <c r="D3944" s="174" t="inlineStr">
        <is>
          <t>nb</t>
        </is>
      </c>
      <c r="E3944" s="175" t="n">
        <v>0.45</v>
      </c>
      <c r="F3944" s="174" t="n">
        <v>102</v>
      </c>
      <c r="G3944" s="174" t="n">
        <v>844</v>
      </c>
      <c r="H3944" s="174" t="n">
        <v>1</v>
      </c>
      <c r="I3944" s="174" t="n">
        <v>2912</v>
      </c>
      <c r="J3944" s="174" t="n"/>
      <c r="K3944" s="174" t="n"/>
      <c r="L3944" s="174" t="n"/>
      <c r="M3944" s="174" t="n"/>
    </row>
    <row r="3945">
      <c r="A3945" s="174" t="inlineStr">
        <is>
          <t>test</t>
        </is>
      </c>
      <c r="B3945" s="174" t="inlineStr">
        <is>
          <t>A2</t>
        </is>
      </c>
      <c r="C3945" s="174" t="inlineStr">
        <is>
          <t>Asm</t>
        </is>
      </c>
      <c r="D3945" s="174" t="inlineStr">
        <is>
          <t>nb</t>
        </is>
      </c>
      <c r="E3945" s="175" t="n">
        <v>0.46</v>
      </c>
      <c r="F3945" s="174" t="n">
        <v>96</v>
      </c>
      <c r="G3945" s="174" t="n">
        <v>850</v>
      </c>
      <c r="H3945" s="174" t="n">
        <v>1</v>
      </c>
      <c r="I3945" s="174" t="n">
        <v>2912</v>
      </c>
      <c r="J3945" s="174" t="n"/>
      <c r="K3945" s="174" t="n"/>
      <c r="L3945" s="174" t="n"/>
      <c r="M3945" s="174" t="n"/>
    </row>
    <row r="3946">
      <c r="A3946" s="174" t="inlineStr">
        <is>
          <t>test</t>
        </is>
      </c>
      <c r="B3946" s="174" t="inlineStr">
        <is>
          <t>A2</t>
        </is>
      </c>
      <c r="C3946" s="174" t="inlineStr">
        <is>
          <t>Asm</t>
        </is>
      </c>
      <c r="D3946" s="174" t="inlineStr">
        <is>
          <t>nb</t>
        </is>
      </c>
      <c r="E3946" s="175" t="n">
        <v>0.47</v>
      </c>
      <c r="F3946" s="174" t="n">
        <v>91</v>
      </c>
      <c r="G3946" s="174" t="n">
        <v>855</v>
      </c>
      <c r="H3946" s="174" t="n">
        <v>1</v>
      </c>
      <c r="I3946" s="174" t="n">
        <v>2912</v>
      </c>
      <c r="J3946" s="174" t="n"/>
      <c r="K3946" s="174" t="n"/>
      <c r="L3946" s="174" t="n"/>
      <c r="M3946" s="174" t="n"/>
    </row>
    <row r="3947">
      <c r="A3947" s="174" t="inlineStr">
        <is>
          <t>test</t>
        </is>
      </c>
      <c r="B3947" s="174" t="inlineStr">
        <is>
          <t>A2</t>
        </is>
      </c>
      <c r="C3947" s="174" t="inlineStr">
        <is>
          <t>Asm</t>
        </is>
      </c>
      <c r="D3947" s="174" t="inlineStr">
        <is>
          <t>nb</t>
        </is>
      </c>
      <c r="E3947" s="175" t="n">
        <v>0.48</v>
      </c>
      <c r="F3947" s="174" t="n">
        <v>88</v>
      </c>
      <c r="G3947" s="174" t="n">
        <v>858</v>
      </c>
      <c r="H3947" s="174" t="n">
        <v>1</v>
      </c>
      <c r="I3947" s="174" t="n">
        <v>2912</v>
      </c>
      <c r="J3947" s="174" t="n"/>
      <c r="K3947" s="174" t="n"/>
      <c r="L3947" s="174" t="n"/>
      <c r="M3947" s="174" t="n"/>
    </row>
    <row r="3948">
      <c r="A3948" s="174" t="inlineStr">
        <is>
          <t>test</t>
        </is>
      </c>
      <c r="B3948" s="174" t="inlineStr">
        <is>
          <t>A2</t>
        </is>
      </c>
      <c r="C3948" s="174" t="inlineStr">
        <is>
          <t>Asm</t>
        </is>
      </c>
      <c r="D3948" s="174" t="inlineStr">
        <is>
          <t>nb</t>
        </is>
      </c>
      <c r="E3948" s="175" t="n">
        <v>0.49</v>
      </c>
      <c r="F3948" s="174" t="n">
        <v>84</v>
      </c>
      <c r="G3948" s="174" t="n">
        <v>862</v>
      </c>
      <c r="H3948" s="174" t="n">
        <v>1</v>
      </c>
      <c r="I3948" s="174" t="n">
        <v>2912</v>
      </c>
      <c r="J3948" s="174" t="n"/>
      <c r="K3948" s="174" t="n"/>
      <c r="L3948" s="174" t="n"/>
      <c r="M3948" s="174" t="n"/>
    </row>
    <row r="3949">
      <c r="A3949" s="174" t="inlineStr">
        <is>
          <t>test</t>
        </is>
      </c>
      <c r="B3949" s="174" t="inlineStr">
        <is>
          <t>A2</t>
        </is>
      </c>
      <c r="C3949" s="174" t="inlineStr">
        <is>
          <t>Asm</t>
        </is>
      </c>
      <c r="D3949" s="174" t="inlineStr">
        <is>
          <t>nb</t>
        </is>
      </c>
      <c r="E3949" s="175" t="n">
        <v>0.5</v>
      </c>
      <c r="F3949" s="174" t="n">
        <v>80</v>
      </c>
      <c r="G3949" s="174" t="n">
        <v>866</v>
      </c>
      <c r="H3949" s="174" t="n">
        <v>1</v>
      </c>
      <c r="I3949" s="174" t="n">
        <v>2912</v>
      </c>
      <c r="J3949" s="174" t="n"/>
      <c r="K3949" s="174" t="n"/>
      <c r="L3949" s="174" t="n"/>
      <c r="M3949" s="174" t="n"/>
    </row>
    <row r="3950">
      <c r="A3950" s="174" t="inlineStr">
        <is>
          <t>test</t>
        </is>
      </c>
      <c r="B3950" s="174" t="inlineStr">
        <is>
          <t>A2</t>
        </is>
      </c>
      <c r="C3950" s="174" t="inlineStr">
        <is>
          <t>Asm</t>
        </is>
      </c>
      <c r="D3950" s="174" t="inlineStr">
        <is>
          <t>nb</t>
        </is>
      </c>
      <c r="E3950" s="175" t="n">
        <v>0.51</v>
      </c>
      <c r="F3950" s="174" t="n">
        <v>77</v>
      </c>
      <c r="G3950" s="174" t="n">
        <v>869</v>
      </c>
      <c r="H3950" s="174" t="n">
        <v>0</v>
      </c>
      <c r="I3950" s="174" t="n">
        <v>2913</v>
      </c>
      <c r="J3950" s="174" t="n"/>
      <c r="K3950" s="174" t="n"/>
      <c r="L3950" s="174" t="n"/>
      <c r="M3950" s="174" t="n"/>
    </row>
    <row r="3951">
      <c r="A3951" s="174" t="inlineStr">
        <is>
          <t>test</t>
        </is>
      </c>
      <c r="B3951" s="174" t="inlineStr">
        <is>
          <t>A2</t>
        </is>
      </c>
      <c r="C3951" s="174" t="inlineStr">
        <is>
          <t>Asm</t>
        </is>
      </c>
      <c r="D3951" s="174" t="inlineStr">
        <is>
          <t>nb</t>
        </is>
      </c>
      <c r="E3951" s="175" t="n">
        <v>0.52</v>
      </c>
      <c r="F3951" s="174" t="n">
        <v>74</v>
      </c>
      <c r="G3951" s="174" t="n">
        <v>872</v>
      </c>
      <c r="H3951" s="174" t="n">
        <v>0</v>
      </c>
      <c r="I3951" s="174" t="n">
        <v>2913</v>
      </c>
      <c r="J3951" s="174" t="n"/>
      <c r="K3951" s="174" t="n"/>
      <c r="L3951" s="174" t="n"/>
      <c r="M3951" s="174" t="n"/>
    </row>
    <row r="3952">
      <c r="A3952" s="174" t="inlineStr">
        <is>
          <t>test</t>
        </is>
      </c>
      <c r="B3952" s="174" t="inlineStr">
        <is>
          <t>A2</t>
        </is>
      </c>
      <c r="C3952" s="174" t="inlineStr">
        <is>
          <t>Asm</t>
        </is>
      </c>
      <c r="D3952" s="174" t="inlineStr">
        <is>
          <t>nb</t>
        </is>
      </c>
      <c r="E3952" s="175" t="n">
        <v>0.53</v>
      </c>
      <c r="F3952" s="174" t="n">
        <v>73</v>
      </c>
      <c r="G3952" s="174" t="n">
        <v>873</v>
      </c>
      <c r="H3952" s="174" t="n">
        <v>0</v>
      </c>
      <c r="I3952" s="174" t="n">
        <v>2913</v>
      </c>
      <c r="J3952" s="174" t="n"/>
      <c r="K3952" s="174" t="n"/>
      <c r="L3952" s="174" t="n"/>
      <c r="M3952" s="174" t="n"/>
    </row>
    <row r="3953">
      <c r="A3953" s="174" t="inlineStr">
        <is>
          <t>test</t>
        </is>
      </c>
      <c r="B3953" s="174" t="inlineStr">
        <is>
          <t>A2</t>
        </is>
      </c>
      <c r="C3953" s="174" t="inlineStr">
        <is>
          <t>Asm</t>
        </is>
      </c>
      <c r="D3953" s="174" t="inlineStr">
        <is>
          <t>nb</t>
        </is>
      </c>
      <c r="E3953" s="175" t="n">
        <v>0.54</v>
      </c>
      <c r="F3953" s="174" t="n">
        <v>71</v>
      </c>
      <c r="G3953" s="174" t="n">
        <v>875</v>
      </c>
      <c r="H3953" s="174" t="n">
        <v>0</v>
      </c>
      <c r="I3953" s="174" t="n">
        <v>2913</v>
      </c>
      <c r="J3953" s="174" t="n"/>
      <c r="K3953" s="174" t="n"/>
      <c r="L3953" s="174" t="n"/>
      <c r="M3953" s="174" t="n"/>
    </row>
    <row r="3954">
      <c r="A3954" s="174" t="inlineStr">
        <is>
          <t>test</t>
        </is>
      </c>
      <c r="B3954" s="174" t="inlineStr">
        <is>
          <t>A2</t>
        </is>
      </c>
      <c r="C3954" s="174" t="inlineStr">
        <is>
          <t>Asm</t>
        </is>
      </c>
      <c r="D3954" s="174" t="inlineStr">
        <is>
          <t>nb</t>
        </is>
      </c>
      <c r="E3954" s="175" t="n">
        <v>0.55</v>
      </c>
      <c r="F3954" s="174" t="n">
        <v>70</v>
      </c>
      <c r="G3954" s="174" t="n">
        <v>876</v>
      </c>
      <c r="H3954" s="174" t="n">
        <v>0</v>
      </c>
      <c r="I3954" s="174" t="n">
        <v>2913</v>
      </c>
      <c r="J3954" s="174" t="n"/>
      <c r="K3954" s="174" t="n"/>
      <c r="L3954" s="174" t="n"/>
      <c r="M3954" s="174" t="n"/>
    </row>
    <row r="3955">
      <c r="A3955" s="174" t="inlineStr">
        <is>
          <t>test</t>
        </is>
      </c>
      <c r="B3955" s="174" t="inlineStr">
        <is>
          <t>A2</t>
        </is>
      </c>
      <c r="C3955" s="174" t="inlineStr">
        <is>
          <t>Asm</t>
        </is>
      </c>
      <c r="D3955" s="174" t="inlineStr">
        <is>
          <t>nb</t>
        </is>
      </c>
      <c r="E3955" s="175" t="n">
        <v>0.5600000000000001</v>
      </c>
      <c r="F3955" s="174" t="n">
        <v>63</v>
      </c>
      <c r="G3955" s="174" t="n">
        <v>883</v>
      </c>
      <c r="H3955" s="174" t="n">
        <v>0</v>
      </c>
      <c r="I3955" s="174" t="n">
        <v>2913</v>
      </c>
      <c r="J3955" s="174" t="n"/>
      <c r="K3955" s="174" t="n"/>
      <c r="L3955" s="174" t="n"/>
      <c r="M3955" s="174" t="n"/>
    </row>
    <row r="3956">
      <c r="A3956" s="174" t="inlineStr">
        <is>
          <t>test</t>
        </is>
      </c>
      <c r="B3956" s="174" t="inlineStr">
        <is>
          <t>A2</t>
        </is>
      </c>
      <c r="C3956" s="174" t="inlineStr">
        <is>
          <t>Asm</t>
        </is>
      </c>
      <c r="D3956" s="174" t="inlineStr">
        <is>
          <t>nb</t>
        </is>
      </c>
      <c r="E3956" s="175" t="n">
        <v>0.57</v>
      </c>
      <c r="F3956" s="174" t="n">
        <v>60</v>
      </c>
      <c r="G3956" s="174" t="n">
        <v>886</v>
      </c>
      <c r="H3956" s="174" t="n">
        <v>0</v>
      </c>
      <c r="I3956" s="174" t="n">
        <v>2913</v>
      </c>
      <c r="J3956" s="174" t="n"/>
      <c r="K3956" s="174" t="n"/>
      <c r="L3956" s="174" t="n"/>
      <c r="M3956" s="174" t="n"/>
    </row>
    <row r="3957">
      <c r="A3957" s="174" t="inlineStr">
        <is>
          <t>test</t>
        </is>
      </c>
      <c r="B3957" s="174" t="inlineStr">
        <is>
          <t>A2</t>
        </is>
      </c>
      <c r="C3957" s="174" t="inlineStr">
        <is>
          <t>Asm</t>
        </is>
      </c>
      <c r="D3957" s="174" t="inlineStr">
        <is>
          <t>nb</t>
        </is>
      </c>
      <c r="E3957" s="175" t="n">
        <v>0.58</v>
      </c>
      <c r="F3957" s="174" t="n">
        <v>56</v>
      </c>
      <c r="G3957" s="174" t="n">
        <v>890</v>
      </c>
      <c r="H3957" s="174" t="n">
        <v>0</v>
      </c>
      <c r="I3957" s="174" t="n">
        <v>2913</v>
      </c>
      <c r="J3957" s="174" t="n"/>
      <c r="K3957" s="174" t="n"/>
      <c r="L3957" s="174" t="n"/>
      <c r="M3957" s="174" t="n"/>
    </row>
    <row r="3958">
      <c r="A3958" s="174" t="inlineStr">
        <is>
          <t>test</t>
        </is>
      </c>
      <c r="B3958" s="174" t="inlineStr">
        <is>
          <t>A2</t>
        </is>
      </c>
      <c r="C3958" s="174" t="inlineStr">
        <is>
          <t>Asm</t>
        </is>
      </c>
      <c r="D3958" s="174" t="inlineStr">
        <is>
          <t>nb</t>
        </is>
      </c>
      <c r="E3958" s="175" t="n">
        <v>0.59</v>
      </c>
      <c r="F3958" s="174" t="n">
        <v>55</v>
      </c>
      <c r="G3958" s="174" t="n">
        <v>891</v>
      </c>
      <c r="H3958" s="174" t="n">
        <v>0</v>
      </c>
      <c r="I3958" s="174" t="n">
        <v>2913</v>
      </c>
      <c r="J3958" s="174" t="n"/>
      <c r="K3958" s="174" t="n"/>
      <c r="L3958" s="174" t="n"/>
      <c r="M3958" s="174" t="n"/>
    </row>
    <row r="3959">
      <c r="A3959" s="174" t="inlineStr">
        <is>
          <t>test</t>
        </is>
      </c>
      <c r="B3959" s="174" t="inlineStr">
        <is>
          <t>A2</t>
        </is>
      </c>
      <c r="C3959" s="174" t="inlineStr">
        <is>
          <t>Asm</t>
        </is>
      </c>
      <c r="D3959" s="174" t="inlineStr">
        <is>
          <t>nb</t>
        </is>
      </c>
      <c r="E3959" s="175" t="n">
        <v>0.6</v>
      </c>
      <c r="F3959" s="174" t="n">
        <v>52</v>
      </c>
      <c r="G3959" s="174" t="n">
        <v>894</v>
      </c>
      <c r="H3959" s="174" t="n">
        <v>0</v>
      </c>
      <c r="I3959" s="174" t="n">
        <v>2913</v>
      </c>
      <c r="J3959" s="174" t="n"/>
      <c r="K3959" s="174" t="n"/>
      <c r="L3959" s="174" t="n"/>
      <c r="M3959" s="174" t="n"/>
    </row>
    <row r="3960">
      <c r="A3960" s="174" t="inlineStr">
        <is>
          <t>test</t>
        </is>
      </c>
      <c r="B3960" s="174" t="inlineStr">
        <is>
          <t>A2</t>
        </is>
      </c>
      <c r="C3960" s="174" t="inlineStr">
        <is>
          <t>Asm</t>
        </is>
      </c>
      <c r="D3960" s="174" t="inlineStr">
        <is>
          <t>nb</t>
        </is>
      </c>
      <c r="E3960" s="175" t="n">
        <v>0.61</v>
      </c>
      <c r="F3960" s="174" t="n">
        <v>48</v>
      </c>
      <c r="G3960" s="174" t="n">
        <v>898</v>
      </c>
      <c r="H3960" s="174" t="n">
        <v>0</v>
      </c>
      <c r="I3960" s="174" t="n">
        <v>2913</v>
      </c>
      <c r="J3960" s="174" t="n"/>
      <c r="K3960" s="174" t="n"/>
      <c r="L3960" s="174" t="n"/>
      <c r="M3960" s="174" t="n"/>
    </row>
    <row r="3961">
      <c r="A3961" s="174" t="inlineStr">
        <is>
          <t>test</t>
        </is>
      </c>
      <c r="B3961" s="174" t="inlineStr">
        <is>
          <t>A2</t>
        </is>
      </c>
      <c r="C3961" s="174" t="inlineStr">
        <is>
          <t>Asm</t>
        </is>
      </c>
      <c r="D3961" s="174" t="inlineStr">
        <is>
          <t>nb</t>
        </is>
      </c>
      <c r="E3961" s="175" t="n">
        <v>0.62</v>
      </c>
      <c r="F3961" s="174" t="n">
        <v>45</v>
      </c>
      <c r="G3961" s="174" t="n">
        <v>901</v>
      </c>
      <c r="H3961" s="174" t="n">
        <v>0</v>
      </c>
      <c r="I3961" s="174" t="n">
        <v>2913</v>
      </c>
      <c r="J3961" s="174" t="n"/>
      <c r="K3961" s="174" t="n"/>
      <c r="L3961" s="174" t="n"/>
      <c r="M3961" s="174" t="n"/>
    </row>
    <row r="3962">
      <c r="A3962" s="174" t="inlineStr">
        <is>
          <t>test</t>
        </is>
      </c>
      <c r="B3962" s="174" t="inlineStr">
        <is>
          <t>A2</t>
        </is>
      </c>
      <c r="C3962" s="174" t="inlineStr">
        <is>
          <t>Asm</t>
        </is>
      </c>
      <c r="D3962" s="174" t="inlineStr">
        <is>
          <t>nb</t>
        </is>
      </c>
      <c r="E3962" s="175" t="n">
        <v>0.63</v>
      </c>
      <c r="F3962" s="174" t="n">
        <v>41</v>
      </c>
      <c r="G3962" s="174" t="n">
        <v>905</v>
      </c>
      <c r="H3962" s="174" t="n">
        <v>0</v>
      </c>
      <c r="I3962" s="174" t="n">
        <v>2913</v>
      </c>
      <c r="J3962" s="174" t="n"/>
      <c r="K3962" s="174" t="n"/>
      <c r="L3962" s="174" t="n"/>
      <c r="M3962" s="174" t="n"/>
    </row>
    <row r="3963">
      <c r="A3963" s="174" t="inlineStr">
        <is>
          <t>test</t>
        </is>
      </c>
      <c r="B3963" s="174" t="inlineStr">
        <is>
          <t>A2</t>
        </is>
      </c>
      <c r="C3963" s="174" t="inlineStr">
        <is>
          <t>Asm</t>
        </is>
      </c>
      <c r="D3963" s="174" t="inlineStr">
        <is>
          <t>nb</t>
        </is>
      </c>
      <c r="E3963" s="175" t="n">
        <v>0.64</v>
      </c>
      <c r="F3963" s="174" t="n">
        <v>41</v>
      </c>
      <c r="G3963" s="174" t="n">
        <v>905</v>
      </c>
      <c r="H3963" s="174" t="n">
        <v>0</v>
      </c>
      <c r="I3963" s="174" t="n">
        <v>2913</v>
      </c>
      <c r="J3963" s="174" t="n"/>
      <c r="K3963" s="174" t="n"/>
      <c r="L3963" s="174" t="n"/>
      <c r="M3963" s="174" t="n"/>
    </row>
    <row r="3964">
      <c r="A3964" s="174" t="inlineStr">
        <is>
          <t>test</t>
        </is>
      </c>
      <c r="B3964" s="174" t="inlineStr">
        <is>
          <t>A2</t>
        </is>
      </c>
      <c r="C3964" s="174" t="inlineStr">
        <is>
          <t>Asm</t>
        </is>
      </c>
      <c r="D3964" s="174" t="inlineStr">
        <is>
          <t>nb</t>
        </is>
      </c>
      <c r="E3964" s="175" t="n">
        <v>0.65</v>
      </c>
      <c r="F3964" s="174" t="n">
        <v>40</v>
      </c>
      <c r="G3964" s="174" t="n">
        <v>906</v>
      </c>
      <c r="H3964" s="174" t="n">
        <v>0</v>
      </c>
      <c r="I3964" s="174" t="n">
        <v>2913</v>
      </c>
      <c r="J3964" s="174" t="n"/>
      <c r="K3964" s="174" t="n"/>
      <c r="L3964" s="174" t="n"/>
      <c r="M3964" s="174" t="n"/>
    </row>
    <row r="3965">
      <c r="A3965" s="174" t="inlineStr">
        <is>
          <t>test</t>
        </is>
      </c>
      <c r="B3965" s="174" t="inlineStr">
        <is>
          <t>A2</t>
        </is>
      </c>
      <c r="C3965" s="174" t="inlineStr">
        <is>
          <t>Asm</t>
        </is>
      </c>
      <c r="D3965" s="174" t="inlineStr">
        <is>
          <t>nb</t>
        </is>
      </c>
      <c r="E3965" s="175" t="n">
        <v>0.66</v>
      </c>
      <c r="F3965" s="174" t="n">
        <v>39</v>
      </c>
      <c r="G3965" s="174" t="n">
        <v>907</v>
      </c>
      <c r="H3965" s="174" t="n">
        <v>0</v>
      </c>
      <c r="I3965" s="174" t="n">
        <v>2913</v>
      </c>
      <c r="J3965" s="174" t="n"/>
      <c r="K3965" s="174" t="n"/>
      <c r="L3965" s="174" t="n"/>
      <c r="M3965" s="174" t="n"/>
    </row>
    <row r="3966">
      <c r="A3966" s="174" t="inlineStr">
        <is>
          <t>test</t>
        </is>
      </c>
      <c r="B3966" s="174" t="inlineStr">
        <is>
          <t>A2</t>
        </is>
      </c>
      <c r="C3966" s="174" t="inlineStr">
        <is>
          <t>Asm</t>
        </is>
      </c>
      <c r="D3966" s="174" t="inlineStr">
        <is>
          <t>nb</t>
        </is>
      </c>
      <c r="E3966" s="175" t="n">
        <v>0.67</v>
      </c>
      <c r="F3966" s="174" t="n">
        <v>38</v>
      </c>
      <c r="G3966" s="174" t="n">
        <v>908</v>
      </c>
      <c r="H3966" s="174" t="n">
        <v>0</v>
      </c>
      <c r="I3966" s="174" t="n">
        <v>2913</v>
      </c>
      <c r="J3966" s="174" t="n"/>
      <c r="K3966" s="174" t="n"/>
      <c r="L3966" s="174" t="n"/>
      <c r="M3966" s="174" t="n"/>
    </row>
    <row r="3967">
      <c r="A3967" s="174" t="inlineStr">
        <is>
          <t>test</t>
        </is>
      </c>
      <c r="B3967" s="174" t="inlineStr">
        <is>
          <t>A2</t>
        </is>
      </c>
      <c r="C3967" s="174" t="inlineStr">
        <is>
          <t>Asm</t>
        </is>
      </c>
      <c r="D3967" s="174" t="inlineStr">
        <is>
          <t>nb</t>
        </is>
      </c>
      <c r="E3967" s="175" t="n">
        <v>0.68</v>
      </c>
      <c r="F3967" s="174" t="n">
        <v>36</v>
      </c>
      <c r="G3967" s="174" t="n">
        <v>910</v>
      </c>
      <c r="H3967" s="174" t="n">
        <v>0</v>
      </c>
      <c r="I3967" s="174" t="n">
        <v>2913</v>
      </c>
      <c r="J3967" s="174" t="n"/>
      <c r="K3967" s="174" t="n"/>
      <c r="L3967" s="174" t="n"/>
      <c r="M3967" s="174" t="n"/>
    </row>
    <row r="3968">
      <c r="A3968" s="174" t="inlineStr">
        <is>
          <t>test</t>
        </is>
      </c>
      <c r="B3968" s="174" t="inlineStr">
        <is>
          <t>A2</t>
        </is>
      </c>
      <c r="C3968" s="174" t="inlineStr">
        <is>
          <t>Asm</t>
        </is>
      </c>
      <c r="D3968" s="174" t="inlineStr">
        <is>
          <t>nb</t>
        </is>
      </c>
      <c r="E3968" s="175" t="n">
        <v>0.6899999999999999</v>
      </c>
      <c r="F3968" s="174" t="n">
        <v>35</v>
      </c>
      <c r="G3968" s="174" t="n">
        <v>911</v>
      </c>
      <c r="H3968" s="174" t="n">
        <v>0</v>
      </c>
      <c r="I3968" s="174" t="n">
        <v>2913</v>
      </c>
      <c r="J3968" s="174" t="n"/>
      <c r="K3968" s="174" t="n"/>
      <c r="L3968" s="174" t="n"/>
      <c r="M3968" s="174" t="n"/>
    </row>
    <row r="3969">
      <c r="A3969" s="174" t="inlineStr">
        <is>
          <t>test</t>
        </is>
      </c>
      <c r="B3969" s="174" t="inlineStr">
        <is>
          <t>A2</t>
        </is>
      </c>
      <c r="C3969" s="174" t="inlineStr">
        <is>
          <t>Asm</t>
        </is>
      </c>
      <c r="D3969" s="174" t="inlineStr">
        <is>
          <t>nb</t>
        </is>
      </c>
      <c r="E3969" s="175" t="n">
        <v>0.7</v>
      </c>
      <c r="F3969" s="174" t="n">
        <v>32</v>
      </c>
      <c r="G3969" s="174" t="n">
        <v>914</v>
      </c>
      <c r="H3969" s="174" t="n">
        <v>0</v>
      </c>
      <c r="I3969" s="174" t="n">
        <v>2913</v>
      </c>
      <c r="J3969" s="174" t="n"/>
      <c r="K3969" s="174" t="n"/>
      <c r="L3969" s="174" t="n"/>
      <c r="M3969" s="174" t="n"/>
    </row>
    <row r="3970">
      <c r="A3970" s="174" t="inlineStr">
        <is>
          <t>test</t>
        </is>
      </c>
      <c r="B3970" s="174" t="inlineStr">
        <is>
          <t>A2</t>
        </is>
      </c>
      <c r="C3970" s="174" t="inlineStr">
        <is>
          <t>Asm</t>
        </is>
      </c>
      <c r="D3970" s="174" t="inlineStr">
        <is>
          <t>nb</t>
        </is>
      </c>
      <c r="E3970" s="175" t="n">
        <v>0.71</v>
      </c>
      <c r="F3970" s="174" t="n">
        <v>31</v>
      </c>
      <c r="G3970" s="174" t="n">
        <v>915</v>
      </c>
      <c r="H3970" s="174" t="n">
        <v>0</v>
      </c>
      <c r="I3970" s="174" t="n">
        <v>2913</v>
      </c>
      <c r="J3970" s="174" t="n"/>
      <c r="K3970" s="174" t="n"/>
      <c r="L3970" s="174" t="n"/>
      <c r="M3970" s="174" t="n"/>
    </row>
    <row r="3971">
      <c r="A3971" s="174" t="inlineStr">
        <is>
          <t>test</t>
        </is>
      </c>
      <c r="B3971" s="174" t="inlineStr">
        <is>
          <t>A2</t>
        </is>
      </c>
      <c r="C3971" s="174" t="inlineStr">
        <is>
          <t>Asm</t>
        </is>
      </c>
      <c r="D3971" s="174" t="inlineStr">
        <is>
          <t>nb</t>
        </is>
      </c>
      <c r="E3971" s="175" t="n">
        <v>0.72</v>
      </c>
      <c r="F3971" s="174" t="n">
        <v>30</v>
      </c>
      <c r="G3971" s="174" t="n">
        <v>916</v>
      </c>
      <c r="H3971" s="174" t="n">
        <v>0</v>
      </c>
      <c r="I3971" s="174" t="n">
        <v>2913</v>
      </c>
      <c r="J3971" s="174" t="n"/>
      <c r="K3971" s="174" t="n"/>
      <c r="L3971" s="174" t="n"/>
      <c r="M3971" s="174" t="n"/>
    </row>
    <row r="3972">
      <c r="A3972" s="174" t="inlineStr">
        <is>
          <t>test</t>
        </is>
      </c>
      <c r="B3972" s="174" t="inlineStr">
        <is>
          <t>A2</t>
        </is>
      </c>
      <c r="C3972" s="174" t="inlineStr">
        <is>
          <t>Asm</t>
        </is>
      </c>
      <c r="D3972" s="174" t="inlineStr">
        <is>
          <t>nb</t>
        </is>
      </c>
      <c r="E3972" s="175" t="n">
        <v>0.73</v>
      </c>
      <c r="F3972" s="174" t="n">
        <v>28</v>
      </c>
      <c r="G3972" s="174" t="n">
        <v>918</v>
      </c>
      <c r="H3972" s="174" t="n">
        <v>0</v>
      </c>
      <c r="I3972" s="174" t="n">
        <v>2913</v>
      </c>
      <c r="J3972" s="174" t="n"/>
      <c r="K3972" s="174" t="n"/>
      <c r="L3972" s="174" t="n"/>
      <c r="M3972" s="174" t="n"/>
    </row>
    <row r="3973">
      <c r="A3973" s="174" t="inlineStr">
        <is>
          <t>test</t>
        </is>
      </c>
      <c r="B3973" s="174" t="inlineStr">
        <is>
          <t>A2</t>
        </is>
      </c>
      <c r="C3973" s="174" t="inlineStr">
        <is>
          <t>Asm</t>
        </is>
      </c>
      <c r="D3973" s="174" t="inlineStr">
        <is>
          <t>nb</t>
        </is>
      </c>
      <c r="E3973" s="175" t="n">
        <v>0.74</v>
      </c>
      <c r="F3973" s="174" t="n">
        <v>28</v>
      </c>
      <c r="G3973" s="174" t="n">
        <v>918</v>
      </c>
      <c r="H3973" s="174" t="n">
        <v>0</v>
      </c>
      <c r="I3973" s="174" t="n">
        <v>2913</v>
      </c>
      <c r="J3973" s="174" t="n"/>
      <c r="K3973" s="174" t="n"/>
      <c r="L3973" s="174" t="n"/>
      <c r="M3973" s="174" t="n"/>
    </row>
    <row r="3974">
      <c r="A3974" s="174" t="inlineStr">
        <is>
          <t>test</t>
        </is>
      </c>
      <c r="B3974" s="174" t="inlineStr">
        <is>
          <t>A2</t>
        </is>
      </c>
      <c r="C3974" s="174" t="inlineStr">
        <is>
          <t>Asm</t>
        </is>
      </c>
      <c r="D3974" s="174" t="inlineStr">
        <is>
          <t>nb</t>
        </is>
      </c>
      <c r="E3974" s="175" t="n">
        <v>0.75</v>
      </c>
      <c r="F3974" s="174" t="n">
        <v>27</v>
      </c>
      <c r="G3974" s="174" t="n">
        <v>919</v>
      </c>
      <c r="H3974" s="174" t="n">
        <v>0</v>
      </c>
      <c r="I3974" s="174" t="n">
        <v>2913</v>
      </c>
      <c r="J3974" s="174" t="n"/>
      <c r="K3974" s="174" t="n"/>
      <c r="L3974" s="174" t="n"/>
      <c r="M3974" s="174" t="n"/>
    </row>
    <row r="3975">
      <c r="A3975" s="174" t="inlineStr">
        <is>
          <t>test</t>
        </is>
      </c>
      <c r="B3975" s="174" t="inlineStr">
        <is>
          <t>A2</t>
        </is>
      </c>
      <c r="C3975" s="174" t="inlineStr">
        <is>
          <t>Asm</t>
        </is>
      </c>
      <c r="D3975" s="174" t="inlineStr">
        <is>
          <t>nb</t>
        </is>
      </c>
      <c r="E3975" s="175" t="n">
        <v>0.76</v>
      </c>
      <c r="F3975" s="174" t="n">
        <v>27</v>
      </c>
      <c r="G3975" s="174" t="n">
        <v>919</v>
      </c>
      <c r="H3975" s="174" t="n">
        <v>0</v>
      </c>
      <c r="I3975" s="174" t="n">
        <v>2913</v>
      </c>
      <c r="J3975" s="174" t="n"/>
      <c r="K3975" s="174" t="n"/>
      <c r="L3975" s="174" t="n"/>
      <c r="M3975" s="174" t="n"/>
    </row>
    <row r="3976">
      <c r="A3976" s="174" t="inlineStr">
        <is>
          <t>test</t>
        </is>
      </c>
      <c r="B3976" s="174" t="inlineStr">
        <is>
          <t>A2</t>
        </is>
      </c>
      <c r="C3976" s="174" t="inlineStr">
        <is>
          <t>Asm</t>
        </is>
      </c>
      <c r="D3976" s="174" t="inlineStr">
        <is>
          <t>nb</t>
        </is>
      </c>
      <c r="E3976" s="175" t="n">
        <v>0.77</v>
      </c>
      <c r="F3976" s="174" t="n">
        <v>25</v>
      </c>
      <c r="G3976" s="174" t="n">
        <v>921</v>
      </c>
      <c r="H3976" s="174" t="n">
        <v>0</v>
      </c>
      <c r="I3976" s="174" t="n">
        <v>2913</v>
      </c>
      <c r="J3976" s="174" t="n"/>
      <c r="K3976" s="174" t="n"/>
      <c r="L3976" s="174" t="n"/>
      <c r="M3976" s="174" t="n"/>
    </row>
    <row r="3977">
      <c r="A3977" s="174" t="inlineStr">
        <is>
          <t>test</t>
        </is>
      </c>
      <c r="B3977" s="174" t="inlineStr">
        <is>
          <t>A2</t>
        </is>
      </c>
      <c r="C3977" s="174" t="inlineStr">
        <is>
          <t>Asm</t>
        </is>
      </c>
      <c r="D3977" s="174" t="inlineStr">
        <is>
          <t>nb</t>
        </is>
      </c>
      <c r="E3977" s="175" t="n">
        <v>0.78</v>
      </c>
      <c r="F3977" s="174" t="n">
        <v>24</v>
      </c>
      <c r="G3977" s="174" t="n">
        <v>922</v>
      </c>
      <c r="H3977" s="174" t="n">
        <v>0</v>
      </c>
      <c r="I3977" s="174" t="n">
        <v>2913</v>
      </c>
      <c r="J3977" s="174" t="n"/>
      <c r="K3977" s="174" t="n"/>
      <c r="L3977" s="174" t="n"/>
      <c r="M3977" s="174" t="n"/>
    </row>
    <row r="3978">
      <c r="A3978" s="174" t="inlineStr">
        <is>
          <t>test</t>
        </is>
      </c>
      <c r="B3978" s="174" t="inlineStr">
        <is>
          <t>A2</t>
        </is>
      </c>
      <c r="C3978" s="174" t="inlineStr">
        <is>
          <t>Asm</t>
        </is>
      </c>
      <c r="D3978" s="174" t="inlineStr">
        <is>
          <t>nb</t>
        </is>
      </c>
      <c r="E3978" s="175" t="n">
        <v>0.79</v>
      </c>
      <c r="F3978" s="174" t="n">
        <v>19</v>
      </c>
      <c r="G3978" s="174" t="n">
        <v>927</v>
      </c>
      <c r="H3978" s="174" t="n">
        <v>0</v>
      </c>
      <c r="I3978" s="174" t="n">
        <v>2913</v>
      </c>
      <c r="J3978" s="174" t="n"/>
      <c r="K3978" s="174" t="n"/>
      <c r="L3978" s="174" t="n"/>
      <c r="M3978" s="174" t="n"/>
    </row>
    <row r="3979">
      <c r="A3979" s="174" t="inlineStr">
        <is>
          <t>test</t>
        </is>
      </c>
      <c r="B3979" s="174" t="inlineStr">
        <is>
          <t>A2</t>
        </is>
      </c>
      <c r="C3979" s="174" t="inlineStr">
        <is>
          <t>Asm</t>
        </is>
      </c>
      <c r="D3979" s="174" t="inlineStr">
        <is>
          <t>nb</t>
        </is>
      </c>
      <c r="E3979" s="175" t="n">
        <v>0.8</v>
      </c>
      <c r="F3979" s="174" t="n">
        <v>16</v>
      </c>
      <c r="G3979" s="174" t="n">
        <v>930</v>
      </c>
      <c r="H3979" s="174" t="n">
        <v>0</v>
      </c>
      <c r="I3979" s="174" t="n">
        <v>2913</v>
      </c>
      <c r="J3979" s="174" t="n"/>
      <c r="K3979" s="174" t="n"/>
      <c r="L3979" s="174" t="n"/>
      <c r="M3979" s="174" t="n"/>
    </row>
    <row r="3980">
      <c r="A3980" s="174" t="inlineStr">
        <is>
          <t>test</t>
        </is>
      </c>
      <c r="B3980" s="174" t="inlineStr">
        <is>
          <t>A2</t>
        </is>
      </c>
      <c r="C3980" s="174" t="inlineStr">
        <is>
          <t>Asm</t>
        </is>
      </c>
      <c r="D3980" s="174" t="inlineStr">
        <is>
          <t>nb</t>
        </is>
      </c>
      <c r="E3980" s="175" t="n">
        <v>0.8100000000000001</v>
      </c>
      <c r="F3980" s="174" t="n">
        <v>16</v>
      </c>
      <c r="G3980" s="174" t="n">
        <v>930</v>
      </c>
      <c r="H3980" s="174" t="n">
        <v>0</v>
      </c>
      <c r="I3980" s="174" t="n">
        <v>2913</v>
      </c>
      <c r="J3980" s="174" t="n"/>
      <c r="K3980" s="174" t="n"/>
      <c r="L3980" s="174" t="n"/>
      <c r="M3980" s="174" t="n"/>
    </row>
    <row r="3981">
      <c r="A3981" s="174" t="inlineStr">
        <is>
          <t>test</t>
        </is>
      </c>
      <c r="B3981" s="174" t="inlineStr">
        <is>
          <t>A2</t>
        </is>
      </c>
      <c r="C3981" s="174" t="inlineStr">
        <is>
          <t>Asm</t>
        </is>
      </c>
      <c r="D3981" s="174" t="inlineStr">
        <is>
          <t>nb</t>
        </is>
      </c>
      <c r="E3981" s="175" t="n">
        <v>0.82</v>
      </c>
      <c r="F3981" s="174" t="n">
        <v>15</v>
      </c>
      <c r="G3981" s="174" t="n">
        <v>931</v>
      </c>
      <c r="H3981" s="174" t="n">
        <v>0</v>
      </c>
      <c r="I3981" s="174" t="n">
        <v>2913</v>
      </c>
      <c r="J3981" s="174" t="n"/>
      <c r="K3981" s="174" t="n"/>
      <c r="L3981" s="174" t="n"/>
      <c r="M3981" s="174" t="n"/>
    </row>
    <row r="3982">
      <c r="A3982" s="174" t="inlineStr">
        <is>
          <t>test</t>
        </is>
      </c>
      <c r="B3982" s="174" t="inlineStr">
        <is>
          <t>A2</t>
        </is>
      </c>
      <c r="C3982" s="174" t="inlineStr">
        <is>
          <t>Asm</t>
        </is>
      </c>
      <c r="D3982" s="174" t="inlineStr">
        <is>
          <t>nb</t>
        </is>
      </c>
      <c r="E3982" s="175" t="n">
        <v>0.83</v>
      </c>
      <c r="F3982" s="174" t="n">
        <v>15</v>
      </c>
      <c r="G3982" s="174" t="n">
        <v>931</v>
      </c>
      <c r="H3982" s="174" t="n">
        <v>0</v>
      </c>
      <c r="I3982" s="174" t="n">
        <v>2913</v>
      </c>
      <c r="J3982" s="174" t="n"/>
      <c r="K3982" s="174" t="n"/>
      <c r="L3982" s="174" t="n"/>
      <c r="M3982" s="174" t="n"/>
    </row>
    <row r="3983">
      <c r="A3983" s="174" t="inlineStr">
        <is>
          <t>test</t>
        </is>
      </c>
      <c r="B3983" s="174" t="inlineStr">
        <is>
          <t>A2</t>
        </is>
      </c>
      <c r="C3983" s="174" t="inlineStr">
        <is>
          <t>Asm</t>
        </is>
      </c>
      <c r="D3983" s="174" t="inlineStr">
        <is>
          <t>nb</t>
        </is>
      </c>
      <c r="E3983" s="175" t="n">
        <v>0.84</v>
      </c>
      <c r="F3983" s="174" t="n">
        <v>12</v>
      </c>
      <c r="G3983" s="174" t="n">
        <v>934</v>
      </c>
      <c r="H3983" s="174" t="n">
        <v>0</v>
      </c>
      <c r="I3983" s="174" t="n">
        <v>2913</v>
      </c>
      <c r="J3983" s="174" t="n"/>
      <c r="K3983" s="174" t="n"/>
      <c r="L3983" s="174" t="n"/>
      <c r="M3983" s="174" t="n"/>
    </row>
    <row r="3984">
      <c r="A3984" s="174" t="inlineStr">
        <is>
          <t>test</t>
        </is>
      </c>
      <c r="B3984" s="174" t="inlineStr">
        <is>
          <t>A2</t>
        </is>
      </c>
      <c r="C3984" s="174" t="inlineStr">
        <is>
          <t>Asm</t>
        </is>
      </c>
      <c r="D3984" s="174" t="inlineStr">
        <is>
          <t>nb</t>
        </is>
      </c>
      <c r="E3984" s="175" t="n">
        <v>0.85</v>
      </c>
      <c r="F3984" s="174" t="n">
        <v>11</v>
      </c>
      <c r="G3984" s="174" t="n">
        <v>935</v>
      </c>
      <c r="H3984" s="174" t="n">
        <v>0</v>
      </c>
      <c r="I3984" s="174" t="n">
        <v>2913</v>
      </c>
      <c r="J3984" s="174" t="n"/>
      <c r="K3984" s="174" t="n"/>
      <c r="L3984" s="174" t="n"/>
      <c r="M3984" s="174" t="n"/>
    </row>
    <row r="3985">
      <c r="A3985" s="174" t="inlineStr">
        <is>
          <t>test</t>
        </is>
      </c>
      <c r="B3985" s="174" t="inlineStr">
        <is>
          <t>A2</t>
        </is>
      </c>
      <c r="C3985" s="174" t="inlineStr">
        <is>
          <t>Asm</t>
        </is>
      </c>
      <c r="D3985" s="174" t="inlineStr">
        <is>
          <t>nb</t>
        </is>
      </c>
      <c r="E3985" s="175" t="n">
        <v>0.86</v>
      </c>
      <c r="F3985" s="174" t="n">
        <v>9</v>
      </c>
      <c r="G3985" s="174" t="n">
        <v>937</v>
      </c>
      <c r="H3985" s="174" t="n">
        <v>0</v>
      </c>
      <c r="I3985" s="174" t="n">
        <v>2913</v>
      </c>
      <c r="J3985" s="174" t="n"/>
      <c r="K3985" s="174" t="n"/>
      <c r="L3985" s="174" t="n"/>
      <c r="M3985" s="174" t="n"/>
    </row>
    <row r="3986">
      <c r="A3986" s="174" t="inlineStr">
        <is>
          <t>test</t>
        </is>
      </c>
      <c r="B3986" s="174" t="inlineStr">
        <is>
          <t>A2</t>
        </is>
      </c>
      <c r="C3986" s="174" t="inlineStr">
        <is>
          <t>Asm</t>
        </is>
      </c>
      <c r="D3986" s="174" t="inlineStr">
        <is>
          <t>nb</t>
        </is>
      </c>
      <c r="E3986" s="175" t="n">
        <v>0.87</v>
      </c>
      <c r="F3986" s="174" t="n">
        <v>9</v>
      </c>
      <c r="G3986" s="174" t="n">
        <v>937</v>
      </c>
      <c r="H3986" s="174" t="n">
        <v>0</v>
      </c>
      <c r="I3986" s="174" t="n">
        <v>2913</v>
      </c>
      <c r="J3986" s="174" t="n"/>
      <c r="K3986" s="174" t="n"/>
      <c r="L3986" s="174" t="n"/>
      <c r="M3986" s="174" t="n"/>
    </row>
    <row r="3987">
      <c r="A3987" s="174" t="inlineStr">
        <is>
          <t>test</t>
        </is>
      </c>
      <c r="B3987" s="174" t="inlineStr">
        <is>
          <t>A2</t>
        </is>
      </c>
      <c r="C3987" s="174" t="inlineStr">
        <is>
          <t>Asm</t>
        </is>
      </c>
      <c r="D3987" s="174" t="inlineStr">
        <is>
          <t>nb</t>
        </is>
      </c>
      <c r="E3987" s="175" t="n">
        <v>0.88</v>
      </c>
      <c r="F3987" s="174" t="n">
        <v>9</v>
      </c>
      <c r="G3987" s="174" t="n">
        <v>937</v>
      </c>
      <c r="H3987" s="174" t="n">
        <v>0</v>
      </c>
      <c r="I3987" s="174" t="n">
        <v>2913</v>
      </c>
      <c r="J3987" s="174" t="n"/>
      <c r="K3987" s="174" t="n"/>
      <c r="L3987" s="174" t="n"/>
      <c r="M3987" s="174" t="n"/>
    </row>
    <row r="3988">
      <c r="A3988" s="174" t="inlineStr">
        <is>
          <t>test</t>
        </is>
      </c>
      <c r="B3988" s="174" t="inlineStr">
        <is>
          <t>A2</t>
        </is>
      </c>
      <c r="C3988" s="174" t="inlineStr">
        <is>
          <t>Asm</t>
        </is>
      </c>
      <c r="D3988" s="174" t="inlineStr">
        <is>
          <t>nb</t>
        </is>
      </c>
      <c r="E3988" s="175" t="n">
        <v>0.89</v>
      </c>
      <c r="F3988" s="174" t="n">
        <v>6</v>
      </c>
      <c r="G3988" s="174" t="n">
        <v>940</v>
      </c>
      <c r="H3988" s="174" t="n">
        <v>0</v>
      </c>
      <c r="I3988" s="174" t="n">
        <v>2913</v>
      </c>
      <c r="J3988" s="174" t="n"/>
      <c r="K3988" s="174" t="n"/>
      <c r="L3988" s="174" t="n"/>
      <c r="M3988" s="174" t="n"/>
    </row>
    <row r="3989">
      <c r="A3989" s="174" t="inlineStr">
        <is>
          <t>test</t>
        </is>
      </c>
      <c r="B3989" s="174" t="inlineStr">
        <is>
          <t>A2</t>
        </is>
      </c>
      <c r="C3989" s="174" t="inlineStr">
        <is>
          <t>Asm</t>
        </is>
      </c>
      <c r="D3989" s="174" t="inlineStr">
        <is>
          <t>nb</t>
        </is>
      </c>
      <c r="E3989" s="175" t="n">
        <v>0.9</v>
      </c>
      <c r="F3989" s="174" t="n">
        <v>4</v>
      </c>
      <c r="G3989" s="174" t="n">
        <v>942</v>
      </c>
      <c r="H3989" s="174" t="n">
        <v>0</v>
      </c>
      <c r="I3989" s="174" t="n">
        <v>2913</v>
      </c>
      <c r="J3989" s="174" t="n"/>
      <c r="K3989" s="174" t="n"/>
      <c r="L3989" s="174" t="n"/>
      <c r="M3989" s="174" t="n"/>
    </row>
    <row r="3990">
      <c r="A3990" s="174" t="inlineStr">
        <is>
          <t>test</t>
        </is>
      </c>
      <c r="B3990" s="174" t="inlineStr">
        <is>
          <t>A2</t>
        </is>
      </c>
      <c r="C3990" s="174" t="inlineStr">
        <is>
          <t>Asm</t>
        </is>
      </c>
      <c r="D3990" s="174" t="inlineStr">
        <is>
          <t>nb</t>
        </is>
      </c>
      <c r="E3990" s="175" t="n">
        <v>0.91</v>
      </c>
      <c r="F3990" s="174" t="n">
        <v>2</v>
      </c>
      <c r="G3990" s="174" t="n">
        <v>944</v>
      </c>
      <c r="H3990" s="174" t="n">
        <v>0</v>
      </c>
      <c r="I3990" s="174" t="n">
        <v>2913</v>
      </c>
      <c r="J3990" s="174" t="n"/>
      <c r="K3990" s="174" t="n"/>
      <c r="L3990" s="174" t="n"/>
      <c r="M3990" s="174" t="n"/>
    </row>
    <row r="3991">
      <c r="A3991" s="174" t="inlineStr">
        <is>
          <t>test</t>
        </is>
      </c>
      <c r="B3991" s="174" t="inlineStr">
        <is>
          <t>A2</t>
        </is>
      </c>
      <c r="C3991" s="174" t="inlineStr">
        <is>
          <t>Asm</t>
        </is>
      </c>
      <c r="D3991" s="174" t="inlineStr">
        <is>
          <t>nb</t>
        </is>
      </c>
      <c r="E3991" s="175" t="n">
        <v>0.92</v>
      </c>
      <c r="F3991" s="174" t="n">
        <v>1</v>
      </c>
      <c r="G3991" s="174" t="n">
        <v>945</v>
      </c>
      <c r="H3991" s="174" t="n">
        <v>0</v>
      </c>
      <c r="I3991" s="174" t="n">
        <v>2913</v>
      </c>
      <c r="J3991" s="174" t="n"/>
      <c r="K3991" s="174" t="n"/>
      <c r="L3991" s="174" t="n"/>
      <c r="M3991" s="174" t="n"/>
    </row>
    <row r="3992">
      <c r="A3992" s="174" t="inlineStr">
        <is>
          <t>test</t>
        </is>
      </c>
      <c r="B3992" s="174" t="inlineStr">
        <is>
          <t>A2</t>
        </is>
      </c>
      <c r="C3992" s="174" t="inlineStr">
        <is>
          <t>Asm</t>
        </is>
      </c>
      <c r="D3992" s="174" t="inlineStr">
        <is>
          <t>nb</t>
        </is>
      </c>
      <c r="E3992" s="175" t="n">
        <v>0.93</v>
      </c>
      <c r="F3992" s="174" t="n">
        <v>1</v>
      </c>
      <c r="G3992" s="174" t="n">
        <v>945</v>
      </c>
      <c r="H3992" s="174" t="n">
        <v>0</v>
      </c>
      <c r="I3992" s="174" t="n">
        <v>2913</v>
      </c>
      <c r="J3992" s="174" t="n"/>
      <c r="K3992" s="174" t="n"/>
      <c r="L3992" s="174" t="n"/>
      <c r="M3992" s="174" t="n"/>
    </row>
    <row r="3993">
      <c r="A3993" s="174" t="inlineStr">
        <is>
          <t>test</t>
        </is>
      </c>
      <c r="B3993" s="174" t="inlineStr">
        <is>
          <t>A2</t>
        </is>
      </c>
      <c r="C3993" s="174" t="inlineStr">
        <is>
          <t>Asm</t>
        </is>
      </c>
      <c r="D3993" s="174" t="inlineStr">
        <is>
          <t>nb</t>
        </is>
      </c>
      <c r="E3993" s="175" t="n">
        <v>0.9399999999999999</v>
      </c>
      <c r="F3993" s="174" t="n">
        <v>1</v>
      </c>
      <c r="G3993" s="174" t="n">
        <v>945</v>
      </c>
      <c r="H3993" s="174" t="n">
        <v>0</v>
      </c>
      <c r="I3993" s="174" t="n">
        <v>2913</v>
      </c>
      <c r="J3993" s="174" t="n"/>
      <c r="K3993" s="174" t="n"/>
      <c r="L3993" s="174" t="n"/>
      <c r="M3993" s="174" t="n"/>
    </row>
    <row r="3994">
      <c r="A3994" s="174" t="inlineStr">
        <is>
          <t>test</t>
        </is>
      </c>
      <c r="B3994" s="174" t="inlineStr">
        <is>
          <t>A2</t>
        </is>
      </c>
      <c r="C3994" s="174" t="inlineStr">
        <is>
          <t>Asm</t>
        </is>
      </c>
      <c r="D3994" s="174" t="inlineStr">
        <is>
          <t>nb</t>
        </is>
      </c>
      <c r="E3994" s="175" t="n">
        <v>0.95</v>
      </c>
      <c r="F3994" s="174" t="n">
        <v>1</v>
      </c>
      <c r="G3994" s="174" t="n">
        <v>945</v>
      </c>
      <c r="H3994" s="174" t="n">
        <v>0</v>
      </c>
      <c r="I3994" s="174" t="n">
        <v>2913</v>
      </c>
      <c r="J3994" s="174" t="n"/>
      <c r="K3994" s="174" t="n"/>
      <c r="L3994" s="174" t="n"/>
      <c r="M3994" s="174" t="n"/>
    </row>
    <row r="3995">
      <c r="A3995" s="174" t="inlineStr">
        <is>
          <t>test</t>
        </is>
      </c>
      <c r="B3995" s="174" t="inlineStr">
        <is>
          <t>A2</t>
        </is>
      </c>
      <c r="C3995" s="174" t="inlineStr">
        <is>
          <t>Asm</t>
        </is>
      </c>
      <c r="D3995" s="174" t="inlineStr">
        <is>
          <t>b</t>
        </is>
      </c>
      <c r="E3995" s="175" t="n">
        <v>0.01</v>
      </c>
      <c r="F3995" s="174" t="n">
        <v>571</v>
      </c>
      <c r="G3995" s="174" t="n">
        <v>39</v>
      </c>
      <c r="H3995" s="174" t="n">
        <v>523</v>
      </c>
      <c r="I3995" s="174" t="n">
        <v>48</v>
      </c>
      <c r="J3995" s="174" t="n"/>
      <c r="K3995" s="174" t="n"/>
      <c r="L3995" s="174" t="n"/>
      <c r="M3995" s="174" t="n"/>
    </row>
    <row r="3996">
      <c r="A3996" s="174" t="inlineStr">
        <is>
          <t>test</t>
        </is>
      </c>
      <c r="B3996" s="174" t="inlineStr">
        <is>
          <t>A2</t>
        </is>
      </c>
      <c r="C3996" s="174" t="inlineStr">
        <is>
          <t>Asm</t>
        </is>
      </c>
      <c r="D3996" s="174" t="inlineStr">
        <is>
          <t>b</t>
        </is>
      </c>
      <c r="E3996" s="175" t="n">
        <v>0.02</v>
      </c>
      <c r="F3996" s="174" t="n">
        <v>470</v>
      </c>
      <c r="G3996" s="174" t="n">
        <v>140</v>
      </c>
      <c r="H3996" s="174" t="n">
        <v>428</v>
      </c>
      <c r="I3996" s="174" t="n">
        <v>143</v>
      </c>
      <c r="J3996" s="174" t="n"/>
      <c r="K3996" s="174" t="n"/>
      <c r="L3996" s="174" t="n"/>
      <c r="M3996" s="174" t="n"/>
    </row>
    <row r="3997">
      <c r="A3997" s="174" t="inlineStr">
        <is>
          <t>test</t>
        </is>
      </c>
      <c r="B3997" s="174" t="inlineStr">
        <is>
          <t>A2</t>
        </is>
      </c>
      <c r="C3997" s="174" t="inlineStr">
        <is>
          <t>Asm</t>
        </is>
      </c>
      <c r="D3997" s="174" t="inlineStr">
        <is>
          <t>b</t>
        </is>
      </c>
      <c r="E3997" s="175" t="n">
        <v>0.03</v>
      </c>
      <c r="F3997" s="174" t="n">
        <v>362</v>
      </c>
      <c r="G3997" s="174" t="n">
        <v>248</v>
      </c>
      <c r="H3997" s="174" t="n">
        <v>325</v>
      </c>
      <c r="I3997" s="174" t="n">
        <v>246</v>
      </c>
      <c r="J3997" s="174" t="n"/>
      <c r="K3997" s="174" t="n"/>
      <c r="L3997" s="174" t="n"/>
      <c r="M3997" s="174" t="n"/>
    </row>
    <row r="3998">
      <c r="A3998" s="174" t="inlineStr">
        <is>
          <t>test</t>
        </is>
      </c>
      <c r="B3998" s="174" t="inlineStr">
        <is>
          <t>A2</t>
        </is>
      </c>
      <c r="C3998" s="174" t="inlineStr">
        <is>
          <t>Asm</t>
        </is>
      </c>
      <c r="D3998" s="174" t="inlineStr">
        <is>
          <t>b</t>
        </is>
      </c>
      <c r="E3998" s="175" t="n">
        <v>0.04</v>
      </c>
      <c r="F3998" s="174" t="n">
        <v>295</v>
      </c>
      <c r="G3998" s="174" t="n">
        <v>315</v>
      </c>
      <c r="H3998" s="174" t="n">
        <v>250</v>
      </c>
      <c r="I3998" s="174" t="n">
        <v>321</v>
      </c>
      <c r="J3998" s="174" t="n"/>
      <c r="K3998" s="174" t="n"/>
      <c r="L3998" s="174" t="n"/>
      <c r="M3998" s="174" t="n"/>
    </row>
    <row r="3999">
      <c r="A3999" s="174" t="inlineStr">
        <is>
          <t>test</t>
        </is>
      </c>
      <c r="B3999" s="174" t="inlineStr">
        <is>
          <t>A2</t>
        </is>
      </c>
      <c r="C3999" s="174" t="inlineStr">
        <is>
          <t>Asm</t>
        </is>
      </c>
      <c r="D3999" s="174" t="inlineStr">
        <is>
          <t>b</t>
        </is>
      </c>
      <c r="E3999" s="175" t="n">
        <v>0.05</v>
      </c>
      <c r="F3999" s="174" t="n">
        <v>236</v>
      </c>
      <c r="G3999" s="174" t="n">
        <v>374</v>
      </c>
      <c r="H3999" s="174" t="n">
        <v>194</v>
      </c>
      <c r="I3999" s="174" t="n">
        <v>377</v>
      </c>
      <c r="J3999" s="174" t="n"/>
      <c r="K3999" s="174" t="n"/>
      <c r="L3999" s="174" t="n"/>
      <c r="M3999" s="174" t="n"/>
    </row>
    <row r="4000">
      <c r="A4000" s="174" t="inlineStr">
        <is>
          <t>test</t>
        </is>
      </c>
      <c r="B4000" s="174" t="inlineStr">
        <is>
          <t>A2</t>
        </is>
      </c>
      <c r="C4000" s="174" t="inlineStr">
        <is>
          <t>Asm</t>
        </is>
      </c>
      <c r="D4000" s="174" t="inlineStr">
        <is>
          <t>b</t>
        </is>
      </c>
      <c r="E4000" s="175" t="n">
        <v>0.06</v>
      </c>
      <c r="F4000" s="174" t="n">
        <v>204</v>
      </c>
      <c r="G4000" s="174" t="n">
        <v>406</v>
      </c>
      <c r="H4000" s="174" t="n">
        <v>157</v>
      </c>
      <c r="I4000" s="174" t="n">
        <v>414</v>
      </c>
      <c r="J4000" s="174" t="n"/>
      <c r="K4000" s="174" t="n"/>
      <c r="L4000" s="174" t="n"/>
      <c r="M4000" s="174" t="n"/>
    </row>
    <row r="4001">
      <c r="A4001" s="174" t="inlineStr">
        <is>
          <t>test</t>
        </is>
      </c>
      <c r="B4001" s="174" t="inlineStr">
        <is>
          <t>A2</t>
        </is>
      </c>
      <c r="C4001" s="174" t="inlineStr">
        <is>
          <t>Asm</t>
        </is>
      </c>
      <c r="D4001" s="174" t="inlineStr">
        <is>
          <t>b</t>
        </is>
      </c>
      <c r="E4001" s="175" t="n">
        <v>0.07000000000000001</v>
      </c>
      <c r="F4001" s="174" t="n">
        <v>170</v>
      </c>
      <c r="G4001" s="174" t="n">
        <v>440</v>
      </c>
      <c r="H4001" s="174" t="n">
        <v>130</v>
      </c>
      <c r="I4001" s="174" t="n">
        <v>441</v>
      </c>
      <c r="J4001" s="174" t="n"/>
      <c r="K4001" s="174" t="n"/>
      <c r="L4001" s="174" t="n"/>
      <c r="M4001" s="174" t="n"/>
    </row>
    <row r="4002">
      <c r="A4002" s="174" t="inlineStr">
        <is>
          <t>test</t>
        </is>
      </c>
      <c r="B4002" s="174" t="inlineStr">
        <is>
          <t>A2</t>
        </is>
      </c>
      <c r="C4002" s="174" t="inlineStr">
        <is>
          <t>Asm</t>
        </is>
      </c>
      <c r="D4002" s="174" t="inlineStr">
        <is>
          <t>b</t>
        </is>
      </c>
      <c r="E4002" s="175" t="n">
        <v>0.08</v>
      </c>
      <c r="F4002" s="174" t="n">
        <v>142</v>
      </c>
      <c r="G4002" s="174" t="n">
        <v>468</v>
      </c>
      <c r="H4002" s="174" t="n">
        <v>109</v>
      </c>
      <c r="I4002" s="174" t="n">
        <v>462</v>
      </c>
      <c r="J4002" s="174" t="n"/>
      <c r="K4002" s="174" t="n"/>
      <c r="L4002" s="174" t="n"/>
      <c r="M4002" s="174" t="n"/>
    </row>
    <row r="4003">
      <c r="A4003" s="174" t="inlineStr">
        <is>
          <t>test</t>
        </is>
      </c>
      <c r="B4003" s="174" t="inlineStr">
        <is>
          <t>A2</t>
        </is>
      </c>
      <c r="C4003" s="174" t="inlineStr">
        <is>
          <t>Asm</t>
        </is>
      </c>
      <c r="D4003" s="174" t="inlineStr">
        <is>
          <t>b</t>
        </is>
      </c>
      <c r="E4003" s="175" t="n">
        <v>0.09</v>
      </c>
      <c r="F4003" s="174" t="n">
        <v>124</v>
      </c>
      <c r="G4003" s="174" t="n">
        <v>486</v>
      </c>
      <c r="H4003" s="174" t="n">
        <v>90</v>
      </c>
      <c r="I4003" s="174" t="n">
        <v>481</v>
      </c>
      <c r="J4003" s="174" t="n"/>
      <c r="K4003" s="174" t="n"/>
      <c r="L4003" s="174" t="n"/>
      <c r="M4003" s="174" t="n"/>
    </row>
    <row r="4004">
      <c r="A4004" s="174" t="inlineStr">
        <is>
          <t>test</t>
        </is>
      </c>
      <c r="B4004" s="174" t="inlineStr">
        <is>
          <t>A2</t>
        </is>
      </c>
      <c r="C4004" s="174" t="inlineStr">
        <is>
          <t>Asm</t>
        </is>
      </c>
      <c r="D4004" s="174" t="inlineStr">
        <is>
          <t>b</t>
        </is>
      </c>
      <c r="E4004" s="175" t="n">
        <v>0.1</v>
      </c>
      <c r="F4004" s="174" t="n">
        <v>112</v>
      </c>
      <c r="G4004" s="174" t="n">
        <v>498</v>
      </c>
      <c r="H4004" s="174" t="n">
        <v>79</v>
      </c>
      <c r="I4004" s="174" t="n">
        <v>492</v>
      </c>
      <c r="J4004" s="174" t="n"/>
      <c r="K4004" s="174" t="n"/>
      <c r="L4004" s="174" t="n"/>
      <c r="M4004" s="174" t="n"/>
    </row>
    <row r="4005">
      <c r="A4005" s="174" t="inlineStr">
        <is>
          <t>test</t>
        </is>
      </c>
      <c r="B4005" s="174" t="inlineStr">
        <is>
          <t>A2</t>
        </is>
      </c>
      <c r="C4005" s="174" t="inlineStr">
        <is>
          <t>Asm</t>
        </is>
      </c>
      <c r="D4005" s="174" t="inlineStr">
        <is>
          <t>b</t>
        </is>
      </c>
      <c r="E4005" s="175" t="n">
        <v>0.11</v>
      </c>
      <c r="F4005" s="174" t="n">
        <v>97</v>
      </c>
      <c r="G4005" s="174" t="n">
        <v>513</v>
      </c>
      <c r="H4005" s="174" t="n">
        <v>66</v>
      </c>
      <c r="I4005" s="174" t="n">
        <v>505</v>
      </c>
      <c r="J4005" s="174" t="n"/>
      <c r="K4005" s="174" t="n"/>
      <c r="L4005" s="174" t="n"/>
      <c r="M4005" s="174" t="n"/>
    </row>
    <row r="4006">
      <c r="A4006" s="174" t="inlineStr">
        <is>
          <t>test</t>
        </is>
      </c>
      <c r="B4006" s="174" t="inlineStr">
        <is>
          <t>A2</t>
        </is>
      </c>
      <c r="C4006" s="174" t="inlineStr">
        <is>
          <t>Asm</t>
        </is>
      </c>
      <c r="D4006" s="174" t="inlineStr">
        <is>
          <t>b</t>
        </is>
      </c>
      <c r="E4006" s="175" t="n">
        <v>0.12</v>
      </c>
      <c r="F4006" s="174" t="n">
        <v>87</v>
      </c>
      <c r="G4006" s="174" t="n">
        <v>523</v>
      </c>
      <c r="H4006" s="174" t="n">
        <v>59</v>
      </c>
      <c r="I4006" s="174" t="n">
        <v>512</v>
      </c>
      <c r="J4006" s="174" t="n"/>
      <c r="K4006" s="174" t="n"/>
      <c r="L4006" s="174" t="n"/>
      <c r="M4006" s="174" t="n"/>
    </row>
    <row r="4007">
      <c r="A4007" s="174" t="inlineStr">
        <is>
          <t>test</t>
        </is>
      </c>
      <c r="B4007" s="174" t="inlineStr">
        <is>
          <t>A2</t>
        </is>
      </c>
      <c r="C4007" s="174" t="inlineStr">
        <is>
          <t>Asm</t>
        </is>
      </c>
      <c r="D4007" s="174" t="inlineStr">
        <is>
          <t>b</t>
        </is>
      </c>
      <c r="E4007" s="175" t="n">
        <v>0.13</v>
      </c>
      <c r="F4007" s="174" t="n">
        <v>79</v>
      </c>
      <c r="G4007" s="174" t="n">
        <v>531</v>
      </c>
      <c r="H4007" s="174" t="n">
        <v>50</v>
      </c>
      <c r="I4007" s="174" t="n">
        <v>521</v>
      </c>
      <c r="J4007" s="174" t="n"/>
      <c r="K4007" s="174" t="n"/>
      <c r="L4007" s="174" t="n"/>
      <c r="M4007" s="174" t="n"/>
    </row>
    <row r="4008">
      <c r="A4008" s="174" t="inlineStr">
        <is>
          <t>test</t>
        </is>
      </c>
      <c r="B4008" s="174" t="inlineStr">
        <is>
          <t>A2</t>
        </is>
      </c>
      <c r="C4008" s="174" t="inlineStr">
        <is>
          <t>Asm</t>
        </is>
      </c>
      <c r="D4008" s="174" t="inlineStr">
        <is>
          <t>b</t>
        </is>
      </c>
      <c r="E4008" s="175" t="n">
        <v>0.14</v>
      </c>
      <c r="F4008" s="174" t="n">
        <v>72</v>
      </c>
      <c r="G4008" s="174" t="n">
        <v>538</v>
      </c>
      <c r="H4008" s="174" t="n">
        <v>41</v>
      </c>
      <c r="I4008" s="174" t="n">
        <v>530</v>
      </c>
      <c r="J4008" s="174" t="n"/>
      <c r="K4008" s="174" t="n"/>
      <c r="L4008" s="174" t="n"/>
      <c r="M4008" s="174" t="n"/>
    </row>
    <row r="4009">
      <c r="A4009" s="174" t="inlineStr">
        <is>
          <t>test</t>
        </is>
      </c>
      <c r="B4009" s="174" t="inlineStr">
        <is>
          <t>A2</t>
        </is>
      </c>
      <c r="C4009" s="174" t="inlineStr">
        <is>
          <t>Asm</t>
        </is>
      </c>
      <c r="D4009" s="174" t="inlineStr">
        <is>
          <t>b</t>
        </is>
      </c>
      <c r="E4009" s="175" t="n">
        <v>0.15</v>
      </c>
      <c r="F4009" s="174" t="n">
        <v>63</v>
      </c>
      <c r="G4009" s="174" t="n">
        <v>547</v>
      </c>
      <c r="H4009" s="174" t="n">
        <v>33</v>
      </c>
      <c r="I4009" s="174" t="n">
        <v>538</v>
      </c>
      <c r="J4009" s="174" t="n"/>
      <c r="K4009" s="174" t="n"/>
      <c r="L4009" s="174" t="n"/>
      <c r="M4009" s="174" t="n"/>
    </row>
    <row r="4010">
      <c r="A4010" s="174" t="inlineStr">
        <is>
          <t>test</t>
        </is>
      </c>
      <c r="B4010" s="174" t="inlineStr">
        <is>
          <t>A2</t>
        </is>
      </c>
      <c r="C4010" s="174" t="inlineStr">
        <is>
          <t>Asm</t>
        </is>
      </c>
      <c r="D4010" s="174" t="inlineStr">
        <is>
          <t>b</t>
        </is>
      </c>
      <c r="E4010" s="175" t="n">
        <v>0.16</v>
      </c>
      <c r="F4010" s="174" t="n">
        <v>61</v>
      </c>
      <c r="G4010" s="174" t="n">
        <v>549</v>
      </c>
      <c r="H4010" s="174" t="n">
        <v>31</v>
      </c>
      <c r="I4010" s="174" t="n">
        <v>540</v>
      </c>
      <c r="J4010" s="174" t="n"/>
      <c r="K4010" s="174" t="n"/>
      <c r="L4010" s="174" t="n"/>
      <c r="M4010" s="174" t="n"/>
    </row>
    <row r="4011">
      <c r="A4011" s="174" t="inlineStr">
        <is>
          <t>test</t>
        </is>
      </c>
      <c r="B4011" s="174" t="inlineStr">
        <is>
          <t>A2</t>
        </is>
      </c>
      <c r="C4011" s="174" t="inlineStr">
        <is>
          <t>Asm</t>
        </is>
      </c>
      <c r="D4011" s="174" t="inlineStr">
        <is>
          <t>b</t>
        </is>
      </c>
      <c r="E4011" s="175" t="n">
        <v>0.17</v>
      </c>
      <c r="F4011" s="174" t="n">
        <v>56</v>
      </c>
      <c r="G4011" s="174" t="n">
        <v>554</v>
      </c>
      <c r="H4011" s="174" t="n">
        <v>27</v>
      </c>
      <c r="I4011" s="174" t="n">
        <v>544</v>
      </c>
      <c r="J4011" s="174" t="n"/>
      <c r="K4011" s="174" t="n"/>
      <c r="L4011" s="174" t="n"/>
      <c r="M4011" s="174" t="n"/>
    </row>
    <row r="4012">
      <c r="A4012" s="174" t="inlineStr">
        <is>
          <t>test</t>
        </is>
      </c>
      <c r="B4012" s="174" t="inlineStr">
        <is>
          <t>A2</t>
        </is>
      </c>
      <c r="C4012" s="174" t="inlineStr">
        <is>
          <t>Asm</t>
        </is>
      </c>
      <c r="D4012" s="174" t="inlineStr">
        <is>
          <t>b</t>
        </is>
      </c>
      <c r="E4012" s="175" t="n">
        <v>0.18</v>
      </c>
      <c r="F4012" s="174" t="n">
        <v>54</v>
      </c>
      <c r="G4012" s="174" t="n">
        <v>556</v>
      </c>
      <c r="H4012" s="174" t="n">
        <v>26</v>
      </c>
      <c r="I4012" s="174" t="n">
        <v>545</v>
      </c>
      <c r="J4012" s="174" t="n"/>
      <c r="K4012" s="174" t="n"/>
      <c r="L4012" s="174" t="n"/>
      <c r="M4012" s="174" t="n"/>
    </row>
    <row r="4013">
      <c r="A4013" s="174" t="inlineStr">
        <is>
          <t>test</t>
        </is>
      </c>
      <c r="B4013" s="174" t="inlineStr">
        <is>
          <t>A2</t>
        </is>
      </c>
      <c r="C4013" s="174" t="inlineStr">
        <is>
          <t>Asm</t>
        </is>
      </c>
      <c r="D4013" s="174" t="inlineStr">
        <is>
          <t>b</t>
        </is>
      </c>
      <c r="E4013" s="175" t="n">
        <v>0.19</v>
      </c>
      <c r="F4013" s="174" t="n">
        <v>52</v>
      </c>
      <c r="G4013" s="174" t="n">
        <v>558</v>
      </c>
      <c r="H4013" s="174" t="n">
        <v>24</v>
      </c>
      <c r="I4013" s="174" t="n">
        <v>547</v>
      </c>
      <c r="J4013" s="174" t="n"/>
      <c r="K4013" s="174" t="n"/>
      <c r="L4013" s="174" t="n"/>
      <c r="M4013" s="174" t="n"/>
    </row>
    <row r="4014">
      <c r="A4014" s="174" t="inlineStr">
        <is>
          <t>test</t>
        </is>
      </c>
      <c r="B4014" s="174" t="inlineStr">
        <is>
          <t>A2</t>
        </is>
      </c>
      <c r="C4014" s="174" t="inlineStr">
        <is>
          <t>Asm</t>
        </is>
      </c>
      <c r="D4014" s="174" t="inlineStr">
        <is>
          <t>b</t>
        </is>
      </c>
      <c r="E4014" s="175" t="n">
        <v>0.2</v>
      </c>
      <c r="F4014" s="174" t="n">
        <v>49</v>
      </c>
      <c r="G4014" s="174" t="n">
        <v>561</v>
      </c>
      <c r="H4014" s="174" t="n">
        <v>22</v>
      </c>
      <c r="I4014" s="174" t="n">
        <v>549</v>
      </c>
      <c r="J4014" s="174" t="n"/>
      <c r="K4014" s="174" t="n"/>
      <c r="L4014" s="174" t="n"/>
      <c r="M4014" s="174" t="n"/>
    </row>
    <row r="4015">
      <c r="A4015" s="174" t="inlineStr">
        <is>
          <t>test</t>
        </is>
      </c>
      <c r="B4015" s="174" t="inlineStr">
        <is>
          <t>A2</t>
        </is>
      </c>
      <c r="C4015" s="174" t="inlineStr">
        <is>
          <t>Asm</t>
        </is>
      </c>
      <c r="D4015" s="174" t="inlineStr">
        <is>
          <t>b</t>
        </is>
      </c>
      <c r="E4015" s="175" t="n">
        <v>0.21</v>
      </c>
      <c r="F4015" s="174" t="n">
        <v>47</v>
      </c>
      <c r="G4015" s="174" t="n">
        <v>563</v>
      </c>
      <c r="H4015" s="174" t="n">
        <v>21</v>
      </c>
      <c r="I4015" s="174" t="n">
        <v>550</v>
      </c>
      <c r="J4015" s="174" t="n"/>
      <c r="K4015" s="174" t="n"/>
      <c r="L4015" s="174" t="n"/>
      <c r="M4015" s="174" t="n"/>
    </row>
    <row r="4016">
      <c r="A4016" s="174" t="inlineStr">
        <is>
          <t>test</t>
        </is>
      </c>
      <c r="B4016" s="174" t="inlineStr">
        <is>
          <t>A2</t>
        </is>
      </c>
      <c r="C4016" s="174" t="inlineStr">
        <is>
          <t>Asm</t>
        </is>
      </c>
      <c r="D4016" s="174" t="inlineStr">
        <is>
          <t>b</t>
        </is>
      </c>
      <c r="E4016" s="175" t="n">
        <v>0.22</v>
      </c>
      <c r="F4016" s="174" t="n">
        <v>42</v>
      </c>
      <c r="G4016" s="174" t="n">
        <v>568</v>
      </c>
      <c r="H4016" s="174" t="n">
        <v>18</v>
      </c>
      <c r="I4016" s="174" t="n">
        <v>553</v>
      </c>
      <c r="J4016" s="174" t="n"/>
      <c r="K4016" s="174" t="n"/>
      <c r="L4016" s="174" t="n"/>
      <c r="M4016" s="174" t="n"/>
    </row>
    <row r="4017">
      <c r="A4017" s="174" t="inlineStr">
        <is>
          <t>test</t>
        </is>
      </c>
      <c r="B4017" s="174" t="inlineStr">
        <is>
          <t>A2</t>
        </is>
      </c>
      <c r="C4017" s="174" t="inlineStr">
        <is>
          <t>Asm</t>
        </is>
      </c>
      <c r="D4017" s="174" t="inlineStr">
        <is>
          <t>b</t>
        </is>
      </c>
      <c r="E4017" s="175" t="n">
        <v>0.23</v>
      </c>
      <c r="F4017" s="174" t="n">
        <v>39</v>
      </c>
      <c r="G4017" s="174" t="n">
        <v>571</v>
      </c>
      <c r="H4017" s="174" t="n">
        <v>16</v>
      </c>
      <c r="I4017" s="174" t="n">
        <v>555</v>
      </c>
      <c r="J4017" s="174" t="n"/>
      <c r="K4017" s="174" t="n"/>
      <c r="L4017" s="174" t="n"/>
      <c r="M4017" s="174" t="n"/>
    </row>
    <row r="4018">
      <c r="A4018" s="174" t="inlineStr">
        <is>
          <t>test</t>
        </is>
      </c>
      <c r="B4018" s="174" t="inlineStr">
        <is>
          <t>A2</t>
        </is>
      </c>
      <c r="C4018" s="174" t="inlineStr">
        <is>
          <t>Asm</t>
        </is>
      </c>
      <c r="D4018" s="174" t="inlineStr">
        <is>
          <t>b</t>
        </is>
      </c>
      <c r="E4018" s="175" t="n">
        <v>0.24</v>
      </c>
      <c r="F4018" s="174" t="n">
        <v>36</v>
      </c>
      <c r="G4018" s="174" t="n">
        <v>574</v>
      </c>
      <c r="H4018" s="174" t="n">
        <v>13</v>
      </c>
      <c r="I4018" s="174" t="n">
        <v>558</v>
      </c>
      <c r="J4018" s="174" t="n"/>
      <c r="K4018" s="174" t="n"/>
      <c r="L4018" s="174" t="n"/>
      <c r="M4018" s="174" t="n"/>
    </row>
    <row r="4019">
      <c r="A4019" s="174" t="inlineStr">
        <is>
          <t>test</t>
        </is>
      </c>
      <c r="B4019" s="174" t="inlineStr">
        <is>
          <t>A2</t>
        </is>
      </c>
      <c r="C4019" s="174" t="inlineStr">
        <is>
          <t>Asm</t>
        </is>
      </c>
      <c r="D4019" s="174" t="inlineStr">
        <is>
          <t>b</t>
        </is>
      </c>
      <c r="E4019" s="175" t="n">
        <v>0.25</v>
      </c>
      <c r="F4019" s="174" t="n">
        <v>32</v>
      </c>
      <c r="G4019" s="174" t="n">
        <v>578</v>
      </c>
      <c r="H4019" s="174" t="n">
        <v>11</v>
      </c>
      <c r="I4019" s="174" t="n">
        <v>560</v>
      </c>
      <c r="J4019" s="174" t="n"/>
      <c r="K4019" s="174" t="n"/>
      <c r="L4019" s="174" t="n"/>
      <c r="M4019" s="174" t="n"/>
    </row>
    <row r="4020">
      <c r="A4020" s="174" t="inlineStr">
        <is>
          <t>test</t>
        </is>
      </c>
      <c r="B4020" s="174" t="inlineStr">
        <is>
          <t>A2</t>
        </is>
      </c>
      <c r="C4020" s="174" t="inlineStr">
        <is>
          <t>Asm</t>
        </is>
      </c>
      <c r="D4020" s="174" t="inlineStr">
        <is>
          <t>b</t>
        </is>
      </c>
      <c r="E4020" s="175" t="n">
        <v>0.26</v>
      </c>
      <c r="F4020" s="174" t="n">
        <v>30</v>
      </c>
      <c r="G4020" s="174" t="n">
        <v>580</v>
      </c>
      <c r="H4020" s="174" t="n">
        <v>10</v>
      </c>
      <c r="I4020" s="174" t="n">
        <v>561</v>
      </c>
      <c r="J4020" s="174" t="n"/>
      <c r="K4020" s="174" t="n"/>
      <c r="L4020" s="174" t="n"/>
      <c r="M4020" s="174" t="n"/>
    </row>
    <row r="4021">
      <c r="A4021" s="174" t="inlineStr">
        <is>
          <t>test</t>
        </is>
      </c>
      <c r="B4021" s="174" t="inlineStr">
        <is>
          <t>A2</t>
        </is>
      </c>
      <c r="C4021" s="174" t="inlineStr">
        <is>
          <t>Asm</t>
        </is>
      </c>
      <c r="D4021" s="174" t="inlineStr">
        <is>
          <t>b</t>
        </is>
      </c>
      <c r="E4021" s="175" t="n">
        <v>0.27</v>
      </c>
      <c r="F4021" s="174" t="n">
        <v>30</v>
      </c>
      <c r="G4021" s="174" t="n">
        <v>580</v>
      </c>
      <c r="H4021" s="174" t="n">
        <v>7</v>
      </c>
      <c r="I4021" s="174" t="n">
        <v>564</v>
      </c>
      <c r="J4021" s="174" t="n"/>
      <c r="K4021" s="174" t="n"/>
      <c r="L4021" s="174" t="n"/>
      <c r="M4021" s="174" t="n"/>
    </row>
    <row r="4022">
      <c r="A4022" s="174" t="inlineStr">
        <is>
          <t>test</t>
        </is>
      </c>
      <c r="B4022" s="174" t="inlineStr">
        <is>
          <t>A2</t>
        </is>
      </c>
      <c r="C4022" s="174" t="inlineStr">
        <is>
          <t>Asm</t>
        </is>
      </c>
      <c r="D4022" s="174" t="inlineStr">
        <is>
          <t>b</t>
        </is>
      </c>
      <c r="E4022" s="175" t="n">
        <v>0.28</v>
      </c>
      <c r="F4022" s="174" t="n">
        <v>25</v>
      </c>
      <c r="G4022" s="174" t="n">
        <v>585</v>
      </c>
      <c r="H4022" s="174" t="n">
        <v>7</v>
      </c>
      <c r="I4022" s="174" t="n">
        <v>564</v>
      </c>
      <c r="J4022" s="174" t="n"/>
      <c r="K4022" s="174" t="n"/>
      <c r="L4022" s="174" t="n"/>
      <c r="M4022" s="174" t="n"/>
    </row>
    <row r="4023">
      <c r="A4023" s="174" t="inlineStr">
        <is>
          <t>test</t>
        </is>
      </c>
      <c r="B4023" s="174" t="inlineStr">
        <is>
          <t>A2</t>
        </is>
      </c>
      <c r="C4023" s="174" t="inlineStr">
        <is>
          <t>Asm</t>
        </is>
      </c>
      <c r="D4023" s="174" t="inlineStr">
        <is>
          <t>b</t>
        </is>
      </c>
      <c r="E4023" s="175" t="n">
        <v>0.29</v>
      </c>
      <c r="F4023" s="174" t="n">
        <v>25</v>
      </c>
      <c r="G4023" s="174" t="n">
        <v>585</v>
      </c>
      <c r="H4023" s="174" t="n">
        <v>7</v>
      </c>
      <c r="I4023" s="174" t="n">
        <v>564</v>
      </c>
      <c r="J4023" s="174" t="n"/>
      <c r="K4023" s="174" t="n"/>
      <c r="L4023" s="174" t="n"/>
      <c r="M4023" s="174" t="n"/>
    </row>
    <row r="4024">
      <c r="A4024" s="174" t="inlineStr">
        <is>
          <t>test</t>
        </is>
      </c>
      <c r="B4024" s="174" t="inlineStr">
        <is>
          <t>A2</t>
        </is>
      </c>
      <c r="C4024" s="174" t="inlineStr">
        <is>
          <t>Asm</t>
        </is>
      </c>
      <c r="D4024" s="174" t="inlineStr">
        <is>
          <t>b</t>
        </is>
      </c>
      <c r="E4024" s="175" t="n">
        <v>0.3</v>
      </c>
      <c r="F4024" s="174" t="n">
        <v>23</v>
      </c>
      <c r="G4024" s="174" t="n">
        <v>587</v>
      </c>
      <c r="H4024" s="174" t="n">
        <v>6</v>
      </c>
      <c r="I4024" s="174" t="n">
        <v>565</v>
      </c>
      <c r="J4024" s="174" t="n"/>
      <c r="K4024" s="174" t="n"/>
      <c r="L4024" s="174" t="n"/>
      <c r="M4024" s="174" t="n"/>
    </row>
    <row r="4025">
      <c r="A4025" s="174" t="inlineStr">
        <is>
          <t>test</t>
        </is>
      </c>
      <c r="B4025" s="174" t="inlineStr">
        <is>
          <t>A2</t>
        </is>
      </c>
      <c r="C4025" s="174" t="inlineStr">
        <is>
          <t>Asm</t>
        </is>
      </c>
      <c r="D4025" s="174" t="inlineStr">
        <is>
          <t>b</t>
        </is>
      </c>
      <c r="E4025" s="175" t="n">
        <v>0.31</v>
      </c>
      <c r="F4025" s="174" t="n">
        <v>23</v>
      </c>
      <c r="G4025" s="174" t="n">
        <v>587</v>
      </c>
      <c r="H4025" s="174" t="n">
        <v>6</v>
      </c>
      <c r="I4025" s="174" t="n">
        <v>565</v>
      </c>
      <c r="J4025" s="174" t="n"/>
      <c r="K4025" s="174" t="n"/>
      <c r="L4025" s="174" t="n"/>
      <c r="M4025" s="174" t="n"/>
    </row>
    <row r="4026">
      <c r="A4026" s="174" t="inlineStr">
        <is>
          <t>test</t>
        </is>
      </c>
      <c r="B4026" s="174" t="inlineStr">
        <is>
          <t>A2</t>
        </is>
      </c>
      <c r="C4026" s="174" t="inlineStr">
        <is>
          <t>Asm</t>
        </is>
      </c>
      <c r="D4026" s="174" t="inlineStr">
        <is>
          <t>b</t>
        </is>
      </c>
      <c r="E4026" s="175" t="n">
        <v>0.32</v>
      </c>
      <c r="F4026" s="174" t="n">
        <v>22</v>
      </c>
      <c r="G4026" s="174" t="n">
        <v>588</v>
      </c>
      <c r="H4026" s="174" t="n">
        <v>6</v>
      </c>
      <c r="I4026" s="174" t="n">
        <v>565</v>
      </c>
      <c r="J4026" s="174" t="n"/>
      <c r="K4026" s="174" t="n"/>
      <c r="L4026" s="174" t="n"/>
      <c r="M4026" s="174" t="n"/>
    </row>
    <row r="4027">
      <c r="A4027" s="174" t="inlineStr">
        <is>
          <t>test</t>
        </is>
      </c>
      <c r="B4027" s="174" t="inlineStr">
        <is>
          <t>A2</t>
        </is>
      </c>
      <c r="C4027" s="174" t="inlineStr">
        <is>
          <t>Asm</t>
        </is>
      </c>
      <c r="D4027" s="174" t="inlineStr">
        <is>
          <t>b</t>
        </is>
      </c>
      <c r="E4027" s="175" t="n">
        <v>0.33</v>
      </c>
      <c r="F4027" s="174" t="n">
        <v>19</v>
      </c>
      <c r="G4027" s="174" t="n">
        <v>591</v>
      </c>
      <c r="H4027" s="174" t="n">
        <v>5</v>
      </c>
      <c r="I4027" s="174" t="n">
        <v>566</v>
      </c>
      <c r="J4027" s="174" t="n"/>
      <c r="K4027" s="174" t="n"/>
      <c r="L4027" s="174" t="n"/>
      <c r="M4027" s="174" t="n"/>
    </row>
    <row r="4028">
      <c r="A4028" s="174" t="inlineStr">
        <is>
          <t>test</t>
        </is>
      </c>
      <c r="B4028" s="174" t="inlineStr">
        <is>
          <t>A2</t>
        </is>
      </c>
      <c r="C4028" s="174" t="inlineStr">
        <is>
          <t>Asm</t>
        </is>
      </c>
      <c r="D4028" s="174" t="inlineStr">
        <is>
          <t>b</t>
        </is>
      </c>
      <c r="E4028" s="175" t="n">
        <v>0.34</v>
      </c>
      <c r="F4028" s="174" t="n">
        <v>19</v>
      </c>
      <c r="G4028" s="174" t="n">
        <v>591</v>
      </c>
      <c r="H4028" s="174" t="n">
        <v>5</v>
      </c>
      <c r="I4028" s="174" t="n">
        <v>566</v>
      </c>
      <c r="J4028" s="174" t="n"/>
      <c r="K4028" s="174" t="n"/>
      <c r="L4028" s="174" t="n"/>
      <c r="M4028" s="174" t="n"/>
    </row>
    <row r="4029">
      <c r="A4029" s="174" t="inlineStr">
        <is>
          <t>test</t>
        </is>
      </c>
      <c r="B4029" s="174" t="inlineStr">
        <is>
          <t>A2</t>
        </is>
      </c>
      <c r="C4029" s="174" t="inlineStr">
        <is>
          <t>Asm</t>
        </is>
      </c>
      <c r="D4029" s="174" t="inlineStr">
        <is>
          <t>b</t>
        </is>
      </c>
      <c r="E4029" s="175" t="n">
        <v>0.35</v>
      </c>
      <c r="F4029" s="174" t="n">
        <v>18</v>
      </c>
      <c r="G4029" s="174" t="n">
        <v>592</v>
      </c>
      <c r="H4029" s="174" t="n">
        <v>4</v>
      </c>
      <c r="I4029" s="174" t="n">
        <v>567</v>
      </c>
      <c r="J4029" s="174" t="n"/>
      <c r="K4029" s="174" t="n"/>
      <c r="L4029" s="174" t="n"/>
      <c r="M4029" s="174" t="n"/>
    </row>
    <row r="4030">
      <c r="A4030" s="174" t="inlineStr">
        <is>
          <t>test</t>
        </is>
      </c>
      <c r="B4030" s="174" t="inlineStr">
        <is>
          <t>A2</t>
        </is>
      </c>
      <c r="C4030" s="174" t="inlineStr">
        <is>
          <t>Asm</t>
        </is>
      </c>
      <c r="D4030" s="174" t="inlineStr">
        <is>
          <t>b</t>
        </is>
      </c>
      <c r="E4030" s="175" t="n">
        <v>0.36</v>
      </c>
      <c r="F4030" s="174" t="n">
        <v>17</v>
      </c>
      <c r="G4030" s="174" t="n">
        <v>593</v>
      </c>
      <c r="H4030" s="174" t="n">
        <v>3</v>
      </c>
      <c r="I4030" s="174" t="n">
        <v>568</v>
      </c>
      <c r="J4030" s="174" t="n"/>
      <c r="K4030" s="174" t="n"/>
      <c r="L4030" s="174" t="n"/>
      <c r="M4030" s="174" t="n"/>
    </row>
    <row r="4031">
      <c r="A4031" s="174" t="inlineStr">
        <is>
          <t>test</t>
        </is>
      </c>
      <c r="B4031" s="174" t="inlineStr">
        <is>
          <t>A2</t>
        </is>
      </c>
      <c r="C4031" s="174" t="inlineStr">
        <is>
          <t>Asm</t>
        </is>
      </c>
      <c r="D4031" s="174" t="inlineStr">
        <is>
          <t>b</t>
        </is>
      </c>
      <c r="E4031" s="175" t="n">
        <v>0.37</v>
      </c>
      <c r="F4031" s="174" t="n">
        <v>17</v>
      </c>
      <c r="G4031" s="174" t="n">
        <v>593</v>
      </c>
      <c r="H4031" s="174" t="n">
        <v>3</v>
      </c>
      <c r="I4031" s="174" t="n">
        <v>568</v>
      </c>
      <c r="J4031" s="174" t="n"/>
      <c r="K4031" s="174" t="n"/>
      <c r="L4031" s="174" t="n"/>
      <c r="M4031" s="174" t="n"/>
    </row>
    <row r="4032">
      <c r="A4032" s="174" t="inlineStr">
        <is>
          <t>test</t>
        </is>
      </c>
      <c r="B4032" s="174" t="inlineStr">
        <is>
          <t>A2</t>
        </is>
      </c>
      <c r="C4032" s="174" t="inlineStr">
        <is>
          <t>Asm</t>
        </is>
      </c>
      <c r="D4032" s="174" t="inlineStr">
        <is>
          <t>b</t>
        </is>
      </c>
      <c r="E4032" s="175" t="n">
        <v>0.38</v>
      </c>
      <c r="F4032" s="174" t="n">
        <v>17</v>
      </c>
      <c r="G4032" s="174" t="n">
        <v>593</v>
      </c>
      <c r="H4032" s="174" t="n">
        <v>3</v>
      </c>
      <c r="I4032" s="174" t="n">
        <v>568</v>
      </c>
      <c r="J4032" s="174" t="n"/>
      <c r="K4032" s="174" t="n"/>
      <c r="L4032" s="174" t="n"/>
      <c r="M4032" s="174" t="n"/>
    </row>
    <row r="4033">
      <c r="A4033" s="174" t="inlineStr">
        <is>
          <t>test</t>
        </is>
      </c>
      <c r="B4033" s="174" t="inlineStr">
        <is>
          <t>A2</t>
        </is>
      </c>
      <c r="C4033" s="174" t="inlineStr">
        <is>
          <t>Asm</t>
        </is>
      </c>
      <c r="D4033" s="174" t="inlineStr">
        <is>
          <t>b</t>
        </is>
      </c>
      <c r="E4033" s="175" t="n">
        <v>0.39</v>
      </c>
      <c r="F4033" s="174" t="n">
        <v>16</v>
      </c>
      <c r="G4033" s="174" t="n">
        <v>594</v>
      </c>
      <c r="H4033" s="174" t="n">
        <v>3</v>
      </c>
      <c r="I4033" s="174" t="n">
        <v>568</v>
      </c>
      <c r="J4033" s="174" t="n"/>
      <c r="K4033" s="174" t="n"/>
      <c r="L4033" s="174" t="n"/>
      <c r="M4033" s="174" t="n"/>
    </row>
    <row r="4034">
      <c r="A4034" s="174" t="inlineStr">
        <is>
          <t>test</t>
        </is>
      </c>
      <c r="B4034" s="174" t="inlineStr">
        <is>
          <t>A2</t>
        </is>
      </c>
      <c r="C4034" s="174" t="inlineStr">
        <is>
          <t>Asm</t>
        </is>
      </c>
      <c r="D4034" s="174" t="inlineStr">
        <is>
          <t>b</t>
        </is>
      </c>
      <c r="E4034" s="175" t="n">
        <v>0.4</v>
      </c>
      <c r="F4034" s="174" t="n">
        <v>16</v>
      </c>
      <c r="G4034" s="174" t="n">
        <v>594</v>
      </c>
      <c r="H4034" s="174" t="n">
        <v>3</v>
      </c>
      <c r="I4034" s="174" t="n">
        <v>568</v>
      </c>
      <c r="J4034" s="174" t="n"/>
      <c r="K4034" s="174" t="n"/>
      <c r="L4034" s="174" t="n"/>
      <c r="M4034" s="174" t="n"/>
    </row>
    <row r="4035">
      <c r="A4035" s="174" t="inlineStr">
        <is>
          <t>test</t>
        </is>
      </c>
      <c r="B4035" s="174" t="inlineStr">
        <is>
          <t>A2</t>
        </is>
      </c>
      <c r="C4035" s="174" t="inlineStr">
        <is>
          <t>Asm</t>
        </is>
      </c>
      <c r="D4035" s="174" t="inlineStr">
        <is>
          <t>b</t>
        </is>
      </c>
      <c r="E4035" s="175" t="n">
        <v>0.41</v>
      </c>
      <c r="F4035" s="174" t="n">
        <v>13</v>
      </c>
      <c r="G4035" s="174" t="n">
        <v>597</v>
      </c>
      <c r="H4035" s="174" t="n">
        <v>2</v>
      </c>
      <c r="I4035" s="174" t="n">
        <v>569</v>
      </c>
      <c r="J4035" s="174" t="n"/>
      <c r="K4035" s="174" t="n"/>
      <c r="L4035" s="174" t="n"/>
      <c r="M4035" s="174" t="n"/>
    </row>
    <row r="4036">
      <c r="A4036" s="174" t="inlineStr">
        <is>
          <t>test</t>
        </is>
      </c>
      <c r="B4036" s="174" t="inlineStr">
        <is>
          <t>A2</t>
        </is>
      </c>
      <c r="C4036" s="174" t="inlineStr">
        <is>
          <t>Asm</t>
        </is>
      </c>
      <c r="D4036" s="174" t="inlineStr">
        <is>
          <t>b</t>
        </is>
      </c>
      <c r="E4036" s="175" t="n">
        <v>0.42</v>
      </c>
      <c r="F4036" s="174" t="n">
        <v>13</v>
      </c>
      <c r="G4036" s="174" t="n">
        <v>597</v>
      </c>
      <c r="H4036" s="174" t="n">
        <v>2</v>
      </c>
      <c r="I4036" s="174" t="n">
        <v>569</v>
      </c>
      <c r="J4036" s="174" t="n"/>
      <c r="K4036" s="174" t="n"/>
      <c r="L4036" s="174" t="n"/>
      <c r="M4036" s="174" t="n"/>
    </row>
    <row r="4037">
      <c r="A4037" s="174" t="inlineStr">
        <is>
          <t>test</t>
        </is>
      </c>
      <c r="B4037" s="174" t="inlineStr">
        <is>
          <t>A2</t>
        </is>
      </c>
      <c r="C4037" s="174" t="inlineStr">
        <is>
          <t>Asm</t>
        </is>
      </c>
      <c r="D4037" s="174" t="inlineStr">
        <is>
          <t>b</t>
        </is>
      </c>
      <c r="E4037" s="175" t="n">
        <v>0.43</v>
      </c>
      <c r="F4037" s="174" t="n">
        <v>13</v>
      </c>
      <c r="G4037" s="174" t="n">
        <v>597</v>
      </c>
      <c r="H4037" s="174" t="n">
        <v>2</v>
      </c>
      <c r="I4037" s="174" t="n">
        <v>569</v>
      </c>
      <c r="J4037" s="174" t="n"/>
      <c r="K4037" s="174" t="n"/>
      <c r="L4037" s="174" t="n"/>
      <c r="M4037" s="174" t="n"/>
    </row>
    <row r="4038">
      <c r="A4038" s="174" t="inlineStr">
        <is>
          <t>test</t>
        </is>
      </c>
      <c r="B4038" s="174" t="inlineStr">
        <is>
          <t>A2</t>
        </is>
      </c>
      <c r="C4038" s="174" t="inlineStr">
        <is>
          <t>Asm</t>
        </is>
      </c>
      <c r="D4038" s="174" t="inlineStr">
        <is>
          <t>b</t>
        </is>
      </c>
      <c r="E4038" s="175" t="n">
        <v>0.44</v>
      </c>
      <c r="F4038" s="174" t="n">
        <v>12</v>
      </c>
      <c r="G4038" s="174" t="n">
        <v>598</v>
      </c>
      <c r="H4038" s="174" t="n">
        <v>2</v>
      </c>
      <c r="I4038" s="174" t="n">
        <v>569</v>
      </c>
      <c r="J4038" s="174" t="n"/>
      <c r="K4038" s="174" t="n"/>
      <c r="L4038" s="174" t="n"/>
      <c r="M4038" s="174" t="n"/>
    </row>
    <row r="4039">
      <c r="A4039" s="174" t="inlineStr">
        <is>
          <t>test</t>
        </is>
      </c>
      <c r="B4039" s="174" t="inlineStr">
        <is>
          <t>A2</t>
        </is>
      </c>
      <c r="C4039" s="174" t="inlineStr">
        <is>
          <t>Asm</t>
        </is>
      </c>
      <c r="D4039" s="174" t="inlineStr">
        <is>
          <t>b</t>
        </is>
      </c>
      <c r="E4039" s="175" t="n">
        <v>0.45</v>
      </c>
      <c r="F4039" s="174" t="n">
        <v>11</v>
      </c>
      <c r="G4039" s="174" t="n">
        <v>599</v>
      </c>
      <c r="H4039" s="174" t="n">
        <v>2</v>
      </c>
      <c r="I4039" s="174" t="n">
        <v>569</v>
      </c>
      <c r="J4039" s="174" t="n"/>
      <c r="K4039" s="174" t="n"/>
      <c r="L4039" s="174" t="n"/>
      <c r="M4039" s="174" t="n"/>
    </row>
    <row r="4040">
      <c r="A4040" s="174" t="inlineStr">
        <is>
          <t>test</t>
        </is>
      </c>
      <c r="B4040" s="174" t="inlineStr">
        <is>
          <t>A2</t>
        </is>
      </c>
      <c r="C4040" s="174" t="inlineStr">
        <is>
          <t>Asm</t>
        </is>
      </c>
      <c r="D4040" s="174" t="inlineStr">
        <is>
          <t>b</t>
        </is>
      </c>
      <c r="E4040" s="175" t="n">
        <v>0.46</v>
      </c>
      <c r="F4040" s="174" t="n">
        <v>9</v>
      </c>
      <c r="G4040" s="174" t="n">
        <v>601</v>
      </c>
      <c r="H4040" s="174" t="n">
        <v>2</v>
      </c>
      <c r="I4040" s="174" t="n">
        <v>569</v>
      </c>
      <c r="J4040" s="174" t="n"/>
      <c r="K4040" s="174" t="n"/>
      <c r="L4040" s="174" t="n"/>
      <c r="M4040" s="174" t="n"/>
    </row>
    <row r="4041">
      <c r="A4041" s="174" t="inlineStr">
        <is>
          <t>test</t>
        </is>
      </c>
      <c r="B4041" s="174" t="inlineStr">
        <is>
          <t>A2</t>
        </is>
      </c>
      <c r="C4041" s="174" t="inlineStr">
        <is>
          <t>Asm</t>
        </is>
      </c>
      <c r="D4041" s="174" t="inlineStr">
        <is>
          <t>b</t>
        </is>
      </c>
      <c r="E4041" s="175" t="n">
        <v>0.47</v>
      </c>
      <c r="F4041" s="174" t="n">
        <v>9</v>
      </c>
      <c r="G4041" s="174" t="n">
        <v>601</v>
      </c>
      <c r="H4041" s="174" t="n">
        <v>2</v>
      </c>
      <c r="I4041" s="174" t="n">
        <v>569</v>
      </c>
      <c r="J4041" s="174" t="n"/>
      <c r="K4041" s="174" t="n"/>
      <c r="L4041" s="174" t="n"/>
      <c r="M4041" s="174" t="n"/>
    </row>
    <row r="4042">
      <c r="A4042" s="174" t="inlineStr">
        <is>
          <t>test</t>
        </is>
      </c>
      <c r="B4042" s="174" t="inlineStr">
        <is>
          <t>A2</t>
        </is>
      </c>
      <c r="C4042" s="174" t="inlineStr">
        <is>
          <t>Asm</t>
        </is>
      </c>
      <c r="D4042" s="174" t="inlineStr">
        <is>
          <t>b</t>
        </is>
      </c>
      <c r="E4042" s="175" t="n">
        <v>0.48</v>
      </c>
      <c r="F4042" s="174" t="n">
        <v>9</v>
      </c>
      <c r="G4042" s="174" t="n">
        <v>601</v>
      </c>
      <c r="H4042" s="174" t="n">
        <v>2</v>
      </c>
      <c r="I4042" s="174" t="n">
        <v>569</v>
      </c>
      <c r="J4042" s="174" t="n"/>
      <c r="K4042" s="174" t="n"/>
      <c r="L4042" s="174" t="n"/>
      <c r="M4042" s="174" t="n"/>
    </row>
    <row r="4043">
      <c r="A4043" s="174" t="inlineStr">
        <is>
          <t>test</t>
        </is>
      </c>
      <c r="B4043" s="174" t="inlineStr">
        <is>
          <t>A2</t>
        </is>
      </c>
      <c r="C4043" s="174" t="inlineStr">
        <is>
          <t>Asm</t>
        </is>
      </c>
      <c r="D4043" s="174" t="inlineStr">
        <is>
          <t>b</t>
        </is>
      </c>
      <c r="E4043" s="175" t="n">
        <v>0.49</v>
      </c>
      <c r="F4043" s="174" t="n">
        <v>9</v>
      </c>
      <c r="G4043" s="174" t="n">
        <v>601</v>
      </c>
      <c r="H4043" s="174" t="n">
        <v>2</v>
      </c>
      <c r="I4043" s="174" t="n">
        <v>569</v>
      </c>
      <c r="J4043" s="174" t="n"/>
      <c r="K4043" s="174" t="n"/>
      <c r="L4043" s="174" t="n"/>
      <c r="M4043" s="174" t="n"/>
    </row>
    <row r="4044">
      <c r="A4044" s="174" t="inlineStr">
        <is>
          <t>test</t>
        </is>
      </c>
      <c r="B4044" s="174" t="inlineStr">
        <is>
          <t>A2</t>
        </is>
      </c>
      <c r="C4044" s="174" t="inlineStr">
        <is>
          <t>Asm</t>
        </is>
      </c>
      <c r="D4044" s="174" t="inlineStr">
        <is>
          <t>b</t>
        </is>
      </c>
      <c r="E4044" s="175" t="n">
        <v>0.5</v>
      </c>
      <c r="F4044" s="174" t="n">
        <v>8</v>
      </c>
      <c r="G4044" s="174" t="n">
        <v>602</v>
      </c>
      <c r="H4044" s="174" t="n">
        <v>2</v>
      </c>
      <c r="I4044" s="174" t="n">
        <v>569</v>
      </c>
      <c r="J4044" s="174" t="n"/>
      <c r="K4044" s="174" t="n"/>
      <c r="L4044" s="174" t="n"/>
      <c r="M4044" s="174" t="n"/>
    </row>
    <row r="4045">
      <c r="A4045" s="174" t="inlineStr">
        <is>
          <t>test</t>
        </is>
      </c>
      <c r="B4045" s="174" t="inlineStr">
        <is>
          <t>A2</t>
        </is>
      </c>
      <c r="C4045" s="174" t="inlineStr">
        <is>
          <t>Asm</t>
        </is>
      </c>
      <c r="D4045" s="174" t="inlineStr">
        <is>
          <t>b</t>
        </is>
      </c>
      <c r="E4045" s="175" t="n">
        <v>0.51</v>
      </c>
      <c r="F4045" s="174" t="n">
        <v>8</v>
      </c>
      <c r="G4045" s="174" t="n">
        <v>602</v>
      </c>
      <c r="H4045" s="174" t="n">
        <v>2</v>
      </c>
      <c r="I4045" s="174" t="n">
        <v>569</v>
      </c>
      <c r="J4045" s="174" t="n"/>
      <c r="K4045" s="174" t="n"/>
      <c r="L4045" s="174" t="n"/>
      <c r="M4045" s="174" t="n"/>
    </row>
    <row r="4046">
      <c r="A4046" s="174" t="inlineStr">
        <is>
          <t>test</t>
        </is>
      </c>
      <c r="B4046" s="174" t="inlineStr">
        <is>
          <t>A2</t>
        </is>
      </c>
      <c r="C4046" s="174" t="inlineStr">
        <is>
          <t>Asm</t>
        </is>
      </c>
      <c r="D4046" s="174" t="inlineStr">
        <is>
          <t>b</t>
        </is>
      </c>
      <c r="E4046" s="175" t="n">
        <v>0.52</v>
      </c>
      <c r="F4046" s="174" t="n">
        <v>6</v>
      </c>
      <c r="G4046" s="174" t="n">
        <v>604</v>
      </c>
      <c r="H4046" s="174" t="n">
        <v>2</v>
      </c>
      <c r="I4046" s="174" t="n">
        <v>569</v>
      </c>
      <c r="J4046" s="174" t="n"/>
      <c r="K4046" s="174" t="n"/>
      <c r="L4046" s="174" t="n"/>
      <c r="M4046" s="174" t="n"/>
    </row>
    <row r="4047">
      <c r="A4047" s="174" t="inlineStr">
        <is>
          <t>test</t>
        </is>
      </c>
      <c r="B4047" s="174" t="inlineStr">
        <is>
          <t>A2</t>
        </is>
      </c>
      <c r="C4047" s="174" t="inlineStr">
        <is>
          <t>Asm</t>
        </is>
      </c>
      <c r="D4047" s="174" t="inlineStr">
        <is>
          <t>b</t>
        </is>
      </c>
      <c r="E4047" s="175" t="n">
        <v>0.53</v>
      </c>
      <c r="F4047" s="174" t="n">
        <v>5</v>
      </c>
      <c r="G4047" s="174" t="n">
        <v>605</v>
      </c>
      <c r="H4047" s="174" t="n">
        <v>1</v>
      </c>
      <c r="I4047" s="174" t="n">
        <v>570</v>
      </c>
      <c r="J4047" s="174" t="n"/>
      <c r="K4047" s="174" t="n"/>
      <c r="L4047" s="174" t="n"/>
      <c r="M4047" s="174" t="n"/>
    </row>
    <row r="4048">
      <c r="A4048" s="174" t="inlineStr">
        <is>
          <t>test</t>
        </is>
      </c>
      <c r="B4048" s="174" t="inlineStr">
        <is>
          <t>A2</t>
        </is>
      </c>
      <c r="C4048" s="174" t="inlineStr">
        <is>
          <t>Asm</t>
        </is>
      </c>
      <c r="D4048" s="174" t="inlineStr">
        <is>
          <t>b</t>
        </is>
      </c>
      <c r="E4048" s="175" t="n">
        <v>0.54</v>
      </c>
      <c r="F4048" s="174" t="n">
        <v>4</v>
      </c>
      <c r="G4048" s="174" t="n">
        <v>606</v>
      </c>
      <c r="H4048" s="174" t="n">
        <v>1</v>
      </c>
      <c r="I4048" s="174" t="n">
        <v>570</v>
      </c>
      <c r="J4048" s="174" t="n"/>
      <c r="K4048" s="174" t="n"/>
      <c r="L4048" s="174" t="n"/>
      <c r="M4048" s="174" t="n"/>
    </row>
    <row r="4049">
      <c r="A4049" s="174" t="inlineStr">
        <is>
          <t>test</t>
        </is>
      </c>
      <c r="B4049" s="174" t="inlineStr">
        <is>
          <t>A2</t>
        </is>
      </c>
      <c r="C4049" s="174" t="inlineStr">
        <is>
          <t>Asm</t>
        </is>
      </c>
      <c r="D4049" s="174" t="inlineStr">
        <is>
          <t>b</t>
        </is>
      </c>
      <c r="E4049" s="175" t="n">
        <v>0.55</v>
      </c>
      <c r="F4049" s="174" t="n">
        <v>4</v>
      </c>
      <c r="G4049" s="174" t="n">
        <v>606</v>
      </c>
      <c r="H4049" s="174" t="n">
        <v>0</v>
      </c>
      <c r="I4049" s="174" t="n">
        <v>571</v>
      </c>
      <c r="J4049" s="174" t="n"/>
      <c r="K4049" s="174" t="n"/>
      <c r="L4049" s="174" t="n"/>
      <c r="M4049" s="174" t="n"/>
    </row>
    <row r="4050">
      <c r="A4050" s="174" t="inlineStr">
        <is>
          <t>test</t>
        </is>
      </c>
      <c r="B4050" s="174" t="inlineStr">
        <is>
          <t>A2</t>
        </is>
      </c>
      <c r="C4050" s="174" t="inlineStr">
        <is>
          <t>Asm</t>
        </is>
      </c>
      <c r="D4050" s="174" t="inlineStr">
        <is>
          <t>b</t>
        </is>
      </c>
      <c r="E4050" s="175" t="n">
        <v>0.5600000000000001</v>
      </c>
      <c r="F4050" s="174" t="n">
        <v>3</v>
      </c>
      <c r="G4050" s="174" t="n">
        <v>607</v>
      </c>
      <c r="H4050" s="174" t="n">
        <v>0</v>
      </c>
      <c r="I4050" s="174" t="n">
        <v>571</v>
      </c>
      <c r="J4050" s="174" t="n"/>
      <c r="K4050" s="174" t="n"/>
      <c r="L4050" s="174" t="n"/>
      <c r="M4050" s="174" t="n"/>
    </row>
    <row r="4051">
      <c r="A4051" s="174" t="inlineStr">
        <is>
          <t>test</t>
        </is>
      </c>
      <c r="B4051" s="174" t="inlineStr">
        <is>
          <t>A2</t>
        </is>
      </c>
      <c r="C4051" s="174" t="inlineStr">
        <is>
          <t>Asm</t>
        </is>
      </c>
      <c r="D4051" s="174" t="inlineStr">
        <is>
          <t>b</t>
        </is>
      </c>
      <c r="E4051" s="175" t="n">
        <v>0.57</v>
      </c>
      <c r="F4051" s="174" t="n">
        <v>3</v>
      </c>
      <c r="G4051" s="174" t="n">
        <v>607</v>
      </c>
      <c r="H4051" s="174" t="n">
        <v>0</v>
      </c>
      <c r="I4051" s="174" t="n">
        <v>571</v>
      </c>
      <c r="J4051" s="174" t="n"/>
      <c r="K4051" s="174" t="n"/>
      <c r="L4051" s="174" t="n"/>
      <c r="M4051" s="174" t="n"/>
    </row>
    <row r="4052">
      <c r="A4052" s="174" t="inlineStr">
        <is>
          <t>test</t>
        </is>
      </c>
      <c r="B4052" s="174" t="inlineStr">
        <is>
          <t>A2</t>
        </is>
      </c>
      <c r="C4052" s="174" t="inlineStr">
        <is>
          <t>Asm</t>
        </is>
      </c>
      <c r="D4052" s="174" t="inlineStr">
        <is>
          <t>b</t>
        </is>
      </c>
      <c r="E4052" s="175" t="n">
        <v>0.58</v>
      </c>
      <c r="F4052" s="174" t="n">
        <v>3</v>
      </c>
      <c r="G4052" s="174" t="n">
        <v>607</v>
      </c>
      <c r="H4052" s="174" t="n">
        <v>0</v>
      </c>
      <c r="I4052" s="174" t="n">
        <v>571</v>
      </c>
      <c r="J4052" s="174" t="n"/>
      <c r="K4052" s="174" t="n"/>
      <c r="L4052" s="174" t="n"/>
      <c r="M4052" s="174" t="n"/>
    </row>
    <row r="4053">
      <c r="A4053" s="174" t="inlineStr">
        <is>
          <t>test</t>
        </is>
      </c>
      <c r="B4053" s="174" t="inlineStr">
        <is>
          <t>A2</t>
        </is>
      </c>
      <c r="C4053" s="174" t="inlineStr">
        <is>
          <t>Asm</t>
        </is>
      </c>
      <c r="D4053" s="174" t="inlineStr">
        <is>
          <t>b</t>
        </is>
      </c>
      <c r="E4053" s="175" t="n">
        <v>0.59</v>
      </c>
      <c r="F4053" s="174" t="n">
        <v>3</v>
      </c>
      <c r="G4053" s="174" t="n">
        <v>607</v>
      </c>
      <c r="H4053" s="174" t="n">
        <v>0</v>
      </c>
      <c r="I4053" s="174" t="n">
        <v>571</v>
      </c>
      <c r="J4053" s="174" t="n"/>
      <c r="K4053" s="174" t="n"/>
      <c r="L4053" s="174" t="n"/>
      <c r="M4053" s="174" t="n"/>
    </row>
    <row r="4054">
      <c r="A4054" s="174" t="inlineStr">
        <is>
          <t>test</t>
        </is>
      </c>
      <c r="B4054" s="174" t="inlineStr">
        <is>
          <t>A2</t>
        </is>
      </c>
      <c r="C4054" s="174" t="inlineStr">
        <is>
          <t>Asm</t>
        </is>
      </c>
      <c r="D4054" s="174" t="inlineStr">
        <is>
          <t>b</t>
        </is>
      </c>
      <c r="E4054" s="175" t="n">
        <v>0.6</v>
      </c>
      <c r="F4054" s="174" t="n">
        <v>3</v>
      </c>
      <c r="G4054" s="174" t="n">
        <v>607</v>
      </c>
      <c r="H4054" s="174" t="n">
        <v>0</v>
      </c>
      <c r="I4054" s="174" t="n">
        <v>571</v>
      </c>
      <c r="J4054" s="174" t="n"/>
      <c r="K4054" s="174" t="n"/>
      <c r="L4054" s="174" t="n"/>
      <c r="M4054" s="174" t="n"/>
    </row>
    <row r="4055">
      <c r="A4055" s="174" t="inlineStr">
        <is>
          <t>test</t>
        </is>
      </c>
      <c r="B4055" s="174" t="inlineStr">
        <is>
          <t>A2</t>
        </is>
      </c>
      <c r="C4055" s="174" t="inlineStr">
        <is>
          <t>Asm</t>
        </is>
      </c>
      <c r="D4055" s="174" t="inlineStr">
        <is>
          <t>b</t>
        </is>
      </c>
      <c r="E4055" s="175" t="n">
        <v>0.61</v>
      </c>
      <c r="F4055" s="174" t="n">
        <v>1</v>
      </c>
      <c r="G4055" s="174" t="n">
        <v>609</v>
      </c>
      <c r="H4055" s="174" t="n">
        <v>0</v>
      </c>
      <c r="I4055" s="174" t="n">
        <v>571</v>
      </c>
      <c r="J4055" s="174" t="n"/>
      <c r="K4055" s="174" t="n"/>
      <c r="L4055" s="174" t="n"/>
      <c r="M4055" s="174" t="n"/>
    </row>
    <row r="4056">
      <c r="A4056" s="174" t="inlineStr">
        <is>
          <t>test</t>
        </is>
      </c>
      <c r="B4056" s="174" t="inlineStr">
        <is>
          <t>A2</t>
        </is>
      </c>
      <c r="C4056" s="174" t="inlineStr">
        <is>
          <t>Asm</t>
        </is>
      </c>
      <c r="D4056" s="174" t="inlineStr">
        <is>
          <t>b</t>
        </is>
      </c>
      <c r="E4056" s="175" t="n">
        <v>0.62</v>
      </c>
      <c r="F4056" s="174" t="n">
        <v>1</v>
      </c>
      <c r="G4056" s="174" t="n">
        <v>609</v>
      </c>
      <c r="H4056" s="174" t="n">
        <v>0</v>
      </c>
      <c r="I4056" s="174" t="n">
        <v>571</v>
      </c>
      <c r="J4056" s="174" t="n"/>
      <c r="K4056" s="174" t="n"/>
      <c r="L4056" s="174" t="n"/>
      <c r="M4056" s="174" t="n"/>
    </row>
    <row r="4057">
      <c r="A4057" s="174" t="inlineStr">
        <is>
          <t>test</t>
        </is>
      </c>
      <c r="B4057" s="174" t="inlineStr">
        <is>
          <t>A2</t>
        </is>
      </c>
      <c r="C4057" s="174" t="inlineStr">
        <is>
          <t>Asm</t>
        </is>
      </c>
      <c r="D4057" s="174" t="inlineStr">
        <is>
          <t>b</t>
        </is>
      </c>
      <c r="E4057" s="175" t="n">
        <v>0.63</v>
      </c>
      <c r="F4057" s="174" t="n">
        <v>1</v>
      </c>
      <c r="G4057" s="174" t="n">
        <v>609</v>
      </c>
      <c r="H4057" s="174" t="n">
        <v>0</v>
      </c>
      <c r="I4057" s="174" t="n">
        <v>571</v>
      </c>
      <c r="J4057" s="174" t="n"/>
      <c r="K4057" s="174" t="n"/>
      <c r="L4057" s="174" t="n"/>
      <c r="M4057" s="174" t="n"/>
    </row>
    <row r="4058">
      <c r="A4058" s="174" t="inlineStr">
        <is>
          <t>test</t>
        </is>
      </c>
      <c r="B4058" s="174" t="inlineStr">
        <is>
          <t>A2</t>
        </is>
      </c>
      <c r="C4058" s="174" t="inlineStr">
        <is>
          <t>Asm</t>
        </is>
      </c>
      <c r="D4058" s="174" t="inlineStr">
        <is>
          <t>b</t>
        </is>
      </c>
      <c r="E4058" s="175" t="n">
        <v>0.64</v>
      </c>
      <c r="F4058" s="174" t="n">
        <v>1</v>
      </c>
      <c r="G4058" s="174" t="n">
        <v>609</v>
      </c>
      <c r="H4058" s="174" t="n">
        <v>0</v>
      </c>
      <c r="I4058" s="174" t="n">
        <v>571</v>
      </c>
      <c r="J4058" s="174" t="n"/>
      <c r="K4058" s="174" t="n"/>
      <c r="L4058" s="174" t="n"/>
      <c r="M4058" s="174" t="n"/>
    </row>
    <row r="4059">
      <c r="A4059" s="174" t="inlineStr">
        <is>
          <t>test</t>
        </is>
      </c>
      <c r="B4059" s="174" t="inlineStr">
        <is>
          <t>A2</t>
        </is>
      </c>
      <c r="C4059" s="174" t="inlineStr">
        <is>
          <t>Asm</t>
        </is>
      </c>
      <c r="D4059" s="174" t="inlineStr">
        <is>
          <t>b</t>
        </is>
      </c>
      <c r="E4059" s="175" t="n">
        <v>0.65</v>
      </c>
      <c r="F4059" s="174" t="n">
        <v>1</v>
      </c>
      <c r="G4059" s="174" t="n">
        <v>609</v>
      </c>
      <c r="H4059" s="174" t="n">
        <v>0</v>
      </c>
      <c r="I4059" s="174" t="n">
        <v>571</v>
      </c>
      <c r="J4059" s="174" t="n"/>
      <c r="K4059" s="174" t="n"/>
      <c r="L4059" s="174" t="n"/>
      <c r="M4059" s="174" t="n"/>
    </row>
    <row r="4060">
      <c r="A4060" s="174" t="inlineStr">
        <is>
          <t>test</t>
        </is>
      </c>
      <c r="B4060" s="174" t="inlineStr">
        <is>
          <t>A2</t>
        </is>
      </c>
      <c r="C4060" s="174" t="inlineStr">
        <is>
          <t>Asm</t>
        </is>
      </c>
      <c r="D4060" s="174" t="inlineStr">
        <is>
          <t>b</t>
        </is>
      </c>
      <c r="E4060" s="175" t="n">
        <v>0.66</v>
      </c>
      <c r="F4060" s="174" t="n">
        <v>1</v>
      </c>
      <c r="G4060" s="174" t="n">
        <v>609</v>
      </c>
      <c r="H4060" s="174" t="n">
        <v>0</v>
      </c>
      <c r="I4060" s="174" t="n">
        <v>571</v>
      </c>
      <c r="J4060" s="174" t="n"/>
      <c r="K4060" s="174" t="n"/>
      <c r="L4060" s="174" t="n"/>
      <c r="M4060" s="174" t="n"/>
    </row>
    <row r="4061">
      <c r="A4061" s="174" t="inlineStr">
        <is>
          <t>test</t>
        </is>
      </c>
      <c r="B4061" s="174" t="inlineStr">
        <is>
          <t>A2</t>
        </is>
      </c>
      <c r="C4061" s="174" t="inlineStr">
        <is>
          <t>Asm</t>
        </is>
      </c>
      <c r="D4061" s="174" t="inlineStr">
        <is>
          <t>b</t>
        </is>
      </c>
      <c r="E4061" s="175" t="n">
        <v>0.67</v>
      </c>
      <c r="F4061" s="174" t="n">
        <v>1</v>
      </c>
      <c r="G4061" s="174" t="n">
        <v>609</v>
      </c>
      <c r="H4061" s="174" t="n">
        <v>0</v>
      </c>
      <c r="I4061" s="174" t="n">
        <v>571</v>
      </c>
      <c r="J4061" s="174" t="n"/>
      <c r="K4061" s="174" t="n"/>
      <c r="L4061" s="174" t="n"/>
      <c r="M4061" s="174" t="n"/>
    </row>
    <row r="4062">
      <c r="A4062" s="174" t="inlineStr">
        <is>
          <t>test</t>
        </is>
      </c>
      <c r="B4062" s="174" t="inlineStr">
        <is>
          <t>A2</t>
        </is>
      </c>
      <c r="C4062" s="174" t="inlineStr">
        <is>
          <t>Asm</t>
        </is>
      </c>
      <c r="D4062" s="174" t="inlineStr">
        <is>
          <t>b</t>
        </is>
      </c>
      <c r="E4062" s="175" t="n">
        <v>0.68</v>
      </c>
      <c r="F4062" s="174" t="n">
        <v>1</v>
      </c>
      <c r="G4062" s="174" t="n">
        <v>609</v>
      </c>
      <c r="H4062" s="174" t="n">
        <v>0</v>
      </c>
      <c r="I4062" s="174" t="n">
        <v>571</v>
      </c>
      <c r="J4062" s="174" t="n"/>
      <c r="K4062" s="174" t="n"/>
      <c r="L4062" s="174" t="n"/>
      <c r="M4062" s="174" t="n"/>
    </row>
    <row r="4063">
      <c r="A4063" s="174" t="inlineStr">
        <is>
          <t>test</t>
        </is>
      </c>
      <c r="B4063" s="174" t="inlineStr">
        <is>
          <t>A2</t>
        </is>
      </c>
      <c r="C4063" s="174" t="inlineStr">
        <is>
          <t>Asm</t>
        </is>
      </c>
      <c r="D4063" s="174" t="inlineStr">
        <is>
          <t>b</t>
        </is>
      </c>
      <c r="E4063" s="175" t="n">
        <v>0.6899999999999999</v>
      </c>
      <c r="F4063" s="174" t="n">
        <v>1</v>
      </c>
      <c r="G4063" s="174" t="n">
        <v>609</v>
      </c>
      <c r="H4063" s="174" t="n">
        <v>0</v>
      </c>
      <c r="I4063" s="174" t="n">
        <v>571</v>
      </c>
      <c r="J4063" s="174" t="n"/>
      <c r="K4063" s="174" t="n"/>
      <c r="L4063" s="174" t="n"/>
      <c r="M4063" s="174" t="n"/>
    </row>
    <row r="4064">
      <c r="A4064" s="174" t="inlineStr">
        <is>
          <t>test</t>
        </is>
      </c>
      <c r="B4064" s="174" t="inlineStr">
        <is>
          <t>A2</t>
        </is>
      </c>
      <c r="C4064" s="174" t="inlineStr">
        <is>
          <t>Asm</t>
        </is>
      </c>
      <c r="D4064" s="174" t="inlineStr">
        <is>
          <t>b</t>
        </is>
      </c>
      <c r="E4064" s="175" t="n">
        <v>0.7</v>
      </c>
      <c r="F4064" s="174" t="n">
        <v>1</v>
      </c>
      <c r="G4064" s="174" t="n">
        <v>609</v>
      </c>
      <c r="H4064" s="174" t="n">
        <v>0</v>
      </c>
      <c r="I4064" s="174" t="n">
        <v>571</v>
      </c>
      <c r="J4064" s="174" t="n"/>
      <c r="K4064" s="174" t="n"/>
      <c r="L4064" s="174" t="n"/>
      <c r="M4064" s="174" t="n"/>
    </row>
    <row r="4065">
      <c r="A4065" s="174" t="inlineStr">
        <is>
          <t>test</t>
        </is>
      </c>
      <c r="B4065" s="174" t="inlineStr">
        <is>
          <t>A2</t>
        </is>
      </c>
      <c r="C4065" s="174" t="inlineStr">
        <is>
          <t>Asm</t>
        </is>
      </c>
      <c r="D4065" s="174" t="inlineStr">
        <is>
          <t>b</t>
        </is>
      </c>
      <c r="E4065" s="175" t="n">
        <v>0.71</v>
      </c>
      <c r="F4065" s="174" t="n">
        <v>1</v>
      </c>
      <c r="G4065" s="174" t="n">
        <v>609</v>
      </c>
      <c r="H4065" s="174" t="n">
        <v>0</v>
      </c>
      <c r="I4065" s="174" t="n">
        <v>571</v>
      </c>
      <c r="J4065" s="174" t="n"/>
      <c r="K4065" s="174" t="n"/>
      <c r="L4065" s="174" t="n"/>
      <c r="M4065" s="174" t="n"/>
    </row>
    <row r="4066">
      <c r="A4066" s="174" t="inlineStr">
        <is>
          <t>test</t>
        </is>
      </c>
      <c r="B4066" s="174" t="inlineStr">
        <is>
          <t>A2</t>
        </is>
      </c>
      <c r="C4066" s="174" t="inlineStr">
        <is>
          <t>Asm</t>
        </is>
      </c>
      <c r="D4066" s="174" t="inlineStr">
        <is>
          <t>b</t>
        </is>
      </c>
      <c r="E4066" s="175" t="n">
        <v>0.72</v>
      </c>
      <c r="F4066" s="174" t="n">
        <v>1</v>
      </c>
      <c r="G4066" s="174" t="n">
        <v>609</v>
      </c>
      <c r="H4066" s="174" t="n">
        <v>0</v>
      </c>
      <c r="I4066" s="174" t="n">
        <v>571</v>
      </c>
      <c r="J4066" s="174" t="n"/>
      <c r="K4066" s="174" t="n"/>
      <c r="L4066" s="174" t="n"/>
      <c r="M4066" s="174" t="n"/>
    </row>
    <row r="4067">
      <c r="A4067" s="174" t="inlineStr">
        <is>
          <t>test</t>
        </is>
      </c>
      <c r="B4067" s="174" t="inlineStr">
        <is>
          <t>A2</t>
        </is>
      </c>
      <c r="C4067" s="174" t="inlineStr">
        <is>
          <t>Asm</t>
        </is>
      </c>
      <c r="D4067" s="174" t="inlineStr">
        <is>
          <t>b</t>
        </is>
      </c>
      <c r="E4067" s="175" t="n">
        <v>0.73</v>
      </c>
      <c r="F4067" s="174" t="n">
        <v>0</v>
      </c>
      <c r="G4067" s="174" t="n">
        <v>610</v>
      </c>
      <c r="H4067" s="174" t="n">
        <v>0</v>
      </c>
      <c r="I4067" s="174" t="n">
        <v>571</v>
      </c>
      <c r="J4067" s="174" t="n"/>
      <c r="K4067" s="174" t="n"/>
      <c r="L4067" s="174" t="n"/>
      <c r="M4067" s="174" t="n"/>
    </row>
    <row r="4068">
      <c r="A4068" s="174" t="inlineStr">
        <is>
          <t>test</t>
        </is>
      </c>
      <c r="B4068" s="174" t="inlineStr">
        <is>
          <t>A2</t>
        </is>
      </c>
      <c r="C4068" s="174" t="inlineStr">
        <is>
          <t>Asm</t>
        </is>
      </c>
      <c r="D4068" s="174" t="inlineStr">
        <is>
          <t>b</t>
        </is>
      </c>
      <c r="E4068" s="175" t="n">
        <v>0.74</v>
      </c>
      <c r="F4068" s="174" t="n">
        <v>0</v>
      </c>
      <c r="G4068" s="174" t="n">
        <v>610</v>
      </c>
      <c r="H4068" s="174" t="n">
        <v>0</v>
      </c>
      <c r="I4068" s="174" t="n">
        <v>571</v>
      </c>
      <c r="J4068" s="174" t="n"/>
      <c r="K4068" s="174" t="n"/>
      <c r="L4068" s="174" t="n"/>
      <c r="M4068" s="174" t="n"/>
    </row>
    <row r="4069">
      <c r="A4069" s="174" t="inlineStr">
        <is>
          <t>test</t>
        </is>
      </c>
      <c r="B4069" s="174" t="inlineStr">
        <is>
          <t>A2</t>
        </is>
      </c>
      <c r="C4069" s="174" t="inlineStr">
        <is>
          <t>Asm</t>
        </is>
      </c>
      <c r="D4069" s="174" t="inlineStr">
        <is>
          <t>b</t>
        </is>
      </c>
      <c r="E4069" s="175" t="n">
        <v>0.75</v>
      </c>
      <c r="F4069" s="174" t="n">
        <v>0</v>
      </c>
      <c r="G4069" s="174" t="n">
        <v>610</v>
      </c>
      <c r="H4069" s="174" t="n">
        <v>0</v>
      </c>
      <c r="I4069" s="174" t="n">
        <v>571</v>
      </c>
      <c r="J4069" s="174" t="n"/>
      <c r="K4069" s="174" t="n"/>
      <c r="L4069" s="174" t="n"/>
      <c r="M4069" s="174" t="n"/>
    </row>
    <row r="4070">
      <c r="A4070" s="174" t="inlineStr">
        <is>
          <t>test</t>
        </is>
      </c>
      <c r="B4070" s="174" t="inlineStr">
        <is>
          <t>A2</t>
        </is>
      </c>
      <c r="C4070" s="174" t="inlineStr">
        <is>
          <t>Asm</t>
        </is>
      </c>
      <c r="D4070" s="174" t="inlineStr">
        <is>
          <t>b</t>
        </is>
      </c>
      <c r="E4070" s="175" t="n">
        <v>0.76</v>
      </c>
      <c r="F4070" s="174" t="n">
        <v>0</v>
      </c>
      <c r="G4070" s="174" t="n">
        <v>610</v>
      </c>
      <c r="H4070" s="174" t="n">
        <v>0</v>
      </c>
      <c r="I4070" s="174" t="n">
        <v>571</v>
      </c>
      <c r="J4070" s="174" t="n"/>
      <c r="K4070" s="174" t="n"/>
      <c r="L4070" s="174" t="n"/>
      <c r="M4070" s="174" t="n"/>
    </row>
    <row r="4071">
      <c r="A4071" s="174" t="inlineStr">
        <is>
          <t>test</t>
        </is>
      </c>
      <c r="B4071" s="174" t="inlineStr">
        <is>
          <t>A2</t>
        </is>
      </c>
      <c r="C4071" s="174" t="inlineStr">
        <is>
          <t>Asm</t>
        </is>
      </c>
      <c r="D4071" s="174" t="inlineStr">
        <is>
          <t>b</t>
        </is>
      </c>
      <c r="E4071" s="175" t="n">
        <v>0.77</v>
      </c>
      <c r="F4071" s="174" t="n">
        <v>0</v>
      </c>
      <c r="G4071" s="174" t="n">
        <v>610</v>
      </c>
      <c r="H4071" s="174" t="n">
        <v>0</v>
      </c>
      <c r="I4071" s="174" t="n">
        <v>571</v>
      </c>
      <c r="J4071" s="174" t="n"/>
      <c r="K4071" s="174" t="n"/>
      <c r="L4071" s="174" t="n"/>
      <c r="M4071" s="174" t="n"/>
    </row>
    <row r="4072">
      <c r="A4072" s="174" t="inlineStr">
        <is>
          <t>test</t>
        </is>
      </c>
      <c r="B4072" s="174" t="inlineStr">
        <is>
          <t>A2</t>
        </is>
      </c>
      <c r="C4072" s="174" t="inlineStr">
        <is>
          <t>Asm</t>
        </is>
      </c>
      <c r="D4072" s="174" t="inlineStr">
        <is>
          <t>b</t>
        </is>
      </c>
      <c r="E4072" s="175" t="n">
        <v>0.78</v>
      </c>
      <c r="F4072" s="174" t="n">
        <v>0</v>
      </c>
      <c r="G4072" s="174" t="n">
        <v>610</v>
      </c>
      <c r="H4072" s="174" t="n">
        <v>0</v>
      </c>
      <c r="I4072" s="174" t="n">
        <v>571</v>
      </c>
      <c r="J4072" s="174" t="n"/>
      <c r="K4072" s="174" t="n"/>
      <c r="L4072" s="174" t="n"/>
      <c r="M4072" s="174" t="n"/>
    </row>
    <row r="4073">
      <c r="A4073" s="174" t="inlineStr">
        <is>
          <t>test</t>
        </is>
      </c>
      <c r="B4073" s="174" t="inlineStr">
        <is>
          <t>A2</t>
        </is>
      </c>
      <c r="C4073" s="174" t="inlineStr">
        <is>
          <t>Asm</t>
        </is>
      </c>
      <c r="D4073" s="174" t="inlineStr">
        <is>
          <t>b</t>
        </is>
      </c>
      <c r="E4073" s="175" t="n">
        <v>0.79</v>
      </c>
      <c r="F4073" s="174" t="n">
        <v>0</v>
      </c>
      <c r="G4073" s="174" t="n">
        <v>610</v>
      </c>
      <c r="H4073" s="174" t="n">
        <v>0</v>
      </c>
      <c r="I4073" s="174" t="n">
        <v>571</v>
      </c>
      <c r="J4073" s="174" t="n"/>
      <c r="K4073" s="174" t="n"/>
      <c r="L4073" s="174" t="n"/>
      <c r="M4073" s="174" t="n"/>
    </row>
    <row r="4074">
      <c r="A4074" s="174" t="inlineStr">
        <is>
          <t>test</t>
        </is>
      </c>
      <c r="B4074" s="174" t="inlineStr">
        <is>
          <t>A2</t>
        </is>
      </c>
      <c r="C4074" s="174" t="inlineStr">
        <is>
          <t>Asm</t>
        </is>
      </c>
      <c r="D4074" s="174" t="inlineStr">
        <is>
          <t>b</t>
        </is>
      </c>
      <c r="E4074" s="175" t="n">
        <v>0.8</v>
      </c>
      <c r="F4074" s="174" t="n">
        <v>0</v>
      </c>
      <c r="G4074" s="174" t="n">
        <v>610</v>
      </c>
      <c r="H4074" s="174" t="n">
        <v>0</v>
      </c>
      <c r="I4074" s="174" t="n">
        <v>571</v>
      </c>
      <c r="J4074" s="174" t="n"/>
      <c r="K4074" s="174" t="n"/>
      <c r="L4074" s="174" t="n"/>
      <c r="M4074" s="174" t="n"/>
    </row>
    <row r="4075">
      <c r="A4075" s="174" t="inlineStr">
        <is>
          <t>test</t>
        </is>
      </c>
      <c r="B4075" s="174" t="inlineStr">
        <is>
          <t>A2</t>
        </is>
      </c>
      <c r="C4075" s="174" t="inlineStr">
        <is>
          <t>Asm</t>
        </is>
      </c>
      <c r="D4075" s="174" t="inlineStr">
        <is>
          <t>b</t>
        </is>
      </c>
      <c r="E4075" s="175" t="n">
        <v>0.8100000000000001</v>
      </c>
      <c r="F4075" s="174" t="n">
        <v>0</v>
      </c>
      <c r="G4075" s="174" t="n">
        <v>610</v>
      </c>
      <c r="H4075" s="174" t="n">
        <v>0</v>
      </c>
      <c r="I4075" s="174" t="n">
        <v>571</v>
      </c>
      <c r="J4075" s="174" t="n"/>
      <c r="K4075" s="174" t="n"/>
      <c r="L4075" s="174" t="n"/>
      <c r="M4075" s="174" t="n"/>
    </row>
    <row r="4076">
      <c r="A4076" s="174" t="inlineStr">
        <is>
          <t>test</t>
        </is>
      </c>
      <c r="B4076" s="174" t="inlineStr">
        <is>
          <t>A2</t>
        </is>
      </c>
      <c r="C4076" s="174" t="inlineStr">
        <is>
          <t>Asm</t>
        </is>
      </c>
      <c r="D4076" s="174" t="inlineStr">
        <is>
          <t>b</t>
        </is>
      </c>
      <c r="E4076" s="175" t="n">
        <v>0.82</v>
      </c>
      <c r="F4076" s="174" t="n">
        <v>0</v>
      </c>
      <c r="G4076" s="174" t="n">
        <v>610</v>
      </c>
      <c r="H4076" s="174" t="n">
        <v>0</v>
      </c>
      <c r="I4076" s="174" t="n">
        <v>571</v>
      </c>
      <c r="J4076" s="174" t="n"/>
      <c r="K4076" s="174" t="n"/>
      <c r="L4076" s="174" t="n"/>
      <c r="M4076" s="174" t="n"/>
    </row>
    <row r="4077">
      <c r="A4077" s="174" t="inlineStr">
        <is>
          <t>test</t>
        </is>
      </c>
      <c r="B4077" s="174" t="inlineStr">
        <is>
          <t>A2</t>
        </is>
      </c>
      <c r="C4077" s="174" t="inlineStr">
        <is>
          <t>Asm</t>
        </is>
      </c>
      <c r="D4077" s="174" t="inlineStr">
        <is>
          <t>b</t>
        </is>
      </c>
      <c r="E4077" s="175" t="n">
        <v>0.83</v>
      </c>
      <c r="F4077" s="174" t="n">
        <v>0</v>
      </c>
      <c r="G4077" s="174" t="n">
        <v>610</v>
      </c>
      <c r="H4077" s="174" t="n">
        <v>0</v>
      </c>
      <c r="I4077" s="174" t="n">
        <v>571</v>
      </c>
      <c r="J4077" s="174" t="n"/>
      <c r="K4077" s="174" t="n"/>
      <c r="L4077" s="174" t="n"/>
      <c r="M4077" s="174" t="n"/>
    </row>
    <row r="4078">
      <c r="A4078" s="174" t="inlineStr">
        <is>
          <t>test</t>
        </is>
      </c>
      <c r="B4078" s="174" t="inlineStr">
        <is>
          <t>A2</t>
        </is>
      </c>
      <c r="C4078" s="174" t="inlineStr">
        <is>
          <t>Asm</t>
        </is>
      </c>
      <c r="D4078" s="174" t="inlineStr">
        <is>
          <t>b</t>
        </is>
      </c>
      <c r="E4078" s="175" t="n">
        <v>0.84</v>
      </c>
      <c r="F4078" s="174" t="n">
        <v>0</v>
      </c>
      <c r="G4078" s="174" t="n">
        <v>610</v>
      </c>
      <c r="H4078" s="174" t="n">
        <v>0</v>
      </c>
      <c r="I4078" s="174" t="n">
        <v>571</v>
      </c>
      <c r="J4078" s="174" t="n"/>
      <c r="K4078" s="174" t="n"/>
      <c r="L4078" s="174" t="n"/>
      <c r="M4078" s="174" t="n"/>
    </row>
    <row r="4079">
      <c r="A4079" s="174" t="inlineStr">
        <is>
          <t>test</t>
        </is>
      </c>
      <c r="B4079" s="174" t="inlineStr">
        <is>
          <t>A2</t>
        </is>
      </c>
      <c r="C4079" s="174" t="inlineStr">
        <is>
          <t>Asm</t>
        </is>
      </c>
      <c r="D4079" s="174" t="inlineStr">
        <is>
          <t>b</t>
        </is>
      </c>
      <c r="E4079" s="175" t="n">
        <v>0.85</v>
      </c>
      <c r="F4079" s="174" t="n">
        <v>0</v>
      </c>
      <c r="G4079" s="174" t="n">
        <v>610</v>
      </c>
      <c r="H4079" s="174" t="n">
        <v>0</v>
      </c>
      <c r="I4079" s="174" t="n">
        <v>571</v>
      </c>
      <c r="J4079" s="174" t="n"/>
      <c r="K4079" s="174" t="n"/>
      <c r="L4079" s="174" t="n"/>
      <c r="M4079" s="174" t="n"/>
    </row>
    <row r="4080">
      <c r="A4080" s="174" t="inlineStr">
        <is>
          <t>test</t>
        </is>
      </c>
      <c r="B4080" s="174" t="inlineStr">
        <is>
          <t>A2</t>
        </is>
      </c>
      <c r="C4080" s="174" t="inlineStr">
        <is>
          <t>Asm</t>
        </is>
      </c>
      <c r="D4080" s="174" t="inlineStr">
        <is>
          <t>b</t>
        </is>
      </c>
      <c r="E4080" s="175" t="n">
        <v>0.86</v>
      </c>
      <c r="F4080" s="174" t="n">
        <v>0</v>
      </c>
      <c r="G4080" s="174" t="n">
        <v>610</v>
      </c>
      <c r="H4080" s="174" t="n">
        <v>0</v>
      </c>
      <c r="I4080" s="174" t="n">
        <v>571</v>
      </c>
      <c r="J4080" s="174" t="n"/>
      <c r="K4080" s="174" t="n"/>
      <c r="L4080" s="174" t="n"/>
      <c r="M4080" s="174" t="n"/>
    </row>
    <row r="4081">
      <c r="A4081" s="174" t="inlineStr">
        <is>
          <t>test</t>
        </is>
      </c>
      <c r="B4081" s="174" t="inlineStr">
        <is>
          <t>A2</t>
        </is>
      </c>
      <c r="C4081" s="174" t="inlineStr">
        <is>
          <t>Asm</t>
        </is>
      </c>
      <c r="D4081" s="174" t="inlineStr">
        <is>
          <t>b</t>
        </is>
      </c>
      <c r="E4081" s="175" t="n">
        <v>0.87</v>
      </c>
      <c r="F4081" s="174" t="n">
        <v>0</v>
      </c>
      <c r="G4081" s="174" t="n">
        <v>610</v>
      </c>
      <c r="H4081" s="174" t="n">
        <v>0</v>
      </c>
      <c r="I4081" s="174" t="n">
        <v>571</v>
      </c>
      <c r="J4081" s="174" t="n"/>
      <c r="K4081" s="174" t="n"/>
      <c r="L4081" s="174" t="n"/>
      <c r="M4081" s="174" t="n"/>
    </row>
    <row r="4082">
      <c r="A4082" s="174" t="inlineStr">
        <is>
          <t>test</t>
        </is>
      </c>
      <c r="B4082" s="174" t="inlineStr">
        <is>
          <t>A2</t>
        </is>
      </c>
      <c r="C4082" s="174" t="inlineStr">
        <is>
          <t>Asm</t>
        </is>
      </c>
      <c r="D4082" s="174" t="inlineStr">
        <is>
          <t>b</t>
        </is>
      </c>
      <c r="E4082" s="175" t="n">
        <v>0.88</v>
      </c>
      <c r="F4082" s="174" t="n">
        <v>0</v>
      </c>
      <c r="G4082" s="174" t="n">
        <v>610</v>
      </c>
      <c r="H4082" s="174" t="n">
        <v>0</v>
      </c>
      <c r="I4082" s="174" t="n">
        <v>571</v>
      </c>
      <c r="J4082" s="174" t="n"/>
      <c r="K4082" s="174" t="n"/>
      <c r="L4082" s="174" t="n"/>
      <c r="M4082" s="174" t="n"/>
    </row>
    <row r="4083">
      <c r="A4083" s="174" t="inlineStr">
        <is>
          <t>test</t>
        </is>
      </c>
      <c r="B4083" s="174" t="inlineStr">
        <is>
          <t>A2</t>
        </is>
      </c>
      <c r="C4083" s="174" t="inlineStr">
        <is>
          <t>Asm</t>
        </is>
      </c>
      <c r="D4083" s="174" t="inlineStr">
        <is>
          <t>b</t>
        </is>
      </c>
      <c r="E4083" s="175" t="n">
        <v>0.89</v>
      </c>
      <c r="F4083" s="174" t="n">
        <v>0</v>
      </c>
      <c r="G4083" s="174" t="n">
        <v>610</v>
      </c>
      <c r="H4083" s="174" t="n">
        <v>0</v>
      </c>
      <c r="I4083" s="174" t="n">
        <v>571</v>
      </c>
      <c r="J4083" s="174" t="n"/>
      <c r="K4083" s="174" t="n"/>
      <c r="L4083" s="174" t="n"/>
      <c r="M4083" s="174" t="n"/>
    </row>
    <row r="4084">
      <c r="A4084" s="174" t="inlineStr">
        <is>
          <t>test</t>
        </is>
      </c>
      <c r="B4084" s="174" t="inlineStr">
        <is>
          <t>A2</t>
        </is>
      </c>
      <c r="C4084" s="174" t="inlineStr">
        <is>
          <t>Asm</t>
        </is>
      </c>
      <c r="D4084" s="174" t="inlineStr">
        <is>
          <t>b</t>
        </is>
      </c>
      <c r="E4084" s="175" t="n">
        <v>0.9</v>
      </c>
      <c r="F4084" s="174" t="n">
        <v>0</v>
      </c>
      <c r="G4084" s="174" t="n">
        <v>610</v>
      </c>
      <c r="H4084" s="174" t="n">
        <v>0</v>
      </c>
      <c r="I4084" s="174" t="n">
        <v>571</v>
      </c>
      <c r="J4084" s="174" t="n"/>
      <c r="K4084" s="174" t="n"/>
      <c r="L4084" s="174" t="n"/>
      <c r="M4084" s="174" t="n"/>
    </row>
    <row r="4085">
      <c r="A4085" s="174" t="inlineStr">
        <is>
          <t>test</t>
        </is>
      </c>
      <c r="B4085" s="174" t="inlineStr">
        <is>
          <t>A2</t>
        </is>
      </c>
      <c r="C4085" s="174" t="inlineStr">
        <is>
          <t>Asm</t>
        </is>
      </c>
      <c r="D4085" s="174" t="inlineStr">
        <is>
          <t>b</t>
        </is>
      </c>
      <c r="E4085" s="175" t="n">
        <v>0.91</v>
      </c>
      <c r="F4085" s="174" t="n">
        <v>0</v>
      </c>
      <c r="G4085" s="174" t="n">
        <v>610</v>
      </c>
      <c r="H4085" s="174" t="n">
        <v>0</v>
      </c>
      <c r="I4085" s="174" t="n">
        <v>571</v>
      </c>
      <c r="J4085" s="174" t="n"/>
      <c r="K4085" s="174" t="n"/>
      <c r="L4085" s="174" t="n"/>
      <c r="M4085" s="174" t="n"/>
    </row>
    <row r="4086">
      <c r="A4086" s="174" t="inlineStr">
        <is>
          <t>test</t>
        </is>
      </c>
      <c r="B4086" s="174" t="inlineStr">
        <is>
          <t>A2</t>
        </is>
      </c>
      <c r="C4086" s="174" t="inlineStr">
        <is>
          <t>Asm</t>
        </is>
      </c>
      <c r="D4086" s="174" t="inlineStr">
        <is>
          <t>b</t>
        </is>
      </c>
      <c r="E4086" s="175" t="n">
        <v>0.92</v>
      </c>
      <c r="F4086" s="174" t="n">
        <v>0</v>
      </c>
      <c r="G4086" s="174" t="n">
        <v>610</v>
      </c>
      <c r="H4086" s="174" t="n">
        <v>0</v>
      </c>
      <c r="I4086" s="174" t="n">
        <v>571</v>
      </c>
      <c r="J4086" s="174" t="n"/>
      <c r="K4086" s="174" t="n"/>
      <c r="L4086" s="174" t="n"/>
      <c r="M4086" s="174" t="n"/>
    </row>
    <row r="4087">
      <c r="A4087" s="174" t="inlineStr">
        <is>
          <t>test</t>
        </is>
      </c>
      <c r="B4087" s="174" t="inlineStr">
        <is>
          <t>A2</t>
        </is>
      </c>
      <c r="C4087" s="174" t="inlineStr">
        <is>
          <t>Asm</t>
        </is>
      </c>
      <c r="D4087" s="174" t="inlineStr">
        <is>
          <t>b</t>
        </is>
      </c>
      <c r="E4087" s="175" t="n">
        <v>0.93</v>
      </c>
      <c r="F4087" s="174" t="n">
        <v>0</v>
      </c>
      <c r="G4087" s="174" t="n">
        <v>610</v>
      </c>
      <c r="H4087" s="174" t="n">
        <v>0</v>
      </c>
      <c r="I4087" s="174" t="n">
        <v>571</v>
      </c>
      <c r="J4087" s="174" t="n"/>
      <c r="K4087" s="174" t="n"/>
      <c r="L4087" s="174" t="n"/>
      <c r="M4087" s="174" t="n"/>
    </row>
    <row r="4088">
      <c r="A4088" s="174" t="inlineStr">
        <is>
          <t>test</t>
        </is>
      </c>
      <c r="B4088" s="174" t="inlineStr">
        <is>
          <t>A2</t>
        </is>
      </c>
      <c r="C4088" s="174" t="inlineStr">
        <is>
          <t>Asm</t>
        </is>
      </c>
      <c r="D4088" s="174" t="inlineStr">
        <is>
          <t>b</t>
        </is>
      </c>
      <c r="E4088" s="175" t="n">
        <v>0.9399999999999999</v>
      </c>
      <c r="F4088" s="174" t="n">
        <v>0</v>
      </c>
      <c r="G4088" s="174" t="n">
        <v>610</v>
      </c>
      <c r="H4088" s="174" t="n">
        <v>0</v>
      </c>
      <c r="I4088" s="174" t="n">
        <v>571</v>
      </c>
      <c r="J4088" s="174" t="n"/>
      <c r="K4088" s="174" t="n"/>
      <c r="L4088" s="174" t="n"/>
      <c r="M4088" s="174" t="n"/>
    </row>
    <row r="4089">
      <c r="A4089" s="174" t="inlineStr">
        <is>
          <t>test</t>
        </is>
      </c>
      <c r="B4089" s="174" t="inlineStr">
        <is>
          <t>A2</t>
        </is>
      </c>
      <c r="C4089" s="174" t="inlineStr">
        <is>
          <t>Asm</t>
        </is>
      </c>
      <c r="D4089" s="174" t="inlineStr">
        <is>
          <t>b</t>
        </is>
      </c>
      <c r="E4089" s="175" t="n">
        <v>0.95</v>
      </c>
      <c r="F4089" s="174" t="n">
        <v>0</v>
      </c>
      <c r="G4089" s="174" t="n">
        <v>610</v>
      </c>
      <c r="H4089" s="174" t="n">
        <v>0</v>
      </c>
      <c r="I4089" s="174" t="n">
        <v>571</v>
      </c>
      <c r="J4089" s="174" t="n"/>
      <c r="K4089" s="174" t="n"/>
      <c r="L4089" s="174" t="n"/>
      <c r="M4089" s="174" t="n"/>
    </row>
    <row r="4090">
      <c r="A4090" s="174" t="inlineStr">
        <is>
          <t>test</t>
        </is>
      </c>
      <c r="B4090" s="174" t="inlineStr">
        <is>
          <t>A2</t>
        </is>
      </c>
      <c r="C4090" s="174" t="inlineStr">
        <is>
          <t>Babble</t>
        </is>
      </c>
      <c r="D4090" s="174" t="inlineStr">
        <is>
          <t>all</t>
        </is>
      </c>
      <c r="E4090" s="175" t="n">
        <v>0.01</v>
      </c>
      <c r="F4090" s="174" t="n">
        <v>1415</v>
      </c>
      <c r="G4090" s="174" t="n">
        <v>1</v>
      </c>
      <c r="H4090" s="174" t="n">
        <v>2602</v>
      </c>
      <c r="I4090" s="174" t="n">
        <v>287</v>
      </c>
      <c r="J4090" s="174" t="n">
        <v>1</v>
      </c>
      <c r="K4090" s="174" t="n">
        <v>0</v>
      </c>
      <c r="L4090" s="174" t="n">
        <v>295</v>
      </c>
      <c r="M4090" s="174" t="n">
        <v>2307</v>
      </c>
    </row>
    <row r="4091">
      <c r="A4091" s="174" t="inlineStr">
        <is>
          <t>test</t>
        </is>
      </c>
      <c r="B4091" s="174" t="inlineStr">
        <is>
          <t>A2</t>
        </is>
      </c>
      <c r="C4091" s="174" t="inlineStr">
        <is>
          <t>Babble</t>
        </is>
      </c>
      <c r="D4091" s="174" t="inlineStr">
        <is>
          <t>all</t>
        </is>
      </c>
      <c r="E4091" s="175" t="n">
        <v>0.02</v>
      </c>
      <c r="F4091" s="174" t="n">
        <v>1414</v>
      </c>
      <c r="G4091" s="174" t="n">
        <v>2</v>
      </c>
      <c r="H4091" s="174" t="n">
        <v>2412</v>
      </c>
      <c r="I4091" s="174" t="n">
        <v>477</v>
      </c>
      <c r="J4091" s="174" t="n">
        <v>1</v>
      </c>
      <c r="K4091" s="174" t="n">
        <v>1</v>
      </c>
      <c r="L4091" s="174" t="n">
        <v>293</v>
      </c>
      <c r="M4091" s="174" t="n">
        <v>2119</v>
      </c>
    </row>
    <row r="4092">
      <c r="A4092" s="174" t="inlineStr">
        <is>
          <t>test</t>
        </is>
      </c>
      <c r="B4092" s="174" t="inlineStr">
        <is>
          <t>A2</t>
        </is>
      </c>
      <c r="C4092" s="174" t="inlineStr">
        <is>
          <t>Babble</t>
        </is>
      </c>
      <c r="D4092" s="174" t="inlineStr">
        <is>
          <t>all</t>
        </is>
      </c>
      <c r="E4092" s="175" t="n">
        <v>0.03</v>
      </c>
      <c r="F4092" s="174" t="n">
        <v>1407</v>
      </c>
      <c r="G4092" s="174" t="n">
        <v>9</v>
      </c>
      <c r="H4092" s="174" t="n">
        <v>2208</v>
      </c>
      <c r="I4092" s="174" t="n">
        <v>681</v>
      </c>
      <c r="J4092" s="174" t="n">
        <v>7</v>
      </c>
      <c r="K4092" s="174" t="n">
        <v>2</v>
      </c>
      <c r="L4092" s="174" t="n">
        <v>287</v>
      </c>
      <c r="M4092" s="174" t="n">
        <v>1921</v>
      </c>
    </row>
    <row r="4093">
      <c r="A4093" s="174" t="inlineStr">
        <is>
          <t>test</t>
        </is>
      </c>
      <c r="B4093" s="174" t="inlineStr">
        <is>
          <t>A2</t>
        </is>
      </c>
      <c r="C4093" s="174" t="inlineStr">
        <is>
          <t>Babble</t>
        </is>
      </c>
      <c r="D4093" s="174" t="inlineStr">
        <is>
          <t>all</t>
        </is>
      </c>
      <c r="E4093" s="175" t="n">
        <v>0.04</v>
      </c>
      <c r="F4093" s="174" t="n">
        <v>1398</v>
      </c>
      <c r="G4093" s="174" t="n">
        <v>18</v>
      </c>
      <c r="H4093" s="174" t="n">
        <v>2013</v>
      </c>
      <c r="I4093" s="174" t="n">
        <v>876</v>
      </c>
      <c r="J4093" s="174" t="n">
        <v>10</v>
      </c>
      <c r="K4093" s="174" t="n">
        <v>8</v>
      </c>
      <c r="L4093" s="174" t="n">
        <v>283</v>
      </c>
      <c r="M4093" s="174" t="n">
        <v>1730</v>
      </c>
    </row>
    <row r="4094">
      <c r="A4094" s="174" t="inlineStr">
        <is>
          <t>test</t>
        </is>
      </c>
      <c r="B4094" s="174" t="inlineStr">
        <is>
          <t>A2</t>
        </is>
      </c>
      <c r="C4094" s="174" t="inlineStr">
        <is>
          <t>Babble</t>
        </is>
      </c>
      <c r="D4094" s="174" t="inlineStr">
        <is>
          <t>all</t>
        </is>
      </c>
      <c r="E4094" s="175" t="n">
        <v>0.05</v>
      </c>
      <c r="F4094" s="174" t="n">
        <v>1386</v>
      </c>
      <c r="G4094" s="174" t="n">
        <v>30</v>
      </c>
      <c r="H4094" s="174" t="n">
        <v>1875</v>
      </c>
      <c r="I4094" s="174" t="n">
        <v>1014</v>
      </c>
      <c r="J4094" s="174" t="n">
        <v>12</v>
      </c>
      <c r="K4094" s="174" t="n">
        <v>18</v>
      </c>
      <c r="L4094" s="174" t="n">
        <v>279</v>
      </c>
      <c r="M4094" s="174" t="n">
        <v>1596</v>
      </c>
    </row>
    <row r="4095">
      <c r="A4095" s="174" t="inlineStr">
        <is>
          <t>test</t>
        </is>
      </c>
      <c r="B4095" s="174" t="inlineStr">
        <is>
          <t>A2</t>
        </is>
      </c>
      <c r="C4095" s="174" t="inlineStr">
        <is>
          <t>Babble</t>
        </is>
      </c>
      <c r="D4095" s="174" t="inlineStr">
        <is>
          <t>all</t>
        </is>
      </c>
      <c r="E4095" s="175" t="n">
        <v>0.06</v>
      </c>
      <c r="F4095" s="174" t="n">
        <v>1365</v>
      </c>
      <c r="G4095" s="174" t="n">
        <v>51</v>
      </c>
      <c r="H4095" s="174" t="n">
        <v>1728</v>
      </c>
      <c r="I4095" s="174" t="n">
        <v>1161</v>
      </c>
      <c r="J4095" s="174" t="n">
        <v>18</v>
      </c>
      <c r="K4095" s="174" t="n">
        <v>33</v>
      </c>
      <c r="L4095" s="174" t="n">
        <v>271</v>
      </c>
      <c r="M4095" s="174" t="n">
        <v>1457</v>
      </c>
    </row>
    <row r="4096">
      <c r="A4096" s="174" t="inlineStr">
        <is>
          <t>test</t>
        </is>
      </c>
      <c r="B4096" s="174" t="inlineStr">
        <is>
          <t>A2</t>
        </is>
      </c>
      <c r="C4096" s="174" t="inlineStr">
        <is>
          <t>Babble</t>
        </is>
      </c>
      <c r="D4096" s="174" t="inlineStr">
        <is>
          <t>all</t>
        </is>
      </c>
      <c r="E4096" s="175" t="n">
        <v>0.07000000000000001</v>
      </c>
      <c r="F4096" s="174" t="n">
        <v>1330</v>
      </c>
      <c r="G4096" s="174" t="n">
        <v>86</v>
      </c>
      <c r="H4096" s="174" t="n">
        <v>1609</v>
      </c>
      <c r="I4096" s="174" t="n">
        <v>1280</v>
      </c>
      <c r="J4096" s="174" t="n">
        <v>27</v>
      </c>
      <c r="K4096" s="174" t="n">
        <v>59</v>
      </c>
      <c r="L4096" s="174" t="n">
        <v>264</v>
      </c>
      <c r="M4096" s="174" t="n">
        <v>1345</v>
      </c>
    </row>
    <row r="4097">
      <c r="A4097" s="174" t="inlineStr">
        <is>
          <t>test</t>
        </is>
      </c>
      <c r="B4097" s="174" t="inlineStr">
        <is>
          <t>A2</t>
        </is>
      </c>
      <c r="C4097" s="174" t="inlineStr">
        <is>
          <t>Babble</t>
        </is>
      </c>
      <c r="D4097" s="174" t="inlineStr">
        <is>
          <t>all</t>
        </is>
      </c>
      <c r="E4097" s="175" t="n">
        <v>0.08</v>
      </c>
      <c r="F4097" s="174" t="n">
        <v>1290</v>
      </c>
      <c r="G4097" s="174" t="n">
        <v>126</v>
      </c>
      <c r="H4097" s="174" t="n">
        <v>1493</v>
      </c>
      <c r="I4097" s="174" t="n">
        <v>1396</v>
      </c>
      <c r="J4097" s="174" t="n">
        <v>38</v>
      </c>
      <c r="K4097" s="174" t="n">
        <v>88</v>
      </c>
      <c r="L4097" s="174" t="n">
        <v>257</v>
      </c>
      <c r="M4097" s="174" t="n">
        <v>1236</v>
      </c>
    </row>
    <row r="4098">
      <c r="A4098" s="174" t="inlineStr">
        <is>
          <t>test</t>
        </is>
      </c>
      <c r="B4098" s="174" t="inlineStr">
        <is>
          <t>A2</t>
        </is>
      </c>
      <c r="C4098" s="174" t="inlineStr">
        <is>
          <t>Babble</t>
        </is>
      </c>
      <c r="D4098" s="174" t="inlineStr">
        <is>
          <t>all</t>
        </is>
      </c>
      <c r="E4098" s="175" t="n">
        <v>0.09</v>
      </c>
      <c r="F4098" s="174" t="n">
        <v>1232</v>
      </c>
      <c r="G4098" s="174" t="n">
        <v>184</v>
      </c>
      <c r="H4098" s="174" t="n">
        <v>1375</v>
      </c>
      <c r="I4098" s="174" t="n">
        <v>1514</v>
      </c>
      <c r="J4098" s="174" t="n">
        <v>50</v>
      </c>
      <c r="K4098" s="174" t="n">
        <v>134</v>
      </c>
      <c r="L4098" s="174" t="n">
        <v>240</v>
      </c>
      <c r="M4098" s="174" t="n">
        <v>1135</v>
      </c>
    </row>
    <row r="4099">
      <c r="A4099" s="174" t="inlineStr">
        <is>
          <t>test</t>
        </is>
      </c>
      <c r="B4099" s="174" t="inlineStr">
        <is>
          <t>A2</t>
        </is>
      </c>
      <c r="C4099" s="174" t="inlineStr">
        <is>
          <t>Babble</t>
        </is>
      </c>
      <c r="D4099" s="174" t="inlineStr">
        <is>
          <t>all</t>
        </is>
      </c>
      <c r="E4099" s="175" t="n">
        <v>0.1</v>
      </c>
      <c r="F4099" s="174" t="n">
        <v>1190</v>
      </c>
      <c r="G4099" s="174" t="n">
        <v>226</v>
      </c>
      <c r="H4099" s="174" t="n">
        <v>1261</v>
      </c>
      <c r="I4099" s="174" t="n">
        <v>1628</v>
      </c>
      <c r="J4099" s="174" t="n">
        <v>62</v>
      </c>
      <c r="K4099" s="174" t="n">
        <v>164</v>
      </c>
      <c r="L4099" s="174" t="n">
        <v>226</v>
      </c>
      <c r="M4099" s="174" t="n">
        <v>1035</v>
      </c>
    </row>
    <row r="4100">
      <c r="A4100" s="174" t="inlineStr">
        <is>
          <t>test</t>
        </is>
      </c>
      <c r="B4100" s="174" t="inlineStr">
        <is>
          <t>A2</t>
        </is>
      </c>
      <c r="C4100" s="174" t="inlineStr">
        <is>
          <t>Babble</t>
        </is>
      </c>
      <c r="D4100" s="174" t="inlineStr">
        <is>
          <t>all</t>
        </is>
      </c>
      <c r="E4100" s="175" t="n">
        <v>0.11</v>
      </c>
      <c r="F4100" s="174" t="n">
        <v>1135</v>
      </c>
      <c r="G4100" s="174" t="n">
        <v>281</v>
      </c>
      <c r="H4100" s="174" t="n">
        <v>1155</v>
      </c>
      <c r="I4100" s="174" t="n">
        <v>1734</v>
      </c>
      <c r="J4100" s="174" t="n">
        <v>75</v>
      </c>
      <c r="K4100" s="174" t="n">
        <v>206</v>
      </c>
      <c r="L4100" s="174" t="n">
        <v>210</v>
      </c>
      <c r="M4100" s="174" t="n">
        <v>945</v>
      </c>
    </row>
    <row r="4101">
      <c r="A4101" s="174" t="inlineStr">
        <is>
          <t>test</t>
        </is>
      </c>
      <c r="B4101" s="174" t="inlineStr">
        <is>
          <t>A2</t>
        </is>
      </c>
      <c r="C4101" s="174" t="inlineStr">
        <is>
          <t>Babble</t>
        </is>
      </c>
      <c r="D4101" s="174" t="inlineStr">
        <is>
          <t>all</t>
        </is>
      </c>
      <c r="E4101" s="175" t="n">
        <v>0.12</v>
      </c>
      <c r="F4101" s="174" t="n">
        <v>1095</v>
      </c>
      <c r="G4101" s="174" t="n">
        <v>321</v>
      </c>
      <c r="H4101" s="174" t="n">
        <v>1077</v>
      </c>
      <c r="I4101" s="174" t="n">
        <v>1812</v>
      </c>
      <c r="J4101" s="174" t="n">
        <v>82</v>
      </c>
      <c r="K4101" s="174" t="n">
        <v>239</v>
      </c>
      <c r="L4101" s="174" t="n">
        <v>199</v>
      </c>
      <c r="M4101" s="174" t="n">
        <v>878</v>
      </c>
    </row>
    <row r="4102">
      <c r="A4102" s="174" t="inlineStr">
        <is>
          <t>test</t>
        </is>
      </c>
      <c r="B4102" s="174" t="inlineStr">
        <is>
          <t>A2</t>
        </is>
      </c>
      <c r="C4102" s="174" t="inlineStr">
        <is>
          <t>Babble</t>
        </is>
      </c>
      <c r="D4102" s="174" t="inlineStr">
        <is>
          <t>all</t>
        </is>
      </c>
      <c r="E4102" s="175" t="n">
        <v>0.13</v>
      </c>
      <c r="F4102" s="174" t="n">
        <v>1045</v>
      </c>
      <c r="G4102" s="174" t="n">
        <v>371</v>
      </c>
      <c r="H4102" s="174" t="n">
        <v>1000</v>
      </c>
      <c r="I4102" s="174" t="n">
        <v>1889</v>
      </c>
      <c r="J4102" s="174" t="n">
        <v>87</v>
      </c>
      <c r="K4102" s="174" t="n">
        <v>284</v>
      </c>
      <c r="L4102" s="174" t="n">
        <v>191</v>
      </c>
      <c r="M4102" s="174" t="n">
        <v>809</v>
      </c>
    </row>
    <row r="4103">
      <c r="A4103" s="174" t="inlineStr">
        <is>
          <t>test</t>
        </is>
      </c>
      <c r="B4103" s="174" t="inlineStr">
        <is>
          <t>A2</t>
        </is>
      </c>
      <c r="C4103" s="174" t="inlineStr">
        <is>
          <t>Babble</t>
        </is>
      </c>
      <c r="D4103" s="174" t="inlineStr">
        <is>
          <t>all</t>
        </is>
      </c>
      <c r="E4103" s="175" t="n">
        <v>0.14</v>
      </c>
      <c r="F4103" s="174" t="n">
        <v>982</v>
      </c>
      <c r="G4103" s="174" t="n">
        <v>434</v>
      </c>
      <c r="H4103" s="174" t="n">
        <v>931</v>
      </c>
      <c r="I4103" s="174" t="n">
        <v>1958</v>
      </c>
      <c r="J4103" s="174" t="n">
        <v>104</v>
      </c>
      <c r="K4103" s="174" t="n">
        <v>330</v>
      </c>
      <c r="L4103" s="174" t="n">
        <v>180</v>
      </c>
      <c r="M4103" s="174" t="n">
        <v>751</v>
      </c>
    </row>
    <row r="4104">
      <c r="A4104" s="174" t="inlineStr">
        <is>
          <t>test</t>
        </is>
      </c>
      <c r="B4104" s="174" t="inlineStr">
        <is>
          <t>A2</t>
        </is>
      </c>
      <c r="C4104" s="174" t="inlineStr">
        <is>
          <t>Babble</t>
        </is>
      </c>
      <c r="D4104" s="174" t="inlineStr">
        <is>
          <t>all</t>
        </is>
      </c>
      <c r="E4104" s="175" t="n">
        <v>0.15</v>
      </c>
      <c r="F4104" s="174" t="n">
        <v>930</v>
      </c>
      <c r="G4104" s="174" t="n">
        <v>486</v>
      </c>
      <c r="H4104" s="174" t="n">
        <v>869</v>
      </c>
      <c r="I4104" s="174" t="n">
        <v>2020</v>
      </c>
      <c r="J4104" s="174" t="n">
        <v>119</v>
      </c>
      <c r="K4104" s="174" t="n">
        <v>367</v>
      </c>
      <c r="L4104" s="174" t="n">
        <v>171</v>
      </c>
      <c r="M4104" s="174" t="n">
        <v>698</v>
      </c>
    </row>
    <row r="4105">
      <c r="A4105" s="174" t="inlineStr">
        <is>
          <t>test</t>
        </is>
      </c>
      <c r="B4105" s="174" t="inlineStr">
        <is>
          <t>A2</t>
        </is>
      </c>
      <c r="C4105" s="174" t="inlineStr">
        <is>
          <t>Babble</t>
        </is>
      </c>
      <c r="D4105" s="174" t="inlineStr">
        <is>
          <t>all</t>
        </is>
      </c>
      <c r="E4105" s="175" t="n">
        <v>0.16</v>
      </c>
      <c r="F4105" s="174" t="n">
        <v>874</v>
      </c>
      <c r="G4105" s="174" t="n">
        <v>542</v>
      </c>
      <c r="H4105" s="174" t="n">
        <v>798</v>
      </c>
      <c r="I4105" s="174" t="n">
        <v>2091</v>
      </c>
      <c r="J4105" s="174" t="n">
        <v>129</v>
      </c>
      <c r="K4105" s="174" t="n">
        <v>413</v>
      </c>
      <c r="L4105" s="174" t="n">
        <v>159</v>
      </c>
      <c r="M4105" s="174" t="n">
        <v>639</v>
      </c>
    </row>
    <row r="4106">
      <c r="A4106" s="174" t="inlineStr">
        <is>
          <t>test</t>
        </is>
      </c>
      <c r="B4106" s="174" t="inlineStr">
        <is>
          <t>A2</t>
        </is>
      </c>
      <c r="C4106" s="174" t="inlineStr">
        <is>
          <t>Babble</t>
        </is>
      </c>
      <c r="D4106" s="174" t="inlineStr">
        <is>
          <t>all</t>
        </is>
      </c>
      <c r="E4106" s="175" t="n">
        <v>0.17</v>
      </c>
      <c r="F4106" s="174" t="n">
        <v>824</v>
      </c>
      <c r="G4106" s="174" t="n">
        <v>592</v>
      </c>
      <c r="H4106" s="174" t="n">
        <v>734</v>
      </c>
      <c r="I4106" s="174" t="n">
        <v>2155</v>
      </c>
      <c r="J4106" s="174" t="n">
        <v>141</v>
      </c>
      <c r="K4106" s="174" t="n">
        <v>451</v>
      </c>
      <c r="L4106" s="174" t="n">
        <v>146</v>
      </c>
      <c r="M4106" s="174" t="n">
        <v>588</v>
      </c>
    </row>
    <row r="4107">
      <c r="A4107" s="174" t="inlineStr">
        <is>
          <t>test</t>
        </is>
      </c>
      <c r="B4107" s="174" t="inlineStr">
        <is>
          <t>A2</t>
        </is>
      </c>
      <c r="C4107" s="174" t="inlineStr">
        <is>
          <t>Babble</t>
        </is>
      </c>
      <c r="D4107" s="174" t="inlineStr">
        <is>
          <t>all</t>
        </is>
      </c>
      <c r="E4107" s="175" t="n">
        <v>0.18</v>
      </c>
      <c r="F4107" s="174" t="n">
        <v>771</v>
      </c>
      <c r="G4107" s="174" t="n">
        <v>645</v>
      </c>
      <c r="H4107" s="174" t="n">
        <v>684</v>
      </c>
      <c r="I4107" s="174" t="n">
        <v>2205</v>
      </c>
      <c r="J4107" s="174" t="n">
        <v>149</v>
      </c>
      <c r="K4107" s="174" t="n">
        <v>496</v>
      </c>
      <c r="L4107" s="174" t="n">
        <v>139</v>
      </c>
      <c r="M4107" s="174" t="n">
        <v>545</v>
      </c>
    </row>
    <row r="4108">
      <c r="A4108" s="174" t="inlineStr">
        <is>
          <t>test</t>
        </is>
      </c>
      <c r="B4108" s="174" t="inlineStr">
        <is>
          <t>A2</t>
        </is>
      </c>
      <c r="C4108" s="174" t="inlineStr">
        <is>
          <t>Babble</t>
        </is>
      </c>
      <c r="D4108" s="174" t="inlineStr">
        <is>
          <t>all</t>
        </is>
      </c>
      <c r="E4108" s="175" t="n">
        <v>0.19</v>
      </c>
      <c r="F4108" s="174" t="n">
        <v>736</v>
      </c>
      <c r="G4108" s="174" t="n">
        <v>680</v>
      </c>
      <c r="H4108" s="174" t="n">
        <v>633</v>
      </c>
      <c r="I4108" s="174" t="n">
        <v>2256</v>
      </c>
      <c r="J4108" s="174" t="n">
        <v>153</v>
      </c>
      <c r="K4108" s="174" t="n">
        <v>527</v>
      </c>
      <c r="L4108" s="174" t="n">
        <v>131</v>
      </c>
      <c r="M4108" s="174" t="n">
        <v>502</v>
      </c>
    </row>
    <row r="4109">
      <c r="A4109" s="174" t="inlineStr">
        <is>
          <t>test</t>
        </is>
      </c>
      <c r="B4109" s="174" t="inlineStr">
        <is>
          <t>A2</t>
        </is>
      </c>
      <c r="C4109" s="174" t="inlineStr">
        <is>
          <t>Babble</t>
        </is>
      </c>
      <c r="D4109" s="174" t="inlineStr">
        <is>
          <t>all</t>
        </is>
      </c>
      <c r="E4109" s="175" t="n">
        <v>0.2</v>
      </c>
      <c r="F4109" s="174" t="n">
        <v>697</v>
      </c>
      <c r="G4109" s="174" t="n">
        <v>719</v>
      </c>
      <c r="H4109" s="174" t="n">
        <v>587</v>
      </c>
      <c r="I4109" s="174" t="n">
        <v>2302</v>
      </c>
      <c r="J4109" s="174" t="n">
        <v>161</v>
      </c>
      <c r="K4109" s="174" t="n">
        <v>558</v>
      </c>
      <c r="L4109" s="174" t="n">
        <v>121</v>
      </c>
      <c r="M4109" s="174" t="n">
        <v>466</v>
      </c>
    </row>
    <row r="4110">
      <c r="A4110" s="174" t="inlineStr">
        <is>
          <t>test</t>
        </is>
      </c>
      <c r="B4110" s="174" t="inlineStr">
        <is>
          <t>A2</t>
        </is>
      </c>
      <c r="C4110" s="174" t="inlineStr">
        <is>
          <t>Babble</t>
        </is>
      </c>
      <c r="D4110" s="174" t="inlineStr">
        <is>
          <t>all</t>
        </is>
      </c>
      <c r="E4110" s="175" t="n">
        <v>0.21</v>
      </c>
      <c r="F4110" s="174" t="n">
        <v>664</v>
      </c>
      <c r="G4110" s="174" t="n">
        <v>752</v>
      </c>
      <c r="H4110" s="174" t="n">
        <v>535</v>
      </c>
      <c r="I4110" s="174" t="n">
        <v>2354</v>
      </c>
      <c r="J4110" s="174" t="n">
        <v>165</v>
      </c>
      <c r="K4110" s="174" t="n">
        <v>587</v>
      </c>
      <c r="L4110" s="174" t="n">
        <v>114</v>
      </c>
      <c r="M4110" s="174" t="n">
        <v>421</v>
      </c>
    </row>
    <row r="4111">
      <c r="A4111" s="174" t="inlineStr">
        <is>
          <t>test</t>
        </is>
      </c>
      <c r="B4111" s="174" t="inlineStr">
        <is>
          <t>A2</t>
        </is>
      </c>
      <c r="C4111" s="174" t="inlineStr">
        <is>
          <t>Babble</t>
        </is>
      </c>
      <c r="D4111" s="174" t="inlineStr">
        <is>
          <t>all</t>
        </is>
      </c>
      <c r="E4111" s="175" t="n">
        <v>0.22</v>
      </c>
      <c r="F4111" s="174" t="n">
        <v>614</v>
      </c>
      <c r="G4111" s="174" t="n">
        <v>802</v>
      </c>
      <c r="H4111" s="174" t="n">
        <v>498</v>
      </c>
      <c r="I4111" s="174" t="n">
        <v>2391</v>
      </c>
      <c r="J4111" s="174" t="n">
        <v>178</v>
      </c>
      <c r="K4111" s="174" t="n">
        <v>624</v>
      </c>
      <c r="L4111" s="174" t="n">
        <v>110</v>
      </c>
      <c r="M4111" s="174" t="n">
        <v>388</v>
      </c>
    </row>
    <row r="4112">
      <c r="A4112" s="174" t="inlineStr">
        <is>
          <t>test</t>
        </is>
      </c>
      <c r="B4112" s="174" t="inlineStr">
        <is>
          <t>A2</t>
        </is>
      </c>
      <c r="C4112" s="174" t="inlineStr">
        <is>
          <t>Babble</t>
        </is>
      </c>
      <c r="D4112" s="174" t="inlineStr">
        <is>
          <t>all</t>
        </is>
      </c>
      <c r="E4112" s="175" t="n">
        <v>0.23</v>
      </c>
      <c r="F4112" s="174" t="n">
        <v>579</v>
      </c>
      <c r="G4112" s="174" t="n">
        <v>837</v>
      </c>
      <c r="H4112" s="174" t="n">
        <v>469</v>
      </c>
      <c r="I4112" s="174" t="n">
        <v>2420</v>
      </c>
      <c r="J4112" s="174" t="n">
        <v>181</v>
      </c>
      <c r="K4112" s="174" t="n">
        <v>656</v>
      </c>
      <c r="L4112" s="174" t="n">
        <v>106</v>
      </c>
      <c r="M4112" s="174" t="n">
        <v>363</v>
      </c>
    </row>
    <row r="4113">
      <c r="A4113" s="174" t="inlineStr">
        <is>
          <t>test</t>
        </is>
      </c>
      <c r="B4113" s="174" t="inlineStr">
        <is>
          <t>A2</t>
        </is>
      </c>
      <c r="C4113" s="174" t="inlineStr">
        <is>
          <t>Babble</t>
        </is>
      </c>
      <c r="D4113" s="174" t="inlineStr">
        <is>
          <t>all</t>
        </is>
      </c>
      <c r="E4113" s="175" t="n">
        <v>0.24</v>
      </c>
      <c r="F4113" s="174" t="n">
        <v>547</v>
      </c>
      <c r="G4113" s="174" t="n">
        <v>869</v>
      </c>
      <c r="H4113" s="174" t="n">
        <v>430</v>
      </c>
      <c r="I4113" s="174" t="n">
        <v>2459</v>
      </c>
      <c r="J4113" s="174" t="n">
        <v>185</v>
      </c>
      <c r="K4113" s="174" t="n">
        <v>684</v>
      </c>
      <c r="L4113" s="174" t="n">
        <v>94</v>
      </c>
      <c r="M4113" s="174" t="n">
        <v>336</v>
      </c>
    </row>
    <row r="4114">
      <c r="A4114" s="174" t="inlineStr">
        <is>
          <t>test</t>
        </is>
      </c>
      <c r="B4114" s="174" t="inlineStr">
        <is>
          <t>A2</t>
        </is>
      </c>
      <c r="C4114" s="174" t="inlineStr">
        <is>
          <t>Babble</t>
        </is>
      </c>
      <c r="D4114" s="174" t="inlineStr">
        <is>
          <t>all</t>
        </is>
      </c>
      <c r="E4114" s="175" t="n">
        <v>0.25</v>
      </c>
      <c r="F4114" s="174" t="n">
        <v>521</v>
      </c>
      <c r="G4114" s="174" t="n">
        <v>895</v>
      </c>
      <c r="H4114" s="174" t="n">
        <v>398</v>
      </c>
      <c r="I4114" s="174" t="n">
        <v>2491</v>
      </c>
      <c r="J4114" s="174" t="n">
        <v>188</v>
      </c>
      <c r="K4114" s="174" t="n">
        <v>707</v>
      </c>
      <c r="L4114" s="174" t="n">
        <v>91</v>
      </c>
      <c r="M4114" s="174" t="n">
        <v>307</v>
      </c>
    </row>
    <row r="4115">
      <c r="A4115" s="174" t="inlineStr">
        <is>
          <t>test</t>
        </is>
      </c>
      <c r="B4115" s="174" t="inlineStr">
        <is>
          <t>A2</t>
        </is>
      </c>
      <c r="C4115" s="174" t="inlineStr">
        <is>
          <t>Babble</t>
        </is>
      </c>
      <c r="D4115" s="174" t="inlineStr">
        <is>
          <t>all</t>
        </is>
      </c>
      <c r="E4115" s="175" t="n">
        <v>0.26</v>
      </c>
      <c r="F4115" s="174" t="n">
        <v>493</v>
      </c>
      <c r="G4115" s="174" t="n">
        <v>923</v>
      </c>
      <c r="H4115" s="174" t="n">
        <v>370</v>
      </c>
      <c r="I4115" s="174" t="n">
        <v>2519</v>
      </c>
      <c r="J4115" s="174" t="n">
        <v>190</v>
      </c>
      <c r="K4115" s="174" t="n">
        <v>733</v>
      </c>
      <c r="L4115" s="174" t="n">
        <v>84</v>
      </c>
      <c r="M4115" s="174" t="n">
        <v>286</v>
      </c>
    </row>
    <row r="4116">
      <c r="A4116" s="174" t="inlineStr">
        <is>
          <t>test</t>
        </is>
      </c>
      <c r="B4116" s="174" t="inlineStr">
        <is>
          <t>A2</t>
        </is>
      </c>
      <c r="C4116" s="174" t="inlineStr">
        <is>
          <t>Babble</t>
        </is>
      </c>
      <c r="D4116" s="174" t="inlineStr">
        <is>
          <t>all</t>
        </is>
      </c>
      <c r="E4116" s="175" t="n">
        <v>0.27</v>
      </c>
      <c r="F4116" s="174" t="n">
        <v>464</v>
      </c>
      <c r="G4116" s="174" t="n">
        <v>952</v>
      </c>
      <c r="H4116" s="174" t="n">
        <v>353</v>
      </c>
      <c r="I4116" s="174" t="n">
        <v>2536</v>
      </c>
      <c r="J4116" s="174" t="n">
        <v>194</v>
      </c>
      <c r="K4116" s="174" t="n">
        <v>758</v>
      </c>
      <c r="L4116" s="174" t="n">
        <v>84</v>
      </c>
      <c r="M4116" s="174" t="n">
        <v>269</v>
      </c>
    </row>
    <row r="4117">
      <c r="A4117" s="174" t="inlineStr">
        <is>
          <t>test</t>
        </is>
      </c>
      <c r="B4117" s="174" t="inlineStr">
        <is>
          <t>A2</t>
        </is>
      </c>
      <c r="C4117" s="174" t="inlineStr">
        <is>
          <t>Babble</t>
        </is>
      </c>
      <c r="D4117" s="174" t="inlineStr">
        <is>
          <t>all</t>
        </is>
      </c>
      <c r="E4117" s="175" t="n">
        <v>0.28</v>
      </c>
      <c r="F4117" s="174" t="n">
        <v>442</v>
      </c>
      <c r="G4117" s="174" t="n">
        <v>974</v>
      </c>
      <c r="H4117" s="174" t="n">
        <v>331</v>
      </c>
      <c r="I4117" s="174" t="n">
        <v>2558</v>
      </c>
      <c r="J4117" s="174" t="n">
        <v>199</v>
      </c>
      <c r="K4117" s="174" t="n">
        <v>775</v>
      </c>
      <c r="L4117" s="174" t="n">
        <v>78</v>
      </c>
      <c r="M4117" s="174" t="n">
        <v>253</v>
      </c>
    </row>
    <row r="4118">
      <c r="A4118" s="174" t="inlineStr">
        <is>
          <t>test</t>
        </is>
      </c>
      <c r="B4118" s="174" t="inlineStr">
        <is>
          <t>A2</t>
        </is>
      </c>
      <c r="C4118" s="174" t="inlineStr">
        <is>
          <t>Babble</t>
        </is>
      </c>
      <c r="D4118" s="174" t="inlineStr">
        <is>
          <t>all</t>
        </is>
      </c>
      <c r="E4118" s="175" t="n">
        <v>0.29</v>
      </c>
      <c r="F4118" s="174" t="n">
        <v>421</v>
      </c>
      <c r="G4118" s="174" t="n">
        <v>995</v>
      </c>
      <c r="H4118" s="174" t="n">
        <v>313</v>
      </c>
      <c r="I4118" s="174" t="n">
        <v>2576</v>
      </c>
      <c r="J4118" s="174" t="n">
        <v>200</v>
      </c>
      <c r="K4118" s="174" t="n">
        <v>795</v>
      </c>
      <c r="L4118" s="174" t="n">
        <v>75</v>
      </c>
      <c r="M4118" s="174" t="n">
        <v>238</v>
      </c>
    </row>
    <row r="4119">
      <c r="A4119" s="174" t="inlineStr">
        <is>
          <t>test</t>
        </is>
      </c>
      <c r="B4119" s="174" t="inlineStr">
        <is>
          <t>A2</t>
        </is>
      </c>
      <c r="C4119" s="174" t="inlineStr">
        <is>
          <t>Babble</t>
        </is>
      </c>
      <c r="D4119" s="174" t="inlineStr">
        <is>
          <t>all</t>
        </is>
      </c>
      <c r="E4119" s="175" t="n">
        <v>0.3</v>
      </c>
      <c r="F4119" s="174" t="n">
        <v>394</v>
      </c>
      <c r="G4119" s="174" t="n">
        <v>1022</v>
      </c>
      <c r="H4119" s="174" t="n">
        <v>296</v>
      </c>
      <c r="I4119" s="174" t="n">
        <v>2593</v>
      </c>
      <c r="J4119" s="174" t="n">
        <v>204</v>
      </c>
      <c r="K4119" s="174" t="n">
        <v>818</v>
      </c>
      <c r="L4119" s="174" t="n">
        <v>73</v>
      </c>
      <c r="M4119" s="174" t="n">
        <v>223</v>
      </c>
    </row>
    <row r="4120">
      <c r="A4120" s="174" t="inlineStr">
        <is>
          <t>test</t>
        </is>
      </c>
      <c r="B4120" s="174" t="inlineStr">
        <is>
          <t>A2</t>
        </is>
      </c>
      <c r="C4120" s="174" t="inlineStr">
        <is>
          <t>Babble</t>
        </is>
      </c>
      <c r="D4120" s="174" t="inlineStr">
        <is>
          <t>all</t>
        </is>
      </c>
      <c r="E4120" s="175" t="n">
        <v>0.31</v>
      </c>
      <c r="F4120" s="174" t="n">
        <v>373</v>
      </c>
      <c r="G4120" s="174" t="n">
        <v>1043</v>
      </c>
      <c r="H4120" s="174" t="n">
        <v>273</v>
      </c>
      <c r="I4120" s="174" t="n">
        <v>2616</v>
      </c>
      <c r="J4120" s="174" t="n">
        <v>207</v>
      </c>
      <c r="K4120" s="174" t="n">
        <v>836</v>
      </c>
      <c r="L4120" s="174" t="n">
        <v>69</v>
      </c>
      <c r="M4120" s="174" t="n">
        <v>204</v>
      </c>
    </row>
    <row r="4121">
      <c r="A4121" s="174" t="inlineStr">
        <is>
          <t>test</t>
        </is>
      </c>
      <c r="B4121" s="174" t="inlineStr">
        <is>
          <t>A2</t>
        </is>
      </c>
      <c r="C4121" s="174" t="inlineStr">
        <is>
          <t>Babble</t>
        </is>
      </c>
      <c r="D4121" s="174" t="inlineStr">
        <is>
          <t>all</t>
        </is>
      </c>
      <c r="E4121" s="175" t="n">
        <v>0.32</v>
      </c>
      <c r="F4121" s="174" t="n">
        <v>363</v>
      </c>
      <c r="G4121" s="174" t="n">
        <v>1053</v>
      </c>
      <c r="H4121" s="174" t="n">
        <v>253</v>
      </c>
      <c r="I4121" s="174" t="n">
        <v>2636</v>
      </c>
      <c r="J4121" s="174" t="n">
        <v>207</v>
      </c>
      <c r="K4121" s="174" t="n">
        <v>846</v>
      </c>
      <c r="L4121" s="174" t="n">
        <v>67</v>
      </c>
      <c r="M4121" s="174" t="n">
        <v>186</v>
      </c>
    </row>
    <row r="4122">
      <c r="A4122" s="174" t="inlineStr">
        <is>
          <t>test</t>
        </is>
      </c>
      <c r="B4122" s="174" t="inlineStr">
        <is>
          <t>A2</t>
        </is>
      </c>
      <c r="C4122" s="174" t="inlineStr">
        <is>
          <t>Babble</t>
        </is>
      </c>
      <c r="D4122" s="174" t="inlineStr">
        <is>
          <t>all</t>
        </is>
      </c>
      <c r="E4122" s="175" t="n">
        <v>0.33</v>
      </c>
      <c r="F4122" s="174" t="n">
        <v>351</v>
      </c>
      <c r="G4122" s="174" t="n">
        <v>1065</v>
      </c>
      <c r="H4122" s="174" t="n">
        <v>241</v>
      </c>
      <c r="I4122" s="174" t="n">
        <v>2648</v>
      </c>
      <c r="J4122" s="174" t="n">
        <v>209</v>
      </c>
      <c r="K4122" s="174" t="n">
        <v>856</v>
      </c>
      <c r="L4122" s="174" t="n">
        <v>67</v>
      </c>
      <c r="M4122" s="174" t="n">
        <v>174</v>
      </c>
    </row>
    <row r="4123">
      <c r="A4123" s="174" t="inlineStr">
        <is>
          <t>test</t>
        </is>
      </c>
      <c r="B4123" s="174" t="inlineStr">
        <is>
          <t>A2</t>
        </is>
      </c>
      <c r="C4123" s="174" t="inlineStr">
        <is>
          <t>Babble</t>
        </is>
      </c>
      <c r="D4123" s="174" t="inlineStr">
        <is>
          <t>all</t>
        </is>
      </c>
      <c r="E4123" s="175" t="n">
        <v>0.34</v>
      </c>
      <c r="F4123" s="174" t="n">
        <v>341</v>
      </c>
      <c r="G4123" s="174" t="n">
        <v>1075</v>
      </c>
      <c r="H4123" s="174" t="n">
        <v>228</v>
      </c>
      <c r="I4123" s="174" t="n">
        <v>2661</v>
      </c>
      <c r="J4123" s="174" t="n">
        <v>211</v>
      </c>
      <c r="K4123" s="174" t="n">
        <v>864</v>
      </c>
      <c r="L4123" s="174" t="n">
        <v>64</v>
      </c>
      <c r="M4123" s="174" t="n">
        <v>164</v>
      </c>
    </row>
    <row r="4124">
      <c r="A4124" s="174" t="inlineStr">
        <is>
          <t>test</t>
        </is>
      </c>
      <c r="B4124" s="174" t="inlineStr">
        <is>
          <t>A2</t>
        </is>
      </c>
      <c r="C4124" s="174" t="inlineStr">
        <is>
          <t>Babble</t>
        </is>
      </c>
      <c r="D4124" s="174" t="inlineStr">
        <is>
          <t>all</t>
        </is>
      </c>
      <c r="E4124" s="175" t="n">
        <v>0.35</v>
      </c>
      <c r="F4124" s="174" t="n">
        <v>327</v>
      </c>
      <c r="G4124" s="174" t="n">
        <v>1089</v>
      </c>
      <c r="H4124" s="174" t="n">
        <v>216</v>
      </c>
      <c r="I4124" s="174" t="n">
        <v>2673</v>
      </c>
      <c r="J4124" s="174" t="n">
        <v>212</v>
      </c>
      <c r="K4124" s="174" t="n">
        <v>877</v>
      </c>
      <c r="L4124" s="174" t="n">
        <v>61</v>
      </c>
      <c r="M4124" s="174" t="n">
        <v>155</v>
      </c>
    </row>
    <row r="4125">
      <c r="A4125" s="174" t="inlineStr">
        <is>
          <t>test</t>
        </is>
      </c>
      <c r="B4125" s="174" t="inlineStr">
        <is>
          <t>A2</t>
        </is>
      </c>
      <c r="C4125" s="174" t="inlineStr">
        <is>
          <t>Babble</t>
        </is>
      </c>
      <c r="D4125" s="174" t="inlineStr">
        <is>
          <t>all</t>
        </is>
      </c>
      <c r="E4125" s="175" t="n">
        <v>0.36</v>
      </c>
      <c r="F4125" s="174" t="n">
        <v>308</v>
      </c>
      <c r="G4125" s="174" t="n">
        <v>1108</v>
      </c>
      <c r="H4125" s="174" t="n">
        <v>206</v>
      </c>
      <c r="I4125" s="174" t="n">
        <v>2683</v>
      </c>
      <c r="J4125" s="174" t="n">
        <v>214</v>
      </c>
      <c r="K4125" s="174" t="n">
        <v>894</v>
      </c>
      <c r="L4125" s="174" t="n">
        <v>57</v>
      </c>
      <c r="M4125" s="174" t="n">
        <v>149</v>
      </c>
    </row>
    <row r="4126">
      <c r="A4126" s="174" t="inlineStr">
        <is>
          <t>test</t>
        </is>
      </c>
      <c r="B4126" s="174" t="inlineStr">
        <is>
          <t>A2</t>
        </is>
      </c>
      <c r="C4126" s="174" t="inlineStr">
        <is>
          <t>Babble</t>
        </is>
      </c>
      <c r="D4126" s="174" t="inlineStr">
        <is>
          <t>all</t>
        </is>
      </c>
      <c r="E4126" s="175" t="n">
        <v>0.37</v>
      </c>
      <c r="F4126" s="174" t="n">
        <v>297</v>
      </c>
      <c r="G4126" s="174" t="n">
        <v>1119</v>
      </c>
      <c r="H4126" s="174" t="n">
        <v>198</v>
      </c>
      <c r="I4126" s="174" t="n">
        <v>2691</v>
      </c>
      <c r="J4126" s="174" t="n">
        <v>216</v>
      </c>
      <c r="K4126" s="174" t="n">
        <v>903</v>
      </c>
      <c r="L4126" s="174" t="n">
        <v>56</v>
      </c>
      <c r="M4126" s="174" t="n">
        <v>142</v>
      </c>
    </row>
    <row r="4127">
      <c r="A4127" s="174" t="inlineStr">
        <is>
          <t>test</t>
        </is>
      </c>
      <c r="B4127" s="174" t="inlineStr">
        <is>
          <t>A2</t>
        </is>
      </c>
      <c r="C4127" s="174" t="inlineStr">
        <is>
          <t>Babble</t>
        </is>
      </c>
      <c r="D4127" s="174" t="inlineStr">
        <is>
          <t>all</t>
        </is>
      </c>
      <c r="E4127" s="175" t="n">
        <v>0.38</v>
      </c>
      <c r="F4127" s="174" t="n">
        <v>285</v>
      </c>
      <c r="G4127" s="174" t="n">
        <v>1131</v>
      </c>
      <c r="H4127" s="174" t="n">
        <v>186</v>
      </c>
      <c r="I4127" s="174" t="n">
        <v>2703</v>
      </c>
      <c r="J4127" s="174" t="n">
        <v>218</v>
      </c>
      <c r="K4127" s="174" t="n">
        <v>913</v>
      </c>
      <c r="L4127" s="174" t="n">
        <v>54</v>
      </c>
      <c r="M4127" s="174" t="n">
        <v>132</v>
      </c>
    </row>
    <row r="4128">
      <c r="A4128" s="174" t="inlineStr">
        <is>
          <t>test</t>
        </is>
      </c>
      <c r="B4128" s="174" t="inlineStr">
        <is>
          <t>A2</t>
        </is>
      </c>
      <c r="C4128" s="174" t="inlineStr">
        <is>
          <t>Babble</t>
        </is>
      </c>
      <c r="D4128" s="174" t="inlineStr">
        <is>
          <t>all</t>
        </is>
      </c>
      <c r="E4128" s="175" t="n">
        <v>0.39</v>
      </c>
      <c r="F4128" s="174" t="n">
        <v>266</v>
      </c>
      <c r="G4128" s="174" t="n">
        <v>1150</v>
      </c>
      <c r="H4128" s="174" t="n">
        <v>179</v>
      </c>
      <c r="I4128" s="174" t="n">
        <v>2710</v>
      </c>
      <c r="J4128" s="174" t="n">
        <v>227</v>
      </c>
      <c r="K4128" s="174" t="n">
        <v>923</v>
      </c>
      <c r="L4128" s="174" t="n">
        <v>52</v>
      </c>
      <c r="M4128" s="174" t="n">
        <v>127</v>
      </c>
    </row>
    <row r="4129">
      <c r="A4129" s="174" t="inlineStr">
        <is>
          <t>test</t>
        </is>
      </c>
      <c r="B4129" s="174" t="inlineStr">
        <is>
          <t>A2</t>
        </is>
      </c>
      <c r="C4129" s="174" t="inlineStr">
        <is>
          <t>Babble</t>
        </is>
      </c>
      <c r="D4129" s="174" t="inlineStr">
        <is>
          <t>all</t>
        </is>
      </c>
      <c r="E4129" s="175" t="n">
        <v>0.4</v>
      </c>
      <c r="F4129" s="174" t="n">
        <v>260</v>
      </c>
      <c r="G4129" s="174" t="n">
        <v>1156</v>
      </c>
      <c r="H4129" s="174" t="n">
        <v>170</v>
      </c>
      <c r="I4129" s="174" t="n">
        <v>2719</v>
      </c>
      <c r="J4129" s="174" t="n">
        <v>229</v>
      </c>
      <c r="K4129" s="174" t="n">
        <v>927</v>
      </c>
      <c r="L4129" s="174" t="n">
        <v>51</v>
      </c>
      <c r="M4129" s="174" t="n">
        <v>119</v>
      </c>
    </row>
    <row r="4130">
      <c r="A4130" s="174" t="inlineStr">
        <is>
          <t>test</t>
        </is>
      </c>
      <c r="B4130" s="174" t="inlineStr">
        <is>
          <t>A2</t>
        </is>
      </c>
      <c r="C4130" s="174" t="inlineStr">
        <is>
          <t>Babble</t>
        </is>
      </c>
      <c r="D4130" s="174" t="inlineStr">
        <is>
          <t>all</t>
        </is>
      </c>
      <c r="E4130" s="175" t="n">
        <v>0.41</v>
      </c>
      <c r="F4130" s="174" t="n">
        <v>254</v>
      </c>
      <c r="G4130" s="174" t="n">
        <v>1162</v>
      </c>
      <c r="H4130" s="174" t="n">
        <v>161</v>
      </c>
      <c r="I4130" s="174" t="n">
        <v>2728</v>
      </c>
      <c r="J4130" s="174" t="n">
        <v>230</v>
      </c>
      <c r="K4130" s="174" t="n">
        <v>932</v>
      </c>
      <c r="L4130" s="174" t="n">
        <v>47</v>
      </c>
      <c r="M4130" s="174" t="n">
        <v>114</v>
      </c>
    </row>
    <row r="4131">
      <c r="A4131" s="174" t="inlineStr">
        <is>
          <t>test</t>
        </is>
      </c>
      <c r="B4131" s="174" t="inlineStr">
        <is>
          <t>A2</t>
        </is>
      </c>
      <c r="C4131" s="174" t="inlineStr">
        <is>
          <t>Babble</t>
        </is>
      </c>
      <c r="D4131" s="174" t="inlineStr">
        <is>
          <t>all</t>
        </is>
      </c>
      <c r="E4131" s="175" t="n">
        <v>0.42</v>
      </c>
      <c r="F4131" s="174" t="n">
        <v>241</v>
      </c>
      <c r="G4131" s="174" t="n">
        <v>1175</v>
      </c>
      <c r="H4131" s="174" t="n">
        <v>153</v>
      </c>
      <c r="I4131" s="174" t="n">
        <v>2736</v>
      </c>
      <c r="J4131" s="174" t="n">
        <v>235</v>
      </c>
      <c r="K4131" s="174" t="n">
        <v>940</v>
      </c>
      <c r="L4131" s="174" t="n">
        <v>47</v>
      </c>
      <c r="M4131" s="174" t="n">
        <v>106</v>
      </c>
    </row>
    <row r="4132">
      <c r="A4132" s="174" t="inlineStr">
        <is>
          <t>test</t>
        </is>
      </c>
      <c r="B4132" s="174" t="inlineStr">
        <is>
          <t>A2</t>
        </is>
      </c>
      <c r="C4132" s="174" t="inlineStr">
        <is>
          <t>Babble</t>
        </is>
      </c>
      <c r="D4132" s="174" t="inlineStr">
        <is>
          <t>all</t>
        </is>
      </c>
      <c r="E4132" s="175" t="n">
        <v>0.43</v>
      </c>
      <c r="F4132" s="174" t="n">
        <v>230</v>
      </c>
      <c r="G4132" s="174" t="n">
        <v>1186</v>
      </c>
      <c r="H4132" s="174" t="n">
        <v>142</v>
      </c>
      <c r="I4132" s="174" t="n">
        <v>2747</v>
      </c>
      <c r="J4132" s="174" t="n">
        <v>238</v>
      </c>
      <c r="K4132" s="174" t="n">
        <v>948</v>
      </c>
      <c r="L4132" s="174" t="n">
        <v>46</v>
      </c>
      <c r="M4132" s="174" t="n">
        <v>96</v>
      </c>
    </row>
    <row r="4133">
      <c r="A4133" s="174" t="inlineStr">
        <is>
          <t>test</t>
        </is>
      </c>
      <c r="B4133" s="174" t="inlineStr">
        <is>
          <t>A2</t>
        </is>
      </c>
      <c r="C4133" s="174" t="inlineStr">
        <is>
          <t>Babble</t>
        </is>
      </c>
      <c r="D4133" s="174" t="inlineStr">
        <is>
          <t>all</t>
        </is>
      </c>
      <c r="E4133" s="175" t="n">
        <v>0.44</v>
      </c>
      <c r="F4133" s="174" t="n">
        <v>221</v>
      </c>
      <c r="G4133" s="174" t="n">
        <v>1195</v>
      </c>
      <c r="H4133" s="174" t="n">
        <v>140</v>
      </c>
      <c r="I4133" s="174" t="n">
        <v>2749</v>
      </c>
      <c r="J4133" s="174" t="n">
        <v>238</v>
      </c>
      <c r="K4133" s="174" t="n">
        <v>957</v>
      </c>
      <c r="L4133" s="174" t="n">
        <v>46</v>
      </c>
      <c r="M4133" s="174" t="n">
        <v>94</v>
      </c>
    </row>
    <row r="4134">
      <c r="A4134" s="174" t="inlineStr">
        <is>
          <t>test</t>
        </is>
      </c>
      <c r="B4134" s="174" t="inlineStr">
        <is>
          <t>A2</t>
        </is>
      </c>
      <c r="C4134" s="174" t="inlineStr">
        <is>
          <t>Babble</t>
        </is>
      </c>
      <c r="D4134" s="174" t="inlineStr">
        <is>
          <t>all</t>
        </is>
      </c>
      <c r="E4134" s="175" t="n">
        <v>0.45</v>
      </c>
      <c r="F4134" s="174" t="n">
        <v>217</v>
      </c>
      <c r="G4134" s="174" t="n">
        <v>1199</v>
      </c>
      <c r="H4134" s="174" t="n">
        <v>131</v>
      </c>
      <c r="I4134" s="174" t="n">
        <v>2758</v>
      </c>
      <c r="J4134" s="174" t="n">
        <v>239</v>
      </c>
      <c r="K4134" s="174" t="n">
        <v>960</v>
      </c>
      <c r="L4134" s="174" t="n">
        <v>46</v>
      </c>
      <c r="M4134" s="174" t="n">
        <v>85</v>
      </c>
    </row>
    <row r="4135">
      <c r="A4135" s="174" t="inlineStr">
        <is>
          <t>test</t>
        </is>
      </c>
      <c r="B4135" s="174" t="inlineStr">
        <is>
          <t>A2</t>
        </is>
      </c>
      <c r="C4135" s="174" t="inlineStr">
        <is>
          <t>Babble</t>
        </is>
      </c>
      <c r="D4135" s="174" t="inlineStr">
        <is>
          <t>all</t>
        </is>
      </c>
      <c r="E4135" s="175" t="n">
        <v>0.46</v>
      </c>
      <c r="F4135" s="174" t="n">
        <v>215</v>
      </c>
      <c r="G4135" s="174" t="n">
        <v>1201</v>
      </c>
      <c r="H4135" s="174" t="n">
        <v>124</v>
      </c>
      <c r="I4135" s="174" t="n">
        <v>2765</v>
      </c>
      <c r="J4135" s="174" t="n">
        <v>240</v>
      </c>
      <c r="K4135" s="174" t="n">
        <v>961</v>
      </c>
      <c r="L4135" s="174" t="n">
        <v>43</v>
      </c>
      <c r="M4135" s="174" t="n">
        <v>81</v>
      </c>
    </row>
    <row r="4136">
      <c r="A4136" s="174" t="inlineStr">
        <is>
          <t>test</t>
        </is>
      </c>
      <c r="B4136" s="174" t="inlineStr">
        <is>
          <t>A2</t>
        </is>
      </c>
      <c r="C4136" s="174" t="inlineStr">
        <is>
          <t>Babble</t>
        </is>
      </c>
      <c r="D4136" s="174" t="inlineStr">
        <is>
          <t>all</t>
        </is>
      </c>
      <c r="E4136" s="175" t="n">
        <v>0.47</v>
      </c>
      <c r="F4136" s="174" t="n">
        <v>209</v>
      </c>
      <c r="G4136" s="174" t="n">
        <v>1207</v>
      </c>
      <c r="H4136" s="174" t="n">
        <v>116</v>
      </c>
      <c r="I4136" s="174" t="n">
        <v>2773</v>
      </c>
      <c r="J4136" s="174" t="n">
        <v>241</v>
      </c>
      <c r="K4136" s="174" t="n">
        <v>966</v>
      </c>
      <c r="L4136" s="174" t="n">
        <v>42</v>
      </c>
      <c r="M4136" s="174" t="n">
        <v>74</v>
      </c>
    </row>
    <row r="4137">
      <c r="A4137" s="174" t="inlineStr">
        <is>
          <t>test</t>
        </is>
      </c>
      <c r="B4137" s="174" t="inlineStr">
        <is>
          <t>A2</t>
        </is>
      </c>
      <c r="C4137" s="174" t="inlineStr">
        <is>
          <t>Babble</t>
        </is>
      </c>
      <c r="D4137" s="174" t="inlineStr">
        <is>
          <t>all</t>
        </is>
      </c>
      <c r="E4137" s="175" t="n">
        <v>0.48</v>
      </c>
      <c r="F4137" s="174" t="n">
        <v>207</v>
      </c>
      <c r="G4137" s="174" t="n">
        <v>1209</v>
      </c>
      <c r="H4137" s="174" t="n">
        <v>110</v>
      </c>
      <c r="I4137" s="174" t="n">
        <v>2779</v>
      </c>
      <c r="J4137" s="174" t="n">
        <v>241</v>
      </c>
      <c r="K4137" s="174" t="n">
        <v>968</v>
      </c>
      <c r="L4137" s="174" t="n">
        <v>41</v>
      </c>
      <c r="M4137" s="174" t="n">
        <v>69</v>
      </c>
    </row>
    <row r="4138">
      <c r="A4138" s="174" t="inlineStr">
        <is>
          <t>test</t>
        </is>
      </c>
      <c r="B4138" s="174" t="inlineStr">
        <is>
          <t>A2</t>
        </is>
      </c>
      <c r="C4138" s="174" t="inlineStr">
        <is>
          <t>Babble</t>
        </is>
      </c>
      <c r="D4138" s="174" t="inlineStr">
        <is>
          <t>all</t>
        </is>
      </c>
      <c r="E4138" s="175" t="n">
        <v>0.49</v>
      </c>
      <c r="F4138" s="174" t="n">
        <v>198</v>
      </c>
      <c r="G4138" s="174" t="n">
        <v>1218</v>
      </c>
      <c r="H4138" s="174" t="n">
        <v>105</v>
      </c>
      <c r="I4138" s="174" t="n">
        <v>2784</v>
      </c>
      <c r="J4138" s="174" t="n">
        <v>243</v>
      </c>
      <c r="K4138" s="174" t="n">
        <v>975</v>
      </c>
      <c r="L4138" s="174" t="n">
        <v>39</v>
      </c>
      <c r="M4138" s="174" t="n">
        <v>66</v>
      </c>
    </row>
    <row r="4139">
      <c r="A4139" s="174" t="inlineStr">
        <is>
          <t>test</t>
        </is>
      </c>
      <c r="B4139" s="174" t="inlineStr">
        <is>
          <t>A2</t>
        </is>
      </c>
      <c r="C4139" s="174" t="inlineStr">
        <is>
          <t>Babble</t>
        </is>
      </c>
      <c r="D4139" s="174" t="inlineStr">
        <is>
          <t>all</t>
        </is>
      </c>
      <c r="E4139" s="175" t="n">
        <v>0.5</v>
      </c>
      <c r="F4139" s="174" t="n">
        <v>190</v>
      </c>
      <c r="G4139" s="174" t="n">
        <v>1226</v>
      </c>
      <c r="H4139" s="174" t="n">
        <v>101</v>
      </c>
      <c r="I4139" s="174" t="n">
        <v>2788</v>
      </c>
      <c r="J4139" s="174" t="n">
        <v>247</v>
      </c>
      <c r="K4139" s="174" t="n">
        <v>979</v>
      </c>
      <c r="L4139" s="174" t="n">
        <v>38</v>
      </c>
      <c r="M4139" s="174" t="n">
        <v>63</v>
      </c>
    </row>
    <row r="4140">
      <c r="A4140" s="174" t="inlineStr">
        <is>
          <t>test</t>
        </is>
      </c>
      <c r="B4140" s="174" t="inlineStr">
        <is>
          <t>A2</t>
        </is>
      </c>
      <c r="C4140" s="174" t="inlineStr">
        <is>
          <t>Babble</t>
        </is>
      </c>
      <c r="D4140" s="174" t="inlineStr">
        <is>
          <t>all</t>
        </is>
      </c>
      <c r="E4140" s="175" t="n">
        <v>0.51</v>
      </c>
      <c r="F4140" s="174" t="n">
        <v>185</v>
      </c>
      <c r="G4140" s="174" t="n">
        <v>1231</v>
      </c>
      <c r="H4140" s="174" t="n">
        <v>96</v>
      </c>
      <c r="I4140" s="174" t="n">
        <v>2793</v>
      </c>
      <c r="J4140" s="174" t="n">
        <v>247</v>
      </c>
      <c r="K4140" s="174" t="n">
        <v>984</v>
      </c>
      <c r="L4140" s="174" t="n">
        <v>36</v>
      </c>
      <c r="M4140" s="174" t="n">
        <v>60</v>
      </c>
    </row>
    <row r="4141">
      <c r="A4141" s="174" t="inlineStr">
        <is>
          <t>test</t>
        </is>
      </c>
      <c r="B4141" s="174" t="inlineStr">
        <is>
          <t>A2</t>
        </is>
      </c>
      <c r="C4141" s="174" t="inlineStr">
        <is>
          <t>Babble</t>
        </is>
      </c>
      <c r="D4141" s="174" t="inlineStr">
        <is>
          <t>all</t>
        </is>
      </c>
      <c r="E4141" s="175" t="n">
        <v>0.52</v>
      </c>
      <c r="F4141" s="174" t="n">
        <v>182</v>
      </c>
      <c r="G4141" s="174" t="n">
        <v>1234</v>
      </c>
      <c r="H4141" s="174" t="n">
        <v>90</v>
      </c>
      <c r="I4141" s="174" t="n">
        <v>2799</v>
      </c>
      <c r="J4141" s="174" t="n">
        <v>247</v>
      </c>
      <c r="K4141" s="174" t="n">
        <v>987</v>
      </c>
      <c r="L4141" s="174" t="n">
        <v>33</v>
      </c>
      <c r="M4141" s="174" t="n">
        <v>57</v>
      </c>
    </row>
    <row r="4142">
      <c r="A4142" s="174" t="inlineStr">
        <is>
          <t>test</t>
        </is>
      </c>
      <c r="B4142" s="174" t="inlineStr">
        <is>
          <t>A2</t>
        </is>
      </c>
      <c r="C4142" s="174" t="inlineStr">
        <is>
          <t>Babble</t>
        </is>
      </c>
      <c r="D4142" s="174" t="inlineStr">
        <is>
          <t>all</t>
        </is>
      </c>
      <c r="E4142" s="175" t="n">
        <v>0.53</v>
      </c>
      <c r="F4142" s="174" t="n">
        <v>179</v>
      </c>
      <c r="G4142" s="174" t="n">
        <v>1237</v>
      </c>
      <c r="H4142" s="174" t="n">
        <v>86</v>
      </c>
      <c r="I4142" s="174" t="n">
        <v>2803</v>
      </c>
      <c r="J4142" s="174" t="n">
        <v>247</v>
      </c>
      <c r="K4142" s="174" t="n">
        <v>990</v>
      </c>
      <c r="L4142" s="174" t="n">
        <v>32</v>
      </c>
      <c r="M4142" s="174" t="n">
        <v>54</v>
      </c>
    </row>
    <row r="4143">
      <c r="A4143" s="174" t="inlineStr">
        <is>
          <t>test</t>
        </is>
      </c>
      <c r="B4143" s="174" t="inlineStr">
        <is>
          <t>A2</t>
        </is>
      </c>
      <c r="C4143" s="174" t="inlineStr">
        <is>
          <t>Babble</t>
        </is>
      </c>
      <c r="D4143" s="174" t="inlineStr">
        <is>
          <t>all</t>
        </is>
      </c>
      <c r="E4143" s="175" t="n">
        <v>0.54</v>
      </c>
      <c r="F4143" s="174" t="n">
        <v>175</v>
      </c>
      <c r="G4143" s="174" t="n">
        <v>1241</v>
      </c>
      <c r="H4143" s="174" t="n">
        <v>82</v>
      </c>
      <c r="I4143" s="174" t="n">
        <v>2807</v>
      </c>
      <c r="J4143" s="174" t="n">
        <v>248</v>
      </c>
      <c r="K4143" s="174" t="n">
        <v>993</v>
      </c>
      <c r="L4143" s="174" t="n">
        <v>31</v>
      </c>
      <c r="M4143" s="174" t="n">
        <v>51</v>
      </c>
    </row>
    <row r="4144">
      <c r="A4144" s="174" t="inlineStr">
        <is>
          <t>test</t>
        </is>
      </c>
      <c r="B4144" s="174" t="inlineStr">
        <is>
          <t>A2</t>
        </is>
      </c>
      <c r="C4144" s="174" t="inlineStr">
        <is>
          <t>Babble</t>
        </is>
      </c>
      <c r="D4144" s="174" t="inlineStr">
        <is>
          <t>all</t>
        </is>
      </c>
      <c r="E4144" s="175" t="n">
        <v>0.55</v>
      </c>
      <c r="F4144" s="174" t="n">
        <v>167</v>
      </c>
      <c r="G4144" s="174" t="n">
        <v>1249</v>
      </c>
      <c r="H4144" s="174" t="n">
        <v>76</v>
      </c>
      <c r="I4144" s="174" t="n">
        <v>2813</v>
      </c>
      <c r="J4144" s="174" t="n">
        <v>251</v>
      </c>
      <c r="K4144" s="174" t="n">
        <v>998</v>
      </c>
      <c r="L4144" s="174" t="n">
        <v>29</v>
      </c>
      <c r="M4144" s="174" t="n">
        <v>47</v>
      </c>
    </row>
    <row r="4145">
      <c r="A4145" s="174" t="inlineStr">
        <is>
          <t>test</t>
        </is>
      </c>
      <c r="B4145" s="174" t="inlineStr">
        <is>
          <t>A2</t>
        </is>
      </c>
      <c r="C4145" s="174" t="inlineStr">
        <is>
          <t>Babble</t>
        </is>
      </c>
      <c r="D4145" s="174" t="inlineStr">
        <is>
          <t>all</t>
        </is>
      </c>
      <c r="E4145" s="175" t="n">
        <v>0.5600000000000001</v>
      </c>
      <c r="F4145" s="174" t="n">
        <v>162</v>
      </c>
      <c r="G4145" s="174" t="n">
        <v>1254</v>
      </c>
      <c r="H4145" s="174" t="n">
        <v>75</v>
      </c>
      <c r="I4145" s="174" t="n">
        <v>2814</v>
      </c>
      <c r="J4145" s="174" t="n">
        <v>254</v>
      </c>
      <c r="K4145" s="174" t="n">
        <v>1000</v>
      </c>
      <c r="L4145" s="174" t="n">
        <v>29</v>
      </c>
      <c r="M4145" s="174" t="n">
        <v>46</v>
      </c>
    </row>
    <row r="4146">
      <c r="A4146" s="174" t="inlineStr">
        <is>
          <t>test</t>
        </is>
      </c>
      <c r="B4146" s="174" t="inlineStr">
        <is>
          <t>A2</t>
        </is>
      </c>
      <c r="C4146" s="174" t="inlineStr">
        <is>
          <t>Babble</t>
        </is>
      </c>
      <c r="D4146" s="174" t="inlineStr">
        <is>
          <t>all</t>
        </is>
      </c>
      <c r="E4146" s="175" t="n">
        <v>0.57</v>
      </c>
      <c r="F4146" s="174" t="n">
        <v>156</v>
      </c>
      <c r="G4146" s="174" t="n">
        <v>1260</v>
      </c>
      <c r="H4146" s="174" t="n">
        <v>69</v>
      </c>
      <c r="I4146" s="174" t="n">
        <v>2820</v>
      </c>
      <c r="J4146" s="174" t="n">
        <v>256</v>
      </c>
      <c r="K4146" s="174" t="n">
        <v>1004</v>
      </c>
      <c r="L4146" s="174" t="n">
        <v>26</v>
      </c>
      <c r="M4146" s="174" t="n">
        <v>43</v>
      </c>
    </row>
    <row r="4147">
      <c r="A4147" s="174" t="inlineStr">
        <is>
          <t>test</t>
        </is>
      </c>
      <c r="B4147" s="174" t="inlineStr">
        <is>
          <t>A2</t>
        </is>
      </c>
      <c r="C4147" s="174" t="inlineStr">
        <is>
          <t>Babble</t>
        </is>
      </c>
      <c r="D4147" s="174" t="inlineStr">
        <is>
          <t>all</t>
        </is>
      </c>
      <c r="E4147" s="175" t="n">
        <v>0.58</v>
      </c>
      <c r="F4147" s="174" t="n">
        <v>152</v>
      </c>
      <c r="G4147" s="174" t="n">
        <v>1264</v>
      </c>
      <c r="H4147" s="174" t="n">
        <v>64</v>
      </c>
      <c r="I4147" s="174" t="n">
        <v>2825</v>
      </c>
      <c r="J4147" s="174" t="n">
        <v>256</v>
      </c>
      <c r="K4147" s="174" t="n">
        <v>1008</v>
      </c>
      <c r="L4147" s="174" t="n">
        <v>24</v>
      </c>
      <c r="M4147" s="174" t="n">
        <v>40</v>
      </c>
    </row>
    <row r="4148">
      <c r="A4148" s="174" t="inlineStr">
        <is>
          <t>test</t>
        </is>
      </c>
      <c r="B4148" s="174" t="inlineStr">
        <is>
          <t>A2</t>
        </is>
      </c>
      <c r="C4148" s="174" t="inlineStr">
        <is>
          <t>Babble</t>
        </is>
      </c>
      <c r="D4148" s="174" t="inlineStr">
        <is>
          <t>all</t>
        </is>
      </c>
      <c r="E4148" s="175" t="n">
        <v>0.59</v>
      </c>
      <c r="F4148" s="174" t="n">
        <v>146</v>
      </c>
      <c r="G4148" s="174" t="n">
        <v>1270</v>
      </c>
      <c r="H4148" s="174" t="n">
        <v>60</v>
      </c>
      <c r="I4148" s="174" t="n">
        <v>2829</v>
      </c>
      <c r="J4148" s="174" t="n">
        <v>256</v>
      </c>
      <c r="K4148" s="174" t="n">
        <v>1014</v>
      </c>
      <c r="L4148" s="174" t="n">
        <v>23</v>
      </c>
      <c r="M4148" s="174" t="n">
        <v>37</v>
      </c>
    </row>
    <row r="4149">
      <c r="A4149" s="174" t="inlineStr">
        <is>
          <t>test</t>
        </is>
      </c>
      <c r="B4149" s="174" t="inlineStr">
        <is>
          <t>A2</t>
        </is>
      </c>
      <c r="C4149" s="174" t="inlineStr">
        <is>
          <t>Babble</t>
        </is>
      </c>
      <c r="D4149" s="174" t="inlineStr">
        <is>
          <t>all</t>
        </is>
      </c>
      <c r="E4149" s="175" t="n">
        <v>0.6</v>
      </c>
      <c r="F4149" s="174" t="n">
        <v>143</v>
      </c>
      <c r="G4149" s="174" t="n">
        <v>1273</v>
      </c>
      <c r="H4149" s="174" t="n">
        <v>55</v>
      </c>
      <c r="I4149" s="174" t="n">
        <v>2834</v>
      </c>
      <c r="J4149" s="174" t="n">
        <v>256</v>
      </c>
      <c r="K4149" s="174" t="n">
        <v>1017</v>
      </c>
      <c r="L4149" s="174" t="n">
        <v>21</v>
      </c>
      <c r="M4149" s="174" t="n">
        <v>34</v>
      </c>
    </row>
    <row r="4150">
      <c r="A4150" s="174" t="inlineStr">
        <is>
          <t>test</t>
        </is>
      </c>
      <c r="B4150" s="174" t="inlineStr">
        <is>
          <t>A2</t>
        </is>
      </c>
      <c r="C4150" s="174" t="inlineStr">
        <is>
          <t>Babble</t>
        </is>
      </c>
      <c r="D4150" s="174" t="inlineStr">
        <is>
          <t>all</t>
        </is>
      </c>
      <c r="E4150" s="175" t="n">
        <v>0.61</v>
      </c>
      <c r="F4150" s="174" t="n">
        <v>136</v>
      </c>
      <c r="G4150" s="174" t="n">
        <v>1280</v>
      </c>
      <c r="H4150" s="174" t="n">
        <v>53</v>
      </c>
      <c r="I4150" s="174" t="n">
        <v>2836</v>
      </c>
      <c r="J4150" s="174" t="n">
        <v>256</v>
      </c>
      <c r="K4150" s="174" t="n">
        <v>1024</v>
      </c>
      <c r="L4150" s="174" t="n">
        <v>19</v>
      </c>
      <c r="M4150" s="174" t="n">
        <v>34</v>
      </c>
    </row>
    <row r="4151">
      <c r="A4151" s="174" t="inlineStr">
        <is>
          <t>test</t>
        </is>
      </c>
      <c r="B4151" s="174" t="inlineStr">
        <is>
          <t>A2</t>
        </is>
      </c>
      <c r="C4151" s="174" t="inlineStr">
        <is>
          <t>Babble</t>
        </is>
      </c>
      <c r="D4151" s="174" t="inlineStr">
        <is>
          <t>all</t>
        </is>
      </c>
      <c r="E4151" s="175" t="n">
        <v>0.62</v>
      </c>
      <c r="F4151" s="174" t="n">
        <v>134</v>
      </c>
      <c r="G4151" s="174" t="n">
        <v>1282</v>
      </c>
      <c r="H4151" s="174" t="n">
        <v>52</v>
      </c>
      <c r="I4151" s="174" t="n">
        <v>2837</v>
      </c>
      <c r="J4151" s="174" t="n">
        <v>256</v>
      </c>
      <c r="K4151" s="174" t="n">
        <v>1026</v>
      </c>
      <c r="L4151" s="174" t="n">
        <v>19</v>
      </c>
      <c r="M4151" s="174" t="n">
        <v>33</v>
      </c>
    </row>
    <row r="4152">
      <c r="A4152" s="174" t="inlineStr">
        <is>
          <t>test</t>
        </is>
      </c>
      <c r="B4152" s="174" t="inlineStr">
        <is>
          <t>A2</t>
        </is>
      </c>
      <c r="C4152" s="174" t="inlineStr">
        <is>
          <t>Babble</t>
        </is>
      </c>
      <c r="D4152" s="174" t="inlineStr">
        <is>
          <t>all</t>
        </is>
      </c>
      <c r="E4152" s="175" t="n">
        <v>0.63</v>
      </c>
      <c r="F4152" s="174" t="n">
        <v>132</v>
      </c>
      <c r="G4152" s="174" t="n">
        <v>1284</v>
      </c>
      <c r="H4152" s="174" t="n">
        <v>51</v>
      </c>
      <c r="I4152" s="174" t="n">
        <v>2838</v>
      </c>
      <c r="J4152" s="174" t="n">
        <v>256</v>
      </c>
      <c r="K4152" s="174" t="n">
        <v>1028</v>
      </c>
      <c r="L4152" s="174" t="n">
        <v>19</v>
      </c>
      <c r="M4152" s="174" t="n">
        <v>32</v>
      </c>
    </row>
    <row r="4153">
      <c r="A4153" s="174" t="inlineStr">
        <is>
          <t>test</t>
        </is>
      </c>
      <c r="B4153" s="174" t="inlineStr">
        <is>
          <t>A2</t>
        </is>
      </c>
      <c r="C4153" s="174" t="inlineStr">
        <is>
          <t>Babble</t>
        </is>
      </c>
      <c r="D4153" s="174" t="inlineStr">
        <is>
          <t>all</t>
        </is>
      </c>
      <c r="E4153" s="175" t="n">
        <v>0.64</v>
      </c>
      <c r="F4153" s="174" t="n">
        <v>126</v>
      </c>
      <c r="G4153" s="174" t="n">
        <v>1290</v>
      </c>
      <c r="H4153" s="174" t="n">
        <v>48</v>
      </c>
      <c r="I4153" s="174" t="n">
        <v>2841</v>
      </c>
      <c r="J4153" s="174" t="n">
        <v>257</v>
      </c>
      <c r="K4153" s="174" t="n">
        <v>1033</v>
      </c>
      <c r="L4153" s="174" t="n">
        <v>18</v>
      </c>
      <c r="M4153" s="174" t="n">
        <v>30</v>
      </c>
    </row>
    <row r="4154">
      <c r="A4154" s="174" t="inlineStr">
        <is>
          <t>test</t>
        </is>
      </c>
      <c r="B4154" s="174" t="inlineStr">
        <is>
          <t>A2</t>
        </is>
      </c>
      <c r="C4154" s="174" t="inlineStr">
        <is>
          <t>Babble</t>
        </is>
      </c>
      <c r="D4154" s="174" t="inlineStr">
        <is>
          <t>all</t>
        </is>
      </c>
      <c r="E4154" s="175" t="n">
        <v>0.65</v>
      </c>
      <c r="F4154" s="174" t="n">
        <v>121</v>
      </c>
      <c r="G4154" s="174" t="n">
        <v>1295</v>
      </c>
      <c r="H4154" s="174" t="n">
        <v>46</v>
      </c>
      <c r="I4154" s="174" t="n">
        <v>2843</v>
      </c>
      <c r="J4154" s="174" t="n">
        <v>259</v>
      </c>
      <c r="K4154" s="174" t="n">
        <v>1036</v>
      </c>
      <c r="L4154" s="174" t="n">
        <v>18</v>
      </c>
      <c r="M4154" s="174" t="n">
        <v>28</v>
      </c>
    </row>
    <row r="4155">
      <c r="A4155" s="174" t="inlineStr">
        <is>
          <t>test</t>
        </is>
      </c>
      <c r="B4155" s="174" t="inlineStr">
        <is>
          <t>A2</t>
        </is>
      </c>
      <c r="C4155" s="174" t="inlineStr">
        <is>
          <t>Babble</t>
        </is>
      </c>
      <c r="D4155" s="174" t="inlineStr">
        <is>
          <t>all</t>
        </is>
      </c>
      <c r="E4155" s="175" t="n">
        <v>0.66</v>
      </c>
      <c r="F4155" s="174" t="n">
        <v>119</v>
      </c>
      <c r="G4155" s="174" t="n">
        <v>1297</v>
      </c>
      <c r="H4155" s="174" t="n">
        <v>44</v>
      </c>
      <c r="I4155" s="174" t="n">
        <v>2845</v>
      </c>
      <c r="J4155" s="174" t="n">
        <v>260</v>
      </c>
      <c r="K4155" s="174" t="n">
        <v>1037</v>
      </c>
      <c r="L4155" s="174" t="n">
        <v>17</v>
      </c>
      <c r="M4155" s="174" t="n">
        <v>27</v>
      </c>
    </row>
    <row r="4156">
      <c r="A4156" s="174" t="inlineStr">
        <is>
          <t>test</t>
        </is>
      </c>
      <c r="B4156" s="174" t="inlineStr">
        <is>
          <t>A2</t>
        </is>
      </c>
      <c r="C4156" s="174" t="inlineStr">
        <is>
          <t>Babble</t>
        </is>
      </c>
      <c r="D4156" s="174" t="inlineStr">
        <is>
          <t>all</t>
        </is>
      </c>
      <c r="E4156" s="175" t="n">
        <v>0.67</v>
      </c>
      <c r="F4156" s="174" t="n">
        <v>117</v>
      </c>
      <c r="G4156" s="174" t="n">
        <v>1299</v>
      </c>
      <c r="H4156" s="174" t="n">
        <v>41</v>
      </c>
      <c r="I4156" s="174" t="n">
        <v>2848</v>
      </c>
      <c r="J4156" s="174" t="n">
        <v>260</v>
      </c>
      <c r="K4156" s="174" t="n">
        <v>1039</v>
      </c>
      <c r="L4156" s="174" t="n">
        <v>17</v>
      </c>
      <c r="M4156" s="174" t="n">
        <v>24</v>
      </c>
    </row>
    <row r="4157">
      <c r="A4157" s="174" t="inlineStr">
        <is>
          <t>test</t>
        </is>
      </c>
      <c r="B4157" s="174" t="inlineStr">
        <is>
          <t>A2</t>
        </is>
      </c>
      <c r="C4157" s="174" t="inlineStr">
        <is>
          <t>Babble</t>
        </is>
      </c>
      <c r="D4157" s="174" t="inlineStr">
        <is>
          <t>all</t>
        </is>
      </c>
      <c r="E4157" s="175" t="n">
        <v>0.68</v>
      </c>
      <c r="F4157" s="174" t="n">
        <v>108</v>
      </c>
      <c r="G4157" s="174" t="n">
        <v>1308</v>
      </c>
      <c r="H4157" s="174" t="n">
        <v>38</v>
      </c>
      <c r="I4157" s="174" t="n">
        <v>2851</v>
      </c>
      <c r="J4157" s="174" t="n">
        <v>261</v>
      </c>
      <c r="K4157" s="174" t="n">
        <v>1047</v>
      </c>
      <c r="L4157" s="174" t="n">
        <v>16</v>
      </c>
      <c r="M4157" s="174" t="n">
        <v>22</v>
      </c>
    </row>
    <row r="4158">
      <c r="A4158" s="174" t="inlineStr">
        <is>
          <t>test</t>
        </is>
      </c>
      <c r="B4158" s="174" t="inlineStr">
        <is>
          <t>A2</t>
        </is>
      </c>
      <c r="C4158" s="174" t="inlineStr">
        <is>
          <t>Babble</t>
        </is>
      </c>
      <c r="D4158" s="174" t="inlineStr">
        <is>
          <t>all</t>
        </is>
      </c>
      <c r="E4158" s="175" t="n">
        <v>0.6899999999999999</v>
      </c>
      <c r="F4158" s="174" t="n">
        <v>104</v>
      </c>
      <c r="G4158" s="174" t="n">
        <v>1312</v>
      </c>
      <c r="H4158" s="174" t="n">
        <v>38</v>
      </c>
      <c r="I4158" s="174" t="n">
        <v>2851</v>
      </c>
      <c r="J4158" s="174" t="n">
        <v>261</v>
      </c>
      <c r="K4158" s="174" t="n">
        <v>1051</v>
      </c>
      <c r="L4158" s="174" t="n">
        <v>16</v>
      </c>
      <c r="M4158" s="174" t="n">
        <v>22</v>
      </c>
    </row>
    <row r="4159">
      <c r="A4159" s="174" t="inlineStr">
        <is>
          <t>test</t>
        </is>
      </c>
      <c r="B4159" s="174" t="inlineStr">
        <is>
          <t>A2</t>
        </is>
      </c>
      <c r="C4159" s="174" t="inlineStr">
        <is>
          <t>Babble</t>
        </is>
      </c>
      <c r="D4159" s="174" t="inlineStr">
        <is>
          <t>all</t>
        </is>
      </c>
      <c r="E4159" s="175" t="n">
        <v>0.7</v>
      </c>
      <c r="F4159" s="174" t="n">
        <v>103</v>
      </c>
      <c r="G4159" s="174" t="n">
        <v>1313</v>
      </c>
      <c r="H4159" s="174" t="n">
        <v>37</v>
      </c>
      <c r="I4159" s="174" t="n">
        <v>2852</v>
      </c>
      <c r="J4159" s="174" t="n">
        <v>262</v>
      </c>
      <c r="K4159" s="174" t="n">
        <v>1051</v>
      </c>
      <c r="L4159" s="174" t="n">
        <v>15</v>
      </c>
      <c r="M4159" s="174" t="n">
        <v>22</v>
      </c>
    </row>
    <row r="4160">
      <c r="A4160" s="174" t="inlineStr">
        <is>
          <t>test</t>
        </is>
      </c>
      <c r="B4160" s="174" t="inlineStr">
        <is>
          <t>A2</t>
        </is>
      </c>
      <c r="C4160" s="174" t="inlineStr">
        <is>
          <t>Babble</t>
        </is>
      </c>
      <c r="D4160" s="174" t="inlineStr">
        <is>
          <t>all</t>
        </is>
      </c>
      <c r="E4160" s="175" t="n">
        <v>0.71</v>
      </c>
      <c r="F4160" s="174" t="n">
        <v>99</v>
      </c>
      <c r="G4160" s="174" t="n">
        <v>1317</v>
      </c>
      <c r="H4160" s="174" t="n">
        <v>36</v>
      </c>
      <c r="I4160" s="174" t="n">
        <v>2853</v>
      </c>
      <c r="J4160" s="174" t="n">
        <v>263</v>
      </c>
      <c r="K4160" s="174" t="n">
        <v>1054</v>
      </c>
      <c r="L4160" s="174" t="n">
        <v>15</v>
      </c>
      <c r="M4160" s="174" t="n">
        <v>21</v>
      </c>
    </row>
    <row r="4161">
      <c r="A4161" s="174" t="inlineStr">
        <is>
          <t>test</t>
        </is>
      </c>
      <c r="B4161" s="174" t="inlineStr">
        <is>
          <t>A2</t>
        </is>
      </c>
      <c r="C4161" s="174" t="inlineStr">
        <is>
          <t>Babble</t>
        </is>
      </c>
      <c r="D4161" s="174" t="inlineStr">
        <is>
          <t>all</t>
        </is>
      </c>
      <c r="E4161" s="175" t="n">
        <v>0.72</v>
      </c>
      <c r="F4161" s="174" t="n">
        <v>99</v>
      </c>
      <c r="G4161" s="174" t="n">
        <v>1317</v>
      </c>
      <c r="H4161" s="174" t="n">
        <v>36</v>
      </c>
      <c r="I4161" s="174" t="n">
        <v>2853</v>
      </c>
      <c r="J4161" s="174" t="n">
        <v>263</v>
      </c>
      <c r="K4161" s="174" t="n">
        <v>1054</v>
      </c>
      <c r="L4161" s="174" t="n">
        <v>15</v>
      </c>
      <c r="M4161" s="174" t="n">
        <v>21</v>
      </c>
    </row>
    <row r="4162">
      <c r="A4162" s="174" t="inlineStr">
        <is>
          <t>test</t>
        </is>
      </c>
      <c r="B4162" s="174" t="inlineStr">
        <is>
          <t>A2</t>
        </is>
      </c>
      <c r="C4162" s="174" t="inlineStr">
        <is>
          <t>Babble</t>
        </is>
      </c>
      <c r="D4162" s="174" t="inlineStr">
        <is>
          <t>all</t>
        </is>
      </c>
      <c r="E4162" s="175" t="n">
        <v>0.73</v>
      </c>
      <c r="F4162" s="174" t="n">
        <v>94</v>
      </c>
      <c r="G4162" s="174" t="n">
        <v>1322</v>
      </c>
      <c r="H4162" s="174" t="n">
        <v>36</v>
      </c>
      <c r="I4162" s="174" t="n">
        <v>2853</v>
      </c>
      <c r="J4162" s="174" t="n">
        <v>265</v>
      </c>
      <c r="K4162" s="174" t="n">
        <v>1057</v>
      </c>
      <c r="L4162" s="174" t="n">
        <v>15</v>
      </c>
      <c r="M4162" s="174" t="n">
        <v>21</v>
      </c>
    </row>
    <row r="4163">
      <c r="A4163" s="174" t="inlineStr">
        <is>
          <t>test</t>
        </is>
      </c>
      <c r="B4163" s="174" t="inlineStr">
        <is>
          <t>A2</t>
        </is>
      </c>
      <c r="C4163" s="174" t="inlineStr">
        <is>
          <t>Babble</t>
        </is>
      </c>
      <c r="D4163" s="174" t="inlineStr">
        <is>
          <t>all</t>
        </is>
      </c>
      <c r="E4163" s="175" t="n">
        <v>0.74</v>
      </c>
      <c r="F4163" s="174" t="n">
        <v>91</v>
      </c>
      <c r="G4163" s="174" t="n">
        <v>1325</v>
      </c>
      <c r="H4163" s="174" t="n">
        <v>35</v>
      </c>
      <c r="I4163" s="174" t="n">
        <v>2854</v>
      </c>
      <c r="J4163" s="174" t="n">
        <v>265</v>
      </c>
      <c r="K4163" s="174" t="n">
        <v>1060</v>
      </c>
      <c r="L4163" s="174" t="n">
        <v>15</v>
      </c>
      <c r="M4163" s="174" t="n">
        <v>20</v>
      </c>
    </row>
    <row r="4164">
      <c r="A4164" s="174" t="inlineStr">
        <is>
          <t>test</t>
        </is>
      </c>
      <c r="B4164" s="174" t="inlineStr">
        <is>
          <t>A2</t>
        </is>
      </c>
      <c r="C4164" s="174" t="inlineStr">
        <is>
          <t>Babble</t>
        </is>
      </c>
      <c r="D4164" s="174" t="inlineStr">
        <is>
          <t>all</t>
        </is>
      </c>
      <c r="E4164" s="175" t="n">
        <v>0.75</v>
      </c>
      <c r="F4164" s="174" t="n">
        <v>87</v>
      </c>
      <c r="G4164" s="174" t="n">
        <v>1329</v>
      </c>
      <c r="H4164" s="174" t="n">
        <v>35</v>
      </c>
      <c r="I4164" s="174" t="n">
        <v>2854</v>
      </c>
      <c r="J4164" s="174" t="n">
        <v>265</v>
      </c>
      <c r="K4164" s="174" t="n">
        <v>1064</v>
      </c>
      <c r="L4164" s="174" t="n">
        <v>15</v>
      </c>
      <c r="M4164" s="174" t="n">
        <v>20</v>
      </c>
    </row>
    <row r="4165">
      <c r="A4165" s="174" t="inlineStr">
        <is>
          <t>test</t>
        </is>
      </c>
      <c r="B4165" s="174" t="inlineStr">
        <is>
          <t>A2</t>
        </is>
      </c>
      <c r="C4165" s="174" t="inlineStr">
        <is>
          <t>Babble</t>
        </is>
      </c>
      <c r="D4165" s="174" t="inlineStr">
        <is>
          <t>all</t>
        </is>
      </c>
      <c r="E4165" s="175" t="n">
        <v>0.76</v>
      </c>
      <c r="F4165" s="174" t="n">
        <v>82</v>
      </c>
      <c r="G4165" s="174" t="n">
        <v>1334</v>
      </c>
      <c r="H4165" s="174" t="n">
        <v>33</v>
      </c>
      <c r="I4165" s="174" t="n">
        <v>2856</v>
      </c>
      <c r="J4165" s="174" t="n">
        <v>266</v>
      </c>
      <c r="K4165" s="174" t="n">
        <v>1068</v>
      </c>
      <c r="L4165" s="174" t="n">
        <v>15</v>
      </c>
      <c r="M4165" s="174" t="n">
        <v>18</v>
      </c>
    </row>
    <row r="4166">
      <c r="A4166" s="174" t="inlineStr">
        <is>
          <t>test</t>
        </is>
      </c>
      <c r="B4166" s="174" t="inlineStr">
        <is>
          <t>A2</t>
        </is>
      </c>
      <c r="C4166" s="174" t="inlineStr">
        <is>
          <t>Babble</t>
        </is>
      </c>
      <c r="D4166" s="174" t="inlineStr">
        <is>
          <t>all</t>
        </is>
      </c>
      <c r="E4166" s="175" t="n">
        <v>0.77</v>
      </c>
      <c r="F4166" s="174" t="n">
        <v>79</v>
      </c>
      <c r="G4166" s="174" t="n">
        <v>1337</v>
      </c>
      <c r="H4166" s="174" t="n">
        <v>31</v>
      </c>
      <c r="I4166" s="174" t="n">
        <v>2858</v>
      </c>
      <c r="J4166" s="174" t="n">
        <v>266</v>
      </c>
      <c r="K4166" s="174" t="n">
        <v>1071</v>
      </c>
      <c r="L4166" s="174" t="n">
        <v>14</v>
      </c>
      <c r="M4166" s="174" t="n">
        <v>17</v>
      </c>
    </row>
    <row r="4167">
      <c r="A4167" s="174" t="inlineStr">
        <is>
          <t>test</t>
        </is>
      </c>
      <c r="B4167" s="174" t="inlineStr">
        <is>
          <t>A2</t>
        </is>
      </c>
      <c r="C4167" s="174" t="inlineStr">
        <is>
          <t>Babble</t>
        </is>
      </c>
      <c r="D4167" s="174" t="inlineStr">
        <is>
          <t>all</t>
        </is>
      </c>
      <c r="E4167" s="175" t="n">
        <v>0.78</v>
      </c>
      <c r="F4167" s="174" t="n">
        <v>75</v>
      </c>
      <c r="G4167" s="174" t="n">
        <v>1341</v>
      </c>
      <c r="H4167" s="174" t="n">
        <v>30</v>
      </c>
      <c r="I4167" s="174" t="n">
        <v>2859</v>
      </c>
      <c r="J4167" s="174" t="n">
        <v>267</v>
      </c>
      <c r="K4167" s="174" t="n">
        <v>1074</v>
      </c>
      <c r="L4167" s="174" t="n">
        <v>13</v>
      </c>
      <c r="M4167" s="174" t="n">
        <v>17</v>
      </c>
    </row>
    <row r="4168">
      <c r="A4168" s="174" t="inlineStr">
        <is>
          <t>test</t>
        </is>
      </c>
      <c r="B4168" s="174" t="inlineStr">
        <is>
          <t>A2</t>
        </is>
      </c>
      <c r="C4168" s="174" t="inlineStr">
        <is>
          <t>Babble</t>
        </is>
      </c>
      <c r="D4168" s="174" t="inlineStr">
        <is>
          <t>all</t>
        </is>
      </c>
      <c r="E4168" s="175" t="n">
        <v>0.79</v>
      </c>
      <c r="F4168" s="174" t="n">
        <v>72</v>
      </c>
      <c r="G4168" s="174" t="n">
        <v>1344</v>
      </c>
      <c r="H4168" s="174" t="n">
        <v>28</v>
      </c>
      <c r="I4168" s="174" t="n">
        <v>2861</v>
      </c>
      <c r="J4168" s="174" t="n">
        <v>269</v>
      </c>
      <c r="K4168" s="174" t="n">
        <v>1075</v>
      </c>
      <c r="L4168" s="174" t="n">
        <v>13</v>
      </c>
      <c r="M4168" s="174" t="n">
        <v>15</v>
      </c>
    </row>
    <row r="4169">
      <c r="A4169" s="174" t="inlineStr">
        <is>
          <t>test</t>
        </is>
      </c>
      <c r="B4169" s="174" t="inlineStr">
        <is>
          <t>A2</t>
        </is>
      </c>
      <c r="C4169" s="174" t="inlineStr">
        <is>
          <t>Babble</t>
        </is>
      </c>
      <c r="D4169" s="174" t="inlineStr">
        <is>
          <t>all</t>
        </is>
      </c>
      <c r="E4169" s="175" t="n">
        <v>0.8</v>
      </c>
      <c r="F4169" s="174" t="n">
        <v>66</v>
      </c>
      <c r="G4169" s="174" t="n">
        <v>1350</v>
      </c>
      <c r="H4169" s="174" t="n">
        <v>28</v>
      </c>
      <c r="I4169" s="174" t="n">
        <v>2861</v>
      </c>
      <c r="J4169" s="174" t="n">
        <v>271</v>
      </c>
      <c r="K4169" s="174" t="n">
        <v>1079</v>
      </c>
      <c r="L4169" s="174" t="n">
        <v>13</v>
      </c>
      <c r="M4169" s="174" t="n">
        <v>15</v>
      </c>
    </row>
    <row r="4170">
      <c r="A4170" s="174" t="inlineStr">
        <is>
          <t>test</t>
        </is>
      </c>
      <c r="B4170" s="174" t="inlineStr">
        <is>
          <t>A2</t>
        </is>
      </c>
      <c r="C4170" s="174" t="inlineStr">
        <is>
          <t>Babble</t>
        </is>
      </c>
      <c r="D4170" s="174" t="inlineStr">
        <is>
          <t>all</t>
        </is>
      </c>
      <c r="E4170" s="175" t="n">
        <v>0.8100000000000001</v>
      </c>
      <c r="F4170" s="174" t="n">
        <v>62</v>
      </c>
      <c r="G4170" s="174" t="n">
        <v>1354</v>
      </c>
      <c r="H4170" s="174" t="n">
        <v>25</v>
      </c>
      <c r="I4170" s="174" t="n">
        <v>2864</v>
      </c>
      <c r="J4170" s="174" t="n">
        <v>272</v>
      </c>
      <c r="K4170" s="174" t="n">
        <v>1082</v>
      </c>
      <c r="L4170" s="174" t="n">
        <v>11</v>
      </c>
      <c r="M4170" s="174" t="n">
        <v>14</v>
      </c>
    </row>
    <row r="4171">
      <c r="A4171" s="174" t="inlineStr">
        <is>
          <t>test</t>
        </is>
      </c>
      <c r="B4171" s="174" t="inlineStr">
        <is>
          <t>A2</t>
        </is>
      </c>
      <c r="C4171" s="174" t="inlineStr">
        <is>
          <t>Babble</t>
        </is>
      </c>
      <c r="D4171" s="174" t="inlineStr">
        <is>
          <t>all</t>
        </is>
      </c>
      <c r="E4171" s="175" t="n">
        <v>0.82</v>
      </c>
      <c r="F4171" s="174" t="n">
        <v>57</v>
      </c>
      <c r="G4171" s="174" t="n">
        <v>1359</v>
      </c>
      <c r="H4171" s="174" t="n">
        <v>19</v>
      </c>
      <c r="I4171" s="174" t="n">
        <v>2870</v>
      </c>
      <c r="J4171" s="174" t="n">
        <v>274</v>
      </c>
      <c r="K4171" s="174" t="n">
        <v>1085</v>
      </c>
      <c r="L4171" s="174" t="n">
        <v>7</v>
      </c>
      <c r="M4171" s="174" t="n">
        <v>12</v>
      </c>
    </row>
    <row r="4172">
      <c r="A4172" s="174" t="inlineStr">
        <is>
          <t>test</t>
        </is>
      </c>
      <c r="B4172" s="174" t="inlineStr">
        <is>
          <t>A2</t>
        </is>
      </c>
      <c r="C4172" s="174" t="inlineStr">
        <is>
          <t>Babble</t>
        </is>
      </c>
      <c r="D4172" s="174" t="inlineStr">
        <is>
          <t>all</t>
        </is>
      </c>
      <c r="E4172" s="175" t="n">
        <v>0.83</v>
      </c>
      <c r="F4172" s="174" t="n">
        <v>54</v>
      </c>
      <c r="G4172" s="174" t="n">
        <v>1362</v>
      </c>
      <c r="H4172" s="174" t="n">
        <v>19</v>
      </c>
      <c r="I4172" s="174" t="n">
        <v>2870</v>
      </c>
      <c r="J4172" s="174" t="n">
        <v>276</v>
      </c>
      <c r="K4172" s="174" t="n">
        <v>1086</v>
      </c>
      <c r="L4172" s="174" t="n">
        <v>7</v>
      </c>
      <c r="M4172" s="174" t="n">
        <v>12</v>
      </c>
    </row>
    <row r="4173">
      <c r="A4173" s="174" t="inlineStr">
        <is>
          <t>test</t>
        </is>
      </c>
      <c r="B4173" s="174" t="inlineStr">
        <is>
          <t>A2</t>
        </is>
      </c>
      <c r="C4173" s="174" t="inlineStr">
        <is>
          <t>Babble</t>
        </is>
      </c>
      <c r="D4173" s="174" t="inlineStr">
        <is>
          <t>all</t>
        </is>
      </c>
      <c r="E4173" s="175" t="n">
        <v>0.84</v>
      </c>
      <c r="F4173" s="174" t="n">
        <v>49</v>
      </c>
      <c r="G4173" s="174" t="n">
        <v>1367</v>
      </c>
      <c r="H4173" s="174" t="n">
        <v>16</v>
      </c>
      <c r="I4173" s="174" t="n">
        <v>2873</v>
      </c>
      <c r="J4173" s="174" t="n">
        <v>277</v>
      </c>
      <c r="K4173" s="174" t="n">
        <v>1090</v>
      </c>
      <c r="L4173" s="174" t="n">
        <v>6</v>
      </c>
      <c r="M4173" s="174" t="n">
        <v>10</v>
      </c>
    </row>
    <row r="4174">
      <c r="A4174" s="174" t="inlineStr">
        <is>
          <t>test</t>
        </is>
      </c>
      <c r="B4174" s="174" t="inlineStr">
        <is>
          <t>A2</t>
        </is>
      </c>
      <c r="C4174" s="174" t="inlineStr">
        <is>
          <t>Babble</t>
        </is>
      </c>
      <c r="D4174" s="174" t="inlineStr">
        <is>
          <t>all</t>
        </is>
      </c>
      <c r="E4174" s="175" t="n">
        <v>0.85</v>
      </c>
      <c r="F4174" s="174" t="n">
        <v>47</v>
      </c>
      <c r="G4174" s="174" t="n">
        <v>1369</v>
      </c>
      <c r="H4174" s="174" t="n">
        <v>16</v>
      </c>
      <c r="I4174" s="174" t="n">
        <v>2873</v>
      </c>
      <c r="J4174" s="174" t="n">
        <v>277</v>
      </c>
      <c r="K4174" s="174" t="n">
        <v>1092</v>
      </c>
      <c r="L4174" s="174" t="n">
        <v>6</v>
      </c>
      <c r="M4174" s="174" t="n">
        <v>10</v>
      </c>
    </row>
    <row r="4175">
      <c r="A4175" s="174" t="inlineStr">
        <is>
          <t>test</t>
        </is>
      </c>
      <c r="B4175" s="174" t="inlineStr">
        <is>
          <t>A2</t>
        </is>
      </c>
      <c r="C4175" s="174" t="inlineStr">
        <is>
          <t>Babble</t>
        </is>
      </c>
      <c r="D4175" s="174" t="inlineStr">
        <is>
          <t>all</t>
        </is>
      </c>
      <c r="E4175" s="175" t="n">
        <v>0.86</v>
      </c>
      <c r="F4175" s="174" t="n">
        <v>44</v>
      </c>
      <c r="G4175" s="174" t="n">
        <v>1372</v>
      </c>
      <c r="H4175" s="174" t="n">
        <v>16</v>
      </c>
      <c r="I4175" s="174" t="n">
        <v>2873</v>
      </c>
      <c r="J4175" s="174" t="n">
        <v>277</v>
      </c>
      <c r="K4175" s="174" t="n">
        <v>1095</v>
      </c>
      <c r="L4175" s="174" t="n">
        <v>6</v>
      </c>
      <c r="M4175" s="174" t="n">
        <v>10</v>
      </c>
    </row>
    <row r="4176">
      <c r="A4176" s="174" t="inlineStr">
        <is>
          <t>test</t>
        </is>
      </c>
      <c r="B4176" s="174" t="inlineStr">
        <is>
          <t>A2</t>
        </is>
      </c>
      <c r="C4176" s="174" t="inlineStr">
        <is>
          <t>Babble</t>
        </is>
      </c>
      <c r="D4176" s="174" t="inlineStr">
        <is>
          <t>all</t>
        </is>
      </c>
      <c r="E4176" s="175" t="n">
        <v>0.87</v>
      </c>
      <c r="F4176" s="174" t="n">
        <v>44</v>
      </c>
      <c r="G4176" s="174" t="n">
        <v>1372</v>
      </c>
      <c r="H4176" s="174" t="n">
        <v>15</v>
      </c>
      <c r="I4176" s="174" t="n">
        <v>2874</v>
      </c>
      <c r="J4176" s="174" t="n">
        <v>277</v>
      </c>
      <c r="K4176" s="174" t="n">
        <v>1095</v>
      </c>
      <c r="L4176" s="174" t="n">
        <v>5</v>
      </c>
      <c r="M4176" s="174" t="n">
        <v>10</v>
      </c>
    </row>
    <row r="4177">
      <c r="A4177" s="174" t="inlineStr">
        <is>
          <t>test</t>
        </is>
      </c>
      <c r="B4177" s="174" t="inlineStr">
        <is>
          <t>A2</t>
        </is>
      </c>
      <c r="C4177" s="174" t="inlineStr">
        <is>
          <t>Babble</t>
        </is>
      </c>
      <c r="D4177" s="174" t="inlineStr">
        <is>
          <t>all</t>
        </is>
      </c>
      <c r="E4177" s="175" t="n">
        <v>0.88</v>
      </c>
      <c r="F4177" s="174" t="n">
        <v>41</v>
      </c>
      <c r="G4177" s="174" t="n">
        <v>1375</v>
      </c>
      <c r="H4177" s="174" t="n">
        <v>11</v>
      </c>
      <c r="I4177" s="174" t="n">
        <v>2878</v>
      </c>
      <c r="J4177" s="174" t="n">
        <v>278</v>
      </c>
      <c r="K4177" s="174" t="n">
        <v>1097</v>
      </c>
      <c r="L4177" s="174" t="n">
        <v>4</v>
      </c>
      <c r="M4177" s="174" t="n">
        <v>7</v>
      </c>
    </row>
    <row r="4178">
      <c r="A4178" s="174" t="inlineStr">
        <is>
          <t>test</t>
        </is>
      </c>
      <c r="B4178" s="174" t="inlineStr">
        <is>
          <t>A2</t>
        </is>
      </c>
      <c r="C4178" s="174" t="inlineStr">
        <is>
          <t>Babble</t>
        </is>
      </c>
      <c r="D4178" s="174" t="inlineStr">
        <is>
          <t>all</t>
        </is>
      </c>
      <c r="E4178" s="175" t="n">
        <v>0.89</v>
      </c>
      <c r="F4178" s="174" t="n">
        <v>37</v>
      </c>
      <c r="G4178" s="174" t="n">
        <v>1379</v>
      </c>
      <c r="H4178" s="174" t="n">
        <v>11</v>
      </c>
      <c r="I4178" s="174" t="n">
        <v>2878</v>
      </c>
      <c r="J4178" s="174" t="n">
        <v>278</v>
      </c>
      <c r="K4178" s="174" t="n">
        <v>1101</v>
      </c>
      <c r="L4178" s="174" t="n">
        <v>4</v>
      </c>
      <c r="M4178" s="174" t="n">
        <v>7</v>
      </c>
    </row>
    <row r="4179">
      <c r="A4179" s="174" t="inlineStr">
        <is>
          <t>test</t>
        </is>
      </c>
      <c r="B4179" s="174" t="inlineStr">
        <is>
          <t>A2</t>
        </is>
      </c>
      <c r="C4179" s="174" t="inlineStr">
        <is>
          <t>Babble</t>
        </is>
      </c>
      <c r="D4179" s="174" t="inlineStr">
        <is>
          <t>all</t>
        </is>
      </c>
      <c r="E4179" s="175" t="n">
        <v>0.9</v>
      </c>
      <c r="F4179" s="174" t="n">
        <v>30</v>
      </c>
      <c r="G4179" s="174" t="n">
        <v>1386</v>
      </c>
      <c r="H4179" s="174" t="n">
        <v>9</v>
      </c>
      <c r="I4179" s="174" t="n">
        <v>2880</v>
      </c>
      <c r="J4179" s="174" t="n">
        <v>278</v>
      </c>
      <c r="K4179" s="174" t="n">
        <v>1108</v>
      </c>
      <c r="L4179" s="174" t="n">
        <v>3</v>
      </c>
      <c r="M4179" s="174" t="n">
        <v>6</v>
      </c>
    </row>
    <row r="4180">
      <c r="A4180" s="174" t="inlineStr">
        <is>
          <t>test</t>
        </is>
      </c>
      <c r="B4180" s="174" t="inlineStr">
        <is>
          <t>A2</t>
        </is>
      </c>
      <c r="C4180" s="174" t="inlineStr">
        <is>
          <t>Babble</t>
        </is>
      </c>
      <c r="D4180" s="174" t="inlineStr">
        <is>
          <t>all</t>
        </is>
      </c>
      <c r="E4180" s="175" t="n">
        <v>0.91</v>
      </c>
      <c r="F4180" s="174" t="n">
        <v>29</v>
      </c>
      <c r="G4180" s="174" t="n">
        <v>1387</v>
      </c>
      <c r="H4180" s="174" t="n">
        <v>9</v>
      </c>
      <c r="I4180" s="174" t="n">
        <v>2880</v>
      </c>
      <c r="J4180" s="174" t="n">
        <v>278</v>
      </c>
      <c r="K4180" s="174" t="n">
        <v>1109</v>
      </c>
      <c r="L4180" s="174" t="n">
        <v>3</v>
      </c>
      <c r="M4180" s="174" t="n">
        <v>6</v>
      </c>
    </row>
    <row r="4181">
      <c r="A4181" s="174" t="inlineStr">
        <is>
          <t>test</t>
        </is>
      </c>
      <c r="B4181" s="174" t="inlineStr">
        <is>
          <t>A2</t>
        </is>
      </c>
      <c r="C4181" s="174" t="inlineStr">
        <is>
          <t>Babble</t>
        </is>
      </c>
      <c r="D4181" s="174" t="inlineStr">
        <is>
          <t>all</t>
        </is>
      </c>
      <c r="E4181" s="175" t="n">
        <v>0.92</v>
      </c>
      <c r="F4181" s="174" t="n">
        <v>25</v>
      </c>
      <c r="G4181" s="174" t="n">
        <v>1391</v>
      </c>
      <c r="H4181" s="174" t="n">
        <v>9</v>
      </c>
      <c r="I4181" s="174" t="n">
        <v>2880</v>
      </c>
      <c r="J4181" s="174" t="n">
        <v>279</v>
      </c>
      <c r="K4181" s="174" t="n">
        <v>1112</v>
      </c>
      <c r="L4181" s="174" t="n">
        <v>3</v>
      </c>
      <c r="M4181" s="174" t="n">
        <v>6</v>
      </c>
    </row>
    <row r="4182">
      <c r="A4182" s="174" t="inlineStr">
        <is>
          <t>test</t>
        </is>
      </c>
      <c r="B4182" s="174" t="inlineStr">
        <is>
          <t>A2</t>
        </is>
      </c>
      <c r="C4182" s="174" t="inlineStr">
        <is>
          <t>Babble</t>
        </is>
      </c>
      <c r="D4182" s="174" t="inlineStr">
        <is>
          <t>all</t>
        </is>
      </c>
      <c r="E4182" s="175" t="n">
        <v>0.93</v>
      </c>
      <c r="F4182" s="174" t="n">
        <v>20</v>
      </c>
      <c r="G4182" s="174" t="n">
        <v>1396</v>
      </c>
      <c r="H4182" s="174" t="n">
        <v>8</v>
      </c>
      <c r="I4182" s="174" t="n">
        <v>2881</v>
      </c>
      <c r="J4182" s="174" t="n">
        <v>279</v>
      </c>
      <c r="K4182" s="174" t="n">
        <v>1117</v>
      </c>
      <c r="L4182" s="174" t="n">
        <v>3</v>
      </c>
      <c r="M4182" s="174" t="n">
        <v>5</v>
      </c>
    </row>
    <row r="4183">
      <c r="A4183" s="174" t="inlineStr">
        <is>
          <t>test</t>
        </is>
      </c>
      <c r="B4183" s="174" t="inlineStr">
        <is>
          <t>A2</t>
        </is>
      </c>
      <c r="C4183" s="174" t="inlineStr">
        <is>
          <t>Babble</t>
        </is>
      </c>
      <c r="D4183" s="174" t="inlineStr">
        <is>
          <t>all</t>
        </is>
      </c>
      <c r="E4183" s="175" t="n">
        <v>0.9399999999999999</v>
      </c>
      <c r="F4183" s="174" t="n">
        <v>18</v>
      </c>
      <c r="G4183" s="174" t="n">
        <v>1398</v>
      </c>
      <c r="H4183" s="174" t="n">
        <v>5</v>
      </c>
      <c r="I4183" s="174" t="n">
        <v>2884</v>
      </c>
      <c r="J4183" s="174" t="n">
        <v>279</v>
      </c>
      <c r="K4183" s="174" t="n">
        <v>1119</v>
      </c>
      <c r="L4183" s="174" t="n">
        <v>2</v>
      </c>
      <c r="M4183" s="174" t="n">
        <v>3</v>
      </c>
    </row>
    <row r="4184">
      <c r="A4184" s="174" t="inlineStr">
        <is>
          <t>test</t>
        </is>
      </c>
      <c r="B4184" s="174" t="inlineStr">
        <is>
          <t>A2</t>
        </is>
      </c>
      <c r="C4184" s="174" t="inlineStr">
        <is>
          <t>Babble</t>
        </is>
      </c>
      <c r="D4184" s="174" t="inlineStr">
        <is>
          <t>all</t>
        </is>
      </c>
      <c r="E4184" s="175" t="n">
        <v>0.95</v>
      </c>
      <c r="F4184" s="174" t="n">
        <v>12</v>
      </c>
      <c r="G4184" s="174" t="n">
        <v>1404</v>
      </c>
      <c r="H4184" s="174" t="n">
        <v>4</v>
      </c>
      <c r="I4184" s="174" t="n">
        <v>2885</v>
      </c>
      <c r="J4184" s="174" t="n">
        <v>280</v>
      </c>
      <c r="K4184" s="174" t="n">
        <v>1124</v>
      </c>
      <c r="L4184" s="174" t="n">
        <v>2</v>
      </c>
      <c r="M4184" s="174" t="n">
        <v>2</v>
      </c>
    </row>
    <row r="4185">
      <c r="A4185" s="174" t="inlineStr">
        <is>
          <t>test</t>
        </is>
      </c>
      <c r="B4185" s="174" t="inlineStr">
        <is>
          <t>A2</t>
        </is>
      </c>
      <c r="C4185" s="174" t="inlineStr">
        <is>
          <t>Babble</t>
        </is>
      </c>
      <c r="D4185" s="174" t="inlineStr">
        <is>
          <t>nb</t>
        </is>
      </c>
      <c r="E4185" s="175" t="n">
        <v>0.01</v>
      </c>
      <c r="F4185" s="174" t="n">
        <v>1135</v>
      </c>
      <c r="G4185" s="174" t="n">
        <v>0</v>
      </c>
      <c r="H4185" s="174" t="n">
        <v>2307</v>
      </c>
      <c r="I4185" s="174" t="n">
        <v>287</v>
      </c>
      <c r="J4185" s="174" t="n"/>
      <c r="K4185" s="174" t="n"/>
      <c r="L4185" s="174" t="n"/>
      <c r="M4185" s="174" t="n"/>
    </row>
    <row r="4186">
      <c r="A4186" s="174" t="inlineStr">
        <is>
          <t>test</t>
        </is>
      </c>
      <c r="B4186" s="174" t="inlineStr">
        <is>
          <t>A2</t>
        </is>
      </c>
      <c r="C4186" s="174" t="inlineStr">
        <is>
          <t>Babble</t>
        </is>
      </c>
      <c r="D4186" s="174" t="inlineStr">
        <is>
          <t>nb</t>
        </is>
      </c>
      <c r="E4186" s="175" t="n">
        <v>0.02</v>
      </c>
      <c r="F4186" s="174" t="n">
        <v>1134</v>
      </c>
      <c r="G4186" s="174" t="n">
        <v>1</v>
      </c>
      <c r="H4186" s="174" t="n">
        <v>2119</v>
      </c>
      <c r="I4186" s="174" t="n">
        <v>475</v>
      </c>
      <c r="J4186" s="174" t="n"/>
      <c r="K4186" s="174" t="n"/>
      <c r="L4186" s="174" t="n"/>
      <c r="M4186" s="174" t="n"/>
    </row>
    <row r="4187">
      <c r="A4187" s="174" t="inlineStr">
        <is>
          <t>test</t>
        </is>
      </c>
      <c r="B4187" s="174" t="inlineStr">
        <is>
          <t>A2</t>
        </is>
      </c>
      <c r="C4187" s="174" t="inlineStr">
        <is>
          <t>Babble</t>
        </is>
      </c>
      <c r="D4187" s="174" t="inlineStr">
        <is>
          <t>nb</t>
        </is>
      </c>
      <c r="E4187" s="175" t="n">
        <v>0.03</v>
      </c>
      <c r="F4187" s="174" t="n">
        <v>1133</v>
      </c>
      <c r="G4187" s="174" t="n">
        <v>2</v>
      </c>
      <c r="H4187" s="174" t="n">
        <v>1921</v>
      </c>
      <c r="I4187" s="174" t="n">
        <v>673</v>
      </c>
      <c r="J4187" s="174" t="n"/>
      <c r="K4187" s="174" t="n"/>
      <c r="L4187" s="174" t="n"/>
      <c r="M4187" s="174" t="n"/>
    </row>
    <row r="4188">
      <c r="A4188" s="174" t="inlineStr">
        <is>
          <t>test</t>
        </is>
      </c>
      <c r="B4188" s="174" t="inlineStr">
        <is>
          <t>A2</t>
        </is>
      </c>
      <c r="C4188" s="174" t="inlineStr">
        <is>
          <t>Babble</t>
        </is>
      </c>
      <c r="D4188" s="174" t="inlineStr">
        <is>
          <t>nb</t>
        </is>
      </c>
      <c r="E4188" s="175" t="n">
        <v>0.04</v>
      </c>
      <c r="F4188" s="174" t="n">
        <v>1127</v>
      </c>
      <c r="G4188" s="174" t="n">
        <v>8</v>
      </c>
      <c r="H4188" s="174" t="n">
        <v>1730</v>
      </c>
      <c r="I4188" s="174" t="n">
        <v>864</v>
      </c>
      <c r="J4188" s="174" t="n"/>
      <c r="K4188" s="174" t="n"/>
      <c r="L4188" s="174" t="n"/>
      <c r="M4188" s="174" t="n"/>
    </row>
    <row r="4189">
      <c r="A4189" s="174" t="inlineStr">
        <is>
          <t>test</t>
        </is>
      </c>
      <c r="B4189" s="174" t="inlineStr">
        <is>
          <t>A2</t>
        </is>
      </c>
      <c r="C4189" s="174" t="inlineStr">
        <is>
          <t>Babble</t>
        </is>
      </c>
      <c r="D4189" s="174" t="inlineStr">
        <is>
          <t>nb</t>
        </is>
      </c>
      <c r="E4189" s="175" t="n">
        <v>0.05</v>
      </c>
      <c r="F4189" s="174" t="n">
        <v>1117</v>
      </c>
      <c r="G4189" s="174" t="n">
        <v>18</v>
      </c>
      <c r="H4189" s="174" t="n">
        <v>1596</v>
      </c>
      <c r="I4189" s="174" t="n">
        <v>998</v>
      </c>
      <c r="J4189" s="174" t="n"/>
      <c r="K4189" s="174" t="n"/>
      <c r="L4189" s="174" t="n"/>
      <c r="M4189" s="174" t="n"/>
    </row>
    <row r="4190">
      <c r="A4190" s="174" t="inlineStr">
        <is>
          <t>test</t>
        </is>
      </c>
      <c r="B4190" s="174" t="inlineStr">
        <is>
          <t>A2</t>
        </is>
      </c>
      <c r="C4190" s="174" t="inlineStr">
        <is>
          <t>Babble</t>
        </is>
      </c>
      <c r="D4190" s="174" t="inlineStr">
        <is>
          <t>nb</t>
        </is>
      </c>
      <c r="E4190" s="175" t="n">
        <v>0.06</v>
      </c>
      <c r="F4190" s="174" t="n">
        <v>1102</v>
      </c>
      <c r="G4190" s="174" t="n">
        <v>33</v>
      </c>
      <c r="H4190" s="174" t="n">
        <v>1457</v>
      </c>
      <c r="I4190" s="174" t="n">
        <v>1137</v>
      </c>
      <c r="J4190" s="174" t="n"/>
      <c r="K4190" s="174" t="n"/>
      <c r="L4190" s="174" t="n"/>
      <c r="M4190" s="174" t="n"/>
    </row>
    <row r="4191">
      <c r="A4191" s="174" t="inlineStr">
        <is>
          <t>test</t>
        </is>
      </c>
      <c r="B4191" s="174" t="inlineStr">
        <is>
          <t>A2</t>
        </is>
      </c>
      <c r="C4191" s="174" t="inlineStr">
        <is>
          <t>Babble</t>
        </is>
      </c>
      <c r="D4191" s="174" t="inlineStr">
        <is>
          <t>nb</t>
        </is>
      </c>
      <c r="E4191" s="175" t="n">
        <v>0.07000000000000001</v>
      </c>
      <c r="F4191" s="174" t="n">
        <v>1076</v>
      </c>
      <c r="G4191" s="174" t="n">
        <v>59</v>
      </c>
      <c r="H4191" s="174" t="n">
        <v>1345</v>
      </c>
      <c r="I4191" s="174" t="n">
        <v>1249</v>
      </c>
      <c r="J4191" s="174" t="n"/>
      <c r="K4191" s="174" t="n"/>
      <c r="L4191" s="174" t="n"/>
      <c r="M4191" s="174" t="n"/>
    </row>
    <row r="4192">
      <c r="A4192" s="174" t="inlineStr">
        <is>
          <t>test</t>
        </is>
      </c>
      <c r="B4192" s="174" t="inlineStr">
        <is>
          <t>A2</t>
        </is>
      </c>
      <c r="C4192" s="174" t="inlineStr">
        <is>
          <t>Babble</t>
        </is>
      </c>
      <c r="D4192" s="174" t="inlineStr">
        <is>
          <t>nb</t>
        </is>
      </c>
      <c r="E4192" s="175" t="n">
        <v>0.08</v>
      </c>
      <c r="F4192" s="174" t="n">
        <v>1047</v>
      </c>
      <c r="G4192" s="174" t="n">
        <v>88</v>
      </c>
      <c r="H4192" s="174" t="n">
        <v>1236</v>
      </c>
      <c r="I4192" s="174" t="n">
        <v>1358</v>
      </c>
      <c r="J4192" s="174" t="n"/>
      <c r="K4192" s="174" t="n"/>
      <c r="L4192" s="174" t="n"/>
      <c r="M4192" s="174" t="n"/>
    </row>
    <row r="4193">
      <c r="A4193" s="174" t="inlineStr">
        <is>
          <t>test</t>
        </is>
      </c>
      <c r="B4193" s="174" t="inlineStr">
        <is>
          <t>A2</t>
        </is>
      </c>
      <c r="C4193" s="174" t="inlineStr">
        <is>
          <t>Babble</t>
        </is>
      </c>
      <c r="D4193" s="174" t="inlineStr">
        <is>
          <t>nb</t>
        </is>
      </c>
      <c r="E4193" s="175" t="n">
        <v>0.09</v>
      </c>
      <c r="F4193" s="174" t="n">
        <v>1001</v>
      </c>
      <c r="G4193" s="174" t="n">
        <v>134</v>
      </c>
      <c r="H4193" s="174" t="n">
        <v>1135</v>
      </c>
      <c r="I4193" s="174" t="n">
        <v>1459</v>
      </c>
      <c r="J4193" s="174" t="n"/>
      <c r="K4193" s="174" t="n"/>
      <c r="L4193" s="174" t="n"/>
      <c r="M4193" s="174" t="n"/>
    </row>
    <row r="4194">
      <c r="A4194" s="174" t="inlineStr">
        <is>
          <t>test</t>
        </is>
      </c>
      <c r="B4194" s="174" t="inlineStr">
        <is>
          <t>A2</t>
        </is>
      </c>
      <c r="C4194" s="174" t="inlineStr">
        <is>
          <t>Babble</t>
        </is>
      </c>
      <c r="D4194" s="174" t="inlineStr">
        <is>
          <t>nb</t>
        </is>
      </c>
      <c r="E4194" s="175" t="n">
        <v>0.1</v>
      </c>
      <c r="F4194" s="174" t="n">
        <v>971</v>
      </c>
      <c r="G4194" s="174" t="n">
        <v>164</v>
      </c>
      <c r="H4194" s="174" t="n">
        <v>1035</v>
      </c>
      <c r="I4194" s="174" t="n">
        <v>1559</v>
      </c>
      <c r="J4194" s="174" t="n"/>
      <c r="K4194" s="174" t="n"/>
      <c r="L4194" s="174" t="n"/>
      <c r="M4194" s="174" t="n"/>
    </row>
    <row r="4195">
      <c r="A4195" s="174" t="inlineStr">
        <is>
          <t>test</t>
        </is>
      </c>
      <c r="B4195" s="174" t="inlineStr">
        <is>
          <t>A2</t>
        </is>
      </c>
      <c r="C4195" s="174" t="inlineStr">
        <is>
          <t>Babble</t>
        </is>
      </c>
      <c r="D4195" s="174" t="inlineStr">
        <is>
          <t>nb</t>
        </is>
      </c>
      <c r="E4195" s="175" t="n">
        <v>0.11</v>
      </c>
      <c r="F4195" s="174" t="n">
        <v>929</v>
      </c>
      <c r="G4195" s="174" t="n">
        <v>206</v>
      </c>
      <c r="H4195" s="174" t="n">
        <v>945</v>
      </c>
      <c r="I4195" s="174" t="n">
        <v>1649</v>
      </c>
      <c r="J4195" s="174" t="n"/>
      <c r="K4195" s="174" t="n"/>
      <c r="L4195" s="174" t="n"/>
      <c r="M4195" s="174" t="n"/>
    </row>
    <row r="4196">
      <c r="A4196" s="174" t="inlineStr">
        <is>
          <t>test</t>
        </is>
      </c>
      <c r="B4196" s="174" t="inlineStr">
        <is>
          <t>A2</t>
        </is>
      </c>
      <c r="C4196" s="174" t="inlineStr">
        <is>
          <t>Babble</t>
        </is>
      </c>
      <c r="D4196" s="174" t="inlineStr">
        <is>
          <t>nb</t>
        </is>
      </c>
      <c r="E4196" s="175" t="n">
        <v>0.12</v>
      </c>
      <c r="F4196" s="174" t="n">
        <v>896</v>
      </c>
      <c r="G4196" s="174" t="n">
        <v>239</v>
      </c>
      <c r="H4196" s="174" t="n">
        <v>878</v>
      </c>
      <c r="I4196" s="174" t="n">
        <v>1716</v>
      </c>
      <c r="J4196" s="174" t="n"/>
      <c r="K4196" s="174" t="n"/>
      <c r="L4196" s="174" t="n"/>
      <c r="M4196" s="174" t="n"/>
    </row>
    <row r="4197">
      <c r="A4197" s="174" t="inlineStr">
        <is>
          <t>test</t>
        </is>
      </c>
      <c r="B4197" s="174" t="inlineStr">
        <is>
          <t>A2</t>
        </is>
      </c>
      <c r="C4197" s="174" t="inlineStr">
        <is>
          <t>Babble</t>
        </is>
      </c>
      <c r="D4197" s="174" t="inlineStr">
        <is>
          <t>nb</t>
        </is>
      </c>
      <c r="E4197" s="175" t="n">
        <v>0.13</v>
      </c>
      <c r="F4197" s="174" t="n">
        <v>851</v>
      </c>
      <c r="G4197" s="174" t="n">
        <v>284</v>
      </c>
      <c r="H4197" s="174" t="n">
        <v>809</v>
      </c>
      <c r="I4197" s="174" t="n">
        <v>1785</v>
      </c>
      <c r="J4197" s="174" t="n"/>
      <c r="K4197" s="174" t="n"/>
      <c r="L4197" s="174" t="n"/>
      <c r="M4197" s="174" t="n"/>
    </row>
    <row r="4198">
      <c r="A4198" s="174" t="inlineStr">
        <is>
          <t>test</t>
        </is>
      </c>
      <c r="B4198" s="174" t="inlineStr">
        <is>
          <t>A2</t>
        </is>
      </c>
      <c r="C4198" s="174" t="inlineStr">
        <is>
          <t>Babble</t>
        </is>
      </c>
      <c r="D4198" s="174" t="inlineStr">
        <is>
          <t>nb</t>
        </is>
      </c>
      <c r="E4198" s="175" t="n">
        <v>0.14</v>
      </c>
      <c r="F4198" s="174" t="n">
        <v>805</v>
      </c>
      <c r="G4198" s="174" t="n">
        <v>330</v>
      </c>
      <c r="H4198" s="174" t="n">
        <v>751</v>
      </c>
      <c r="I4198" s="174" t="n">
        <v>1843</v>
      </c>
      <c r="J4198" s="174" t="n"/>
      <c r="K4198" s="174" t="n"/>
      <c r="L4198" s="174" t="n"/>
      <c r="M4198" s="174" t="n"/>
    </row>
    <row r="4199">
      <c r="A4199" s="174" t="inlineStr">
        <is>
          <t>test</t>
        </is>
      </c>
      <c r="B4199" s="174" t="inlineStr">
        <is>
          <t>A2</t>
        </is>
      </c>
      <c r="C4199" s="174" t="inlineStr">
        <is>
          <t>Babble</t>
        </is>
      </c>
      <c r="D4199" s="174" t="inlineStr">
        <is>
          <t>nb</t>
        </is>
      </c>
      <c r="E4199" s="175" t="n">
        <v>0.15</v>
      </c>
      <c r="F4199" s="174" t="n">
        <v>768</v>
      </c>
      <c r="G4199" s="174" t="n">
        <v>367</v>
      </c>
      <c r="H4199" s="174" t="n">
        <v>698</v>
      </c>
      <c r="I4199" s="174" t="n">
        <v>1896</v>
      </c>
      <c r="J4199" s="174" t="n"/>
      <c r="K4199" s="174" t="n"/>
      <c r="L4199" s="174" t="n"/>
      <c r="M4199" s="174" t="n"/>
    </row>
    <row r="4200">
      <c r="A4200" s="174" t="inlineStr">
        <is>
          <t>test</t>
        </is>
      </c>
      <c r="B4200" s="174" t="inlineStr">
        <is>
          <t>A2</t>
        </is>
      </c>
      <c r="C4200" s="174" t="inlineStr">
        <is>
          <t>Babble</t>
        </is>
      </c>
      <c r="D4200" s="174" t="inlineStr">
        <is>
          <t>nb</t>
        </is>
      </c>
      <c r="E4200" s="175" t="n">
        <v>0.16</v>
      </c>
      <c r="F4200" s="174" t="n">
        <v>722</v>
      </c>
      <c r="G4200" s="174" t="n">
        <v>413</v>
      </c>
      <c r="H4200" s="174" t="n">
        <v>639</v>
      </c>
      <c r="I4200" s="174" t="n">
        <v>1955</v>
      </c>
      <c r="J4200" s="174" t="n"/>
      <c r="K4200" s="174" t="n"/>
      <c r="L4200" s="174" t="n"/>
      <c r="M4200" s="174" t="n"/>
    </row>
    <row r="4201">
      <c r="A4201" s="174" t="inlineStr">
        <is>
          <t>test</t>
        </is>
      </c>
      <c r="B4201" s="174" t="inlineStr">
        <is>
          <t>A2</t>
        </is>
      </c>
      <c r="C4201" s="174" t="inlineStr">
        <is>
          <t>Babble</t>
        </is>
      </c>
      <c r="D4201" s="174" t="inlineStr">
        <is>
          <t>nb</t>
        </is>
      </c>
      <c r="E4201" s="175" t="n">
        <v>0.17</v>
      </c>
      <c r="F4201" s="174" t="n">
        <v>684</v>
      </c>
      <c r="G4201" s="174" t="n">
        <v>451</v>
      </c>
      <c r="H4201" s="174" t="n">
        <v>588</v>
      </c>
      <c r="I4201" s="174" t="n">
        <v>2006</v>
      </c>
      <c r="J4201" s="174" t="n"/>
      <c r="K4201" s="174" t="n"/>
      <c r="L4201" s="174" t="n"/>
      <c r="M4201" s="174" t="n"/>
    </row>
    <row r="4202">
      <c r="A4202" s="174" t="inlineStr">
        <is>
          <t>test</t>
        </is>
      </c>
      <c r="B4202" s="174" t="inlineStr">
        <is>
          <t>A2</t>
        </is>
      </c>
      <c r="C4202" s="174" t="inlineStr">
        <is>
          <t>Babble</t>
        </is>
      </c>
      <c r="D4202" s="174" t="inlineStr">
        <is>
          <t>nb</t>
        </is>
      </c>
      <c r="E4202" s="175" t="n">
        <v>0.18</v>
      </c>
      <c r="F4202" s="174" t="n">
        <v>639</v>
      </c>
      <c r="G4202" s="174" t="n">
        <v>496</v>
      </c>
      <c r="H4202" s="174" t="n">
        <v>545</v>
      </c>
      <c r="I4202" s="174" t="n">
        <v>2049</v>
      </c>
      <c r="J4202" s="174" t="n"/>
      <c r="K4202" s="174" t="n"/>
      <c r="L4202" s="174" t="n"/>
      <c r="M4202" s="174" t="n"/>
    </row>
    <row r="4203">
      <c r="A4203" s="174" t="inlineStr">
        <is>
          <t>test</t>
        </is>
      </c>
      <c r="B4203" s="174" t="inlineStr">
        <is>
          <t>A2</t>
        </is>
      </c>
      <c r="C4203" s="174" t="inlineStr">
        <is>
          <t>Babble</t>
        </is>
      </c>
      <c r="D4203" s="174" t="inlineStr">
        <is>
          <t>nb</t>
        </is>
      </c>
      <c r="E4203" s="175" t="n">
        <v>0.19</v>
      </c>
      <c r="F4203" s="174" t="n">
        <v>608</v>
      </c>
      <c r="G4203" s="174" t="n">
        <v>527</v>
      </c>
      <c r="H4203" s="174" t="n">
        <v>502</v>
      </c>
      <c r="I4203" s="174" t="n">
        <v>2092</v>
      </c>
      <c r="J4203" s="174" t="n"/>
      <c r="K4203" s="174" t="n"/>
      <c r="L4203" s="174" t="n"/>
      <c r="M4203" s="174" t="n"/>
    </row>
    <row r="4204">
      <c r="A4204" s="174" t="inlineStr">
        <is>
          <t>test</t>
        </is>
      </c>
      <c r="B4204" s="174" t="inlineStr">
        <is>
          <t>A2</t>
        </is>
      </c>
      <c r="C4204" s="174" t="inlineStr">
        <is>
          <t>Babble</t>
        </is>
      </c>
      <c r="D4204" s="174" t="inlineStr">
        <is>
          <t>nb</t>
        </is>
      </c>
      <c r="E4204" s="175" t="n">
        <v>0.2</v>
      </c>
      <c r="F4204" s="174" t="n">
        <v>577</v>
      </c>
      <c r="G4204" s="174" t="n">
        <v>558</v>
      </c>
      <c r="H4204" s="174" t="n">
        <v>466</v>
      </c>
      <c r="I4204" s="174" t="n">
        <v>2128</v>
      </c>
      <c r="J4204" s="174" t="n"/>
      <c r="K4204" s="174" t="n"/>
      <c r="L4204" s="174" t="n"/>
      <c r="M4204" s="174" t="n"/>
    </row>
    <row r="4205">
      <c r="A4205" s="174" t="inlineStr">
        <is>
          <t>test</t>
        </is>
      </c>
      <c r="B4205" s="174" t="inlineStr">
        <is>
          <t>A2</t>
        </is>
      </c>
      <c r="C4205" s="174" t="inlineStr">
        <is>
          <t>Babble</t>
        </is>
      </c>
      <c r="D4205" s="174" t="inlineStr">
        <is>
          <t>nb</t>
        </is>
      </c>
      <c r="E4205" s="175" t="n">
        <v>0.21</v>
      </c>
      <c r="F4205" s="174" t="n">
        <v>548</v>
      </c>
      <c r="G4205" s="174" t="n">
        <v>587</v>
      </c>
      <c r="H4205" s="174" t="n">
        <v>421</v>
      </c>
      <c r="I4205" s="174" t="n">
        <v>2173</v>
      </c>
      <c r="J4205" s="174" t="n"/>
      <c r="K4205" s="174" t="n"/>
      <c r="L4205" s="174" t="n"/>
      <c r="M4205" s="174" t="n"/>
    </row>
    <row r="4206">
      <c r="A4206" s="174" t="inlineStr">
        <is>
          <t>test</t>
        </is>
      </c>
      <c r="B4206" s="174" t="inlineStr">
        <is>
          <t>A2</t>
        </is>
      </c>
      <c r="C4206" s="174" t="inlineStr">
        <is>
          <t>Babble</t>
        </is>
      </c>
      <c r="D4206" s="174" t="inlineStr">
        <is>
          <t>nb</t>
        </is>
      </c>
      <c r="E4206" s="175" t="n">
        <v>0.22</v>
      </c>
      <c r="F4206" s="174" t="n">
        <v>511</v>
      </c>
      <c r="G4206" s="174" t="n">
        <v>624</v>
      </c>
      <c r="H4206" s="174" t="n">
        <v>388</v>
      </c>
      <c r="I4206" s="174" t="n">
        <v>2206</v>
      </c>
      <c r="J4206" s="174" t="n"/>
      <c r="K4206" s="174" t="n"/>
      <c r="L4206" s="174" t="n"/>
      <c r="M4206" s="174" t="n"/>
    </row>
    <row r="4207">
      <c r="A4207" s="174" t="inlineStr">
        <is>
          <t>test</t>
        </is>
      </c>
      <c r="B4207" s="174" t="inlineStr">
        <is>
          <t>A2</t>
        </is>
      </c>
      <c r="C4207" s="174" t="inlineStr">
        <is>
          <t>Babble</t>
        </is>
      </c>
      <c r="D4207" s="174" t="inlineStr">
        <is>
          <t>nb</t>
        </is>
      </c>
      <c r="E4207" s="175" t="n">
        <v>0.23</v>
      </c>
      <c r="F4207" s="174" t="n">
        <v>479</v>
      </c>
      <c r="G4207" s="174" t="n">
        <v>656</v>
      </c>
      <c r="H4207" s="174" t="n">
        <v>363</v>
      </c>
      <c r="I4207" s="174" t="n">
        <v>2231</v>
      </c>
      <c r="J4207" s="174" t="n"/>
      <c r="K4207" s="174" t="n"/>
      <c r="L4207" s="174" t="n"/>
      <c r="M4207" s="174" t="n"/>
    </row>
    <row r="4208">
      <c r="A4208" s="174" t="inlineStr">
        <is>
          <t>test</t>
        </is>
      </c>
      <c r="B4208" s="174" t="inlineStr">
        <is>
          <t>A2</t>
        </is>
      </c>
      <c r="C4208" s="174" t="inlineStr">
        <is>
          <t>Babble</t>
        </is>
      </c>
      <c r="D4208" s="174" t="inlineStr">
        <is>
          <t>nb</t>
        </is>
      </c>
      <c r="E4208" s="175" t="n">
        <v>0.24</v>
      </c>
      <c r="F4208" s="174" t="n">
        <v>451</v>
      </c>
      <c r="G4208" s="174" t="n">
        <v>684</v>
      </c>
      <c r="H4208" s="174" t="n">
        <v>336</v>
      </c>
      <c r="I4208" s="174" t="n">
        <v>2258</v>
      </c>
      <c r="J4208" s="174" t="n"/>
      <c r="K4208" s="174" t="n"/>
      <c r="L4208" s="174" t="n"/>
      <c r="M4208" s="174" t="n"/>
    </row>
    <row r="4209">
      <c r="A4209" s="174" t="inlineStr">
        <is>
          <t>test</t>
        </is>
      </c>
      <c r="B4209" s="174" t="inlineStr">
        <is>
          <t>A2</t>
        </is>
      </c>
      <c r="C4209" s="174" t="inlineStr">
        <is>
          <t>Babble</t>
        </is>
      </c>
      <c r="D4209" s="174" t="inlineStr">
        <is>
          <t>nb</t>
        </is>
      </c>
      <c r="E4209" s="175" t="n">
        <v>0.25</v>
      </c>
      <c r="F4209" s="174" t="n">
        <v>428</v>
      </c>
      <c r="G4209" s="174" t="n">
        <v>707</v>
      </c>
      <c r="H4209" s="174" t="n">
        <v>307</v>
      </c>
      <c r="I4209" s="174" t="n">
        <v>2287</v>
      </c>
      <c r="J4209" s="174" t="n"/>
      <c r="K4209" s="174" t="n"/>
      <c r="L4209" s="174" t="n"/>
      <c r="M4209" s="174" t="n"/>
    </row>
    <row r="4210">
      <c r="A4210" s="174" t="inlineStr">
        <is>
          <t>test</t>
        </is>
      </c>
      <c r="B4210" s="174" t="inlineStr">
        <is>
          <t>A2</t>
        </is>
      </c>
      <c r="C4210" s="174" t="inlineStr">
        <is>
          <t>Babble</t>
        </is>
      </c>
      <c r="D4210" s="174" t="inlineStr">
        <is>
          <t>nb</t>
        </is>
      </c>
      <c r="E4210" s="175" t="n">
        <v>0.26</v>
      </c>
      <c r="F4210" s="174" t="n">
        <v>402</v>
      </c>
      <c r="G4210" s="174" t="n">
        <v>733</v>
      </c>
      <c r="H4210" s="174" t="n">
        <v>286</v>
      </c>
      <c r="I4210" s="174" t="n">
        <v>2308</v>
      </c>
      <c r="J4210" s="174" t="n"/>
      <c r="K4210" s="174" t="n"/>
      <c r="L4210" s="174" t="n"/>
      <c r="M4210" s="174" t="n"/>
    </row>
    <row r="4211">
      <c r="A4211" s="174" t="inlineStr">
        <is>
          <t>test</t>
        </is>
      </c>
      <c r="B4211" s="174" t="inlineStr">
        <is>
          <t>A2</t>
        </is>
      </c>
      <c r="C4211" s="174" t="inlineStr">
        <is>
          <t>Babble</t>
        </is>
      </c>
      <c r="D4211" s="174" t="inlineStr">
        <is>
          <t>nb</t>
        </is>
      </c>
      <c r="E4211" s="175" t="n">
        <v>0.27</v>
      </c>
      <c r="F4211" s="174" t="n">
        <v>377</v>
      </c>
      <c r="G4211" s="174" t="n">
        <v>758</v>
      </c>
      <c r="H4211" s="174" t="n">
        <v>269</v>
      </c>
      <c r="I4211" s="174" t="n">
        <v>2325</v>
      </c>
      <c r="J4211" s="174" t="n"/>
      <c r="K4211" s="174" t="n"/>
      <c r="L4211" s="174" t="n"/>
      <c r="M4211" s="174" t="n"/>
    </row>
    <row r="4212">
      <c r="A4212" s="174" t="inlineStr">
        <is>
          <t>test</t>
        </is>
      </c>
      <c r="B4212" s="174" t="inlineStr">
        <is>
          <t>A2</t>
        </is>
      </c>
      <c r="C4212" s="174" t="inlineStr">
        <is>
          <t>Babble</t>
        </is>
      </c>
      <c r="D4212" s="174" t="inlineStr">
        <is>
          <t>nb</t>
        </is>
      </c>
      <c r="E4212" s="175" t="n">
        <v>0.28</v>
      </c>
      <c r="F4212" s="174" t="n">
        <v>360</v>
      </c>
      <c r="G4212" s="174" t="n">
        <v>775</v>
      </c>
      <c r="H4212" s="174" t="n">
        <v>253</v>
      </c>
      <c r="I4212" s="174" t="n">
        <v>2341</v>
      </c>
      <c r="J4212" s="174" t="n"/>
      <c r="K4212" s="174" t="n"/>
      <c r="L4212" s="174" t="n"/>
      <c r="M4212" s="174" t="n"/>
    </row>
    <row r="4213">
      <c r="A4213" s="174" t="inlineStr">
        <is>
          <t>test</t>
        </is>
      </c>
      <c r="B4213" s="174" t="inlineStr">
        <is>
          <t>A2</t>
        </is>
      </c>
      <c r="C4213" s="174" t="inlineStr">
        <is>
          <t>Babble</t>
        </is>
      </c>
      <c r="D4213" s="174" t="inlineStr">
        <is>
          <t>nb</t>
        </is>
      </c>
      <c r="E4213" s="175" t="n">
        <v>0.29</v>
      </c>
      <c r="F4213" s="174" t="n">
        <v>340</v>
      </c>
      <c r="G4213" s="174" t="n">
        <v>795</v>
      </c>
      <c r="H4213" s="174" t="n">
        <v>238</v>
      </c>
      <c r="I4213" s="174" t="n">
        <v>2356</v>
      </c>
      <c r="J4213" s="174" t="n"/>
      <c r="K4213" s="174" t="n"/>
      <c r="L4213" s="174" t="n"/>
      <c r="M4213" s="174" t="n"/>
    </row>
    <row r="4214">
      <c r="A4214" s="174" t="inlineStr">
        <is>
          <t>test</t>
        </is>
      </c>
      <c r="B4214" s="174" t="inlineStr">
        <is>
          <t>A2</t>
        </is>
      </c>
      <c r="C4214" s="174" t="inlineStr">
        <is>
          <t>Babble</t>
        </is>
      </c>
      <c r="D4214" s="174" t="inlineStr">
        <is>
          <t>nb</t>
        </is>
      </c>
      <c r="E4214" s="175" t="n">
        <v>0.3</v>
      </c>
      <c r="F4214" s="174" t="n">
        <v>317</v>
      </c>
      <c r="G4214" s="174" t="n">
        <v>818</v>
      </c>
      <c r="H4214" s="174" t="n">
        <v>223</v>
      </c>
      <c r="I4214" s="174" t="n">
        <v>2371</v>
      </c>
      <c r="J4214" s="174" t="n"/>
      <c r="K4214" s="174" t="n"/>
      <c r="L4214" s="174" t="n"/>
      <c r="M4214" s="174" t="n"/>
    </row>
    <row r="4215">
      <c r="A4215" s="174" t="inlineStr">
        <is>
          <t>test</t>
        </is>
      </c>
      <c r="B4215" s="174" t="inlineStr">
        <is>
          <t>A2</t>
        </is>
      </c>
      <c r="C4215" s="174" t="inlineStr">
        <is>
          <t>Babble</t>
        </is>
      </c>
      <c r="D4215" s="174" t="inlineStr">
        <is>
          <t>nb</t>
        </is>
      </c>
      <c r="E4215" s="175" t="n">
        <v>0.31</v>
      </c>
      <c r="F4215" s="174" t="n">
        <v>299</v>
      </c>
      <c r="G4215" s="174" t="n">
        <v>836</v>
      </c>
      <c r="H4215" s="174" t="n">
        <v>204</v>
      </c>
      <c r="I4215" s="174" t="n">
        <v>2390</v>
      </c>
      <c r="J4215" s="174" t="n"/>
      <c r="K4215" s="174" t="n"/>
      <c r="L4215" s="174" t="n"/>
      <c r="M4215" s="174" t="n"/>
    </row>
    <row r="4216">
      <c r="A4216" s="174" t="inlineStr">
        <is>
          <t>test</t>
        </is>
      </c>
      <c r="B4216" s="174" t="inlineStr">
        <is>
          <t>A2</t>
        </is>
      </c>
      <c r="C4216" s="174" t="inlineStr">
        <is>
          <t>Babble</t>
        </is>
      </c>
      <c r="D4216" s="174" t="inlineStr">
        <is>
          <t>nb</t>
        </is>
      </c>
      <c r="E4216" s="175" t="n">
        <v>0.32</v>
      </c>
      <c r="F4216" s="174" t="n">
        <v>289</v>
      </c>
      <c r="G4216" s="174" t="n">
        <v>846</v>
      </c>
      <c r="H4216" s="174" t="n">
        <v>186</v>
      </c>
      <c r="I4216" s="174" t="n">
        <v>2408</v>
      </c>
      <c r="J4216" s="174" t="n"/>
      <c r="K4216" s="174" t="n"/>
      <c r="L4216" s="174" t="n"/>
      <c r="M4216" s="174" t="n"/>
    </row>
    <row r="4217">
      <c r="A4217" s="174" t="inlineStr">
        <is>
          <t>test</t>
        </is>
      </c>
      <c r="B4217" s="174" t="inlineStr">
        <is>
          <t>A2</t>
        </is>
      </c>
      <c r="C4217" s="174" t="inlineStr">
        <is>
          <t>Babble</t>
        </is>
      </c>
      <c r="D4217" s="174" t="inlineStr">
        <is>
          <t>nb</t>
        </is>
      </c>
      <c r="E4217" s="175" t="n">
        <v>0.33</v>
      </c>
      <c r="F4217" s="174" t="n">
        <v>279</v>
      </c>
      <c r="G4217" s="174" t="n">
        <v>856</v>
      </c>
      <c r="H4217" s="174" t="n">
        <v>174</v>
      </c>
      <c r="I4217" s="174" t="n">
        <v>2420</v>
      </c>
      <c r="J4217" s="174" t="n"/>
      <c r="K4217" s="174" t="n"/>
      <c r="L4217" s="174" t="n"/>
      <c r="M4217" s="174" t="n"/>
    </row>
    <row r="4218">
      <c r="A4218" s="174" t="inlineStr">
        <is>
          <t>test</t>
        </is>
      </c>
      <c r="B4218" s="174" t="inlineStr">
        <is>
          <t>A2</t>
        </is>
      </c>
      <c r="C4218" s="174" t="inlineStr">
        <is>
          <t>Babble</t>
        </is>
      </c>
      <c r="D4218" s="174" t="inlineStr">
        <is>
          <t>nb</t>
        </is>
      </c>
      <c r="E4218" s="175" t="n">
        <v>0.34</v>
      </c>
      <c r="F4218" s="174" t="n">
        <v>271</v>
      </c>
      <c r="G4218" s="174" t="n">
        <v>864</v>
      </c>
      <c r="H4218" s="174" t="n">
        <v>164</v>
      </c>
      <c r="I4218" s="174" t="n">
        <v>2430</v>
      </c>
      <c r="J4218" s="174" t="n"/>
      <c r="K4218" s="174" t="n"/>
      <c r="L4218" s="174" t="n"/>
      <c r="M4218" s="174" t="n"/>
    </row>
    <row r="4219">
      <c r="A4219" s="174" t="inlineStr">
        <is>
          <t>test</t>
        </is>
      </c>
      <c r="B4219" s="174" t="inlineStr">
        <is>
          <t>A2</t>
        </is>
      </c>
      <c r="C4219" s="174" t="inlineStr">
        <is>
          <t>Babble</t>
        </is>
      </c>
      <c r="D4219" s="174" t="inlineStr">
        <is>
          <t>nb</t>
        </is>
      </c>
      <c r="E4219" s="175" t="n">
        <v>0.35</v>
      </c>
      <c r="F4219" s="174" t="n">
        <v>258</v>
      </c>
      <c r="G4219" s="174" t="n">
        <v>877</v>
      </c>
      <c r="H4219" s="174" t="n">
        <v>155</v>
      </c>
      <c r="I4219" s="174" t="n">
        <v>2439</v>
      </c>
      <c r="J4219" s="174" t="n"/>
      <c r="K4219" s="174" t="n"/>
      <c r="L4219" s="174" t="n"/>
      <c r="M4219" s="174" t="n"/>
    </row>
    <row r="4220">
      <c r="A4220" s="174" t="inlineStr">
        <is>
          <t>test</t>
        </is>
      </c>
      <c r="B4220" s="174" t="inlineStr">
        <is>
          <t>A2</t>
        </is>
      </c>
      <c r="C4220" s="174" t="inlineStr">
        <is>
          <t>Babble</t>
        </is>
      </c>
      <c r="D4220" s="174" t="inlineStr">
        <is>
          <t>nb</t>
        </is>
      </c>
      <c r="E4220" s="175" t="n">
        <v>0.36</v>
      </c>
      <c r="F4220" s="174" t="n">
        <v>241</v>
      </c>
      <c r="G4220" s="174" t="n">
        <v>894</v>
      </c>
      <c r="H4220" s="174" t="n">
        <v>149</v>
      </c>
      <c r="I4220" s="174" t="n">
        <v>2445</v>
      </c>
      <c r="J4220" s="174" t="n"/>
      <c r="K4220" s="174" t="n"/>
      <c r="L4220" s="174" t="n"/>
      <c r="M4220" s="174" t="n"/>
    </row>
    <row r="4221">
      <c r="A4221" s="174" t="inlineStr">
        <is>
          <t>test</t>
        </is>
      </c>
      <c r="B4221" s="174" t="inlineStr">
        <is>
          <t>A2</t>
        </is>
      </c>
      <c r="C4221" s="174" t="inlineStr">
        <is>
          <t>Babble</t>
        </is>
      </c>
      <c r="D4221" s="174" t="inlineStr">
        <is>
          <t>nb</t>
        </is>
      </c>
      <c r="E4221" s="175" t="n">
        <v>0.37</v>
      </c>
      <c r="F4221" s="174" t="n">
        <v>232</v>
      </c>
      <c r="G4221" s="174" t="n">
        <v>903</v>
      </c>
      <c r="H4221" s="174" t="n">
        <v>142</v>
      </c>
      <c r="I4221" s="174" t="n">
        <v>2452</v>
      </c>
      <c r="J4221" s="174" t="n"/>
      <c r="K4221" s="174" t="n"/>
      <c r="L4221" s="174" t="n"/>
      <c r="M4221" s="174" t="n"/>
    </row>
    <row r="4222">
      <c r="A4222" s="174" t="inlineStr">
        <is>
          <t>test</t>
        </is>
      </c>
      <c r="B4222" s="174" t="inlineStr">
        <is>
          <t>A2</t>
        </is>
      </c>
      <c r="C4222" s="174" t="inlineStr">
        <is>
          <t>Babble</t>
        </is>
      </c>
      <c r="D4222" s="174" t="inlineStr">
        <is>
          <t>nb</t>
        </is>
      </c>
      <c r="E4222" s="175" t="n">
        <v>0.38</v>
      </c>
      <c r="F4222" s="174" t="n">
        <v>222</v>
      </c>
      <c r="G4222" s="174" t="n">
        <v>913</v>
      </c>
      <c r="H4222" s="174" t="n">
        <v>132</v>
      </c>
      <c r="I4222" s="174" t="n">
        <v>2462</v>
      </c>
      <c r="J4222" s="174" t="n"/>
      <c r="K4222" s="174" t="n"/>
      <c r="L4222" s="174" t="n"/>
      <c r="M4222" s="174" t="n"/>
    </row>
    <row r="4223">
      <c r="A4223" s="174" t="inlineStr">
        <is>
          <t>test</t>
        </is>
      </c>
      <c r="B4223" s="174" t="inlineStr">
        <is>
          <t>A2</t>
        </is>
      </c>
      <c r="C4223" s="174" t="inlineStr">
        <is>
          <t>Babble</t>
        </is>
      </c>
      <c r="D4223" s="174" t="inlineStr">
        <is>
          <t>nb</t>
        </is>
      </c>
      <c r="E4223" s="175" t="n">
        <v>0.39</v>
      </c>
      <c r="F4223" s="174" t="n">
        <v>212</v>
      </c>
      <c r="G4223" s="174" t="n">
        <v>923</v>
      </c>
      <c r="H4223" s="174" t="n">
        <v>127</v>
      </c>
      <c r="I4223" s="174" t="n">
        <v>2467</v>
      </c>
      <c r="J4223" s="174" t="n"/>
      <c r="K4223" s="174" t="n"/>
      <c r="L4223" s="174" t="n"/>
      <c r="M4223" s="174" t="n"/>
    </row>
    <row r="4224">
      <c r="A4224" s="174" t="inlineStr">
        <is>
          <t>test</t>
        </is>
      </c>
      <c r="B4224" s="174" t="inlineStr">
        <is>
          <t>A2</t>
        </is>
      </c>
      <c r="C4224" s="174" t="inlineStr">
        <is>
          <t>Babble</t>
        </is>
      </c>
      <c r="D4224" s="174" t="inlineStr">
        <is>
          <t>nb</t>
        </is>
      </c>
      <c r="E4224" s="175" t="n">
        <v>0.4</v>
      </c>
      <c r="F4224" s="174" t="n">
        <v>208</v>
      </c>
      <c r="G4224" s="174" t="n">
        <v>927</v>
      </c>
      <c r="H4224" s="174" t="n">
        <v>119</v>
      </c>
      <c r="I4224" s="174" t="n">
        <v>2475</v>
      </c>
      <c r="J4224" s="174" t="n"/>
      <c r="K4224" s="174" t="n"/>
      <c r="L4224" s="174" t="n"/>
      <c r="M4224" s="174" t="n"/>
    </row>
    <row r="4225">
      <c r="A4225" s="174" t="inlineStr">
        <is>
          <t>test</t>
        </is>
      </c>
      <c r="B4225" s="174" t="inlineStr">
        <is>
          <t>A2</t>
        </is>
      </c>
      <c r="C4225" s="174" t="inlineStr">
        <is>
          <t>Babble</t>
        </is>
      </c>
      <c r="D4225" s="174" t="inlineStr">
        <is>
          <t>nb</t>
        </is>
      </c>
      <c r="E4225" s="175" t="n">
        <v>0.41</v>
      </c>
      <c r="F4225" s="174" t="n">
        <v>203</v>
      </c>
      <c r="G4225" s="174" t="n">
        <v>932</v>
      </c>
      <c r="H4225" s="174" t="n">
        <v>114</v>
      </c>
      <c r="I4225" s="174" t="n">
        <v>2480</v>
      </c>
      <c r="J4225" s="174" t="n"/>
      <c r="K4225" s="174" t="n"/>
      <c r="L4225" s="174" t="n"/>
      <c r="M4225" s="174" t="n"/>
    </row>
    <row r="4226">
      <c r="A4226" s="174" t="inlineStr">
        <is>
          <t>test</t>
        </is>
      </c>
      <c r="B4226" s="174" t="inlineStr">
        <is>
          <t>A2</t>
        </is>
      </c>
      <c r="C4226" s="174" t="inlineStr">
        <is>
          <t>Babble</t>
        </is>
      </c>
      <c r="D4226" s="174" t="inlineStr">
        <is>
          <t>nb</t>
        </is>
      </c>
      <c r="E4226" s="175" t="n">
        <v>0.42</v>
      </c>
      <c r="F4226" s="174" t="n">
        <v>195</v>
      </c>
      <c r="G4226" s="174" t="n">
        <v>940</v>
      </c>
      <c r="H4226" s="174" t="n">
        <v>106</v>
      </c>
      <c r="I4226" s="174" t="n">
        <v>2488</v>
      </c>
      <c r="J4226" s="174" t="n"/>
      <c r="K4226" s="174" t="n"/>
      <c r="L4226" s="174" t="n"/>
      <c r="M4226" s="174" t="n"/>
    </row>
    <row r="4227">
      <c r="A4227" s="174" t="inlineStr">
        <is>
          <t>test</t>
        </is>
      </c>
      <c r="B4227" s="174" t="inlineStr">
        <is>
          <t>A2</t>
        </is>
      </c>
      <c r="C4227" s="174" t="inlineStr">
        <is>
          <t>Babble</t>
        </is>
      </c>
      <c r="D4227" s="174" t="inlineStr">
        <is>
          <t>nb</t>
        </is>
      </c>
      <c r="E4227" s="175" t="n">
        <v>0.43</v>
      </c>
      <c r="F4227" s="174" t="n">
        <v>187</v>
      </c>
      <c r="G4227" s="174" t="n">
        <v>948</v>
      </c>
      <c r="H4227" s="174" t="n">
        <v>96</v>
      </c>
      <c r="I4227" s="174" t="n">
        <v>2498</v>
      </c>
      <c r="J4227" s="174" t="n"/>
      <c r="K4227" s="174" t="n"/>
      <c r="L4227" s="174" t="n"/>
      <c r="M4227" s="174" t="n"/>
    </row>
    <row r="4228">
      <c r="A4228" s="174" t="inlineStr">
        <is>
          <t>test</t>
        </is>
      </c>
      <c r="B4228" s="174" t="inlineStr">
        <is>
          <t>A2</t>
        </is>
      </c>
      <c r="C4228" s="174" t="inlineStr">
        <is>
          <t>Babble</t>
        </is>
      </c>
      <c r="D4228" s="174" t="inlineStr">
        <is>
          <t>nb</t>
        </is>
      </c>
      <c r="E4228" s="175" t="n">
        <v>0.44</v>
      </c>
      <c r="F4228" s="174" t="n">
        <v>178</v>
      </c>
      <c r="G4228" s="174" t="n">
        <v>957</v>
      </c>
      <c r="H4228" s="174" t="n">
        <v>94</v>
      </c>
      <c r="I4228" s="174" t="n">
        <v>2500</v>
      </c>
      <c r="J4228" s="174" t="n"/>
      <c r="K4228" s="174" t="n"/>
      <c r="L4228" s="174" t="n"/>
      <c r="M4228" s="174" t="n"/>
    </row>
    <row r="4229">
      <c r="A4229" s="174" t="inlineStr">
        <is>
          <t>test</t>
        </is>
      </c>
      <c r="B4229" s="174" t="inlineStr">
        <is>
          <t>A2</t>
        </is>
      </c>
      <c r="C4229" s="174" t="inlineStr">
        <is>
          <t>Babble</t>
        </is>
      </c>
      <c r="D4229" s="174" t="inlineStr">
        <is>
          <t>nb</t>
        </is>
      </c>
      <c r="E4229" s="175" t="n">
        <v>0.45</v>
      </c>
      <c r="F4229" s="174" t="n">
        <v>175</v>
      </c>
      <c r="G4229" s="174" t="n">
        <v>960</v>
      </c>
      <c r="H4229" s="174" t="n">
        <v>85</v>
      </c>
      <c r="I4229" s="174" t="n">
        <v>2509</v>
      </c>
      <c r="J4229" s="174" t="n"/>
      <c r="K4229" s="174" t="n"/>
      <c r="L4229" s="174" t="n"/>
      <c r="M4229" s="174" t="n"/>
    </row>
    <row r="4230">
      <c r="A4230" s="174" t="inlineStr">
        <is>
          <t>test</t>
        </is>
      </c>
      <c r="B4230" s="174" t="inlineStr">
        <is>
          <t>A2</t>
        </is>
      </c>
      <c r="C4230" s="174" t="inlineStr">
        <is>
          <t>Babble</t>
        </is>
      </c>
      <c r="D4230" s="174" t="inlineStr">
        <is>
          <t>nb</t>
        </is>
      </c>
      <c r="E4230" s="175" t="n">
        <v>0.46</v>
      </c>
      <c r="F4230" s="174" t="n">
        <v>174</v>
      </c>
      <c r="G4230" s="174" t="n">
        <v>961</v>
      </c>
      <c r="H4230" s="174" t="n">
        <v>81</v>
      </c>
      <c r="I4230" s="174" t="n">
        <v>2513</v>
      </c>
      <c r="J4230" s="174" t="n"/>
      <c r="K4230" s="174" t="n"/>
      <c r="L4230" s="174" t="n"/>
      <c r="M4230" s="174" t="n"/>
    </row>
    <row r="4231">
      <c r="A4231" s="174" t="inlineStr">
        <is>
          <t>test</t>
        </is>
      </c>
      <c r="B4231" s="174" t="inlineStr">
        <is>
          <t>A2</t>
        </is>
      </c>
      <c r="C4231" s="174" t="inlineStr">
        <is>
          <t>Babble</t>
        </is>
      </c>
      <c r="D4231" s="174" t="inlineStr">
        <is>
          <t>nb</t>
        </is>
      </c>
      <c r="E4231" s="175" t="n">
        <v>0.47</v>
      </c>
      <c r="F4231" s="174" t="n">
        <v>169</v>
      </c>
      <c r="G4231" s="174" t="n">
        <v>966</v>
      </c>
      <c r="H4231" s="174" t="n">
        <v>74</v>
      </c>
      <c r="I4231" s="174" t="n">
        <v>2520</v>
      </c>
      <c r="J4231" s="174" t="n"/>
      <c r="K4231" s="174" t="n"/>
      <c r="L4231" s="174" t="n"/>
      <c r="M4231" s="174" t="n"/>
    </row>
    <row r="4232">
      <c r="A4232" s="174" t="inlineStr">
        <is>
          <t>test</t>
        </is>
      </c>
      <c r="B4232" s="174" t="inlineStr">
        <is>
          <t>A2</t>
        </is>
      </c>
      <c r="C4232" s="174" t="inlineStr">
        <is>
          <t>Babble</t>
        </is>
      </c>
      <c r="D4232" s="174" t="inlineStr">
        <is>
          <t>nb</t>
        </is>
      </c>
      <c r="E4232" s="175" t="n">
        <v>0.48</v>
      </c>
      <c r="F4232" s="174" t="n">
        <v>167</v>
      </c>
      <c r="G4232" s="174" t="n">
        <v>968</v>
      </c>
      <c r="H4232" s="174" t="n">
        <v>69</v>
      </c>
      <c r="I4232" s="174" t="n">
        <v>2525</v>
      </c>
      <c r="J4232" s="174" t="n"/>
      <c r="K4232" s="174" t="n"/>
      <c r="L4232" s="174" t="n"/>
      <c r="M4232" s="174" t="n"/>
    </row>
    <row r="4233">
      <c r="A4233" s="174" t="inlineStr">
        <is>
          <t>test</t>
        </is>
      </c>
      <c r="B4233" s="174" t="inlineStr">
        <is>
          <t>A2</t>
        </is>
      </c>
      <c r="C4233" s="174" t="inlineStr">
        <is>
          <t>Babble</t>
        </is>
      </c>
      <c r="D4233" s="174" t="inlineStr">
        <is>
          <t>nb</t>
        </is>
      </c>
      <c r="E4233" s="175" t="n">
        <v>0.49</v>
      </c>
      <c r="F4233" s="174" t="n">
        <v>160</v>
      </c>
      <c r="G4233" s="174" t="n">
        <v>975</v>
      </c>
      <c r="H4233" s="174" t="n">
        <v>66</v>
      </c>
      <c r="I4233" s="174" t="n">
        <v>2528</v>
      </c>
      <c r="J4233" s="174" t="n"/>
      <c r="K4233" s="174" t="n"/>
      <c r="L4233" s="174" t="n"/>
      <c r="M4233" s="174" t="n"/>
    </row>
    <row r="4234">
      <c r="A4234" s="174" t="inlineStr">
        <is>
          <t>test</t>
        </is>
      </c>
      <c r="B4234" s="174" t="inlineStr">
        <is>
          <t>A2</t>
        </is>
      </c>
      <c r="C4234" s="174" t="inlineStr">
        <is>
          <t>Babble</t>
        </is>
      </c>
      <c r="D4234" s="174" t="inlineStr">
        <is>
          <t>nb</t>
        </is>
      </c>
      <c r="E4234" s="175" t="n">
        <v>0.5</v>
      </c>
      <c r="F4234" s="174" t="n">
        <v>156</v>
      </c>
      <c r="G4234" s="174" t="n">
        <v>979</v>
      </c>
      <c r="H4234" s="174" t="n">
        <v>63</v>
      </c>
      <c r="I4234" s="174" t="n">
        <v>2531</v>
      </c>
      <c r="J4234" s="174" t="n"/>
      <c r="K4234" s="174" t="n"/>
      <c r="L4234" s="174" t="n"/>
      <c r="M4234" s="174" t="n"/>
    </row>
    <row r="4235">
      <c r="A4235" s="174" t="inlineStr">
        <is>
          <t>test</t>
        </is>
      </c>
      <c r="B4235" s="174" t="inlineStr">
        <is>
          <t>A2</t>
        </is>
      </c>
      <c r="C4235" s="174" t="inlineStr">
        <is>
          <t>Babble</t>
        </is>
      </c>
      <c r="D4235" s="174" t="inlineStr">
        <is>
          <t>nb</t>
        </is>
      </c>
      <c r="E4235" s="175" t="n">
        <v>0.51</v>
      </c>
      <c r="F4235" s="174" t="n">
        <v>151</v>
      </c>
      <c r="G4235" s="174" t="n">
        <v>984</v>
      </c>
      <c r="H4235" s="174" t="n">
        <v>60</v>
      </c>
      <c r="I4235" s="174" t="n">
        <v>2534</v>
      </c>
      <c r="J4235" s="174" t="n"/>
      <c r="K4235" s="174" t="n"/>
      <c r="L4235" s="174" t="n"/>
      <c r="M4235" s="174" t="n"/>
    </row>
    <row r="4236">
      <c r="A4236" s="174" t="inlineStr">
        <is>
          <t>test</t>
        </is>
      </c>
      <c r="B4236" s="174" t="inlineStr">
        <is>
          <t>A2</t>
        </is>
      </c>
      <c r="C4236" s="174" t="inlineStr">
        <is>
          <t>Babble</t>
        </is>
      </c>
      <c r="D4236" s="174" t="inlineStr">
        <is>
          <t>nb</t>
        </is>
      </c>
      <c r="E4236" s="175" t="n">
        <v>0.52</v>
      </c>
      <c r="F4236" s="174" t="n">
        <v>148</v>
      </c>
      <c r="G4236" s="174" t="n">
        <v>987</v>
      </c>
      <c r="H4236" s="174" t="n">
        <v>57</v>
      </c>
      <c r="I4236" s="174" t="n">
        <v>2537</v>
      </c>
      <c r="J4236" s="174" t="n"/>
      <c r="K4236" s="174" t="n"/>
      <c r="L4236" s="174" t="n"/>
      <c r="M4236" s="174" t="n"/>
    </row>
    <row r="4237">
      <c r="A4237" s="174" t="inlineStr">
        <is>
          <t>test</t>
        </is>
      </c>
      <c r="B4237" s="174" t="inlineStr">
        <is>
          <t>A2</t>
        </is>
      </c>
      <c r="C4237" s="174" t="inlineStr">
        <is>
          <t>Babble</t>
        </is>
      </c>
      <c r="D4237" s="174" t="inlineStr">
        <is>
          <t>nb</t>
        </is>
      </c>
      <c r="E4237" s="175" t="n">
        <v>0.53</v>
      </c>
      <c r="F4237" s="174" t="n">
        <v>145</v>
      </c>
      <c r="G4237" s="174" t="n">
        <v>990</v>
      </c>
      <c r="H4237" s="174" t="n">
        <v>54</v>
      </c>
      <c r="I4237" s="174" t="n">
        <v>2540</v>
      </c>
      <c r="J4237" s="174" t="n"/>
      <c r="K4237" s="174" t="n"/>
      <c r="L4237" s="174" t="n"/>
      <c r="M4237" s="174" t="n"/>
    </row>
    <row r="4238">
      <c r="A4238" s="174" t="inlineStr">
        <is>
          <t>test</t>
        </is>
      </c>
      <c r="B4238" s="174" t="inlineStr">
        <is>
          <t>A2</t>
        </is>
      </c>
      <c r="C4238" s="174" t="inlineStr">
        <is>
          <t>Babble</t>
        </is>
      </c>
      <c r="D4238" s="174" t="inlineStr">
        <is>
          <t>nb</t>
        </is>
      </c>
      <c r="E4238" s="175" t="n">
        <v>0.54</v>
      </c>
      <c r="F4238" s="174" t="n">
        <v>142</v>
      </c>
      <c r="G4238" s="174" t="n">
        <v>993</v>
      </c>
      <c r="H4238" s="174" t="n">
        <v>51</v>
      </c>
      <c r="I4238" s="174" t="n">
        <v>2543</v>
      </c>
      <c r="J4238" s="174" t="n"/>
      <c r="K4238" s="174" t="n"/>
      <c r="L4238" s="174" t="n"/>
      <c r="M4238" s="174" t="n"/>
    </row>
    <row r="4239">
      <c r="A4239" s="174" t="inlineStr">
        <is>
          <t>test</t>
        </is>
      </c>
      <c r="B4239" s="174" t="inlineStr">
        <is>
          <t>A2</t>
        </is>
      </c>
      <c r="C4239" s="174" t="inlineStr">
        <is>
          <t>Babble</t>
        </is>
      </c>
      <c r="D4239" s="174" t="inlineStr">
        <is>
          <t>nb</t>
        </is>
      </c>
      <c r="E4239" s="175" t="n">
        <v>0.55</v>
      </c>
      <c r="F4239" s="174" t="n">
        <v>137</v>
      </c>
      <c r="G4239" s="174" t="n">
        <v>998</v>
      </c>
      <c r="H4239" s="174" t="n">
        <v>47</v>
      </c>
      <c r="I4239" s="174" t="n">
        <v>2547</v>
      </c>
      <c r="J4239" s="174" t="n"/>
      <c r="K4239" s="174" t="n"/>
      <c r="L4239" s="174" t="n"/>
      <c r="M4239" s="174" t="n"/>
    </row>
    <row r="4240">
      <c r="A4240" s="174" t="inlineStr">
        <is>
          <t>test</t>
        </is>
      </c>
      <c r="B4240" s="174" t="inlineStr">
        <is>
          <t>A2</t>
        </is>
      </c>
      <c r="C4240" s="174" t="inlineStr">
        <is>
          <t>Babble</t>
        </is>
      </c>
      <c r="D4240" s="174" t="inlineStr">
        <is>
          <t>nb</t>
        </is>
      </c>
      <c r="E4240" s="175" t="n">
        <v>0.5600000000000001</v>
      </c>
      <c r="F4240" s="174" t="n">
        <v>135</v>
      </c>
      <c r="G4240" s="174" t="n">
        <v>1000</v>
      </c>
      <c r="H4240" s="174" t="n">
        <v>46</v>
      </c>
      <c r="I4240" s="174" t="n">
        <v>2548</v>
      </c>
      <c r="J4240" s="174" t="n"/>
      <c r="K4240" s="174" t="n"/>
      <c r="L4240" s="174" t="n"/>
      <c r="M4240" s="174" t="n"/>
    </row>
    <row r="4241">
      <c r="A4241" s="174" t="inlineStr">
        <is>
          <t>test</t>
        </is>
      </c>
      <c r="B4241" s="174" t="inlineStr">
        <is>
          <t>A2</t>
        </is>
      </c>
      <c r="C4241" s="174" t="inlineStr">
        <is>
          <t>Babble</t>
        </is>
      </c>
      <c r="D4241" s="174" t="inlineStr">
        <is>
          <t>nb</t>
        </is>
      </c>
      <c r="E4241" s="175" t="n">
        <v>0.57</v>
      </c>
      <c r="F4241" s="174" t="n">
        <v>131</v>
      </c>
      <c r="G4241" s="174" t="n">
        <v>1004</v>
      </c>
      <c r="H4241" s="174" t="n">
        <v>43</v>
      </c>
      <c r="I4241" s="174" t="n">
        <v>2551</v>
      </c>
      <c r="J4241" s="174" t="n"/>
      <c r="K4241" s="174" t="n"/>
      <c r="L4241" s="174" t="n"/>
      <c r="M4241" s="174" t="n"/>
    </row>
    <row r="4242">
      <c r="A4242" s="174" t="inlineStr">
        <is>
          <t>test</t>
        </is>
      </c>
      <c r="B4242" s="174" t="inlineStr">
        <is>
          <t>A2</t>
        </is>
      </c>
      <c r="C4242" s="174" t="inlineStr">
        <is>
          <t>Babble</t>
        </is>
      </c>
      <c r="D4242" s="174" t="inlineStr">
        <is>
          <t>nb</t>
        </is>
      </c>
      <c r="E4242" s="175" t="n">
        <v>0.58</v>
      </c>
      <c r="F4242" s="174" t="n">
        <v>127</v>
      </c>
      <c r="G4242" s="174" t="n">
        <v>1008</v>
      </c>
      <c r="H4242" s="174" t="n">
        <v>40</v>
      </c>
      <c r="I4242" s="174" t="n">
        <v>2554</v>
      </c>
      <c r="J4242" s="174" t="n"/>
      <c r="K4242" s="174" t="n"/>
      <c r="L4242" s="174" t="n"/>
      <c r="M4242" s="174" t="n"/>
    </row>
    <row r="4243">
      <c r="A4243" s="174" t="inlineStr">
        <is>
          <t>test</t>
        </is>
      </c>
      <c r="B4243" s="174" t="inlineStr">
        <is>
          <t>A2</t>
        </is>
      </c>
      <c r="C4243" s="174" t="inlineStr">
        <is>
          <t>Babble</t>
        </is>
      </c>
      <c r="D4243" s="174" t="inlineStr">
        <is>
          <t>nb</t>
        </is>
      </c>
      <c r="E4243" s="175" t="n">
        <v>0.59</v>
      </c>
      <c r="F4243" s="174" t="n">
        <v>121</v>
      </c>
      <c r="G4243" s="174" t="n">
        <v>1014</v>
      </c>
      <c r="H4243" s="174" t="n">
        <v>37</v>
      </c>
      <c r="I4243" s="174" t="n">
        <v>2557</v>
      </c>
      <c r="J4243" s="174" t="n"/>
      <c r="K4243" s="174" t="n"/>
      <c r="L4243" s="174" t="n"/>
      <c r="M4243" s="174" t="n"/>
    </row>
    <row r="4244">
      <c r="A4244" s="174" t="inlineStr">
        <is>
          <t>test</t>
        </is>
      </c>
      <c r="B4244" s="174" t="inlineStr">
        <is>
          <t>A2</t>
        </is>
      </c>
      <c r="C4244" s="174" t="inlineStr">
        <is>
          <t>Babble</t>
        </is>
      </c>
      <c r="D4244" s="174" t="inlineStr">
        <is>
          <t>nb</t>
        </is>
      </c>
      <c r="E4244" s="175" t="n">
        <v>0.6</v>
      </c>
      <c r="F4244" s="174" t="n">
        <v>118</v>
      </c>
      <c r="G4244" s="174" t="n">
        <v>1017</v>
      </c>
      <c r="H4244" s="174" t="n">
        <v>34</v>
      </c>
      <c r="I4244" s="174" t="n">
        <v>2560</v>
      </c>
      <c r="J4244" s="174" t="n"/>
      <c r="K4244" s="174" t="n"/>
      <c r="L4244" s="174" t="n"/>
      <c r="M4244" s="174" t="n"/>
    </row>
    <row r="4245">
      <c r="A4245" s="174" t="inlineStr">
        <is>
          <t>test</t>
        </is>
      </c>
      <c r="B4245" s="174" t="inlineStr">
        <is>
          <t>A2</t>
        </is>
      </c>
      <c r="C4245" s="174" t="inlineStr">
        <is>
          <t>Babble</t>
        </is>
      </c>
      <c r="D4245" s="174" t="inlineStr">
        <is>
          <t>nb</t>
        </is>
      </c>
      <c r="E4245" s="175" t="n">
        <v>0.61</v>
      </c>
      <c r="F4245" s="174" t="n">
        <v>111</v>
      </c>
      <c r="G4245" s="174" t="n">
        <v>1024</v>
      </c>
      <c r="H4245" s="174" t="n">
        <v>34</v>
      </c>
      <c r="I4245" s="174" t="n">
        <v>2560</v>
      </c>
      <c r="J4245" s="174" t="n"/>
      <c r="K4245" s="174" t="n"/>
      <c r="L4245" s="174" t="n"/>
      <c r="M4245" s="174" t="n"/>
    </row>
    <row r="4246">
      <c r="A4246" s="174" t="inlineStr">
        <is>
          <t>test</t>
        </is>
      </c>
      <c r="B4246" s="174" t="inlineStr">
        <is>
          <t>A2</t>
        </is>
      </c>
      <c r="C4246" s="174" t="inlineStr">
        <is>
          <t>Babble</t>
        </is>
      </c>
      <c r="D4246" s="174" t="inlineStr">
        <is>
          <t>nb</t>
        </is>
      </c>
      <c r="E4246" s="175" t="n">
        <v>0.62</v>
      </c>
      <c r="F4246" s="174" t="n">
        <v>109</v>
      </c>
      <c r="G4246" s="174" t="n">
        <v>1026</v>
      </c>
      <c r="H4246" s="174" t="n">
        <v>33</v>
      </c>
      <c r="I4246" s="174" t="n">
        <v>2561</v>
      </c>
      <c r="J4246" s="174" t="n"/>
      <c r="K4246" s="174" t="n"/>
      <c r="L4246" s="174" t="n"/>
      <c r="M4246" s="174" t="n"/>
    </row>
    <row r="4247">
      <c r="A4247" s="174" t="inlineStr">
        <is>
          <t>test</t>
        </is>
      </c>
      <c r="B4247" s="174" t="inlineStr">
        <is>
          <t>A2</t>
        </is>
      </c>
      <c r="C4247" s="174" t="inlineStr">
        <is>
          <t>Babble</t>
        </is>
      </c>
      <c r="D4247" s="174" t="inlineStr">
        <is>
          <t>nb</t>
        </is>
      </c>
      <c r="E4247" s="175" t="n">
        <v>0.63</v>
      </c>
      <c r="F4247" s="174" t="n">
        <v>107</v>
      </c>
      <c r="G4247" s="174" t="n">
        <v>1028</v>
      </c>
      <c r="H4247" s="174" t="n">
        <v>32</v>
      </c>
      <c r="I4247" s="174" t="n">
        <v>2562</v>
      </c>
      <c r="J4247" s="174" t="n"/>
      <c r="K4247" s="174" t="n"/>
      <c r="L4247" s="174" t="n"/>
      <c r="M4247" s="174" t="n"/>
    </row>
    <row r="4248">
      <c r="A4248" s="174" t="inlineStr">
        <is>
          <t>test</t>
        </is>
      </c>
      <c r="B4248" s="174" t="inlineStr">
        <is>
          <t>A2</t>
        </is>
      </c>
      <c r="C4248" s="174" t="inlineStr">
        <is>
          <t>Babble</t>
        </is>
      </c>
      <c r="D4248" s="174" t="inlineStr">
        <is>
          <t>nb</t>
        </is>
      </c>
      <c r="E4248" s="175" t="n">
        <v>0.64</v>
      </c>
      <c r="F4248" s="174" t="n">
        <v>102</v>
      </c>
      <c r="G4248" s="174" t="n">
        <v>1033</v>
      </c>
      <c r="H4248" s="174" t="n">
        <v>30</v>
      </c>
      <c r="I4248" s="174" t="n">
        <v>2564</v>
      </c>
      <c r="J4248" s="174" t="n"/>
      <c r="K4248" s="174" t="n"/>
      <c r="L4248" s="174" t="n"/>
      <c r="M4248" s="174" t="n"/>
    </row>
    <row r="4249">
      <c r="A4249" s="174" t="inlineStr">
        <is>
          <t>test</t>
        </is>
      </c>
      <c r="B4249" s="174" t="inlineStr">
        <is>
          <t>A2</t>
        </is>
      </c>
      <c r="C4249" s="174" t="inlineStr">
        <is>
          <t>Babble</t>
        </is>
      </c>
      <c r="D4249" s="174" t="inlineStr">
        <is>
          <t>nb</t>
        </is>
      </c>
      <c r="E4249" s="175" t="n">
        <v>0.65</v>
      </c>
      <c r="F4249" s="174" t="n">
        <v>99</v>
      </c>
      <c r="G4249" s="174" t="n">
        <v>1036</v>
      </c>
      <c r="H4249" s="174" t="n">
        <v>28</v>
      </c>
      <c r="I4249" s="174" t="n">
        <v>2566</v>
      </c>
      <c r="J4249" s="174" t="n"/>
      <c r="K4249" s="174" t="n"/>
      <c r="L4249" s="174" t="n"/>
      <c r="M4249" s="174" t="n"/>
    </row>
    <row r="4250">
      <c r="A4250" s="174" t="inlineStr">
        <is>
          <t>test</t>
        </is>
      </c>
      <c r="B4250" s="174" t="inlineStr">
        <is>
          <t>A2</t>
        </is>
      </c>
      <c r="C4250" s="174" t="inlineStr">
        <is>
          <t>Babble</t>
        </is>
      </c>
      <c r="D4250" s="174" t="inlineStr">
        <is>
          <t>nb</t>
        </is>
      </c>
      <c r="E4250" s="175" t="n">
        <v>0.66</v>
      </c>
      <c r="F4250" s="174" t="n">
        <v>98</v>
      </c>
      <c r="G4250" s="174" t="n">
        <v>1037</v>
      </c>
      <c r="H4250" s="174" t="n">
        <v>27</v>
      </c>
      <c r="I4250" s="174" t="n">
        <v>2567</v>
      </c>
      <c r="J4250" s="174" t="n"/>
      <c r="K4250" s="174" t="n"/>
      <c r="L4250" s="174" t="n"/>
      <c r="M4250" s="174" t="n"/>
    </row>
    <row r="4251">
      <c r="A4251" s="174" t="inlineStr">
        <is>
          <t>test</t>
        </is>
      </c>
      <c r="B4251" s="174" t="inlineStr">
        <is>
          <t>A2</t>
        </is>
      </c>
      <c r="C4251" s="174" t="inlineStr">
        <is>
          <t>Babble</t>
        </is>
      </c>
      <c r="D4251" s="174" t="inlineStr">
        <is>
          <t>nb</t>
        </is>
      </c>
      <c r="E4251" s="175" t="n">
        <v>0.67</v>
      </c>
      <c r="F4251" s="174" t="n">
        <v>96</v>
      </c>
      <c r="G4251" s="174" t="n">
        <v>1039</v>
      </c>
      <c r="H4251" s="174" t="n">
        <v>24</v>
      </c>
      <c r="I4251" s="174" t="n">
        <v>2570</v>
      </c>
      <c r="J4251" s="174" t="n"/>
      <c r="K4251" s="174" t="n"/>
      <c r="L4251" s="174" t="n"/>
      <c r="M4251" s="174" t="n"/>
    </row>
    <row r="4252">
      <c r="A4252" s="174" t="inlineStr">
        <is>
          <t>test</t>
        </is>
      </c>
      <c r="B4252" s="174" t="inlineStr">
        <is>
          <t>A2</t>
        </is>
      </c>
      <c r="C4252" s="174" t="inlineStr">
        <is>
          <t>Babble</t>
        </is>
      </c>
      <c r="D4252" s="174" t="inlineStr">
        <is>
          <t>nb</t>
        </is>
      </c>
      <c r="E4252" s="175" t="n">
        <v>0.68</v>
      </c>
      <c r="F4252" s="174" t="n">
        <v>88</v>
      </c>
      <c r="G4252" s="174" t="n">
        <v>1047</v>
      </c>
      <c r="H4252" s="174" t="n">
        <v>22</v>
      </c>
      <c r="I4252" s="174" t="n">
        <v>2572</v>
      </c>
      <c r="J4252" s="174" t="n"/>
      <c r="K4252" s="174" t="n"/>
      <c r="L4252" s="174" t="n"/>
      <c r="M4252" s="174" t="n"/>
    </row>
    <row r="4253">
      <c r="A4253" s="174" t="inlineStr">
        <is>
          <t>test</t>
        </is>
      </c>
      <c r="B4253" s="174" t="inlineStr">
        <is>
          <t>A2</t>
        </is>
      </c>
      <c r="C4253" s="174" t="inlineStr">
        <is>
          <t>Babble</t>
        </is>
      </c>
      <c r="D4253" s="174" t="inlineStr">
        <is>
          <t>nb</t>
        </is>
      </c>
      <c r="E4253" s="175" t="n">
        <v>0.6899999999999999</v>
      </c>
      <c r="F4253" s="174" t="n">
        <v>84</v>
      </c>
      <c r="G4253" s="174" t="n">
        <v>1051</v>
      </c>
      <c r="H4253" s="174" t="n">
        <v>22</v>
      </c>
      <c r="I4253" s="174" t="n">
        <v>2572</v>
      </c>
      <c r="J4253" s="174" t="n"/>
      <c r="K4253" s="174" t="n"/>
      <c r="L4253" s="174" t="n"/>
      <c r="M4253" s="174" t="n"/>
    </row>
    <row r="4254">
      <c r="A4254" s="174" t="inlineStr">
        <is>
          <t>test</t>
        </is>
      </c>
      <c r="B4254" s="174" t="inlineStr">
        <is>
          <t>A2</t>
        </is>
      </c>
      <c r="C4254" s="174" t="inlineStr">
        <is>
          <t>Babble</t>
        </is>
      </c>
      <c r="D4254" s="174" t="inlineStr">
        <is>
          <t>nb</t>
        </is>
      </c>
      <c r="E4254" s="175" t="n">
        <v>0.7</v>
      </c>
      <c r="F4254" s="174" t="n">
        <v>84</v>
      </c>
      <c r="G4254" s="174" t="n">
        <v>1051</v>
      </c>
      <c r="H4254" s="174" t="n">
        <v>22</v>
      </c>
      <c r="I4254" s="174" t="n">
        <v>2572</v>
      </c>
      <c r="J4254" s="174" t="n"/>
      <c r="K4254" s="174" t="n"/>
      <c r="L4254" s="174" t="n"/>
      <c r="M4254" s="174" t="n"/>
    </row>
    <row r="4255">
      <c r="A4255" s="174" t="inlineStr">
        <is>
          <t>test</t>
        </is>
      </c>
      <c r="B4255" s="174" t="inlineStr">
        <is>
          <t>A2</t>
        </is>
      </c>
      <c r="C4255" s="174" t="inlineStr">
        <is>
          <t>Babble</t>
        </is>
      </c>
      <c r="D4255" s="174" t="inlineStr">
        <is>
          <t>nb</t>
        </is>
      </c>
      <c r="E4255" s="175" t="n">
        <v>0.71</v>
      </c>
      <c r="F4255" s="174" t="n">
        <v>81</v>
      </c>
      <c r="G4255" s="174" t="n">
        <v>1054</v>
      </c>
      <c r="H4255" s="174" t="n">
        <v>21</v>
      </c>
      <c r="I4255" s="174" t="n">
        <v>2573</v>
      </c>
      <c r="J4255" s="174" t="n"/>
      <c r="K4255" s="174" t="n"/>
      <c r="L4255" s="174" t="n"/>
      <c r="M4255" s="174" t="n"/>
    </row>
    <row r="4256">
      <c r="A4256" s="174" t="inlineStr">
        <is>
          <t>test</t>
        </is>
      </c>
      <c r="B4256" s="174" t="inlineStr">
        <is>
          <t>A2</t>
        </is>
      </c>
      <c r="C4256" s="174" t="inlineStr">
        <is>
          <t>Babble</t>
        </is>
      </c>
      <c r="D4256" s="174" t="inlineStr">
        <is>
          <t>nb</t>
        </is>
      </c>
      <c r="E4256" s="175" t="n">
        <v>0.72</v>
      </c>
      <c r="F4256" s="174" t="n">
        <v>81</v>
      </c>
      <c r="G4256" s="174" t="n">
        <v>1054</v>
      </c>
      <c r="H4256" s="174" t="n">
        <v>21</v>
      </c>
      <c r="I4256" s="174" t="n">
        <v>2573</v>
      </c>
      <c r="J4256" s="174" t="n"/>
      <c r="K4256" s="174" t="n"/>
      <c r="L4256" s="174" t="n"/>
      <c r="M4256" s="174" t="n"/>
    </row>
    <row r="4257">
      <c r="A4257" s="174" t="inlineStr">
        <is>
          <t>test</t>
        </is>
      </c>
      <c r="B4257" s="174" t="inlineStr">
        <is>
          <t>A2</t>
        </is>
      </c>
      <c r="C4257" s="174" t="inlineStr">
        <is>
          <t>Babble</t>
        </is>
      </c>
      <c r="D4257" s="174" t="inlineStr">
        <is>
          <t>nb</t>
        </is>
      </c>
      <c r="E4257" s="175" t="n">
        <v>0.73</v>
      </c>
      <c r="F4257" s="174" t="n">
        <v>78</v>
      </c>
      <c r="G4257" s="174" t="n">
        <v>1057</v>
      </c>
      <c r="H4257" s="174" t="n">
        <v>21</v>
      </c>
      <c r="I4257" s="174" t="n">
        <v>2573</v>
      </c>
      <c r="J4257" s="174" t="n"/>
      <c r="K4257" s="174" t="n"/>
      <c r="L4257" s="174" t="n"/>
      <c r="M4257" s="174" t="n"/>
    </row>
    <row r="4258">
      <c r="A4258" s="174" t="inlineStr">
        <is>
          <t>test</t>
        </is>
      </c>
      <c r="B4258" s="174" t="inlineStr">
        <is>
          <t>A2</t>
        </is>
      </c>
      <c r="C4258" s="174" t="inlineStr">
        <is>
          <t>Babble</t>
        </is>
      </c>
      <c r="D4258" s="174" t="inlineStr">
        <is>
          <t>nb</t>
        </is>
      </c>
      <c r="E4258" s="175" t="n">
        <v>0.74</v>
      </c>
      <c r="F4258" s="174" t="n">
        <v>75</v>
      </c>
      <c r="G4258" s="174" t="n">
        <v>1060</v>
      </c>
      <c r="H4258" s="174" t="n">
        <v>20</v>
      </c>
      <c r="I4258" s="174" t="n">
        <v>2574</v>
      </c>
      <c r="J4258" s="174" t="n"/>
      <c r="K4258" s="174" t="n"/>
      <c r="L4258" s="174" t="n"/>
      <c r="M4258" s="174" t="n"/>
    </row>
    <row r="4259">
      <c r="A4259" s="174" t="inlineStr">
        <is>
          <t>test</t>
        </is>
      </c>
      <c r="B4259" s="174" t="inlineStr">
        <is>
          <t>A2</t>
        </is>
      </c>
      <c r="C4259" s="174" t="inlineStr">
        <is>
          <t>Babble</t>
        </is>
      </c>
      <c r="D4259" s="174" t="inlineStr">
        <is>
          <t>nb</t>
        </is>
      </c>
      <c r="E4259" s="175" t="n">
        <v>0.75</v>
      </c>
      <c r="F4259" s="174" t="n">
        <v>71</v>
      </c>
      <c r="G4259" s="174" t="n">
        <v>1064</v>
      </c>
      <c r="H4259" s="174" t="n">
        <v>20</v>
      </c>
      <c r="I4259" s="174" t="n">
        <v>2574</v>
      </c>
      <c r="J4259" s="174" t="n"/>
      <c r="K4259" s="174" t="n"/>
      <c r="L4259" s="174" t="n"/>
      <c r="M4259" s="174" t="n"/>
    </row>
    <row r="4260">
      <c r="A4260" s="174" t="inlineStr">
        <is>
          <t>test</t>
        </is>
      </c>
      <c r="B4260" s="174" t="inlineStr">
        <is>
          <t>A2</t>
        </is>
      </c>
      <c r="C4260" s="174" t="inlineStr">
        <is>
          <t>Babble</t>
        </is>
      </c>
      <c r="D4260" s="174" t="inlineStr">
        <is>
          <t>nb</t>
        </is>
      </c>
      <c r="E4260" s="175" t="n">
        <v>0.76</v>
      </c>
      <c r="F4260" s="174" t="n">
        <v>67</v>
      </c>
      <c r="G4260" s="174" t="n">
        <v>1068</v>
      </c>
      <c r="H4260" s="174" t="n">
        <v>18</v>
      </c>
      <c r="I4260" s="174" t="n">
        <v>2576</v>
      </c>
      <c r="J4260" s="174" t="n"/>
      <c r="K4260" s="174" t="n"/>
      <c r="L4260" s="174" t="n"/>
      <c r="M4260" s="174" t="n"/>
    </row>
    <row r="4261">
      <c r="A4261" s="174" t="inlineStr">
        <is>
          <t>test</t>
        </is>
      </c>
      <c r="B4261" s="174" t="inlineStr">
        <is>
          <t>A2</t>
        </is>
      </c>
      <c r="C4261" s="174" t="inlineStr">
        <is>
          <t>Babble</t>
        </is>
      </c>
      <c r="D4261" s="174" t="inlineStr">
        <is>
          <t>nb</t>
        </is>
      </c>
      <c r="E4261" s="175" t="n">
        <v>0.77</v>
      </c>
      <c r="F4261" s="174" t="n">
        <v>64</v>
      </c>
      <c r="G4261" s="174" t="n">
        <v>1071</v>
      </c>
      <c r="H4261" s="174" t="n">
        <v>17</v>
      </c>
      <c r="I4261" s="174" t="n">
        <v>2577</v>
      </c>
      <c r="J4261" s="174" t="n"/>
      <c r="K4261" s="174" t="n"/>
      <c r="L4261" s="174" t="n"/>
      <c r="M4261" s="174" t="n"/>
    </row>
    <row r="4262">
      <c r="A4262" s="174" t="inlineStr">
        <is>
          <t>test</t>
        </is>
      </c>
      <c r="B4262" s="174" t="inlineStr">
        <is>
          <t>A2</t>
        </is>
      </c>
      <c r="C4262" s="174" t="inlineStr">
        <is>
          <t>Babble</t>
        </is>
      </c>
      <c r="D4262" s="174" t="inlineStr">
        <is>
          <t>nb</t>
        </is>
      </c>
      <c r="E4262" s="175" t="n">
        <v>0.78</v>
      </c>
      <c r="F4262" s="174" t="n">
        <v>61</v>
      </c>
      <c r="G4262" s="174" t="n">
        <v>1074</v>
      </c>
      <c r="H4262" s="174" t="n">
        <v>17</v>
      </c>
      <c r="I4262" s="174" t="n">
        <v>2577</v>
      </c>
      <c r="J4262" s="174" t="n"/>
      <c r="K4262" s="174" t="n"/>
      <c r="L4262" s="174" t="n"/>
      <c r="M4262" s="174" t="n"/>
    </row>
    <row r="4263">
      <c r="A4263" s="174" t="inlineStr">
        <is>
          <t>test</t>
        </is>
      </c>
      <c r="B4263" s="174" t="inlineStr">
        <is>
          <t>A2</t>
        </is>
      </c>
      <c r="C4263" s="174" t="inlineStr">
        <is>
          <t>Babble</t>
        </is>
      </c>
      <c r="D4263" s="174" t="inlineStr">
        <is>
          <t>nb</t>
        </is>
      </c>
      <c r="E4263" s="175" t="n">
        <v>0.79</v>
      </c>
      <c r="F4263" s="174" t="n">
        <v>60</v>
      </c>
      <c r="G4263" s="174" t="n">
        <v>1075</v>
      </c>
      <c r="H4263" s="174" t="n">
        <v>15</v>
      </c>
      <c r="I4263" s="174" t="n">
        <v>2579</v>
      </c>
      <c r="J4263" s="174" t="n"/>
      <c r="K4263" s="174" t="n"/>
      <c r="L4263" s="174" t="n"/>
      <c r="M4263" s="174" t="n"/>
    </row>
    <row r="4264">
      <c r="A4264" s="174" t="inlineStr">
        <is>
          <t>test</t>
        </is>
      </c>
      <c r="B4264" s="174" t="inlineStr">
        <is>
          <t>A2</t>
        </is>
      </c>
      <c r="C4264" s="174" t="inlineStr">
        <is>
          <t>Babble</t>
        </is>
      </c>
      <c r="D4264" s="174" t="inlineStr">
        <is>
          <t>nb</t>
        </is>
      </c>
      <c r="E4264" s="175" t="n">
        <v>0.8</v>
      </c>
      <c r="F4264" s="174" t="n">
        <v>56</v>
      </c>
      <c r="G4264" s="174" t="n">
        <v>1079</v>
      </c>
      <c r="H4264" s="174" t="n">
        <v>15</v>
      </c>
      <c r="I4264" s="174" t="n">
        <v>2579</v>
      </c>
      <c r="J4264" s="174" t="n"/>
      <c r="K4264" s="174" t="n"/>
      <c r="L4264" s="174" t="n"/>
      <c r="M4264" s="174" t="n"/>
    </row>
    <row r="4265">
      <c r="A4265" s="174" t="inlineStr">
        <is>
          <t>test</t>
        </is>
      </c>
      <c r="B4265" s="174" t="inlineStr">
        <is>
          <t>A2</t>
        </is>
      </c>
      <c r="C4265" s="174" t="inlineStr">
        <is>
          <t>Babble</t>
        </is>
      </c>
      <c r="D4265" s="174" t="inlineStr">
        <is>
          <t>nb</t>
        </is>
      </c>
      <c r="E4265" s="175" t="n">
        <v>0.8100000000000001</v>
      </c>
      <c r="F4265" s="174" t="n">
        <v>53</v>
      </c>
      <c r="G4265" s="174" t="n">
        <v>1082</v>
      </c>
      <c r="H4265" s="174" t="n">
        <v>14</v>
      </c>
      <c r="I4265" s="174" t="n">
        <v>2580</v>
      </c>
      <c r="J4265" s="174" t="n"/>
      <c r="K4265" s="174" t="n"/>
      <c r="L4265" s="174" t="n"/>
      <c r="M4265" s="174" t="n"/>
    </row>
    <row r="4266">
      <c r="A4266" s="174" t="inlineStr">
        <is>
          <t>test</t>
        </is>
      </c>
      <c r="B4266" s="174" t="inlineStr">
        <is>
          <t>A2</t>
        </is>
      </c>
      <c r="C4266" s="174" t="inlineStr">
        <is>
          <t>Babble</t>
        </is>
      </c>
      <c r="D4266" s="174" t="inlineStr">
        <is>
          <t>nb</t>
        </is>
      </c>
      <c r="E4266" s="175" t="n">
        <v>0.82</v>
      </c>
      <c r="F4266" s="174" t="n">
        <v>50</v>
      </c>
      <c r="G4266" s="174" t="n">
        <v>1085</v>
      </c>
      <c r="H4266" s="174" t="n">
        <v>12</v>
      </c>
      <c r="I4266" s="174" t="n">
        <v>2582</v>
      </c>
      <c r="J4266" s="174" t="n"/>
      <c r="K4266" s="174" t="n"/>
      <c r="L4266" s="174" t="n"/>
      <c r="M4266" s="174" t="n"/>
    </row>
    <row r="4267">
      <c r="A4267" s="174" t="inlineStr">
        <is>
          <t>test</t>
        </is>
      </c>
      <c r="B4267" s="174" t="inlineStr">
        <is>
          <t>A2</t>
        </is>
      </c>
      <c r="C4267" s="174" t="inlineStr">
        <is>
          <t>Babble</t>
        </is>
      </c>
      <c r="D4267" s="174" t="inlineStr">
        <is>
          <t>nb</t>
        </is>
      </c>
      <c r="E4267" s="175" t="n">
        <v>0.83</v>
      </c>
      <c r="F4267" s="174" t="n">
        <v>49</v>
      </c>
      <c r="G4267" s="174" t="n">
        <v>1086</v>
      </c>
      <c r="H4267" s="174" t="n">
        <v>12</v>
      </c>
      <c r="I4267" s="174" t="n">
        <v>2582</v>
      </c>
      <c r="J4267" s="174" t="n"/>
      <c r="K4267" s="174" t="n"/>
      <c r="L4267" s="174" t="n"/>
      <c r="M4267" s="174" t="n"/>
    </row>
    <row r="4268">
      <c r="A4268" s="174" t="inlineStr">
        <is>
          <t>test</t>
        </is>
      </c>
      <c r="B4268" s="174" t="inlineStr">
        <is>
          <t>A2</t>
        </is>
      </c>
      <c r="C4268" s="174" t="inlineStr">
        <is>
          <t>Babble</t>
        </is>
      </c>
      <c r="D4268" s="174" t="inlineStr">
        <is>
          <t>nb</t>
        </is>
      </c>
      <c r="E4268" s="175" t="n">
        <v>0.84</v>
      </c>
      <c r="F4268" s="174" t="n">
        <v>45</v>
      </c>
      <c r="G4268" s="174" t="n">
        <v>1090</v>
      </c>
      <c r="H4268" s="174" t="n">
        <v>10</v>
      </c>
      <c r="I4268" s="174" t="n">
        <v>2584</v>
      </c>
      <c r="J4268" s="174" t="n"/>
      <c r="K4268" s="174" t="n"/>
      <c r="L4268" s="174" t="n"/>
      <c r="M4268" s="174" t="n"/>
    </row>
    <row r="4269">
      <c r="A4269" s="174" t="inlineStr">
        <is>
          <t>test</t>
        </is>
      </c>
      <c r="B4269" s="174" t="inlineStr">
        <is>
          <t>A2</t>
        </is>
      </c>
      <c r="C4269" s="174" t="inlineStr">
        <is>
          <t>Babble</t>
        </is>
      </c>
      <c r="D4269" s="174" t="inlineStr">
        <is>
          <t>nb</t>
        </is>
      </c>
      <c r="E4269" s="175" t="n">
        <v>0.85</v>
      </c>
      <c r="F4269" s="174" t="n">
        <v>43</v>
      </c>
      <c r="G4269" s="174" t="n">
        <v>1092</v>
      </c>
      <c r="H4269" s="174" t="n">
        <v>10</v>
      </c>
      <c r="I4269" s="174" t="n">
        <v>2584</v>
      </c>
      <c r="J4269" s="174" t="n"/>
      <c r="K4269" s="174" t="n"/>
      <c r="L4269" s="174" t="n"/>
      <c r="M4269" s="174" t="n"/>
    </row>
    <row r="4270">
      <c r="A4270" s="174" t="inlineStr">
        <is>
          <t>test</t>
        </is>
      </c>
      <c r="B4270" s="174" t="inlineStr">
        <is>
          <t>A2</t>
        </is>
      </c>
      <c r="C4270" s="174" t="inlineStr">
        <is>
          <t>Babble</t>
        </is>
      </c>
      <c r="D4270" s="174" t="inlineStr">
        <is>
          <t>nb</t>
        </is>
      </c>
      <c r="E4270" s="175" t="n">
        <v>0.86</v>
      </c>
      <c r="F4270" s="174" t="n">
        <v>40</v>
      </c>
      <c r="G4270" s="174" t="n">
        <v>1095</v>
      </c>
      <c r="H4270" s="174" t="n">
        <v>10</v>
      </c>
      <c r="I4270" s="174" t="n">
        <v>2584</v>
      </c>
      <c r="J4270" s="174" t="n"/>
      <c r="K4270" s="174" t="n"/>
      <c r="L4270" s="174" t="n"/>
      <c r="M4270" s="174" t="n"/>
    </row>
    <row r="4271">
      <c r="A4271" s="174" t="inlineStr">
        <is>
          <t>test</t>
        </is>
      </c>
      <c r="B4271" s="174" t="inlineStr">
        <is>
          <t>A2</t>
        </is>
      </c>
      <c r="C4271" s="174" t="inlineStr">
        <is>
          <t>Babble</t>
        </is>
      </c>
      <c r="D4271" s="174" t="inlineStr">
        <is>
          <t>nb</t>
        </is>
      </c>
      <c r="E4271" s="175" t="n">
        <v>0.87</v>
      </c>
      <c r="F4271" s="174" t="n">
        <v>40</v>
      </c>
      <c r="G4271" s="174" t="n">
        <v>1095</v>
      </c>
      <c r="H4271" s="174" t="n">
        <v>10</v>
      </c>
      <c r="I4271" s="174" t="n">
        <v>2584</v>
      </c>
      <c r="J4271" s="174" t="n"/>
      <c r="K4271" s="174" t="n"/>
      <c r="L4271" s="174" t="n"/>
      <c r="M4271" s="174" t="n"/>
    </row>
    <row r="4272">
      <c r="A4272" s="174" t="inlineStr">
        <is>
          <t>test</t>
        </is>
      </c>
      <c r="B4272" s="174" t="inlineStr">
        <is>
          <t>A2</t>
        </is>
      </c>
      <c r="C4272" s="174" t="inlineStr">
        <is>
          <t>Babble</t>
        </is>
      </c>
      <c r="D4272" s="174" t="inlineStr">
        <is>
          <t>nb</t>
        </is>
      </c>
      <c r="E4272" s="175" t="n">
        <v>0.88</v>
      </c>
      <c r="F4272" s="174" t="n">
        <v>38</v>
      </c>
      <c r="G4272" s="174" t="n">
        <v>1097</v>
      </c>
      <c r="H4272" s="174" t="n">
        <v>7</v>
      </c>
      <c r="I4272" s="174" t="n">
        <v>2587</v>
      </c>
      <c r="J4272" s="174" t="n"/>
      <c r="K4272" s="174" t="n"/>
      <c r="L4272" s="174" t="n"/>
      <c r="M4272" s="174" t="n"/>
    </row>
    <row r="4273">
      <c r="A4273" s="174" t="inlineStr">
        <is>
          <t>test</t>
        </is>
      </c>
      <c r="B4273" s="174" t="inlineStr">
        <is>
          <t>A2</t>
        </is>
      </c>
      <c r="C4273" s="174" t="inlineStr">
        <is>
          <t>Babble</t>
        </is>
      </c>
      <c r="D4273" s="174" t="inlineStr">
        <is>
          <t>nb</t>
        </is>
      </c>
      <c r="E4273" s="175" t="n">
        <v>0.89</v>
      </c>
      <c r="F4273" s="174" t="n">
        <v>34</v>
      </c>
      <c r="G4273" s="174" t="n">
        <v>1101</v>
      </c>
      <c r="H4273" s="174" t="n">
        <v>7</v>
      </c>
      <c r="I4273" s="174" t="n">
        <v>2587</v>
      </c>
      <c r="J4273" s="174" t="n"/>
      <c r="K4273" s="174" t="n"/>
      <c r="L4273" s="174" t="n"/>
      <c r="M4273" s="174" t="n"/>
    </row>
    <row r="4274">
      <c r="A4274" s="174" t="inlineStr">
        <is>
          <t>test</t>
        </is>
      </c>
      <c r="B4274" s="174" t="inlineStr">
        <is>
          <t>A2</t>
        </is>
      </c>
      <c r="C4274" s="174" t="inlineStr">
        <is>
          <t>Babble</t>
        </is>
      </c>
      <c r="D4274" s="174" t="inlineStr">
        <is>
          <t>nb</t>
        </is>
      </c>
      <c r="E4274" s="175" t="n">
        <v>0.9</v>
      </c>
      <c r="F4274" s="174" t="n">
        <v>27</v>
      </c>
      <c r="G4274" s="174" t="n">
        <v>1108</v>
      </c>
      <c r="H4274" s="174" t="n">
        <v>6</v>
      </c>
      <c r="I4274" s="174" t="n">
        <v>2588</v>
      </c>
      <c r="J4274" s="174" t="n"/>
      <c r="K4274" s="174" t="n"/>
      <c r="L4274" s="174" t="n"/>
      <c r="M4274" s="174" t="n"/>
    </row>
    <row r="4275">
      <c r="A4275" s="174" t="inlineStr">
        <is>
          <t>test</t>
        </is>
      </c>
      <c r="B4275" s="174" t="inlineStr">
        <is>
          <t>A2</t>
        </is>
      </c>
      <c r="C4275" s="174" t="inlineStr">
        <is>
          <t>Babble</t>
        </is>
      </c>
      <c r="D4275" s="174" t="inlineStr">
        <is>
          <t>nb</t>
        </is>
      </c>
      <c r="E4275" s="175" t="n">
        <v>0.91</v>
      </c>
      <c r="F4275" s="174" t="n">
        <v>26</v>
      </c>
      <c r="G4275" s="174" t="n">
        <v>1109</v>
      </c>
      <c r="H4275" s="174" t="n">
        <v>6</v>
      </c>
      <c r="I4275" s="174" t="n">
        <v>2588</v>
      </c>
      <c r="J4275" s="174" t="n"/>
      <c r="K4275" s="174" t="n"/>
      <c r="L4275" s="174" t="n"/>
      <c r="M4275" s="174" t="n"/>
    </row>
    <row r="4276">
      <c r="A4276" s="174" t="inlineStr">
        <is>
          <t>test</t>
        </is>
      </c>
      <c r="B4276" s="174" t="inlineStr">
        <is>
          <t>A2</t>
        </is>
      </c>
      <c r="C4276" s="174" t="inlineStr">
        <is>
          <t>Babble</t>
        </is>
      </c>
      <c r="D4276" s="174" t="inlineStr">
        <is>
          <t>nb</t>
        </is>
      </c>
      <c r="E4276" s="175" t="n">
        <v>0.92</v>
      </c>
      <c r="F4276" s="174" t="n">
        <v>23</v>
      </c>
      <c r="G4276" s="174" t="n">
        <v>1112</v>
      </c>
      <c r="H4276" s="174" t="n">
        <v>6</v>
      </c>
      <c r="I4276" s="174" t="n">
        <v>2588</v>
      </c>
      <c r="J4276" s="174" t="n"/>
      <c r="K4276" s="174" t="n"/>
      <c r="L4276" s="174" t="n"/>
      <c r="M4276" s="174" t="n"/>
    </row>
    <row r="4277">
      <c r="A4277" s="174" t="inlineStr">
        <is>
          <t>test</t>
        </is>
      </c>
      <c r="B4277" s="174" t="inlineStr">
        <is>
          <t>A2</t>
        </is>
      </c>
      <c r="C4277" s="174" t="inlineStr">
        <is>
          <t>Babble</t>
        </is>
      </c>
      <c r="D4277" s="174" t="inlineStr">
        <is>
          <t>nb</t>
        </is>
      </c>
      <c r="E4277" s="175" t="n">
        <v>0.93</v>
      </c>
      <c r="F4277" s="174" t="n">
        <v>18</v>
      </c>
      <c r="G4277" s="174" t="n">
        <v>1117</v>
      </c>
      <c r="H4277" s="174" t="n">
        <v>5</v>
      </c>
      <c r="I4277" s="174" t="n">
        <v>2589</v>
      </c>
      <c r="J4277" s="174" t="n"/>
      <c r="K4277" s="174" t="n"/>
      <c r="L4277" s="174" t="n"/>
      <c r="M4277" s="174" t="n"/>
    </row>
    <row r="4278">
      <c r="A4278" s="174" t="inlineStr">
        <is>
          <t>test</t>
        </is>
      </c>
      <c r="B4278" s="174" t="inlineStr">
        <is>
          <t>A2</t>
        </is>
      </c>
      <c r="C4278" s="174" t="inlineStr">
        <is>
          <t>Babble</t>
        </is>
      </c>
      <c r="D4278" s="174" t="inlineStr">
        <is>
          <t>nb</t>
        </is>
      </c>
      <c r="E4278" s="175" t="n">
        <v>0.9399999999999999</v>
      </c>
      <c r="F4278" s="174" t="n">
        <v>16</v>
      </c>
      <c r="G4278" s="174" t="n">
        <v>1119</v>
      </c>
      <c r="H4278" s="174" t="n">
        <v>3</v>
      </c>
      <c r="I4278" s="174" t="n">
        <v>2591</v>
      </c>
      <c r="J4278" s="174" t="n"/>
      <c r="K4278" s="174" t="n"/>
      <c r="L4278" s="174" t="n"/>
      <c r="M4278" s="174" t="n"/>
    </row>
    <row r="4279">
      <c r="A4279" s="174" t="inlineStr">
        <is>
          <t>test</t>
        </is>
      </c>
      <c r="B4279" s="174" t="inlineStr">
        <is>
          <t>A2</t>
        </is>
      </c>
      <c r="C4279" s="174" t="inlineStr">
        <is>
          <t>Babble</t>
        </is>
      </c>
      <c r="D4279" s="174" t="inlineStr">
        <is>
          <t>nb</t>
        </is>
      </c>
      <c r="E4279" s="175" t="n">
        <v>0.95</v>
      </c>
      <c r="F4279" s="174" t="n">
        <v>11</v>
      </c>
      <c r="G4279" s="174" t="n">
        <v>1124</v>
      </c>
      <c r="H4279" s="174" t="n">
        <v>2</v>
      </c>
      <c r="I4279" s="174" t="n">
        <v>2592</v>
      </c>
      <c r="J4279" s="174" t="n"/>
      <c r="K4279" s="174" t="n"/>
      <c r="L4279" s="174" t="n"/>
      <c r="M4279" s="174" t="n"/>
    </row>
    <row r="4280">
      <c r="A4280" s="174" t="inlineStr">
        <is>
          <t>test</t>
        </is>
      </c>
      <c r="B4280" s="174" t="inlineStr">
        <is>
          <t>A2</t>
        </is>
      </c>
      <c r="C4280" s="174" t="inlineStr">
        <is>
          <t>Babble</t>
        </is>
      </c>
      <c r="D4280" s="174" t="inlineStr">
        <is>
          <t>b</t>
        </is>
      </c>
      <c r="E4280" s="175" t="n">
        <v>0.01</v>
      </c>
      <c r="F4280" s="174" t="n">
        <v>280</v>
      </c>
      <c r="G4280" s="174" t="n">
        <v>1</v>
      </c>
      <c r="H4280" s="174" t="n">
        <v>295</v>
      </c>
      <c r="I4280" s="174" t="n">
        <v>0</v>
      </c>
      <c r="J4280" s="174" t="n"/>
      <c r="K4280" s="174" t="n"/>
      <c r="L4280" s="174" t="n"/>
      <c r="M4280" s="174" t="n"/>
    </row>
    <row r="4281">
      <c r="A4281" s="174" t="inlineStr">
        <is>
          <t>test</t>
        </is>
      </c>
      <c r="B4281" s="174" t="inlineStr">
        <is>
          <t>A2</t>
        </is>
      </c>
      <c r="C4281" s="174" t="inlineStr">
        <is>
          <t>Babble</t>
        </is>
      </c>
      <c r="D4281" s="174" t="inlineStr">
        <is>
          <t>b</t>
        </is>
      </c>
      <c r="E4281" s="175" t="n">
        <v>0.02</v>
      </c>
      <c r="F4281" s="174" t="n">
        <v>280</v>
      </c>
      <c r="G4281" s="174" t="n">
        <v>1</v>
      </c>
      <c r="H4281" s="174" t="n">
        <v>293</v>
      </c>
      <c r="I4281" s="174" t="n">
        <v>2</v>
      </c>
      <c r="J4281" s="174" t="n"/>
      <c r="K4281" s="174" t="n"/>
      <c r="L4281" s="174" t="n"/>
      <c r="M4281" s="174" t="n"/>
    </row>
    <row r="4282">
      <c r="A4282" s="174" t="inlineStr">
        <is>
          <t>test</t>
        </is>
      </c>
      <c r="B4282" s="174" t="inlineStr">
        <is>
          <t>A2</t>
        </is>
      </c>
      <c r="C4282" s="174" t="inlineStr">
        <is>
          <t>Babble</t>
        </is>
      </c>
      <c r="D4282" s="174" t="inlineStr">
        <is>
          <t>b</t>
        </is>
      </c>
      <c r="E4282" s="175" t="n">
        <v>0.03</v>
      </c>
      <c r="F4282" s="174" t="n">
        <v>274</v>
      </c>
      <c r="G4282" s="174" t="n">
        <v>7</v>
      </c>
      <c r="H4282" s="174" t="n">
        <v>287</v>
      </c>
      <c r="I4282" s="174" t="n">
        <v>8</v>
      </c>
      <c r="J4282" s="174" t="n"/>
      <c r="K4282" s="174" t="n"/>
      <c r="L4282" s="174" t="n"/>
      <c r="M4282" s="174" t="n"/>
    </row>
    <row r="4283">
      <c r="A4283" s="174" t="inlineStr">
        <is>
          <t>test</t>
        </is>
      </c>
      <c r="B4283" s="174" t="inlineStr">
        <is>
          <t>A2</t>
        </is>
      </c>
      <c r="C4283" s="174" t="inlineStr">
        <is>
          <t>Babble</t>
        </is>
      </c>
      <c r="D4283" s="174" t="inlineStr">
        <is>
          <t>b</t>
        </is>
      </c>
      <c r="E4283" s="175" t="n">
        <v>0.04</v>
      </c>
      <c r="F4283" s="174" t="n">
        <v>271</v>
      </c>
      <c r="G4283" s="174" t="n">
        <v>10</v>
      </c>
      <c r="H4283" s="174" t="n">
        <v>283</v>
      </c>
      <c r="I4283" s="174" t="n">
        <v>12</v>
      </c>
      <c r="J4283" s="174" t="n"/>
      <c r="K4283" s="174" t="n"/>
      <c r="L4283" s="174" t="n"/>
      <c r="M4283" s="174" t="n"/>
    </row>
    <row r="4284">
      <c r="A4284" s="174" t="inlineStr">
        <is>
          <t>test</t>
        </is>
      </c>
      <c r="B4284" s="174" t="inlineStr">
        <is>
          <t>A2</t>
        </is>
      </c>
      <c r="C4284" s="174" t="inlineStr">
        <is>
          <t>Babble</t>
        </is>
      </c>
      <c r="D4284" s="174" t="inlineStr">
        <is>
          <t>b</t>
        </is>
      </c>
      <c r="E4284" s="175" t="n">
        <v>0.05</v>
      </c>
      <c r="F4284" s="174" t="n">
        <v>269</v>
      </c>
      <c r="G4284" s="174" t="n">
        <v>12</v>
      </c>
      <c r="H4284" s="174" t="n">
        <v>279</v>
      </c>
      <c r="I4284" s="174" t="n">
        <v>16</v>
      </c>
      <c r="J4284" s="174" t="n"/>
      <c r="K4284" s="174" t="n"/>
      <c r="L4284" s="174" t="n"/>
      <c r="M4284" s="174" t="n"/>
    </row>
    <row r="4285">
      <c r="A4285" s="174" t="inlineStr">
        <is>
          <t>test</t>
        </is>
      </c>
      <c r="B4285" s="174" t="inlineStr">
        <is>
          <t>A2</t>
        </is>
      </c>
      <c r="C4285" s="174" t="inlineStr">
        <is>
          <t>Babble</t>
        </is>
      </c>
      <c r="D4285" s="174" t="inlineStr">
        <is>
          <t>b</t>
        </is>
      </c>
      <c r="E4285" s="175" t="n">
        <v>0.06</v>
      </c>
      <c r="F4285" s="174" t="n">
        <v>263</v>
      </c>
      <c r="G4285" s="174" t="n">
        <v>18</v>
      </c>
      <c r="H4285" s="174" t="n">
        <v>271</v>
      </c>
      <c r="I4285" s="174" t="n">
        <v>24</v>
      </c>
      <c r="J4285" s="174" t="n"/>
      <c r="K4285" s="174" t="n"/>
      <c r="L4285" s="174" t="n"/>
      <c r="M4285" s="174" t="n"/>
    </row>
    <row r="4286">
      <c r="A4286" s="174" t="inlineStr">
        <is>
          <t>test</t>
        </is>
      </c>
      <c r="B4286" s="174" t="inlineStr">
        <is>
          <t>A2</t>
        </is>
      </c>
      <c r="C4286" s="174" t="inlineStr">
        <is>
          <t>Babble</t>
        </is>
      </c>
      <c r="D4286" s="174" t="inlineStr">
        <is>
          <t>b</t>
        </is>
      </c>
      <c r="E4286" s="175" t="n">
        <v>0.07000000000000001</v>
      </c>
      <c r="F4286" s="174" t="n">
        <v>254</v>
      </c>
      <c r="G4286" s="174" t="n">
        <v>27</v>
      </c>
      <c r="H4286" s="174" t="n">
        <v>264</v>
      </c>
      <c r="I4286" s="174" t="n">
        <v>31</v>
      </c>
      <c r="J4286" s="174" t="n"/>
      <c r="K4286" s="174" t="n"/>
      <c r="L4286" s="174" t="n"/>
      <c r="M4286" s="174" t="n"/>
    </row>
    <row r="4287">
      <c r="A4287" s="174" t="inlineStr">
        <is>
          <t>test</t>
        </is>
      </c>
      <c r="B4287" s="174" t="inlineStr">
        <is>
          <t>A2</t>
        </is>
      </c>
      <c r="C4287" s="174" t="inlineStr">
        <is>
          <t>Babble</t>
        </is>
      </c>
      <c r="D4287" s="174" t="inlineStr">
        <is>
          <t>b</t>
        </is>
      </c>
      <c r="E4287" s="175" t="n">
        <v>0.08</v>
      </c>
      <c r="F4287" s="174" t="n">
        <v>243</v>
      </c>
      <c r="G4287" s="174" t="n">
        <v>38</v>
      </c>
      <c r="H4287" s="174" t="n">
        <v>257</v>
      </c>
      <c r="I4287" s="174" t="n">
        <v>38</v>
      </c>
      <c r="J4287" s="174" t="n"/>
      <c r="K4287" s="174" t="n"/>
      <c r="L4287" s="174" t="n"/>
      <c r="M4287" s="174" t="n"/>
    </row>
    <row r="4288">
      <c r="A4288" s="174" t="inlineStr">
        <is>
          <t>test</t>
        </is>
      </c>
      <c r="B4288" s="174" t="inlineStr">
        <is>
          <t>A2</t>
        </is>
      </c>
      <c r="C4288" s="174" t="inlineStr">
        <is>
          <t>Babble</t>
        </is>
      </c>
      <c r="D4288" s="174" t="inlineStr">
        <is>
          <t>b</t>
        </is>
      </c>
      <c r="E4288" s="175" t="n">
        <v>0.09</v>
      </c>
      <c r="F4288" s="174" t="n">
        <v>231</v>
      </c>
      <c r="G4288" s="174" t="n">
        <v>50</v>
      </c>
      <c r="H4288" s="174" t="n">
        <v>240</v>
      </c>
      <c r="I4288" s="174" t="n">
        <v>55</v>
      </c>
      <c r="J4288" s="174" t="n"/>
      <c r="K4288" s="174" t="n"/>
      <c r="L4288" s="174" t="n"/>
      <c r="M4288" s="174" t="n"/>
    </row>
    <row r="4289">
      <c r="A4289" s="174" t="inlineStr">
        <is>
          <t>test</t>
        </is>
      </c>
      <c r="B4289" s="174" t="inlineStr">
        <is>
          <t>A2</t>
        </is>
      </c>
      <c r="C4289" s="174" t="inlineStr">
        <is>
          <t>Babble</t>
        </is>
      </c>
      <c r="D4289" s="174" t="inlineStr">
        <is>
          <t>b</t>
        </is>
      </c>
      <c r="E4289" s="175" t="n">
        <v>0.1</v>
      </c>
      <c r="F4289" s="174" t="n">
        <v>219</v>
      </c>
      <c r="G4289" s="174" t="n">
        <v>62</v>
      </c>
      <c r="H4289" s="174" t="n">
        <v>226</v>
      </c>
      <c r="I4289" s="174" t="n">
        <v>69</v>
      </c>
      <c r="J4289" s="174" t="n"/>
      <c r="K4289" s="174" t="n"/>
      <c r="L4289" s="174" t="n"/>
      <c r="M4289" s="174" t="n"/>
    </row>
    <row r="4290">
      <c r="A4290" s="174" t="inlineStr">
        <is>
          <t>test</t>
        </is>
      </c>
      <c r="B4290" s="174" t="inlineStr">
        <is>
          <t>A2</t>
        </is>
      </c>
      <c r="C4290" s="174" t="inlineStr">
        <is>
          <t>Babble</t>
        </is>
      </c>
      <c r="D4290" s="174" t="inlineStr">
        <is>
          <t>b</t>
        </is>
      </c>
      <c r="E4290" s="175" t="n">
        <v>0.11</v>
      </c>
      <c r="F4290" s="174" t="n">
        <v>206</v>
      </c>
      <c r="G4290" s="174" t="n">
        <v>75</v>
      </c>
      <c r="H4290" s="174" t="n">
        <v>210</v>
      </c>
      <c r="I4290" s="174" t="n">
        <v>85</v>
      </c>
      <c r="J4290" s="174" t="n"/>
      <c r="K4290" s="174" t="n"/>
      <c r="L4290" s="174" t="n"/>
      <c r="M4290" s="174" t="n"/>
    </row>
    <row r="4291">
      <c r="A4291" s="174" t="inlineStr">
        <is>
          <t>test</t>
        </is>
      </c>
      <c r="B4291" s="174" t="inlineStr">
        <is>
          <t>A2</t>
        </is>
      </c>
      <c r="C4291" s="174" t="inlineStr">
        <is>
          <t>Babble</t>
        </is>
      </c>
      <c r="D4291" s="174" t="inlineStr">
        <is>
          <t>b</t>
        </is>
      </c>
      <c r="E4291" s="175" t="n">
        <v>0.12</v>
      </c>
      <c r="F4291" s="174" t="n">
        <v>199</v>
      </c>
      <c r="G4291" s="174" t="n">
        <v>82</v>
      </c>
      <c r="H4291" s="174" t="n">
        <v>199</v>
      </c>
      <c r="I4291" s="174" t="n">
        <v>96</v>
      </c>
      <c r="J4291" s="174" t="n"/>
      <c r="K4291" s="174" t="n"/>
      <c r="L4291" s="174" t="n"/>
      <c r="M4291" s="174" t="n"/>
    </row>
    <row r="4292">
      <c r="A4292" s="174" t="inlineStr">
        <is>
          <t>test</t>
        </is>
      </c>
      <c r="B4292" s="174" t="inlineStr">
        <is>
          <t>A2</t>
        </is>
      </c>
      <c r="C4292" s="174" t="inlineStr">
        <is>
          <t>Babble</t>
        </is>
      </c>
      <c r="D4292" s="174" t="inlineStr">
        <is>
          <t>b</t>
        </is>
      </c>
      <c r="E4292" s="175" t="n">
        <v>0.13</v>
      </c>
      <c r="F4292" s="174" t="n">
        <v>194</v>
      </c>
      <c r="G4292" s="174" t="n">
        <v>87</v>
      </c>
      <c r="H4292" s="174" t="n">
        <v>191</v>
      </c>
      <c r="I4292" s="174" t="n">
        <v>104</v>
      </c>
      <c r="J4292" s="174" t="n"/>
      <c r="K4292" s="174" t="n"/>
      <c r="L4292" s="174" t="n"/>
      <c r="M4292" s="174" t="n"/>
    </row>
    <row r="4293">
      <c r="A4293" s="174" t="inlineStr">
        <is>
          <t>test</t>
        </is>
      </c>
      <c r="B4293" s="174" t="inlineStr">
        <is>
          <t>A2</t>
        </is>
      </c>
      <c r="C4293" s="174" t="inlineStr">
        <is>
          <t>Babble</t>
        </is>
      </c>
      <c r="D4293" s="174" t="inlineStr">
        <is>
          <t>b</t>
        </is>
      </c>
      <c r="E4293" s="175" t="n">
        <v>0.14</v>
      </c>
      <c r="F4293" s="174" t="n">
        <v>177</v>
      </c>
      <c r="G4293" s="174" t="n">
        <v>104</v>
      </c>
      <c r="H4293" s="174" t="n">
        <v>180</v>
      </c>
      <c r="I4293" s="174" t="n">
        <v>115</v>
      </c>
      <c r="J4293" s="174" t="n"/>
      <c r="K4293" s="174" t="n"/>
      <c r="L4293" s="174" t="n"/>
      <c r="M4293" s="174" t="n"/>
    </row>
    <row r="4294">
      <c r="A4294" s="174" t="inlineStr">
        <is>
          <t>test</t>
        </is>
      </c>
      <c r="B4294" s="174" t="inlineStr">
        <is>
          <t>A2</t>
        </is>
      </c>
      <c r="C4294" s="174" t="inlineStr">
        <is>
          <t>Babble</t>
        </is>
      </c>
      <c r="D4294" s="174" t="inlineStr">
        <is>
          <t>b</t>
        </is>
      </c>
      <c r="E4294" s="175" t="n">
        <v>0.15</v>
      </c>
      <c r="F4294" s="174" t="n">
        <v>162</v>
      </c>
      <c r="G4294" s="174" t="n">
        <v>119</v>
      </c>
      <c r="H4294" s="174" t="n">
        <v>171</v>
      </c>
      <c r="I4294" s="174" t="n">
        <v>124</v>
      </c>
      <c r="J4294" s="174" t="n"/>
      <c r="K4294" s="174" t="n"/>
      <c r="L4294" s="174" t="n"/>
      <c r="M4294" s="174" t="n"/>
    </row>
    <row r="4295">
      <c r="A4295" s="174" t="inlineStr">
        <is>
          <t>test</t>
        </is>
      </c>
      <c r="B4295" s="174" t="inlineStr">
        <is>
          <t>A2</t>
        </is>
      </c>
      <c r="C4295" s="174" t="inlineStr">
        <is>
          <t>Babble</t>
        </is>
      </c>
      <c r="D4295" s="174" t="inlineStr">
        <is>
          <t>b</t>
        </is>
      </c>
      <c r="E4295" s="175" t="n">
        <v>0.16</v>
      </c>
      <c r="F4295" s="174" t="n">
        <v>152</v>
      </c>
      <c r="G4295" s="174" t="n">
        <v>129</v>
      </c>
      <c r="H4295" s="174" t="n">
        <v>159</v>
      </c>
      <c r="I4295" s="174" t="n">
        <v>136</v>
      </c>
      <c r="J4295" s="174" t="n"/>
      <c r="K4295" s="174" t="n"/>
      <c r="L4295" s="174" t="n"/>
      <c r="M4295" s="174" t="n"/>
    </row>
    <row r="4296">
      <c r="A4296" s="174" t="inlineStr">
        <is>
          <t>test</t>
        </is>
      </c>
      <c r="B4296" s="174" t="inlineStr">
        <is>
          <t>A2</t>
        </is>
      </c>
      <c r="C4296" s="174" t="inlineStr">
        <is>
          <t>Babble</t>
        </is>
      </c>
      <c r="D4296" s="174" t="inlineStr">
        <is>
          <t>b</t>
        </is>
      </c>
      <c r="E4296" s="175" t="n">
        <v>0.17</v>
      </c>
      <c r="F4296" s="174" t="n">
        <v>140</v>
      </c>
      <c r="G4296" s="174" t="n">
        <v>141</v>
      </c>
      <c r="H4296" s="174" t="n">
        <v>146</v>
      </c>
      <c r="I4296" s="174" t="n">
        <v>149</v>
      </c>
      <c r="J4296" s="174" t="n"/>
      <c r="K4296" s="174" t="n"/>
      <c r="L4296" s="174" t="n"/>
      <c r="M4296" s="174" t="n"/>
    </row>
    <row r="4297">
      <c r="A4297" s="174" t="inlineStr">
        <is>
          <t>test</t>
        </is>
      </c>
      <c r="B4297" s="174" t="inlineStr">
        <is>
          <t>A2</t>
        </is>
      </c>
      <c r="C4297" s="174" t="inlineStr">
        <is>
          <t>Babble</t>
        </is>
      </c>
      <c r="D4297" s="174" t="inlineStr">
        <is>
          <t>b</t>
        </is>
      </c>
      <c r="E4297" s="175" t="n">
        <v>0.18</v>
      </c>
      <c r="F4297" s="174" t="n">
        <v>132</v>
      </c>
      <c r="G4297" s="174" t="n">
        <v>149</v>
      </c>
      <c r="H4297" s="174" t="n">
        <v>139</v>
      </c>
      <c r="I4297" s="174" t="n">
        <v>156</v>
      </c>
      <c r="J4297" s="174" t="n"/>
      <c r="K4297" s="174" t="n"/>
      <c r="L4297" s="174" t="n"/>
      <c r="M4297" s="174" t="n"/>
    </row>
    <row r="4298">
      <c r="A4298" s="174" t="inlineStr">
        <is>
          <t>test</t>
        </is>
      </c>
      <c r="B4298" s="174" t="inlineStr">
        <is>
          <t>A2</t>
        </is>
      </c>
      <c r="C4298" s="174" t="inlineStr">
        <is>
          <t>Babble</t>
        </is>
      </c>
      <c r="D4298" s="174" t="inlineStr">
        <is>
          <t>b</t>
        </is>
      </c>
      <c r="E4298" s="175" t="n">
        <v>0.19</v>
      </c>
      <c r="F4298" s="174" t="n">
        <v>128</v>
      </c>
      <c r="G4298" s="174" t="n">
        <v>153</v>
      </c>
      <c r="H4298" s="174" t="n">
        <v>131</v>
      </c>
      <c r="I4298" s="174" t="n">
        <v>164</v>
      </c>
      <c r="J4298" s="174" t="n"/>
      <c r="K4298" s="174" t="n"/>
      <c r="L4298" s="174" t="n"/>
      <c r="M4298" s="174" t="n"/>
    </row>
    <row r="4299">
      <c r="A4299" s="174" t="inlineStr">
        <is>
          <t>test</t>
        </is>
      </c>
      <c r="B4299" s="174" t="inlineStr">
        <is>
          <t>A2</t>
        </is>
      </c>
      <c r="C4299" s="174" t="inlineStr">
        <is>
          <t>Babble</t>
        </is>
      </c>
      <c r="D4299" s="174" t="inlineStr">
        <is>
          <t>b</t>
        </is>
      </c>
      <c r="E4299" s="175" t="n">
        <v>0.2</v>
      </c>
      <c r="F4299" s="174" t="n">
        <v>120</v>
      </c>
      <c r="G4299" s="174" t="n">
        <v>161</v>
      </c>
      <c r="H4299" s="174" t="n">
        <v>121</v>
      </c>
      <c r="I4299" s="174" t="n">
        <v>174</v>
      </c>
      <c r="J4299" s="174" t="n"/>
      <c r="K4299" s="174" t="n"/>
      <c r="L4299" s="174" t="n"/>
      <c r="M4299" s="174" t="n"/>
    </row>
    <row r="4300">
      <c r="A4300" s="174" t="inlineStr">
        <is>
          <t>test</t>
        </is>
      </c>
      <c r="B4300" s="174" t="inlineStr">
        <is>
          <t>A2</t>
        </is>
      </c>
      <c r="C4300" s="174" t="inlineStr">
        <is>
          <t>Babble</t>
        </is>
      </c>
      <c r="D4300" s="174" t="inlineStr">
        <is>
          <t>b</t>
        </is>
      </c>
      <c r="E4300" s="175" t="n">
        <v>0.21</v>
      </c>
      <c r="F4300" s="174" t="n">
        <v>116</v>
      </c>
      <c r="G4300" s="174" t="n">
        <v>165</v>
      </c>
      <c r="H4300" s="174" t="n">
        <v>114</v>
      </c>
      <c r="I4300" s="174" t="n">
        <v>181</v>
      </c>
      <c r="J4300" s="174" t="n"/>
      <c r="K4300" s="174" t="n"/>
      <c r="L4300" s="174" t="n"/>
      <c r="M4300" s="174" t="n"/>
    </row>
    <row r="4301">
      <c r="A4301" s="174" t="inlineStr">
        <is>
          <t>test</t>
        </is>
      </c>
      <c r="B4301" s="174" t="inlineStr">
        <is>
          <t>A2</t>
        </is>
      </c>
      <c r="C4301" s="174" t="inlineStr">
        <is>
          <t>Babble</t>
        </is>
      </c>
      <c r="D4301" s="174" t="inlineStr">
        <is>
          <t>b</t>
        </is>
      </c>
      <c r="E4301" s="175" t="n">
        <v>0.22</v>
      </c>
      <c r="F4301" s="174" t="n">
        <v>103</v>
      </c>
      <c r="G4301" s="174" t="n">
        <v>178</v>
      </c>
      <c r="H4301" s="174" t="n">
        <v>110</v>
      </c>
      <c r="I4301" s="174" t="n">
        <v>185</v>
      </c>
      <c r="J4301" s="174" t="n"/>
      <c r="K4301" s="174" t="n"/>
      <c r="L4301" s="174" t="n"/>
      <c r="M4301" s="174" t="n"/>
    </row>
    <row r="4302">
      <c r="A4302" s="174" t="inlineStr">
        <is>
          <t>test</t>
        </is>
      </c>
      <c r="B4302" s="174" t="inlineStr">
        <is>
          <t>A2</t>
        </is>
      </c>
      <c r="C4302" s="174" t="inlineStr">
        <is>
          <t>Babble</t>
        </is>
      </c>
      <c r="D4302" s="174" t="inlineStr">
        <is>
          <t>b</t>
        </is>
      </c>
      <c r="E4302" s="175" t="n">
        <v>0.23</v>
      </c>
      <c r="F4302" s="174" t="n">
        <v>100</v>
      </c>
      <c r="G4302" s="174" t="n">
        <v>181</v>
      </c>
      <c r="H4302" s="174" t="n">
        <v>106</v>
      </c>
      <c r="I4302" s="174" t="n">
        <v>189</v>
      </c>
      <c r="J4302" s="174" t="n"/>
      <c r="K4302" s="174" t="n"/>
      <c r="L4302" s="174" t="n"/>
      <c r="M4302" s="174" t="n"/>
    </row>
    <row r="4303">
      <c r="A4303" s="174" t="inlineStr">
        <is>
          <t>test</t>
        </is>
      </c>
      <c r="B4303" s="174" t="inlineStr">
        <is>
          <t>A2</t>
        </is>
      </c>
      <c r="C4303" s="174" t="inlineStr">
        <is>
          <t>Babble</t>
        </is>
      </c>
      <c r="D4303" s="174" t="inlineStr">
        <is>
          <t>b</t>
        </is>
      </c>
      <c r="E4303" s="175" t="n">
        <v>0.24</v>
      </c>
      <c r="F4303" s="174" t="n">
        <v>96</v>
      </c>
      <c r="G4303" s="174" t="n">
        <v>185</v>
      </c>
      <c r="H4303" s="174" t="n">
        <v>94</v>
      </c>
      <c r="I4303" s="174" t="n">
        <v>201</v>
      </c>
      <c r="J4303" s="174" t="n"/>
      <c r="K4303" s="174" t="n"/>
      <c r="L4303" s="174" t="n"/>
      <c r="M4303" s="174" t="n"/>
    </row>
    <row r="4304">
      <c r="A4304" s="174" t="inlineStr">
        <is>
          <t>test</t>
        </is>
      </c>
      <c r="B4304" s="174" t="inlineStr">
        <is>
          <t>A2</t>
        </is>
      </c>
      <c r="C4304" s="174" t="inlineStr">
        <is>
          <t>Babble</t>
        </is>
      </c>
      <c r="D4304" s="174" t="inlineStr">
        <is>
          <t>b</t>
        </is>
      </c>
      <c r="E4304" s="175" t="n">
        <v>0.25</v>
      </c>
      <c r="F4304" s="174" t="n">
        <v>93</v>
      </c>
      <c r="G4304" s="174" t="n">
        <v>188</v>
      </c>
      <c r="H4304" s="174" t="n">
        <v>91</v>
      </c>
      <c r="I4304" s="174" t="n">
        <v>204</v>
      </c>
      <c r="J4304" s="174" t="n"/>
      <c r="K4304" s="174" t="n"/>
      <c r="L4304" s="174" t="n"/>
      <c r="M4304" s="174" t="n"/>
    </row>
    <row r="4305">
      <c r="A4305" s="174" t="inlineStr">
        <is>
          <t>test</t>
        </is>
      </c>
      <c r="B4305" s="174" t="inlineStr">
        <is>
          <t>A2</t>
        </is>
      </c>
      <c r="C4305" s="174" t="inlineStr">
        <is>
          <t>Babble</t>
        </is>
      </c>
      <c r="D4305" s="174" t="inlineStr">
        <is>
          <t>b</t>
        </is>
      </c>
      <c r="E4305" s="175" t="n">
        <v>0.26</v>
      </c>
      <c r="F4305" s="174" t="n">
        <v>91</v>
      </c>
      <c r="G4305" s="174" t="n">
        <v>190</v>
      </c>
      <c r="H4305" s="174" t="n">
        <v>84</v>
      </c>
      <c r="I4305" s="174" t="n">
        <v>211</v>
      </c>
      <c r="J4305" s="174" t="n"/>
      <c r="K4305" s="174" t="n"/>
      <c r="L4305" s="174" t="n"/>
      <c r="M4305" s="174" t="n"/>
    </row>
    <row r="4306">
      <c r="A4306" s="174" t="inlineStr">
        <is>
          <t>test</t>
        </is>
      </c>
      <c r="B4306" s="174" t="inlineStr">
        <is>
          <t>A2</t>
        </is>
      </c>
      <c r="C4306" s="174" t="inlineStr">
        <is>
          <t>Babble</t>
        </is>
      </c>
      <c r="D4306" s="174" t="inlineStr">
        <is>
          <t>b</t>
        </is>
      </c>
      <c r="E4306" s="175" t="n">
        <v>0.27</v>
      </c>
      <c r="F4306" s="174" t="n">
        <v>87</v>
      </c>
      <c r="G4306" s="174" t="n">
        <v>194</v>
      </c>
      <c r="H4306" s="174" t="n">
        <v>84</v>
      </c>
      <c r="I4306" s="174" t="n">
        <v>211</v>
      </c>
      <c r="J4306" s="174" t="n"/>
      <c r="K4306" s="174" t="n"/>
      <c r="L4306" s="174" t="n"/>
      <c r="M4306" s="174" t="n"/>
    </row>
    <row r="4307">
      <c r="A4307" s="174" t="inlineStr">
        <is>
          <t>test</t>
        </is>
      </c>
      <c r="B4307" s="174" t="inlineStr">
        <is>
          <t>A2</t>
        </is>
      </c>
      <c r="C4307" s="174" t="inlineStr">
        <is>
          <t>Babble</t>
        </is>
      </c>
      <c r="D4307" s="174" t="inlineStr">
        <is>
          <t>b</t>
        </is>
      </c>
      <c r="E4307" s="175" t="n">
        <v>0.28</v>
      </c>
      <c r="F4307" s="174" t="n">
        <v>82</v>
      </c>
      <c r="G4307" s="174" t="n">
        <v>199</v>
      </c>
      <c r="H4307" s="174" t="n">
        <v>78</v>
      </c>
      <c r="I4307" s="174" t="n">
        <v>217</v>
      </c>
      <c r="J4307" s="174" t="n"/>
      <c r="K4307" s="174" t="n"/>
      <c r="L4307" s="174" t="n"/>
      <c r="M4307" s="174" t="n"/>
    </row>
    <row r="4308">
      <c r="A4308" s="174" t="inlineStr">
        <is>
          <t>test</t>
        </is>
      </c>
      <c r="B4308" s="174" t="inlineStr">
        <is>
          <t>A2</t>
        </is>
      </c>
      <c r="C4308" s="174" t="inlineStr">
        <is>
          <t>Babble</t>
        </is>
      </c>
      <c r="D4308" s="174" t="inlineStr">
        <is>
          <t>b</t>
        </is>
      </c>
      <c r="E4308" s="175" t="n">
        <v>0.29</v>
      </c>
      <c r="F4308" s="174" t="n">
        <v>81</v>
      </c>
      <c r="G4308" s="174" t="n">
        <v>200</v>
      </c>
      <c r="H4308" s="174" t="n">
        <v>75</v>
      </c>
      <c r="I4308" s="174" t="n">
        <v>220</v>
      </c>
      <c r="J4308" s="174" t="n"/>
      <c r="K4308" s="174" t="n"/>
      <c r="L4308" s="174" t="n"/>
      <c r="M4308" s="174" t="n"/>
    </row>
    <row r="4309">
      <c r="A4309" s="174" t="inlineStr">
        <is>
          <t>test</t>
        </is>
      </c>
      <c r="B4309" s="174" t="inlineStr">
        <is>
          <t>A2</t>
        </is>
      </c>
      <c r="C4309" s="174" t="inlineStr">
        <is>
          <t>Babble</t>
        </is>
      </c>
      <c r="D4309" s="174" t="inlineStr">
        <is>
          <t>b</t>
        </is>
      </c>
      <c r="E4309" s="175" t="n">
        <v>0.3</v>
      </c>
      <c r="F4309" s="174" t="n">
        <v>77</v>
      </c>
      <c r="G4309" s="174" t="n">
        <v>204</v>
      </c>
      <c r="H4309" s="174" t="n">
        <v>73</v>
      </c>
      <c r="I4309" s="174" t="n">
        <v>222</v>
      </c>
      <c r="J4309" s="174" t="n"/>
      <c r="K4309" s="174" t="n"/>
      <c r="L4309" s="174" t="n"/>
      <c r="M4309" s="174" t="n"/>
    </row>
    <row r="4310">
      <c r="A4310" s="174" t="inlineStr">
        <is>
          <t>test</t>
        </is>
      </c>
      <c r="B4310" s="174" t="inlineStr">
        <is>
          <t>A2</t>
        </is>
      </c>
      <c r="C4310" s="174" t="inlineStr">
        <is>
          <t>Babble</t>
        </is>
      </c>
      <c r="D4310" s="174" t="inlineStr">
        <is>
          <t>b</t>
        </is>
      </c>
      <c r="E4310" s="175" t="n">
        <v>0.31</v>
      </c>
      <c r="F4310" s="174" t="n">
        <v>74</v>
      </c>
      <c r="G4310" s="174" t="n">
        <v>207</v>
      </c>
      <c r="H4310" s="174" t="n">
        <v>69</v>
      </c>
      <c r="I4310" s="174" t="n">
        <v>226</v>
      </c>
      <c r="J4310" s="174" t="n"/>
      <c r="K4310" s="174" t="n"/>
      <c r="L4310" s="174" t="n"/>
      <c r="M4310" s="174" t="n"/>
    </row>
    <row r="4311">
      <c r="A4311" s="174" t="inlineStr">
        <is>
          <t>test</t>
        </is>
      </c>
      <c r="B4311" s="174" t="inlineStr">
        <is>
          <t>A2</t>
        </is>
      </c>
      <c r="C4311" s="174" t="inlineStr">
        <is>
          <t>Babble</t>
        </is>
      </c>
      <c r="D4311" s="174" t="inlineStr">
        <is>
          <t>b</t>
        </is>
      </c>
      <c r="E4311" s="175" t="n">
        <v>0.32</v>
      </c>
      <c r="F4311" s="174" t="n">
        <v>74</v>
      </c>
      <c r="G4311" s="174" t="n">
        <v>207</v>
      </c>
      <c r="H4311" s="174" t="n">
        <v>67</v>
      </c>
      <c r="I4311" s="174" t="n">
        <v>228</v>
      </c>
      <c r="J4311" s="174" t="n"/>
      <c r="K4311" s="174" t="n"/>
      <c r="L4311" s="174" t="n"/>
      <c r="M4311" s="174" t="n"/>
    </row>
    <row r="4312">
      <c r="A4312" s="174" t="inlineStr">
        <is>
          <t>test</t>
        </is>
      </c>
      <c r="B4312" s="174" t="inlineStr">
        <is>
          <t>A2</t>
        </is>
      </c>
      <c r="C4312" s="174" t="inlineStr">
        <is>
          <t>Babble</t>
        </is>
      </c>
      <c r="D4312" s="174" t="inlineStr">
        <is>
          <t>b</t>
        </is>
      </c>
      <c r="E4312" s="175" t="n">
        <v>0.33</v>
      </c>
      <c r="F4312" s="174" t="n">
        <v>72</v>
      </c>
      <c r="G4312" s="174" t="n">
        <v>209</v>
      </c>
      <c r="H4312" s="174" t="n">
        <v>67</v>
      </c>
      <c r="I4312" s="174" t="n">
        <v>228</v>
      </c>
      <c r="J4312" s="174" t="n"/>
      <c r="K4312" s="174" t="n"/>
      <c r="L4312" s="174" t="n"/>
      <c r="M4312" s="174" t="n"/>
    </row>
    <row r="4313">
      <c r="A4313" s="174" t="inlineStr">
        <is>
          <t>test</t>
        </is>
      </c>
      <c r="B4313" s="174" t="inlineStr">
        <is>
          <t>A2</t>
        </is>
      </c>
      <c r="C4313" s="174" t="inlineStr">
        <is>
          <t>Babble</t>
        </is>
      </c>
      <c r="D4313" s="174" t="inlineStr">
        <is>
          <t>b</t>
        </is>
      </c>
      <c r="E4313" s="175" t="n">
        <v>0.34</v>
      </c>
      <c r="F4313" s="174" t="n">
        <v>70</v>
      </c>
      <c r="G4313" s="174" t="n">
        <v>211</v>
      </c>
      <c r="H4313" s="174" t="n">
        <v>64</v>
      </c>
      <c r="I4313" s="174" t="n">
        <v>231</v>
      </c>
      <c r="J4313" s="174" t="n"/>
      <c r="K4313" s="174" t="n"/>
      <c r="L4313" s="174" t="n"/>
      <c r="M4313" s="174" t="n"/>
    </row>
    <row r="4314">
      <c r="A4314" s="174" t="inlineStr">
        <is>
          <t>test</t>
        </is>
      </c>
      <c r="B4314" s="174" t="inlineStr">
        <is>
          <t>A2</t>
        </is>
      </c>
      <c r="C4314" s="174" t="inlineStr">
        <is>
          <t>Babble</t>
        </is>
      </c>
      <c r="D4314" s="174" t="inlineStr">
        <is>
          <t>b</t>
        </is>
      </c>
      <c r="E4314" s="175" t="n">
        <v>0.35</v>
      </c>
      <c r="F4314" s="174" t="n">
        <v>69</v>
      </c>
      <c r="G4314" s="174" t="n">
        <v>212</v>
      </c>
      <c r="H4314" s="174" t="n">
        <v>61</v>
      </c>
      <c r="I4314" s="174" t="n">
        <v>234</v>
      </c>
      <c r="J4314" s="174" t="n"/>
      <c r="K4314" s="174" t="n"/>
      <c r="L4314" s="174" t="n"/>
      <c r="M4314" s="174" t="n"/>
    </row>
    <row r="4315">
      <c r="A4315" s="174" t="inlineStr">
        <is>
          <t>test</t>
        </is>
      </c>
      <c r="B4315" s="174" t="inlineStr">
        <is>
          <t>A2</t>
        </is>
      </c>
      <c r="C4315" s="174" t="inlineStr">
        <is>
          <t>Babble</t>
        </is>
      </c>
      <c r="D4315" s="174" t="inlineStr">
        <is>
          <t>b</t>
        </is>
      </c>
      <c r="E4315" s="175" t="n">
        <v>0.36</v>
      </c>
      <c r="F4315" s="174" t="n">
        <v>67</v>
      </c>
      <c r="G4315" s="174" t="n">
        <v>214</v>
      </c>
      <c r="H4315" s="174" t="n">
        <v>57</v>
      </c>
      <c r="I4315" s="174" t="n">
        <v>238</v>
      </c>
      <c r="J4315" s="174" t="n"/>
      <c r="K4315" s="174" t="n"/>
      <c r="L4315" s="174" t="n"/>
      <c r="M4315" s="174" t="n"/>
    </row>
    <row r="4316">
      <c r="A4316" s="174" t="inlineStr">
        <is>
          <t>test</t>
        </is>
      </c>
      <c r="B4316" s="174" t="inlineStr">
        <is>
          <t>A2</t>
        </is>
      </c>
      <c r="C4316" s="174" t="inlineStr">
        <is>
          <t>Babble</t>
        </is>
      </c>
      <c r="D4316" s="174" t="inlineStr">
        <is>
          <t>b</t>
        </is>
      </c>
      <c r="E4316" s="175" t="n">
        <v>0.37</v>
      </c>
      <c r="F4316" s="174" t="n">
        <v>65</v>
      </c>
      <c r="G4316" s="174" t="n">
        <v>216</v>
      </c>
      <c r="H4316" s="174" t="n">
        <v>56</v>
      </c>
      <c r="I4316" s="174" t="n">
        <v>239</v>
      </c>
      <c r="J4316" s="174" t="n"/>
      <c r="K4316" s="174" t="n"/>
      <c r="L4316" s="174" t="n"/>
      <c r="M4316" s="174" t="n"/>
    </row>
    <row r="4317">
      <c r="A4317" s="174" t="inlineStr">
        <is>
          <t>test</t>
        </is>
      </c>
      <c r="B4317" s="174" t="inlineStr">
        <is>
          <t>A2</t>
        </is>
      </c>
      <c r="C4317" s="174" t="inlineStr">
        <is>
          <t>Babble</t>
        </is>
      </c>
      <c r="D4317" s="174" t="inlineStr">
        <is>
          <t>b</t>
        </is>
      </c>
      <c r="E4317" s="175" t="n">
        <v>0.38</v>
      </c>
      <c r="F4317" s="174" t="n">
        <v>63</v>
      </c>
      <c r="G4317" s="174" t="n">
        <v>218</v>
      </c>
      <c r="H4317" s="174" t="n">
        <v>54</v>
      </c>
      <c r="I4317" s="174" t="n">
        <v>241</v>
      </c>
      <c r="J4317" s="174" t="n"/>
      <c r="K4317" s="174" t="n"/>
      <c r="L4317" s="174" t="n"/>
      <c r="M4317" s="174" t="n"/>
    </row>
    <row r="4318">
      <c r="A4318" s="174" t="inlineStr">
        <is>
          <t>test</t>
        </is>
      </c>
      <c r="B4318" s="174" t="inlineStr">
        <is>
          <t>A2</t>
        </is>
      </c>
      <c r="C4318" s="174" t="inlineStr">
        <is>
          <t>Babble</t>
        </is>
      </c>
      <c r="D4318" s="174" t="inlineStr">
        <is>
          <t>b</t>
        </is>
      </c>
      <c r="E4318" s="175" t="n">
        <v>0.39</v>
      </c>
      <c r="F4318" s="174" t="n">
        <v>54</v>
      </c>
      <c r="G4318" s="174" t="n">
        <v>227</v>
      </c>
      <c r="H4318" s="174" t="n">
        <v>52</v>
      </c>
      <c r="I4318" s="174" t="n">
        <v>243</v>
      </c>
      <c r="J4318" s="174" t="n"/>
      <c r="K4318" s="174" t="n"/>
      <c r="L4318" s="174" t="n"/>
      <c r="M4318" s="174" t="n"/>
    </row>
    <row r="4319">
      <c r="A4319" s="174" t="inlineStr">
        <is>
          <t>test</t>
        </is>
      </c>
      <c r="B4319" s="174" t="inlineStr">
        <is>
          <t>A2</t>
        </is>
      </c>
      <c r="C4319" s="174" t="inlineStr">
        <is>
          <t>Babble</t>
        </is>
      </c>
      <c r="D4319" s="174" t="inlineStr">
        <is>
          <t>b</t>
        </is>
      </c>
      <c r="E4319" s="175" t="n">
        <v>0.4</v>
      </c>
      <c r="F4319" s="174" t="n">
        <v>52</v>
      </c>
      <c r="G4319" s="174" t="n">
        <v>229</v>
      </c>
      <c r="H4319" s="174" t="n">
        <v>51</v>
      </c>
      <c r="I4319" s="174" t="n">
        <v>244</v>
      </c>
      <c r="J4319" s="174" t="n"/>
      <c r="K4319" s="174" t="n"/>
      <c r="L4319" s="174" t="n"/>
      <c r="M4319" s="174" t="n"/>
    </row>
    <row r="4320">
      <c r="A4320" s="174" t="inlineStr">
        <is>
          <t>test</t>
        </is>
      </c>
      <c r="B4320" s="174" t="inlineStr">
        <is>
          <t>A2</t>
        </is>
      </c>
      <c r="C4320" s="174" t="inlineStr">
        <is>
          <t>Babble</t>
        </is>
      </c>
      <c r="D4320" s="174" t="inlineStr">
        <is>
          <t>b</t>
        </is>
      </c>
      <c r="E4320" s="175" t="n">
        <v>0.41</v>
      </c>
      <c r="F4320" s="174" t="n">
        <v>51</v>
      </c>
      <c r="G4320" s="174" t="n">
        <v>230</v>
      </c>
      <c r="H4320" s="174" t="n">
        <v>47</v>
      </c>
      <c r="I4320" s="174" t="n">
        <v>248</v>
      </c>
      <c r="J4320" s="174" t="n"/>
      <c r="K4320" s="174" t="n"/>
      <c r="L4320" s="174" t="n"/>
      <c r="M4320" s="174" t="n"/>
    </row>
    <row r="4321">
      <c r="A4321" s="174" t="inlineStr">
        <is>
          <t>test</t>
        </is>
      </c>
      <c r="B4321" s="174" t="inlineStr">
        <is>
          <t>A2</t>
        </is>
      </c>
      <c r="C4321" s="174" t="inlineStr">
        <is>
          <t>Babble</t>
        </is>
      </c>
      <c r="D4321" s="174" t="inlineStr">
        <is>
          <t>b</t>
        </is>
      </c>
      <c r="E4321" s="175" t="n">
        <v>0.42</v>
      </c>
      <c r="F4321" s="174" t="n">
        <v>46</v>
      </c>
      <c r="G4321" s="174" t="n">
        <v>235</v>
      </c>
      <c r="H4321" s="174" t="n">
        <v>47</v>
      </c>
      <c r="I4321" s="174" t="n">
        <v>248</v>
      </c>
      <c r="J4321" s="174" t="n"/>
      <c r="K4321" s="174" t="n"/>
      <c r="L4321" s="174" t="n"/>
      <c r="M4321" s="174" t="n"/>
    </row>
    <row r="4322">
      <c r="A4322" s="174" t="inlineStr">
        <is>
          <t>test</t>
        </is>
      </c>
      <c r="B4322" s="174" t="inlineStr">
        <is>
          <t>A2</t>
        </is>
      </c>
      <c r="C4322" s="174" t="inlineStr">
        <is>
          <t>Babble</t>
        </is>
      </c>
      <c r="D4322" s="174" t="inlineStr">
        <is>
          <t>b</t>
        </is>
      </c>
      <c r="E4322" s="175" t="n">
        <v>0.43</v>
      </c>
      <c r="F4322" s="174" t="n">
        <v>43</v>
      </c>
      <c r="G4322" s="174" t="n">
        <v>238</v>
      </c>
      <c r="H4322" s="174" t="n">
        <v>46</v>
      </c>
      <c r="I4322" s="174" t="n">
        <v>249</v>
      </c>
      <c r="J4322" s="174" t="n"/>
      <c r="K4322" s="174" t="n"/>
      <c r="L4322" s="174" t="n"/>
      <c r="M4322" s="174" t="n"/>
    </row>
    <row r="4323">
      <c r="A4323" s="174" t="inlineStr">
        <is>
          <t>test</t>
        </is>
      </c>
      <c r="B4323" s="174" t="inlineStr">
        <is>
          <t>A2</t>
        </is>
      </c>
      <c r="C4323" s="174" t="inlineStr">
        <is>
          <t>Babble</t>
        </is>
      </c>
      <c r="D4323" s="174" t="inlineStr">
        <is>
          <t>b</t>
        </is>
      </c>
      <c r="E4323" s="175" t="n">
        <v>0.44</v>
      </c>
      <c r="F4323" s="174" t="n">
        <v>43</v>
      </c>
      <c r="G4323" s="174" t="n">
        <v>238</v>
      </c>
      <c r="H4323" s="174" t="n">
        <v>46</v>
      </c>
      <c r="I4323" s="174" t="n">
        <v>249</v>
      </c>
      <c r="J4323" s="174" t="n"/>
      <c r="K4323" s="174" t="n"/>
      <c r="L4323" s="174" t="n"/>
      <c r="M4323" s="174" t="n"/>
    </row>
    <row r="4324">
      <c r="A4324" s="174" t="inlineStr">
        <is>
          <t>test</t>
        </is>
      </c>
      <c r="B4324" s="174" t="inlineStr">
        <is>
          <t>A2</t>
        </is>
      </c>
      <c r="C4324" s="174" t="inlineStr">
        <is>
          <t>Babble</t>
        </is>
      </c>
      <c r="D4324" s="174" t="inlineStr">
        <is>
          <t>b</t>
        </is>
      </c>
      <c r="E4324" s="175" t="n">
        <v>0.45</v>
      </c>
      <c r="F4324" s="174" t="n">
        <v>42</v>
      </c>
      <c r="G4324" s="174" t="n">
        <v>239</v>
      </c>
      <c r="H4324" s="174" t="n">
        <v>46</v>
      </c>
      <c r="I4324" s="174" t="n">
        <v>249</v>
      </c>
      <c r="J4324" s="174" t="n"/>
      <c r="K4324" s="174" t="n"/>
      <c r="L4324" s="174" t="n"/>
      <c r="M4324" s="174" t="n"/>
    </row>
    <row r="4325">
      <c r="A4325" s="174" t="inlineStr">
        <is>
          <t>test</t>
        </is>
      </c>
      <c r="B4325" s="174" t="inlineStr">
        <is>
          <t>A2</t>
        </is>
      </c>
      <c r="C4325" s="174" t="inlineStr">
        <is>
          <t>Babble</t>
        </is>
      </c>
      <c r="D4325" s="174" t="inlineStr">
        <is>
          <t>b</t>
        </is>
      </c>
      <c r="E4325" s="175" t="n">
        <v>0.46</v>
      </c>
      <c r="F4325" s="174" t="n">
        <v>41</v>
      </c>
      <c r="G4325" s="174" t="n">
        <v>240</v>
      </c>
      <c r="H4325" s="174" t="n">
        <v>43</v>
      </c>
      <c r="I4325" s="174" t="n">
        <v>252</v>
      </c>
      <c r="J4325" s="174" t="n"/>
      <c r="K4325" s="174" t="n"/>
      <c r="L4325" s="174" t="n"/>
      <c r="M4325" s="174" t="n"/>
    </row>
    <row r="4326">
      <c r="A4326" s="174" t="inlineStr">
        <is>
          <t>test</t>
        </is>
      </c>
      <c r="B4326" s="174" t="inlineStr">
        <is>
          <t>A2</t>
        </is>
      </c>
      <c r="C4326" s="174" t="inlineStr">
        <is>
          <t>Babble</t>
        </is>
      </c>
      <c r="D4326" s="174" t="inlineStr">
        <is>
          <t>b</t>
        </is>
      </c>
      <c r="E4326" s="175" t="n">
        <v>0.47</v>
      </c>
      <c r="F4326" s="174" t="n">
        <v>40</v>
      </c>
      <c r="G4326" s="174" t="n">
        <v>241</v>
      </c>
      <c r="H4326" s="174" t="n">
        <v>42</v>
      </c>
      <c r="I4326" s="174" t="n">
        <v>253</v>
      </c>
      <c r="J4326" s="174" t="n"/>
      <c r="K4326" s="174" t="n"/>
      <c r="L4326" s="174" t="n"/>
      <c r="M4326" s="174" t="n"/>
    </row>
    <row r="4327">
      <c r="A4327" s="174" t="inlineStr">
        <is>
          <t>test</t>
        </is>
      </c>
      <c r="B4327" s="174" t="inlineStr">
        <is>
          <t>A2</t>
        </is>
      </c>
      <c r="C4327" s="174" t="inlineStr">
        <is>
          <t>Babble</t>
        </is>
      </c>
      <c r="D4327" s="174" t="inlineStr">
        <is>
          <t>b</t>
        </is>
      </c>
      <c r="E4327" s="175" t="n">
        <v>0.48</v>
      </c>
      <c r="F4327" s="174" t="n">
        <v>40</v>
      </c>
      <c r="G4327" s="174" t="n">
        <v>241</v>
      </c>
      <c r="H4327" s="174" t="n">
        <v>41</v>
      </c>
      <c r="I4327" s="174" t="n">
        <v>254</v>
      </c>
      <c r="J4327" s="174" t="n"/>
      <c r="K4327" s="174" t="n"/>
      <c r="L4327" s="174" t="n"/>
      <c r="M4327" s="174" t="n"/>
    </row>
    <row r="4328">
      <c r="A4328" s="174" t="inlineStr">
        <is>
          <t>test</t>
        </is>
      </c>
      <c r="B4328" s="174" t="inlineStr">
        <is>
          <t>A2</t>
        </is>
      </c>
      <c r="C4328" s="174" t="inlineStr">
        <is>
          <t>Babble</t>
        </is>
      </c>
      <c r="D4328" s="174" t="inlineStr">
        <is>
          <t>b</t>
        </is>
      </c>
      <c r="E4328" s="175" t="n">
        <v>0.49</v>
      </c>
      <c r="F4328" s="174" t="n">
        <v>38</v>
      </c>
      <c r="G4328" s="174" t="n">
        <v>243</v>
      </c>
      <c r="H4328" s="174" t="n">
        <v>39</v>
      </c>
      <c r="I4328" s="174" t="n">
        <v>256</v>
      </c>
      <c r="J4328" s="174" t="n"/>
      <c r="K4328" s="174" t="n"/>
      <c r="L4328" s="174" t="n"/>
      <c r="M4328" s="174" t="n"/>
    </row>
    <row r="4329">
      <c r="A4329" s="174" t="inlineStr">
        <is>
          <t>test</t>
        </is>
      </c>
      <c r="B4329" s="174" t="inlineStr">
        <is>
          <t>A2</t>
        </is>
      </c>
      <c r="C4329" s="174" t="inlineStr">
        <is>
          <t>Babble</t>
        </is>
      </c>
      <c r="D4329" s="174" t="inlineStr">
        <is>
          <t>b</t>
        </is>
      </c>
      <c r="E4329" s="175" t="n">
        <v>0.5</v>
      </c>
      <c r="F4329" s="174" t="n">
        <v>34</v>
      </c>
      <c r="G4329" s="174" t="n">
        <v>247</v>
      </c>
      <c r="H4329" s="174" t="n">
        <v>38</v>
      </c>
      <c r="I4329" s="174" t="n">
        <v>257</v>
      </c>
      <c r="J4329" s="174" t="n"/>
      <c r="K4329" s="174" t="n"/>
      <c r="L4329" s="174" t="n"/>
      <c r="M4329" s="174" t="n"/>
    </row>
    <row r="4330">
      <c r="A4330" s="174" t="inlineStr">
        <is>
          <t>test</t>
        </is>
      </c>
      <c r="B4330" s="174" t="inlineStr">
        <is>
          <t>A2</t>
        </is>
      </c>
      <c r="C4330" s="174" t="inlineStr">
        <is>
          <t>Babble</t>
        </is>
      </c>
      <c r="D4330" s="174" t="inlineStr">
        <is>
          <t>b</t>
        </is>
      </c>
      <c r="E4330" s="175" t="n">
        <v>0.51</v>
      </c>
      <c r="F4330" s="174" t="n">
        <v>34</v>
      </c>
      <c r="G4330" s="174" t="n">
        <v>247</v>
      </c>
      <c r="H4330" s="174" t="n">
        <v>36</v>
      </c>
      <c r="I4330" s="174" t="n">
        <v>259</v>
      </c>
      <c r="J4330" s="174" t="n"/>
      <c r="K4330" s="174" t="n"/>
      <c r="L4330" s="174" t="n"/>
      <c r="M4330" s="174" t="n"/>
    </row>
    <row r="4331">
      <c r="A4331" s="174" t="inlineStr">
        <is>
          <t>test</t>
        </is>
      </c>
      <c r="B4331" s="174" t="inlineStr">
        <is>
          <t>A2</t>
        </is>
      </c>
      <c r="C4331" s="174" t="inlineStr">
        <is>
          <t>Babble</t>
        </is>
      </c>
      <c r="D4331" s="174" t="inlineStr">
        <is>
          <t>b</t>
        </is>
      </c>
      <c r="E4331" s="175" t="n">
        <v>0.52</v>
      </c>
      <c r="F4331" s="174" t="n">
        <v>34</v>
      </c>
      <c r="G4331" s="174" t="n">
        <v>247</v>
      </c>
      <c r="H4331" s="174" t="n">
        <v>33</v>
      </c>
      <c r="I4331" s="174" t="n">
        <v>262</v>
      </c>
      <c r="J4331" s="174" t="n"/>
      <c r="K4331" s="174" t="n"/>
      <c r="L4331" s="174" t="n"/>
      <c r="M4331" s="174" t="n"/>
    </row>
    <row r="4332">
      <c r="A4332" s="174" t="inlineStr">
        <is>
          <t>test</t>
        </is>
      </c>
      <c r="B4332" s="174" t="inlineStr">
        <is>
          <t>A2</t>
        </is>
      </c>
      <c r="C4332" s="174" t="inlineStr">
        <is>
          <t>Babble</t>
        </is>
      </c>
      <c r="D4332" s="174" t="inlineStr">
        <is>
          <t>b</t>
        </is>
      </c>
      <c r="E4332" s="175" t="n">
        <v>0.53</v>
      </c>
      <c r="F4332" s="174" t="n">
        <v>34</v>
      </c>
      <c r="G4332" s="174" t="n">
        <v>247</v>
      </c>
      <c r="H4332" s="174" t="n">
        <v>32</v>
      </c>
      <c r="I4332" s="174" t="n">
        <v>263</v>
      </c>
      <c r="J4332" s="174" t="n"/>
      <c r="K4332" s="174" t="n"/>
      <c r="L4332" s="174" t="n"/>
      <c r="M4332" s="174" t="n"/>
    </row>
    <row r="4333">
      <c r="A4333" s="174" t="inlineStr">
        <is>
          <t>test</t>
        </is>
      </c>
      <c r="B4333" s="174" t="inlineStr">
        <is>
          <t>A2</t>
        </is>
      </c>
      <c r="C4333" s="174" t="inlineStr">
        <is>
          <t>Babble</t>
        </is>
      </c>
      <c r="D4333" s="174" t="inlineStr">
        <is>
          <t>b</t>
        </is>
      </c>
      <c r="E4333" s="175" t="n">
        <v>0.54</v>
      </c>
      <c r="F4333" s="174" t="n">
        <v>33</v>
      </c>
      <c r="G4333" s="174" t="n">
        <v>248</v>
      </c>
      <c r="H4333" s="174" t="n">
        <v>31</v>
      </c>
      <c r="I4333" s="174" t="n">
        <v>264</v>
      </c>
      <c r="J4333" s="174" t="n"/>
      <c r="K4333" s="174" t="n"/>
      <c r="L4333" s="174" t="n"/>
      <c r="M4333" s="174" t="n"/>
    </row>
    <row r="4334">
      <c r="A4334" s="174" t="inlineStr">
        <is>
          <t>test</t>
        </is>
      </c>
      <c r="B4334" s="174" t="inlineStr">
        <is>
          <t>A2</t>
        </is>
      </c>
      <c r="C4334" s="174" t="inlineStr">
        <is>
          <t>Babble</t>
        </is>
      </c>
      <c r="D4334" s="174" t="inlineStr">
        <is>
          <t>b</t>
        </is>
      </c>
      <c r="E4334" s="175" t="n">
        <v>0.55</v>
      </c>
      <c r="F4334" s="174" t="n">
        <v>30</v>
      </c>
      <c r="G4334" s="174" t="n">
        <v>251</v>
      </c>
      <c r="H4334" s="174" t="n">
        <v>29</v>
      </c>
      <c r="I4334" s="174" t="n">
        <v>266</v>
      </c>
      <c r="J4334" s="174" t="n"/>
      <c r="K4334" s="174" t="n"/>
      <c r="L4334" s="174" t="n"/>
      <c r="M4334" s="174" t="n"/>
    </row>
    <row r="4335">
      <c r="A4335" s="174" t="inlineStr">
        <is>
          <t>test</t>
        </is>
      </c>
      <c r="B4335" s="174" t="inlineStr">
        <is>
          <t>A2</t>
        </is>
      </c>
      <c r="C4335" s="174" t="inlineStr">
        <is>
          <t>Babble</t>
        </is>
      </c>
      <c r="D4335" s="174" t="inlineStr">
        <is>
          <t>b</t>
        </is>
      </c>
      <c r="E4335" s="175" t="n">
        <v>0.5600000000000001</v>
      </c>
      <c r="F4335" s="174" t="n">
        <v>27</v>
      </c>
      <c r="G4335" s="174" t="n">
        <v>254</v>
      </c>
      <c r="H4335" s="174" t="n">
        <v>29</v>
      </c>
      <c r="I4335" s="174" t="n">
        <v>266</v>
      </c>
      <c r="J4335" s="174" t="n"/>
      <c r="K4335" s="174" t="n"/>
      <c r="L4335" s="174" t="n"/>
      <c r="M4335" s="174" t="n"/>
    </row>
    <row r="4336">
      <c r="A4336" s="174" t="inlineStr">
        <is>
          <t>test</t>
        </is>
      </c>
      <c r="B4336" s="174" t="inlineStr">
        <is>
          <t>A2</t>
        </is>
      </c>
      <c r="C4336" s="174" t="inlineStr">
        <is>
          <t>Babble</t>
        </is>
      </c>
      <c r="D4336" s="174" t="inlineStr">
        <is>
          <t>b</t>
        </is>
      </c>
      <c r="E4336" s="175" t="n">
        <v>0.57</v>
      </c>
      <c r="F4336" s="174" t="n">
        <v>25</v>
      </c>
      <c r="G4336" s="174" t="n">
        <v>256</v>
      </c>
      <c r="H4336" s="174" t="n">
        <v>26</v>
      </c>
      <c r="I4336" s="174" t="n">
        <v>269</v>
      </c>
      <c r="J4336" s="174" t="n"/>
      <c r="K4336" s="174" t="n"/>
      <c r="L4336" s="174" t="n"/>
      <c r="M4336" s="174" t="n"/>
    </row>
    <row r="4337">
      <c r="A4337" s="174" t="inlineStr">
        <is>
          <t>test</t>
        </is>
      </c>
      <c r="B4337" s="174" t="inlineStr">
        <is>
          <t>A2</t>
        </is>
      </c>
      <c r="C4337" s="174" t="inlineStr">
        <is>
          <t>Babble</t>
        </is>
      </c>
      <c r="D4337" s="174" t="inlineStr">
        <is>
          <t>b</t>
        </is>
      </c>
      <c r="E4337" s="175" t="n">
        <v>0.58</v>
      </c>
      <c r="F4337" s="174" t="n">
        <v>25</v>
      </c>
      <c r="G4337" s="174" t="n">
        <v>256</v>
      </c>
      <c r="H4337" s="174" t="n">
        <v>24</v>
      </c>
      <c r="I4337" s="174" t="n">
        <v>271</v>
      </c>
      <c r="J4337" s="174" t="n"/>
      <c r="K4337" s="174" t="n"/>
      <c r="L4337" s="174" t="n"/>
      <c r="M4337" s="174" t="n"/>
    </row>
    <row r="4338">
      <c r="A4338" s="174" t="inlineStr">
        <is>
          <t>test</t>
        </is>
      </c>
      <c r="B4338" s="174" t="inlineStr">
        <is>
          <t>A2</t>
        </is>
      </c>
      <c r="C4338" s="174" t="inlineStr">
        <is>
          <t>Babble</t>
        </is>
      </c>
      <c r="D4338" s="174" t="inlineStr">
        <is>
          <t>b</t>
        </is>
      </c>
      <c r="E4338" s="175" t="n">
        <v>0.59</v>
      </c>
      <c r="F4338" s="174" t="n">
        <v>25</v>
      </c>
      <c r="G4338" s="174" t="n">
        <v>256</v>
      </c>
      <c r="H4338" s="174" t="n">
        <v>23</v>
      </c>
      <c r="I4338" s="174" t="n">
        <v>272</v>
      </c>
      <c r="J4338" s="174" t="n"/>
      <c r="K4338" s="174" t="n"/>
      <c r="L4338" s="174" t="n"/>
      <c r="M4338" s="174" t="n"/>
    </row>
    <row r="4339">
      <c r="A4339" s="174" t="inlineStr">
        <is>
          <t>test</t>
        </is>
      </c>
      <c r="B4339" s="174" t="inlineStr">
        <is>
          <t>A2</t>
        </is>
      </c>
      <c r="C4339" s="174" t="inlineStr">
        <is>
          <t>Babble</t>
        </is>
      </c>
      <c r="D4339" s="174" t="inlineStr">
        <is>
          <t>b</t>
        </is>
      </c>
      <c r="E4339" s="175" t="n">
        <v>0.6</v>
      </c>
      <c r="F4339" s="174" t="n">
        <v>25</v>
      </c>
      <c r="G4339" s="174" t="n">
        <v>256</v>
      </c>
      <c r="H4339" s="174" t="n">
        <v>21</v>
      </c>
      <c r="I4339" s="174" t="n">
        <v>274</v>
      </c>
      <c r="J4339" s="174" t="n"/>
      <c r="K4339" s="174" t="n"/>
      <c r="L4339" s="174" t="n"/>
      <c r="M4339" s="174" t="n"/>
    </row>
    <row r="4340">
      <c r="A4340" s="174" t="inlineStr">
        <is>
          <t>test</t>
        </is>
      </c>
      <c r="B4340" s="174" t="inlineStr">
        <is>
          <t>A2</t>
        </is>
      </c>
      <c r="C4340" s="174" t="inlineStr">
        <is>
          <t>Babble</t>
        </is>
      </c>
      <c r="D4340" s="174" t="inlineStr">
        <is>
          <t>b</t>
        </is>
      </c>
      <c r="E4340" s="175" t="n">
        <v>0.61</v>
      </c>
      <c r="F4340" s="174" t="n">
        <v>25</v>
      </c>
      <c r="G4340" s="174" t="n">
        <v>256</v>
      </c>
      <c r="H4340" s="174" t="n">
        <v>19</v>
      </c>
      <c r="I4340" s="174" t="n">
        <v>276</v>
      </c>
      <c r="J4340" s="174" t="n"/>
      <c r="K4340" s="174" t="n"/>
      <c r="L4340" s="174" t="n"/>
      <c r="M4340" s="174" t="n"/>
    </row>
    <row r="4341">
      <c r="A4341" s="174" t="inlineStr">
        <is>
          <t>test</t>
        </is>
      </c>
      <c r="B4341" s="174" t="inlineStr">
        <is>
          <t>A2</t>
        </is>
      </c>
      <c r="C4341" s="174" t="inlineStr">
        <is>
          <t>Babble</t>
        </is>
      </c>
      <c r="D4341" s="174" t="inlineStr">
        <is>
          <t>b</t>
        </is>
      </c>
      <c r="E4341" s="175" t="n">
        <v>0.62</v>
      </c>
      <c r="F4341" s="174" t="n">
        <v>25</v>
      </c>
      <c r="G4341" s="174" t="n">
        <v>256</v>
      </c>
      <c r="H4341" s="174" t="n">
        <v>19</v>
      </c>
      <c r="I4341" s="174" t="n">
        <v>276</v>
      </c>
      <c r="J4341" s="174" t="n"/>
      <c r="K4341" s="174" t="n"/>
      <c r="L4341" s="174" t="n"/>
      <c r="M4341" s="174" t="n"/>
    </row>
    <row r="4342">
      <c r="A4342" s="174" t="inlineStr">
        <is>
          <t>test</t>
        </is>
      </c>
      <c r="B4342" s="174" t="inlineStr">
        <is>
          <t>A2</t>
        </is>
      </c>
      <c r="C4342" s="174" t="inlineStr">
        <is>
          <t>Babble</t>
        </is>
      </c>
      <c r="D4342" s="174" t="inlineStr">
        <is>
          <t>b</t>
        </is>
      </c>
      <c r="E4342" s="175" t="n">
        <v>0.63</v>
      </c>
      <c r="F4342" s="174" t="n">
        <v>25</v>
      </c>
      <c r="G4342" s="174" t="n">
        <v>256</v>
      </c>
      <c r="H4342" s="174" t="n">
        <v>19</v>
      </c>
      <c r="I4342" s="174" t="n">
        <v>276</v>
      </c>
      <c r="J4342" s="174" t="n"/>
      <c r="K4342" s="174" t="n"/>
      <c r="L4342" s="174" t="n"/>
      <c r="M4342" s="174" t="n"/>
    </row>
    <row r="4343">
      <c r="A4343" s="174" t="inlineStr">
        <is>
          <t>test</t>
        </is>
      </c>
      <c r="B4343" s="174" t="inlineStr">
        <is>
          <t>A2</t>
        </is>
      </c>
      <c r="C4343" s="174" t="inlineStr">
        <is>
          <t>Babble</t>
        </is>
      </c>
      <c r="D4343" s="174" t="inlineStr">
        <is>
          <t>b</t>
        </is>
      </c>
      <c r="E4343" s="175" t="n">
        <v>0.64</v>
      </c>
      <c r="F4343" s="174" t="n">
        <v>24</v>
      </c>
      <c r="G4343" s="174" t="n">
        <v>257</v>
      </c>
      <c r="H4343" s="174" t="n">
        <v>18</v>
      </c>
      <c r="I4343" s="174" t="n">
        <v>277</v>
      </c>
      <c r="J4343" s="174" t="n"/>
      <c r="K4343" s="174" t="n"/>
      <c r="L4343" s="174" t="n"/>
      <c r="M4343" s="174" t="n"/>
    </row>
    <row r="4344">
      <c r="A4344" s="174" t="inlineStr">
        <is>
          <t>test</t>
        </is>
      </c>
      <c r="B4344" s="174" t="inlineStr">
        <is>
          <t>A2</t>
        </is>
      </c>
      <c r="C4344" s="174" t="inlineStr">
        <is>
          <t>Babble</t>
        </is>
      </c>
      <c r="D4344" s="174" t="inlineStr">
        <is>
          <t>b</t>
        </is>
      </c>
      <c r="E4344" s="175" t="n">
        <v>0.65</v>
      </c>
      <c r="F4344" s="174" t="n">
        <v>22</v>
      </c>
      <c r="G4344" s="174" t="n">
        <v>259</v>
      </c>
      <c r="H4344" s="174" t="n">
        <v>18</v>
      </c>
      <c r="I4344" s="174" t="n">
        <v>277</v>
      </c>
      <c r="J4344" s="174" t="n"/>
      <c r="K4344" s="174" t="n"/>
      <c r="L4344" s="174" t="n"/>
      <c r="M4344" s="174" t="n"/>
    </row>
    <row r="4345">
      <c r="A4345" s="174" t="inlineStr">
        <is>
          <t>test</t>
        </is>
      </c>
      <c r="B4345" s="174" t="inlineStr">
        <is>
          <t>A2</t>
        </is>
      </c>
      <c r="C4345" s="174" t="inlineStr">
        <is>
          <t>Babble</t>
        </is>
      </c>
      <c r="D4345" s="174" t="inlineStr">
        <is>
          <t>b</t>
        </is>
      </c>
      <c r="E4345" s="175" t="n">
        <v>0.66</v>
      </c>
      <c r="F4345" s="174" t="n">
        <v>21</v>
      </c>
      <c r="G4345" s="174" t="n">
        <v>260</v>
      </c>
      <c r="H4345" s="174" t="n">
        <v>17</v>
      </c>
      <c r="I4345" s="174" t="n">
        <v>278</v>
      </c>
      <c r="J4345" s="174" t="n"/>
      <c r="K4345" s="174" t="n"/>
      <c r="L4345" s="174" t="n"/>
      <c r="M4345" s="174" t="n"/>
    </row>
    <row r="4346">
      <c r="A4346" s="174" t="inlineStr">
        <is>
          <t>test</t>
        </is>
      </c>
      <c r="B4346" s="174" t="inlineStr">
        <is>
          <t>A2</t>
        </is>
      </c>
      <c r="C4346" s="174" t="inlineStr">
        <is>
          <t>Babble</t>
        </is>
      </c>
      <c r="D4346" s="174" t="inlineStr">
        <is>
          <t>b</t>
        </is>
      </c>
      <c r="E4346" s="175" t="n">
        <v>0.67</v>
      </c>
      <c r="F4346" s="174" t="n">
        <v>21</v>
      </c>
      <c r="G4346" s="174" t="n">
        <v>260</v>
      </c>
      <c r="H4346" s="174" t="n">
        <v>17</v>
      </c>
      <c r="I4346" s="174" t="n">
        <v>278</v>
      </c>
      <c r="J4346" s="174" t="n"/>
      <c r="K4346" s="174" t="n"/>
      <c r="L4346" s="174" t="n"/>
      <c r="M4346" s="174" t="n"/>
    </row>
    <row r="4347">
      <c r="A4347" s="174" t="inlineStr">
        <is>
          <t>test</t>
        </is>
      </c>
      <c r="B4347" s="174" t="inlineStr">
        <is>
          <t>A2</t>
        </is>
      </c>
      <c r="C4347" s="174" t="inlineStr">
        <is>
          <t>Babble</t>
        </is>
      </c>
      <c r="D4347" s="174" t="inlineStr">
        <is>
          <t>b</t>
        </is>
      </c>
      <c r="E4347" s="175" t="n">
        <v>0.68</v>
      </c>
      <c r="F4347" s="174" t="n">
        <v>20</v>
      </c>
      <c r="G4347" s="174" t="n">
        <v>261</v>
      </c>
      <c r="H4347" s="174" t="n">
        <v>16</v>
      </c>
      <c r="I4347" s="174" t="n">
        <v>279</v>
      </c>
      <c r="J4347" s="174" t="n"/>
      <c r="K4347" s="174" t="n"/>
      <c r="L4347" s="174" t="n"/>
      <c r="M4347" s="174" t="n"/>
    </row>
    <row r="4348">
      <c r="A4348" s="174" t="inlineStr">
        <is>
          <t>test</t>
        </is>
      </c>
      <c r="B4348" s="174" t="inlineStr">
        <is>
          <t>A2</t>
        </is>
      </c>
      <c r="C4348" s="174" t="inlineStr">
        <is>
          <t>Babble</t>
        </is>
      </c>
      <c r="D4348" s="174" t="inlineStr">
        <is>
          <t>b</t>
        </is>
      </c>
      <c r="E4348" s="175" t="n">
        <v>0.6899999999999999</v>
      </c>
      <c r="F4348" s="174" t="n">
        <v>20</v>
      </c>
      <c r="G4348" s="174" t="n">
        <v>261</v>
      </c>
      <c r="H4348" s="174" t="n">
        <v>16</v>
      </c>
      <c r="I4348" s="174" t="n">
        <v>279</v>
      </c>
      <c r="J4348" s="174" t="n"/>
      <c r="K4348" s="174" t="n"/>
      <c r="L4348" s="174" t="n"/>
      <c r="M4348" s="174" t="n"/>
    </row>
    <row r="4349">
      <c r="A4349" s="174" t="inlineStr">
        <is>
          <t>test</t>
        </is>
      </c>
      <c r="B4349" s="174" t="inlineStr">
        <is>
          <t>A2</t>
        </is>
      </c>
      <c r="C4349" s="174" t="inlineStr">
        <is>
          <t>Babble</t>
        </is>
      </c>
      <c r="D4349" s="174" t="inlineStr">
        <is>
          <t>b</t>
        </is>
      </c>
      <c r="E4349" s="175" t="n">
        <v>0.7</v>
      </c>
      <c r="F4349" s="174" t="n">
        <v>19</v>
      </c>
      <c r="G4349" s="174" t="n">
        <v>262</v>
      </c>
      <c r="H4349" s="174" t="n">
        <v>15</v>
      </c>
      <c r="I4349" s="174" t="n">
        <v>280</v>
      </c>
      <c r="J4349" s="174" t="n"/>
      <c r="K4349" s="174" t="n"/>
      <c r="L4349" s="174" t="n"/>
      <c r="M4349" s="174" t="n"/>
    </row>
    <row r="4350">
      <c r="A4350" s="174" t="inlineStr">
        <is>
          <t>test</t>
        </is>
      </c>
      <c r="B4350" s="174" t="inlineStr">
        <is>
          <t>A2</t>
        </is>
      </c>
      <c r="C4350" s="174" t="inlineStr">
        <is>
          <t>Babble</t>
        </is>
      </c>
      <c r="D4350" s="174" t="inlineStr">
        <is>
          <t>b</t>
        </is>
      </c>
      <c r="E4350" s="175" t="n">
        <v>0.71</v>
      </c>
      <c r="F4350" s="174" t="n">
        <v>18</v>
      </c>
      <c r="G4350" s="174" t="n">
        <v>263</v>
      </c>
      <c r="H4350" s="174" t="n">
        <v>15</v>
      </c>
      <c r="I4350" s="174" t="n">
        <v>280</v>
      </c>
      <c r="J4350" s="174" t="n"/>
      <c r="K4350" s="174" t="n"/>
      <c r="L4350" s="174" t="n"/>
      <c r="M4350" s="174" t="n"/>
    </row>
    <row r="4351">
      <c r="A4351" s="174" t="inlineStr">
        <is>
          <t>test</t>
        </is>
      </c>
      <c r="B4351" s="174" t="inlineStr">
        <is>
          <t>A2</t>
        </is>
      </c>
      <c r="C4351" s="174" t="inlineStr">
        <is>
          <t>Babble</t>
        </is>
      </c>
      <c r="D4351" s="174" t="inlineStr">
        <is>
          <t>b</t>
        </is>
      </c>
      <c r="E4351" s="175" t="n">
        <v>0.72</v>
      </c>
      <c r="F4351" s="174" t="n">
        <v>18</v>
      </c>
      <c r="G4351" s="174" t="n">
        <v>263</v>
      </c>
      <c r="H4351" s="174" t="n">
        <v>15</v>
      </c>
      <c r="I4351" s="174" t="n">
        <v>280</v>
      </c>
      <c r="J4351" s="174" t="n"/>
      <c r="K4351" s="174" t="n"/>
      <c r="L4351" s="174" t="n"/>
      <c r="M4351" s="174" t="n"/>
    </row>
    <row r="4352">
      <c r="A4352" s="174" t="inlineStr">
        <is>
          <t>test</t>
        </is>
      </c>
      <c r="B4352" s="174" t="inlineStr">
        <is>
          <t>A2</t>
        </is>
      </c>
      <c r="C4352" s="174" t="inlineStr">
        <is>
          <t>Babble</t>
        </is>
      </c>
      <c r="D4352" s="174" t="inlineStr">
        <is>
          <t>b</t>
        </is>
      </c>
      <c r="E4352" s="175" t="n">
        <v>0.73</v>
      </c>
      <c r="F4352" s="174" t="n">
        <v>16</v>
      </c>
      <c r="G4352" s="174" t="n">
        <v>265</v>
      </c>
      <c r="H4352" s="174" t="n">
        <v>15</v>
      </c>
      <c r="I4352" s="174" t="n">
        <v>280</v>
      </c>
      <c r="J4352" s="174" t="n"/>
      <c r="K4352" s="174" t="n"/>
      <c r="L4352" s="174" t="n"/>
      <c r="M4352" s="174" t="n"/>
    </row>
    <row r="4353">
      <c r="A4353" s="174" t="inlineStr">
        <is>
          <t>test</t>
        </is>
      </c>
      <c r="B4353" s="174" t="inlineStr">
        <is>
          <t>A2</t>
        </is>
      </c>
      <c r="C4353" s="174" t="inlineStr">
        <is>
          <t>Babble</t>
        </is>
      </c>
      <c r="D4353" s="174" t="inlineStr">
        <is>
          <t>b</t>
        </is>
      </c>
      <c r="E4353" s="175" t="n">
        <v>0.74</v>
      </c>
      <c r="F4353" s="174" t="n">
        <v>16</v>
      </c>
      <c r="G4353" s="174" t="n">
        <v>265</v>
      </c>
      <c r="H4353" s="174" t="n">
        <v>15</v>
      </c>
      <c r="I4353" s="174" t="n">
        <v>280</v>
      </c>
      <c r="J4353" s="174" t="n"/>
      <c r="K4353" s="174" t="n"/>
      <c r="L4353" s="174" t="n"/>
      <c r="M4353" s="174" t="n"/>
    </row>
    <row r="4354">
      <c r="A4354" s="174" t="inlineStr">
        <is>
          <t>test</t>
        </is>
      </c>
      <c r="B4354" s="174" t="inlineStr">
        <is>
          <t>A2</t>
        </is>
      </c>
      <c r="C4354" s="174" t="inlineStr">
        <is>
          <t>Babble</t>
        </is>
      </c>
      <c r="D4354" s="174" t="inlineStr">
        <is>
          <t>b</t>
        </is>
      </c>
      <c r="E4354" s="175" t="n">
        <v>0.75</v>
      </c>
      <c r="F4354" s="174" t="n">
        <v>16</v>
      </c>
      <c r="G4354" s="174" t="n">
        <v>265</v>
      </c>
      <c r="H4354" s="174" t="n">
        <v>15</v>
      </c>
      <c r="I4354" s="174" t="n">
        <v>280</v>
      </c>
      <c r="J4354" s="174" t="n"/>
      <c r="K4354" s="174" t="n"/>
      <c r="L4354" s="174" t="n"/>
      <c r="M4354" s="174" t="n"/>
    </row>
    <row r="4355">
      <c r="A4355" s="174" t="inlineStr">
        <is>
          <t>test</t>
        </is>
      </c>
      <c r="B4355" s="174" t="inlineStr">
        <is>
          <t>A2</t>
        </is>
      </c>
      <c r="C4355" s="174" t="inlineStr">
        <is>
          <t>Babble</t>
        </is>
      </c>
      <c r="D4355" s="174" t="inlineStr">
        <is>
          <t>b</t>
        </is>
      </c>
      <c r="E4355" s="175" t="n">
        <v>0.76</v>
      </c>
      <c r="F4355" s="174" t="n">
        <v>15</v>
      </c>
      <c r="G4355" s="174" t="n">
        <v>266</v>
      </c>
      <c r="H4355" s="174" t="n">
        <v>15</v>
      </c>
      <c r="I4355" s="174" t="n">
        <v>280</v>
      </c>
      <c r="J4355" s="174" t="n"/>
      <c r="K4355" s="174" t="n"/>
      <c r="L4355" s="174" t="n"/>
      <c r="M4355" s="174" t="n"/>
    </row>
    <row r="4356">
      <c r="A4356" s="174" t="inlineStr">
        <is>
          <t>test</t>
        </is>
      </c>
      <c r="B4356" s="174" t="inlineStr">
        <is>
          <t>A2</t>
        </is>
      </c>
      <c r="C4356" s="174" t="inlineStr">
        <is>
          <t>Babble</t>
        </is>
      </c>
      <c r="D4356" s="174" t="inlineStr">
        <is>
          <t>b</t>
        </is>
      </c>
      <c r="E4356" s="175" t="n">
        <v>0.77</v>
      </c>
      <c r="F4356" s="174" t="n">
        <v>15</v>
      </c>
      <c r="G4356" s="174" t="n">
        <v>266</v>
      </c>
      <c r="H4356" s="174" t="n">
        <v>14</v>
      </c>
      <c r="I4356" s="174" t="n">
        <v>281</v>
      </c>
      <c r="J4356" s="174" t="n"/>
      <c r="K4356" s="174" t="n"/>
      <c r="L4356" s="174" t="n"/>
      <c r="M4356" s="174" t="n"/>
    </row>
    <row r="4357">
      <c r="A4357" s="174" t="inlineStr">
        <is>
          <t>test</t>
        </is>
      </c>
      <c r="B4357" s="174" t="inlineStr">
        <is>
          <t>A2</t>
        </is>
      </c>
      <c r="C4357" s="174" t="inlineStr">
        <is>
          <t>Babble</t>
        </is>
      </c>
      <c r="D4357" s="174" t="inlineStr">
        <is>
          <t>b</t>
        </is>
      </c>
      <c r="E4357" s="175" t="n">
        <v>0.78</v>
      </c>
      <c r="F4357" s="174" t="n">
        <v>14</v>
      </c>
      <c r="G4357" s="174" t="n">
        <v>267</v>
      </c>
      <c r="H4357" s="174" t="n">
        <v>13</v>
      </c>
      <c r="I4357" s="174" t="n">
        <v>282</v>
      </c>
      <c r="J4357" s="174" t="n"/>
      <c r="K4357" s="174" t="n"/>
      <c r="L4357" s="174" t="n"/>
      <c r="M4357" s="174" t="n"/>
    </row>
    <row r="4358">
      <c r="A4358" s="174" t="inlineStr">
        <is>
          <t>test</t>
        </is>
      </c>
      <c r="B4358" s="174" t="inlineStr">
        <is>
          <t>A2</t>
        </is>
      </c>
      <c r="C4358" s="174" t="inlineStr">
        <is>
          <t>Babble</t>
        </is>
      </c>
      <c r="D4358" s="174" t="inlineStr">
        <is>
          <t>b</t>
        </is>
      </c>
      <c r="E4358" s="175" t="n">
        <v>0.79</v>
      </c>
      <c r="F4358" s="174" t="n">
        <v>12</v>
      </c>
      <c r="G4358" s="174" t="n">
        <v>269</v>
      </c>
      <c r="H4358" s="174" t="n">
        <v>13</v>
      </c>
      <c r="I4358" s="174" t="n">
        <v>282</v>
      </c>
      <c r="J4358" s="174" t="n"/>
      <c r="K4358" s="174" t="n"/>
      <c r="L4358" s="174" t="n"/>
      <c r="M4358" s="174" t="n"/>
    </row>
    <row r="4359">
      <c r="A4359" s="174" t="inlineStr">
        <is>
          <t>test</t>
        </is>
      </c>
      <c r="B4359" s="174" t="inlineStr">
        <is>
          <t>A2</t>
        </is>
      </c>
      <c r="C4359" s="174" t="inlineStr">
        <is>
          <t>Babble</t>
        </is>
      </c>
      <c r="D4359" s="174" t="inlineStr">
        <is>
          <t>b</t>
        </is>
      </c>
      <c r="E4359" s="175" t="n">
        <v>0.8</v>
      </c>
      <c r="F4359" s="174" t="n">
        <v>10</v>
      </c>
      <c r="G4359" s="174" t="n">
        <v>271</v>
      </c>
      <c r="H4359" s="174" t="n">
        <v>13</v>
      </c>
      <c r="I4359" s="174" t="n">
        <v>282</v>
      </c>
      <c r="J4359" s="174" t="n"/>
      <c r="K4359" s="174" t="n"/>
      <c r="L4359" s="174" t="n"/>
      <c r="M4359" s="174" t="n"/>
    </row>
    <row r="4360">
      <c r="A4360" s="174" t="inlineStr">
        <is>
          <t>test</t>
        </is>
      </c>
      <c r="B4360" s="174" t="inlineStr">
        <is>
          <t>A2</t>
        </is>
      </c>
      <c r="C4360" s="174" t="inlineStr">
        <is>
          <t>Babble</t>
        </is>
      </c>
      <c r="D4360" s="174" t="inlineStr">
        <is>
          <t>b</t>
        </is>
      </c>
      <c r="E4360" s="175" t="n">
        <v>0.8100000000000001</v>
      </c>
      <c r="F4360" s="174" t="n">
        <v>9</v>
      </c>
      <c r="G4360" s="174" t="n">
        <v>272</v>
      </c>
      <c r="H4360" s="174" t="n">
        <v>11</v>
      </c>
      <c r="I4360" s="174" t="n">
        <v>284</v>
      </c>
      <c r="J4360" s="174" t="n"/>
      <c r="K4360" s="174" t="n"/>
      <c r="L4360" s="174" t="n"/>
      <c r="M4360" s="174" t="n"/>
    </row>
    <row r="4361">
      <c r="A4361" s="174" t="inlineStr">
        <is>
          <t>test</t>
        </is>
      </c>
      <c r="B4361" s="174" t="inlineStr">
        <is>
          <t>A2</t>
        </is>
      </c>
      <c r="C4361" s="174" t="inlineStr">
        <is>
          <t>Babble</t>
        </is>
      </c>
      <c r="D4361" s="174" t="inlineStr">
        <is>
          <t>b</t>
        </is>
      </c>
      <c r="E4361" s="175" t="n">
        <v>0.82</v>
      </c>
      <c r="F4361" s="174" t="n">
        <v>7</v>
      </c>
      <c r="G4361" s="174" t="n">
        <v>274</v>
      </c>
      <c r="H4361" s="174" t="n">
        <v>7</v>
      </c>
      <c r="I4361" s="174" t="n">
        <v>288</v>
      </c>
      <c r="J4361" s="174" t="n"/>
      <c r="K4361" s="174" t="n"/>
      <c r="L4361" s="174" t="n"/>
      <c r="M4361" s="174" t="n"/>
    </row>
    <row r="4362">
      <c r="A4362" s="174" t="inlineStr">
        <is>
          <t>test</t>
        </is>
      </c>
      <c r="B4362" s="174" t="inlineStr">
        <is>
          <t>A2</t>
        </is>
      </c>
      <c r="C4362" s="174" t="inlineStr">
        <is>
          <t>Babble</t>
        </is>
      </c>
      <c r="D4362" s="174" t="inlineStr">
        <is>
          <t>b</t>
        </is>
      </c>
      <c r="E4362" s="175" t="n">
        <v>0.83</v>
      </c>
      <c r="F4362" s="174" t="n">
        <v>5</v>
      </c>
      <c r="G4362" s="174" t="n">
        <v>276</v>
      </c>
      <c r="H4362" s="174" t="n">
        <v>7</v>
      </c>
      <c r="I4362" s="174" t="n">
        <v>288</v>
      </c>
      <c r="J4362" s="174" t="n"/>
      <c r="K4362" s="174" t="n"/>
      <c r="L4362" s="174" t="n"/>
      <c r="M4362" s="174" t="n"/>
    </row>
    <row r="4363">
      <c r="A4363" s="174" t="inlineStr">
        <is>
          <t>test</t>
        </is>
      </c>
      <c r="B4363" s="174" t="inlineStr">
        <is>
          <t>A2</t>
        </is>
      </c>
      <c r="C4363" s="174" t="inlineStr">
        <is>
          <t>Babble</t>
        </is>
      </c>
      <c r="D4363" s="174" t="inlineStr">
        <is>
          <t>b</t>
        </is>
      </c>
      <c r="E4363" s="175" t="n">
        <v>0.84</v>
      </c>
      <c r="F4363" s="174" t="n">
        <v>4</v>
      </c>
      <c r="G4363" s="174" t="n">
        <v>277</v>
      </c>
      <c r="H4363" s="174" t="n">
        <v>6</v>
      </c>
      <c r="I4363" s="174" t="n">
        <v>289</v>
      </c>
      <c r="J4363" s="174" t="n"/>
      <c r="K4363" s="174" t="n"/>
      <c r="L4363" s="174" t="n"/>
      <c r="M4363" s="174" t="n"/>
    </row>
    <row r="4364">
      <c r="A4364" s="174" t="inlineStr">
        <is>
          <t>test</t>
        </is>
      </c>
      <c r="B4364" s="174" t="inlineStr">
        <is>
          <t>A2</t>
        </is>
      </c>
      <c r="C4364" s="174" t="inlineStr">
        <is>
          <t>Babble</t>
        </is>
      </c>
      <c r="D4364" s="174" t="inlineStr">
        <is>
          <t>b</t>
        </is>
      </c>
      <c r="E4364" s="175" t="n">
        <v>0.85</v>
      </c>
      <c r="F4364" s="174" t="n">
        <v>4</v>
      </c>
      <c r="G4364" s="174" t="n">
        <v>277</v>
      </c>
      <c r="H4364" s="174" t="n">
        <v>6</v>
      </c>
      <c r="I4364" s="174" t="n">
        <v>289</v>
      </c>
      <c r="J4364" s="174" t="n"/>
      <c r="K4364" s="174" t="n"/>
      <c r="L4364" s="174" t="n"/>
      <c r="M4364" s="174" t="n"/>
    </row>
    <row r="4365">
      <c r="A4365" s="174" t="inlineStr">
        <is>
          <t>test</t>
        </is>
      </c>
      <c r="B4365" s="174" t="inlineStr">
        <is>
          <t>A2</t>
        </is>
      </c>
      <c r="C4365" s="174" t="inlineStr">
        <is>
          <t>Babble</t>
        </is>
      </c>
      <c r="D4365" s="174" t="inlineStr">
        <is>
          <t>b</t>
        </is>
      </c>
      <c r="E4365" s="175" t="n">
        <v>0.86</v>
      </c>
      <c r="F4365" s="174" t="n">
        <v>4</v>
      </c>
      <c r="G4365" s="174" t="n">
        <v>277</v>
      </c>
      <c r="H4365" s="174" t="n">
        <v>6</v>
      </c>
      <c r="I4365" s="174" t="n">
        <v>289</v>
      </c>
      <c r="J4365" s="174" t="n"/>
      <c r="K4365" s="174" t="n"/>
      <c r="L4365" s="174" t="n"/>
      <c r="M4365" s="174" t="n"/>
    </row>
    <row r="4366">
      <c r="A4366" s="174" t="inlineStr">
        <is>
          <t>test</t>
        </is>
      </c>
      <c r="B4366" s="174" t="inlineStr">
        <is>
          <t>A2</t>
        </is>
      </c>
      <c r="C4366" s="174" t="inlineStr">
        <is>
          <t>Babble</t>
        </is>
      </c>
      <c r="D4366" s="174" t="inlineStr">
        <is>
          <t>b</t>
        </is>
      </c>
      <c r="E4366" s="175" t="n">
        <v>0.87</v>
      </c>
      <c r="F4366" s="174" t="n">
        <v>4</v>
      </c>
      <c r="G4366" s="174" t="n">
        <v>277</v>
      </c>
      <c r="H4366" s="174" t="n">
        <v>5</v>
      </c>
      <c r="I4366" s="174" t="n">
        <v>290</v>
      </c>
      <c r="J4366" s="174" t="n"/>
      <c r="K4366" s="174" t="n"/>
      <c r="L4366" s="174" t="n"/>
      <c r="M4366" s="174" t="n"/>
    </row>
    <row r="4367">
      <c r="A4367" s="174" t="inlineStr">
        <is>
          <t>test</t>
        </is>
      </c>
      <c r="B4367" s="174" t="inlineStr">
        <is>
          <t>A2</t>
        </is>
      </c>
      <c r="C4367" s="174" t="inlineStr">
        <is>
          <t>Babble</t>
        </is>
      </c>
      <c r="D4367" s="174" t="inlineStr">
        <is>
          <t>b</t>
        </is>
      </c>
      <c r="E4367" s="175" t="n">
        <v>0.88</v>
      </c>
      <c r="F4367" s="174" t="n">
        <v>3</v>
      </c>
      <c r="G4367" s="174" t="n">
        <v>278</v>
      </c>
      <c r="H4367" s="174" t="n">
        <v>4</v>
      </c>
      <c r="I4367" s="174" t="n">
        <v>291</v>
      </c>
      <c r="J4367" s="174" t="n"/>
      <c r="K4367" s="174" t="n"/>
      <c r="L4367" s="174" t="n"/>
      <c r="M4367" s="174" t="n"/>
    </row>
    <row r="4368">
      <c r="A4368" s="174" t="inlineStr">
        <is>
          <t>test</t>
        </is>
      </c>
      <c r="B4368" s="174" t="inlineStr">
        <is>
          <t>A2</t>
        </is>
      </c>
      <c r="C4368" s="174" t="inlineStr">
        <is>
          <t>Babble</t>
        </is>
      </c>
      <c r="D4368" s="174" t="inlineStr">
        <is>
          <t>b</t>
        </is>
      </c>
      <c r="E4368" s="175" t="n">
        <v>0.89</v>
      </c>
      <c r="F4368" s="174" t="n">
        <v>3</v>
      </c>
      <c r="G4368" s="174" t="n">
        <v>278</v>
      </c>
      <c r="H4368" s="174" t="n">
        <v>4</v>
      </c>
      <c r="I4368" s="174" t="n">
        <v>291</v>
      </c>
      <c r="J4368" s="174" t="n"/>
      <c r="K4368" s="174" t="n"/>
      <c r="L4368" s="174" t="n"/>
      <c r="M4368" s="174" t="n"/>
    </row>
    <row r="4369">
      <c r="A4369" s="174" t="inlineStr">
        <is>
          <t>test</t>
        </is>
      </c>
      <c r="B4369" s="174" t="inlineStr">
        <is>
          <t>A2</t>
        </is>
      </c>
      <c r="C4369" s="174" t="inlineStr">
        <is>
          <t>Babble</t>
        </is>
      </c>
      <c r="D4369" s="174" t="inlineStr">
        <is>
          <t>b</t>
        </is>
      </c>
      <c r="E4369" s="175" t="n">
        <v>0.9</v>
      </c>
      <c r="F4369" s="174" t="n">
        <v>3</v>
      </c>
      <c r="G4369" s="174" t="n">
        <v>278</v>
      </c>
      <c r="H4369" s="174" t="n">
        <v>3</v>
      </c>
      <c r="I4369" s="174" t="n">
        <v>292</v>
      </c>
      <c r="J4369" s="174" t="n"/>
      <c r="K4369" s="174" t="n"/>
      <c r="L4369" s="174" t="n"/>
      <c r="M4369" s="174" t="n"/>
    </row>
    <row r="4370">
      <c r="A4370" s="174" t="inlineStr">
        <is>
          <t>test</t>
        </is>
      </c>
      <c r="B4370" s="174" t="inlineStr">
        <is>
          <t>A2</t>
        </is>
      </c>
      <c r="C4370" s="174" t="inlineStr">
        <is>
          <t>Babble</t>
        </is>
      </c>
      <c r="D4370" s="174" t="inlineStr">
        <is>
          <t>b</t>
        </is>
      </c>
      <c r="E4370" s="175" t="n">
        <v>0.91</v>
      </c>
      <c r="F4370" s="174" t="n">
        <v>3</v>
      </c>
      <c r="G4370" s="174" t="n">
        <v>278</v>
      </c>
      <c r="H4370" s="174" t="n">
        <v>3</v>
      </c>
      <c r="I4370" s="174" t="n">
        <v>292</v>
      </c>
      <c r="J4370" s="174" t="n"/>
      <c r="K4370" s="174" t="n"/>
      <c r="L4370" s="174" t="n"/>
      <c r="M4370" s="174" t="n"/>
    </row>
    <row r="4371">
      <c r="A4371" s="174" t="inlineStr">
        <is>
          <t>test</t>
        </is>
      </c>
      <c r="B4371" s="174" t="inlineStr">
        <is>
          <t>A2</t>
        </is>
      </c>
      <c r="C4371" s="174" t="inlineStr">
        <is>
          <t>Babble</t>
        </is>
      </c>
      <c r="D4371" s="174" t="inlineStr">
        <is>
          <t>b</t>
        </is>
      </c>
      <c r="E4371" s="175" t="n">
        <v>0.92</v>
      </c>
      <c r="F4371" s="174" t="n">
        <v>2</v>
      </c>
      <c r="G4371" s="174" t="n">
        <v>279</v>
      </c>
      <c r="H4371" s="174" t="n">
        <v>3</v>
      </c>
      <c r="I4371" s="174" t="n">
        <v>292</v>
      </c>
      <c r="J4371" s="174" t="n"/>
      <c r="K4371" s="174" t="n"/>
      <c r="L4371" s="174" t="n"/>
      <c r="M4371" s="174" t="n"/>
    </row>
    <row r="4372">
      <c r="A4372" s="174" t="inlineStr">
        <is>
          <t>test</t>
        </is>
      </c>
      <c r="B4372" s="174" t="inlineStr">
        <is>
          <t>A2</t>
        </is>
      </c>
      <c r="C4372" s="174" t="inlineStr">
        <is>
          <t>Babble</t>
        </is>
      </c>
      <c r="D4372" s="174" t="inlineStr">
        <is>
          <t>b</t>
        </is>
      </c>
      <c r="E4372" s="175" t="n">
        <v>0.93</v>
      </c>
      <c r="F4372" s="174" t="n">
        <v>2</v>
      </c>
      <c r="G4372" s="174" t="n">
        <v>279</v>
      </c>
      <c r="H4372" s="174" t="n">
        <v>3</v>
      </c>
      <c r="I4372" s="174" t="n">
        <v>292</v>
      </c>
      <c r="J4372" s="174" t="n"/>
      <c r="K4372" s="174" t="n"/>
      <c r="L4372" s="174" t="n"/>
      <c r="M4372" s="174" t="n"/>
    </row>
    <row r="4373">
      <c r="A4373" s="174" t="inlineStr">
        <is>
          <t>test</t>
        </is>
      </c>
      <c r="B4373" s="174" t="inlineStr">
        <is>
          <t>A2</t>
        </is>
      </c>
      <c r="C4373" s="174" t="inlineStr">
        <is>
          <t>Babble</t>
        </is>
      </c>
      <c r="D4373" s="174" t="inlineStr">
        <is>
          <t>b</t>
        </is>
      </c>
      <c r="E4373" s="175" t="n">
        <v>0.9399999999999999</v>
      </c>
      <c r="F4373" s="174" t="n">
        <v>2</v>
      </c>
      <c r="G4373" s="174" t="n">
        <v>279</v>
      </c>
      <c r="H4373" s="174" t="n">
        <v>2</v>
      </c>
      <c r="I4373" s="174" t="n">
        <v>293</v>
      </c>
      <c r="J4373" s="174" t="n"/>
      <c r="K4373" s="174" t="n"/>
      <c r="L4373" s="174" t="n"/>
      <c r="M4373" s="174" t="n"/>
    </row>
    <row r="4374">
      <c r="A4374" s="174" t="inlineStr">
        <is>
          <t>test</t>
        </is>
      </c>
      <c r="B4374" s="174" t="inlineStr">
        <is>
          <t>A2</t>
        </is>
      </c>
      <c r="C4374" s="174" t="inlineStr">
        <is>
          <t>Babble</t>
        </is>
      </c>
      <c r="D4374" s="174" t="inlineStr">
        <is>
          <t>b</t>
        </is>
      </c>
      <c r="E4374" s="175" t="n">
        <v>0.95</v>
      </c>
      <c r="F4374" s="174" t="n">
        <v>1</v>
      </c>
      <c r="G4374" s="174" t="n">
        <v>280</v>
      </c>
      <c r="H4374" s="174" t="n">
        <v>2</v>
      </c>
      <c r="I4374" s="174" t="n">
        <v>293</v>
      </c>
      <c r="J4374" s="174" t="n"/>
      <c r="K4374" s="174" t="n"/>
      <c r="L4374" s="174" t="n"/>
      <c r="M4374" s="174" t="n"/>
    </row>
    <row r="4375">
      <c r="A4375" s="174" t="inlineStr">
        <is>
          <t>test</t>
        </is>
      </c>
      <c r="B4375" s="174" t="inlineStr">
        <is>
          <t>A2</t>
        </is>
      </c>
      <c r="C4375" s="174" t="inlineStr">
        <is>
          <t>Clean</t>
        </is>
      </c>
      <c r="D4375" s="174" t="inlineStr">
        <is>
          <t>all</t>
        </is>
      </c>
      <c r="E4375" s="175" t="n">
        <v>0.01</v>
      </c>
      <c r="F4375" s="174" t="n">
        <v>4264</v>
      </c>
      <c r="G4375" s="174" t="n">
        <v>0</v>
      </c>
      <c r="H4375" s="174" t="n">
        <v>435</v>
      </c>
      <c r="I4375" s="174" t="n">
        <v>53</v>
      </c>
      <c r="J4375" s="174" t="n">
        <v>0</v>
      </c>
      <c r="K4375" s="174" t="n">
        <v>0</v>
      </c>
      <c r="L4375" s="174" t="n">
        <v>292</v>
      </c>
      <c r="M4375" s="174" t="n">
        <v>143</v>
      </c>
    </row>
    <row r="4376">
      <c r="A4376" s="174" t="inlineStr">
        <is>
          <t>test</t>
        </is>
      </c>
      <c r="B4376" s="174" t="inlineStr">
        <is>
          <t>A2</t>
        </is>
      </c>
      <c r="C4376" s="174" t="inlineStr">
        <is>
          <t>Clean</t>
        </is>
      </c>
      <c r="D4376" s="174" t="inlineStr">
        <is>
          <t>all</t>
        </is>
      </c>
      <c r="E4376" s="175" t="n">
        <v>0.02</v>
      </c>
      <c r="F4376" s="174" t="n">
        <v>4262</v>
      </c>
      <c r="G4376" s="174" t="n">
        <v>2</v>
      </c>
      <c r="H4376" s="174" t="n">
        <v>416</v>
      </c>
      <c r="I4376" s="174" t="n">
        <v>72</v>
      </c>
      <c r="J4376" s="174" t="n">
        <v>1</v>
      </c>
      <c r="K4376" s="174" t="n">
        <v>1</v>
      </c>
      <c r="L4376" s="174" t="n">
        <v>292</v>
      </c>
      <c r="M4376" s="174" t="n">
        <v>124</v>
      </c>
    </row>
    <row r="4377">
      <c r="A4377" s="174" t="inlineStr">
        <is>
          <t>test</t>
        </is>
      </c>
      <c r="B4377" s="174" t="inlineStr">
        <is>
          <t>A2</t>
        </is>
      </c>
      <c r="C4377" s="174" t="inlineStr">
        <is>
          <t>Clean</t>
        </is>
      </c>
      <c r="D4377" s="174" t="inlineStr">
        <is>
          <t>all</t>
        </is>
      </c>
      <c r="E4377" s="175" t="n">
        <v>0.03</v>
      </c>
      <c r="F4377" s="174" t="n">
        <v>4262</v>
      </c>
      <c r="G4377" s="174" t="n">
        <v>2</v>
      </c>
      <c r="H4377" s="174" t="n">
        <v>401</v>
      </c>
      <c r="I4377" s="174" t="n">
        <v>87</v>
      </c>
      <c r="J4377" s="174" t="n">
        <v>1</v>
      </c>
      <c r="K4377" s="174" t="n">
        <v>1</v>
      </c>
      <c r="L4377" s="174" t="n">
        <v>292</v>
      </c>
      <c r="M4377" s="174" t="n">
        <v>109</v>
      </c>
    </row>
    <row r="4378">
      <c r="A4378" s="174" t="inlineStr">
        <is>
          <t>test</t>
        </is>
      </c>
      <c r="B4378" s="174" t="inlineStr">
        <is>
          <t>A2</t>
        </is>
      </c>
      <c r="C4378" s="174" t="inlineStr">
        <is>
          <t>Clean</t>
        </is>
      </c>
      <c r="D4378" s="174" t="inlineStr">
        <is>
          <t>all</t>
        </is>
      </c>
      <c r="E4378" s="175" t="n">
        <v>0.04</v>
      </c>
      <c r="F4378" s="174" t="n">
        <v>4262</v>
      </c>
      <c r="G4378" s="174" t="n">
        <v>2</v>
      </c>
      <c r="H4378" s="174" t="n">
        <v>394</v>
      </c>
      <c r="I4378" s="174" t="n">
        <v>94</v>
      </c>
      <c r="J4378" s="174" t="n">
        <v>1</v>
      </c>
      <c r="K4378" s="174" t="n">
        <v>1</v>
      </c>
      <c r="L4378" s="174" t="n">
        <v>291</v>
      </c>
      <c r="M4378" s="174" t="n">
        <v>103</v>
      </c>
    </row>
    <row r="4379">
      <c r="A4379" s="174" t="inlineStr">
        <is>
          <t>test</t>
        </is>
      </c>
      <c r="B4379" s="174" t="inlineStr">
        <is>
          <t>A2</t>
        </is>
      </c>
      <c r="C4379" s="174" t="inlineStr">
        <is>
          <t>Clean</t>
        </is>
      </c>
      <c r="D4379" s="174" t="inlineStr">
        <is>
          <t>all</t>
        </is>
      </c>
      <c r="E4379" s="175" t="n">
        <v>0.05</v>
      </c>
      <c r="F4379" s="174" t="n">
        <v>4260</v>
      </c>
      <c r="G4379" s="174" t="n">
        <v>4</v>
      </c>
      <c r="H4379" s="174" t="n">
        <v>386</v>
      </c>
      <c r="I4379" s="174" t="n">
        <v>102</v>
      </c>
      <c r="J4379" s="174" t="n">
        <v>3</v>
      </c>
      <c r="K4379" s="174" t="n">
        <v>1</v>
      </c>
      <c r="L4379" s="174" t="n">
        <v>291</v>
      </c>
      <c r="M4379" s="174" t="n">
        <v>95</v>
      </c>
    </row>
    <row r="4380">
      <c r="A4380" s="174" t="inlineStr">
        <is>
          <t>test</t>
        </is>
      </c>
      <c r="B4380" s="174" t="inlineStr">
        <is>
          <t>A2</t>
        </is>
      </c>
      <c r="C4380" s="174" t="inlineStr">
        <is>
          <t>Clean</t>
        </is>
      </c>
      <c r="D4380" s="174" t="inlineStr">
        <is>
          <t>all</t>
        </is>
      </c>
      <c r="E4380" s="175" t="n">
        <v>0.06</v>
      </c>
      <c r="F4380" s="174" t="n">
        <v>4260</v>
      </c>
      <c r="G4380" s="174" t="n">
        <v>4</v>
      </c>
      <c r="H4380" s="174" t="n">
        <v>382</v>
      </c>
      <c r="I4380" s="174" t="n">
        <v>106</v>
      </c>
      <c r="J4380" s="174" t="n">
        <v>3</v>
      </c>
      <c r="K4380" s="174" t="n">
        <v>1</v>
      </c>
      <c r="L4380" s="174" t="n">
        <v>291</v>
      </c>
      <c r="M4380" s="174" t="n">
        <v>91</v>
      </c>
    </row>
    <row r="4381">
      <c r="A4381" s="174" t="inlineStr">
        <is>
          <t>test</t>
        </is>
      </c>
      <c r="B4381" s="174" t="inlineStr">
        <is>
          <t>A2</t>
        </is>
      </c>
      <c r="C4381" s="174" t="inlineStr">
        <is>
          <t>Clean</t>
        </is>
      </c>
      <c r="D4381" s="174" t="inlineStr">
        <is>
          <t>all</t>
        </is>
      </c>
      <c r="E4381" s="175" t="n">
        <v>0.07000000000000001</v>
      </c>
      <c r="F4381" s="174" t="n">
        <v>4259</v>
      </c>
      <c r="G4381" s="174" t="n">
        <v>5</v>
      </c>
      <c r="H4381" s="174" t="n">
        <v>371</v>
      </c>
      <c r="I4381" s="174" t="n">
        <v>117</v>
      </c>
      <c r="J4381" s="174" t="n">
        <v>4</v>
      </c>
      <c r="K4381" s="174" t="n">
        <v>1</v>
      </c>
      <c r="L4381" s="174" t="n">
        <v>291</v>
      </c>
      <c r="M4381" s="174" t="n">
        <v>80</v>
      </c>
    </row>
    <row r="4382">
      <c r="A4382" s="174" t="inlineStr">
        <is>
          <t>test</t>
        </is>
      </c>
      <c r="B4382" s="174" t="inlineStr">
        <is>
          <t>A2</t>
        </is>
      </c>
      <c r="C4382" s="174" t="inlineStr">
        <is>
          <t>Clean</t>
        </is>
      </c>
      <c r="D4382" s="174" t="inlineStr">
        <is>
          <t>all</t>
        </is>
      </c>
      <c r="E4382" s="175" t="n">
        <v>0.08</v>
      </c>
      <c r="F4382" s="174" t="n">
        <v>4259</v>
      </c>
      <c r="G4382" s="174" t="n">
        <v>5</v>
      </c>
      <c r="H4382" s="174" t="n">
        <v>366</v>
      </c>
      <c r="I4382" s="174" t="n">
        <v>122</v>
      </c>
      <c r="J4382" s="174" t="n">
        <v>4</v>
      </c>
      <c r="K4382" s="174" t="n">
        <v>1</v>
      </c>
      <c r="L4382" s="174" t="n">
        <v>291</v>
      </c>
      <c r="M4382" s="174" t="n">
        <v>75</v>
      </c>
    </row>
    <row r="4383">
      <c r="A4383" s="174" t="inlineStr">
        <is>
          <t>test</t>
        </is>
      </c>
      <c r="B4383" s="174" t="inlineStr">
        <is>
          <t>A2</t>
        </is>
      </c>
      <c r="C4383" s="174" t="inlineStr">
        <is>
          <t>Clean</t>
        </is>
      </c>
      <c r="D4383" s="174" t="inlineStr">
        <is>
          <t>all</t>
        </is>
      </c>
      <c r="E4383" s="175" t="n">
        <v>0.09</v>
      </c>
      <c r="F4383" s="174" t="n">
        <v>4259</v>
      </c>
      <c r="G4383" s="174" t="n">
        <v>5</v>
      </c>
      <c r="H4383" s="174" t="n">
        <v>358</v>
      </c>
      <c r="I4383" s="174" t="n">
        <v>130</v>
      </c>
      <c r="J4383" s="174" t="n">
        <v>4</v>
      </c>
      <c r="K4383" s="174" t="n">
        <v>1</v>
      </c>
      <c r="L4383" s="174" t="n">
        <v>290</v>
      </c>
      <c r="M4383" s="174" t="n">
        <v>68</v>
      </c>
    </row>
    <row r="4384">
      <c r="A4384" s="174" t="inlineStr">
        <is>
          <t>test</t>
        </is>
      </c>
      <c r="B4384" s="174" t="inlineStr">
        <is>
          <t>A2</t>
        </is>
      </c>
      <c r="C4384" s="174" t="inlineStr">
        <is>
          <t>Clean</t>
        </is>
      </c>
      <c r="D4384" s="174" t="inlineStr">
        <is>
          <t>all</t>
        </is>
      </c>
      <c r="E4384" s="175" t="n">
        <v>0.1</v>
      </c>
      <c r="F4384" s="174" t="n">
        <v>4259</v>
      </c>
      <c r="G4384" s="174" t="n">
        <v>5</v>
      </c>
      <c r="H4384" s="174" t="n">
        <v>357</v>
      </c>
      <c r="I4384" s="174" t="n">
        <v>131</v>
      </c>
      <c r="J4384" s="174" t="n">
        <v>4</v>
      </c>
      <c r="K4384" s="174" t="n">
        <v>1</v>
      </c>
      <c r="L4384" s="174" t="n">
        <v>290</v>
      </c>
      <c r="M4384" s="174" t="n">
        <v>67</v>
      </c>
    </row>
    <row r="4385">
      <c r="A4385" s="174" t="inlineStr">
        <is>
          <t>test</t>
        </is>
      </c>
      <c r="B4385" s="174" t="inlineStr">
        <is>
          <t>A2</t>
        </is>
      </c>
      <c r="C4385" s="174" t="inlineStr">
        <is>
          <t>Clean</t>
        </is>
      </c>
      <c r="D4385" s="174" t="inlineStr">
        <is>
          <t>all</t>
        </is>
      </c>
      <c r="E4385" s="175" t="n">
        <v>0.11</v>
      </c>
      <c r="F4385" s="174" t="n">
        <v>4259</v>
      </c>
      <c r="G4385" s="174" t="n">
        <v>5</v>
      </c>
      <c r="H4385" s="174" t="n">
        <v>351</v>
      </c>
      <c r="I4385" s="174" t="n">
        <v>137</v>
      </c>
      <c r="J4385" s="174" t="n">
        <v>4</v>
      </c>
      <c r="K4385" s="174" t="n">
        <v>1</v>
      </c>
      <c r="L4385" s="174" t="n">
        <v>288</v>
      </c>
      <c r="M4385" s="174" t="n">
        <v>63</v>
      </c>
    </row>
    <row r="4386">
      <c r="A4386" s="174" t="inlineStr">
        <is>
          <t>test</t>
        </is>
      </c>
      <c r="B4386" s="174" t="inlineStr">
        <is>
          <t>A2</t>
        </is>
      </c>
      <c r="C4386" s="174" t="inlineStr">
        <is>
          <t>Clean</t>
        </is>
      </c>
      <c r="D4386" s="174" t="inlineStr">
        <is>
          <t>all</t>
        </is>
      </c>
      <c r="E4386" s="175" t="n">
        <v>0.12</v>
      </c>
      <c r="F4386" s="174" t="n">
        <v>4259</v>
      </c>
      <c r="G4386" s="174" t="n">
        <v>5</v>
      </c>
      <c r="H4386" s="174" t="n">
        <v>351</v>
      </c>
      <c r="I4386" s="174" t="n">
        <v>137</v>
      </c>
      <c r="J4386" s="174" t="n">
        <v>4</v>
      </c>
      <c r="K4386" s="174" t="n">
        <v>1</v>
      </c>
      <c r="L4386" s="174" t="n">
        <v>288</v>
      </c>
      <c r="M4386" s="174" t="n">
        <v>63</v>
      </c>
    </row>
    <row r="4387">
      <c r="A4387" s="174" t="inlineStr">
        <is>
          <t>test</t>
        </is>
      </c>
      <c r="B4387" s="174" t="inlineStr">
        <is>
          <t>A2</t>
        </is>
      </c>
      <c r="C4387" s="174" t="inlineStr">
        <is>
          <t>Clean</t>
        </is>
      </c>
      <c r="D4387" s="174" t="inlineStr">
        <is>
          <t>all</t>
        </is>
      </c>
      <c r="E4387" s="175" t="n">
        <v>0.13</v>
      </c>
      <c r="F4387" s="174" t="n">
        <v>4259</v>
      </c>
      <c r="G4387" s="174" t="n">
        <v>5</v>
      </c>
      <c r="H4387" s="174" t="n">
        <v>349</v>
      </c>
      <c r="I4387" s="174" t="n">
        <v>139</v>
      </c>
      <c r="J4387" s="174" t="n">
        <v>4</v>
      </c>
      <c r="K4387" s="174" t="n">
        <v>1</v>
      </c>
      <c r="L4387" s="174" t="n">
        <v>287</v>
      </c>
      <c r="M4387" s="174" t="n">
        <v>62</v>
      </c>
    </row>
    <row r="4388">
      <c r="A4388" s="174" t="inlineStr">
        <is>
          <t>test</t>
        </is>
      </c>
      <c r="B4388" s="174" t="inlineStr">
        <is>
          <t>A2</t>
        </is>
      </c>
      <c r="C4388" s="174" t="inlineStr">
        <is>
          <t>Clean</t>
        </is>
      </c>
      <c r="D4388" s="174" t="inlineStr">
        <is>
          <t>all</t>
        </is>
      </c>
      <c r="E4388" s="175" t="n">
        <v>0.14</v>
      </c>
      <c r="F4388" s="174" t="n">
        <v>4259</v>
      </c>
      <c r="G4388" s="174" t="n">
        <v>5</v>
      </c>
      <c r="H4388" s="174" t="n">
        <v>347</v>
      </c>
      <c r="I4388" s="174" t="n">
        <v>141</v>
      </c>
      <c r="J4388" s="174" t="n">
        <v>4</v>
      </c>
      <c r="K4388" s="174" t="n">
        <v>1</v>
      </c>
      <c r="L4388" s="174" t="n">
        <v>286</v>
      </c>
      <c r="M4388" s="174" t="n">
        <v>61</v>
      </c>
    </row>
    <row r="4389">
      <c r="A4389" s="174" t="inlineStr">
        <is>
          <t>test</t>
        </is>
      </c>
      <c r="B4389" s="174" t="inlineStr">
        <is>
          <t>A2</t>
        </is>
      </c>
      <c r="C4389" s="174" t="inlineStr">
        <is>
          <t>Clean</t>
        </is>
      </c>
      <c r="D4389" s="174" t="inlineStr">
        <is>
          <t>all</t>
        </is>
      </c>
      <c r="E4389" s="175" t="n">
        <v>0.15</v>
      </c>
      <c r="F4389" s="174" t="n">
        <v>4259</v>
      </c>
      <c r="G4389" s="174" t="n">
        <v>5</v>
      </c>
      <c r="H4389" s="174" t="n">
        <v>345</v>
      </c>
      <c r="I4389" s="174" t="n">
        <v>143</v>
      </c>
      <c r="J4389" s="174" t="n">
        <v>4</v>
      </c>
      <c r="K4389" s="174" t="n">
        <v>1</v>
      </c>
      <c r="L4389" s="174" t="n">
        <v>285</v>
      </c>
      <c r="M4389" s="174" t="n">
        <v>60</v>
      </c>
    </row>
    <row r="4390">
      <c r="A4390" s="174" t="inlineStr">
        <is>
          <t>test</t>
        </is>
      </c>
      <c r="B4390" s="174" t="inlineStr">
        <is>
          <t>A2</t>
        </is>
      </c>
      <c r="C4390" s="174" t="inlineStr">
        <is>
          <t>Clean</t>
        </is>
      </c>
      <c r="D4390" s="174" t="inlineStr">
        <is>
          <t>all</t>
        </is>
      </c>
      <c r="E4390" s="175" t="n">
        <v>0.16</v>
      </c>
      <c r="F4390" s="174" t="n">
        <v>4259</v>
      </c>
      <c r="G4390" s="174" t="n">
        <v>5</v>
      </c>
      <c r="H4390" s="174" t="n">
        <v>344</v>
      </c>
      <c r="I4390" s="174" t="n">
        <v>144</v>
      </c>
      <c r="J4390" s="174" t="n">
        <v>4</v>
      </c>
      <c r="K4390" s="174" t="n">
        <v>1</v>
      </c>
      <c r="L4390" s="174" t="n">
        <v>284</v>
      </c>
      <c r="M4390" s="174" t="n">
        <v>60</v>
      </c>
    </row>
    <row r="4391">
      <c r="A4391" s="174" t="inlineStr">
        <is>
          <t>test</t>
        </is>
      </c>
      <c r="B4391" s="174" t="inlineStr">
        <is>
          <t>A2</t>
        </is>
      </c>
      <c r="C4391" s="174" t="inlineStr">
        <is>
          <t>Clean</t>
        </is>
      </c>
      <c r="D4391" s="174" t="inlineStr">
        <is>
          <t>all</t>
        </is>
      </c>
      <c r="E4391" s="175" t="n">
        <v>0.17</v>
      </c>
      <c r="F4391" s="174" t="n">
        <v>4259</v>
      </c>
      <c r="G4391" s="174" t="n">
        <v>5</v>
      </c>
      <c r="H4391" s="174" t="n">
        <v>340</v>
      </c>
      <c r="I4391" s="174" t="n">
        <v>148</v>
      </c>
      <c r="J4391" s="174" t="n">
        <v>4</v>
      </c>
      <c r="K4391" s="174" t="n">
        <v>1</v>
      </c>
      <c r="L4391" s="174" t="n">
        <v>281</v>
      </c>
      <c r="M4391" s="174" t="n">
        <v>59</v>
      </c>
    </row>
    <row r="4392">
      <c r="A4392" s="174" t="inlineStr">
        <is>
          <t>test</t>
        </is>
      </c>
      <c r="B4392" s="174" t="inlineStr">
        <is>
          <t>A2</t>
        </is>
      </c>
      <c r="C4392" s="174" t="inlineStr">
        <is>
          <t>Clean</t>
        </is>
      </c>
      <c r="D4392" s="174" t="inlineStr">
        <is>
          <t>all</t>
        </is>
      </c>
      <c r="E4392" s="175" t="n">
        <v>0.18</v>
      </c>
      <c r="F4392" s="174" t="n">
        <v>4259</v>
      </c>
      <c r="G4392" s="174" t="n">
        <v>5</v>
      </c>
      <c r="H4392" s="174" t="n">
        <v>339</v>
      </c>
      <c r="I4392" s="174" t="n">
        <v>149</v>
      </c>
      <c r="J4392" s="174" t="n">
        <v>4</v>
      </c>
      <c r="K4392" s="174" t="n">
        <v>1</v>
      </c>
      <c r="L4392" s="174" t="n">
        <v>280</v>
      </c>
      <c r="M4392" s="174" t="n">
        <v>59</v>
      </c>
    </row>
    <row r="4393">
      <c r="A4393" s="174" t="inlineStr">
        <is>
          <t>test</t>
        </is>
      </c>
      <c r="B4393" s="174" t="inlineStr">
        <is>
          <t>A2</t>
        </is>
      </c>
      <c r="C4393" s="174" t="inlineStr">
        <is>
          <t>Clean</t>
        </is>
      </c>
      <c r="D4393" s="174" t="inlineStr">
        <is>
          <t>all</t>
        </is>
      </c>
      <c r="E4393" s="175" t="n">
        <v>0.19</v>
      </c>
      <c r="F4393" s="174" t="n">
        <v>4259</v>
      </c>
      <c r="G4393" s="174" t="n">
        <v>5</v>
      </c>
      <c r="H4393" s="174" t="n">
        <v>337</v>
      </c>
      <c r="I4393" s="174" t="n">
        <v>151</v>
      </c>
      <c r="J4393" s="174" t="n">
        <v>4</v>
      </c>
      <c r="K4393" s="174" t="n">
        <v>1</v>
      </c>
      <c r="L4393" s="174" t="n">
        <v>279</v>
      </c>
      <c r="M4393" s="174" t="n">
        <v>58</v>
      </c>
    </row>
    <row r="4394">
      <c r="A4394" s="174" t="inlineStr">
        <is>
          <t>test</t>
        </is>
      </c>
      <c r="B4394" s="174" t="inlineStr">
        <is>
          <t>A2</t>
        </is>
      </c>
      <c r="C4394" s="174" t="inlineStr">
        <is>
          <t>Clean</t>
        </is>
      </c>
      <c r="D4394" s="174" t="inlineStr">
        <is>
          <t>all</t>
        </is>
      </c>
      <c r="E4394" s="175" t="n">
        <v>0.2</v>
      </c>
      <c r="F4394" s="174" t="n">
        <v>4259</v>
      </c>
      <c r="G4394" s="174" t="n">
        <v>5</v>
      </c>
      <c r="H4394" s="174" t="n">
        <v>334</v>
      </c>
      <c r="I4394" s="174" t="n">
        <v>154</v>
      </c>
      <c r="J4394" s="174" t="n">
        <v>4</v>
      </c>
      <c r="K4394" s="174" t="n">
        <v>1</v>
      </c>
      <c r="L4394" s="174" t="n">
        <v>278</v>
      </c>
      <c r="M4394" s="174" t="n">
        <v>56</v>
      </c>
    </row>
    <row r="4395">
      <c r="A4395" s="174" t="inlineStr">
        <is>
          <t>test</t>
        </is>
      </c>
      <c r="B4395" s="174" t="inlineStr">
        <is>
          <t>A2</t>
        </is>
      </c>
      <c r="C4395" s="174" t="inlineStr">
        <is>
          <t>Clean</t>
        </is>
      </c>
      <c r="D4395" s="174" t="inlineStr">
        <is>
          <t>all</t>
        </is>
      </c>
      <c r="E4395" s="175" t="n">
        <v>0.21</v>
      </c>
      <c r="F4395" s="174" t="n">
        <v>4259</v>
      </c>
      <c r="G4395" s="174" t="n">
        <v>5</v>
      </c>
      <c r="H4395" s="174" t="n">
        <v>333</v>
      </c>
      <c r="I4395" s="174" t="n">
        <v>155</v>
      </c>
      <c r="J4395" s="174" t="n">
        <v>4</v>
      </c>
      <c r="K4395" s="174" t="n">
        <v>1</v>
      </c>
      <c r="L4395" s="174" t="n">
        <v>277</v>
      </c>
      <c r="M4395" s="174" t="n">
        <v>56</v>
      </c>
    </row>
    <row r="4396">
      <c r="A4396" s="174" t="inlineStr">
        <is>
          <t>test</t>
        </is>
      </c>
      <c r="B4396" s="174" t="inlineStr">
        <is>
          <t>A2</t>
        </is>
      </c>
      <c r="C4396" s="174" t="inlineStr">
        <is>
          <t>Clean</t>
        </is>
      </c>
      <c r="D4396" s="174" t="inlineStr">
        <is>
          <t>all</t>
        </is>
      </c>
      <c r="E4396" s="175" t="n">
        <v>0.22</v>
      </c>
      <c r="F4396" s="174" t="n">
        <v>4259</v>
      </c>
      <c r="G4396" s="174" t="n">
        <v>5</v>
      </c>
      <c r="H4396" s="174" t="n">
        <v>330</v>
      </c>
      <c r="I4396" s="174" t="n">
        <v>158</v>
      </c>
      <c r="J4396" s="174" t="n">
        <v>4</v>
      </c>
      <c r="K4396" s="174" t="n">
        <v>1</v>
      </c>
      <c r="L4396" s="174" t="n">
        <v>277</v>
      </c>
      <c r="M4396" s="174" t="n">
        <v>53</v>
      </c>
    </row>
    <row r="4397">
      <c r="A4397" s="174" t="inlineStr">
        <is>
          <t>test</t>
        </is>
      </c>
      <c r="B4397" s="174" t="inlineStr">
        <is>
          <t>A2</t>
        </is>
      </c>
      <c r="C4397" s="174" t="inlineStr">
        <is>
          <t>Clean</t>
        </is>
      </c>
      <c r="D4397" s="174" t="inlineStr">
        <is>
          <t>all</t>
        </is>
      </c>
      <c r="E4397" s="175" t="n">
        <v>0.23</v>
      </c>
      <c r="F4397" s="174" t="n">
        <v>4259</v>
      </c>
      <c r="G4397" s="174" t="n">
        <v>5</v>
      </c>
      <c r="H4397" s="174" t="n">
        <v>327</v>
      </c>
      <c r="I4397" s="174" t="n">
        <v>161</v>
      </c>
      <c r="J4397" s="174" t="n">
        <v>4</v>
      </c>
      <c r="K4397" s="174" t="n">
        <v>1</v>
      </c>
      <c r="L4397" s="174" t="n">
        <v>275</v>
      </c>
      <c r="M4397" s="174" t="n">
        <v>52</v>
      </c>
    </row>
    <row r="4398">
      <c r="A4398" s="174" t="inlineStr">
        <is>
          <t>test</t>
        </is>
      </c>
      <c r="B4398" s="174" t="inlineStr">
        <is>
          <t>A2</t>
        </is>
      </c>
      <c r="C4398" s="174" t="inlineStr">
        <is>
          <t>Clean</t>
        </is>
      </c>
      <c r="D4398" s="174" t="inlineStr">
        <is>
          <t>all</t>
        </is>
      </c>
      <c r="E4398" s="175" t="n">
        <v>0.24</v>
      </c>
      <c r="F4398" s="174" t="n">
        <v>4258</v>
      </c>
      <c r="G4398" s="174" t="n">
        <v>6</v>
      </c>
      <c r="H4398" s="174" t="n">
        <v>322</v>
      </c>
      <c r="I4398" s="174" t="n">
        <v>166</v>
      </c>
      <c r="J4398" s="174" t="n">
        <v>5</v>
      </c>
      <c r="K4398" s="174" t="n">
        <v>1</v>
      </c>
      <c r="L4398" s="174" t="n">
        <v>274</v>
      </c>
      <c r="M4398" s="174" t="n">
        <v>48</v>
      </c>
    </row>
    <row r="4399">
      <c r="A4399" s="174" t="inlineStr">
        <is>
          <t>test</t>
        </is>
      </c>
      <c r="B4399" s="174" t="inlineStr">
        <is>
          <t>A2</t>
        </is>
      </c>
      <c r="C4399" s="174" t="inlineStr">
        <is>
          <t>Clean</t>
        </is>
      </c>
      <c r="D4399" s="174" t="inlineStr">
        <is>
          <t>all</t>
        </is>
      </c>
      <c r="E4399" s="175" t="n">
        <v>0.25</v>
      </c>
      <c r="F4399" s="174" t="n">
        <v>4258</v>
      </c>
      <c r="G4399" s="174" t="n">
        <v>6</v>
      </c>
      <c r="H4399" s="174" t="n">
        <v>320</v>
      </c>
      <c r="I4399" s="174" t="n">
        <v>168</v>
      </c>
      <c r="J4399" s="174" t="n">
        <v>5</v>
      </c>
      <c r="K4399" s="174" t="n">
        <v>1</v>
      </c>
      <c r="L4399" s="174" t="n">
        <v>272</v>
      </c>
      <c r="M4399" s="174" t="n">
        <v>48</v>
      </c>
    </row>
    <row r="4400">
      <c r="A4400" s="174" t="inlineStr">
        <is>
          <t>test</t>
        </is>
      </c>
      <c r="B4400" s="174" t="inlineStr">
        <is>
          <t>A2</t>
        </is>
      </c>
      <c r="C4400" s="174" t="inlineStr">
        <is>
          <t>Clean</t>
        </is>
      </c>
      <c r="D4400" s="174" t="inlineStr">
        <is>
          <t>all</t>
        </is>
      </c>
      <c r="E4400" s="175" t="n">
        <v>0.26</v>
      </c>
      <c r="F4400" s="174" t="n">
        <v>4258</v>
      </c>
      <c r="G4400" s="174" t="n">
        <v>6</v>
      </c>
      <c r="H4400" s="174" t="n">
        <v>313</v>
      </c>
      <c r="I4400" s="174" t="n">
        <v>175</v>
      </c>
      <c r="J4400" s="174" t="n">
        <v>5</v>
      </c>
      <c r="K4400" s="174" t="n">
        <v>1</v>
      </c>
      <c r="L4400" s="174" t="n">
        <v>270</v>
      </c>
      <c r="M4400" s="174" t="n">
        <v>43</v>
      </c>
    </row>
    <row r="4401">
      <c r="A4401" s="174" t="inlineStr">
        <is>
          <t>test</t>
        </is>
      </c>
      <c r="B4401" s="174" t="inlineStr">
        <is>
          <t>A2</t>
        </is>
      </c>
      <c r="C4401" s="174" t="inlineStr">
        <is>
          <t>Clean</t>
        </is>
      </c>
      <c r="D4401" s="174" t="inlineStr">
        <is>
          <t>all</t>
        </is>
      </c>
      <c r="E4401" s="175" t="n">
        <v>0.27</v>
      </c>
      <c r="F4401" s="174" t="n">
        <v>4258</v>
      </c>
      <c r="G4401" s="174" t="n">
        <v>6</v>
      </c>
      <c r="H4401" s="174" t="n">
        <v>309</v>
      </c>
      <c r="I4401" s="174" t="n">
        <v>179</v>
      </c>
      <c r="J4401" s="174" t="n">
        <v>5</v>
      </c>
      <c r="K4401" s="174" t="n">
        <v>1</v>
      </c>
      <c r="L4401" s="174" t="n">
        <v>270</v>
      </c>
      <c r="M4401" s="174" t="n">
        <v>39</v>
      </c>
    </row>
    <row r="4402">
      <c r="A4402" s="174" t="inlineStr">
        <is>
          <t>test</t>
        </is>
      </c>
      <c r="B4402" s="174" t="inlineStr">
        <is>
          <t>A2</t>
        </is>
      </c>
      <c r="C4402" s="174" t="inlineStr">
        <is>
          <t>Clean</t>
        </is>
      </c>
      <c r="D4402" s="174" t="inlineStr">
        <is>
          <t>all</t>
        </is>
      </c>
      <c r="E4402" s="175" t="n">
        <v>0.28</v>
      </c>
      <c r="F4402" s="174" t="n">
        <v>4258</v>
      </c>
      <c r="G4402" s="174" t="n">
        <v>6</v>
      </c>
      <c r="H4402" s="174" t="n">
        <v>306</v>
      </c>
      <c r="I4402" s="174" t="n">
        <v>182</v>
      </c>
      <c r="J4402" s="174" t="n">
        <v>5</v>
      </c>
      <c r="K4402" s="174" t="n">
        <v>1</v>
      </c>
      <c r="L4402" s="174" t="n">
        <v>269</v>
      </c>
      <c r="M4402" s="174" t="n">
        <v>37</v>
      </c>
    </row>
    <row r="4403">
      <c r="A4403" s="174" t="inlineStr">
        <is>
          <t>test</t>
        </is>
      </c>
      <c r="B4403" s="174" t="inlineStr">
        <is>
          <t>A2</t>
        </is>
      </c>
      <c r="C4403" s="174" t="inlineStr">
        <is>
          <t>Clean</t>
        </is>
      </c>
      <c r="D4403" s="174" t="inlineStr">
        <is>
          <t>all</t>
        </is>
      </c>
      <c r="E4403" s="175" t="n">
        <v>0.29</v>
      </c>
      <c r="F4403" s="174" t="n">
        <v>4258</v>
      </c>
      <c r="G4403" s="174" t="n">
        <v>6</v>
      </c>
      <c r="H4403" s="174" t="n">
        <v>305</v>
      </c>
      <c r="I4403" s="174" t="n">
        <v>183</v>
      </c>
      <c r="J4403" s="174" t="n">
        <v>5</v>
      </c>
      <c r="K4403" s="174" t="n">
        <v>1</v>
      </c>
      <c r="L4403" s="174" t="n">
        <v>269</v>
      </c>
      <c r="M4403" s="174" t="n">
        <v>36</v>
      </c>
    </row>
    <row r="4404">
      <c r="A4404" s="174" t="inlineStr">
        <is>
          <t>test</t>
        </is>
      </c>
      <c r="B4404" s="174" t="inlineStr">
        <is>
          <t>A2</t>
        </is>
      </c>
      <c r="C4404" s="174" t="inlineStr">
        <is>
          <t>Clean</t>
        </is>
      </c>
      <c r="D4404" s="174" t="inlineStr">
        <is>
          <t>all</t>
        </is>
      </c>
      <c r="E4404" s="175" t="n">
        <v>0.3</v>
      </c>
      <c r="F4404" s="174" t="n">
        <v>4258</v>
      </c>
      <c r="G4404" s="174" t="n">
        <v>6</v>
      </c>
      <c r="H4404" s="174" t="n">
        <v>303</v>
      </c>
      <c r="I4404" s="174" t="n">
        <v>185</v>
      </c>
      <c r="J4404" s="174" t="n">
        <v>5</v>
      </c>
      <c r="K4404" s="174" t="n">
        <v>1</v>
      </c>
      <c r="L4404" s="174" t="n">
        <v>267</v>
      </c>
      <c r="M4404" s="174" t="n">
        <v>36</v>
      </c>
    </row>
    <row r="4405">
      <c r="A4405" s="174" t="inlineStr">
        <is>
          <t>test</t>
        </is>
      </c>
      <c r="B4405" s="174" t="inlineStr">
        <is>
          <t>A2</t>
        </is>
      </c>
      <c r="C4405" s="174" t="inlineStr">
        <is>
          <t>Clean</t>
        </is>
      </c>
      <c r="D4405" s="174" t="inlineStr">
        <is>
          <t>all</t>
        </is>
      </c>
      <c r="E4405" s="175" t="n">
        <v>0.31</v>
      </c>
      <c r="F4405" s="174" t="n">
        <v>4258</v>
      </c>
      <c r="G4405" s="174" t="n">
        <v>6</v>
      </c>
      <c r="H4405" s="174" t="n">
        <v>302</v>
      </c>
      <c r="I4405" s="174" t="n">
        <v>186</v>
      </c>
      <c r="J4405" s="174" t="n">
        <v>5</v>
      </c>
      <c r="K4405" s="174" t="n">
        <v>1</v>
      </c>
      <c r="L4405" s="174" t="n">
        <v>266</v>
      </c>
      <c r="M4405" s="174" t="n">
        <v>36</v>
      </c>
    </row>
    <row r="4406">
      <c r="A4406" s="174" t="inlineStr">
        <is>
          <t>test</t>
        </is>
      </c>
      <c r="B4406" s="174" t="inlineStr">
        <is>
          <t>A2</t>
        </is>
      </c>
      <c r="C4406" s="174" t="inlineStr">
        <is>
          <t>Clean</t>
        </is>
      </c>
      <c r="D4406" s="174" t="inlineStr">
        <is>
          <t>all</t>
        </is>
      </c>
      <c r="E4406" s="175" t="n">
        <v>0.32</v>
      </c>
      <c r="F4406" s="174" t="n">
        <v>4258</v>
      </c>
      <c r="G4406" s="174" t="n">
        <v>6</v>
      </c>
      <c r="H4406" s="174" t="n">
        <v>302</v>
      </c>
      <c r="I4406" s="174" t="n">
        <v>186</v>
      </c>
      <c r="J4406" s="174" t="n">
        <v>5</v>
      </c>
      <c r="K4406" s="174" t="n">
        <v>1</v>
      </c>
      <c r="L4406" s="174" t="n">
        <v>266</v>
      </c>
      <c r="M4406" s="174" t="n">
        <v>36</v>
      </c>
    </row>
    <row r="4407">
      <c r="A4407" s="174" t="inlineStr">
        <is>
          <t>test</t>
        </is>
      </c>
      <c r="B4407" s="174" t="inlineStr">
        <is>
          <t>A2</t>
        </is>
      </c>
      <c r="C4407" s="174" t="inlineStr">
        <is>
          <t>Clean</t>
        </is>
      </c>
      <c r="D4407" s="174" t="inlineStr">
        <is>
          <t>all</t>
        </is>
      </c>
      <c r="E4407" s="175" t="n">
        <v>0.33</v>
      </c>
      <c r="F4407" s="174" t="n">
        <v>4258</v>
      </c>
      <c r="G4407" s="174" t="n">
        <v>6</v>
      </c>
      <c r="H4407" s="174" t="n">
        <v>299</v>
      </c>
      <c r="I4407" s="174" t="n">
        <v>189</v>
      </c>
      <c r="J4407" s="174" t="n">
        <v>5</v>
      </c>
      <c r="K4407" s="174" t="n">
        <v>1</v>
      </c>
      <c r="L4407" s="174" t="n">
        <v>266</v>
      </c>
      <c r="M4407" s="174" t="n">
        <v>33</v>
      </c>
    </row>
    <row r="4408">
      <c r="A4408" s="174" t="inlineStr">
        <is>
          <t>test</t>
        </is>
      </c>
      <c r="B4408" s="174" t="inlineStr">
        <is>
          <t>A2</t>
        </is>
      </c>
      <c r="C4408" s="174" t="inlineStr">
        <is>
          <t>Clean</t>
        </is>
      </c>
      <c r="D4408" s="174" t="inlineStr">
        <is>
          <t>all</t>
        </is>
      </c>
      <c r="E4408" s="175" t="n">
        <v>0.34</v>
      </c>
      <c r="F4408" s="174" t="n">
        <v>4257</v>
      </c>
      <c r="G4408" s="174" t="n">
        <v>7</v>
      </c>
      <c r="H4408" s="174" t="n">
        <v>297</v>
      </c>
      <c r="I4408" s="174" t="n">
        <v>191</v>
      </c>
      <c r="J4408" s="174" t="n">
        <v>6</v>
      </c>
      <c r="K4408" s="174" t="n">
        <v>1</v>
      </c>
      <c r="L4408" s="174" t="n">
        <v>265</v>
      </c>
      <c r="M4408" s="174" t="n">
        <v>32</v>
      </c>
    </row>
    <row r="4409">
      <c r="A4409" s="174" t="inlineStr">
        <is>
          <t>test</t>
        </is>
      </c>
      <c r="B4409" s="174" t="inlineStr">
        <is>
          <t>A2</t>
        </is>
      </c>
      <c r="C4409" s="174" t="inlineStr">
        <is>
          <t>Clean</t>
        </is>
      </c>
      <c r="D4409" s="174" t="inlineStr">
        <is>
          <t>all</t>
        </is>
      </c>
      <c r="E4409" s="175" t="n">
        <v>0.35</v>
      </c>
      <c r="F4409" s="174" t="n">
        <v>4257</v>
      </c>
      <c r="G4409" s="174" t="n">
        <v>7</v>
      </c>
      <c r="H4409" s="174" t="n">
        <v>296</v>
      </c>
      <c r="I4409" s="174" t="n">
        <v>192</v>
      </c>
      <c r="J4409" s="174" t="n">
        <v>6</v>
      </c>
      <c r="K4409" s="174" t="n">
        <v>1</v>
      </c>
      <c r="L4409" s="174" t="n">
        <v>264</v>
      </c>
      <c r="M4409" s="174" t="n">
        <v>32</v>
      </c>
    </row>
    <row r="4410">
      <c r="A4410" s="174" t="inlineStr">
        <is>
          <t>test</t>
        </is>
      </c>
      <c r="B4410" s="174" t="inlineStr">
        <is>
          <t>A2</t>
        </is>
      </c>
      <c r="C4410" s="174" t="inlineStr">
        <is>
          <t>Clean</t>
        </is>
      </c>
      <c r="D4410" s="174" t="inlineStr">
        <is>
          <t>all</t>
        </is>
      </c>
      <c r="E4410" s="175" t="n">
        <v>0.36</v>
      </c>
      <c r="F4410" s="174" t="n">
        <v>4256</v>
      </c>
      <c r="G4410" s="174" t="n">
        <v>8</v>
      </c>
      <c r="H4410" s="174" t="n">
        <v>292</v>
      </c>
      <c r="I4410" s="174" t="n">
        <v>196</v>
      </c>
      <c r="J4410" s="174" t="n">
        <v>6</v>
      </c>
      <c r="K4410" s="174" t="n">
        <v>2</v>
      </c>
      <c r="L4410" s="174" t="n">
        <v>260</v>
      </c>
      <c r="M4410" s="174" t="n">
        <v>32</v>
      </c>
    </row>
    <row r="4411">
      <c r="A4411" s="174" t="inlineStr">
        <is>
          <t>test</t>
        </is>
      </c>
      <c r="B4411" s="174" t="inlineStr">
        <is>
          <t>A2</t>
        </is>
      </c>
      <c r="C4411" s="174" t="inlineStr">
        <is>
          <t>Clean</t>
        </is>
      </c>
      <c r="D4411" s="174" t="inlineStr">
        <is>
          <t>all</t>
        </is>
      </c>
      <c r="E4411" s="175" t="n">
        <v>0.37</v>
      </c>
      <c r="F4411" s="174" t="n">
        <v>4256</v>
      </c>
      <c r="G4411" s="174" t="n">
        <v>8</v>
      </c>
      <c r="H4411" s="174" t="n">
        <v>289</v>
      </c>
      <c r="I4411" s="174" t="n">
        <v>199</v>
      </c>
      <c r="J4411" s="174" t="n">
        <v>6</v>
      </c>
      <c r="K4411" s="174" t="n">
        <v>2</v>
      </c>
      <c r="L4411" s="174" t="n">
        <v>258</v>
      </c>
      <c r="M4411" s="174" t="n">
        <v>31</v>
      </c>
    </row>
    <row r="4412">
      <c r="A4412" s="174" t="inlineStr">
        <is>
          <t>test</t>
        </is>
      </c>
      <c r="B4412" s="174" t="inlineStr">
        <is>
          <t>A2</t>
        </is>
      </c>
      <c r="C4412" s="174" t="inlineStr">
        <is>
          <t>Clean</t>
        </is>
      </c>
      <c r="D4412" s="174" t="inlineStr">
        <is>
          <t>all</t>
        </is>
      </c>
      <c r="E4412" s="175" t="n">
        <v>0.38</v>
      </c>
      <c r="F4412" s="174" t="n">
        <v>4255</v>
      </c>
      <c r="G4412" s="174" t="n">
        <v>9</v>
      </c>
      <c r="H4412" s="174" t="n">
        <v>284</v>
      </c>
      <c r="I4412" s="174" t="n">
        <v>204</v>
      </c>
      <c r="J4412" s="174" t="n">
        <v>7</v>
      </c>
      <c r="K4412" s="174" t="n">
        <v>2</v>
      </c>
      <c r="L4412" s="174" t="n">
        <v>254</v>
      </c>
      <c r="M4412" s="174" t="n">
        <v>30</v>
      </c>
    </row>
    <row r="4413">
      <c r="A4413" s="174" t="inlineStr">
        <is>
          <t>test</t>
        </is>
      </c>
      <c r="B4413" s="174" t="inlineStr">
        <is>
          <t>A2</t>
        </is>
      </c>
      <c r="C4413" s="174" t="inlineStr">
        <is>
          <t>Clean</t>
        </is>
      </c>
      <c r="D4413" s="174" t="inlineStr">
        <is>
          <t>all</t>
        </is>
      </c>
      <c r="E4413" s="175" t="n">
        <v>0.39</v>
      </c>
      <c r="F4413" s="174" t="n">
        <v>4254</v>
      </c>
      <c r="G4413" s="174" t="n">
        <v>10</v>
      </c>
      <c r="H4413" s="174" t="n">
        <v>282</v>
      </c>
      <c r="I4413" s="174" t="n">
        <v>206</v>
      </c>
      <c r="J4413" s="174" t="n">
        <v>7</v>
      </c>
      <c r="K4413" s="174" t="n">
        <v>3</v>
      </c>
      <c r="L4413" s="174" t="n">
        <v>252</v>
      </c>
      <c r="M4413" s="174" t="n">
        <v>30</v>
      </c>
    </row>
    <row r="4414">
      <c r="A4414" s="174" t="inlineStr">
        <is>
          <t>test</t>
        </is>
      </c>
      <c r="B4414" s="174" t="inlineStr">
        <is>
          <t>A2</t>
        </is>
      </c>
      <c r="C4414" s="174" t="inlineStr">
        <is>
          <t>Clean</t>
        </is>
      </c>
      <c r="D4414" s="174" t="inlineStr">
        <is>
          <t>all</t>
        </is>
      </c>
      <c r="E4414" s="175" t="n">
        <v>0.4</v>
      </c>
      <c r="F4414" s="174" t="n">
        <v>4254</v>
      </c>
      <c r="G4414" s="174" t="n">
        <v>10</v>
      </c>
      <c r="H4414" s="174" t="n">
        <v>280</v>
      </c>
      <c r="I4414" s="174" t="n">
        <v>208</v>
      </c>
      <c r="J4414" s="174" t="n">
        <v>7</v>
      </c>
      <c r="K4414" s="174" t="n">
        <v>3</v>
      </c>
      <c r="L4414" s="174" t="n">
        <v>251</v>
      </c>
      <c r="M4414" s="174" t="n">
        <v>29</v>
      </c>
    </row>
    <row r="4415">
      <c r="A4415" s="174" t="inlineStr">
        <is>
          <t>test</t>
        </is>
      </c>
      <c r="B4415" s="174" t="inlineStr">
        <is>
          <t>A2</t>
        </is>
      </c>
      <c r="C4415" s="174" t="inlineStr">
        <is>
          <t>Clean</t>
        </is>
      </c>
      <c r="D4415" s="174" t="inlineStr">
        <is>
          <t>all</t>
        </is>
      </c>
      <c r="E4415" s="175" t="n">
        <v>0.41</v>
      </c>
      <c r="F4415" s="174" t="n">
        <v>4253</v>
      </c>
      <c r="G4415" s="174" t="n">
        <v>11</v>
      </c>
      <c r="H4415" s="174" t="n">
        <v>279</v>
      </c>
      <c r="I4415" s="174" t="n">
        <v>209</v>
      </c>
      <c r="J4415" s="174" t="n">
        <v>8</v>
      </c>
      <c r="K4415" s="174" t="n">
        <v>3</v>
      </c>
      <c r="L4415" s="174" t="n">
        <v>250</v>
      </c>
      <c r="M4415" s="174" t="n">
        <v>29</v>
      </c>
    </row>
    <row r="4416">
      <c r="A4416" s="174" t="inlineStr">
        <is>
          <t>test</t>
        </is>
      </c>
      <c r="B4416" s="174" t="inlineStr">
        <is>
          <t>A2</t>
        </is>
      </c>
      <c r="C4416" s="174" t="inlineStr">
        <is>
          <t>Clean</t>
        </is>
      </c>
      <c r="D4416" s="174" t="inlineStr">
        <is>
          <t>all</t>
        </is>
      </c>
      <c r="E4416" s="175" t="n">
        <v>0.42</v>
      </c>
      <c r="F4416" s="174" t="n">
        <v>4253</v>
      </c>
      <c r="G4416" s="174" t="n">
        <v>11</v>
      </c>
      <c r="H4416" s="174" t="n">
        <v>277</v>
      </c>
      <c r="I4416" s="174" t="n">
        <v>211</v>
      </c>
      <c r="J4416" s="174" t="n">
        <v>8</v>
      </c>
      <c r="K4416" s="174" t="n">
        <v>3</v>
      </c>
      <c r="L4416" s="174" t="n">
        <v>249</v>
      </c>
      <c r="M4416" s="174" t="n">
        <v>28</v>
      </c>
    </row>
    <row r="4417">
      <c r="A4417" s="174" t="inlineStr">
        <is>
          <t>test</t>
        </is>
      </c>
      <c r="B4417" s="174" t="inlineStr">
        <is>
          <t>A2</t>
        </is>
      </c>
      <c r="C4417" s="174" t="inlineStr">
        <is>
          <t>Clean</t>
        </is>
      </c>
      <c r="D4417" s="174" t="inlineStr">
        <is>
          <t>all</t>
        </is>
      </c>
      <c r="E4417" s="175" t="n">
        <v>0.43</v>
      </c>
      <c r="F4417" s="174" t="n">
        <v>4253</v>
      </c>
      <c r="G4417" s="174" t="n">
        <v>11</v>
      </c>
      <c r="H4417" s="174" t="n">
        <v>276</v>
      </c>
      <c r="I4417" s="174" t="n">
        <v>212</v>
      </c>
      <c r="J4417" s="174" t="n">
        <v>8</v>
      </c>
      <c r="K4417" s="174" t="n">
        <v>3</v>
      </c>
      <c r="L4417" s="174" t="n">
        <v>249</v>
      </c>
      <c r="M4417" s="174" t="n">
        <v>27</v>
      </c>
    </row>
    <row r="4418">
      <c r="A4418" s="174" t="inlineStr">
        <is>
          <t>test</t>
        </is>
      </c>
      <c r="B4418" s="174" t="inlineStr">
        <is>
          <t>A2</t>
        </is>
      </c>
      <c r="C4418" s="174" t="inlineStr">
        <is>
          <t>Clean</t>
        </is>
      </c>
      <c r="D4418" s="174" t="inlineStr">
        <is>
          <t>all</t>
        </is>
      </c>
      <c r="E4418" s="175" t="n">
        <v>0.44</v>
      </c>
      <c r="F4418" s="174" t="n">
        <v>4253</v>
      </c>
      <c r="G4418" s="174" t="n">
        <v>11</v>
      </c>
      <c r="H4418" s="174" t="n">
        <v>273</v>
      </c>
      <c r="I4418" s="174" t="n">
        <v>215</v>
      </c>
      <c r="J4418" s="174" t="n">
        <v>8</v>
      </c>
      <c r="K4418" s="174" t="n">
        <v>3</v>
      </c>
      <c r="L4418" s="174" t="n">
        <v>248</v>
      </c>
      <c r="M4418" s="174" t="n">
        <v>25</v>
      </c>
    </row>
    <row r="4419">
      <c r="A4419" s="174" t="inlineStr">
        <is>
          <t>test</t>
        </is>
      </c>
      <c r="B4419" s="174" t="inlineStr">
        <is>
          <t>A2</t>
        </is>
      </c>
      <c r="C4419" s="174" t="inlineStr">
        <is>
          <t>Clean</t>
        </is>
      </c>
      <c r="D4419" s="174" t="inlineStr">
        <is>
          <t>all</t>
        </is>
      </c>
      <c r="E4419" s="175" t="n">
        <v>0.45</v>
      </c>
      <c r="F4419" s="174" t="n">
        <v>4253</v>
      </c>
      <c r="G4419" s="174" t="n">
        <v>11</v>
      </c>
      <c r="H4419" s="174" t="n">
        <v>271</v>
      </c>
      <c r="I4419" s="174" t="n">
        <v>217</v>
      </c>
      <c r="J4419" s="174" t="n">
        <v>8</v>
      </c>
      <c r="K4419" s="174" t="n">
        <v>3</v>
      </c>
      <c r="L4419" s="174" t="n">
        <v>247</v>
      </c>
      <c r="M4419" s="174" t="n">
        <v>24</v>
      </c>
    </row>
    <row r="4420">
      <c r="A4420" s="174" t="inlineStr">
        <is>
          <t>test</t>
        </is>
      </c>
      <c r="B4420" s="174" t="inlineStr">
        <is>
          <t>A2</t>
        </is>
      </c>
      <c r="C4420" s="174" t="inlineStr">
        <is>
          <t>Clean</t>
        </is>
      </c>
      <c r="D4420" s="174" t="inlineStr">
        <is>
          <t>all</t>
        </is>
      </c>
      <c r="E4420" s="175" t="n">
        <v>0.46</v>
      </c>
      <c r="F4420" s="174" t="n">
        <v>4253</v>
      </c>
      <c r="G4420" s="174" t="n">
        <v>11</v>
      </c>
      <c r="H4420" s="174" t="n">
        <v>268</v>
      </c>
      <c r="I4420" s="174" t="n">
        <v>220</v>
      </c>
      <c r="J4420" s="174" t="n">
        <v>8</v>
      </c>
      <c r="K4420" s="174" t="n">
        <v>3</v>
      </c>
      <c r="L4420" s="174" t="n">
        <v>246</v>
      </c>
      <c r="M4420" s="174" t="n">
        <v>22</v>
      </c>
    </row>
    <row r="4421">
      <c r="A4421" s="174" t="inlineStr">
        <is>
          <t>test</t>
        </is>
      </c>
      <c r="B4421" s="174" t="inlineStr">
        <is>
          <t>A2</t>
        </is>
      </c>
      <c r="C4421" s="174" t="inlineStr">
        <is>
          <t>Clean</t>
        </is>
      </c>
      <c r="D4421" s="174" t="inlineStr">
        <is>
          <t>all</t>
        </is>
      </c>
      <c r="E4421" s="175" t="n">
        <v>0.47</v>
      </c>
      <c r="F4421" s="174" t="n">
        <v>4251</v>
      </c>
      <c r="G4421" s="174" t="n">
        <v>13</v>
      </c>
      <c r="H4421" s="174" t="n">
        <v>267</v>
      </c>
      <c r="I4421" s="174" t="n">
        <v>221</v>
      </c>
      <c r="J4421" s="174" t="n">
        <v>9</v>
      </c>
      <c r="K4421" s="174" t="n">
        <v>4</v>
      </c>
      <c r="L4421" s="174" t="n">
        <v>246</v>
      </c>
      <c r="M4421" s="174" t="n">
        <v>21</v>
      </c>
    </row>
    <row r="4422">
      <c r="A4422" s="174" t="inlineStr">
        <is>
          <t>test</t>
        </is>
      </c>
      <c r="B4422" s="174" t="inlineStr">
        <is>
          <t>A2</t>
        </is>
      </c>
      <c r="C4422" s="174" t="inlineStr">
        <is>
          <t>Clean</t>
        </is>
      </c>
      <c r="D4422" s="174" t="inlineStr">
        <is>
          <t>all</t>
        </is>
      </c>
      <c r="E4422" s="175" t="n">
        <v>0.48</v>
      </c>
      <c r="F4422" s="174" t="n">
        <v>4251</v>
      </c>
      <c r="G4422" s="174" t="n">
        <v>13</v>
      </c>
      <c r="H4422" s="174" t="n">
        <v>266</v>
      </c>
      <c r="I4422" s="174" t="n">
        <v>222</v>
      </c>
      <c r="J4422" s="174" t="n">
        <v>9</v>
      </c>
      <c r="K4422" s="174" t="n">
        <v>4</v>
      </c>
      <c r="L4422" s="174" t="n">
        <v>245</v>
      </c>
      <c r="M4422" s="174" t="n">
        <v>21</v>
      </c>
    </row>
    <row r="4423">
      <c r="A4423" s="174" t="inlineStr">
        <is>
          <t>test</t>
        </is>
      </c>
      <c r="B4423" s="174" t="inlineStr">
        <is>
          <t>A2</t>
        </is>
      </c>
      <c r="C4423" s="174" t="inlineStr">
        <is>
          <t>Clean</t>
        </is>
      </c>
      <c r="D4423" s="174" t="inlineStr">
        <is>
          <t>all</t>
        </is>
      </c>
      <c r="E4423" s="175" t="n">
        <v>0.49</v>
      </c>
      <c r="F4423" s="174" t="n">
        <v>4250</v>
      </c>
      <c r="G4423" s="174" t="n">
        <v>14</v>
      </c>
      <c r="H4423" s="174" t="n">
        <v>264</v>
      </c>
      <c r="I4423" s="174" t="n">
        <v>224</v>
      </c>
      <c r="J4423" s="174" t="n">
        <v>9</v>
      </c>
      <c r="K4423" s="174" t="n">
        <v>5</v>
      </c>
      <c r="L4423" s="174" t="n">
        <v>244</v>
      </c>
      <c r="M4423" s="174" t="n">
        <v>20</v>
      </c>
    </row>
    <row r="4424">
      <c r="A4424" s="174" t="inlineStr">
        <is>
          <t>test</t>
        </is>
      </c>
      <c r="B4424" s="174" t="inlineStr">
        <is>
          <t>A2</t>
        </is>
      </c>
      <c r="C4424" s="174" t="inlineStr">
        <is>
          <t>Clean</t>
        </is>
      </c>
      <c r="D4424" s="174" t="inlineStr">
        <is>
          <t>all</t>
        </is>
      </c>
      <c r="E4424" s="175" t="n">
        <v>0.5</v>
      </c>
      <c r="F4424" s="174" t="n">
        <v>4250</v>
      </c>
      <c r="G4424" s="174" t="n">
        <v>14</v>
      </c>
      <c r="H4424" s="174" t="n">
        <v>261</v>
      </c>
      <c r="I4424" s="174" t="n">
        <v>227</v>
      </c>
      <c r="J4424" s="174" t="n">
        <v>9</v>
      </c>
      <c r="K4424" s="174" t="n">
        <v>5</v>
      </c>
      <c r="L4424" s="174" t="n">
        <v>242</v>
      </c>
      <c r="M4424" s="174" t="n">
        <v>19</v>
      </c>
    </row>
    <row r="4425">
      <c r="A4425" s="174" t="inlineStr">
        <is>
          <t>test</t>
        </is>
      </c>
      <c r="B4425" s="174" t="inlineStr">
        <is>
          <t>A2</t>
        </is>
      </c>
      <c r="C4425" s="174" t="inlineStr">
        <is>
          <t>Clean</t>
        </is>
      </c>
      <c r="D4425" s="174" t="inlineStr">
        <is>
          <t>all</t>
        </is>
      </c>
      <c r="E4425" s="175" t="n">
        <v>0.51</v>
      </c>
      <c r="F4425" s="174" t="n">
        <v>4250</v>
      </c>
      <c r="G4425" s="174" t="n">
        <v>14</v>
      </c>
      <c r="H4425" s="174" t="n">
        <v>257</v>
      </c>
      <c r="I4425" s="174" t="n">
        <v>231</v>
      </c>
      <c r="J4425" s="174" t="n">
        <v>9</v>
      </c>
      <c r="K4425" s="174" t="n">
        <v>5</v>
      </c>
      <c r="L4425" s="174" t="n">
        <v>240</v>
      </c>
      <c r="M4425" s="174" t="n">
        <v>17</v>
      </c>
    </row>
    <row r="4426">
      <c r="A4426" s="174" t="inlineStr">
        <is>
          <t>test</t>
        </is>
      </c>
      <c r="B4426" s="174" t="inlineStr">
        <is>
          <t>A2</t>
        </is>
      </c>
      <c r="C4426" s="174" t="inlineStr">
        <is>
          <t>Clean</t>
        </is>
      </c>
      <c r="D4426" s="174" t="inlineStr">
        <is>
          <t>all</t>
        </is>
      </c>
      <c r="E4426" s="175" t="n">
        <v>0.52</v>
      </c>
      <c r="F4426" s="174" t="n">
        <v>4250</v>
      </c>
      <c r="G4426" s="174" t="n">
        <v>14</v>
      </c>
      <c r="H4426" s="174" t="n">
        <v>250</v>
      </c>
      <c r="I4426" s="174" t="n">
        <v>238</v>
      </c>
      <c r="J4426" s="174" t="n">
        <v>9</v>
      </c>
      <c r="K4426" s="174" t="n">
        <v>5</v>
      </c>
      <c r="L4426" s="174" t="n">
        <v>235</v>
      </c>
      <c r="M4426" s="174" t="n">
        <v>15</v>
      </c>
    </row>
    <row r="4427">
      <c r="A4427" s="174" t="inlineStr">
        <is>
          <t>test</t>
        </is>
      </c>
      <c r="B4427" s="174" t="inlineStr">
        <is>
          <t>A2</t>
        </is>
      </c>
      <c r="C4427" s="174" t="inlineStr">
        <is>
          <t>Clean</t>
        </is>
      </c>
      <c r="D4427" s="174" t="inlineStr">
        <is>
          <t>all</t>
        </is>
      </c>
      <c r="E4427" s="175" t="n">
        <v>0.53</v>
      </c>
      <c r="F4427" s="174" t="n">
        <v>4250</v>
      </c>
      <c r="G4427" s="174" t="n">
        <v>14</v>
      </c>
      <c r="H4427" s="174" t="n">
        <v>245</v>
      </c>
      <c r="I4427" s="174" t="n">
        <v>243</v>
      </c>
      <c r="J4427" s="174" t="n">
        <v>9</v>
      </c>
      <c r="K4427" s="174" t="n">
        <v>5</v>
      </c>
      <c r="L4427" s="174" t="n">
        <v>230</v>
      </c>
      <c r="M4427" s="174" t="n">
        <v>15</v>
      </c>
    </row>
    <row r="4428">
      <c r="A4428" s="174" t="inlineStr">
        <is>
          <t>test</t>
        </is>
      </c>
      <c r="B4428" s="174" t="inlineStr">
        <is>
          <t>A2</t>
        </is>
      </c>
      <c r="C4428" s="174" t="inlineStr">
        <is>
          <t>Clean</t>
        </is>
      </c>
      <c r="D4428" s="174" t="inlineStr">
        <is>
          <t>all</t>
        </is>
      </c>
      <c r="E4428" s="175" t="n">
        <v>0.54</v>
      </c>
      <c r="F4428" s="174" t="n">
        <v>4249</v>
      </c>
      <c r="G4428" s="174" t="n">
        <v>15</v>
      </c>
      <c r="H4428" s="174" t="n">
        <v>240</v>
      </c>
      <c r="I4428" s="174" t="n">
        <v>248</v>
      </c>
      <c r="J4428" s="174" t="n">
        <v>10</v>
      </c>
      <c r="K4428" s="174" t="n">
        <v>5</v>
      </c>
      <c r="L4428" s="174" t="n">
        <v>225</v>
      </c>
      <c r="M4428" s="174" t="n">
        <v>15</v>
      </c>
    </row>
    <row r="4429">
      <c r="A4429" s="174" t="inlineStr">
        <is>
          <t>test</t>
        </is>
      </c>
      <c r="B4429" s="174" t="inlineStr">
        <is>
          <t>A2</t>
        </is>
      </c>
      <c r="C4429" s="174" t="inlineStr">
        <is>
          <t>Clean</t>
        </is>
      </c>
      <c r="D4429" s="174" t="inlineStr">
        <is>
          <t>all</t>
        </is>
      </c>
      <c r="E4429" s="175" t="n">
        <v>0.55</v>
      </c>
      <c r="F4429" s="174" t="n">
        <v>4249</v>
      </c>
      <c r="G4429" s="174" t="n">
        <v>15</v>
      </c>
      <c r="H4429" s="174" t="n">
        <v>239</v>
      </c>
      <c r="I4429" s="174" t="n">
        <v>249</v>
      </c>
      <c r="J4429" s="174" t="n">
        <v>10</v>
      </c>
      <c r="K4429" s="174" t="n">
        <v>5</v>
      </c>
      <c r="L4429" s="174" t="n">
        <v>224</v>
      </c>
      <c r="M4429" s="174" t="n">
        <v>15</v>
      </c>
    </row>
    <row r="4430">
      <c r="A4430" s="174" t="inlineStr">
        <is>
          <t>test</t>
        </is>
      </c>
      <c r="B4430" s="174" t="inlineStr">
        <is>
          <t>A2</t>
        </is>
      </c>
      <c r="C4430" s="174" t="inlineStr">
        <is>
          <t>Clean</t>
        </is>
      </c>
      <c r="D4430" s="174" t="inlineStr">
        <is>
          <t>all</t>
        </is>
      </c>
      <c r="E4430" s="175" t="n">
        <v>0.5600000000000001</v>
      </c>
      <c r="F4430" s="174" t="n">
        <v>4248</v>
      </c>
      <c r="G4430" s="174" t="n">
        <v>16</v>
      </c>
      <c r="H4430" s="174" t="n">
        <v>236</v>
      </c>
      <c r="I4430" s="174" t="n">
        <v>252</v>
      </c>
      <c r="J4430" s="174" t="n">
        <v>11</v>
      </c>
      <c r="K4430" s="174" t="n">
        <v>5</v>
      </c>
      <c r="L4430" s="174" t="n">
        <v>222</v>
      </c>
      <c r="M4430" s="174" t="n">
        <v>14</v>
      </c>
    </row>
    <row r="4431">
      <c r="A4431" s="174" t="inlineStr">
        <is>
          <t>test</t>
        </is>
      </c>
      <c r="B4431" s="174" t="inlineStr">
        <is>
          <t>A2</t>
        </is>
      </c>
      <c r="C4431" s="174" t="inlineStr">
        <is>
          <t>Clean</t>
        </is>
      </c>
      <c r="D4431" s="174" t="inlineStr">
        <is>
          <t>all</t>
        </is>
      </c>
      <c r="E4431" s="175" t="n">
        <v>0.57</v>
      </c>
      <c r="F4431" s="174" t="n">
        <v>4247</v>
      </c>
      <c r="G4431" s="174" t="n">
        <v>17</v>
      </c>
      <c r="H4431" s="174" t="n">
        <v>234</v>
      </c>
      <c r="I4431" s="174" t="n">
        <v>254</v>
      </c>
      <c r="J4431" s="174" t="n">
        <v>12</v>
      </c>
      <c r="K4431" s="174" t="n">
        <v>5</v>
      </c>
      <c r="L4431" s="174" t="n">
        <v>220</v>
      </c>
      <c r="M4431" s="174" t="n">
        <v>14</v>
      </c>
    </row>
    <row r="4432">
      <c r="A4432" s="174" t="inlineStr">
        <is>
          <t>test</t>
        </is>
      </c>
      <c r="B4432" s="174" t="inlineStr">
        <is>
          <t>A2</t>
        </is>
      </c>
      <c r="C4432" s="174" t="inlineStr">
        <is>
          <t>Clean</t>
        </is>
      </c>
      <c r="D4432" s="174" t="inlineStr">
        <is>
          <t>all</t>
        </is>
      </c>
      <c r="E4432" s="175" t="n">
        <v>0.58</v>
      </c>
      <c r="F4432" s="174" t="n">
        <v>4247</v>
      </c>
      <c r="G4432" s="174" t="n">
        <v>17</v>
      </c>
      <c r="H4432" s="174" t="n">
        <v>231</v>
      </c>
      <c r="I4432" s="174" t="n">
        <v>257</v>
      </c>
      <c r="J4432" s="174" t="n">
        <v>12</v>
      </c>
      <c r="K4432" s="174" t="n">
        <v>5</v>
      </c>
      <c r="L4432" s="174" t="n">
        <v>218</v>
      </c>
      <c r="M4432" s="174" t="n">
        <v>13</v>
      </c>
    </row>
    <row r="4433">
      <c r="A4433" s="174" t="inlineStr">
        <is>
          <t>test</t>
        </is>
      </c>
      <c r="B4433" s="174" t="inlineStr">
        <is>
          <t>A2</t>
        </is>
      </c>
      <c r="C4433" s="174" t="inlineStr">
        <is>
          <t>Clean</t>
        </is>
      </c>
      <c r="D4433" s="174" t="inlineStr">
        <is>
          <t>all</t>
        </is>
      </c>
      <c r="E4433" s="175" t="n">
        <v>0.59</v>
      </c>
      <c r="F4433" s="174" t="n">
        <v>4246</v>
      </c>
      <c r="G4433" s="174" t="n">
        <v>18</v>
      </c>
      <c r="H4433" s="174" t="n">
        <v>229</v>
      </c>
      <c r="I4433" s="174" t="n">
        <v>259</v>
      </c>
      <c r="J4433" s="174" t="n">
        <v>13</v>
      </c>
      <c r="K4433" s="174" t="n">
        <v>5</v>
      </c>
      <c r="L4433" s="174" t="n">
        <v>217</v>
      </c>
      <c r="M4433" s="174" t="n">
        <v>12</v>
      </c>
    </row>
    <row r="4434">
      <c r="A4434" s="174" t="inlineStr">
        <is>
          <t>test</t>
        </is>
      </c>
      <c r="B4434" s="174" t="inlineStr">
        <is>
          <t>A2</t>
        </is>
      </c>
      <c r="C4434" s="174" t="inlineStr">
        <is>
          <t>Clean</t>
        </is>
      </c>
      <c r="D4434" s="174" t="inlineStr">
        <is>
          <t>all</t>
        </is>
      </c>
      <c r="E4434" s="175" t="n">
        <v>0.6</v>
      </c>
      <c r="F4434" s="174" t="n">
        <v>4244</v>
      </c>
      <c r="G4434" s="174" t="n">
        <v>20</v>
      </c>
      <c r="H4434" s="174" t="n">
        <v>226</v>
      </c>
      <c r="I4434" s="174" t="n">
        <v>262</v>
      </c>
      <c r="J4434" s="174" t="n">
        <v>13</v>
      </c>
      <c r="K4434" s="174" t="n">
        <v>7</v>
      </c>
      <c r="L4434" s="174" t="n">
        <v>215</v>
      </c>
      <c r="M4434" s="174" t="n">
        <v>11</v>
      </c>
    </row>
    <row r="4435">
      <c r="A4435" s="174" t="inlineStr">
        <is>
          <t>test</t>
        </is>
      </c>
      <c r="B4435" s="174" t="inlineStr">
        <is>
          <t>A2</t>
        </is>
      </c>
      <c r="C4435" s="174" t="inlineStr">
        <is>
          <t>Clean</t>
        </is>
      </c>
      <c r="D4435" s="174" t="inlineStr">
        <is>
          <t>all</t>
        </is>
      </c>
      <c r="E4435" s="175" t="n">
        <v>0.61</v>
      </c>
      <c r="F4435" s="174" t="n">
        <v>4244</v>
      </c>
      <c r="G4435" s="174" t="n">
        <v>20</v>
      </c>
      <c r="H4435" s="174" t="n">
        <v>221</v>
      </c>
      <c r="I4435" s="174" t="n">
        <v>267</v>
      </c>
      <c r="J4435" s="174" t="n">
        <v>13</v>
      </c>
      <c r="K4435" s="174" t="n">
        <v>7</v>
      </c>
      <c r="L4435" s="174" t="n">
        <v>210</v>
      </c>
      <c r="M4435" s="174" t="n">
        <v>11</v>
      </c>
    </row>
    <row r="4436">
      <c r="A4436" s="174" t="inlineStr">
        <is>
          <t>test</t>
        </is>
      </c>
      <c r="B4436" s="174" t="inlineStr">
        <is>
          <t>A2</t>
        </is>
      </c>
      <c r="C4436" s="174" t="inlineStr">
        <is>
          <t>Clean</t>
        </is>
      </c>
      <c r="D4436" s="174" t="inlineStr">
        <is>
          <t>all</t>
        </is>
      </c>
      <c r="E4436" s="175" t="n">
        <v>0.62</v>
      </c>
      <c r="F4436" s="174" t="n">
        <v>4244</v>
      </c>
      <c r="G4436" s="174" t="n">
        <v>20</v>
      </c>
      <c r="H4436" s="174" t="n">
        <v>218</v>
      </c>
      <c r="I4436" s="174" t="n">
        <v>270</v>
      </c>
      <c r="J4436" s="174" t="n">
        <v>13</v>
      </c>
      <c r="K4436" s="174" t="n">
        <v>7</v>
      </c>
      <c r="L4436" s="174" t="n">
        <v>208</v>
      </c>
      <c r="M4436" s="174" t="n">
        <v>10</v>
      </c>
    </row>
    <row r="4437">
      <c r="A4437" s="174" t="inlineStr">
        <is>
          <t>test</t>
        </is>
      </c>
      <c r="B4437" s="174" t="inlineStr">
        <is>
          <t>A2</t>
        </is>
      </c>
      <c r="C4437" s="174" t="inlineStr">
        <is>
          <t>Clean</t>
        </is>
      </c>
      <c r="D4437" s="174" t="inlineStr">
        <is>
          <t>all</t>
        </is>
      </c>
      <c r="E4437" s="175" t="n">
        <v>0.63</v>
      </c>
      <c r="F4437" s="174" t="n">
        <v>4244</v>
      </c>
      <c r="G4437" s="174" t="n">
        <v>20</v>
      </c>
      <c r="H4437" s="174" t="n">
        <v>215</v>
      </c>
      <c r="I4437" s="174" t="n">
        <v>273</v>
      </c>
      <c r="J4437" s="174" t="n">
        <v>13</v>
      </c>
      <c r="K4437" s="174" t="n">
        <v>7</v>
      </c>
      <c r="L4437" s="174" t="n">
        <v>205</v>
      </c>
      <c r="M4437" s="174" t="n">
        <v>10</v>
      </c>
    </row>
    <row r="4438">
      <c r="A4438" s="174" t="inlineStr">
        <is>
          <t>test</t>
        </is>
      </c>
      <c r="B4438" s="174" t="inlineStr">
        <is>
          <t>A2</t>
        </is>
      </c>
      <c r="C4438" s="174" t="inlineStr">
        <is>
          <t>Clean</t>
        </is>
      </c>
      <c r="D4438" s="174" t="inlineStr">
        <is>
          <t>all</t>
        </is>
      </c>
      <c r="E4438" s="175" t="n">
        <v>0.64</v>
      </c>
      <c r="F4438" s="174" t="n">
        <v>4244</v>
      </c>
      <c r="G4438" s="174" t="n">
        <v>20</v>
      </c>
      <c r="H4438" s="174" t="n">
        <v>210</v>
      </c>
      <c r="I4438" s="174" t="n">
        <v>278</v>
      </c>
      <c r="J4438" s="174" t="n">
        <v>13</v>
      </c>
      <c r="K4438" s="174" t="n">
        <v>7</v>
      </c>
      <c r="L4438" s="174" t="n">
        <v>200</v>
      </c>
      <c r="M4438" s="174" t="n">
        <v>10</v>
      </c>
    </row>
    <row r="4439">
      <c r="A4439" s="174" t="inlineStr">
        <is>
          <t>test</t>
        </is>
      </c>
      <c r="B4439" s="174" t="inlineStr">
        <is>
          <t>A2</t>
        </is>
      </c>
      <c r="C4439" s="174" t="inlineStr">
        <is>
          <t>Clean</t>
        </is>
      </c>
      <c r="D4439" s="174" t="inlineStr">
        <is>
          <t>all</t>
        </is>
      </c>
      <c r="E4439" s="175" t="n">
        <v>0.65</v>
      </c>
      <c r="F4439" s="174" t="n">
        <v>4244</v>
      </c>
      <c r="G4439" s="174" t="n">
        <v>20</v>
      </c>
      <c r="H4439" s="174" t="n">
        <v>206</v>
      </c>
      <c r="I4439" s="174" t="n">
        <v>282</v>
      </c>
      <c r="J4439" s="174" t="n">
        <v>13</v>
      </c>
      <c r="K4439" s="174" t="n">
        <v>7</v>
      </c>
      <c r="L4439" s="174" t="n">
        <v>196</v>
      </c>
      <c r="M4439" s="174" t="n">
        <v>10</v>
      </c>
    </row>
    <row r="4440">
      <c r="A4440" s="174" t="inlineStr">
        <is>
          <t>test</t>
        </is>
      </c>
      <c r="B4440" s="174" t="inlineStr">
        <is>
          <t>A2</t>
        </is>
      </c>
      <c r="C4440" s="174" t="inlineStr">
        <is>
          <t>Clean</t>
        </is>
      </c>
      <c r="D4440" s="174" t="inlineStr">
        <is>
          <t>all</t>
        </is>
      </c>
      <c r="E4440" s="175" t="n">
        <v>0.66</v>
      </c>
      <c r="F4440" s="174" t="n">
        <v>4243</v>
      </c>
      <c r="G4440" s="174" t="n">
        <v>21</v>
      </c>
      <c r="H4440" s="174" t="n">
        <v>204</v>
      </c>
      <c r="I4440" s="174" t="n">
        <v>284</v>
      </c>
      <c r="J4440" s="174" t="n">
        <v>14</v>
      </c>
      <c r="K4440" s="174" t="n">
        <v>7</v>
      </c>
      <c r="L4440" s="174" t="n">
        <v>194</v>
      </c>
      <c r="M4440" s="174" t="n">
        <v>10</v>
      </c>
    </row>
    <row r="4441">
      <c r="A4441" s="174" t="inlineStr">
        <is>
          <t>test</t>
        </is>
      </c>
      <c r="B4441" s="174" t="inlineStr">
        <is>
          <t>A2</t>
        </is>
      </c>
      <c r="C4441" s="174" t="inlineStr">
        <is>
          <t>Clean</t>
        </is>
      </c>
      <c r="D4441" s="174" t="inlineStr">
        <is>
          <t>all</t>
        </is>
      </c>
      <c r="E4441" s="175" t="n">
        <v>0.67</v>
      </c>
      <c r="F4441" s="174" t="n">
        <v>4242</v>
      </c>
      <c r="G4441" s="174" t="n">
        <v>22</v>
      </c>
      <c r="H4441" s="174" t="n">
        <v>200</v>
      </c>
      <c r="I4441" s="174" t="n">
        <v>288</v>
      </c>
      <c r="J4441" s="174" t="n">
        <v>15</v>
      </c>
      <c r="K4441" s="174" t="n">
        <v>7</v>
      </c>
      <c r="L4441" s="174" t="n">
        <v>190</v>
      </c>
      <c r="M4441" s="174" t="n">
        <v>10</v>
      </c>
    </row>
    <row r="4442">
      <c r="A4442" s="174" t="inlineStr">
        <is>
          <t>test</t>
        </is>
      </c>
      <c r="B4442" s="174" t="inlineStr">
        <is>
          <t>A2</t>
        </is>
      </c>
      <c r="C4442" s="174" t="inlineStr">
        <is>
          <t>Clean</t>
        </is>
      </c>
      <c r="D4442" s="174" t="inlineStr">
        <is>
          <t>all</t>
        </is>
      </c>
      <c r="E4442" s="175" t="n">
        <v>0.68</v>
      </c>
      <c r="F4442" s="174" t="n">
        <v>4242</v>
      </c>
      <c r="G4442" s="174" t="n">
        <v>22</v>
      </c>
      <c r="H4442" s="174" t="n">
        <v>198</v>
      </c>
      <c r="I4442" s="174" t="n">
        <v>290</v>
      </c>
      <c r="J4442" s="174" t="n">
        <v>15</v>
      </c>
      <c r="K4442" s="174" t="n">
        <v>7</v>
      </c>
      <c r="L4442" s="174" t="n">
        <v>188</v>
      </c>
      <c r="M4442" s="174" t="n">
        <v>10</v>
      </c>
    </row>
    <row r="4443">
      <c r="A4443" s="174" t="inlineStr">
        <is>
          <t>test</t>
        </is>
      </c>
      <c r="B4443" s="174" t="inlineStr">
        <is>
          <t>A2</t>
        </is>
      </c>
      <c r="C4443" s="174" t="inlineStr">
        <is>
          <t>Clean</t>
        </is>
      </c>
      <c r="D4443" s="174" t="inlineStr">
        <is>
          <t>all</t>
        </is>
      </c>
      <c r="E4443" s="175" t="n">
        <v>0.6899999999999999</v>
      </c>
      <c r="F4443" s="174" t="n">
        <v>4241</v>
      </c>
      <c r="G4443" s="174" t="n">
        <v>23</v>
      </c>
      <c r="H4443" s="174" t="n">
        <v>195</v>
      </c>
      <c r="I4443" s="174" t="n">
        <v>293</v>
      </c>
      <c r="J4443" s="174" t="n">
        <v>15</v>
      </c>
      <c r="K4443" s="174" t="n">
        <v>8</v>
      </c>
      <c r="L4443" s="174" t="n">
        <v>186</v>
      </c>
      <c r="M4443" s="174" t="n">
        <v>9</v>
      </c>
    </row>
    <row r="4444">
      <c r="A4444" s="174" t="inlineStr">
        <is>
          <t>test</t>
        </is>
      </c>
      <c r="B4444" s="174" t="inlineStr">
        <is>
          <t>A2</t>
        </is>
      </c>
      <c r="C4444" s="174" t="inlineStr">
        <is>
          <t>Clean</t>
        </is>
      </c>
      <c r="D4444" s="174" t="inlineStr">
        <is>
          <t>all</t>
        </is>
      </c>
      <c r="E4444" s="175" t="n">
        <v>0.7</v>
      </c>
      <c r="F4444" s="174" t="n">
        <v>4239</v>
      </c>
      <c r="G4444" s="174" t="n">
        <v>25</v>
      </c>
      <c r="H4444" s="174" t="n">
        <v>193</v>
      </c>
      <c r="I4444" s="174" t="n">
        <v>295</v>
      </c>
      <c r="J4444" s="174" t="n">
        <v>16</v>
      </c>
      <c r="K4444" s="174" t="n">
        <v>9</v>
      </c>
      <c r="L4444" s="174" t="n">
        <v>184</v>
      </c>
      <c r="M4444" s="174" t="n">
        <v>9</v>
      </c>
    </row>
    <row r="4445">
      <c r="A4445" s="174" t="inlineStr">
        <is>
          <t>test</t>
        </is>
      </c>
      <c r="B4445" s="174" t="inlineStr">
        <is>
          <t>A2</t>
        </is>
      </c>
      <c r="C4445" s="174" t="inlineStr">
        <is>
          <t>Clean</t>
        </is>
      </c>
      <c r="D4445" s="174" t="inlineStr">
        <is>
          <t>all</t>
        </is>
      </c>
      <c r="E4445" s="175" t="n">
        <v>0.71</v>
      </c>
      <c r="F4445" s="174" t="n">
        <v>4236</v>
      </c>
      <c r="G4445" s="174" t="n">
        <v>28</v>
      </c>
      <c r="H4445" s="174" t="n">
        <v>189</v>
      </c>
      <c r="I4445" s="174" t="n">
        <v>299</v>
      </c>
      <c r="J4445" s="174" t="n">
        <v>17</v>
      </c>
      <c r="K4445" s="174" t="n">
        <v>11</v>
      </c>
      <c r="L4445" s="174" t="n">
        <v>180</v>
      </c>
      <c r="M4445" s="174" t="n">
        <v>9</v>
      </c>
    </row>
    <row r="4446">
      <c r="A4446" s="174" t="inlineStr">
        <is>
          <t>test</t>
        </is>
      </c>
      <c r="B4446" s="174" t="inlineStr">
        <is>
          <t>A2</t>
        </is>
      </c>
      <c r="C4446" s="174" t="inlineStr">
        <is>
          <t>Clean</t>
        </is>
      </c>
      <c r="D4446" s="174" t="inlineStr">
        <is>
          <t>all</t>
        </is>
      </c>
      <c r="E4446" s="175" t="n">
        <v>0.72</v>
      </c>
      <c r="F4446" s="174" t="n">
        <v>4235</v>
      </c>
      <c r="G4446" s="174" t="n">
        <v>29</v>
      </c>
      <c r="H4446" s="174" t="n">
        <v>185</v>
      </c>
      <c r="I4446" s="174" t="n">
        <v>303</v>
      </c>
      <c r="J4446" s="174" t="n">
        <v>18</v>
      </c>
      <c r="K4446" s="174" t="n">
        <v>11</v>
      </c>
      <c r="L4446" s="174" t="n">
        <v>176</v>
      </c>
      <c r="M4446" s="174" t="n">
        <v>9</v>
      </c>
    </row>
    <row r="4447">
      <c r="A4447" s="174" t="inlineStr">
        <is>
          <t>test</t>
        </is>
      </c>
      <c r="B4447" s="174" t="inlineStr">
        <is>
          <t>A2</t>
        </is>
      </c>
      <c r="C4447" s="174" t="inlineStr">
        <is>
          <t>Clean</t>
        </is>
      </c>
      <c r="D4447" s="174" t="inlineStr">
        <is>
          <t>all</t>
        </is>
      </c>
      <c r="E4447" s="175" t="n">
        <v>0.73</v>
      </c>
      <c r="F4447" s="174" t="n">
        <v>4234</v>
      </c>
      <c r="G4447" s="174" t="n">
        <v>30</v>
      </c>
      <c r="H4447" s="174" t="n">
        <v>183</v>
      </c>
      <c r="I4447" s="174" t="n">
        <v>305</v>
      </c>
      <c r="J4447" s="174" t="n">
        <v>18</v>
      </c>
      <c r="K4447" s="174" t="n">
        <v>12</v>
      </c>
      <c r="L4447" s="174" t="n">
        <v>174</v>
      </c>
      <c r="M4447" s="174" t="n">
        <v>9</v>
      </c>
    </row>
    <row r="4448">
      <c r="A4448" s="174" t="inlineStr">
        <is>
          <t>test</t>
        </is>
      </c>
      <c r="B4448" s="174" t="inlineStr">
        <is>
          <t>A2</t>
        </is>
      </c>
      <c r="C4448" s="174" t="inlineStr">
        <is>
          <t>Clean</t>
        </is>
      </c>
      <c r="D4448" s="174" t="inlineStr">
        <is>
          <t>all</t>
        </is>
      </c>
      <c r="E4448" s="175" t="n">
        <v>0.74</v>
      </c>
      <c r="F4448" s="174" t="n">
        <v>4230</v>
      </c>
      <c r="G4448" s="174" t="n">
        <v>34</v>
      </c>
      <c r="H4448" s="174" t="n">
        <v>181</v>
      </c>
      <c r="I4448" s="174" t="n">
        <v>307</v>
      </c>
      <c r="J4448" s="174" t="n">
        <v>21</v>
      </c>
      <c r="K4448" s="174" t="n">
        <v>13</v>
      </c>
      <c r="L4448" s="174" t="n">
        <v>172</v>
      </c>
      <c r="M4448" s="174" t="n">
        <v>9</v>
      </c>
    </row>
    <row r="4449">
      <c r="A4449" s="174" t="inlineStr">
        <is>
          <t>test</t>
        </is>
      </c>
      <c r="B4449" s="174" t="inlineStr">
        <is>
          <t>A2</t>
        </is>
      </c>
      <c r="C4449" s="174" t="inlineStr">
        <is>
          <t>Clean</t>
        </is>
      </c>
      <c r="D4449" s="174" t="inlineStr">
        <is>
          <t>all</t>
        </is>
      </c>
      <c r="E4449" s="175" t="n">
        <v>0.75</v>
      </c>
      <c r="F4449" s="174" t="n">
        <v>4227</v>
      </c>
      <c r="G4449" s="174" t="n">
        <v>37</v>
      </c>
      <c r="H4449" s="174" t="n">
        <v>180</v>
      </c>
      <c r="I4449" s="174" t="n">
        <v>308</v>
      </c>
      <c r="J4449" s="174" t="n">
        <v>23</v>
      </c>
      <c r="K4449" s="174" t="n">
        <v>14</v>
      </c>
      <c r="L4449" s="174" t="n">
        <v>171</v>
      </c>
      <c r="M4449" s="174" t="n">
        <v>9</v>
      </c>
    </row>
    <row r="4450">
      <c r="A4450" s="174" t="inlineStr">
        <is>
          <t>test</t>
        </is>
      </c>
      <c r="B4450" s="174" t="inlineStr">
        <is>
          <t>A2</t>
        </is>
      </c>
      <c r="C4450" s="174" t="inlineStr">
        <is>
          <t>Clean</t>
        </is>
      </c>
      <c r="D4450" s="174" t="inlineStr">
        <is>
          <t>all</t>
        </is>
      </c>
      <c r="E4450" s="175" t="n">
        <v>0.76</v>
      </c>
      <c r="F4450" s="174" t="n">
        <v>4224</v>
      </c>
      <c r="G4450" s="174" t="n">
        <v>40</v>
      </c>
      <c r="H4450" s="174" t="n">
        <v>175</v>
      </c>
      <c r="I4450" s="174" t="n">
        <v>313</v>
      </c>
      <c r="J4450" s="174" t="n">
        <v>25</v>
      </c>
      <c r="K4450" s="174" t="n">
        <v>15</v>
      </c>
      <c r="L4450" s="174" t="n">
        <v>166</v>
      </c>
      <c r="M4450" s="174" t="n">
        <v>9</v>
      </c>
    </row>
    <row r="4451">
      <c r="A4451" s="174" t="inlineStr">
        <is>
          <t>test</t>
        </is>
      </c>
      <c r="B4451" s="174" t="inlineStr">
        <is>
          <t>A2</t>
        </is>
      </c>
      <c r="C4451" s="174" t="inlineStr">
        <is>
          <t>Clean</t>
        </is>
      </c>
      <c r="D4451" s="174" t="inlineStr">
        <is>
          <t>all</t>
        </is>
      </c>
      <c r="E4451" s="175" t="n">
        <v>0.77</v>
      </c>
      <c r="F4451" s="174" t="n">
        <v>4223</v>
      </c>
      <c r="G4451" s="174" t="n">
        <v>41</v>
      </c>
      <c r="H4451" s="174" t="n">
        <v>173</v>
      </c>
      <c r="I4451" s="174" t="n">
        <v>315</v>
      </c>
      <c r="J4451" s="174" t="n">
        <v>25</v>
      </c>
      <c r="K4451" s="174" t="n">
        <v>16</v>
      </c>
      <c r="L4451" s="174" t="n">
        <v>164</v>
      </c>
      <c r="M4451" s="174" t="n">
        <v>9</v>
      </c>
    </row>
    <row r="4452">
      <c r="A4452" s="174" t="inlineStr">
        <is>
          <t>test</t>
        </is>
      </c>
      <c r="B4452" s="174" t="inlineStr">
        <is>
          <t>A2</t>
        </is>
      </c>
      <c r="C4452" s="174" t="inlineStr">
        <is>
          <t>Clean</t>
        </is>
      </c>
      <c r="D4452" s="174" t="inlineStr">
        <is>
          <t>all</t>
        </is>
      </c>
      <c r="E4452" s="175" t="n">
        <v>0.78</v>
      </c>
      <c r="F4452" s="174" t="n">
        <v>4220</v>
      </c>
      <c r="G4452" s="174" t="n">
        <v>44</v>
      </c>
      <c r="H4452" s="174" t="n">
        <v>171</v>
      </c>
      <c r="I4452" s="174" t="n">
        <v>317</v>
      </c>
      <c r="J4452" s="174" t="n">
        <v>27</v>
      </c>
      <c r="K4452" s="174" t="n">
        <v>17</v>
      </c>
      <c r="L4452" s="174" t="n">
        <v>163</v>
      </c>
      <c r="M4452" s="174" t="n">
        <v>8</v>
      </c>
    </row>
    <row r="4453">
      <c r="A4453" s="174" t="inlineStr">
        <is>
          <t>test</t>
        </is>
      </c>
      <c r="B4453" s="174" t="inlineStr">
        <is>
          <t>A2</t>
        </is>
      </c>
      <c r="C4453" s="174" t="inlineStr">
        <is>
          <t>Clean</t>
        </is>
      </c>
      <c r="D4453" s="174" t="inlineStr">
        <is>
          <t>all</t>
        </is>
      </c>
      <c r="E4453" s="175" t="n">
        <v>0.79</v>
      </c>
      <c r="F4453" s="174" t="n">
        <v>4217</v>
      </c>
      <c r="G4453" s="174" t="n">
        <v>47</v>
      </c>
      <c r="H4453" s="174" t="n">
        <v>169</v>
      </c>
      <c r="I4453" s="174" t="n">
        <v>319</v>
      </c>
      <c r="J4453" s="174" t="n">
        <v>29</v>
      </c>
      <c r="K4453" s="174" t="n">
        <v>18</v>
      </c>
      <c r="L4453" s="174" t="n">
        <v>161</v>
      </c>
      <c r="M4453" s="174" t="n">
        <v>8</v>
      </c>
    </row>
    <row r="4454">
      <c r="A4454" s="174" t="inlineStr">
        <is>
          <t>test</t>
        </is>
      </c>
      <c r="B4454" s="174" t="inlineStr">
        <is>
          <t>A2</t>
        </is>
      </c>
      <c r="C4454" s="174" t="inlineStr">
        <is>
          <t>Clean</t>
        </is>
      </c>
      <c r="D4454" s="174" t="inlineStr">
        <is>
          <t>all</t>
        </is>
      </c>
      <c r="E4454" s="175" t="n">
        <v>0.8</v>
      </c>
      <c r="F4454" s="174" t="n">
        <v>4215</v>
      </c>
      <c r="G4454" s="174" t="n">
        <v>49</v>
      </c>
      <c r="H4454" s="174" t="n">
        <v>166</v>
      </c>
      <c r="I4454" s="174" t="n">
        <v>322</v>
      </c>
      <c r="J4454" s="174" t="n">
        <v>29</v>
      </c>
      <c r="K4454" s="174" t="n">
        <v>20</v>
      </c>
      <c r="L4454" s="174" t="n">
        <v>158</v>
      </c>
      <c r="M4454" s="174" t="n">
        <v>8</v>
      </c>
    </row>
    <row r="4455">
      <c r="A4455" s="174" t="inlineStr">
        <is>
          <t>test</t>
        </is>
      </c>
      <c r="B4455" s="174" t="inlineStr">
        <is>
          <t>A2</t>
        </is>
      </c>
      <c r="C4455" s="174" t="inlineStr">
        <is>
          <t>Clean</t>
        </is>
      </c>
      <c r="D4455" s="174" t="inlineStr">
        <is>
          <t>all</t>
        </is>
      </c>
      <c r="E4455" s="175" t="n">
        <v>0.8100000000000001</v>
      </c>
      <c r="F4455" s="174" t="n">
        <v>4212</v>
      </c>
      <c r="G4455" s="174" t="n">
        <v>52</v>
      </c>
      <c r="H4455" s="174" t="n">
        <v>164</v>
      </c>
      <c r="I4455" s="174" t="n">
        <v>324</v>
      </c>
      <c r="J4455" s="174" t="n">
        <v>31</v>
      </c>
      <c r="K4455" s="174" t="n">
        <v>21</v>
      </c>
      <c r="L4455" s="174" t="n">
        <v>156</v>
      </c>
      <c r="M4455" s="174" t="n">
        <v>8</v>
      </c>
    </row>
    <row r="4456">
      <c r="A4456" s="174" t="inlineStr">
        <is>
          <t>test</t>
        </is>
      </c>
      <c r="B4456" s="174" t="inlineStr">
        <is>
          <t>A2</t>
        </is>
      </c>
      <c r="C4456" s="174" t="inlineStr">
        <is>
          <t>Clean</t>
        </is>
      </c>
      <c r="D4456" s="174" t="inlineStr">
        <is>
          <t>all</t>
        </is>
      </c>
      <c r="E4456" s="175" t="n">
        <v>0.82</v>
      </c>
      <c r="F4456" s="174" t="n">
        <v>4208</v>
      </c>
      <c r="G4456" s="174" t="n">
        <v>56</v>
      </c>
      <c r="H4456" s="174" t="n">
        <v>162</v>
      </c>
      <c r="I4456" s="174" t="n">
        <v>326</v>
      </c>
      <c r="J4456" s="174" t="n">
        <v>33</v>
      </c>
      <c r="K4456" s="174" t="n">
        <v>23</v>
      </c>
      <c r="L4456" s="174" t="n">
        <v>154</v>
      </c>
      <c r="M4456" s="174" t="n">
        <v>8</v>
      </c>
    </row>
    <row r="4457">
      <c r="A4457" s="174" t="inlineStr">
        <is>
          <t>test</t>
        </is>
      </c>
      <c r="B4457" s="174" t="inlineStr">
        <is>
          <t>A2</t>
        </is>
      </c>
      <c r="C4457" s="174" t="inlineStr">
        <is>
          <t>Clean</t>
        </is>
      </c>
      <c r="D4457" s="174" t="inlineStr">
        <is>
          <t>all</t>
        </is>
      </c>
      <c r="E4457" s="175" t="n">
        <v>0.83</v>
      </c>
      <c r="F4457" s="174" t="n">
        <v>4200</v>
      </c>
      <c r="G4457" s="174" t="n">
        <v>64</v>
      </c>
      <c r="H4457" s="174" t="n">
        <v>157</v>
      </c>
      <c r="I4457" s="174" t="n">
        <v>331</v>
      </c>
      <c r="J4457" s="174" t="n">
        <v>37</v>
      </c>
      <c r="K4457" s="174" t="n">
        <v>27</v>
      </c>
      <c r="L4457" s="174" t="n">
        <v>150</v>
      </c>
      <c r="M4457" s="174" t="n">
        <v>7</v>
      </c>
    </row>
    <row r="4458">
      <c r="A4458" s="174" t="inlineStr">
        <is>
          <t>test</t>
        </is>
      </c>
      <c r="B4458" s="174" t="inlineStr">
        <is>
          <t>A2</t>
        </is>
      </c>
      <c r="C4458" s="174" t="inlineStr">
        <is>
          <t>Clean</t>
        </is>
      </c>
      <c r="D4458" s="174" t="inlineStr">
        <is>
          <t>all</t>
        </is>
      </c>
      <c r="E4458" s="175" t="n">
        <v>0.84</v>
      </c>
      <c r="F4458" s="174" t="n">
        <v>4193</v>
      </c>
      <c r="G4458" s="174" t="n">
        <v>71</v>
      </c>
      <c r="H4458" s="174" t="n">
        <v>156</v>
      </c>
      <c r="I4458" s="174" t="n">
        <v>332</v>
      </c>
      <c r="J4458" s="174" t="n">
        <v>41</v>
      </c>
      <c r="K4458" s="174" t="n">
        <v>30</v>
      </c>
      <c r="L4458" s="174" t="n">
        <v>149</v>
      </c>
      <c r="M4458" s="174" t="n">
        <v>7</v>
      </c>
    </row>
    <row r="4459">
      <c r="A4459" s="174" t="inlineStr">
        <is>
          <t>test</t>
        </is>
      </c>
      <c r="B4459" s="174" t="inlineStr">
        <is>
          <t>A2</t>
        </is>
      </c>
      <c r="C4459" s="174" t="inlineStr">
        <is>
          <t>Clean</t>
        </is>
      </c>
      <c r="D4459" s="174" t="inlineStr">
        <is>
          <t>all</t>
        </is>
      </c>
      <c r="E4459" s="175" t="n">
        <v>0.85</v>
      </c>
      <c r="F4459" s="174" t="n">
        <v>4186</v>
      </c>
      <c r="G4459" s="174" t="n">
        <v>78</v>
      </c>
      <c r="H4459" s="174" t="n">
        <v>149</v>
      </c>
      <c r="I4459" s="174" t="n">
        <v>339</v>
      </c>
      <c r="J4459" s="174" t="n">
        <v>44</v>
      </c>
      <c r="K4459" s="174" t="n">
        <v>34</v>
      </c>
      <c r="L4459" s="174" t="n">
        <v>142</v>
      </c>
      <c r="M4459" s="174" t="n">
        <v>7</v>
      </c>
    </row>
    <row r="4460">
      <c r="A4460" s="174" t="inlineStr">
        <is>
          <t>test</t>
        </is>
      </c>
      <c r="B4460" s="174" t="inlineStr">
        <is>
          <t>A2</t>
        </is>
      </c>
      <c r="C4460" s="174" t="inlineStr">
        <is>
          <t>Clean</t>
        </is>
      </c>
      <c r="D4460" s="174" t="inlineStr">
        <is>
          <t>all</t>
        </is>
      </c>
      <c r="E4460" s="175" t="n">
        <v>0.86</v>
      </c>
      <c r="F4460" s="174" t="n">
        <v>4178</v>
      </c>
      <c r="G4460" s="174" t="n">
        <v>86</v>
      </c>
      <c r="H4460" s="174" t="n">
        <v>143</v>
      </c>
      <c r="I4460" s="174" t="n">
        <v>345</v>
      </c>
      <c r="J4460" s="174" t="n">
        <v>47</v>
      </c>
      <c r="K4460" s="174" t="n">
        <v>39</v>
      </c>
      <c r="L4460" s="174" t="n">
        <v>136</v>
      </c>
      <c r="M4460" s="174" t="n">
        <v>7</v>
      </c>
    </row>
    <row r="4461">
      <c r="A4461" s="174" t="inlineStr">
        <is>
          <t>test</t>
        </is>
      </c>
      <c r="B4461" s="174" t="inlineStr">
        <is>
          <t>A2</t>
        </is>
      </c>
      <c r="C4461" s="174" t="inlineStr">
        <is>
          <t>Clean</t>
        </is>
      </c>
      <c r="D4461" s="174" t="inlineStr">
        <is>
          <t>all</t>
        </is>
      </c>
      <c r="E4461" s="175" t="n">
        <v>0.87</v>
      </c>
      <c r="F4461" s="174" t="n">
        <v>4170</v>
      </c>
      <c r="G4461" s="174" t="n">
        <v>94</v>
      </c>
      <c r="H4461" s="174" t="n">
        <v>138</v>
      </c>
      <c r="I4461" s="174" t="n">
        <v>350</v>
      </c>
      <c r="J4461" s="174" t="n">
        <v>51</v>
      </c>
      <c r="K4461" s="174" t="n">
        <v>43</v>
      </c>
      <c r="L4461" s="174" t="n">
        <v>132</v>
      </c>
      <c r="M4461" s="174" t="n">
        <v>6</v>
      </c>
    </row>
    <row r="4462">
      <c r="A4462" s="174" t="inlineStr">
        <is>
          <t>test</t>
        </is>
      </c>
      <c r="B4462" s="174" t="inlineStr">
        <is>
          <t>A2</t>
        </is>
      </c>
      <c r="C4462" s="174" t="inlineStr">
        <is>
          <t>Clean</t>
        </is>
      </c>
      <c r="D4462" s="174" t="inlineStr">
        <is>
          <t>all</t>
        </is>
      </c>
      <c r="E4462" s="175" t="n">
        <v>0.88</v>
      </c>
      <c r="F4462" s="174" t="n">
        <v>4160</v>
      </c>
      <c r="G4462" s="174" t="n">
        <v>104</v>
      </c>
      <c r="H4462" s="174" t="n">
        <v>135</v>
      </c>
      <c r="I4462" s="174" t="n">
        <v>353</v>
      </c>
      <c r="J4462" s="174" t="n">
        <v>53</v>
      </c>
      <c r="K4462" s="174" t="n">
        <v>51</v>
      </c>
      <c r="L4462" s="174" t="n">
        <v>129</v>
      </c>
      <c r="M4462" s="174" t="n">
        <v>6</v>
      </c>
    </row>
    <row r="4463">
      <c r="A4463" s="174" t="inlineStr">
        <is>
          <t>test</t>
        </is>
      </c>
      <c r="B4463" s="174" t="inlineStr">
        <is>
          <t>A2</t>
        </is>
      </c>
      <c r="C4463" s="174" t="inlineStr">
        <is>
          <t>Clean</t>
        </is>
      </c>
      <c r="D4463" s="174" t="inlineStr">
        <is>
          <t>all</t>
        </is>
      </c>
      <c r="E4463" s="175" t="n">
        <v>0.89</v>
      </c>
      <c r="F4463" s="174" t="n">
        <v>4155</v>
      </c>
      <c r="G4463" s="174" t="n">
        <v>109</v>
      </c>
      <c r="H4463" s="174" t="n">
        <v>132</v>
      </c>
      <c r="I4463" s="174" t="n">
        <v>356</v>
      </c>
      <c r="J4463" s="174" t="n">
        <v>54</v>
      </c>
      <c r="K4463" s="174" t="n">
        <v>55</v>
      </c>
      <c r="L4463" s="174" t="n">
        <v>126</v>
      </c>
      <c r="M4463" s="174" t="n">
        <v>6</v>
      </c>
    </row>
    <row r="4464">
      <c r="A4464" s="174" t="inlineStr">
        <is>
          <t>test</t>
        </is>
      </c>
      <c r="B4464" s="174" t="inlineStr">
        <is>
          <t>A2</t>
        </is>
      </c>
      <c r="C4464" s="174" t="inlineStr">
        <is>
          <t>Clean</t>
        </is>
      </c>
      <c r="D4464" s="174" t="inlineStr">
        <is>
          <t>all</t>
        </is>
      </c>
      <c r="E4464" s="175" t="n">
        <v>0.9</v>
      </c>
      <c r="F4464" s="174" t="n">
        <v>4149</v>
      </c>
      <c r="G4464" s="174" t="n">
        <v>115</v>
      </c>
      <c r="H4464" s="174" t="n">
        <v>129</v>
      </c>
      <c r="I4464" s="174" t="n">
        <v>359</v>
      </c>
      <c r="J4464" s="174" t="n">
        <v>56</v>
      </c>
      <c r="K4464" s="174" t="n">
        <v>59</v>
      </c>
      <c r="L4464" s="174" t="n">
        <v>123</v>
      </c>
      <c r="M4464" s="174" t="n">
        <v>6</v>
      </c>
    </row>
    <row r="4465">
      <c r="A4465" s="174" t="inlineStr">
        <is>
          <t>test</t>
        </is>
      </c>
      <c r="B4465" s="174" t="inlineStr">
        <is>
          <t>A2</t>
        </is>
      </c>
      <c r="C4465" s="174" t="inlineStr">
        <is>
          <t>Clean</t>
        </is>
      </c>
      <c r="D4465" s="174" t="inlineStr">
        <is>
          <t>all</t>
        </is>
      </c>
      <c r="E4465" s="175" t="n">
        <v>0.91</v>
      </c>
      <c r="F4465" s="174" t="n">
        <v>4146</v>
      </c>
      <c r="G4465" s="174" t="n">
        <v>118</v>
      </c>
      <c r="H4465" s="174" t="n">
        <v>122</v>
      </c>
      <c r="I4465" s="174" t="n">
        <v>366</v>
      </c>
      <c r="J4465" s="174" t="n">
        <v>57</v>
      </c>
      <c r="K4465" s="174" t="n">
        <v>61</v>
      </c>
      <c r="L4465" s="174" t="n">
        <v>116</v>
      </c>
      <c r="M4465" s="174" t="n">
        <v>6</v>
      </c>
    </row>
    <row r="4466">
      <c r="A4466" s="174" t="inlineStr">
        <is>
          <t>test</t>
        </is>
      </c>
      <c r="B4466" s="174" t="inlineStr">
        <is>
          <t>A2</t>
        </is>
      </c>
      <c r="C4466" s="174" t="inlineStr">
        <is>
          <t>Clean</t>
        </is>
      </c>
      <c r="D4466" s="174" t="inlineStr">
        <is>
          <t>all</t>
        </is>
      </c>
      <c r="E4466" s="175" t="n">
        <v>0.92</v>
      </c>
      <c r="F4466" s="174" t="n">
        <v>4138</v>
      </c>
      <c r="G4466" s="174" t="n">
        <v>126</v>
      </c>
      <c r="H4466" s="174" t="n">
        <v>113</v>
      </c>
      <c r="I4466" s="174" t="n">
        <v>375</v>
      </c>
      <c r="J4466" s="174" t="n">
        <v>59</v>
      </c>
      <c r="K4466" s="174" t="n">
        <v>67</v>
      </c>
      <c r="L4466" s="174" t="n">
        <v>107</v>
      </c>
      <c r="M4466" s="174" t="n">
        <v>6</v>
      </c>
    </row>
    <row r="4467">
      <c r="A4467" s="174" t="inlineStr">
        <is>
          <t>test</t>
        </is>
      </c>
      <c r="B4467" s="174" t="inlineStr">
        <is>
          <t>A2</t>
        </is>
      </c>
      <c r="C4467" s="174" t="inlineStr">
        <is>
          <t>Clean</t>
        </is>
      </c>
      <c r="D4467" s="174" t="inlineStr">
        <is>
          <t>all</t>
        </is>
      </c>
      <c r="E4467" s="175" t="n">
        <v>0.93</v>
      </c>
      <c r="F4467" s="174" t="n">
        <v>4118</v>
      </c>
      <c r="G4467" s="174" t="n">
        <v>146</v>
      </c>
      <c r="H4467" s="174" t="n">
        <v>107</v>
      </c>
      <c r="I4467" s="174" t="n">
        <v>381</v>
      </c>
      <c r="J4467" s="174" t="n">
        <v>67</v>
      </c>
      <c r="K4467" s="174" t="n">
        <v>79</v>
      </c>
      <c r="L4467" s="174" t="n">
        <v>101</v>
      </c>
      <c r="M4467" s="174" t="n">
        <v>6</v>
      </c>
    </row>
    <row r="4468">
      <c r="A4468" s="174" t="inlineStr">
        <is>
          <t>test</t>
        </is>
      </c>
      <c r="B4468" s="174" t="inlineStr">
        <is>
          <t>A2</t>
        </is>
      </c>
      <c r="C4468" s="174" t="inlineStr">
        <is>
          <t>Clean</t>
        </is>
      </c>
      <c r="D4468" s="174" t="inlineStr">
        <is>
          <t>all</t>
        </is>
      </c>
      <c r="E4468" s="175" t="n">
        <v>0.9399999999999999</v>
      </c>
      <c r="F4468" s="174" t="n">
        <v>4092</v>
      </c>
      <c r="G4468" s="174" t="n">
        <v>172</v>
      </c>
      <c r="H4468" s="174" t="n">
        <v>103</v>
      </c>
      <c r="I4468" s="174" t="n">
        <v>385</v>
      </c>
      <c r="J4468" s="174" t="n">
        <v>75</v>
      </c>
      <c r="K4468" s="174" t="n">
        <v>97</v>
      </c>
      <c r="L4468" s="174" t="n">
        <v>97</v>
      </c>
      <c r="M4468" s="174" t="n">
        <v>6</v>
      </c>
    </row>
    <row r="4469">
      <c r="A4469" s="174" t="inlineStr">
        <is>
          <t>test</t>
        </is>
      </c>
      <c r="B4469" s="174" t="inlineStr">
        <is>
          <t>A2</t>
        </is>
      </c>
      <c r="C4469" s="174" t="inlineStr">
        <is>
          <t>Clean</t>
        </is>
      </c>
      <c r="D4469" s="174" t="inlineStr">
        <is>
          <t>all</t>
        </is>
      </c>
      <c r="E4469" s="175" t="n">
        <v>0.95</v>
      </c>
      <c r="F4469" s="174" t="n">
        <v>4065</v>
      </c>
      <c r="G4469" s="174" t="n">
        <v>199</v>
      </c>
      <c r="H4469" s="174" t="n">
        <v>97</v>
      </c>
      <c r="I4469" s="174" t="n">
        <v>391</v>
      </c>
      <c r="J4469" s="174" t="n">
        <v>82</v>
      </c>
      <c r="K4469" s="174" t="n">
        <v>117</v>
      </c>
      <c r="L4469" s="174" t="n">
        <v>92</v>
      </c>
      <c r="M4469" s="174" t="n">
        <v>5</v>
      </c>
    </row>
    <row r="4470">
      <c r="A4470" s="174" t="inlineStr">
        <is>
          <t>test</t>
        </is>
      </c>
      <c r="B4470" s="174" t="inlineStr">
        <is>
          <t>A2</t>
        </is>
      </c>
      <c r="C4470" s="174" t="inlineStr">
        <is>
          <t>Clean</t>
        </is>
      </c>
      <c r="D4470" s="174" t="inlineStr">
        <is>
          <t>nb</t>
        </is>
      </c>
      <c r="E4470" s="175" t="n">
        <v>0.01</v>
      </c>
      <c r="F4470" s="174" t="n">
        <v>3870</v>
      </c>
      <c r="G4470" s="174" t="n">
        <v>0</v>
      </c>
      <c r="H4470" s="174" t="n">
        <v>143</v>
      </c>
      <c r="I4470" s="174" t="n">
        <v>53</v>
      </c>
      <c r="J4470" s="174" t="n"/>
      <c r="K4470" s="174" t="n"/>
      <c r="L4470" s="174" t="n"/>
      <c r="M4470" s="174" t="n"/>
    </row>
    <row r="4471">
      <c r="A4471" s="174" t="inlineStr">
        <is>
          <t>test</t>
        </is>
      </c>
      <c r="B4471" s="174" t="inlineStr">
        <is>
          <t>A2</t>
        </is>
      </c>
      <c r="C4471" s="174" t="inlineStr">
        <is>
          <t>Clean</t>
        </is>
      </c>
      <c r="D4471" s="174" t="inlineStr">
        <is>
          <t>nb</t>
        </is>
      </c>
      <c r="E4471" s="175" t="n">
        <v>0.02</v>
      </c>
      <c r="F4471" s="174" t="n">
        <v>3869</v>
      </c>
      <c r="G4471" s="174" t="n">
        <v>1</v>
      </c>
      <c r="H4471" s="174" t="n">
        <v>124</v>
      </c>
      <c r="I4471" s="174" t="n">
        <v>72</v>
      </c>
      <c r="J4471" s="174" t="n"/>
      <c r="K4471" s="174" t="n"/>
      <c r="L4471" s="174" t="n"/>
      <c r="M4471" s="174" t="n"/>
    </row>
    <row r="4472">
      <c r="A4472" s="174" t="inlineStr">
        <is>
          <t>test</t>
        </is>
      </c>
      <c r="B4472" s="174" t="inlineStr">
        <is>
          <t>A2</t>
        </is>
      </c>
      <c r="C4472" s="174" t="inlineStr">
        <is>
          <t>Clean</t>
        </is>
      </c>
      <c r="D4472" s="174" t="inlineStr">
        <is>
          <t>nb</t>
        </is>
      </c>
      <c r="E4472" s="175" t="n">
        <v>0.03</v>
      </c>
      <c r="F4472" s="174" t="n">
        <v>3869</v>
      </c>
      <c r="G4472" s="174" t="n">
        <v>1</v>
      </c>
      <c r="H4472" s="174" t="n">
        <v>109</v>
      </c>
      <c r="I4472" s="174" t="n">
        <v>87</v>
      </c>
      <c r="J4472" s="174" t="n"/>
      <c r="K4472" s="174" t="n"/>
      <c r="L4472" s="174" t="n"/>
      <c r="M4472" s="174" t="n"/>
    </row>
    <row r="4473">
      <c r="A4473" s="174" t="inlineStr">
        <is>
          <t>test</t>
        </is>
      </c>
      <c r="B4473" s="174" t="inlineStr">
        <is>
          <t>A2</t>
        </is>
      </c>
      <c r="C4473" s="174" t="inlineStr">
        <is>
          <t>Clean</t>
        </is>
      </c>
      <c r="D4473" s="174" t="inlineStr">
        <is>
          <t>nb</t>
        </is>
      </c>
      <c r="E4473" s="175" t="n">
        <v>0.04</v>
      </c>
      <c r="F4473" s="174" t="n">
        <v>3869</v>
      </c>
      <c r="G4473" s="174" t="n">
        <v>1</v>
      </c>
      <c r="H4473" s="174" t="n">
        <v>103</v>
      </c>
      <c r="I4473" s="174" t="n">
        <v>93</v>
      </c>
      <c r="J4473" s="174" t="n"/>
      <c r="K4473" s="174" t="n"/>
      <c r="L4473" s="174" t="n"/>
      <c r="M4473" s="174" t="n"/>
    </row>
    <row r="4474">
      <c r="A4474" s="174" t="inlineStr">
        <is>
          <t>test</t>
        </is>
      </c>
      <c r="B4474" s="174" t="inlineStr">
        <is>
          <t>A2</t>
        </is>
      </c>
      <c r="C4474" s="174" t="inlineStr">
        <is>
          <t>Clean</t>
        </is>
      </c>
      <c r="D4474" s="174" t="inlineStr">
        <is>
          <t>nb</t>
        </is>
      </c>
      <c r="E4474" s="175" t="n">
        <v>0.05</v>
      </c>
      <c r="F4474" s="174" t="n">
        <v>3869</v>
      </c>
      <c r="G4474" s="174" t="n">
        <v>1</v>
      </c>
      <c r="H4474" s="174" t="n">
        <v>95</v>
      </c>
      <c r="I4474" s="174" t="n">
        <v>101</v>
      </c>
      <c r="J4474" s="174" t="n"/>
      <c r="K4474" s="174" t="n"/>
      <c r="L4474" s="174" t="n"/>
      <c r="M4474" s="174" t="n"/>
    </row>
    <row r="4475">
      <c r="A4475" s="174" t="inlineStr">
        <is>
          <t>test</t>
        </is>
      </c>
      <c r="B4475" s="174" t="inlineStr">
        <is>
          <t>A2</t>
        </is>
      </c>
      <c r="C4475" s="174" t="inlineStr">
        <is>
          <t>Clean</t>
        </is>
      </c>
      <c r="D4475" s="174" t="inlineStr">
        <is>
          <t>nb</t>
        </is>
      </c>
      <c r="E4475" s="175" t="n">
        <v>0.06</v>
      </c>
      <c r="F4475" s="174" t="n">
        <v>3869</v>
      </c>
      <c r="G4475" s="174" t="n">
        <v>1</v>
      </c>
      <c r="H4475" s="174" t="n">
        <v>91</v>
      </c>
      <c r="I4475" s="174" t="n">
        <v>105</v>
      </c>
      <c r="J4475" s="174" t="n"/>
      <c r="K4475" s="174" t="n"/>
      <c r="L4475" s="174" t="n"/>
      <c r="M4475" s="174" t="n"/>
    </row>
    <row r="4476">
      <c r="A4476" s="174" t="inlineStr">
        <is>
          <t>test</t>
        </is>
      </c>
      <c r="B4476" s="174" t="inlineStr">
        <is>
          <t>A2</t>
        </is>
      </c>
      <c r="C4476" s="174" t="inlineStr">
        <is>
          <t>Clean</t>
        </is>
      </c>
      <c r="D4476" s="174" t="inlineStr">
        <is>
          <t>nb</t>
        </is>
      </c>
      <c r="E4476" s="175" t="n">
        <v>0.07000000000000001</v>
      </c>
      <c r="F4476" s="174" t="n">
        <v>3869</v>
      </c>
      <c r="G4476" s="174" t="n">
        <v>1</v>
      </c>
      <c r="H4476" s="174" t="n">
        <v>80</v>
      </c>
      <c r="I4476" s="174" t="n">
        <v>116</v>
      </c>
      <c r="J4476" s="174" t="n"/>
      <c r="K4476" s="174" t="n"/>
      <c r="L4476" s="174" t="n"/>
      <c r="M4476" s="174" t="n"/>
    </row>
    <row r="4477">
      <c r="A4477" s="174" t="inlineStr">
        <is>
          <t>test</t>
        </is>
      </c>
      <c r="B4477" s="174" t="inlineStr">
        <is>
          <t>A2</t>
        </is>
      </c>
      <c r="C4477" s="174" t="inlineStr">
        <is>
          <t>Clean</t>
        </is>
      </c>
      <c r="D4477" s="174" t="inlineStr">
        <is>
          <t>nb</t>
        </is>
      </c>
      <c r="E4477" s="175" t="n">
        <v>0.08</v>
      </c>
      <c r="F4477" s="174" t="n">
        <v>3869</v>
      </c>
      <c r="G4477" s="174" t="n">
        <v>1</v>
      </c>
      <c r="H4477" s="174" t="n">
        <v>75</v>
      </c>
      <c r="I4477" s="174" t="n">
        <v>121</v>
      </c>
      <c r="J4477" s="174" t="n"/>
      <c r="K4477" s="174" t="n"/>
      <c r="L4477" s="174" t="n"/>
      <c r="M4477" s="174" t="n"/>
    </row>
    <row r="4478">
      <c r="A4478" s="174" t="inlineStr">
        <is>
          <t>test</t>
        </is>
      </c>
      <c r="B4478" s="174" t="inlineStr">
        <is>
          <t>A2</t>
        </is>
      </c>
      <c r="C4478" s="174" t="inlineStr">
        <is>
          <t>Clean</t>
        </is>
      </c>
      <c r="D4478" s="174" t="inlineStr">
        <is>
          <t>nb</t>
        </is>
      </c>
      <c r="E4478" s="175" t="n">
        <v>0.09</v>
      </c>
      <c r="F4478" s="174" t="n">
        <v>3869</v>
      </c>
      <c r="G4478" s="174" t="n">
        <v>1</v>
      </c>
      <c r="H4478" s="174" t="n">
        <v>68</v>
      </c>
      <c r="I4478" s="174" t="n">
        <v>128</v>
      </c>
      <c r="J4478" s="174" t="n"/>
      <c r="K4478" s="174" t="n"/>
      <c r="L4478" s="174" t="n"/>
      <c r="M4478" s="174" t="n"/>
    </row>
    <row r="4479">
      <c r="A4479" s="174" t="inlineStr">
        <is>
          <t>test</t>
        </is>
      </c>
      <c r="B4479" s="174" t="inlineStr">
        <is>
          <t>A2</t>
        </is>
      </c>
      <c r="C4479" s="174" t="inlineStr">
        <is>
          <t>Clean</t>
        </is>
      </c>
      <c r="D4479" s="174" t="inlineStr">
        <is>
          <t>nb</t>
        </is>
      </c>
      <c r="E4479" s="175" t="n">
        <v>0.1</v>
      </c>
      <c r="F4479" s="174" t="n">
        <v>3869</v>
      </c>
      <c r="G4479" s="174" t="n">
        <v>1</v>
      </c>
      <c r="H4479" s="174" t="n">
        <v>67</v>
      </c>
      <c r="I4479" s="174" t="n">
        <v>129</v>
      </c>
      <c r="J4479" s="174" t="n"/>
      <c r="K4479" s="174" t="n"/>
      <c r="L4479" s="174" t="n"/>
      <c r="M4479" s="174" t="n"/>
    </row>
    <row r="4480">
      <c r="A4480" s="174" t="inlineStr">
        <is>
          <t>test</t>
        </is>
      </c>
      <c r="B4480" s="174" t="inlineStr">
        <is>
          <t>A2</t>
        </is>
      </c>
      <c r="C4480" s="174" t="inlineStr">
        <is>
          <t>Clean</t>
        </is>
      </c>
      <c r="D4480" s="174" t="inlineStr">
        <is>
          <t>nb</t>
        </is>
      </c>
      <c r="E4480" s="175" t="n">
        <v>0.11</v>
      </c>
      <c r="F4480" s="174" t="n">
        <v>3869</v>
      </c>
      <c r="G4480" s="174" t="n">
        <v>1</v>
      </c>
      <c r="H4480" s="174" t="n">
        <v>63</v>
      </c>
      <c r="I4480" s="174" t="n">
        <v>133</v>
      </c>
      <c r="J4480" s="174" t="n"/>
      <c r="K4480" s="174" t="n"/>
      <c r="L4480" s="174" t="n"/>
      <c r="M4480" s="174" t="n"/>
    </row>
    <row r="4481">
      <c r="A4481" s="174" t="inlineStr">
        <is>
          <t>test</t>
        </is>
      </c>
      <c r="B4481" s="174" t="inlineStr">
        <is>
          <t>A2</t>
        </is>
      </c>
      <c r="C4481" s="174" t="inlineStr">
        <is>
          <t>Clean</t>
        </is>
      </c>
      <c r="D4481" s="174" t="inlineStr">
        <is>
          <t>nb</t>
        </is>
      </c>
      <c r="E4481" s="175" t="n">
        <v>0.12</v>
      </c>
      <c r="F4481" s="174" t="n">
        <v>3869</v>
      </c>
      <c r="G4481" s="174" t="n">
        <v>1</v>
      </c>
      <c r="H4481" s="174" t="n">
        <v>63</v>
      </c>
      <c r="I4481" s="174" t="n">
        <v>133</v>
      </c>
      <c r="J4481" s="174" t="n"/>
      <c r="K4481" s="174" t="n"/>
      <c r="L4481" s="174" t="n"/>
      <c r="M4481" s="174" t="n"/>
    </row>
    <row r="4482">
      <c r="A4482" s="174" t="inlineStr">
        <is>
          <t>test</t>
        </is>
      </c>
      <c r="B4482" s="174" t="inlineStr">
        <is>
          <t>A2</t>
        </is>
      </c>
      <c r="C4482" s="174" t="inlineStr">
        <is>
          <t>Clean</t>
        </is>
      </c>
      <c r="D4482" s="174" t="inlineStr">
        <is>
          <t>nb</t>
        </is>
      </c>
      <c r="E4482" s="175" t="n">
        <v>0.13</v>
      </c>
      <c r="F4482" s="174" t="n">
        <v>3869</v>
      </c>
      <c r="G4482" s="174" t="n">
        <v>1</v>
      </c>
      <c r="H4482" s="174" t="n">
        <v>62</v>
      </c>
      <c r="I4482" s="174" t="n">
        <v>134</v>
      </c>
      <c r="J4482" s="174" t="n"/>
      <c r="K4482" s="174" t="n"/>
      <c r="L4482" s="174" t="n"/>
      <c r="M4482" s="174" t="n"/>
    </row>
    <row r="4483">
      <c r="A4483" s="174" t="inlineStr">
        <is>
          <t>test</t>
        </is>
      </c>
      <c r="B4483" s="174" t="inlineStr">
        <is>
          <t>A2</t>
        </is>
      </c>
      <c r="C4483" s="174" t="inlineStr">
        <is>
          <t>Clean</t>
        </is>
      </c>
      <c r="D4483" s="174" t="inlineStr">
        <is>
          <t>nb</t>
        </is>
      </c>
      <c r="E4483" s="175" t="n">
        <v>0.14</v>
      </c>
      <c r="F4483" s="174" t="n">
        <v>3869</v>
      </c>
      <c r="G4483" s="174" t="n">
        <v>1</v>
      </c>
      <c r="H4483" s="174" t="n">
        <v>61</v>
      </c>
      <c r="I4483" s="174" t="n">
        <v>135</v>
      </c>
      <c r="J4483" s="174" t="n"/>
      <c r="K4483" s="174" t="n"/>
      <c r="L4483" s="174" t="n"/>
      <c r="M4483" s="174" t="n"/>
    </row>
    <row r="4484">
      <c r="A4484" s="174" t="inlineStr">
        <is>
          <t>test</t>
        </is>
      </c>
      <c r="B4484" s="174" t="inlineStr">
        <is>
          <t>A2</t>
        </is>
      </c>
      <c r="C4484" s="174" t="inlineStr">
        <is>
          <t>Clean</t>
        </is>
      </c>
      <c r="D4484" s="174" t="inlineStr">
        <is>
          <t>nb</t>
        </is>
      </c>
      <c r="E4484" s="175" t="n">
        <v>0.15</v>
      </c>
      <c r="F4484" s="174" t="n">
        <v>3869</v>
      </c>
      <c r="G4484" s="174" t="n">
        <v>1</v>
      </c>
      <c r="H4484" s="174" t="n">
        <v>60</v>
      </c>
      <c r="I4484" s="174" t="n">
        <v>136</v>
      </c>
      <c r="J4484" s="174" t="n"/>
      <c r="K4484" s="174" t="n"/>
      <c r="L4484" s="174" t="n"/>
      <c r="M4484" s="174" t="n"/>
    </row>
    <row r="4485">
      <c r="A4485" s="174" t="inlineStr">
        <is>
          <t>test</t>
        </is>
      </c>
      <c r="B4485" s="174" t="inlineStr">
        <is>
          <t>A2</t>
        </is>
      </c>
      <c r="C4485" s="174" t="inlineStr">
        <is>
          <t>Clean</t>
        </is>
      </c>
      <c r="D4485" s="174" t="inlineStr">
        <is>
          <t>nb</t>
        </is>
      </c>
      <c r="E4485" s="175" t="n">
        <v>0.16</v>
      </c>
      <c r="F4485" s="174" t="n">
        <v>3869</v>
      </c>
      <c r="G4485" s="174" t="n">
        <v>1</v>
      </c>
      <c r="H4485" s="174" t="n">
        <v>60</v>
      </c>
      <c r="I4485" s="174" t="n">
        <v>136</v>
      </c>
      <c r="J4485" s="174" t="n"/>
      <c r="K4485" s="174" t="n"/>
      <c r="L4485" s="174" t="n"/>
      <c r="M4485" s="174" t="n"/>
    </row>
    <row r="4486">
      <c r="A4486" s="174" t="inlineStr">
        <is>
          <t>test</t>
        </is>
      </c>
      <c r="B4486" s="174" t="inlineStr">
        <is>
          <t>A2</t>
        </is>
      </c>
      <c r="C4486" s="174" t="inlineStr">
        <is>
          <t>Clean</t>
        </is>
      </c>
      <c r="D4486" s="174" t="inlineStr">
        <is>
          <t>nb</t>
        </is>
      </c>
      <c r="E4486" s="175" t="n">
        <v>0.17</v>
      </c>
      <c r="F4486" s="174" t="n">
        <v>3869</v>
      </c>
      <c r="G4486" s="174" t="n">
        <v>1</v>
      </c>
      <c r="H4486" s="174" t="n">
        <v>59</v>
      </c>
      <c r="I4486" s="174" t="n">
        <v>137</v>
      </c>
      <c r="J4486" s="174" t="n"/>
      <c r="K4486" s="174" t="n"/>
      <c r="L4486" s="174" t="n"/>
      <c r="M4486" s="174" t="n"/>
    </row>
    <row r="4487">
      <c r="A4487" s="174" t="inlineStr">
        <is>
          <t>test</t>
        </is>
      </c>
      <c r="B4487" s="174" t="inlineStr">
        <is>
          <t>A2</t>
        </is>
      </c>
      <c r="C4487" s="174" t="inlineStr">
        <is>
          <t>Clean</t>
        </is>
      </c>
      <c r="D4487" s="174" t="inlineStr">
        <is>
          <t>nb</t>
        </is>
      </c>
      <c r="E4487" s="175" t="n">
        <v>0.18</v>
      </c>
      <c r="F4487" s="174" t="n">
        <v>3869</v>
      </c>
      <c r="G4487" s="174" t="n">
        <v>1</v>
      </c>
      <c r="H4487" s="174" t="n">
        <v>59</v>
      </c>
      <c r="I4487" s="174" t="n">
        <v>137</v>
      </c>
      <c r="J4487" s="174" t="n"/>
      <c r="K4487" s="174" t="n"/>
      <c r="L4487" s="174" t="n"/>
      <c r="M4487" s="174" t="n"/>
    </row>
    <row r="4488">
      <c r="A4488" s="174" t="inlineStr">
        <is>
          <t>test</t>
        </is>
      </c>
      <c r="B4488" s="174" t="inlineStr">
        <is>
          <t>A2</t>
        </is>
      </c>
      <c r="C4488" s="174" t="inlineStr">
        <is>
          <t>Clean</t>
        </is>
      </c>
      <c r="D4488" s="174" t="inlineStr">
        <is>
          <t>nb</t>
        </is>
      </c>
      <c r="E4488" s="175" t="n">
        <v>0.19</v>
      </c>
      <c r="F4488" s="174" t="n">
        <v>3869</v>
      </c>
      <c r="G4488" s="174" t="n">
        <v>1</v>
      </c>
      <c r="H4488" s="174" t="n">
        <v>58</v>
      </c>
      <c r="I4488" s="174" t="n">
        <v>138</v>
      </c>
      <c r="J4488" s="174" t="n"/>
      <c r="K4488" s="174" t="n"/>
      <c r="L4488" s="174" t="n"/>
      <c r="M4488" s="174" t="n"/>
    </row>
    <row r="4489">
      <c r="A4489" s="174" t="inlineStr">
        <is>
          <t>test</t>
        </is>
      </c>
      <c r="B4489" s="174" t="inlineStr">
        <is>
          <t>A2</t>
        </is>
      </c>
      <c r="C4489" s="174" t="inlineStr">
        <is>
          <t>Clean</t>
        </is>
      </c>
      <c r="D4489" s="174" t="inlineStr">
        <is>
          <t>nb</t>
        </is>
      </c>
      <c r="E4489" s="175" t="n">
        <v>0.2</v>
      </c>
      <c r="F4489" s="174" t="n">
        <v>3869</v>
      </c>
      <c r="G4489" s="174" t="n">
        <v>1</v>
      </c>
      <c r="H4489" s="174" t="n">
        <v>56</v>
      </c>
      <c r="I4489" s="174" t="n">
        <v>140</v>
      </c>
      <c r="J4489" s="174" t="n"/>
      <c r="K4489" s="174" t="n"/>
      <c r="L4489" s="174" t="n"/>
      <c r="M4489" s="174" t="n"/>
    </row>
    <row r="4490">
      <c r="A4490" s="174" t="inlineStr">
        <is>
          <t>test</t>
        </is>
      </c>
      <c r="B4490" s="174" t="inlineStr">
        <is>
          <t>A2</t>
        </is>
      </c>
      <c r="C4490" s="174" t="inlineStr">
        <is>
          <t>Clean</t>
        </is>
      </c>
      <c r="D4490" s="174" t="inlineStr">
        <is>
          <t>nb</t>
        </is>
      </c>
      <c r="E4490" s="175" t="n">
        <v>0.21</v>
      </c>
      <c r="F4490" s="174" t="n">
        <v>3869</v>
      </c>
      <c r="G4490" s="174" t="n">
        <v>1</v>
      </c>
      <c r="H4490" s="174" t="n">
        <v>56</v>
      </c>
      <c r="I4490" s="174" t="n">
        <v>140</v>
      </c>
      <c r="J4490" s="174" t="n"/>
      <c r="K4490" s="174" t="n"/>
      <c r="L4490" s="174" t="n"/>
      <c r="M4490" s="174" t="n"/>
    </row>
    <row r="4491">
      <c r="A4491" s="174" t="inlineStr">
        <is>
          <t>test</t>
        </is>
      </c>
      <c r="B4491" s="174" t="inlineStr">
        <is>
          <t>A2</t>
        </is>
      </c>
      <c r="C4491" s="174" t="inlineStr">
        <is>
          <t>Clean</t>
        </is>
      </c>
      <c r="D4491" s="174" t="inlineStr">
        <is>
          <t>nb</t>
        </is>
      </c>
      <c r="E4491" s="175" t="n">
        <v>0.22</v>
      </c>
      <c r="F4491" s="174" t="n">
        <v>3869</v>
      </c>
      <c r="G4491" s="174" t="n">
        <v>1</v>
      </c>
      <c r="H4491" s="174" t="n">
        <v>53</v>
      </c>
      <c r="I4491" s="174" t="n">
        <v>143</v>
      </c>
      <c r="J4491" s="174" t="n"/>
      <c r="K4491" s="174" t="n"/>
      <c r="L4491" s="174" t="n"/>
      <c r="M4491" s="174" t="n"/>
    </row>
    <row r="4492">
      <c r="A4492" s="174" t="inlineStr">
        <is>
          <t>test</t>
        </is>
      </c>
      <c r="B4492" s="174" t="inlineStr">
        <is>
          <t>A2</t>
        </is>
      </c>
      <c r="C4492" s="174" t="inlineStr">
        <is>
          <t>Clean</t>
        </is>
      </c>
      <c r="D4492" s="174" t="inlineStr">
        <is>
          <t>nb</t>
        </is>
      </c>
      <c r="E4492" s="175" t="n">
        <v>0.23</v>
      </c>
      <c r="F4492" s="174" t="n">
        <v>3869</v>
      </c>
      <c r="G4492" s="174" t="n">
        <v>1</v>
      </c>
      <c r="H4492" s="174" t="n">
        <v>52</v>
      </c>
      <c r="I4492" s="174" t="n">
        <v>144</v>
      </c>
      <c r="J4492" s="174" t="n"/>
      <c r="K4492" s="174" t="n"/>
      <c r="L4492" s="174" t="n"/>
      <c r="M4492" s="174" t="n"/>
    </row>
    <row r="4493">
      <c r="A4493" s="174" t="inlineStr">
        <is>
          <t>test</t>
        </is>
      </c>
      <c r="B4493" s="174" t="inlineStr">
        <is>
          <t>A2</t>
        </is>
      </c>
      <c r="C4493" s="174" t="inlineStr">
        <is>
          <t>Clean</t>
        </is>
      </c>
      <c r="D4493" s="174" t="inlineStr">
        <is>
          <t>nb</t>
        </is>
      </c>
      <c r="E4493" s="175" t="n">
        <v>0.24</v>
      </c>
      <c r="F4493" s="174" t="n">
        <v>3869</v>
      </c>
      <c r="G4493" s="174" t="n">
        <v>1</v>
      </c>
      <c r="H4493" s="174" t="n">
        <v>48</v>
      </c>
      <c r="I4493" s="174" t="n">
        <v>148</v>
      </c>
      <c r="J4493" s="174" t="n"/>
      <c r="K4493" s="174" t="n"/>
      <c r="L4493" s="174" t="n"/>
      <c r="M4493" s="174" t="n"/>
    </row>
    <row r="4494">
      <c r="A4494" s="174" t="inlineStr">
        <is>
          <t>test</t>
        </is>
      </c>
      <c r="B4494" s="174" t="inlineStr">
        <is>
          <t>A2</t>
        </is>
      </c>
      <c r="C4494" s="174" t="inlineStr">
        <is>
          <t>Clean</t>
        </is>
      </c>
      <c r="D4494" s="174" t="inlineStr">
        <is>
          <t>nb</t>
        </is>
      </c>
      <c r="E4494" s="175" t="n">
        <v>0.25</v>
      </c>
      <c r="F4494" s="174" t="n">
        <v>3869</v>
      </c>
      <c r="G4494" s="174" t="n">
        <v>1</v>
      </c>
      <c r="H4494" s="174" t="n">
        <v>48</v>
      </c>
      <c r="I4494" s="174" t="n">
        <v>148</v>
      </c>
      <c r="J4494" s="174" t="n"/>
      <c r="K4494" s="174" t="n"/>
      <c r="L4494" s="174" t="n"/>
      <c r="M4494" s="174" t="n"/>
    </row>
    <row r="4495">
      <c r="A4495" s="174" t="inlineStr">
        <is>
          <t>test</t>
        </is>
      </c>
      <c r="B4495" s="174" t="inlineStr">
        <is>
          <t>A2</t>
        </is>
      </c>
      <c r="C4495" s="174" t="inlineStr">
        <is>
          <t>Clean</t>
        </is>
      </c>
      <c r="D4495" s="174" t="inlineStr">
        <is>
          <t>nb</t>
        </is>
      </c>
      <c r="E4495" s="175" t="n">
        <v>0.26</v>
      </c>
      <c r="F4495" s="174" t="n">
        <v>3869</v>
      </c>
      <c r="G4495" s="174" t="n">
        <v>1</v>
      </c>
      <c r="H4495" s="174" t="n">
        <v>43</v>
      </c>
      <c r="I4495" s="174" t="n">
        <v>153</v>
      </c>
      <c r="J4495" s="174" t="n"/>
      <c r="K4495" s="174" t="n"/>
      <c r="L4495" s="174" t="n"/>
      <c r="M4495" s="174" t="n"/>
    </row>
    <row r="4496">
      <c r="A4496" s="174" t="inlineStr">
        <is>
          <t>test</t>
        </is>
      </c>
      <c r="B4496" s="174" t="inlineStr">
        <is>
          <t>A2</t>
        </is>
      </c>
      <c r="C4496" s="174" t="inlineStr">
        <is>
          <t>Clean</t>
        </is>
      </c>
      <c r="D4496" s="174" t="inlineStr">
        <is>
          <t>nb</t>
        </is>
      </c>
      <c r="E4496" s="175" t="n">
        <v>0.27</v>
      </c>
      <c r="F4496" s="174" t="n">
        <v>3869</v>
      </c>
      <c r="G4496" s="174" t="n">
        <v>1</v>
      </c>
      <c r="H4496" s="174" t="n">
        <v>39</v>
      </c>
      <c r="I4496" s="174" t="n">
        <v>157</v>
      </c>
      <c r="J4496" s="174" t="n"/>
      <c r="K4496" s="174" t="n"/>
      <c r="L4496" s="174" t="n"/>
      <c r="M4496" s="174" t="n"/>
    </row>
    <row r="4497">
      <c r="A4497" s="174" t="inlineStr">
        <is>
          <t>test</t>
        </is>
      </c>
      <c r="B4497" s="174" t="inlineStr">
        <is>
          <t>A2</t>
        </is>
      </c>
      <c r="C4497" s="174" t="inlineStr">
        <is>
          <t>Clean</t>
        </is>
      </c>
      <c r="D4497" s="174" t="inlineStr">
        <is>
          <t>nb</t>
        </is>
      </c>
      <c r="E4497" s="175" t="n">
        <v>0.28</v>
      </c>
      <c r="F4497" s="174" t="n">
        <v>3869</v>
      </c>
      <c r="G4497" s="174" t="n">
        <v>1</v>
      </c>
      <c r="H4497" s="174" t="n">
        <v>37</v>
      </c>
      <c r="I4497" s="174" t="n">
        <v>159</v>
      </c>
      <c r="J4497" s="174" t="n"/>
      <c r="K4497" s="174" t="n"/>
      <c r="L4497" s="174" t="n"/>
      <c r="M4497" s="174" t="n"/>
    </row>
    <row r="4498">
      <c r="A4498" s="174" t="inlineStr">
        <is>
          <t>test</t>
        </is>
      </c>
      <c r="B4498" s="174" t="inlineStr">
        <is>
          <t>A2</t>
        </is>
      </c>
      <c r="C4498" s="174" t="inlineStr">
        <is>
          <t>Clean</t>
        </is>
      </c>
      <c r="D4498" s="174" t="inlineStr">
        <is>
          <t>nb</t>
        </is>
      </c>
      <c r="E4498" s="175" t="n">
        <v>0.29</v>
      </c>
      <c r="F4498" s="174" t="n">
        <v>3869</v>
      </c>
      <c r="G4498" s="174" t="n">
        <v>1</v>
      </c>
      <c r="H4498" s="174" t="n">
        <v>36</v>
      </c>
      <c r="I4498" s="174" t="n">
        <v>160</v>
      </c>
      <c r="J4498" s="174" t="n"/>
      <c r="K4498" s="174" t="n"/>
      <c r="L4498" s="174" t="n"/>
      <c r="M4498" s="174" t="n"/>
    </row>
    <row r="4499">
      <c r="A4499" s="174" t="inlineStr">
        <is>
          <t>test</t>
        </is>
      </c>
      <c r="B4499" s="174" t="inlineStr">
        <is>
          <t>A2</t>
        </is>
      </c>
      <c r="C4499" s="174" t="inlineStr">
        <is>
          <t>Clean</t>
        </is>
      </c>
      <c r="D4499" s="174" t="inlineStr">
        <is>
          <t>nb</t>
        </is>
      </c>
      <c r="E4499" s="175" t="n">
        <v>0.3</v>
      </c>
      <c r="F4499" s="174" t="n">
        <v>3869</v>
      </c>
      <c r="G4499" s="174" t="n">
        <v>1</v>
      </c>
      <c r="H4499" s="174" t="n">
        <v>36</v>
      </c>
      <c r="I4499" s="174" t="n">
        <v>160</v>
      </c>
      <c r="J4499" s="174" t="n"/>
      <c r="K4499" s="174" t="n"/>
      <c r="L4499" s="174" t="n"/>
      <c r="M4499" s="174" t="n"/>
    </row>
    <row r="4500">
      <c r="A4500" s="174" t="inlineStr">
        <is>
          <t>test</t>
        </is>
      </c>
      <c r="B4500" s="174" t="inlineStr">
        <is>
          <t>A2</t>
        </is>
      </c>
      <c r="C4500" s="174" t="inlineStr">
        <is>
          <t>Clean</t>
        </is>
      </c>
      <c r="D4500" s="174" t="inlineStr">
        <is>
          <t>nb</t>
        </is>
      </c>
      <c r="E4500" s="175" t="n">
        <v>0.31</v>
      </c>
      <c r="F4500" s="174" t="n">
        <v>3869</v>
      </c>
      <c r="G4500" s="174" t="n">
        <v>1</v>
      </c>
      <c r="H4500" s="174" t="n">
        <v>36</v>
      </c>
      <c r="I4500" s="174" t="n">
        <v>160</v>
      </c>
      <c r="J4500" s="174" t="n"/>
      <c r="K4500" s="174" t="n"/>
      <c r="L4500" s="174" t="n"/>
      <c r="M4500" s="174" t="n"/>
    </row>
    <row r="4501">
      <c r="A4501" s="174" t="inlineStr">
        <is>
          <t>test</t>
        </is>
      </c>
      <c r="B4501" s="174" t="inlineStr">
        <is>
          <t>A2</t>
        </is>
      </c>
      <c r="C4501" s="174" t="inlineStr">
        <is>
          <t>Clean</t>
        </is>
      </c>
      <c r="D4501" s="174" t="inlineStr">
        <is>
          <t>nb</t>
        </is>
      </c>
      <c r="E4501" s="175" t="n">
        <v>0.32</v>
      </c>
      <c r="F4501" s="174" t="n">
        <v>3869</v>
      </c>
      <c r="G4501" s="174" t="n">
        <v>1</v>
      </c>
      <c r="H4501" s="174" t="n">
        <v>36</v>
      </c>
      <c r="I4501" s="174" t="n">
        <v>160</v>
      </c>
      <c r="J4501" s="174" t="n"/>
      <c r="K4501" s="174" t="n"/>
      <c r="L4501" s="174" t="n"/>
      <c r="M4501" s="174" t="n"/>
    </row>
    <row r="4502">
      <c r="A4502" s="174" t="inlineStr">
        <is>
          <t>test</t>
        </is>
      </c>
      <c r="B4502" s="174" t="inlineStr">
        <is>
          <t>A2</t>
        </is>
      </c>
      <c r="C4502" s="174" t="inlineStr">
        <is>
          <t>Clean</t>
        </is>
      </c>
      <c r="D4502" s="174" t="inlineStr">
        <is>
          <t>nb</t>
        </is>
      </c>
      <c r="E4502" s="175" t="n">
        <v>0.33</v>
      </c>
      <c r="F4502" s="174" t="n">
        <v>3869</v>
      </c>
      <c r="G4502" s="174" t="n">
        <v>1</v>
      </c>
      <c r="H4502" s="174" t="n">
        <v>33</v>
      </c>
      <c r="I4502" s="174" t="n">
        <v>163</v>
      </c>
      <c r="J4502" s="174" t="n"/>
      <c r="K4502" s="174" t="n"/>
      <c r="L4502" s="174" t="n"/>
      <c r="M4502" s="174" t="n"/>
    </row>
    <row r="4503">
      <c r="A4503" s="174" t="inlineStr">
        <is>
          <t>test</t>
        </is>
      </c>
      <c r="B4503" s="174" t="inlineStr">
        <is>
          <t>A2</t>
        </is>
      </c>
      <c r="C4503" s="174" t="inlineStr">
        <is>
          <t>Clean</t>
        </is>
      </c>
      <c r="D4503" s="174" t="inlineStr">
        <is>
          <t>nb</t>
        </is>
      </c>
      <c r="E4503" s="175" t="n">
        <v>0.34</v>
      </c>
      <c r="F4503" s="174" t="n">
        <v>3869</v>
      </c>
      <c r="G4503" s="174" t="n">
        <v>1</v>
      </c>
      <c r="H4503" s="174" t="n">
        <v>32</v>
      </c>
      <c r="I4503" s="174" t="n">
        <v>164</v>
      </c>
      <c r="J4503" s="174" t="n"/>
      <c r="K4503" s="174" t="n"/>
      <c r="L4503" s="174" t="n"/>
      <c r="M4503" s="174" t="n"/>
    </row>
    <row r="4504">
      <c r="A4504" s="174" t="inlineStr">
        <is>
          <t>test</t>
        </is>
      </c>
      <c r="B4504" s="174" t="inlineStr">
        <is>
          <t>A2</t>
        </is>
      </c>
      <c r="C4504" s="174" t="inlineStr">
        <is>
          <t>Clean</t>
        </is>
      </c>
      <c r="D4504" s="174" t="inlineStr">
        <is>
          <t>nb</t>
        </is>
      </c>
      <c r="E4504" s="175" t="n">
        <v>0.35</v>
      </c>
      <c r="F4504" s="174" t="n">
        <v>3869</v>
      </c>
      <c r="G4504" s="174" t="n">
        <v>1</v>
      </c>
      <c r="H4504" s="174" t="n">
        <v>32</v>
      </c>
      <c r="I4504" s="174" t="n">
        <v>164</v>
      </c>
      <c r="J4504" s="174" t="n"/>
      <c r="K4504" s="174" t="n"/>
      <c r="L4504" s="174" t="n"/>
      <c r="M4504" s="174" t="n"/>
    </row>
    <row r="4505">
      <c r="A4505" s="174" t="inlineStr">
        <is>
          <t>test</t>
        </is>
      </c>
      <c r="B4505" s="174" t="inlineStr">
        <is>
          <t>A2</t>
        </is>
      </c>
      <c r="C4505" s="174" t="inlineStr">
        <is>
          <t>Clean</t>
        </is>
      </c>
      <c r="D4505" s="174" t="inlineStr">
        <is>
          <t>nb</t>
        </is>
      </c>
      <c r="E4505" s="175" t="n">
        <v>0.36</v>
      </c>
      <c r="F4505" s="174" t="n">
        <v>3868</v>
      </c>
      <c r="G4505" s="174" t="n">
        <v>2</v>
      </c>
      <c r="H4505" s="174" t="n">
        <v>32</v>
      </c>
      <c r="I4505" s="174" t="n">
        <v>164</v>
      </c>
      <c r="J4505" s="174" t="n"/>
      <c r="K4505" s="174" t="n"/>
      <c r="L4505" s="174" t="n"/>
      <c r="M4505" s="174" t="n"/>
    </row>
    <row r="4506">
      <c r="A4506" s="174" t="inlineStr">
        <is>
          <t>test</t>
        </is>
      </c>
      <c r="B4506" s="174" t="inlineStr">
        <is>
          <t>A2</t>
        </is>
      </c>
      <c r="C4506" s="174" t="inlineStr">
        <is>
          <t>Clean</t>
        </is>
      </c>
      <c r="D4506" s="174" t="inlineStr">
        <is>
          <t>nb</t>
        </is>
      </c>
      <c r="E4506" s="175" t="n">
        <v>0.37</v>
      </c>
      <c r="F4506" s="174" t="n">
        <v>3868</v>
      </c>
      <c r="G4506" s="174" t="n">
        <v>2</v>
      </c>
      <c r="H4506" s="174" t="n">
        <v>31</v>
      </c>
      <c r="I4506" s="174" t="n">
        <v>165</v>
      </c>
      <c r="J4506" s="174" t="n"/>
      <c r="K4506" s="174" t="n"/>
      <c r="L4506" s="174" t="n"/>
      <c r="M4506" s="174" t="n"/>
    </row>
    <row r="4507">
      <c r="A4507" s="174" t="inlineStr">
        <is>
          <t>test</t>
        </is>
      </c>
      <c r="B4507" s="174" t="inlineStr">
        <is>
          <t>A2</t>
        </is>
      </c>
      <c r="C4507" s="174" t="inlineStr">
        <is>
          <t>Clean</t>
        </is>
      </c>
      <c r="D4507" s="174" t="inlineStr">
        <is>
          <t>nb</t>
        </is>
      </c>
      <c r="E4507" s="175" t="n">
        <v>0.38</v>
      </c>
      <c r="F4507" s="174" t="n">
        <v>3868</v>
      </c>
      <c r="G4507" s="174" t="n">
        <v>2</v>
      </c>
      <c r="H4507" s="174" t="n">
        <v>30</v>
      </c>
      <c r="I4507" s="174" t="n">
        <v>166</v>
      </c>
      <c r="J4507" s="174" t="n"/>
      <c r="K4507" s="174" t="n"/>
      <c r="L4507" s="174" t="n"/>
      <c r="M4507" s="174" t="n"/>
    </row>
    <row r="4508">
      <c r="A4508" s="174" t="inlineStr">
        <is>
          <t>test</t>
        </is>
      </c>
      <c r="B4508" s="174" t="inlineStr">
        <is>
          <t>A2</t>
        </is>
      </c>
      <c r="C4508" s="174" t="inlineStr">
        <is>
          <t>Clean</t>
        </is>
      </c>
      <c r="D4508" s="174" t="inlineStr">
        <is>
          <t>nb</t>
        </is>
      </c>
      <c r="E4508" s="175" t="n">
        <v>0.39</v>
      </c>
      <c r="F4508" s="174" t="n">
        <v>3867</v>
      </c>
      <c r="G4508" s="174" t="n">
        <v>3</v>
      </c>
      <c r="H4508" s="174" t="n">
        <v>30</v>
      </c>
      <c r="I4508" s="174" t="n">
        <v>166</v>
      </c>
      <c r="J4508" s="174" t="n"/>
      <c r="K4508" s="174" t="n"/>
      <c r="L4508" s="174" t="n"/>
      <c r="M4508" s="174" t="n"/>
    </row>
    <row r="4509">
      <c r="A4509" s="174" t="inlineStr">
        <is>
          <t>test</t>
        </is>
      </c>
      <c r="B4509" s="174" t="inlineStr">
        <is>
          <t>A2</t>
        </is>
      </c>
      <c r="C4509" s="174" t="inlineStr">
        <is>
          <t>Clean</t>
        </is>
      </c>
      <c r="D4509" s="174" t="inlineStr">
        <is>
          <t>nb</t>
        </is>
      </c>
      <c r="E4509" s="175" t="n">
        <v>0.4</v>
      </c>
      <c r="F4509" s="174" t="n">
        <v>3867</v>
      </c>
      <c r="G4509" s="174" t="n">
        <v>3</v>
      </c>
      <c r="H4509" s="174" t="n">
        <v>29</v>
      </c>
      <c r="I4509" s="174" t="n">
        <v>167</v>
      </c>
      <c r="J4509" s="174" t="n"/>
      <c r="K4509" s="174" t="n"/>
      <c r="L4509" s="174" t="n"/>
      <c r="M4509" s="174" t="n"/>
    </row>
    <row r="4510">
      <c r="A4510" s="174" t="inlineStr">
        <is>
          <t>test</t>
        </is>
      </c>
      <c r="B4510" s="174" t="inlineStr">
        <is>
          <t>A2</t>
        </is>
      </c>
      <c r="C4510" s="174" t="inlineStr">
        <is>
          <t>Clean</t>
        </is>
      </c>
      <c r="D4510" s="174" t="inlineStr">
        <is>
          <t>nb</t>
        </is>
      </c>
      <c r="E4510" s="175" t="n">
        <v>0.41</v>
      </c>
      <c r="F4510" s="174" t="n">
        <v>3867</v>
      </c>
      <c r="G4510" s="174" t="n">
        <v>3</v>
      </c>
      <c r="H4510" s="174" t="n">
        <v>29</v>
      </c>
      <c r="I4510" s="174" t="n">
        <v>167</v>
      </c>
      <c r="J4510" s="174" t="n"/>
      <c r="K4510" s="174" t="n"/>
      <c r="L4510" s="174" t="n"/>
      <c r="M4510" s="174" t="n"/>
    </row>
    <row r="4511">
      <c r="A4511" s="174" t="inlineStr">
        <is>
          <t>test</t>
        </is>
      </c>
      <c r="B4511" s="174" t="inlineStr">
        <is>
          <t>A2</t>
        </is>
      </c>
      <c r="C4511" s="174" t="inlineStr">
        <is>
          <t>Clean</t>
        </is>
      </c>
      <c r="D4511" s="174" t="inlineStr">
        <is>
          <t>nb</t>
        </is>
      </c>
      <c r="E4511" s="175" t="n">
        <v>0.42</v>
      </c>
      <c r="F4511" s="174" t="n">
        <v>3867</v>
      </c>
      <c r="G4511" s="174" t="n">
        <v>3</v>
      </c>
      <c r="H4511" s="174" t="n">
        <v>28</v>
      </c>
      <c r="I4511" s="174" t="n">
        <v>168</v>
      </c>
      <c r="J4511" s="174" t="n"/>
      <c r="K4511" s="174" t="n"/>
      <c r="L4511" s="174" t="n"/>
      <c r="M4511" s="174" t="n"/>
    </row>
    <row r="4512">
      <c r="A4512" s="174" t="inlineStr">
        <is>
          <t>test</t>
        </is>
      </c>
      <c r="B4512" s="174" t="inlineStr">
        <is>
          <t>A2</t>
        </is>
      </c>
      <c r="C4512" s="174" t="inlineStr">
        <is>
          <t>Clean</t>
        </is>
      </c>
      <c r="D4512" s="174" t="inlineStr">
        <is>
          <t>nb</t>
        </is>
      </c>
      <c r="E4512" s="175" t="n">
        <v>0.43</v>
      </c>
      <c r="F4512" s="174" t="n">
        <v>3867</v>
      </c>
      <c r="G4512" s="174" t="n">
        <v>3</v>
      </c>
      <c r="H4512" s="174" t="n">
        <v>27</v>
      </c>
      <c r="I4512" s="174" t="n">
        <v>169</v>
      </c>
      <c r="J4512" s="174" t="n"/>
      <c r="K4512" s="174" t="n"/>
      <c r="L4512" s="174" t="n"/>
      <c r="M4512" s="174" t="n"/>
    </row>
    <row r="4513">
      <c r="A4513" s="174" t="inlineStr">
        <is>
          <t>test</t>
        </is>
      </c>
      <c r="B4513" s="174" t="inlineStr">
        <is>
          <t>A2</t>
        </is>
      </c>
      <c r="C4513" s="174" t="inlineStr">
        <is>
          <t>Clean</t>
        </is>
      </c>
      <c r="D4513" s="174" t="inlineStr">
        <is>
          <t>nb</t>
        </is>
      </c>
      <c r="E4513" s="175" t="n">
        <v>0.44</v>
      </c>
      <c r="F4513" s="174" t="n">
        <v>3867</v>
      </c>
      <c r="G4513" s="174" t="n">
        <v>3</v>
      </c>
      <c r="H4513" s="174" t="n">
        <v>25</v>
      </c>
      <c r="I4513" s="174" t="n">
        <v>171</v>
      </c>
      <c r="J4513" s="174" t="n"/>
      <c r="K4513" s="174" t="n"/>
      <c r="L4513" s="174" t="n"/>
      <c r="M4513" s="174" t="n"/>
    </row>
    <row r="4514">
      <c r="A4514" s="174" t="inlineStr">
        <is>
          <t>test</t>
        </is>
      </c>
      <c r="B4514" s="174" t="inlineStr">
        <is>
          <t>A2</t>
        </is>
      </c>
      <c r="C4514" s="174" t="inlineStr">
        <is>
          <t>Clean</t>
        </is>
      </c>
      <c r="D4514" s="174" t="inlineStr">
        <is>
          <t>nb</t>
        </is>
      </c>
      <c r="E4514" s="175" t="n">
        <v>0.45</v>
      </c>
      <c r="F4514" s="174" t="n">
        <v>3867</v>
      </c>
      <c r="G4514" s="174" t="n">
        <v>3</v>
      </c>
      <c r="H4514" s="174" t="n">
        <v>24</v>
      </c>
      <c r="I4514" s="174" t="n">
        <v>172</v>
      </c>
      <c r="J4514" s="174" t="n"/>
      <c r="K4514" s="174" t="n"/>
      <c r="L4514" s="174" t="n"/>
      <c r="M4514" s="174" t="n"/>
    </row>
    <row r="4515">
      <c r="A4515" s="174" t="inlineStr">
        <is>
          <t>test</t>
        </is>
      </c>
      <c r="B4515" s="174" t="inlineStr">
        <is>
          <t>A2</t>
        </is>
      </c>
      <c r="C4515" s="174" t="inlineStr">
        <is>
          <t>Clean</t>
        </is>
      </c>
      <c r="D4515" s="174" t="inlineStr">
        <is>
          <t>nb</t>
        </is>
      </c>
      <c r="E4515" s="175" t="n">
        <v>0.46</v>
      </c>
      <c r="F4515" s="174" t="n">
        <v>3867</v>
      </c>
      <c r="G4515" s="174" t="n">
        <v>3</v>
      </c>
      <c r="H4515" s="174" t="n">
        <v>22</v>
      </c>
      <c r="I4515" s="174" t="n">
        <v>174</v>
      </c>
      <c r="J4515" s="174" t="n"/>
      <c r="K4515" s="174" t="n"/>
      <c r="L4515" s="174" t="n"/>
      <c r="M4515" s="174" t="n"/>
    </row>
    <row r="4516">
      <c r="A4516" s="174" t="inlineStr">
        <is>
          <t>test</t>
        </is>
      </c>
      <c r="B4516" s="174" t="inlineStr">
        <is>
          <t>A2</t>
        </is>
      </c>
      <c r="C4516" s="174" t="inlineStr">
        <is>
          <t>Clean</t>
        </is>
      </c>
      <c r="D4516" s="174" t="inlineStr">
        <is>
          <t>nb</t>
        </is>
      </c>
      <c r="E4516" s="175" t="n">
        <v>0.47</v>
      </c>
      <c r="F4516" s="174" t="n">
        <v>3866</v>
      </c>
      <c r="G4516" s="174" t="n">
        <v>4</v>
      </c>
      <c r="H4516" s="174" t="n">
        <v>21</v>
      </c>
      <c r="I4516" s="174" t="n">
        <v>175</v>
      </c>
      <c r="J4516" s="174" t="n"/>
      <c r="K4516" s="174" t="n"/>
      <c r="L4516" s="174" t="n"/>
      <c r="M4516" s="174" t="n"/>
    </row>
    <row r="4517">
      <c r="A4517" s="174" t="inlineStr">
        <is>
          <t>test</t>
        </is>
      </c>
      <c r="B4517" s="174" t="inlineStr">
        <is>
          <t>A2</t>
        </is>
      </c>
      <c r="C4517" s="174" t="inlineStr">
        <is>
          <t>Clean</t>
        </is>
      </c>
      <c r="D4517" s="174" t="inlineStr">
        <is>
          <t>nb</t>
        </is>
      </c>
      <c r="E4517" s="175" t="n">
        <v>0.48</v>
      </c>
      <c r="F4517" s="174" t="n">
        <v>3866</v>
      </c>
      <c r="G4517" s="174" t="n">
        <v>4</v>
      </c>
      <c r="H4517" s="174" t="n">
        <v>21</v>
      </c>
      <c r="I4517" s="174" t="n">
        <v>175</v>
      </c>
      <c r="J4517" s="174" t="n"/>
      <c r="K4517" s="174" t="n"/>
      <c r="L4517" s="174" t="n"/>
      <c r="M4517" s="174" t="n"/>
    </row>
    <row r="4518">
      <c r="A4518" s="174" t="inlineStr">
        <is>
          <t>test</t>
        </is>
      </c>
      <c r="B4518" s="174" t="inlineStr">
        <is>
          <t>A2</t>
        </is>
      </c>
      <c r="C4518" s="174" t="inlineStr">
        <is>
          <t>Clean</t>
        </is>
      </c>
      <c r="D4518" s="174" t="inlineStr">
        <is>
          <t>nb</t>
        </is>
      </c>
      <c r="E4518" s="175" t="n">
        <v>0.49</v>
      </c>
      <c r="F4518" s="174" t="n">
        <v>3865</v>
      </c>
      <c r="G4518" s="174" t="n">
        <v>5</v>
      </c>
      <c r="H4518" s="174" t="n">
        <v>20</v>
      </c>
      <c r="I4518" s="174" t="n">
        <v>176</v>
      </c>
      <c r="J4518" s="174" t="n"/>
      <c r="K4518" s="174" t="n"/>
      <c r="L4518" s="174" t="n"/>
      <c r="M4518" s="174" t="n"/>
    </row>
    <row r="4519">
      <c r="A4519" s="174" t="inlineStr">
        <is>
          <t>test</t>
        </is>
      </c>
      <c r="B4519" s="174" t="inlineStr">
        <is>
          <t>A2</t>
        </is>
      </c>
      <c r="C4519" s="174" t="inlineStr">
        <is>
          <t>Clean</t>
        </is>
      </c>
      <c r="D4519" s="174" t="inlineStr">
        <is>
          <t>nb</t>
        </is>
      </c>
      <c r="E4519" s="175" t="n">
        <v>0.5</v>
      </c>
      <c r="F4519" s="174" t="n">
        <v>3865</v>
      </c>
      <c r="G4519" s="174" t="n">
        <v>5</v>
      </c>
      <c r="H4519" s="174" t="n">
        <v>19</v>
      </c>
      <c r="I4519" s="174" t="n">
        <v>177</v>
      </c>
      <c r="J4519" s="174" t="n"/>
      <c r="K4519" s="174" t="n"/>
      <c r="L4519" s="174" t="n"/>
      <c r="M4519" s="174" t="n"/>
    </row>
    <row r="4520">
      <c r="A4520" s="174" t="inlineStr">
        <is>
          <t>test</t>
        </is>
      </c>
      <c r="B4520" s="174" t="inlineStr">
        <is>
          <t>A2</t>
        </is>
      </c>
      <c r="C4520" s="174" t="inlineStr">
        <is>
          <t>Clean</t>
        </is>
      </c>
      <c r="D4520" s="174" t="inlineStr">
        <is>
          <t>nb</t>
        </is>
      </c>
      <c r="E4520" s="175" t="n">
        <v>0.51</v>
      </c>
      <c r="F4520" s="174" t="n">
        <v>3865</v>
      </c>
      <c r="G4520" s="174" t="n">
        <v>5</v>
      </c>
      <c r="H4520" s="174" t="n">
        <v>17</v>
      </c>
      <c r="I4520" s="174" t="n">
        <v>179</v>
      </c>
      <c r="J4520" s="174" t="n"/>
      <c r="K4520" s="174" t="n"/>
      <c r="L4520" s="174" t="n"/>
      <c r="M4520" s="174" t="n"/>
    </row>
    <row r="4521">
      <c r="A4521" s="174" t="inlineStr">
        <is>
          <t>test</t>
        </is>
      </c>
      <c r="B4521" s="174" t="inlineStr">
        <is>
          <t>A2</t>
        </is>
      </c>
      <c r="C4521" s="174" t="inlineStr">
        <is>
          <t>Clean</t>
        </is>
      </c>
      <c r="D4521" s="174" t="inlineStr">
        <is>
          <t>nb</t>
        </is>
      </c>
      <c r="E4521" s="175" t="n">
        <v>0.52</v>
      </c>
      <c r="F4521" s="174" t="n">
        <v>3865</v>
      </c>
      <c r="G4521" s="174" t="n">
        <v>5</v>
      </c>
      <c r="H4521" s="174" t="n">
        <v>15</v>
      </c>
      <c r="I4521" s="174" t="n">
        <v>181</v>
      </c>
      <c r="J4521" s="174" t="n"/>
      <c r="K4521" s="174" t="n"/>
      <c r="L4521" s="174" t="n"/>
      <c r="M4521" s="174" t="n"/>
    </row>
    <row r="4522">
      <c r="A4522" s="174" t="inlineStr">
        <is>
          <t>test</t>
        </is>
      </c>
      <c r="B4522" s="174" t="inlineStr">
        <is>
          <t>A2</t>
        </is>
      </c>
      <c r="C4522" s="174" t="inlineStr">
        <is>
          <t>Clean</t>
        </is>
      </c>
      <c r="D4522" s="174" t="inlineStr">
        <is>
          <t>nb</t>
        </is>
      </c>
      <c r="E4522" s="175" t="n">
        <v>0.53</v>
      </c>
      <c r="F4522" s="174" t="n">
        <v>3865</v>
      </c>
      <c r="G4522" s="174" t="n">
        <v>5</v>
      </c>
      <c r="H4522" s="174" t="n">
        <v>15</v>
      </c>
      <c r="I4522" s="174" t="n">
        <v>181</v>
      </c>
      <c r="J4522" s="174" t="n"/>
      <c r="K4522" s="174" t="n"/>
      <c r="L4522" s="174" t="n"/>
      <c r="M4522" s="174" t="n"/>
    </row>
    <row r="4523">
      <c r="A4523" s="174" t="inlineStr">
        <is>
          <t>test</t>
        </is>
      </c>
      <c r="B4523" s="174" t="inlineStr">
        <is>
          <t>A2</t>
        </is>
      </c>
      <c r="C4523" s="174" t="inlineStr">
        <is>
          <t>Clean</t>
        </is>
      </c>
      <c r="D4523" s="174" t="inlineStr">
        <is>
          <t>nb</t>
        </is>
      </c>
      <c r="E4523" s="175" t="n">
        <v>0.54</v>
      </c>
      <c r="F4523" s="174" t="n">
        <v>3865</v>
      </c>
      <c r="G4523" s="174" t="n">
        <v>5</v>
      </c>
      <c r="H4523" s="174" t="n">
        <v>15</v>
      </c>
      <c r="I4523" s="174" t="n">
        <v>181</v>
      </c>
      <c r="J4523" s="174" t="n"/>
      <c r="K4523" s="174" t="n"/>
      <c r="L4523" s="174" t="n"/>
      <c r="M4523" s="174" t="n"/>
    </row>
    <row r="4524">
      <c r="A4524" s="174" t="inlineStr">
        <is>
          <t>test</t>
        </is>
      </c>
      <c r="B4524" s="174" t="inlineStr">
        <is>
          <t>A2</t>
        </is>
      </c>
      <c r="C4524" s="174" t="inlineStr">
        <is>
          <t>Clean</t>
        </is>
      </c>
      <c r="D4524" s="174" t="inlineStr">
        <is>
          <t>nb</t>
        </is>
      </c>
      <c r="E4524" s="175" t="n">
        <v>0.55</v>
      </c>
      <c r="F4524" s="174" t="n">
        <v>3865</v>
      </c>
      <c r="G4524" s="174" t="n">
        <v>5</v>
      </c>
      <c r="H4524" s="174" t="n">
        <v>15</v>
      </c>
      <c r="I4524" s="174" t="n">
        <v>181</v>
      </c>
      <c r="J4524" s="174" t="n"/>
      <c r="K4524" s="174" t="n"/>
      <c r="L4524" s="174" t="n"/>
      <c r="M4524" s="174" t="n"/>
    </row>
    <row r="4525">
      <c r="A4525" s="174" t="inlineStr">
        <is>
          <t>test</t>
        </is>
      </c>
      <c r="B4525" s="174" t="inlineStr">
        <is>
          <t>A2</t>
        </is>
      </c>
      <c r="C4525" s="174" t="inlineStr">
        <is>
          <t>Clean</t>
        </is>
      </c>
      <c r="D4525" s="174" t="inlineStr">
        <is>
          <t>nb</t>
        </is>
      </c>
      <c r="E4525" s="175" t="n">
        <v>0.5600000000000001</v>
      </c>
      <c r="F4525" s="174" t="n">
        <v>3865</v>
      </c>
      <c r="G4525" s="174" t="n">
        <v>5</v>
      </c>
      <c r="H4525" s="174" t="n">
        <v>14</v>
      </c>
      <c r="I4525" s="174" t="n">
        <v>182</v>
      </c>
      <c r="J4525" s="174" t="n"/>
      <c r="K4525" s="174" t="n"/>
      <c r="L4525" s="174" t="n"/>
      <c r="M4525" s="174" t="n"/>
    </row>
    <row r="4526">
      <c r="A4526" s="174" t="inlineStr">
        <is>
          <t>test</t>
        </is>
      </c>
      <c r="B4526" s="174" t="inlineStr">
        <is>
          <t>A2</t>
        </is>
      </c>
      <c r="C4526" s="174" t="inlineStr">
        <is>
          <t>Clean</t>
        </is>
      </c>
      <c r="D4526" s="174" t="inlineStr">
        <is>
          <t>nb</t>
        </is>
      </c>
      <c r="E4526" s="175" t="n">
        <v>0.57</v>
      </c>
      <c r="F4526" s="174" t="n">
        <v>3865</v>
      </c>
      <c r="G4526" s="174" t="n">
        <v>5</v>
      </c>
      <c r="H4526" s="174" t="n">
        <v>14</v>
      </c>
      <c r="I4526" s="174" t="n">
        <v>182</v>
      </c>
      <c r="J4526" s="174" t="n"/>
      <c r="K4526" s="174" t="n"/>
      <c r="L4526" s="174" t="n"/>
      <c r="M4526" s="174" t="n"/>
    </row>
    <row r="4527">
      <c r="A4527" s="174" t="inlineStr">
        <is>
          <t>test</t>
        </is>
      </c>
      <c r="B4527" s="174" t="inlineStr">
        <is>
          <t>A2</t>
        </is>
      </c>
      <c r="C4527" s="174" t="inlineStr">
        <is>
          <t>Clean</t>
        </is>
      </c>
      <c r="D4527" s="174" t="inlineStr">
        <is>
          <t>nb</t>
        </is>
      </c>
      <c r="E4527" s="175" t="n">
        <v>0.58</v>
      </c>
      <c r="F4527" s="174" t="n">
        <v>3865</v>
      </c>
      <c r="G4527" s="174" t="n">
        <v>5</v>
      </c>
      <c r="H4527" s="174" t="n">
        <v>13</v>
      </c>
      <c r="I4527" s="174" t="n">
        <v>183</v>
      </c>
      <c r="J4527" s="174" t="n"/>
      <c r="K4527" s="174" t="n"/>
      <c r="L4527" s="174" t="n"/>
      <c r="M4527" s="174" t="n"/>
    </row>
    <row r="4528">
      <c r="A4528" s="174" t="inlineStr">
        <is>
          <t>test</t>
        </is>
      </c>
      <c r="B4528" s="174" t="inlineStr">
        <is>
          <t>A2</t>
        </is>
      </c>
      <c r="C4528" s="174" t="inlineStr">
        <is>
          <t>Clean</t>
        </is>
      </c>
      <c r="D4528" s="174" t="inlineStr">
        <is>
          <t>nb</t>
        </is>
      </c>
      <c r="E4528" s="175" t="n">
        <v>0.59</v>
      </c>
      <c r="F4528" s="174" t="n">
        <v>3865</v>
      </c>
      <c r="G4528" s="174" t="n">
        <v>5</v>
      </c>
      <c r="H4528" s="174" t="n">
        <v>12</v>
      </c>
      <c r="I4528" s="174" t="n">
        <v>184</v>
      </c>
      <c r="J4528" s="174" t="n"/>
      <c r="K4528" s="174" t="n"/>
      <c r="L4528" s="174" t="n"/>
      <c r="M4528" s="174" t="n"/>
    </row>
    <row r="4529">
      <c r="A4529" s="174" t="inlineStr">
        <is>
          <t>test</t>
        </is>
      </c>
      <c r="B4529" s="174" t="inlineStr">
        <is>
          <t>A2</t>
        </is>
      </c>
      <c r="C4529" s="174" t="inlineStr">
        <is>
          <t>Clean</t>
        </is>
      </c>
      <c r="D4529" s="174" t="inlineStr">
        <is>
          <t>nb</t>
        </is>
      </c>
      <c r="E4529" s="175" t="n">
        <v>0.6</v>
      </c>
      <c r="F4529" s="174" t="n">
        <v>3863</v>
      </c>
      <c r="G4529" s="174" t="n">
        <v>7</v>
      </c>
      <c r="H4529" s="174" t="n">
        <v>11</v>
      </c>
      <c r="I4529" s="174" t="n">
        <v>185</v>
      </c>
      <c r="J4529" s="174" t="n"/>
      <c r="K4529" s="174" t="n"/>
      <c r="L4529" s="174" t="n"/>
      <c r="M4529" s="174" t="n"/>
    </row>
    <row r="4530">
      <c r="A4530" s="174" t="inlineStr">
        <is>
          <t>test</t>
        </is>
      </c>
      <c r="B4530" s="174" t="inlineStr">
        <is>
          <t>A2</t>
        </is>
      </c>
      <c r="C4530" s="174" t="inlineStr">
        <is>
          <t>Clean</t>
        </is>
      </c>
      <c r="D4530" s="174" t="inlineStr">
        <is>
          <t>nb</t>
        </is>
      </c>
      <c r="E4530" s="175" t="n">
        <v>0.61</v>
      </c>
      <c r="F4530" s="174" t="n">
        <v>3863</v>
      </c>
      <c r="G4530" s="174" t="n">
        <v>7</v>
      </c>
      <c r="H4530" s="174" t="n">
        <v>11</v>
      </c>
      <c r="I4530" s="174" t="n">
        <v>185</v>
      </c>
      <c r="J4530" s="174" t="n"/>
      <c r="K4530" s="174" t="n"/>
      <c r="L4530" s="174" t="n"/>
      <c r="M4530" s="174" t="n"/>
    </row>
    <row r="4531">
      <c r="A4531" s="174" t="inlineStr">
        <is>
          <t>test</t>
        </is>
      </c>
      <c r="B4531" s="174" t="inlineStr">
        <is>
          <t>A2</t>
        </is>
      </c>
      <c r="C4531" s="174" t="inlineStr">
        <is>
          <t>Clean</t>
        </is>
      </c>
      <c r="D4531" s="174" t="inlineStr">
        <is>
          <t>nb</t>
        </is>
      </c>
      <c r="E4531" s="175" t="n">
        <v>0.62</v>
      </c>
      <c r="F4531" s="174" t="n">
        <v>3863</v>
      </c>
      <c r="G4531" s="174" t="n">
        <v>7</v>
      </c>
      <c r="H4531" s="174" t="n">
        <v>10</v>
      </c>
      <c r="I4531" s="174" t="n">
        <v>186</v>
      </c>
      <c r="J4531" s="174" t="n"/>
      <c r="K4531" s="174" t="n"/>
      <c r="L4531" s="174" t="n"/>
      <c r="M4531" s="174" t="n"/>
    </row>
    <row r="4532">
      <c r="A4532" s="174" t="inlineStr">
        <is>
          <t>test</t>
        </is>
      </c>
      <c r="B4532" s="174" t="inlineStr">
        <is>
          <t>A2</t>
        </is>
      </c>
      <c r="C4532" s="174" t="inlineStr">
        <is>
          <t>Clean</t>
        </is>
      </c>
      <c r="D4532" s="174" t="inlineStr">
        <is>
          <t>nb</t>
        </is>
      </c>
      <c r="E4532" s="175" t="n">
        <v>0.63</v>
      </c>
      <c r="F4532" s="174" t="n">
        <v>3863</v>
      </c>
      <c r="G4532" s="174" t="n">
        <v>7</v>
      </c>
      <c r="H4532" s="174" t="n">
        <v>10</v>
      </c>
      <c r="I4532" s="174" t="n">
        <v>186</v>
      </c>
      <c r="J4532" s="174" t="n"/>
      <c r="K4532" s="174" t="n"/>
      <c r="L4532" s="174" t="n"/>
      <c r="M4532" s="174" t="n"/>
    </row>
    <row r="4533">
      <c r="A4533" s="174" t="inlineStr">
        <is>
          <t>test</t>
        </is>
      </c>
      <c r="B4533" s="174" t="inlineStr">
        <is>
          <t>A2</t>
        </is>
      </c>
      <c r="C4533" s="174" t="inlineStr">
        <is>
          <t>Clean</t>
        </is>
      </c>
      <c r="D4533" s="174" t="inlineStr">
        <is>
          <t>nb</t>
        </is>
      </c>
      <c r="E4533" s="175" t="n">
        <v>0.64</v>
      </c>
      <c r="F4533" s="174" t="n">
        <v>3863</v>
      </c>
      <c r="G4533" s="174" t="n">
        <v>7</v>
      </c>
      <c r="H4533" s="174" t="n">
        <v>10</v>
      </c>
      <c r="I4533" s="174" t="n">
        <v>186</v>
      </c>
      <c r="J4533" s="174" t="n"/>
      <c r="K4533" s="174" t="n"/>
      <c r="L4533" s="174" t="n"/>
      <c r="M4533" s="174" t="n"/>
    </row>
    <row r="4534">
      <c r="A4534" s="174" t="inlineStr">
        <is>
          <t>test</t>
        </is>
      </c>
      <c r="B4534" s="174" t="inlineStr">
        <is>
          <t>A2</t>
        </is>
      </c>
      <c r="C4534" s="174" t="inlineStr">
        <is>
          <t>Clean</t>
        </is>
      </c>
      <c r="D4534" s="174" t="inlineStr">
        <is>
          <t>nb</t>
        </is>
      </c>
      <c r="E4534" s="175" t="n">
        <v>0.65</v>
      </c>
      <c r="F4534" s="174" t="n">
        <v>3863</v>
      </c>
      <c r="G4534" s="174" t="n">
        <v>7</v>
      </c>
      <c r="H4534" s="174" t="n">
        <v>10</v>
      </c>
      <c r="I4534" s="174" t="n">
        <v>186</v>
      </c>
      <c r="J4534" s="174" t="n"/>
      <c r="K4534" s="174" t="n"/>
      <c r="L4534" s="174" t="n"/>
      <c r="M4534" s="174" t="n"/>
    </row>
    <row r="4535">
      <c r="A4535" s="174" t="inlineStr">
        <is>
          <t>test</t>
        </is>
      </c>
      <c r="B4535" s="174" t="inlineStr">
        <is>
          <t>A2</t>
        </is>
      </c>
      <c r="C4535" s="174" t="inlineStr">
        <is>
          <t>Clean</t>
        </is>
      </c>
      <c r="D4535" s="174" t="inlineStr">
        <is>
          <t>nb</t>
        </is>
      </c>
      <c r="E4535" s="175" t="n">
        <v>0.66</v>
      </c>
      <c r="F4535" s="174" t="n">
        <v>3863</v>
      </c>
      <c r="G4535" s="174" t="n">
        <v>7</v>
      </c>
      <c r="H4535" s="174" t="n">
        <v>10</v>
      </c>
      <c r="I4535" s="174" t="n">
        <v>186</v>
      </c>
      <c r="J4535" s="174" t="n"/>
      <c r="K4535" s="174" t="n"/>
      <c r="L4535" s="174" t="n"/>
      <c r="M4535" s="174" t="n"/>
    </row>
    <row r="4536">
      <c r="A4536" s="174" t="inlineStr">
        <is>
          <t>test</t>
        </is>
      </c>
      <c r="B4536" s="174" t="inlineStr">
        <is>
          <t>A2</t>
        </is>
      </c>
      <c r="C4536" s="174" t="inlineStr">
        <is>
          <t>Clean</t>
        </is>
      </c>
      <c r="D4536" s="174" t="inlineStr">
        <is>
          <t>nb</t>
        </is>
      </c>
      <c r="E4536" s="175" t="n">
        <v>0.67</v>
      </c>
      <c r="F4536" s="174" t="n">
        <v>3863</v>
      </c>
      <c r="G4536" s="174" t="n">
        <v>7</v>
      </c>
      <c r="H4536" s="174" t="n">
        <v>10</v>
      </c>
      <c r="I4536" s="174" t="n">
        <v>186</v>
      </c>
      <c r="J4536" s="174" t="n"/>
      <c r="K4536" s="174" t="n"/>
      <c r="L4536" s="174" t="n"/>
      <c r="M4536" s="174" t="n"/>
    </row>
    <row r="4537">
      <c r="A4537" s="174" t="inlineStr">
        <is>
          <t>test</t>
        </is>
      </c>
      <c r="B4537" s="174" t="inlineStr">
        <is>
          <t>A2</t>
        </is>
      </c>
      <c r="C4537" s="174" t="inlineStr">
        <is>
          <t>Clean</t>
        </is>
      </c>
      <c r="D4537" s="174" t="inlineStr">
        <is>
          <t>nb</t>
        </is>
      </c>
      <c r="E4537" s="175" t="n">
        <v>0.68</v>
      </c>
      <c r="F4537" s="174" t="n">
        <v>3863</v>
      </c>
      <c r="G4537" s="174" t="n">
        <v>7</v>
      </c>
      <c r="H4537" s="174" t="n">
        <v>10</v>
      </c>
      <c r="I4537" s="174" t="n">
        <v>186</v>
      </c>
      <c r="J4537" s="174" t="n"/>
      <c r="K4537" s="174" t="n"/>
      <c r="L4537" s="174" t="n"/>
      <c r="M4537" s="174" t="n"/>
    </row>
    <row r="4538">
      <c r="A4538" s="174" t="inlineStr">
        <is>
          <t>test</t>
        </is>
      </c>
      <c r="B4538" s="174" t="inlineStr">
        <is>
          <t>A2</t>
        </is>
      </c>
      <c r="C4538" s="174" t="inlineStr">
        <is>
          <t>Clean</t>
        </is>
      </c>
      <c r="D4538" s="174" t="inlineStr">
        <is>
          <t>nb</t>
        </is>
      </c>
      <c r="E4538" s="175" t="n">
        <v>0.6899999999999999</v>
      </c>
      <c r="F4538" s="174" t="n">
        <v>3862</v>
      </c>
      <c r="G4538" s="174" t="n">
        <v>8</v>
      </c>
      <c r="H4538" s="174" t="n">
        <v>9</v>
      </c>
      <c r="I4538" s="174" t="n">
        <v>187</v>
      </c>
      <c r="J4538" s="174" t="n"/>
      <c r="K4538" s="174" t="n"/>
      <c r="L4538" s="174" t="n"/>
      <c r="M4538" s="174" t="n"/>
    </row>
    <row r="4539">
      <c r="A4539" s="174" t="inlineStr">
        <is>
          <t>test</t>
        </is>
      </c>
      <c r="B4539" s="174" t="inlineStr">
        <is>
          <t>A2</t>
        </is>
      </c>
      <c r="C4539" s="174" t="inlineStr">
        <is>
          <t>Clean</t>
        </is>
      </c>
      <c r="D4539" s="174" t="inlineStr">
        <is>
          <t>nb</t>
        </is>
      </c>
      <c r="E4539" s="175" t="n">
        <v>0.7</v>
      </c>
      <c r="F4539" s="174" t="n">
        <v>3861</v>
      </c>
      <c r="G4539" s="174" t="n">
        <v>9</v>
      </c>
      <c r="H4539" s="174" t="n">
        <v>9</v>
      </c>
      <c r="I4539" s="174" t="n">
        <v>187</v>
      </c>
      <c r="J4539" s="174" t="n"/>
      <c r="K4539" s="174" t="n"/>
      <c r="L4539" s="174" t="n"/>
      <c r="M4539" s="174" t="n"/>
    </row>
    <row r="4540">
      <c r="A4540" s="174" t="inlineStr">
        <is>
          <t>test</t>
        </is>
      </c>
      <c r="B4540" s="174" t="inlineStr">
        <is>
          <t>A2</t>
        </is>
      </c>
      <c r="C4540" s="174" t="inlineStr">
        <is>
          <t>Clean</t>
        </is>
      </c>
      <c r="D4540" s="174" t="inlineStr">
        <is>
          <t>nb</t>
        </is>
      </c>
      <c r="E4540" s="175" t="n">
        <v>0.71</v>
      </c>
      <c r="F4540" s="174" t="n">
        <v>3859</v>
      </c>
      <c r="G4540" s="174" t="n">
        <v>11</v>
      </c>
      <c r="H4540" s="174" t="n">
        <v>9</v>
      </c>
      <c r="I4540" s="174" t="n">
        <v>187</v>
      </c>
      <c r="J4540" s="174" t="n"/>
      <c r="K4540" s="174" t="n"/>
      <c r="L4540" s="174" t="n"/>
      <c r="M4540" s="174" t="n"/>
    </row>
    <row r="4541">
      <c r="A4541" s="174" t="inlineStr">
        <is>
          <t>test</t>
        </is>
      </c>
      <c r="B4541" s="174" t="inlineStr">
        <is>
          <t>A2</t>
        </is>
      </c>
      <c r="C4541" s="174" t="inlineStr">
        <is>
          <t>Clean</t>
        </is>
      </c>
      <c r="D4541" s="174" t="inlineStr">
        <is>
          <t>nb</t>
        </is>
      </c>
      <c r="E4541" s="175" t="n">
        <v>0.72</v>
      </c>
      <c r="F4541" s="174" t="n">
        <v>3859</v>
      </c>
      <c r="G4541" s="174" t="n">
        <v>11</v>
      </c>
      <c r="H4541" s="174" t="n">
        <v>9</v>
      </c>
      <c r="I4541" s="174" t="n">
        <v>187</v>
      </c>
      <c r="J4541" s="174" t="n"/>
      <c r="K4541" s="174" t="n"/>
      <c r="L4541" s="174" t="n"/>
      <c r="M4541" s="174" t="n"/>
    </row>
    <row r="4542">
      <c r="A4542" s="174" t="inlineStr">
        <is>
          <t>test</t>
        </is>
      </c>
      <c r="B4542" s="174" t="inlineStr">
        <is>
          <t>A2</t>
        </is>
      </c>
      <c r="C4542" s="174" t="inlineStr">
        <is>
          <t>Clean</t>
        </is>
      </c>
      <c r="D4542" s="174" t="inlineStr">
        <is>
          <t>nb</t>
        </is>
      </c>
      <c r="E4542" s="175" t="n">
        <v>0.73</v>
      </c>
      <c r="F4542" s="174" t="n">
        <v>3858</v>
      </c>
      <c r="G4542" s="174" t="n">
        <v>12</v>
      </c>
      <c r="H4542" s="174" t="n">
        <v>9</v>
      </c>
      <c r="I4542" s="174" t="n">
        <v>187</v>
      </c>
      <c r="J4542" s="174" t="n"/>
      <c r="K4542" s="174" t="n"/>
      <c r="L4542" s="174" t="n"/>
      <c r="M4542" s="174" t="n"/>
    </row>
    <row r="4543">
      <c r="A4543" s="174" t="inlineStr">
        <is>
          <t>test</t>
        </is>
      </c>
      <c r="B4543" s="174" t="inlineStr">
        <is>
          <t>A2</t>
        </is>
      </c>
      <c r="C4543" s="174" t="inlineStr">
        <is>
          <t>Clean</t>
        </is>
      </c>
      <c r="D4543" s="174" t="inlineStr">
        <is>
          <t>nb</t>
        </is>
      </c>
      <c r="E4543" s="175" t="n">
        <v>0.74</v>
      </c>
      <c r="F4543" s="174" t="n">
        <v>3857</v>
      </c>
      <c r="G4543" s="174" t="n">
        <v>13</v>
      </c>
      <c r="H4543" s="174" t="n">
        <v>9</v>
      </c>
      <c r="I4543" s="174" t="n">
        <v>187</v>
      </c>
      <c r="J4543" s="174" t="n"/>
      <c r="K4543" s="174" t="n"/>
      <c r="L4543" s="174" t="n"/>
      <c r="M4543" s="174" t="n"/>
    </row>
    <row r="4544">
      <c r="A4544" s="174" t="inlineStr">
        <is>
          <t>test</t>
        </is>
      </c>
      <c r="B4544" s="174" t="inlineStr">
        <is>
          <t>A2</t>
        </is>
      </c>
      <c r="C4544" s="174" t="inlineStr">
        <is>
          <t>Clean</t>
        </is>
      </c>
      <c r="D4544" s="174" t="inlineStr">
        <is>
          <t>nb</t>
        </is>
      </c>
      <c r="E4544" s="175" t="n">
        <v>0.75</v>
      </c>
      <c r="F4544" s="174" t="n">
        <v>3856</v>
      </c>
      <c r="G4544" s="174" t="n">
        <v>14</v>
      </c>
      <c r="H4544" s="174" t="n">
        <v>9</v>
      </c>
      <c r="I4544" s="174" t="n">
        <v>187</v>
      </c>
      <c r="J4544" s="174" t="n"/>
      <c r="K4544" s="174" t="n"/>
      <c r="L4544" s="174" t="n"/>
      <c r="M4544" s="174" t="n"/>
    </row>
    <row r="4545">
      <c r="A4545" s="174" t="inlineStr">
        <is>
          <t>test</t>
        </is>
      </c>
      <c r="B4545" s="174" t="inlineStr">
        <is>
          <t>A2</t>
        </is>
      </c>
      <c r="C4545" s="174" t="inlineStr">
        <is>
          <t>Clean</t>
        </is>
      </c>
      <c r="D4545" s="174" t="inlineStr">
        <is>
          <t>nb</t>
        </is>
      </c>
      <c r="E4545" s="175" t="n">
        <v>0.76</v>
      </c>
      <c r="F4545" s="174" t="n">
        <v>3855</v>
      </c>
      <c r="G4545" s="174" t="n">
        <v>15</v>
      </c>
      <c r="H4545" s="174" t="n">
        <v>9</v>
      </c>
      <c r="I4545" s="174" t="n">
        <v>187</v>
      </c>
      <c r="J4545" s="174" t="n"/>
      <c r="K4545" s="174" t="n"/>
      <c r="L4545" s="174" t="n"/>
      <c r="M4545" s="174" t="n"/>
    </row>
    <row r="4546">
      <c r="A4546" s="174" t="inlineStr">
        <is>
          <t>test</t>
        </is>
      </c>
      <c r="B4546" s="174" t="inlineStr">
        <is>
          <t>A2</t>
        </is>
      </c>
      <c r="C4546" s="174" t="inlineStr">
        <is>
          <t>Clean</t>
        </is>
      </c>
      <c r="D4546" s="174" t="inlineStr">
        <is>
          <t>nb</t>
        </is>
      </c>
      <c r="E4546" s="175" t="n">
        <v>0.77</v>
      </c>
      <c r="F4546" s="174" t="n">
        <v>3854</v>
      </c>
      <c r="G4546" s="174" t="n">
        <v>16</v>
      </c>
      <c r="H4546" s="174" t="n">
        <v>9</v>
      </c>
      <c r="I4546" s="174" t="n">
        <v>187</v>
      </c>
      <c r="J4546" s="174" t="n"/>
      <c r="K4546" s="174" t="n"/>
      <c r="L4546" s="174" t="n"/>
      <c r="M4546" s="174" t="n"/>
    </row>
    <row r="4547">
      <c r="A4547" s="174" t="inlineStr">
        <is>
          <t>test</t>
        </is>
      </c>
      <c r="B4547" s="174" t="inlineStr">
        <is>
          <t>A2</t>
        </is>
      </c>
      <c r="C4547" s="174" t="inlineStr">
        <is>
          <t>Clean</t>
        </is>
      </c>
      <c r="D4547" s="174" t="inlineStr">
        <is>
          <t>nb</t>
        </is>
      </c>
      <c r="E4547" s="175" t="n">
        <v>0.78</v>
      </c>
      <c r="F4547" s="174" t="n">
        <v>3853</v>
      </c>
      <c r="G4547" s="174" t="n">
        <v>17</v>
      </c>
      <c r="H4547" s="174" t="n">
        <v>8</v>
      </c>
      <c r="I4547" s="174" t="n">
        <v>188</v>
      </c>
      <c r="J4547" s="174" t="n"/>
      <c r="K4547" s="174" t="n"/>
      <c r="L4547" s="174" t="n"/>
      <c r="M4547" s="174" t="n"/>
    </row>
    <row r="4548">
      <c r="A4548" s="174" t="inlineStr">
        <is>
          <t>test</t>
        </is>
      </c>
      <c r="B4548" s="174" t="inlineStr">
        <is>
          <t>A2</t>
        </is>
      </c>
      <c r="C4548" s="174" t="inlineStr">
        <is>
          <t>Clean</t>
        </is>
      </c>
      <c r="D4548" s="174" t="inlineStr">
        <is>
          <t>nb</t>
        </is>
      </c>
      <c r="E4548" s="175" t="n">
        <v>0.79</v>
      </c>
      <c r="F4548" s="174" t="n">
        <v>3852</v>
      </c>
      <c r="G4548" s="174" t="n">
        <v>18</v>
      </c>
      <c r="H4548" s="174" t="n">
        <v>8</v>
      </c>
      <c r="I4548" s="174" t="n">
        <v>188</v>
      </c>
      <c r="J4548" s="174" t="n"/>
      <c r="K4548" s="174" t="n"/>
      <c r="L4548" s="174" t="n"/>
      <c r="M4548" s="174" t="n"/>
    </row>
    <row r="4549">
      <c r="A4549" s="174" t="inlineStr">
        <is>
          <t>test</t>
        </is>
      </c>
      <c r="B4549" s="174" t="inlineStr">
        <is>
          <t>A2</t>
        </is>
      </c>
      <c r="C4549" s="174" t="inlineStr">
        <is>
          <t>Clean</t>
        </is>
      </c>
      <c r="D4549" s="174" t="inlineStr">
        <is>
          <t>nb</t>
        </is>
      </c>
      <c r="E4549" s="175" t="n">
        <v>0.8</v>
      </c>
      <c r="F4549" s="174" t="n">
        <v>3850</v>
      </c>
      <c r="G4549" s="174" t="n">
        <v>20</v>
      </c>
      <c r="H4549" s="174" t="n">
        <v>8</v>
      </c>
      <c r="I4549" s="174" t="n">
        <v>188</v>
      </c>
      <c r="J4549" s="174" t="n"/>
      <c r="K4549" s="174" t="n"/>
      <c r="L4549" s="174" t="n"/>
      <c r="M4549" s="174" t="n"/>
    </row>
    <row r="4550">
      <c r="A4550" s="174" t="inlineStr">
        <is>
          <t>test</t>
        </is>
      </c>
      <c r="B4550" s="174" t="inlineStr">
        <is>
          <t>A2</t>
        </is>
      </c>
      <c r="C4550" s="174" t="inlineStr">
        <is>
          <t>Clean</t>
        </is>
      </c>
      <c r="D4550" s="174" t="inlineStr">
        <is>
          <t>nb</t>
        </is>
      </c>
      <c r="E4550" s="175" t="n">
        <v>0.8100000000000001</v>
      </c>
      <c r="F4550" s="174" t="n">
        <v>3849</v>
      </c>
      <c r="G4550" s="174" t="n">
        <v>21</v>
      </c>
      <c r="H4550" s="174" t="n">
        <v>8</v>
      </c>
      <c r="I4550" s="174" t="n">
        <v>188</v>
      </c>
      <c r="J4550" s="174" t="n"/>
      <c r="K4550" s="174" t="n"/>
      <c r="L4550" s="174" t="n"/>
      <c r="M4550" s="174" t="n"/>
    </row>
    <row r="4551">
      <c r="A4551" s="174" t="inlineStr">
        <is>
          <t>test</t>
        </is>
      </c>
      <c r="B4551" s="174" t="inlineStr">
        <is>
          <t>A2</t>
        </is>
      </c>
      <c r="C4551" s="174" t="inlineStr">
        <is>
          <t>Clean</t>
        </is>
      </c>
      <c r="D4551" s="174" t="inlineStr">
        <is>
          <t>nb</t>
        </is>
      </c>
      <c r="E4551" s="175" t="n">
        <v>0.82</v>
      </c>
      <c r="F4551" s="174" t="n">
        <v>3847</v>
      </c>
      <c r="G4551" s="174" t="n">
        <v>23</v>
      </c>
      <c r="H4551" s="174" t="n">
        <v>8</v>
      </c>
      <c r="I4551" s="174" t="n">
        <v>188</v>
      </c>
      <c r="J4551" s="174" t="n"/>
      <c r="K4551" s="174" t="n"/>
      <c r="L4551" s="174" t="n"/>
      <c r="M4551" s="174" t="n"/>
    </row>
    <row r="4552">
      <c r="A4552" s="174" t="inlineStr">
        <is>
          <t>test</t>
        </is>
      </c>
      <c r="B4552" s="174" t="inlineStr">
        <is>
          <t>A2</t>
        </is>
      </c>
      <c r="C4552" s="174" t="inlineStr">
        <is>
          <t>Clean</t>
        </is>
      </c>
      <c r="D4552" s="174" t="inlineStr">
        <is>
          <t>nb</t>
        </is>
      </c>
      <c r="E4552" s="175" t="n">
        <v>0.83</v>
      </c>
      <c r="F4552" s="174" t="n">
        <v>3843</v>
      </c>
      <c r="G4552" s="174" t="n">
        <v>27</v>
      </c>
      <c r="H4552" s="174" t="n">
        <v>7</v>
      </c>
      <c r="I4552" s="174" t="n">
        <v>189</v>
      </c>
      <c r="J4552" s="174" t="n"/>
      <c r="K4552" s="174" t="n"/>
      <c r="L4552" s="174" t="n"/>
      <c r="M4552" s="174" t="n"/>
    </row>
    <row r="4553">
      <c r="A4553" s="174" t="inlineStr">
        <is>
          <t>test</t>
        </is>
      </c>
      <c r="B4553" s="174" t="inlineStr">
        <is>
          <t>A2</t>
        </is>
      </c>
      <c r="C4553" s="174" t="inlineStr">
        <is>
          <t>Clean</t>
        </is>
      </c>
      <c r="D4553" s="174" t="inlineStr">
        <is>
          <t>nb</t>
        </is>
      </c>
      <c r="E4553" s="175" t="n">
        <v>0.84</v>
      </c>
      <c r="F4553" s="174" t="n">
        <v>3840</v>
      </c>
      <c r="G4553" s="174" t="n">
        <v>30</v>
      </c>
      <c r="H4553" s="174" t="n">
        <v>7</v>
      </c>
      <c r="I4553" s="174" t="n">
        <v>189</v>
      </c>
      <c r="J4553" s="174" t="n"/>
      <c r="K4553" s="174" t="n"/>
      <c r="L4553" s="174" t="n"/>
      <c r="M4553" s="174" t="n"/>
    </row>
    <row r="4554">
      <c r="A4554" s="174" t="inlineStr">
        <is>
          <t>test</t>
        </is>
      </c>
      <c r="B4554" s="174" t="inlineStr">
        <is>
          <t>A2</t>
        </is>
      </c>
      <c r="C4554" s="174" t="inlineStr">
        <is>
          <t>Clean</t>
        </is>
      </c>
      <c r="D4554" s="174" t="inlineStr">
        <is>
          <t>nb</t>
        </is>
      </c>
      <c r="E4554" s="175" t="n">
        <v>0.85</v>
      </c>
      <c r="F4554" s="174" t="n">
        <v>3836</v>
      </c>
      <c r="G4554" s="174" t="n">
        <v>34</v>
      </c>
      <c r="H4554" s="174" t="n">
        <v>7</v>
      </c>
      <c r="I4554" s="174" t="n">
        <v>189</v>
      </c>
      <c r="J4554" s="174" t="n"/>
      <c r="K4554" s="174" t="n"/>
      <c r="L4554" s="174" t="n"/>
      <c r="M4554" s="174" t="n"/>
    </row>
    <row r="4555">
      <c r="A4555" s="174" t="inlineStr">
        <is>
          <t>test</t>
        </is>
      </c>
      <c r="B4555" s="174" t="inlineStr">
        <is>
          <t>A2</t>
        </is>
      </c>
      <c r="C4555" s="174" t="inlineStr">
        <is>
          <t>Clean</t>
        </is>
      </c>
      <c r="D4555" s="174" t="inlineStr">
        <is>
          <t>nb</t>
        </is>
      </c>
      <c r="E4555" s="175" t="n">
        <v>0.86</v>
      </c>
      <c r="F4555" s="174" t="n">
        <v>3831</v>
      </c>
      <c r="G4555" s="174" t="n">
        <v>39</v>
      </c>
      <c r="H4555" s="174" t="n">
        <v>7</v>
      </c>
      <c r="I4555" s="174" t="n">
        <v>189</v>
      </c>
      <c r="J4555" s="174" t="n"/>
      <c r="K4555" s="174" t="n"/>
      <c r="L4555" s="174" t="n"/>
      <c r="M4555" s="174" t="n"/>
    </row>
    <row r="4556">
      <c r="A4556" s="174" t="inlineStr">
        <is>
          <t>test</t>
        </is>
      </c>
      <c r="B4556" s="174" t="inlineStr">
        <is>
          <t>A2</t>
        </is>
      </c>
      <c r="C4556" s="174" t="inlineStr">
        <is>
          <t>Clean</t>
        </is>
      </c>
      <c r="D4556" s="174" t="inlineStr">
        <is>
          <t>nb</t>
        </is>
      </c>
      <c r="E4556" s="175" t="n">
        <v>0.87</v>
      </c>
      <c r="F4556" s="174" t="n">
        <v>3827</v>
      </c>
      <c r="G4556" s="174" t="n">
        <v>43</v>
      </c>
      <c r="H4556" s="174" t="n">
        <v>6</v>
      </c>
      <c r="I4556" s="174" t="n">
        <v>190</v>
      </c>
      <c r="J4556" s="174" t="n"/>
      <c r="K4556" s="174" t="n"/>
      <c r="L4556" s="174" t="n"/>
      <c r="M4556" s="174" t="n"/>
    </row>
    <row r="4557">
      <c r="A4557" s="174" t="inlineStr">
        <is>
          <t>test</t>
        </is>
      </c>
      <c r="B4557" s="174" t="inlineStr">
        <is>
          <t>A2</t>
        </is>
      </c>
      <c r="C4557" s="174" t="inlineStr">
        <is>
          <t>Clean</t>
        </is>
      </c>
      <c r="D4557" s="174" t="inlineStr">
        <is>
          <t>nb</t>
        </is>
      </c>
      <c r="E4557" s="175" t="n">
        <v>0.88</v>
      </c>
      <c r="F4557" s="174" t="n">
        <v>3819</v>
      </c>
      <c r="G4557" s="174" t="n">
        <v>51</v>
      </c>
      <c r="H4557" s="174" t="n">
        <v>6</v>
      </c>
      <c r="I4557" s="174" t="n">
        <v>190</v>
      </c>
      <c r="J4557" s="174" t="n"/>
      <c r="K4557" s="174" t="n"/>
      <c r="L4557" s="174" t="n"/>
      <c r="M4557" s="174" t="n"/>
    </row>
    <row r="4558">
      <c r="A4558" s="174" t="inlineStr">
        <is>
          <t>test</t>
        </is>
      </c>
      <c r="B4558" s="174" t="inlineStr">
        <is>
          <t>A2</t>
        </is>
      </c>
      <c r="C4558" s="174" t="inlineStr">
        <is>
          <t>Clean</t>
        </is>
      </c>
      <c r="D4558" s="174" t="inlineStr">
        <is>
          <t>nb</t>
        </is>
      </c>
      <c r="E4558" s="175" t="n">
        <v>0.89</v>
      </c>
      <c r="F4558" s="174" t="n">
        <v>3815</v>
      </c>
      <c r="G4558" s="174" t="n">
        <v>55</v>
      </c>
      <c r="H4558" s="174" t="n">
        <v>6</v>
      </c>
      <c r="I4558" s="174" t="n">
        <v>190</v>
      </c>
      <c r="J4558" s="174" t="n"/>
      <c r="K4558" s="174" t="n"/>
      <c r="L4558" s="174" t="n"/>
      <c r="M4558" s="174" t="n"/>
    </row>
    <row r="4559">
      <c r="A4559" s="174" t="inlineStr">
        <is>
          <t>test</t>
        </is>
      </c>
      <c r="B4559" s="174" t="inlineStr">
        <is>
          <t>A2</t>
        </is>
      </c>
      <c r="C4559" s="174" t="inlineStr">
        <is>
          <t>Clean</t>
        </is>
      </c>
      <c r="D4559" s="174" t="inlineStr">
        <is>
          <t>nb</t>
        </is>
      </c>
      <c r="E4559" s="175" t="n">
        <v>0.9</v>
      </c>
      <c r="F4559" s="174" t="n">
        <v>3811</v>
      </c>
      <c r="G4559" s="174" t="n">
        <v>59</v>
      </c>
      <c r="H4559" s="174" t="n">
        <v>6</v>
      </c>
      <c r="I4559" s="174" t="n">
        <v>190</v>
      </c>
      <c r="J4559" s="174" t="n"/>
      <c r="K4559" s="174" t="n"/>
      <c r="L4559" s="174" t="n"/>
      <c r="M4559" s="174" t="n"/>
    </row>
    <row r="4560">
      <c r="A4560" s="174" t="inlineStr">
        <is>
          <t>test</t>
        </is>
      </c>
      <c r="B4560" s="174" t="inlineStr">
        <is>
          <t>A2</t>
        </is>
      </c>
      <c r="C4560" s="174" t="inlineStr">
        <is>
          <t>Clean</t>
        </is>
      </c>
      <c r="D4560" s="174" t="inlineStr">
        <is>
          <t>nb</t>
        </is>
      </c>
      <c r="E4560" s="175" t="n">
        <v>0.91</v>
      </c>
      <c r="F4560" s="174" t="n">
        <v>3809</v>
      </c>
      <c r="G4560" s="174" t="n">
        <v>61</v>
      </c>
      <c r="H4560" s="174" t="n">
        <v>6</v>
      </c>
      <c r="I4560" s="174" t="n">
        <v>190</v>
      </c>
      <c r="J4560" s="174" t="n"/>
      <c r="K4560" s="174" t="n"/>
      <c r="L4560" s="174" t="n"/>
      <c r="M4560" s="174" t="n"/>
    </row>
    <row r="4561">
      <c r="A4561" s="174" t="inlineStr">
        <is>
          <t>test</t>
        </is>
      </c>
      <c r="B4561" s="174" t="inlineStr">
        <is>
          <t>A2</t>
        </is>
      </c>
      <c r="C4561" s="174" t="inlineStr">
        <is>
          <t>Clean</t>
        </is>
      </c>
      <c r="D4561" s="174" t="inlineStr">
        <is>
          <t>nb</t>
        </is>
      </c>
      <c r="E4561" s="175" t="n">
        <v>0.92</v>
      </c>
      <c r="F4561" s="174" t="n">
        <v>3803</v>
      </c>
      <c r="G4561" s="174" t="n">
        <v>67</v>
      </c>
      <c r="H4561" s="174" t="n">
        <v>6</v>
      </c>
      <c r="I4561" s="174" t="n">
        <v>190</v>
      </c>
      <c r="J4561" s="174" t="n"/>
      <c r="K4561" s="174" t="n"/>
      <c r="L4561" s="174" t="n"/>
      <c r="M4561" s="174" t="n"/>
    </row>
    <row r="4562">
      <c r="A4562" s="174" t="inlineStr">
        <is>
          <t>test</t>
        </is>
      </c>
      <c r="B4562" s="174" t="inlineStr">
        <is>
          <t>A2</t>
        </is>
      </c>
      <c r="C4562" s="174" t="inlineStr">
        <is>
          <t>Clean</t>
        </is>
      </c>
      <c r="D4562" s="174" t="inlineStr">
        <is>
          <t>nb</t>
        </is>
      </c>
      <c r="E4562" s="175" t="n">
        <v>0.93</v>
      </c>
      <c r="F4562" s="174" t="n">
        <v>3791</v>
      </c>
      <c r="G4562" s="174" t="n">
        <v>79</v>
      </c>
      <c r="H4562" s="174" t="n">
        <v>6</v>
      </c>
      <c r="I4562" s="174" t="n">
        <v>190</v>
      </c>
      <c r="J4562" s="174" t="n"/>
      <c r="K4562" s="174" t="n"/>
      <c r="L4562" s="174" t="n"/>
      <c r="M4562" s="174" t="n"/>
    </row>
    <row r="4563">
      <c r="A4563" s="174" t="inlineStr">
        <is>
          <t>test</t>
        </is>
      </c>
      <c r="B4563" s="174" t="inlineStr">
        <is>
          <t>A2</t>
        </is>
      </c>
      <c r="C4563" s="174" t="inlineStr">
        <is>
          <t>Clean</t>
        </is>
      </c>
      <c r="D4563" s="174" t="inlineStr">
        <is>
          <t>nb</t>
        </is>
      </c>
      <c r="E4563" s="175" t="n">
        <v>0.9399999999999999</v>
      </c>
      <c r="F4563" s="174" t="n">
        <v>3773</v>
      </c>
      <c r="G4563" s="174" t="n">
        <v>97</v>
      </c>
      <c r="H4563" s="174" t="n">
        <v>6</v>
      </c>
      <c r="I4563" s="174" t="n">
        <v>190</v>
      </c>
      <c r="J4563" s="174" t="n"/>
      <c r="K4563" s="174" t="n"/>
      <c r="L4563" s="174" t="n"/>
      <c r="M4563" s="174" t="n"/>
    </row>
    <row r="4564">
      <c r="A4564" s="174" t="inlineStr">
        <is>
          <t>test</t>
        </is>
      </c>
      <c r="B4564" s="174" t="inlineStr">
        <is>
          <t>A2</t>
        </is>
      </c>
      <c r="C4564" s="174" t="inlineStr">
        <is>
          <t>Clean</t>
        </is>
      </c>
      <c r="D4564" s="174" t="inlineStr">
        <is>
          <t>nb</t>
        </is>
      </c>
      <c r="E4564" s="175" t="n">
        <v>0.95</v>
      </c>
      <c r="F4564" s="174" t="n">
        <v>3753</v>
      </c>
      <c r="G4564" s="174" t="n">
        <v>117</v>
      </c>
      <c r="H4564" s="174" t="n">
        <v>5</v>
      </c>
      <c r="I4564" s="174" t="n">
        <v>191</v>
      </c>
      <c r="J4564" s="174" t="n"/>
      <c r="K4564" s="174" t="n"/>
      <c r="L4564" s="174" t="n"/>
      <c r="M4564" s="174" t="n"/>
    </row>
    <row r="4565">
      <c r="A4565" s="174" t="inlineStr">
        <is>
          <t>test</t>
        </is>
      </c>
      <c r="B4565" s="174" t="inlineStr">
        <is>
          <t>A2</t>
        </is>
      </c>
      <c r="C4565" s="174" t="inlineStr">
        <is>
          <t>Clean</t>
        </is>
      </c>
      <c r="D4565" s="174" t="inlineStr">
        <is>
          <t>b</t>
        </is>
      </c>
      <c r="E4565" s="175" t="n">
        <v>0.01</v>
      </c>
      <c r="F4565" s="174" t="n">
        <v>394</v>
      </c>
      <c r="G4565" s="174" t="n">
        <v>0</v>
      </c>
      <c r="H4565" s="174" t="n">
        <v>292</v>
      </c>
      <c r="I4565" s="174" t="n">
        <v>0</v>
      </c>
      <c r="J4565" s="174" t="n"/>
      <c r="K4565" s="174" t="n"/>
      <c r="L4565" s="174" t="n"/>
      <c r="M4565" s="174" t="n"/>
    </row>
    <row r="4566">
      <c r="A4566" s="174" t="inlineStr">
        <is>
          <t>test</t>
        </is>
      </c>
      <c r="B4566" s="174" t="inlineStr">
        <is>
          <t>A2</t>
        </is>
      </c>
      <c r="C4566" s="174" t="inlineStr">
        <is>
          <t>Clean</t>
        </is>
      </c>
      <c r="D4566" s="174" t="inlineStr">
        <is>
          <t>b</t>
        </is>
      </c>
      <c r="E4566" s="175" t="n">
        <v>0.02</v>
      </c>
      <c r="F4566" s="174" t="n">
        <v>393</v>
      </c>
      <c r="G4566" s="174" t="n">
        <v>1</v>
      </c>
      <c r="H4566" s="174" t="n">
        <v>292</v>
      </c>
      <c r="I4566" s="174" t="n">
        <v>0</v>
      </c>
      <c r="J4566" s="174" t="n"/>
      <c r="K4566" s="174" t="n"/>
      <c r="L4566" s="174" t="n"/>
      <c r="M4566" s="174" t="n"/>
    </row>
    <row r="4567">
      <c r="A4567" s="174" t="inlineStr">
        <is>
          <t>test</t>
        </is>
      </c>
      <c r="B4567" s="174" t="inlineStr">
        <is>
          <t>A2</t>
        </is>
      </c>
      <c r="C4567" s="174" t="inlineStr">
        <is>
          <t>Clean</t>
        </is>
      </c>
      <c r="D4567" s="174" t="inlineStr">
        <is>
          <t>b</t>
        </is>
      </c>
      <c r="E4567" s="175" t="n">
        <v>0.03</v>
      </c>
      <c r="F4567" s="174" t="n">
        <v>393</v>
      </c>
      <c r="G4567" s="174" t="n">
        <v>1</v>
      </c>
      <c r="H4567" s="174" t="n">
        <v>292</v>
      </c>
      <c r="I4567" s="174" t="n">
        <v>0</v>
      </c>
      <c r="J4567" s="174" t="n"/>
      <c r="K4567" s="174" t="n"/>
      <c r="L4567" s="174" t="n"/>
      <c r="M4567" s="174" t="n"/>
    </row>
    <row r="4568">
      <c r="A4568" s="174" t="inlineStr">
        <is>
          <t>test</t>
        </is>
      </c>
      <c r="B4568" s="174" t="inlineStr">
        <is>
          <t>A2</t>
        </is>
      </c>
      <c r="C4568" s="174" t="inlineStr">
        <is>
          <t>Clean</t>
        </is>
      </c>
      <c r="D4568" s="174" t="inlineStr">
        <is>
          <t>b</t>
        </is>
      </c>
      <c r="E4568" s="175" t="n">
        <v>0.04</v>
      </c>
      <c r="F4568" s="174" t="n">
        <v>393</v>
      </c>
      <c r="G4568" s="174" t="n">
        <v>1</v>
      </c>
      <c r="H4568" s="174" t="n">
        <v>291</v>
      </c>
      <c r="I4568" s="174" t="n">
        <v>1</v>
      </c>
      <c r="J4568" s="174" t="n"/>
      <c r="K4568" s="174" t="n"/>
      <c r="L4568" s="174" t="n"/>
      <c r="M4568" s="174" t="n"/>
    </row>
    <row r="4569">
      <c r="A4569" s="174" t="inlineStr">
        <is>
          <t>test</t>
        </is>
      </c>
      <c r="B4569" s="174" t="inlineStr">
        <is>
          <t>A2</t>
        </is>
      </c>
      <c r="C4569" s="174" t="inlineStr">
        <is>
          <t>Clean</t>
        </is>
      </c>
      <c r="D4569" s="174" t="inlineStr">
        <is>
          <t>b</t>
        </is>
      </c>
      <c r="E4569" s="175" t="n">
        <v>0.05</v>
      </c>
      <c r="F4569" s="174" t="n">
        <v>391</v>
      </c>
      <c r="G4569" s="174" t="n">
        <v>3</v>
      </c>
      <c r="H4569" s="174" t="n">
        <v>291</v>
      </c>
      <c r="I4569" s="174" t="n">
        <v>1</v>
      </c>
      <c r="J4569" s="174" t="n"/>
      <c r="K4569" s="174" t="n"/>
      <c r="L4569" s="174" t="n"/>
      <c r="M4569" s="174" t="n"/>
    </row>
    <row r="4570">
      <c r="A4570" s="174" t="inlineStr">
        <is>
          <t>test</t>
        </is>
      </c>
      <c r="B4570" s="174" t="inlineStr">
        <is>
          <t>A2</t>
        </is>
      </c>
      <c r="C4570" s="174" t="inlineStr">
        <is>
          <t>Clean</t>
        </is>
      </c>
      <c r="D4570" s="174" t="inlineStr">
        <is>
          <t>b</t>
        </is>
      </c>
      <c r="E4570" s="175" t="n">
        <v>0.06</v>
      </c>
      <c r="F4570" s="174" t="n">
        <v>391</v>
      </c>
      <c r="G4570" s="174" t="n">
        <v>3</v>
      </c>
      <c r="H4570" s="174" t="n">
        <v>291</v>
      </c>
      <c r="I4570" s="174" t="n">
        <v>1</v>
      </c>
      <c r="J4570" s="174" t="n"/>
      <c r="K4570" s="174" t="n"/>
      <c r="L4570" s="174" t="n"/>
      <c r="M4570" s="174" t="n"/>
    </row>
    <row r="4571">
      <c r="A4571" s="174" t="inlineStr">
        <is>
          <t>test</t>
        </is>
      </c>
      <c r="B4571" s="174" t="inlineStr">
        <is>
          <t>A2</t>
        </is>
      </c>
      <c r="C4571" s="174" t="inlineStr">
        <is>
          <t>Clean</t>
        </is>
      </c>
      <c r="D4571" s="174" t="inlineStr">
        <is>
          <t>b</t>
        </is>
      </c>
      <c r="E4571" s="175" t="n">
        <v>0.07000000000000001</v>
      </c>
      <c r="F4571" s="174" t="n">
        <v>390</v>
      </c>
      <c r="G4571" s="174" t="n">
        <v>4</v>
      </c>
      <c r="H4571" s="174" t="n">
        <v>291</v>
      </c>
      <c r="I4571" s="174" t="n">
        <v>1</v>
      </c>
      <c r="J4571" s="174" t="n"/>
      <c r="K4571" s="174" t="n"/>
      <c r="L4571" s="174" t="n"/>
      <c r="M4571" s="174" t="n"/>
    </row>
    <row r="4572">
      <c r="A4572" s="174" t="inlineStr">
        <is>
          <t>test</t>
        </is>
      </c>
      <c r="B4572" s="174" t="inlineStr">
        <is>
          <t>A2</t>
        </is>
      </c>
      <c r="C4572" s="174" t="inlineStr">
        <is>
          <t>Clean</t>
        </is>
      </c>
      <c r="D4572" s="174" t="inlineStr">
        <is>
          <t>b</t>
        </is>
      </c>
      <c r="E4572" s="175" t="n">
        <v>0.08</v>
      </c>
      <c r="F4572" s="174" t="n">
        <v>390</v>
      </c>
      <c r="G4572" s="174" t="n">
        <v>4</v>
      </c>
      <c r="H4572" s="174" t="n">
        <v>291</v>
      </c>
      <c r="I4572" s="174" t="n">
        <v>1</v>
      </c>
      <c r="J4572" s="174" t="n"/>
      <c r="K4572" s="174" t="n"/>
      <c r="L4572" s="174" t="n"/>
      <c r="M4572" s="174" t="n"/>
    </row>
    <row r="4573">
      <c r="A4573" s="174" t="inlineStr">
        <is>
          <t>test</t>
        </is>
      </c>
      <c r="B4573" s="174" t="inlineStr">
        <is>
          <t>A2</t>
        </is>
      </c>
      <c r="C4573" s="174" t="inlineStr">
        <is>
          <t>Clean</t>
        </is>
      </c>
      <c r="D4573" s="174" t="inlineStr">
        <is>
          <t>b</t>
        </is>
      </c>
      <c r="E4573" s="175" t="n">
        <v>0.09</v>
      </c>
      <c r="F4573" s="174" t="n">
        <v>390</v>
      </c>
      <c r="G4573" s="174" t="n">
        <v>4</v>
      </c>
      <c r="H4573" s="174" t="n">
        <v>290</v>
      </c>
      <c r="I4573" s="174" t="n">
        <v>2</v>
      </c>
      <c r="J4573" s="174" t="n"/>
      <c r="K4573" s="174" t="n"/>
      <c r="L4573" s="174" t="n"/>
      <c r="M4573" s="174" t="n"/>
    </row>
    <row r="4574">
      <c r="A4574" s="174" t="inlineStr">
        <is>
          <t>test</t>
        </is>
      </c>
      <c r="B4574" s="174" t="inlineStr">
        <is>
          <t>A2</t>
        </is>
      </c>
      <c r="C4574" s="174" t="inlineStr">
        <is>
          <t>Clean</t>
        </is>
      </c>
      <c r="D4574" s="174" t="inlineStr">
        <is>
          <t>b</t>
        </is>
      </c>
      <c r="E4574" s="175" t="n">
        <v>0.1</v>
      </c>
      <c r="F4574" s="174" t="n">
        <v>390</v>
      </c>
      <c r="G4574" s="174" t="n">
        <v>4</v>
      </c>
      <c r="H4574" s="174" t="n">
        <v>290</v>
      </c>
      <c r="I4574" s="174" t="n">
        <v>2</v>
      </c>
      <c r="J4574" s="174" t="n"/>
      <c r="K4574" s="174" t="n"/>
      <c r="L4574" s="174" t="n"/>
      <c r="M4574" s="174" t="n"/>
    </row>
    <row r="4575">
      <c r="A4575" s="174" t="inlineStr">
        <is>
          <t>test</t>
        </is>
      </c>
      <c r="B4575" s="174" t="inlineStr">
        <is>
          <t>A2</t>
        </is>
      </c>
      <c r="C4575" s="174" t="inlineStr">
        <is>
          <t>Clean</t>
        </is>
      </c>
      <c r="D4575" s="174" t="inlineStr">
        <is>
          <t>b</t>
        </is>
      </c>
      <c r="E4575" s="175" t="n">
        <v>0.11</v>
      </c>
      <c r="F4575" s="174" t="n">
        <v>390</v>
      </c>
      <c r="G4575" s="174" t="n">
        <v>4</v>
      </c>
      <c r="H4575" s="174" t="n">
        <v>288</v>
      </c>
      <c r="I4575" s="174" t="n">
        <v>4</v>
      </c>
      <c r="J4575" s="174" t="n"/>
      <c r="K4575" s="174" t="n"/>
      <c r="L4575" s="174" t="n"/>
      <c r="M4575" s="174" t="n"/>
    </row>
    <row r="4576">
      <c r="A4576" s="174" t="inlineStr">
        <is>
          <t>test</t>
        </is>
      </c>
      <c r="B4576" s="174" t="inlineStr">
        <is>
          <t>A2</t>
        </is>
      </c>
      <c r="C4576" s="174" t="inlineStr">
        <is>
          <t>Clean</t>
        </is>
      </c>
      <c r="D4576" s="174" t="inlineStr">
        <is>
          <t>b</t>
        </is>
      </c>
      <c r="E4576" s="175" t="n">
        <v>0.12</v>
      </c>
      <c r="F4576" s="174" t="n">
        <v>390</v>
      </c>
      <c r="G4576" s="174" t="n">
        <v>4</v>
      </c>
      <c r="H4576" s="174" t="n">
        <v>288</v>
      </c>
      <c r="I4576" s="174" t="n">
        <v>4</v>
      </c>
      <c r="J4576" s="174" t="n"/>
      <c r="K4576" s="174" t="n"/>
      <c r="L4576" s="174" t="n"/>
      <c r="M4576" s="174" t="n"/>
    </row>
    <row r="4577">
      <c r="A4577" s="174" t="inlineStr">
        <is>
          <t>test</t>
        </is>
      </c>
      <c r="B4577" s="174" t="inlineStr">
        <is>
          <t>A2</t>
        </is>
      </c>
      <c r="C4577" s="174" t="inlineStr">
        <is>
          <t>Clean</t>
        </is>
      </c>
      <c r="D4577" s="174" t="inlineStr">
        <is>
          <t>b</t>
        </is>
      </c>
      <c r="E4577" s="175" t="n">
        <v>0.13</v>
      </c>
      <c r="F4577" s="174" t="n">
        <v>390</v>
      </c>
      <c r="G4577" s="174" t="n">
        <v>4</v>
      </c>
      <c r="H4577" s="174" t="n">
        <v>287</v>
      </c>
      <c r="I4577" s="174" t="n">
        <v>5</v>
      </c>
      <c r="J4577" s="174" t="n"/>
      <c r="K4577" s="174" t="n"/>
      <c r="L4577" s="174" t="n"/>
      <c r="M4577" s="174" t="n"/>
    </row>
    <row r="4578">
      <c r="A4578" s="174" t="inlineStr">
        <is>
          <t>test</t>
        </is>
      </c>
      <c r="B4578" s="174" t="inlineStr">
        <is>
          <t>A2</t>
        </is>
      </c>
      <c r="C4578" s="174" t="inlineStr">
        <is>
          <t>Clean</t>
        </is>
      </c>
      <c r="D4578" s="174" t="inlineStr">
        <is>
          <t>b</t>
        </is>
      </c>
      <c r="E4578" s="175" t="n">
        <v>0.14</v>
      </c>
      <c r="F4578" s="174" t="n">
        <v>390</v>
      </c>
      <c r="G4578" s="174" t="n">
        <v>4</v>
      </c>
      <c r="H4578" s="174" t="n">
        <v>286</v>
      </c>
      <c r="I4578" s="174" t="n">
        <v>6</v>
      </c>
      <c r="J4578" s="174" t="n"/>
      <c r="K4578" s="174" t="n"/>
      <c r="L4578" s="174" t="n"/>
      <c r="M4578" s="174" t="n"/>
    </row>
    <row r="4579">
      <c r="A4579" s="174" t="inlineStr">
        <is>
          <t>test</t>
        </is>
      </c>
      <c r="B4579" s="174" t="inlineStr">
        <is>
          <t>A2</t>
        </is>
      </c>
      <c r="C4579" s="174" t="inlineStr">
        <is>
          <t>Clean</t>
        </is>
      </c>
      <c r="D4579" s="174" t="inlineStr">
        <is>
          <t>b</t>
        </is>
      </c>
      <c r="E4579" s="175" t="n">
        <v>0.15</v>
      </c>
      <c r="F4579" s="174" t="n">
        <v>390</v>
      </c>
      <c r="G4579" s="174" t="n">
        <v>4</v>
      </c>
      <c r="H4579" s="174" t="n">
        <v>285</v>
      </c>
      <c r="I4579" s="174" t="n">
        <v>7</v>
      </c>
      <c r="J4579" s="174" t="n"/>
      <c r="K4579" s="174" t="n"/>
      <c r="L4579" s="174" t="n"/>
      <c r="M4579" s="174" t="n"/>
    </row>
    <row r="4580">
      <c r="A4580" s="174" t="inlineStr">
        <is>
          <t>test</t>
        </is>
      </c>
      <c r="B4580" s="174" t="inlineStr">
        <is>
          <t>A2</t>
        </is>
      </c>
      <c r="C4580" s="174" t="inlineStr">
        <is>
          <t>Clean</t>
        </is>
      </c>
      <c r="D4580" s="174" t="inlineStr">
        <is>
          <t>b</t>
        </is>
      </c>
      <c r="E4580" s="175" t="n">
        <v>0.16</v>
      </c>
      <c r="F4580" s="174" t="n">
        <v>390</v>
      </c>
      <c r="G4580" s="174" t="n">
        <v>4</v>
      </c>
      <c r="H4580" s="174" t="n">
        <v>284</v>
      </c>
      <c r="I4580" s="174" t="n">
        <v>8</v>
      </c>
      <c r="J4580" s="174" t="n"/>
      <c r="K4580" s="174" t="n"/>
      <c r="L4580" s="174" t="n"/>
      <c r="M4580" s="174" t="n"/>
    </row>
    <row r="4581">
      <c r="A4581" s="174" t="inlineStr">
        <is>
          <t>test</t>
        </is>
      </c>
      <c r="B4581" s="174" t="inlineStr">
        <is>
          <t>A2</t>
        </is>
      </c>
      <c r="C4581" s="174" t="inlineStr">
        <is>
          <t>Clean</t>
        </is>
      </c>
      <c r="D4581" s="174" t="inlineStr">
        <is>
          <t>b</t>
        </is>
      </c>
      <c r="E4581" s="175" t="n">
        <v>0.17</v>
      </c>
      <c r="F4581" s="174" t="n">
        <v>390</v>
      </c>
      <c r="G4581" s="174" t="n">
        <v>4</v>
      </c>
      <c r="H4581" s="174" t="n">
        <v>281</v>
      </c>
      <c r="I4581" s="174" t="n">
        <v>11</v>
      </c>
      <c r="J4581" s="174" t="n"/>
      <c r="K4581" s="174" t="n"/>
      <c r="L4581" s="174" t="n"/>
      <c r="M4581" s="174" t="n"/>
    </row>
    <row r="4582">
      <c r="A4582" s="174" t="inlineStr">
        <is>
          <t>test</t>
        </is>
      </c>
      <c r="B4582" s="174" t="inlineStr">
        <is>
          <t>A2</t>
        </is>
      </c>
      <c r="C4582" s="174" t="inlineStr">
        <is>
          <t>Clean</t>
        </is>
      </c>
      <c r="D4582" s="174" t="inlineStr">
        <is>
          <t>b</t>
        </is>
      </c>
      <c r="E4582" s="175" t="n">
        <v>0.18</v>
      </c>
      <c r="F4582" s="174" t="n">
        <v>390</v>
      </c>
      <c r="G4582" s="174" t="n">
        <v>4</v>
      </c>
      <c r="H4582" s="174" t="n">
        <v>280</v>
      </c>
      <c r="I4582" s="174" t="n">
        <v>12</v>
      </c>
      <c r="J4582" s="174" t="n"/>
      <c r="K4582" s="174" t="n"/>
      <c r="L4582" s="174" t="n"/>
      <c r="M4582" s="174" t="n"/>
    </row>
    <row r="4583">
      <c r="A4583" s="174" t="inlineStr">
        <is>
          <t>test</t>
        </is>
      </c>
      <c r="B4583" s="174" t="inlineStr">
        <is>
          <t>A2</t>
        </is>
      </c>
      <c r="C4583" s="174" t="inlineStr">
        <is>
          <t>Clean</t>
        </is>
      </c>
      <c r="D4583" s="174" t="inlineStr">
        <is>
          <t>b</t>
        </is>
      </c>
      <c r="E4583" s="175" t="n">
        <v>0.19</v>
      </c>
      <c r="F4583" s="174" t="n">
        <v>390</v>
      </c>
      <c r="G4583" s="174" t="n">
        <v>4</v>
      </c>
      <c r="H4583" s="174" t="n">
        <v>279</v>
      </c>
      <c r="I4583" s="174" t="n">
        <v>13</v>
      </c>
      <c r="J4583" s="174" t="n"/>
      <c r="K4583" s="174" t="n"/>
      <c r="L4583" s="174" t="n"/>
      <c r="M4583" s="174" t="n"/>
    </row>
    <row r="4584">
      <c r="A4584" s="174" t="inlineStr">
        <is>
          <t>test</t>
        </is>
      </c>
      <c r="B4584" s="174" t="inlineStr">
        <is>
          <t>A2</t>
        </is>
      </c>
      <c r="C4584" s="174" t="inlineStr">
        <is>
          <t>Clean</t>
        </is>
      </c>
      <c r="D4584" s="174" t="inlineStr">
        <is>
          <t>b</t>
        </is>
      </c>
      <c r="E4584" s="175" t="n">
        <v>0.2</v>
      </c>
      <c r="F4584" s="174" t="n">
        <v>390</v>
      </c>
      <c r="G4584" s="174" t="n">
        <v>4</v>
      </c>
      <c r="H4584" s="174" t="n">
        <v>278</v>
      </c>
      <c r="I4584" s="174" t="n">
        <v>14</v>
      </c>
      <c r="J4584" s="174" t="n"/>
      <c r="K4584" s="174" t="n"/>
      <c r="L4584" s="174" t="n"/>
      <c r="M4584" s="174" t="n"/>
    </row>
    <row r="4585">
      <c r="A4585" s="174" t="inlineStr">
        <is>
          <t>test</t>
        </is>
      </c>
      <c r="B4585" s="174" t="inlineStr">
        <is>
          <t>A2</t>
        </is>
      </c>
      <c r="C4585" s="174" t="inlineStr">
        <is>
          <t>Clean</t>
        </is>
      </c>
      <c r="D4585" s="174" t="inlineStr">
        <is>
          <t>b</t>
        </is>
      </c>
      <c r="E4585" s="175" t="n">
        <v>0.21</v>
      </c>
      <c r="F4585" s="174" t="n">
        <v>390</v>
      </c>
      <c r="G4585" s="174" t="n">
        <v>4</v>
      </c>
      <c r="H4585" s="174" t="n">
        <v>277</v>
      </c>
      <c r="I4585" s="174" t="n">
        <v>15</v>
      </c>
      <c r="J4585" s="174" t="n"/>
      <c r="K4585" s="174" t="n"/>
      <c r="L4585" s="174" t="n"/>
      <c r="M4585" s="174" t="n"/>
    </row>
    <row r="4586">
      <c r="A4586" s="174" t="inlineStr">
        <is>
          <t>test</t>
        </is>
      </c>
      <c r="B4586" s="174" t="inlineStr">
        <is>
          <t>A2</t>
        </is>
      </c>
      <c r="C4586" s="174" t="inlineStr">
        <is>
          <t>Clean</t>
        </is>
      </c>
      <c r="D4586" s="174" t="inlineStr">
        <is>
          <t>b</t>
        </is>
      </c>
      <c r="E4586" s="175" t="n">
        <v>0.22</v>
      </c>
      <c r="F4586" s="174" t="n">
        <v>390</v>
      </c>
      <c r="G4586" s="174" t="n">
        <v>4</v>
      </c>
      <c r="H4586" s="174" t="n">
        <v>277</v>
      </c>
      <c r="I4586" s="174" t="n">
        <v>15</v>
      </c>
      <c r="J4586" s="174" t="n"/>
      <c r="K4586" s="174" t="n"/>
      <c r="L4586" s="174" t="n"/>
      <c r="M4586" s="174" t="n"/>
    </row>
    <row r="4587">
      <c r="A4587" s="174" t="inlineStr">
        <is>
          <t>test</t>
        </is>
      </c>
      <c r="B4587" s="174" t="inlineStr">
        <is>
          <t>A2</t>
        </is>
      </c>
      <c r="C4587" s="174" t="inlineStr">
        <is>
          <t>Clean</t>
        </is>
      </c>
      <c r="D4587" s="174" t="inlineStr">
        <is>
          <t>b</t>
        </is>
      </c>
      <c r="E4587" s="175" t="n">
        <v>0.23</v>
      </c>
      <c r="F4587" s="174" t="n">
        <v>390</v>
      </c>
      <c r="G4587" s="174" t="n">
        <v>4</v>
      </c>
      <c r="H4587" s="174" t="n">
        <v>275</v>
      </c>
      <c r="I4587" s="174" t="n">
        <v>17</v>
      </c>
      <c r="J4587" s="174" t="n"/>
      <c r="K4587" s="174" t="n"/>
      <c r="L4587" s="174" t="n"/>
      <c r="M4587" s="174" t="n"/>
    </row>
    <row r="4588">
      <c r="A4588" s="174" t="inlineStr">
        <is>
          <t>test</t>
        </is>
      </c>
      <c r="B4588" s="174" t="inlineStr">
        <is>
          <t>A2</t>
        </is>
      </c>
      <c r="C4588" s="174" t="inlineStr">
        <is>
          <t>Clean</t>
        </is>
      </c>
      <c r="D4588" s="174" t="inlineStr">
        <is>
          <t>b</t>
        </is>
      </c>
      <c r="E4588" s="175" t="n">
        <v>0.24</v>
      </c>
      <c r="F4588" s="174" t="n">
        <v>389</v>
      </c>
      <c r="G4588" s="174" t="n">
        <v>5</v>
      </c>
      <c r="H4588" s="174" t="n">
        <v>274</v>
      </c>
      <c r="I4588" s="174" t="n">
        <v>18</v>
      </c>
      <c r="J4588" s="174" t="n"/>
      <c r="K4588" s="174" t="n"/>
      <c r="L4588" s="174" t="n"/>
      <c r="M4588" s="174" t="n"/>
    </row>
    <row r="4589">
      <c r="A4589" s="174" t="inlineStr">
        <is>
          <t>test</t>
        </is>
      </c>
      <c r="B4589" s="174" t="inlineStr">
        <is>
          <t>A2</t>
        </is>
      </c>
      <c r="C4589" s="174" t="inlineStr">
        <is>
          <t>Clean</t>
        </is>
      </c>
      <c r="D4589" s="174" t="inlineStr">
        <is>
          <t>b</t>
        </is>
      </c>
      <c r="E4589" s="175" t="n">
        <v>0.25</v>
      </c>
      <c r="F4589" s="174" t="n">
        <v>389</v>
      </c>
      <c r="G4589" s="174" t="n">
        <v>5</v>
      </c>
      <c r="H4589" s="174" t="n">
        <v>272</v>
      </c>
      <c r="I4589" s="174" t="n">
        <v>20</v>
      </c>
      <c r="J4589" s="174" t="n"/>
      <c r="K4589" s="174" t="n"/>
      <c r="L4589" s="174" t="n"/>
      <c r="M4589" s="174" t="n"/>
    </row>
    <row r="4590">
      <c r="A4590" s="174" t="inlineStr">
        <is>
          <t>test</t>
        </is>
      </c>
      <c r="B4590" s="174" t="inlineStr">
        <is>
          <t>A2</t>
        </is>
      </c>
      <c r="C4590" s="174" t="inlineStr">
        <is>
          <t>Clean</t>
        </is>
      </c>
      <c r="D4590" s="174" t="inlineStr">
        <is>
          <t>b</t>
        </is>
      </c>
      <c r="E4590" s="175" t="n">
        <v>0.26</v>
      </c>
      <c r="F4590" s="174" t="n">
        <v>389</v>
      </c>
      <c r="G4590" s="174" t="n">
        <v>5</v>
      </c>
      <c r="H4590" s="174" t="n">
        <v>270</v>
      </c>
      <c r="I4590" s="174" t="n">
        <v>22</v>
      </c>
      <c r="J4590" s="174" t="n"/>
      <c r="K4590" s="174" t="n"/>
      <c r="L4590" s="174" t="n"/>
      <c r="M4590" s="174" t="n"/>
    </row>
    <row r="4591">
      <c r="A4591" s="174" t="inlineStr">
        <is>
          <t>test</t>
        </is>
      </c>
      <c r="B4591" s="174" t="inlineStr">
        <is>
          <t>A2</t>
        </is>
      </c>
      <c r="C4591" s="174" t="inlineStr">
        <is>
          <t>Clean</t>
        </is>
      </c>
      <c r="D4591" s="174" t="inlineStr">
        <is>
          <t>b</t>
        </is>
      </c>
      <c r="E4591" s="175" t="n">
        <v>0.27</v>
      </c>
      <c r="F4591" s="174" t="n">
        <v>389</v>
      </c>
      <c r="G4591" s="174" t="n">
        <v>5</v>
      </c>
      <c r="H4591" s="174" t="n">
        <v>270</v>
      </c>
      <c r="I4591" s="174" t="n">
        <v>22</v>
      </c>
      <c r="J4591" s="174" t="n"/>
      <c r="K4591" s="174" t="n"/>
      <c r="L4591" s="174" t="n"/>
      <c r="M4591" s="174" t="n"/>
    </row>
    <row r="4592">
      <c r="A4592" s="174" t="inlineStr">
        <is>
          <t>test</t>
        </is>
      </c>
      <c r="B4592" s="174" t="inlineStr">
        <is>
          <t>A2</t>
        </is>
      </c>
      <c r="C4592" s="174" t="inlineStr">
        <is>
          <t>Clean</t>
        </is>
      </c>
      <c r="D4592" s="174" t="inlineStr">
        <is>
          <t>b</t>
        </is>
      </c>
      <c r="E4592" s="175" t="n">
        <v>0.28</v>
      </c>
      <c r="F4592" s="174" t="n">
        <v>389</v>
      </c>
      <c r="G4592" s="174" t="n">
        <v>5</v>
      </c>
      <c r="H4592" s="174" t="n">
        <v>269</v>
      </c>
      <c r="I4592" s="174" t="n">
        <v>23</v>
      </c>
      <c r="J4592" s="174" t="n"/>
      <c r="K4592" s="174" t="n"/>
      <c r="L4592" s="174" t="n"/>
      <c r="M4592" s="174" t="n"/>
    </row>
    <row r="4593">
      <c r="A4593" s="174" t="inlineStr">
        <is>
          <t>test</t>
        </is>
      </c>
      <c r="B4593" s="174" t="inlineStr">
        <is>
          <t>A2</t>
        </is>
      </c>
      <c r="C4593" s="174" t="inlineStr">
        <is>
          <t>Clean</t>
        </is>
      </c>
      <c r="D4593" s="174" t="inlineStr">
        <is>
          <t>b</t>
        </is>
      </c>
      <c r="E4593" s="175" t="n">
        <v>0.29</v>
      </c>
      <c r="F4593" s="174" t="n">
        <v>389</v>
      </c>
      <c r="G4593" s="174" t="n">
        <v>5</v>
      </c>
      <c r="H4593" s="174" t="n">
        <v>269</v>
      </c>
      <c r="I4593" s="174" t="n">
        <v>23</v>
      </c>
      <c r="J4593" s="174" t="n"/>
      <c r="K4593" s="174" t="n"/>
      <c r="L4593" s="174" t="n"/>
      <c r="M4593" s="174" t="n"/>
    </row>
    <row r="4594">
      <c r="A4594" s="174" t="inlineStr">
        <is>
          <t>test</t>
        </is>
      </c>
      <c r="B4594" s="174" t="inlineStr">
        <is>
          <t>A2</t>
        </is>
      </c>
      <c r="C4594" s="174" t="inlineStr">
        <is>
          <t>Clean</t>
        </is>
      </c>
      <c r="D4594" s="174" t="inlineStr">
        <is>
          <t>b</t>
        </is>
      </c>
      <c r="E4594" s="175" t="n">
        <v>0.3</v>
      </c>
      <c r="F4594" s="174" t="n">
        <v>389</v>
      </c>
      <c r="G4594" s="174" t="n">
        <v>5</v>
      </c>
      <c r="H4594" s="174" t="n">
        <v>267</v>
      </c>
      <c r="I4594" s="174" t="n">
        <v>25</v>
      </c>
      <c r="J4594" s="174" t="n"/>
      <c r="K4594" s="174" t="n"/>
      <c r="L4594" s="174" t="n"/>
      <c r="M4594" s="174" t="n"/>
    </row>
    <row r="4595">
      <c r="A4595" s="174" t="inlineStr">
        <is>
          <t>test</t>
        </is>
      </c>
      <c r="B4595" s="174" t="inlineStr">
        <is>
          <t>A2</t>
        </is>
      </c>
      <c r="C4595" s="174" t="inlineStr">
        <is>
          <t>Clean</t>
        </is>
      </c>
      <c r="D4595" s="174" t="inlineStr">
        <is>
          <t>b</t>
        </is>
      </c>
      <c r="E4595" s="175" t="n">
        <v>0.31</v>
      </c>
      <c r="F4595" s="174" t="n">
        <v>389</v>
      </c>
      <c r="G4595" s="174" t="n">
        <v>5</v>
      </c>
      <c r="H4595" s="174" t="n">
        <v>266</v>
      </c>
      <c r="I4595" s="174" t="n">
        <v>26</v>
      </c>
      <c r="J4595" s="174" t="n"/>
      <c r="K4595" s="174" t="n"/>
      <c r="L4595" s="174" t="n"/>
      <c r="M4595" s="174" t="n"/>
    </row>
    <row r="4596">
      <c r="A4596" s="174" t="inlineStr">
        <is>
          <t>test</t>
        </is>
      </c>
      <c r="B4596" s="174" t="inlineStr">
        <is>
          <t>A2</t>
        </is>
      </c>
      <c r="C4596" s="174" t="inlineStr">
        <is>
          <t>Clean</t>
        </is>
      </c>
      <c r="D4596" s="174" t="inlineStr">
        <is>
          <t>b</t>
        </is>
      </c>
      <c r="E4596" s="175" t="n">
        <v>0.32</v>
      </c>
      <c r="F4596" s="174" t="n">
        <v>389</v>
      </c>
      <c r="G4596" s="174" t="n">
        <v>5</v>
      </c>
      <c r="H4596" s="174" t="n">
        <v>266</v>
      </c>
      <c r="I4596" s="174" t="n">
        <v>26</v>
      </c>
      <c r="J4596" s="174" t="n"/>
      <c r="K4596" s="174" t="n"/>
      <c r="L4596" s="174" t="n"/>
      <c r="M4596" s="174" t="n"/>
    </row>
    <row r="4597">
      <c r="A4597" s="174" t="inlineStr">
        <is>
          <t>test</t>
        </is>
      </c>
      <c r="B4597" s="174" t="inlineStr">
        <is>
          <t>A2</t>
        </is>
      </c>
      <c r="C4597" s="174" t="inlineStr">
        <is>
          <t>Clean</t>
        </is>
      </c>
      <c r="D4597" s="174" t="inlineStr">
        <is>
          <t>b</t>
        </is>
      </c>
      <c r="E4597" s="175" t="n">
        <v>0.33</v>
      </c>
      <c r="F4597" s="174" t="n">
        <v>389</v>
      </c>
      <c r="G4597" s="174" t="n">
        <v>5</v>
      </c>
      <c r="H4597" s="174" t="n">
        <v>266</v>
      </c>
      <c r="I4597" s="174" t="n">
        <v>26</v>
      </c>
      <c r="J4597" s="174" t="n"/>
      <c r="K4597" s="174" t="n"/>
      <c r="L4597" s="174" t="n"/>
      <c r="M4597" s="174" t="n"/>
    </row>
    <row r="4598">
      <c r="A4598" s="174" t="inlineStr">
        <is>
          <t>test</t>
        </is>
      </c>
      <c r="B4598" s="174" t="inlineStr">
        <is>
          <t>A2</t>
        </is>
      </c>
      <c r="C4598" s="174" t="inlineStr">
        <is>
          <t>Clean</t>
        </is>
      </c>
      <c r="D4598" s="174" t="inlineStr">
        <is>
          <t>b</t>
        </is>
      </c>
      <c r="E4598" s="175" t="n">
        <v>0.34</v>
      </c>
      <c r="F4598" s="174" t="n">
        <v>388</v>
      </c>
      <c r="G4598" s="174" t="n">
        <v>6</v>
      </c>
      <c r="H4598" s="174" t="n">
        <v>265</v>
      </c>
      <c r="I4598" s="174" t="n">
        <v>27</v>
      </c>
      <c r="J4598" s="174" t="n"/>
      <c r="K4598" s="174" t="n"/>
      <c r="L4598" s="174" t="n"/>
      <c r="M4598" s="174" t="n"/>
    </row>
    <row r="4599">
      <c r="A4599" s="174" t="inlineStr">
        <is>
          <t>test</t>
        </is>
      </c>
      <c r="B4599" s="174" t="inlineStr">
        <is>
          <t>A2</t>
        </is>
      </c>
      <c r="C4599" s="174" t="inlineStr">
        <is>
          <t>Clean</t>
        </is>
      </c>
      <c r="D4599" s="174" t="inlineStr">
        <is>
          <t>b</t>
        </is>
      </c>
      <c r="E4599" s="175" t="n">
        <v>0.35</v>
      </c>
      <c r="F4599" s="174" t="n">
        <v>388</v>
      </c>
      <c r="G4599" s="174" t="n">
        <v>6</v>
      </c>
      <c r="H4599" s="174" t="n">
        <v>264</v>
      </c>
      <c r="I4599" s="174" t="n">
        <v>28</v>
      </c>
      <c r="J4599" s="174" t="n"/>
      <c r="K4599" s="174" t="n"/>
      <c r="L4599" s="174" t="n"/>
      <c r="M4599" s="174" t="n"/>
    </row>
    <row r="4600">
      <c r="A4600" s="174" t="inlineStr">
        <is>
          <t>test</t>
        </is>
      </c>
      <c r="B4600" s="174" t="inlineStr">
        <is>
          <t>A2</t>
        </is>
      </c>
      <c r="C4600" s="174" t="inlineStr">
        <is>
          <t>Clean</t>
        </is>
      </c>
      <c r="D4600" s="174" t="inlineStr">
        <is>
          <t>b</t>
        </is>
      </c>
      <c r="E4600" s="175" t="n">
        <v>0.36</v>
      </c>
      <c r="F4600" s="174" t="n">
        <v>388</v>
      </c>
      <c r="G4600" s="174" t="n">
        <v>6</v>
      </c>
      <c r="H4600" s="174" t="n">
        <v>260</v>
      </c>
      <c r="I4600" s="174" t="n">
        <v>32</v>
      </c>
      <c r="J4600" s="174" t="n"/>
      <c r="K4600" s="174" t="n"/>
      <c r="L4600" s="174" t="n"/>
      <c r="M4600" s="174" t="n"/>
    </row>
    <row r="4601">
      <c r="A4601" s="174" t="inlineStr">
        <is>
          <t>test</t>
        </is>
      </c>
      <c r="B4601" s="174" t="inlineStr">
        <is>
          <t>A2</t>
        </is>
      </c>
      <c r="C4601" s="174" t="inlineStr">
        <is>
          <t>Clean</t>
        </is>
      </c>
      <c r="D4601" s="174" t="inlineStr">
        <is>
          <t>b</t>
        </is>
      </c>
      <c r="E4601" s="175" t="n">
        <v>0.37</v>
      </c>
      <c r="F4601" s="174" t="n">
        <v>388</v>
      </c>
      <c r="G4601" s="174" t="n">
        <v>6</v>
      </c>
      <c r="H4601" s="174" t="n">
        <v>258</v>
      </c>
      <c r="I4601" s="174" t="n">
        <v>34</v>
      </c>
      <c r="J4601" s="174" t="n"/>
      <c r="K4601" s="174" t="n"/>
      <c r="L4601" s="174" t="n"/>
      <c r="M4601" s="174" t="n"/>
    </row>
    <row r="4602">
      <c r="A4602" s="174" t="inlineStr">
        <is>
          <t>test</t>
        </is>
      </c>
      <c r="B4602" s="174" t="inlineStr">
        <is>
          <t>A2</t>
        </is>
      </c>
      <c r="C4602" s="174" t="inlineStr">
        <is>
          <t>Clean</t>
        </is>
      </c>
      <c r="D4602" s="174" t="inlineStr">
        <is>
          <t>b</t>
        </is>
      </c>
      <c r="E4602" s="175" t="n">
        <v>0.38</v>
      </c>
      <c r="F4602" s="174" t="n">
        <v>387</v>
      </c>
      <c r="G4602" s="174" t="n">
        <v>7</v>
      </c>
      <c r="H4602" s="174" t="n">
        <v>254</v>
      </c>
      <c r="I4602" s="174" t="n">
        <v>38</v>
      </c>
      <c r="J4602" s="174" t="n"/>
      <c r="K4602" s="174" t="n"/>
      <c r="L4602" s="174" t="n"/>
      <c r="M4602" s="174" t="n"/>
    </row>
    <row r="4603">
      <c r="A4603" s="174" t="inlineStr">
        <is>
          <t>test</t>
        </is>
      </c>
      <c r="B4603" s="174" t="inlineStr">
        <is>
          <t>A2</t>
        </is>
      </c>
      <c r="C4603" s="174" t="inlineStr">
        <is>
          <t>Clean</t>
        </is>
      </c>
      <c r="D4603" s="174" t="inlineStr">
        <is>
          <t>b</t>
        </is>
      </c>
      <c r="E4603" s="175" t="n">
        <v>0.39</v>
      </c>
      <c r="F4603" s="174" t="n">
        <v>387</v>
      </c>
      <c r="G4603" s="174" t="n">
        <v>7</v>
      </c>
      <c r="H4603" s="174" t="n">
        <v>252</v>
      </c>
      <c r="I4603" s="174" t="n">
        <v>40</v>
      </c>
      <c r="J4603" s="174" t="n"/>
      <c r="K4603" s="174" t="n"/>
      <c r="L4603" s="174" t="n"/>
      <c r="M4603" s="174" t="n"/>
    </row>
    <row r="4604">
      <c r="A4604" s="174" t="inlineStr">
        <is>
          <t>test</t>
        </is>
      </c>
      <c r="B4604" s="174" t="inlineStr">
        <is>
          <t>A2</t>
        </is>
      </c>
      <c r="C4604" s="174" t="inlineStr">
        <is>
          <t>Clean</t>
        </is>
      </c>
      <c r="D4604" s="174" t="inlineStr">
        <is>
          <t>b</t>
        </is>
      </c>
      <c r="E4604" s="175" t="n">
        <v>0.4</v>
      </c>
      <c r="F4604" s="174" t="n">
        <v>387</v>
      </c>
      <c r="G4604" s="174" t="n">
        <v>7</v>
      </c>
      <c r="H4604" s="174" t="n">
        <v>251</v>
      </c>
      <c r="I4604" s="174" t="n">
        <v>41</v>
      </c>
      <c r="J4604" s="174" t="n"/>
      <c r="K4604" s="174" t="n"/>
      <c r="L4604" s="174" t="n"/>
      <c r="M4604" s="174" t="n"/>
    </row>
    <row r="4605">
      <c r="A4605" s="174" t="inlineStr">
        <is>
          <t>test</t>
        </is>
      </c>
      <c r="B4605" s="174" t="inlineStr">
        <is>
          <t>A2</t>
        </is>
      </c>
      <c r="C4605" s="174" t="inlineStr">
        <is>
          <t>Clean</t>
        </is>
      </c>
      <c r="D4605" s="174" t="inlineStr">
        <is>
          <t>b</t>
        </is>
      </c>
      <c r="E4605" s="175" t="n">
        <v>0.41</v>
      </c>
      <c r="F4605" s="174" t="n">
        <v>386</v>
      </c>
      <c r="G4605" s="174" t="n">
        <v>8</v>
      </c>
      <c r="H4605" s="174" t="n">
        <v>250</v>
      </c>
      <c r="I4605" s="174" t="n">
        <v>42</v>
      </c>
      <c r="J4605" s="174" t="n"/>
      <c r="K4605" s="174" t="n"/>
      <c r="L4605" s="174" t="n"/>
      <c r="M4605" s="174" t="n"/>
    </row>
    <row r="4606">
      <c r="A4606" s="174" t="inlineStr">
        <is>
          <t>test</t>
        </is>
      </c>
      <c r="B4606" s="174" t="inlineStr">
        <is>
          <t>A2</t>
        </is>
      </c>
      <c r="C4606" s="174" t="inlineStr">
        <is>
          <t>Clean</t>
        </is>
      </c>
      <c r="D4606" s="174" t="inlineStr">
        <is>
          <t>b</t>
        </is>
      </c>
      <c r="E4606" s="175" t="n">
        <v>0.42</v>
      </c>
      <c r="F4606" s="174" t="n">
        <v>386</v>
      </c>
      <c r="G4606" s="174" t="n">
        <v>8</v>
      </c>
      <c r="H4606" s="174" t="n">
        <v>249</v>
      </c>
      <c r="I4606" s="174" t="n">
        <v>43</v>
      </c>
      <c r="J4606" s="174" t="n"/>
      <c r="K4606" s="174" t="n"/>
      <c r="L4606" s="174" t="n"/>
      <c r="M4606" s="174" t="n"/>
    </row>
    <row r="4607">
      <c r="A4607" s="174" t="inlineStr">
        <is>
          <t>test</t>
        </is>
      </c>
      <c r="B4607" s="174" t="inlineStr">
        <is>
          <t>A2</t>
        </is>
      </c>
      <c r="C4607" s="174" t="inlineStr">
        <is>
          <t>Clean</t>
        </is>
      </c>
      <c r="D4607" s="174" t="inlineStr">
        <is>
          <t>b</t>
        </is>
      </c>
      <c r="E4607" s="175" t="n">
        <v>0.43</v>
      </c>
      <c r="F4607" s="174" t="n">
        <v>386</v>
      </c>
      <c r="G4607" s="174" t="n">
        <v>8</v>
      </c>
      <c r="H4607" s="174" t="n">
        <v>249</v>
      </c>
      <c r="I4607" s="174" t="n">
        <v>43</v>
      </c>
      <c r="J4607" s="174" t="n"/>
      <c r="K4607" s="174" t="n"/>
      <c r="L4607" s="174" t="n"/>
      <c r="M4607" s="174" t="n"/>
    </row>
    <row r="4608">
      <c r="A4608" s="174" t="inlineStr">
        <is>
          <t>test</t>
        </is>
      </c>
      <c r="B4608" s="174" t="inlineStr">
        <is>
          <t>A2</t>
        </is>
      </c>
      <c r="C4608" s="174" t="inlineStr">
        <is>
          <t>Clean</t>
        </is>
      </c>
      <c r="D4608" s="174" t="inlineStr">
        <is>
          <t>b</t>
        </is>
      </c>
      <c r="E4608" s="175" t="n">
        <v>0.44</v>
      </c>
      <c r="F4608" s="174" t="n">
        <v>386</v>
      </c>
      <c r="G4608" s="174" t="n">
        <v>8</v>
      </c>
      <c r="H4608" s="174" t="n">
        <v>248</v>
      </c>
      <c r="I4608" s="174" t="n">
        <v>44</v>
      </c>
      <c r="J4608" s="174" t="n"/>
      <c r="K4608" s="174" t="n"/>
      <c r="L4608" s="174" t="n"/>
      <c r="M4608" s="174" t="n"/>
    </row>
    <row r="4609">
      <c r="A4609" s="174" t="inlineStr">
        <is>
          <t>test</t>
        </is>
      </c>
      <c r="B4609" s="174" t="inlineStr">
        <is>
          <t>A2</t>
        </is>
      </c>
      <c r="C4609" s="174" t="inlineStr">
        <is>
          <t>Clean</t>
        </is>
      </c>
      <c r="D4609" s="174" t="inlineStr">
        <is>
          <t>b</t>
        </is>
      </c>
      <c r="E4609" s="175" t="n">
        <v>0.45</v>
      </c>
      <c r="F4609" s="174" t="n">
        <v>386</v>
      </c>
      <c r="G4609" s="174" t="n">
        <v>8</v>
      </c>
      <c r="H4609" s="174" t="n">
        <v>247</v>
      </c>
      <c r="I4609" s="174" t="n">
        <v>45</v>
      </c>
      <c r="J4609" s="174" t="n"/>
      <c r="K4609" s="174" t="n"/>
      <c r="L4609" s="174" t="n"/>
      <c r="M4609" s="174" t="n"/>
    </row>
    <row r="4610">
      <c r="A4610" s="174" t="inlineStr">
        <is>
          <t>test</t>
        </is>
      </c>
      <c r="B4610" s="174" t="inlineStr">
        <is>
          <t>A2</t>
        </is>
      </c>
      <c r="C4610" s="174" t="inlineStr">
        <is>
          <t>Clean</t>
        </is>
      </c>
      <c r="D4610" s="174" t="inlineStr">
        <is>
          <t>b</t>
        </is>
      </c>
      <c r="E4610" s="175" t="n">
        <v>0.46</v>
      </c>
      <c r="F4610" s="174" t="n">
        <v>386</v>
      </c>
      <c r="G4610" s="174" t="n">
        <v>8</v>
      </c>
      <c r="H4610" s="174" t="n">
        <v>246</v>
      </c>
      <c r="I4610" s="174" t="n">
        <v>46</v>
      </c>
      <c r="J4610" s="174" t="n"/>
      <c r="K4610" s="174" t="n"/>
      <c r="L4610" s="174" t="n"/>
      <c r="M4610" s="174" t="n"/>
    </row>
    <row r="4611">
      <c r="A4611" s="174" t="inlineStr">
        <is>
          <t>test</t>
        </is>
      </c>
      <c r="B4611" s="174" t="inlineStr">
        <is>
          <t>A2</t>
        </is>
      </c>
      <c r="C4611" s="174" t="inlineStr">
        <is>
          <t>Clean</t>
        </is>
      </c>
      <c r="D4611" s="174" t="inlineStr">
        <is>
          <t>b</t>
        </is>
      </c>
      <c r="E4611" s="175" t="n">
        <v>0.47</v>
      </c>
      <c r="F4611" s="174" t="n">
        <v>385</v>
      </c>
      <c r="G4611" s="174" t="n">
        <v>9</v>
      </c>
      <c r="H4611" s="174" t="n">
        <v>246</v>
      </c>
      <c r="I4611" s="174" t="n">
        <v>46</v>
      </c>
      <c r="J4611" s="174" t="n"/>
      <c r="K4611" s="174" t="n"/>
      <c r="L4611" s="174" t="n"/>
      <c r="M4611" s="174" t="n"/>
    </row>
    <row r="4612">
      <c r="A4612" s="174" t="inlineStr">
        <is>
          <t>test</t>
        </is>
      </c>
      <c r="B4612" s="174" t="inlineStr">
        <is>
          <t>A2</t>
        </is>
      </c>
      <c r="C4612" s="174" t="inlineStr">
        <is>
          <t>Clean</t>
        </is>
      </c>
      <c r="D4612" s="174" t="inlineStr">
        <is>
          <t>b</t>
        </is>
      </c>
      <c r="E4612" s="175" t="n">
        <v>0.48</v>
      </c>
      <c r="F4612" s="174" t="n">
        <v>385</v>
      </c>
      <c r="G4612" s="174" t="n">
        <v>9</v>
      </c>
      <c r="H4612" s="174" t="n">
        <v>245</v>
      </c>
      <c r="I4612" s="174" t="n">
        <v>47</v>
      </c>
      <c r="J4612" s="174" t="n"/>
      <c r="K4612" s="174" t="n"/>
      <c r="L4612" s="174" t="n"/>
      <c r="M4612" s="174" t="n"/>
    </row>
    <row r="4613">
      <c r="A4613" s="174" t="inlineStr">
        <is>
          <t>test</t>
        </is>
      </c>
      <c r="B4613" s="174" t="inlineStr">
        <is>
          <t>A2</t>
        </is>
      </c>
      <c r="C4613" s="174" t="inlineStr">
        <is>
          <t>Clean</t>
        </is>
      </c>
      <c r="D4613" s="174" t="inlineStr">
        <is>
          <t>b</t>
        </is>
      </c>
      <c r="E4613" s="175" t="n">
        <v>0.49</v>
      </c>
      <c r="F4613" s="174" t="n">
        <v>385</v>
      </c>
      <c r="G4613" s="174" t="n">
        <v>9</v>
      </c>
      <c r="H4613" s="174" t="n">
        <v>244</v>
      </c>
      <c r="I4613" s="174" t="n">
        <v>48</v>
      </c>
      <c r="J4613" s="174" t="n"/>
      <c r="K4613" s="174" t="n"/>
      <c r="L4613" s="174" t="n"/>
      <c r="M4613" s="174" t="n"/>
    </row>
    <row r="4614">
      <c r="A4614" s="174" t="inlineStr">
        <is>
          <t>test</t>
        </is>
      </c>
      <c r="B4614" s="174" t="inlineStr">
        <is>
          <t>A2</t>
        </is>
      </c>
      <c r="C4614" s="174" t="inlineStr">
        <is>
          <t>Clean</t>
        </is>
      </c>
      <c r="D4614" s="174" t="inlineStr">
        <is>
          <t>b</t>
        </is>
      </c>
      <c r="E4614" s="175" t="n">
        <v>0.5</v>
      </c>
      <c r="F4614" s="174" t="n">
        <v>385</v>
      </c>
      <c r="G4614" s="174" t="n">
        <v>9</v>
      </c>
      <c r="H4614" s="174" t="n">
        <v>242</v>
      </c>
      <c r="I4614" s="174" t="n">
        <v>50</v>
      </c>
      <c r="J4614" s="174" t="n"/>
      <c r="K4614" s="174" t="n"/>
      <c r="L4614" s="174" t="n"/>
      <c r="M4614" s="174" t="n"/>
    </row>
    <row r="4615">
      <c r="A4615" s="174" t="inlineStr">
        <is>
          <t>test</t>
        </is>
      </c>
      <c r="B4615" s="174" t="inlineStr">
        <is>
          <t>A2</t>
        </is>
      </c>
      <c r="C4615" s="174" t="inlineStr">
        <is>
          <t>Clean</t>
        </is>
      </c>
      <c r="D4615" s="174" t="inlineStr">
        <is>
          <t>b</t>
        </is>
      </c>
      <c r="E4615" s="175" t="n">
        <v>0.51</v>
      </c>
      <c r="F4615" s="174" t="n">
        <v>385</v>
      </c>
      <c r="G4615" s="174" t="n">
        <v>9</v>
      </c>
      <c r="H4615" s="174" t="n">
        <v>240</v>
      </c>
      <c r="I4615" s="174" t="n">
        <v>52</v>
      </c>
      <c r="J4615" s="174" t="n"/>
      <c r="K4615" s="174" t="n"/>
      <c r="L4615" s="174" t="n"/>
      <c r="M4615" s="174" t="n"/>
    </row>
    <row r="4616">
      <c r="A4616" s="174" t="inlineStr">
        <is>
          <t>test</t>
        </is>
      </c>
      <c r="B4616" s="174" t="inlineStr">
        <is>
          <t>A2</t>
        </is>
      </c>
      <c r="C4616" s="174" t="inlineStr">
        <is>
          <t>Clean</t>
        </is>
      </c>
      <c r="D4616" s="174" t="inlineStr">
        <is>
          <t>b</t>
        </is>
      </c>
      <c r="E4616" s="175" t="n">
        <v>0.52</v>
      </c>
      <c r="F4616" s="174" t="n">
        <v>385</v>
      </c>
      <c r="G4616" s="174" t="n">
        <v>9</v>
      </c>
      <c r="H4616" s="174" t="n">
        <v>235</v>
      </c>
      <c r="I4616" s="174" t="n">
        <v>57</v>
      </c>
      <c r="J4616" s="174" t="n"/>
      <c r="K4616" s="174" t="n"/>
      <c r="L4616" s="174" t="n"/>
      <c r="M4616" s="174" t="n"/>
    </row>
    <row r="4617">
      <c r="A4617" s="174" t="inlineStr">
        <is>
          <t>test</t>
        </is>
      </c>
      <c r="B4617" s="174" t="inlineStr">
        <is>
          <t>A2</t>
        </is>
      </c>
      <c r="C4617" s="174" t="inlineStr">
        <is>
          <t>Clean</t>
        </is>
      </c>
      <c r="D4617" s="174" t="inlineStr">
        <is>
          <t>b</t>
        </is>
      </c>
      <c r="E4617" s="175" t="n">
        <v>0.53</v>
      </c>
      <c r="F4617" s="174" t="n">
        <v>385</v>
      </c>
      <c r="G4617" s="174" t="n">
        <v>9</v>
      </c>
      <c r="H4617" s="174" t="n">
        <v>230</v>
      </c>
      <c r="I4617" s="174" t="n">
        <v>62</v>
      </c>
      <c r="J4617" s="174" t="n"/>
      <c r="K4617" s="174" t="n"/>
      <c r="L4617" s="174" t="n"/>
      <c r="M4617" s="174" t="n"/>
    </row>
    <row r="4618">
      <c r="A4618" s="174" t="inlineStr">
        <is>
          <t>test</t>
        </is>
      </c>
      <c r="B4618" s="174" t="inlineStr">
        <is>
          <t>A2</t>
        </is>
      </c>
      <c r="C4618" s="174" t="inlineStr">
        <is>
          <t>Clean</t>
        </is>
      </c>
      <c r="D4618" s="174" t="inlineStr">
        <is>
          <t>b</t>
        </is>
      </c>
      <c r="E4618" s="175" t="n">
        <v>0.54</v>
      </c>
      <c r="F4618" s="174" t="n">
        <v>384</v>
      </c>
      <c r="G4618" s="174" t="n">
        <v>10</v>
      </c>
      <c r="H4618" s="174" t="n">
        <v>225</v>
      </c>
      <c r="I4618" s="174" t="n">
        <v>67</v>
      </c>
      <c r="J4618" s="174" t="n"/>
      <c r="K4618" s="174" t="n"/>
      <c r="L4618" s="174" t="n"/>
      <c r="M4618" s="174" t="n"/>
    </row>
    <row r="4619">
      <c r="A4619" s="174" t="inlineStr">
        <is>
          <t>test</t>
        </is>
      </c>
      <c r="B4619" s="174" t="inlineStr">
        <is>
          <t>A2</t>
        </is>
      </c>
      <c r="C4619" s="174" t="inlineStr">
        <is>
          <t>Clean</t>
        </is>
      </c>
      <c r="D4619" s="174" t="inlineStr">
        <is>
          <t>b</t>
        </is>
      </c>
      <c r="E4619" s="175" t="n">
        <v>0.55</v>
      </c>
      <c r="F4619" s="174" t="n">
        <v>384</v>
      </c>
      <c r="G4619" s="174" t="n">
        <v>10</v>
      </c>
      <c r="H4619" s="174" t="n">
        <v>224</v>
      </c>
      <c r="I4619" s="174" t="n">
        <v>68</v>
      </c>
      <c r="J4619" s="174" t="n"/>
      <c r="K4619" s="174" t="n"/>
      <c r="L4619" s="174" t="n"/>
      <c r="M4619" s="174" t="n"/>
    </row>
    <row r="4620">
      <c r="A4620" s="174" t="inlineStr">
        <is>
          <t>test</t>
        </is>
      </c>
      <c r="B4620" s="174" t="inlineStr">
        <is>
          <t>A2</t>
        </is>
      </c>
      <c r="C4620" s="174" t="inlineStr">
        <is>
          <t>Clean</t>
        </is>
      </c>
      <c r="D4620" s="174" t="inlineStr">
        <is>
          <t>b</t>
        </is>
      </c>
      <c r="E4620" s="175" t="n">
        <v>0.5600000000000001</v>
      </c>
      <c r="F4620" s="174" t="n">
        <v>383</v>
      </c>
      <c r="G4620" s="174" t="n">
        <v>11</v>
      </c>
      <c r="H4620" s="174" t="n">
        <v>222</v>
      </c>
      <c r="I4620" s="174" t="n">
        <v>70</v>
      </c>
      <c r="J4620" s="174" t="n"/>
      <c r="K4620" s="174" t="n"/>
      <c r="L4620" s="174" t="n"/>
      <c r="M4620" s="174" t="n"/>
    </row>
    <row r="4621">
      <c r="A4621" s="174" t="inlineStr">
        <is>
          <t>test</t>
        </is>
      </c>
      <c r="B4621" s="174" t="inlineStr">
        <is>
          <t>A2</t>
        </is>
      </c>
      <c r="C4621" s="174" t="inlineStr">
        <is>
          <t>Clean</t>
        </is>
      </c>
      <c r="D4621" s="174" t="inlineStr">
        <is>
          <t>b</t>
        </is>
      </c>
      <c r="E4621" s="175" t="n">
        <v>0.57</v>
      </c>
      <c r="F4621" s="174" t="n">
        <v>382</v>
      </c>
      <c r="G4621" s="174" t="n">
        <v>12</v>
      </c>
      <c r="H4621" s="174" t="n">
        <v>220</v>
      </c>
      <c r="I4621" s="174" t="n">
        <v>72</v>
      </c>
      <c r="J4621" s="174" t="n"/>
      <c r="K4621" s="174" t="n"/>
      <c r="L4621" s="174" t="n"/>
      <c r="M4621" s="174" t="n"/>
    </row>
    <row r="4622">
      <c r="A4622" s="174" t="inlineStr">
        <is>
          <t>test</t>
        </is>
      </c>
      <c r="B4622" s="174" t="inlineStr">
        <is>
          <t>A2</t>
        </is>
      </c>
      <c r="C4622" s="174" t="inlineStr">
        <is>
          <t>Clean</t>
        </is>
      </c>
      <c r="D4622" s="174" t="inlineStr">
        <is>
          <t>b</t>
        </is>
      </c>
      <c r="E4622" s="175" t="n">
        <v>0.58</v>
      </c>
      <c r="F4622" s="174" t="n">
        <v>382</v>
      </c>
      <c r="G4622" s="174" t="n">
        <v>12</v>
      </c>
      <c r="H4622" s="174" t="n">
        <v>218</v>
      </c>
      <c r="I4622" s="174" t="n">
        <v>74</v>
      </c>
      <c r="J4622" s="174" t="n"/>
      <c r="K4622" s="174" t="n"/>
      <c r="L4622" s="174" t="n"/>
      <c r="M4622" s="174" t="n"/>
    </row>
    <row r="4623">
      <c r="A4623" s="174" t="inlineStr">
        <is>
          <t>test</t>
        </is>
      </c>
      <c r="B4623" s="174" t="inlineStr">
        <is>
          <t>A2</t>
        </is>
      </c>
      <c r="C4623" s="174" t="inlineStr">
        <is>
          <t>Clean</t>
        </is>
      </c>
      <c r="D4623" s="174" t="inlineStr">
        <is>
          <t>b</t>
        </is>
      </c>
      <c r="E4623" s="175" t="n">
        <v>0.59</v>
      </c>
      <c r="F4623" s="174" t="n">
        <v>381</v>
      </c>
      <c r="G4623" s="174" t="n">
        <v>13</v>
      </c>
      <c r="H4623" s="174" t="n">
        <v>217</v>
      </c>
      <c r="I4623" s="174" t="n">
        <v>75</v>
      </c>
      <c r="J4623" s="174" t="n"/>
      <c r="K4623" s="174" t="n"/>
      <c r="L4623" s="174" t="n"/>
      <c r="M4623" s="174" t="n"/>
    </row>
    <row r="4624">
      <c r="A4624" s="174" t="inlineStr">
        <is>
          <t>test</t>
        </is>
      </c>
      <c r="B4624" s="174" t="inlineStr">
        <is>
          <t>A2</t>
        </is>
      </c>
      <c r="C4624" s="174" t="inlineStr">
        <is>
          <t>Clean</t>
        </is>
      </c>
      <c r="D4624" s="174" t="inlineStr">
        <is>
          <t>b</t>
        </is>
      </c>
      <c r="E4624" s="175" t="n">
        <v>0.6</v>
      </c>
      <c r="F4624" s="174" t="n">
        <v>381</v>
      </c>
      <c r="G4624" s="174" t="n">
        <v>13</v>
      </c>
      <c r="H4624" s="174" t="n">
        <v>215</v>
      </c>
      <c r="I4624" s="174" t="n">
        <v>77</v>
      </c>
      <c r="J4624" s="174" t="n"/>
      <c r="K4624" s="174" t="n"/>
      <c r="L4624" s="174" t="n"/>
      <c r="M4624" s="174" t="n"/>
    </row>
    <row r="4625">
      <c r="A4625" s="174" t="inlineStr">
        <is>
          <t>test</t>
        </is>
      </c>
      <c r="B4625" s="174" t="inlineStr">
        <is>
          <t>A2</t>
        </is>
      </c>
      <c r="C4625" s="174" t="inlineStr">
        <is>
          <t>Clean</t>
        </is>
      </c>
      <c r="D4625" s="174" t="inlineStr">
        <is>
          <t>b</t>
        </is>
      </c>
      <c r="E4625" s="175" t="n">
        <v>0.61</v>
      </c>
      <c r="F4625" s="174" t="n">
        <v>381</v>
      </c>
      <c r="G4625" s="174" t="n">
        <v>13</v>
      </c>
      <c r="H4625" s="174" t="n">
        <v>210</v>
      </c>
      <c r="I4625" s="174" t="n">
        <v>82</v>
      </c>
      <c r="J4625" s="174" t="n"/>
      <c r="K4625" s="174" t="n"/>
      <c r="L4625" s="174" t="n"/>
      <c r="M4625" s="174" t="n"/>
    </row>
    <row r="4626">
      <c r="A4626" s="174" t="inlineStr">
        <is>
          <t>test</t>
        </is>
      </c>
      <c r="B4626" s="174" t="inlineStr">
        <is>
          <t>A2</t>
        </is>
      </c>
      <c r="C4626" s="174" t="inlineStr">
        <is>
          <t>Clean</t>
        </is>
      </c>
      <c r="D4626" s="174" t="inlineStr">
        <is>
          <t>b</t>
        </is>
      </c>
      <c r="E4626" s="175" t="n">
        <v>0.62</v>
      </c>
      <c r="F4626" s="174" t="n">
        <v>381</v>
      </c>
      <c r="G4626" s="174" t="n">
        <v>13</v>
      </c>
      <c r="H4626" s="174" t="n">
        <v>208</v>
      </c>
      <c r="I4626" s="174" t="n">
        <v>84</v>
      </c>
      <c r="J4626" s="174" t="n"/>
      <c r="K4626" s="174" t="n"/>
      <c r="L4626" s="174" t="n"/>
      <c r="M4626" s="174" t="n"/>
    </row>
    <row r="4627">
      <c r="A4627" s="174" t="inlineStr">
        <is>
          <t>test</t>
        </is>
      </c>
      <c r="B4627" s="174" t="inlineStr">
        <is>
          <t>A2</t>
        </is>
      </c>
      <c r="C4627" s="174" t="inlineStr">
        <is>
          <t>Clean</t>
        </is>
      </c>
      <c r="D4627" s="174" t="inlineStr">
        <is>
          <t>b</t>
        </is>
      </c>
      <c r="E4627" s="175" t="n">
        <v>0.63</v>
      </c>
      <c r="F4627" s="174" t="n">
        <v>381</v>
      </c>
      <c r="G4627" s="174" t="n">
        <v>13</v>
      </c>
      <c r="H4627" s="174" t="n">
        <v>205</v>
      </c>
      <c r="I4627" s="174" t="n">
        <v>87</v>
      </c>
      <c r="J4627" s="174" t="n"/>
      <c r="K4627" s="174" t="n"/>
      <c r="L4627" s="174" t="n"/>
      <c r="M4627" s="174" t="n"/>
    </row>
    <row r="4628">
      <c r="A4628" s="174" t="inlineStr">
        <is>
          <t>test</t>
        </is>
      </c>
      <c r="B4628" s="174" t="inlineStr">
        <is>
          <t>A2</t>
        </is>
      </c>
      <c r="C4628" s="174" t="inlineStr">
        <is>
          <t>Clean</t>
        </is>
      </c>
      <c r="D4628" s="174" t="inlineStr">
        <is>
          <t>b</t>
        </is>
      </c>
      <c r="E4628" s="175" t="n">
        <v>0.64</v>
      </c>
      <c r="F4628" s="174" t="n">
        <v>381</v>
      </c>
      <c r="G4628" s="174" t="n">
        <v>13</v>
      </c>
      <c r="H4628" s="174" t="n">
        <v>200</v>
      </c>
      <c r="I4628" s="174" t="n">
        <v>92</v>
      </c>
      <c r="J4628" s="174" t="n"/>
      <c r="K4628" s="174" t="n"/>
      <c r="L4628" s="174" t="n"/>
      <c r="M4628" s="174" t="n"/>
    </row>
    <row r="4629">
      <c r="A4629" s="174" t="inlineStr">
        <is>
          <t>test</t>
        </is>
      </c>
      <c r="B4629" s="174" t="inlineStr">
        <is>
          <t>A2</t>
        </is>
      </c>
      <c r="C4629" s="174" t="inlineStr">
        <is>
          <t>Clean</t>
        </is>
      </c>
      <c r="D4629" s="174" t="inlineStr">
        <is>
          <t>b</t>
        </is>
      </c>
      <c r="E4629" s="175" t="n">
        <v>0.65</v>
      </c>
      <c r="F4629" s="174" t="n">
        <v>381</v>
      </c>
      <c r="G4629" s="174" t="n">
        <v>13</v>
      </c>
      <c r="H4629" s="174" t="n">
        <v>196</v>
      </c>
      <c r="I4629" s="174" t="n">
        <v>96</v>
      </c>
      <c r="J4629" s="174" t="n"/>
      <c r="K4629" s="174" t="n"/>
      <c r="L4629" s="174" t="n"/>
      <c r="M4629" s="174" t="n"/>
    </row>
    <row r="4630">
      <c r="A4630" s="174" t="inlineStr">
        <is>
          <t>test</t>
        </is>
      </c>
      <c r="B4630" s="174" t="inlineStr">
        <is>
          <t>A2</t>
        </is>
      </c>
      <c r="C4630" s="174" t="inlineStr">
        <is>
          <t>Clean</t>
        </is>
      </c>
      <c r="D4630" s="174" t="inlineStr">
        <is>
          <t>b</t>
        </is>
      </c>
      <c r="E4630" s="175" t="n">
        <v>0.66</v>
      </c>
      <c r="F4630" s="174" t="n">
        <v>380</v>
      </c>
      <c r="G4630" s="174" t="n">
        <v>14</v>
      </c>
      <c r="H4630" s="174" t="n">
        <v>194</v>
      </c>
      <c r="I4630" s="174" t="n">
        <v>98</v>
      </c>
      <c r="J4630" s="174" t="n"/>
      <c r="K4630" s="174" t="n"/>
      <c r="L4630" s="174" t="n"/>
      <c r="M4630" s="174" t="n"/>
    </row>
    <row r="4631">
      <c r="A4631" s="174" t="inlineStr">
        <is>
          <t>test</t>
        </is>
      </c>
      <c r="B4631" s="174" t="inlineStr">
        <is>
          <t>A2</t>
        </is>
      </c>
      <c r="C4631" s="174" t="inlineStr">
        <is>
          <t>Clean</t>
        </is>
      </c>
      <c r="D4631" s="174" t="inlineStr">
        <is>
          <t>b</t>
        </is>
      </c>
      <c r="E4631" s="175" t="n">
        <v>0.67</v>
      </c>
      <c r="F4631" s="174" t="n">
        <v>379</v>
      </c>
      <c r="G4631" s="174" t="n">
        <v>15</v>
      </c>
      <c r="H4631" s="174" t="n">
        <v>190</v>
      </c>
      <c r="I4631" s="174" t="n">
        <v>102</v>
      </c>
      <c r="J4631" s="174" t="n"/>
      <c r="K4631" s="174" t="n"/>
      <c r="L4631" s="174" t="n"/>
      <c r="M4631" s="174" t="n"/>
    </row>
    <row r="4632">
      <c r="A4632" s="174" t="inlineStr">
        <is>
          <t>test</t>
        </is>
      </c>
      <c r="B4632" s="174" t="inlineStr">
        <is>
          <t>A2</t>
        </is>
      </c>
      <c r="C4632" s="174" t="inlineStr">
        <is>
          <t>Clean</t>
        </is>
      </c>
      <c r="D4632" s="174" t="inlineStr">
        <is>
          <t>b</t>
        </is>
      </c>
      <c r="E4632" s="175" t="n">
        <v>0.68</v>
      </c>
      <c r="F4632" s="174" t="n">
        <v>379</v>
      </c>
      <c r="G4632" s="174" t="n">
        <v>15</v>
      </c>
      <c r="H4632" s="174" t="n">
        <v>188</v>
      </c>
      <c r="I4632" s="174" t="n">
        <v>104</v>
      </c>
      <c r="J4632" s="174" t="n"/>
      <c r="K4632" s="174" t="n"/>
      <c r="L4632" s="174" t="n"/>
      <c r="M4632" s="174" t="n"/>
    </row>
    <row r="4633">
      <c r="A4633" s="174" t="inlineStr">
        <is>
          <t>test</t>
        </is>
      </c>
      <c r="B4633" s="174" t="inlineStr">
        <is>
          <t>A2</t>
        </is>
      </c>
      <c r="C4633" s="174" t="inlineStr">
        <is>
          <t>Clean</t>
        </is>
      </c>
      <c r="D4633" s="174" t="inlineStr">
        <is>
          <t>b</t>
        </is>
      </c>
      <c r="E4633" s="175" t="n">
        <v>0.6899999999999999</v>
      </c>
      <c r="F4633" s="174" t="n">
        <v>379</v>
      </c>
      <c r="G4633" s="174" t="n">
        <v>15</v>
      </c>
      <c r="H4633" s="174" t="n">
        <v>186</v>
      </c>
      <c r="I4633" s="174" t="n">
        <v>106</v>
      </c>
      <c r="J4633" s="174" t="n"/>
      <c r="K4633" s="174" t="n"/>
      <c r="L4633" s="174" t="n"/>
      <c r="M4633" s="174" t="n"/>
    </row>
    <row r="4634">
      <c r="A4634" s="174" t="inlineStr">
        <is>
          <t>test</t>
        </is>
      </c>
      <c r="B4634" s="174" t="inlineStr">
        <is>
          <t>A2</t>
        </is>
      </c>
      <c r="C4634" s="174" t="inlineStr">
        <is>
          <t>Clean</t>
        </is>
      </c>
      <c r="D4634" s="174" t="inlineStr">
        <is>
          <t>b</t>
        </is>
      </c>
      <c r="E4634" s="175" t="n">
        <v>0.7</v>
      </c>
      <c r="F4634" s="174" t="n">
        <v>378</v>
      </c>
      <c r="G4634" s="174" t="n">
        <v>16</v>
      </c>
      <c r="H4634" s="174" t="n">
        <v>184</v>
      </c>
      <c r="I4634" s="174" t="n">
        <v>108</v>
      </c>
      <c r="J4634" s="174" t="n"/>
      <c r="K4634" s="174" t="n"/>
      <c r="L4634" s="174" t="n"/>
      <c r="M4634" s="174" t="n"/>
    </row>
    <row r="4635">
      <c r="A4635" s="174" t="inlineStr">
        <is>
          <t>test</t>
        </is>
      </c>
      <c r="B4635" s="174" t="inlineStr">
        <is>
          <t>A2</t>
        </is>
      </c>
      <c r="C4635" s="174" t="inlineStr">
        <is>
          <t>Clean</t>
        </is>
      </c>
      <c r="D4635" s="174" t="inlineStr">
        <is>
          <t>b</t>
        </is>
      </c>
      <c r="E4635" s="175" t="n">
        <v>0.71</v>
      </c>
      <c r="F4635" s="174" t="n">
        <v>377</v>
      </c>
      <c r="G4635" s="174" t="n">
        <v>17</v>
      </c>
      <c r="H4635" s="174" t="n">
        <v>180</v>
      </c>
      <c r="I4635" s="174" t="n">
        <v>112</v>
      </c>
      <c r="J4635" s="174" t="n"/>
      <c r="K4635" s="174" t="n"/>
      <c r="L4635" s="174" t="n"/>
      <c r="M4635" s="174" t="n"/>
    </row>
    <row r="4636">
      <c r="A4636" s="174" t="inlineStr">
        <is>
          <t>test</t>
        </is>
      </c>
      <c r="B4636" s="174" t="inlineStr">
        <is>
          <t>A2</t>
        </is>
      </c>
      <c r="C4636" s="174" t="inlineStr">
        <is>
          <t>Clean</t>
        </is>
      </c>
      <c r="D4636" s="174" t="inlineStr">
        <is>
          <t>b</t>
        </is>
      </c>
      <c r="E4636" s="175" t="n">
        <v>0.72</v>
      </c>
      <c r="F4636" s="174" t="n">
        <v>376</v>
      </c>
      <c r="G4636" s="174" t="n">
        <v>18</v>
      </c>
      <c r="H4636" s="174" t="n">
        <v>176</v>
      </c>
      <c r="I4636" s="174" t="n">
        <v>116</v>
      </c>
      <c r="J4636" s="174" t="n"/>
      <c r="K4636" s="174" t="n"/>
      <c r="L4636" s="174" t="n"/>
      <c r="M4636" s="174" t="n"/>
    </row>
    <row r="4637">
      <c r="A4637" s="174" t="inlineStr">
        <is>
          <t>test</t>
        </is>
      </c>
      <c r="B4637" s="174" t="inlineStr">
        <is>
          <t>A2</t>
        </is>
      </c>
      <c r="C4637" s="174" t="inlineStr">
        <is>
          <t>Clean</t>
        </is>
      </c>
      <c r="D4637" s="174" t="inlineStr">
        <is>
          <t>b</t>
        </is>
      </c>
      <c r="E4637" s="175" t="n">
        <v>0.73</v>
      </c>
      <c r="F4637" s="174" t="n">
        <v>376</v>
      </c>
      <c r="G4637" s="174" t="n">
        <v>18</v>
      </c>
      <c r="H4637" s="174" t="n">
        <v>174</v>
      </c>
      <c r="I4637" s="174" t="n">
        <v>118</v>
      </c>
      <c r="J4637" s="174" t="n"/>
      <c r="K4637" s="174" t="n"/>
      <c r="L4637" s="174" t="n"/>
      <c r="M4637" s="174" t="n"/>
    </row>
    <row r="4638">
      <c r="A4638" s="174" t="inlineStr">
        <is>
          <t>test</t>
        </is>
      </c>
      <c r="B4638" s="174" t="inlineStr">
        <is>
          <t>A2</t>
        </is>
      </c>
      <c r="C4638" s="174" t="inlineStr">
        <is>
          <t>Clean</t>
        </is>
      </c>
      <c r="D4638" s="174" t="inlineStr">
        <is>
          <t>b</t>
        </is>
      </c>
      <c r="E4638" s="175" t="n">
        <v>0.74</v>
      </c>
      <c r="F4638" s="174" t="n">
        <v>373</v>
      </c>
      <c r="G4638" s="174" t="n">
        <v>21</v>
      </c>
      <c r="H4638" s="174" t="n">
        <v>172</v>
      </c>
      <c r="I4638" s="174" t="n">
        <v>120</v>
      </c>
      <c r="J4638" s="174" t="n"/>
      <c r="K4638" s="174" t="n"/>
      <c r="L4638" s="174" t="n"/>
      <c r="M4638" s="174" t="n"/>
    </row>
    <row r="4639">
      <c r="A4639" s="174" t="inlineStr">
        <is>
          <t>test</t>
        </is>
      </c>
      <c r="B4639" s="174" t="inlineStr">
        <is>
          <t>A2</t>
        </is>
      </c>
      <c r="C4639" s="174" t="inlineStr">
        <is>
          <t>Clean</t>
        </is>
      </c>
      <c r="D4639" s="174" t="inlineStr">
        <is>
          <t>b</t>
        </is>
      </c>
      <c r="E4639" s="175" t="n">
        <v>0.75</v>
      </c>
      <c r="F4639" s="174" t="n">
        <v>371</v>
      </c>
      <c r="G4639" s="174" t="n">
        <v>23</v>
      </c>
      <c r="H4639" s="174" t="n">
        <v>171</v>
      </c>
      <c r="I4639" s="174" t="n">
        <v>121</v>
      </c>
      <c r="J4639" s="174" t="n"/>
      <c r="K4639" s="174" t="n"/>
      <c r="L4639" s="174" t="n"/>
      <c r="M4639" s="174" t="n"/>
    </row>
    <row r="4640">
      <c r="A4640" s="174" t="inlineStr">
        <is>
          <t>test</t>
        </is>
      </c>
      <c r="B4640" s="174" t="inlineStr">
        <is>
          <t>A2</t>
        </is>
      </c>
      <c r="C4640" s="174" t="inlineStr">
        <is>
          <t>Clean</t>
        </is>
      </c>
      <c r="D4640" s="174" t="inlineStr">
        <is>
          <t>b</t>
        </is>
      </c>
      <c r="E4640" s="175" t="n">
        <v>0.76</v>
      </c>
      <c r="F4640" s="174" t="n">
        <v>369</v>
      </c>
      <c r="G4640" s="174" t="n">
        <v>25</v>
      </c>
      <c r="H4640" s="174" t="n">
        <v>166</v>
      </c>
      <c r="I4640" s="174" t="n">
        <v>126</v>
      </c>
      <c r="J4640" s="174" t="n"/>
      <c r="K4640" s="174" t="n"/>
      <c r="L4640" s="174" t="n"/>
      <c r="M4640" s="174" t="n"/>
    </row>
    <row r="4641">
      <c r="A4641" s="174" t="inlineStr">
        <is>
          <t>test</t>
        </is>
      </c>
      <c r="B4641" s="174" t="inlineStr">
        <is>
          <t>A2</t>
        </is>
      </c>
      <c r="C4641" s="174" t="inlineStr">
        <is>
          <t>Clean</t>
        </is>
      </c>
      <c r="D4641" s="174" t="inlineStr">
        <is>
          <t>b</t>
        </is>
      </c>
      <c r="E4641" s="175" t="n">
        <v>0.77</v>
      </c>
      <c r="F4641" s="174" t="n">
        <v>369</v>
      </c>
      <c r="G4641" s="174" t="n">
        <v>25</v>
      </c>
      <c r="H4641" s="174" t="n">
        <v>164</v>
      </c>
      <c r="I4641" s="174" t="n">
        <v>128</v>
      </c>
      <c r="J4641" s="174" t="n"/>
      <c r="K4641" s="174" t="n"/>
      <c r="L4641" s="174" t="n"/>
      <c r="M4641" s="174" t="n"/>
    </row>
    <row r="4642">
      <c r="A4642" s="174" t="inlineStr">
        <is>
          <t>test</t>
        </is>
      </c>
      <c r="B4642" s="174" t="inlineStr">
        <is>
          <t>A2</t>
        </is>
      </c>
      <c r="C4642" s="174" t="inlineStr">
        <is>
          <t>Clean</t>
        </is>
      </c>
      <c r="D4642" s="174" t="inlineStr">
        <is>
          <t>b</t>
        </is>
      </c>
      <c r="E4642" s="175" t="n">
        <v>0.78</v>
      </c>
      <c r="F4642" s="174" t="n">
        <v>367</v>
      </c>
      <c r="G4642" s="174" t="n">
        <v>27</v>
      </c>
      <c r="H4642" s="174" t="n">
        <v>163</v>
      </c>
      <c r="I4642" s="174" t="n">
        <v>129</v>
      </c>
      <c r="J4642" s="174" t="n"/>
      <c r="K4642" s="174" t="n"/>
      <c r="L4642" s="174" t="n"/>
      <c r="M4642" s="174" t="n"/>
    </row>
    <row r="4643">
      <c r="A4643" s="174" t="inlineStr">
        <is>
          <t>test</t>
        </is>
      </c>
      <c r="B4643" s="174" t="inlineStr">
        <is>
          <t>A2</t>
        </is>
      </c>
      <c r="C4643" s="174" t="inlineStr">
        <is>
          <t>Clean</t>
        </is>
      </c>
      <c r="D4643" s="174" t="inlineStr">
        <is>
          <t>b</t>
        </is>
      </c>
      <c r="E4643" s="175" t="n">
        <v>0.79</v>
      </c>
      <c r="F4643" s="174" t="n">
        <v>365</v>
      </c>
      <c r="G4643" s="174" t="n">
        <v>29</v>
      </c>
      <c r="H4643" s="174" t="n">
        <v>161</v>
      </c>
      <c r="I4643" s="174" t="n">
        <v>131</v>
      </c>
      <c r="J4643" s="174" t="n"/>
      <c r="K4643" s="174" t="n"/>
      <c r="L4643" s="174" t="n"/>
      <c r="M4643" s="174" t="n"/>
    </row>
    <row r="4644">
      <c r="A4644" s="174" t="inlineStr">
        <is>
          <t>test</t>
        </is>
      </c>
      <c r="B4644" s="174" t="inlineStr">
        <is>
          <t>A2</t>
        </is>
      </c>
      <c r="C4644" s="174" t="inlineStr">
        <is>
          <t>Clean</t>
        </is>
      </c>
      <c r="D4644" s="174" t="inlineStr">
        <is>
          <t>b</t>
        </is>
      </c>
      <c r="E4644" s="175" t="n">
        <v>0.8</v>
      </c>
      <c r="F4644" s="174" t="n">
        <v>365</v>
      </c>
      <c r="G4644" s="174" t="n">
        <v>29</v>
      </c>
      <c r="H4644" s="174" t="n">
        <v>158</v>
      </c>
      <c r="I4644" s="174" t="n">
        <v>134</v>
      </c>
      <c r="J4644" s="174" t="n"/>
      <c r="K4644" s="174" t="n"/>
      <c r="L4644" s="174" t="n"/>
      <c r="M4644" s="174" t="n"/>
    </row>
    <row r="4645">
      <c r="A4645" s="174" t="inlineStr">
        <is>
          <t>test</t>
        </is>
      </c>
      <c r="B4645" s="174" t="inlineStr">
        <is>
          <t>A2</t>
        </is>
      </c>
      <c r="C4645" s="174" t="inlineStr">
        <is>
          <t>Clean</t>
        </is>
      </c>
      <c r="D4645" s="174" t="inlineStr">
        <is>
          <t>b</t>
        </is>
      </c>
      <c r="E4645" s="175" t="n">
        <v>0.8100000000000001</v>
      </c>
      <c r="F4645" s="174" t="n">
        <v>363</v>
      </c>
      <c r="G4645" s="174" t="n">
        <v>31</v>
      </c>
      <c r="H4645" s="174" t="n">
        <v>156</v>
      </c>
      <c r="I4645" s="174" t="n">
        <v>136</v>
      </c>
      <c r="J4645" s="174" t="n"/>
      <c r="K4645" s="174" t="n"/>
      <c r="L4645" s="174" t="n"/>
      <c r="M4645" s="174" t="n"/>
    </row>
    <row r="4646">
      <c r="A4646" s="174" t="inlineStr">
        <is>
          <t>test</t>
        </is>
      </c>
      <c r="B4646" s="174" t="inlineStr">
        <is>
          <t>A2</t>
        </is>
      </c>
      <c r="C4646" s="174" t="inlineStr">
        <is>
          <t>Clean</t>
        </is>
      </c>
      <c r="D4646" s="174" t="inlineStr">
        <is>
          <t>b</t>
        </is>
      </c>
      <c r="E4646" s="175" t="n">
        <v>0.82</v>
      </c>
      <c r="F4646" s="174" t="n">
        <v>361</v>
      </c>
      <c r="G4646" s="174" t="n">
        <v>33</v>
      </c>
      <c r="H4646" s="174" t="n">
        <v>154</v>
      </c>
      <c r="I4646" s="174" t="n">
        <v>138</v>
      </c>
      <c r="J4646" s="174" t="n"/>
      <c r="K4646" s="174" t="n"/>
      <c r="L4646" s="174" t="n"/>
      <c r="M4646" s="174" t="n"/>
    </row>
    <row r="4647">
      <c r="A4647" s="174" t="inlineStr">
        <is>
          <t>test</t>
        </is>
      </c>
      <c r="B4647" s="174" t="inlineStr">
        <is>
          <t>A2</t>
        </is>
      </c>
      <c r="C4647" s="174" t="inlineStr">
        <is>
          <t>Clean</t>
        </is>
      </c>
      <c r="D4647" s="174" t="inlineStr">
        <is>
          <t>b</t>
        </is>
      </c>
      <c r="E4647" s="175" t="n">
        <v>0.83</v>
      </c>
      <c r="F4647" s="174" t="n">
        <v>357</v>
      </c>
      <c r="G4647" s="174" t="n">
        <v>37</v>
      </c>
      <c r="H4647" s="174" t="n">
        <v>150</v>
      </c>
      <c r="I4647" s="174" t="n">
        <v>142</v>
      </c>
      <c r="J4647" s="174" t="n"/>
      <c r="K4647" s="174" t="n"/>
      <c r="L4647" s="174" t="n"/>
      <c r="M4647" s="174" t="n"/>
    </row>
    <row r="4648">
      <c r="A4648" s="174" t="inlineStr">
        <is>
          <t>test</t>
        </is>
      </c>
      <c r="B4648" s="174" t="inlineStr">
        <is>
          <t>A2</t>
        </is>
      </c>
      <c r="C4648" s="174" t="inlineStr">
        <is>
          <t>Clean</t>
        </is>
      </c>
      <c r="D4648" s="174" t="inlineStr">
        <is>
          <t>b</t>
        </is>
      </c>
      <c r="E4648" s="175" t="n">
        <v>0.84</v>
      </c>
      <c r="F4648" s="174" t="n">
        <v>353</v>
      </c>
      <c r="G4648" s="174" t="n">
        <v>41</v>
      </c>
      <c r="H4648" s="174" t="n">
        <v>149</v>
      </c>
      <c r="I4648" s="174" t="n">
        <v>143</v>
      </c>
      <c r="J4648" s="174" t="n"/>
      <c r="K4648" s="174" t="n"/>
      <c r="L4648" s="174" t="n"/>
      <c r="M4648" s="174" t="n"/>
    </row>
    <row r="4649">
      <c r="A4649" s="174" t="inlineStr">
        <is>
          <t>test</t>
        </is>
      </c>
      <c r="B4649" s="174" t="inlineStr">
        <is>
          <t>A2</t>
        </is>
      </c>
      <c r="C4649" s="174" t="inlineStr">
        <is>
          <t>Clean</t>
        </is>
      </c>
      <c r="D4649" s="174" t="inlineStr">
        <is>
          <t>b</t>
        </is>
      </c>
      <c r="E4649" s="175" t="n">
        <v>0.85</v>
      </c>
      <c r="F4649" s="174" t="n">
        <v>350</v>
      </c>
      <c r="G4649" s="174" t="n">
        <v>44</v>
      </c>
      <c r="H4649" s="174" t="n">
        <v>142</v>
      </c>
      <c r="I4649" s="174" t="n">
        <v>150</v>
      </c>
      <c r="J4649" s="174" t="n"/>
      <c r="K4649" s="174" t="n"/>
      <c r="L4649" s="174" t="n"/>
      <c r="M4649" s="174" t="n"/>
    </row>
    <row r="4650">
      <c r="A4650" s="174" t="inlineStr">
        <is>
          <t>test</t>
        </is>
      </c>
      <c r="B4650" s="174" t="inlineStr">
        <is>
          <t>A2</t>
        </is>
      </c>
      <c r="C4650" s="174" t="inlineStr">
        <is>
          <t>Clean</t>
        </is>
      </c>
      <c r="D4650" s="174" t="inlineStr">
        <is>
          <t>b</t>
        </is>
      </c>
      <c r="E4650" s="175" t="n">
        <v>0.86</v>
      </c>
      <c r="F4650" s="174" t="n">
        <v>347</v>
      </c>
      <c r="G4650" s="174" t="n">
        <v>47</v>
      </c>
      <c r="H4650" s="174" t="n">
        <v>136</v>
      </c>
      <c r="I4650" s="174" t="n">
        <v>156</v>
      </c>
      <c r="J4650" s="174" t="n"/>
      <c r="K4650" s="174" t="n"/>
      <c r="L4650" s="174" t="n"/>
      <c r="M4650" s="174" t="n"/>
    </row>
    <row r="4651">
      <c r="A4651" s="174" t="inlineStr">
        <is>
          <t>test</t>
        </is>
      </c>
      <c r="B4651" s="174" t="inlineStr">
        <is>
          <t>A2</t>
        </is>
      </c>
      <c r="C4651" s="174" t="inlineStr">
        <is>
          <t>Clean</t>
        </is>
      </c>
      <c r="D4651" s="174" t="inlineStr">
        <is>
          <t>b</t>
        </is>
      </c>
      <c r="E4651" s="175" t="n">
        <v>0.87</v>
      </c>
      <c r="F4651" s="174" t="n">
        <v>343</v>
      </c>
      <c r="G4651" s="174" t="n">
        <v>51</v>
      </c>
      <c r="H4651" s="174" t="n">
        <v>132</v>
      </c>
      <c r="I4651" s="174" t="n">
        <v>160</v>
      </c>
      <c r="J4651" s="174" t="n"/>
      <c r="K4651" s="174" t="n"/>
      <c r="L4651" s="174" t="n"/>
      <c r="M4651" s="174" t="n"/>
    </row>
    <row r="4652">
      <c r="A4652" s="174" t="inlineStr">
        <is>
          <t>test</t>
        </is>
      </c>
      <c r="B4652" s="174" t="inlineStr">
        <is>
          <t>A2</t>
        </is>
      </c>
      <c r="C4652" s="174" t="inlineStr">
        <is>
          <t>Clean</t>
        </is>
      </c>
      <c r="D4652" s="174" t="inlineStr">
        <is>
          <t>b</t>
        </is>
      </c>
      <c r="E4652" s="175" t="n">
        <v>0.88</v>
      </c>
      <c r="F4652" s="174" t="n">
        <v>341</v>
      </c>
      <c r="G4652" s="174" t="n">
        <v>53</v>
      </c>
      <c r="H4652" s="174" t="n">
        <v>129</v>
      </c>
      <c r="I4652" s="174" t="n">
        <v>163</v>
      </c>
      <c r="J4652" s="174" t="n"/>
      <c r="K4652" s="174" t="n"/>
      <c r="L4652" s="174" t="n"/>
      <c r="M4652" s="174" t="n"/>
    </row>
    <row r="4653">
      <c r="A4653" s="174" t="inlineStr">
        <is>
          <t>test</t>
        </is>
      </c>
      <c r="B4653" s="174" t="inlineStr">
        <is>
          <t>A2</t>
        </is>
      </c>
      <c r="C4653" s="174" t="inlineStr">
        <is>
          <t>Clean</t>
        </is>
      </c>
      <c r="D4653" s="174" t="inlineStr">
        <is>
          <t>b</t>
        </is>
      </c>
      <c r="E4653" s="175" t="n">
        <v>0.89</v>
      </c>
      <c r="F4653" s="174" t="n">
        <v>340</v>
      </c>
      <c r="G4653" s="174" t="n">
        <v>54</v>
      </c>
      <c r="H4653" s="174" t="n">
        <v>126</v>
      </c>
      <c r="I4653" s="174" t="n">
        <v>166</v>
      </c>
      <c r="J4653" s="174" t="n"/>
      <c r="K4653" s="174" t="n"/>
      <c r="L4653" s="174" t="n"/>
      <c r="M4653" s="174" t="n"/>
    </row>
    <row r="4654">
      <c r="A4654" s="174" t="inlineStr">
        <is>
          <t>test</t>
        </is>
      </c>
      <c r="B4654" s="174" t="inlineStr">
        <is>
          <t>A2</t>
        </is>
      </c>
      <c r="C4654" s="174" t="inlineStr">
        <is>
          <t>Clean</t>
        </is>
      </c>
      <c r="D4654" s="174" t="inlineStr">
        <is>
          <t>b</t>
        </is>
      </c>
      <c r="E4654" s="175" t="n">
        <v>0.9</v>
      </c>
      <c r="F4654" s="174" t="n">
        <v>338</v>
      </c>
      <c r="G4654" s="174" t="n">
        <v>56</v>
      </c>
      <c r="H4654" s="174" t="n">
        <v>123</v>
      </c>
      <c r="I4654" s="174" t="n">
        <v>169</v>
      </c>
      <c r="J4654" s="174" t="n"/>
      <c r="K4654" s="174" t="n"/>
      <c r="L4654" s="174" t="n"/>
      <c r="M4654" s="174" t="n"/>
    </row>
    <row r="4655">
      <c r="A4655" s="174" t="inlineStr">
        <is>
          <t>test</t>
        </is>
      </c>
      <c r="B4655" s="174" t="inlineStr">
        <is>
          <t>A2</t>
        </is>
      </c>
      <c r="C4655" s="174" t="inlineStr">
        <is>
          <t>Clean</t>
        </is>
      </c>
      <c r="D4655" s="174" t="inlineStr">
        <is>
          <t>b</t>
        </is>
      </c>
      <c r="E4655" s="175" t="n">
        <v>0.91</v>
      </c>
      <c r="F4655" s="174" t="n">
        <v>337</v>
      </c>
      <c r="G4655" s="174" t="n">
        <v>57</v>
      </c>
      <c r="H4655" s="174" t="n">
        <v>116</v>
      </c>
      <c r="I4655" s="174" t="n">
        <v>176</v>
      </c>
      <c r="J4655" s="174" t="n"/>
      <c r="K4655" s="174" t="n"/>
      <c r="L4655" s="174" t="n"/>
      <c r="M4655" s="174" t="n"/>
    </row>
    <row r="4656">
      <c r="A4656" s="174" t="inlineStr">
        <is>
          <t>test</t>
        </is>
      </c>
      <c r="B4656" s="174" t="inlineStr">
        <is>
          <t>A2</t>
        </is>
      </c>
      <c r="C4656" s="174" t="inlineStr">
        <is>
          <t>Clean</t>
        </is>
      </c>
      <c r="D4656" s="174" t="inlineStr">
        <is>
          <t>b</t>
        </is>
      </c>
      <c r="E4656" s="175" t="n">
        <v>0.92</v>
      </c>
      <c r="F4656" s="174" t="n">
        <v>335</v>
      </c>
      <c r="G4656" s="174" t="n">
        <v>59</v>
      </c>
      <c r="H4656" s="174" t="n">
        <v>107</v>
      </c>
      <c r="I4656" s="174" t="n">
        <v>185</v>
      </c>
      <c r="J4656" s="174" t="n"/>
      <c r="K4656" s="174" t="n"/>
      <c r="L4656" s="174" t="n"/>
      <c r="M4656" s="174" t="n"/>
    </row>
    <row r="4657">
      <c r="A4657" s="174" t="inlineStr">
        <is>
          <t>test</t>
        </is>
      </c>
      <c r="B4657" s="174" t="inlineStr">
        <is>
          <t>A2</t>
        </is>
      </c>
      <c r="C4657" s="174" t="inlineStr">
        <is>
          <t>Clean</t>
        </is>
      </c>
      <c r="D4657" s="174" t="inlineStr">
        <is>
          <t>b</t>
        </is>
      </c>
      <c r="E4657" s="175" t="n">
        <v>0.93</v>
      </c>
      <c r="F4657" s="174" t="n">
        <v>327</v>
      </c>
      <c r="G4657" s="174" t="n">
        <v>67</v>
      </c>
      <c r="H4657" s="174" t="n">
        <v>101</v>
      </c>
      <c r="I4657" s="174" t="n">
        <v>191</v>
      </c>
      <c r="J4657" s="174" t="n"/>
      <c r="K4657" s="174" t="n"/>
      <c r="L4657" s="174" t="n"/>
      <c r="M4657" s="174" t="n"/>
    </row>
    <row r="4658">
      <c r="A4658" s="174" t="inlineStr">
        <is>
          <t>test</t>
        </is>
      </c>
      <c r="B4658" s="174" t="inlineStr">
        <is>
          <t>A2</t>
        </is>
      </c>
      <c r="C4658" s="174" t="inlineStr">
        <is>
          <t>Clean</t>
        </is>
      </c>
      <c r="D4658" s="174" t="inlineStr">
        <is>
          <t>b</t>
        </is>
      </c>
      <c r="E4658" s="175" t="n">
        <v>0.9399999999999999</v>
      </c>
      <c r="F4658" s="174" t="n">
        <v>319</v>
      </c>
      <c r="G4658" s="174" t="n">
        <v>75</v>
      </c>
      <c r="H4658" s="174" t="n">
        <v>97</v>
      </c>
      <c r="I4658" s="174" t="n">
        <v>195</v>
      </c>
      <c r="J4658" s="174" t="n"/>
      <c r="K4658" s="174" t="n"/>
      <c r="L4658" s="174" t="n"/>
      <c r="M4658" s="174" t="n"/>
    </row>
    <row r="4659">
      <c r="A4659" s="174" t="inlineStr">
        <is>
          <t>test</t>
        </is>
      </c>
      <c r="B4659" s="174" t="inlineStr">
        <is>
          <t>A2</t>
        </is>
      </c>
      <c r="C4659" s="174" t="inlineStr">
        <is>
          <t>Clean</t>
        </is>
      </c>
      <c r="D4659" s="174" t="inlineStr">
        <is>
          <t>b</t>
        </is>
      </c>
      <c r="E4659" s="175" t="n">
        <v>0.95</v>
      </c>
      <c r="F4659" s="174" t="n">
        <v>312</v>
      </c>
      <c r="G4659" s="174" t="n">
        <v>82</v>
      </c>
      <c r="H4659" s="174" t="n">
        <v>92</v>
      </c>
      <c r="I4659" s="174" t="n">
        <v>200</v>
      </c>
      <c r="J4659" s="174" t="n"/>
      <c r="K4659" s="174" t="n"/>
      <c r="L4659" s="174" t="n"/>
      <c r="M4659" s="174" t="n"/>
    </row>
    <row r="4660">
      <c r="A4660" s="174" t="inlineStr">
        <is>
          <t>test</t>
        </is>
      </c>
      <c r="B4660" s="174" t="inlineStr">
        <is>
          <t>A2</t>
        </is>
      </c>
      <c r="C4660" s="174" t="inlineStr">
        <is>
          <t>Music</t>
        </is>
      </c>
      <c r="D4660" s="174" t="inlineStr">
        <is>
          <t>all</t>
        </is>
      </c>
      <c r="E4660" s="175" t="n">
        <v>0.01</v>
      </c>
      <c r="F4660" s="174" t="n">
        <v>28</v>
      </c>
      <c r="G4660" s="174" t="n">
        <v>1</v>
      </c>
      <c r="H4660" s="174" t="n">
        <v>4348</v>
      </c>
      <c r="I4660" s="174" t="n">
        <v>622</v>
      </c>
      <c r="J4660" s="174" t="n">
        <v>1</v>
      </c>
      <c r="K4660" s="174" t="n">
        <v>0</v>
      </c>
      <c r="L4660" s="174" t="n">
        <v>30</v>
      </c>
      <c r="M4660" s="174" t="n">
        <v>4318</v>
      </c>
    </row>
    <row r="4661">
      <c r="A4661" s="174" t="inlineStr">
        <is>
          <t>test</t>
        </is>
      </c>
      <c r="B4661" s="174" t="inlineStr">
        <is>
          <t>A2</t>
        </is>
      </c>
      <c r="C4661" s="174" t="inlineStr">
        <is>
          <t>Music</t>
        </is>
      </c>
      <c r="D4661" s="174" t="inlineStr">
        <is>
          <t>all</t>
        </is>
      </c>
      <c r="E4661" s="175" t="n">
        <v>0.02</v>
      </c>
      <c r="F4661" s="174" t="n">
        <v>26</v>
      </c>
      <c r="G4661" s="174" t="n">
        <v>3</v>
      </c>
      <c r="H4661" s="174" t="n">
        <v>4020</v>
      </c>
      <c r="I4661" s="174" t="n">
        <v>950</v>
      </c>
      <c r="J4661" s="174" t="n">
        <v>2</v>
      </c>
      <c r="K4661" s="174" t="n">
        <v>1</v>
      </c>
      <c r="L4661" s="174" t="n">
        <v>29</v>
      </c>
      <c r="M4661" s="174" t="n">
        <v>3991</v>
      </c>
    </row>
    <row r="4662">
      <c r="A4662" s="174" t="inlineStr">
        <is>
          <t>test</t>
        </is>
      </c>
      <c r="B4662" s="174" t="inlineStr">
        <is>
          <t>A2</t>
        </is>
      </c>
      <c r="C4662" s="174" t="inlineStr">
        <is>
          <t>Music</t>
        </is>
      </c>
      <c r="D4662" s="174" t="inlineStr">
        <is>
          <t>all</t>
        </is>
      </c>
      <c r="E4662" s="175" t="n">
        <v>0.03</v>
      </c>
      <c r="F4662" s="174" t="n">
        <v>25</v>
      </c>
      <c r="G4662" s="174" t="n">
        <v>4</v>
      </c>
      <c r="H4662" s="174" t="n">
        <v>3793</v>
      </c>
      <c r="I4662" s="174" t="n">
        <v>1177</v>
      </c>
      <c r="J4662" s="174" t="n">
        <v>3</v>
      </c>
      <c r="K4662" s="174" t="n">
        <v>1</v>
      </c>
      <c r="L4662" s="174" t="n">
        <v>29</v>
      </c>
      <c r="M4662" s="174" t="n">
        <v>3764</v>
      </c>
    </row>
    <row r="4663">
      <c r="A4663" s="174" t="inlineStr">
        <is>
          <t>test</t>
        </is>
      </c>
      <c r="B4663" s="174" t="inlineStr">
        <is>
          <t>A2</t>
        </is>
      </c>
      <c r="C4663" s="174" t="inlineStr">
        <is>
          <t>Music</t>
        </is>
      </c>
      <c r="D4663" s="174" t="inlineStr">
        <is>
          <t>all</t>
        </is>
      </c>
      <c r="E4663" s="175" t="n">
        <v>0.04</v>
      </c>
      <c r="F4663" s="174" t="n">
        <v>25</v>
      </c>
      <c r="G4663" s="174" t="n">
        <v>4</v>
      </c>
      <c r="H4663" s="174" t="n">
        <v>3617</v>
      </c>
      <c r="I4663" s="174" t="n">
        <v>1353</v>
      </c>
      <c r="J4663" s="174" t="n">
        <v>3</v>
      </c>
      <c r="K4663" s="174" t="n">
        <v>1</v>
      </c>
      <c r="L4663" s="174" t="n">
        <v>27</v>
      </c>
      <c r="M4663" s="174" t="n">
        <v>3590</v>
      </c>
    </row>
    <row r="4664">
      <c r="A4664" s="174" t="inlineStr">
        <is>
          <t>test</t>
        </is>
      </c>
      <c r="B4664" s="174" t="inlineStr">
        <is>
          <t>A2</t>
        </is>
      </c>
      <c r="C4664" s="174" t="inlineStr">
        <is>
          <t>Music</t>
        </is>
      </c>
      <c r="D4664" s="174" t="inlineStr">
        <is>
          <t>all</t>
        </is>
      </c>
      <c r="E4664" s="175" t="n">
        <v>0.05</v>
      </c>
      <c r="F4664" s="174" t="n">
        <v>25</v>
      </c>
      <c r="G4664" s="174" t="n">
        <v>4</v>
      </c>
      <c r="H4664" s="174" t="n">
        <v>3476</v>
      </c>
      <c r="I4664" s="174" t="n">
        <v>1494</v>
      </c>
      <c r="J4664" s="174" t="n">
        <v>3</v>
      </c>
      <c r="K4664" s="174" t="n">
        <v>1</v>
      </c>
      <c r="L4664" s="174" t="n">
        <v>27</v>
      </c>
      <c r="M4664" s="174" t="n">
        <v>3449</v>
      </c>
    </row>
    <row r="4665">
      <c r="A4665" s="174" t="inlineStr">
        <is>
          <t>test</t>
        </is>
      </c>
      <c r="B4665" s="174" t="inlineStr">
        <is>
          <t>A2</t>
        </is>
      </c>
      <c r="C4665" s="174" t="inlineStr">
        <is>
          <t>Music</t>
        </is>
      </c>
      <c r="D4665" s="174" t="inlineStr">
        <is>
          <t>all</t>
        </is>
      </c>
      <c r="E4665" s="175" t="n">
        <v>0.06</v>
      </c>
      <c r="F4665" s="174" t="n">
        <v>24</v>
      </c>
      <c r="G4665" s="174" t="n">
        <v>5</v>
      </c>
      <c r="H4665" s="174" t="n">
        <v>3378</v>
      </c>
      <c r="I4665" s="174" t="n">
        <v>1592</v>
      </c>
      <c r="J4665" s="174" t="n">
        <v>4</v>
      </c>
      <c r="K4665" s="174" t="n">
        <v>1</v>
      </c>
      <c r="L4665" s="174" t="n">
        <v>27</v>
      </c>
      <c r="M4665" s="174" t="n">
        <v>3351</v>
      </c>
    </row>
    <row r="4666">
      <c r="A4666" s="174" t="inlineStr">
        <is>
          <t>test</t>
        </is>
      </c>
      <c r="B4666" s="174" t="inlineStr">
        <is>
          <t>A2</t>
        </is>
      </c>
      <c r="C4666" s="174" t="inlineStr">
        <is>
          <t>Music</t>
        </is>
      </c>
      <c r="D4666" s="174" t="inlineStr">
        <is>
          <t>all</t>
        </is>
      </c>
      <c r="E4666" s="175" t="n">
        <v>0.07000000000000001</v>
      </c>
      <c r="F4666" s="174" t="n">
        <v>24</v>
      </c>
      <c r="G4666" s="174" t="n">
        <v>5</v>
      </c>
      <c r="H4666" s="174" t="n">
        <v>3308</v>
      </c>
      <c r="I4666" s="174" t="n">
        <v>1662</v>
      </c>
      <c r="J4666" s="174" t="n">
        <v>4</v>
      </c>
      <c r="K4666" s="174" t="n">
        <v>1</v>
      </c>
      <c r="L4666" s="174" t="n">
        <v>27</v>
      </c>
      <c r="M4666" s="174" t="n">
        <v>3281</v>
      </c>
    </row>
    <row r="4667">
      <c r="A4667" s="174" t="inlineStr">
        <is>
          <t>test</t>
        </is>
      </c>
      <c r="B4667" s="174" t="inlineStr">
        <is>
          <t>A2</t>
        </is>
      </c>
      <c r="C4667" s="174" t="inlineStr">
        <is>
          <t>Music</t>
        </is>
      </c>
      <c r="D4667" s="174" t="inlineStr">
        <is>
          <t>all</t>
        </is>
      </c>
      <c r="E4667" s="175" t="n">
        <v>0.08</v>
      </c>
      <c r="F4667" s="174" t="n">
        <v>23</v>
      </c>
      <c r="G4667" s="174" t="n">
        <v>6</v>
      </c>
      <c r="H4667" s="174" t="n">
        <v>3246</v>
      </c>
      <c r="I4667" s="174" t="n">
        <v>1724</v>
      </c>
      <c r="J4667" s="174" t="n">
        <v>5</v>
      </c>
      <c r="K4667" s="174" t="n">
        <v>1</v>
      </c>
      <c r="L4667" s="174" t="n">
        <v>25</v>
      </c>
      <c r="M4667" s="174" t="n">
        <v>3221</v>
      </c>
    </row>
    <row r="4668">
      <c r="A4668" s="174" t="inlineStr">
        <is>
          <t>test</t>
        </is>
      </c>
      <c r="B4668" s="174" t="inlineStr">
        <is>
          <t>A2</t>
        </is>
      </c>
      <c r="C4668" s="174" t="inlineStr">
        <is>
          <t>Music</t>
        </is>
      </c>
      <c r="D4668" s="174" t="inlineStr">
        <is>
          <t>all</t>
        </is>
      </c>
      <c r="E4668" s="175" t="n">
        <v>0.09</v>
      </c>
      <c r="F4668" s="174" t="n">
        <v>22</v>
      </c>
      <c r="G4668" s="174" t="n">
        <v>7</v>
      </c>
      <c r="H4668" s="174" t="n">
        <v>3180</v>
      </c>
      <c r="I4668" s="174" t="n">
        <v>1790</v>
      </c>
      <c r="J4668" s="174" t="n">
        <v>6</v>
      </c>
      <c r="K4668" s="174" t="n">
        <v>1</v>
      </c>
      <c r="L4668" s="174" t="n">
        <v>25</v>
      </c>
      <c r="M4668" s="174" t="n">
        <v>3155</v>
      </c>
    </row>
    <row r="4669">
      <c r="A4669" s="174" t="inlineStr">
        <is>
          <t>test</t>
        </is>
      </c>
      <c r="B4669" s="174" t="inlineStr">
        <is>
          <t>A2</t>
        </is>
      </c>
      <c r="C4669" s="174" t="inlineStr">
        <is>
          <t>Music</t>
        </is>
      </c>
      <c r="D4669" s="174" t="inlineStr">
        <is>
          <t>all</t>
        </is>
      </c>
      <c r="E4669" s="175" t="n">
        <v>0.1</v>
      </c>
      <c r="F4669" s="174" t="n">
        <v>21</v>
      </c>
      <c r="G4669" s="174" t="n">
        <v>8</v>
      </c>
      <c r="H4669" s="174" t="n">
        <v>3130</v>
      </c>
      <c r="I4669" s="174" t="n">
        <v>1840</v>
      </c>
      <c r="J4669" s="174" t="n">
        <v>7</v>
      </c>
      <c r="K4669" s="174" t="n">
        <v>1</v>
      </c>
      <c r="L4669" s="174" t="n">
        <v>25</v>
      </c>
      <c r="M4669" s="174" t="n">
        <v>3105</v>
      </c>
    </row>
    <row r="4670">
      <c r="A4670" s="174" t="inlineStr">
        <is>
          <t>test</t>
        </is>
      </c>
      <c r="B4670" s="174" t="inlineStr">
        <is>
          <t>A2</t>
        </is>
      </c>
      <c r="C4670" s="174" t="inlineStr">
        <is>
          <t>Music</t>
        </is>
      </c>
      <c r="D4670" s="174" t="inlineStr">
        <is>
          <t>all</t>
        </is>
      </c>
      <c r="E4670" s="175" t="n">
        <v>0.11</v>
      </c>
      <c r="F4670" s="174" t="n">
        <v>21</v>
      </c>
      <c r="G4670" s="174" t="n">
        <v>8</v>
      </c>
      <c r="H4670" s="174" t="n">
        <v>3095</v>
      </c>
      <c r="I4670" s="174" t="n">
        <v>1875</v>
      </c>
      <c r="J4670" s="174" t="n">
        <v>7</v>
      </c>
      <c r="K4670" s="174" t="n">
        <v>1</v>
      </c>
      <c r="L4670" s="174" t="n">
        <v>25</v>
      </c>
      <c r="M4670" s="174" t="n">
        <v>3070</v>
      </c>
    </row>
    <row r="4671">
      <c r="A4671" s="174" t="inlineStr">
        <is>
          <t>test</t>
        </is>
      </c>
      <c r="B4671" s="174" t="inlineStr">
        <is>
          <t>A2</t>
        </is>
      </c>
      <c r="C4671" s="174" t="inlineStr">
        <is>
          <t>Music</t>
        </is>
      </c>
      <c r="D4671" s="174" t="inlineStr">
        <is>
          <t>all</t>
        </is>
      </c>
      <c r="E4671" s="175" t="n">
        <v>0.12</v>
      </c>
      <c r="F4671" s="174" t="n">
        <v>21</v>
      </c>
      <c r="G4671" s="174" t="n">
        <v>8</v>
      </c>
      <c r="H4671" s="174" t="n">
        <v>3048</v>
      </c>
      <c r="I4671" s="174" t="n">
        <v>1922</v>
      </c>
      <c r="J4671" s="174" t="n">
        <v>7</v>
      </c>
      <c r="K4671" s="174" t="n">
        <v>1</v>
      </c>
      <c r="L4671" s="174" t="n">
        <v>25</v>
      </c>
      <c r="M4671" s="174" t="n">
        <v>3023</v>
      </c>
    </row>
    <row r="4672">
      <c r="A4672" s="174" t="inlineStr">
        <is>
          <t>test</t>
        </is>
      </c>
      <c r="B4672" s="174" t="inlineStr">
        <is>
          <t>A2</t>
        </is>
      </c>
      <c r="C4672" s="174" t="inlineStr">
        <is>
          <t>Music</t>
        </is>
      </c>
      <c r="D4672" s="174" t="inlineStr">
        <is>
          <t>all</t>
        </is>
      </c>
      <c r="E4672" s="175" t="n">
        <v>0.13</v>
      </c>
      <c r="F4672" s="174" t="n">
        <v>21</v>
      </c>
      <c r="G4672" s="174" t="n">
        <v>8</v>
      </c>
      <c r="H4672" s="174" t="n">
        <v>3011</v>
      </c>
      <c r="I4672" s="174" t="n">
        <v>1959</v>
      </c>
      <c r="J4672" s="174" t="n">
        <v>7</v>
      </c>
      <c r="K4672" s="174" t="n">
        <v>1</v>
      </c>
      <c r="L4672" s="174" t="n">
        <v>25</v>
      </c>
      <c r="M4672" s="174" t="n">
        <v>2986</v>
      </c>
    </row>
    <row r="4673">
      <c r="A4673" s="174" t="inlineStr">
        <is>
          <t>test</t>
        </is>
      </c>
      <c r="B4673" s="174" t="inlineStr">
        <is>
          <t>A2</t>
        </is>
      </c>
      <c r="C4673" s="174" t="inlineStr">
        <is>
          <t>Music</t>
        </is>
      </c>
      <c r="D4673" s="174" t="inlineStr">
        <is>
          <t>all</t>
        </is>
      </c>
      <c r="E4673" s="175" t="n">
        <v>0.14</v>
      </c>
      <c r="F4673" s="174" t="n">
        <v>21</v>
      </c>
      <c r="G4673" s="174" t="n">
        <v>8</v>
      </c>
      <c r="H4673" s="174" t="n">
        <v>2973</v>
      </c>
      <c r="I4673" s="174" t="n">
        <v>1997</v>
      </c>
      <c r="J4673" s="174" t="n">
        <v>7</v>
      </c>
      <c r="K4673" s="174" t="n">
        <v>1</v>
      </c>
      <c r="L4673" s="174" t="n">
        <v>25</v>
      </c>
      <c r="M4673" s="174" t="n">
        <v>2948</v>
      </c>
    </row>
    <row r="4674">
      <c r="A4674" s="174" t="inlineStr">
        <is>
          <t>test</t>
        </is>
      </c>
      <c r="B4674" s="174" t="inlineStr">
        <is>
          <t>A2</t>
        </is>
      </c>
      <c r="C4674" s="174" t="inlineStr">
        <is>
          <t>Music</t>
        </is>
      </c>
      <c r="D4674" s="174" t="inlineStr">
        <is>
          <t>all</t>
        </is>
      </c>
      <c r="E4674" s="175" t="n">
        <v>0.15</v>
      </c>
      <c r="F4674" s="174" t="n">
        <v>21</v>
      </c>
      <c r="G4674" s="174" t="n">
        <v>8</v>
      </c>
      <c r="H4674" s="174" t="n">
        <v>2949</v>
      </c>
      <c r="I4674" s="174" t="n">
        <v>2021</v>
      </c>
      <c r="J4674" s="174" t="n">
        <v>7</v>
      </c>
      <c r="K4674" s="174" t="n">
        <v>1</v>
      </c>
      <c r="L4674" s="174" t="n">
        <v>24</v>
      </c>
      <c r="M4674" s="174" t="n">
        <v>2925</v>
      </c>
    </row>
    <row r="4675">
      <c r="A4675" s="174" t="inlineStr">
        <is>
          <t>test</t>
        </is>
      </c>
      <c r="B4675" s="174" t="inlineStr">
        <is>
          <t>A2</t>
        </is>
      </c>
      <c r="C4675" s="174" t="inlineStr">
        <is>
          <t>Music</t>
        </is>
      </c>
      <c r="D4675" s="174" t="inlineStr">
        <is>
          <t>all</t>
        </is>
      </c>
      <c r="E4675" s="175" t="n">
        <v>0.16</v>
      </c>
      <c r="F4675" s="174" t="n">
        <v>21</v>
      </c>
      <c r="G4675" s="174" t="n">
        <v>8</v>
      </c>
      <c r="H4675" s="174" t="n">
        <v>2918</v>
      </c>
      <c r="I4675" s="174" t="n">
        <v>2052</v>
      </c>
      <c r="J4675" s="174" t="n">
        <v>7</v>
      </c>
      <c r="K4675" s="174" t="n">
        <v>1</v>
      </c>
      <c r="L4675" s="174" t="n">
        <v>24</v>
      </c>
      <c r="M4675" s="174" t="n">
        <v>2894</v>
      </c>
    </row>
    <row r="4676">
      <c r="A4676" s="174" t="inlineStr">
        <is>
          <t>test</t>
        </is>
      </c>
      <c r="B4676" s="174" t="inlineStr">
        <is>
          <t>A2</t>
        </is>
      </c>
      <c r="C4676" s="174" t="inlineStr">
        <is>
          <t>Music</t>
        </is>
      </c>
      <c r="D4676" s="174" t="inlineStr">
        <is>
          <t>all</t>
        </is>
      </c>
      <c r="E4676" s="175" t="n">
        <v>0.17</v>
      </c>
      <c r="F4676" s="174" t="n">
        <v>21</v>
      </c>
      <c r="G4676" s="174" t="n">
        <v>8</v>
      </c>
      <c r="H4676" s="174" t="n">
        <v>2883</v>
      </c>
      <c r="I4676" s="174" t="n">
        <v>2087</v>
      </c>
      <c r="J4676" s="174" t="n">
        <v>7</v>
      </c>
      <c r="K4676" s="174" t="n">
        <v>1</v>
      </c>
      <c r="L4676" s="174" t="n">
        <v>24</v>
      </c>
      <c r="M4676" s="174" t="n">
        <v>2859</v>
      </c>
    </row>
    <row r="4677">
      <c r="A4677" s="174" t="inlineStr">
        <is>
          <t>test</t>
        </is>
      </c>
      <c r="B4677" s="174" t="inlineStr">
        <is>
          <t>A2</t>
        </is>
      </c>
      <c r="C4677" s="174" t="inlineStr">
        <is>
          <t>Music</t>
        </is>
      </c>
      <c r="D4677" s="174" t="inlineStr">
        <is>
          <t>all</t>
        </is>
      </c>
      <c r="E4677" s="175" t="n">
        <v>0.18</v>
      </c>
      <c r="F4677" s="174" t="n">
        <v>21</v>
      </c>
      <c r="G4677" s="174" t="n">
        <v>8</v>
      </c>
      <c r="H4677" s="174" t="n">
        <v>2858</v>
      </c>
      <c r="I4677" s="174" t="n">
        <v>2112</v>
      </c>
      <c r="J4677" s="174" t="n">
        <v>7</v>
      </c>
      <c r="K4677" s="174" t="n">
        <v>1</v>
      </c>
      <c r="L4677" s="174" t="n">
        <v>23</v>
      </c>
      <c r="M4677" s="174" t="n">
        <v>2835</v>
      </c>
    </row>
    <row r="4678">
      <c r="A4678" s="174" t="inlineStr">
        <is>
          <t>test</t>
        </is>
      </c>
      <c r="B4678" s="174" t="inlineStr">
        <is>
          <t>A2</t>
        </is>
      </c>
      <c r="C4678" s="174" t="inlineStr">
        <is>
          <t>Music</t>
        </is>
      </c>
      <c r="D4678" s="174" t="inlineStr">
        <is>
          <t>all</t>
        </is>
      </c>
      <c r="E4678" s="175" t="n">
        <v>0.19</v>
      </c>
      <c r="F4678" s="174" t="n">
        <v>20</v>
      </c>
      <c r="G4678" s="174" t="n">
        <v>9</v>
      </c>
      <c r="H4678" s="174" t="n">
        <v>2835</v>
      </c>
      <c r="I4678" s="174" t="n">
        <v>2135</v>
      </c>
      <c r="J4678" s="174" t="n">
        <v>8</v>
      </c>
      <c r="K4678" s="174" t="n">
        <v>1</v>
      </c>
      <c r="L4678" s="174" t="n">
        <v>23</v>
      </c>
      <c r="M4678" s="174" t="n">
        <v>2812</v>
      </c>
    </row>
    <row r="4679">
      <c r="A4679" s="174" t="inlineStr">
        <is>
          <t>test</t>
        </is>
      </c>
      <c r="B4679" s="174" t="inlineStr">
        <is>
          <t>A2</t>
        </is>
      </c>
      <c r="C4679" s="174" t="inlineStr">
        <is>
          <t>Music</t>
        </is>
      </c>
      <c r="D4679" s="174" t="inlineStr">
        <is>
          <t>all</t>
        </is>
      </c>
      <c r="E4679" s="175" t="n">
        <v>0.2</v>
      </c>
      <c r="F4679" s="174" t="n">
        <v>19</v>
      </c>
      <c r="G4679" s="174" t="n">
        <v>10</v>
      </c>
      <c r="H4679" s="174" t="n">
        <v>2805</v>
      </c>
      <c r="I4679" s="174" t="n">
        <v>2165</v>
      </c>
      <c r="J4679" s="174" t="n">
        <v>9</v>
      </c>
      <c r="K4679" s="174" t="n">
        <v>1</v>
      </c>
      <c r="L4679" s="174" t="n">
        <v>23</v>
      </c>
      <c r="M4679" s="174" t="n">
        <v>2782</v>
      </c>
    </row>
    <row r="4680">
      <c r="A4680" s="174" t="inlineStr">
        <is>
          <t>test</t>
        </is>
      </c>
      <c r="B4680" s="174" t="inlineStr">
        <is>
          <t>A2</t>
        </is>
      </c>
      <c r="C4680" s="174" t="inlineStr">
        <is>
          <t>Music</t>
        </is>
      </c>
      <c r="D4680" s="174" t="inlineStr">
        <is>
          <t>all</t>
        </is>
      </c>
      <c r="E4680" s="175" t="n">
        <v>0.21</v>
      </c>
      <c r="F4680" s="174" t="n">
        <v>19</v>
      </c>
      <c r="G4680" s="174" t="n">
        <v>10</v>
      </c>
      <c r="H4680" s="174" t="n">
        <v>2783</v>
      </c>
      <c r="I4680" s="174" t="n">
        <v>2187</v>
      </c>
      <c r="J4680" s="174" t="n">
        <v>9</v>
      </c>
      <c r="K4680" s="174" t="n">
        <v>1</v>
      </c>
      <c r="L4680" s="174" t="n">
        <v>23</v>
      </c>
      <c r="M4680" s="174" t="n">
        <v>2760</v>
      </c>
    </row>
    <row r="4681">
      <c r="A4681" s="174" t="inlineStr">
        <is>
          <t>test</t>
        </is>
      </c>
      <c r="B4681" s="174" t="inlineStr">
        <is>
          <t>A2</t>
        </is>
      </c>
      <c r="C4681" s="174" t="inlineStr">
        <is>
          <t>Music</t>
        </is>
      </c>
      <c r="D4681" s="174" t="inlineStr">
        <is>
          <t>all</t>
        </is>
      </c>
      <c r="E4681" s="175" t="n">
        <v>0.22</v>
      </c>
      <c r="F4681" s="174" t="n">
        <v>19</v>
      </c>
      <c r="G4681" s="174" t="n">
        <v>10</v>
      </c>
      <c r="H4681" s="174" t="n">
        <v>2754</v>
      </c>
      <c r="I4681" s="174" t="n">
        <v>2216</v>
      </c>
      <c r="J4681" s="174" t="n">
        <v>9</v>
      </c>
      <c r="K4681" s="174" t="n">
        <v>1</v>
      </c>
      <c r="L4681" s="174" t="n">
        <v>23</v>
      </c>
      <c r="M4681" s="174" t="n">
        <v>2731</v>
      </c>
    </row>
    <row r="4682">
      <c r="A4682" s="174" t="inlineStr">
        <is>
          <t>test</t>
        </is>
      </c>
      <c r="B4682" s="174" t="inlineStr">
        <is>
          <t>A2</t>
        </is>
      </c>
      <c r="C4682" s="174" t="inlineStr">
        <is>
          <t>Music</t>
        </is>
      </c>
      <c r="D4682" s="174" t="inlineStr">
        <is>
          <t>all</t>
        </is>
      </c>
      <c r="E4682" s="175" t="n">
        <v>0.23</v>
      </c>
      <c r="F4682" s="174" t="n">
        <v>19</v>
      </c>
      <c r="G4682" s="174" t="n">
        <v>10</v>
      </c>
      <c r="H4682" s="174" t="n">
        <v>2733</v>
      </c>
      <c r="I4682" s="174" t="n">
        <v>2237</v>
      </c>
      <c r="J4682" s="174" t="n">
        <v>9</v>
      </c>
      <c r="K4682" s="174" t="n">
        <v>1</v>
      </c>
      <c r="L4682" s="174" t="n">
        <v>23</v>
      </c>
      <c r="M4682" s="174" t="n">
        <v>2710</v>
      </c>
    </row>
    <row r="4683">
      <c r="A4683" s="174" t="inlineStr">
        <is>
          <t>test</t>
        </is>
      </c>
      <c r="B4683" s="174" t="inlineStr">
        <is>
          <t>A2</t>
        </is>
      </c>
      <c r="C4683" s="174" t="inlineStr">
        <is>
          <t>Music</t>
        </is>
      </c>
      <c r="D4683" s="174" t="inlineStr">
        <is>
          <t>all</t>
        </is>
      </c>
      <c r="E4683" s="175" t="n">
        <v>0.24</v>
      </c>
      <c r="F4683" s="174" t="n">
        <v>19</v>
      </c>
      <c r="G4683" s="174" t="n">
        <v>10</v>
      </c>
      <c r="H4683" s="174" t="n">
        <v>2714</v>
      </c>
      <c r="I4683" s="174" t="n">
        <v>2256</v>
      </c>
      <c r="J4683" s="174" t="n">
        <v>9</v>
      </c>
      <c r="K4683" s="174" t="n">
        <v>1</v>
      </c>
      <c r="L4683" s="174" t="n">
        <v>23</v>
      </c>
      <c r="M4683" s="174" t="n">
        <v>2691</v>
      </c>
    </row>
    <row r="4684">
      <c r="A4684" s="174" t="inlineStr">
        <is>
          <t>test</t>
        </is>
      </c>
      <c r="B4684" s="174" t="inlineStr">
        <is>
          <t>A2</t>
        </is>
      </c>
      <c r="C4684" s="174" t="inlineStr">
        <is>
          <t>Music</t>
        </is>
      </c>
      <c r="D4684" s="174" t="inlineStr">
        <is>
          <t>all</t>
        </is>
      </c>
      <c r="E4684" s="175" t="n">
        <v>0.25</v>
      </c>
      <c r="F4684" s="174" t="n">
        <v>18</v>
      </c>
      <c r="G4684" s="174" t="n">
        <v>11</v>
      </c>
      <c r="H4684" s="174" t="n">
        <v>2689</v>
      </c>
      <c r="I4684" s="174" t="n">
        <v>2281</v>
      </c>
      <c r="J4684" s="174" t="n">
        <v>10</v>
      </c>
      <c r="K4684" s="174" t="n">
        <v>1</v>
      </c>
      <c r="L4684" s="174" t="n">
        <v>23</v>
      </c>
      <c r="M4684" s="174" t="n">
        <v>2666</v>
      </c>
    </row>
    <row r="4685">
      <c r="A4685" s="174" t="inlineStr">
        <is>
          <t>test</t>
        </is>
      </c>
      <c r="B4685" s="174" t="inlineStr">
        <is>
          <t>A2</t>
        </is>
      </c>
      <c r="C4685" s="174" t="inlineStr">
        <is>
          <t>Music</t>
        </is>
      </c>
      <c r="D4685" s="174" t="inlineStr">
        <is>
          <t>all</t>
        </is>
      </c>
      <c r="E4685" s="175" t="n">
        <v>0.26</v>
      </c>
      <c r="F4685" s="174" t="n">
        <v>18</v>
      </c>
      <c r="G4685" s="174" t="n">
        <v>11</v>
      </c>
      <c r="H4685" s="174" t="n">
        <v>2670</v>
      </c>
      <c r="I4685" s="174" t="n">
        <v>2300</v>
      </c>
      <c r="J4685" s="174" t="n">
        <v>10</v>
      </c>
      <c r="K4685" s="174" t="n">
        <v>1</v>
      </c>
      <c r="L4685" s="174" t="n">
        <v>22</v>
      </c>
      <c r="M4685" s="174" t="n">
        <v>2648</v>
      </c>
    </row>
    <row r="4686">
      <c r="A4686" s="174" t="inlineStr">
        <is>
          <t>test</t>
        </is>
      </c>
      <c r="B4686" s="174" t="inlineStr">
        <is>
          <t>A2</t>
        </is>
      </c>
      <c r="C4686" s="174" t="inlineStr">
        <is>
          <t>Music</t>
        </is>
      </c>
      <c r="D4686" s="174" t="inlineStr">
        <is>
          <t>all</t>
        </is>
      </c>
      <c r="E4686" s="175" t="n">
        <v>0.27</v>
      </c>
      <c r="F4686" s="174" t="n">
        <v>18</v>
      </c>
      <c r="G4686" s="174" t="n">
        <v>11</v>
      </c>
      <c r="H4686" s="174" t="n">
        <v>2647</v>
      </c>
      <c r="I4686" s="174" t="n">
        <v>2323</v>
      </c>
      <c r="J4686" s="174" t="n">
        <v>10</v>
      </c>
      <c r="K4686" s="174" t="n">
        <v>1</v>
      </c>
      <c r="L4686" s="174" t="n">
        <v>22</v>
      </c>
      <c r="M4686" s="174" t="n">
        <v>2625</v>
      </c>
    </row>
    <row r="4687">
      <c r="A4687" s="174" t="inlineStr">
        <is>
          <t>test</t>
        </is>
      </c>
      <c r="B4687" s="174" t="inlineStr">
        <is>
          <t>A2</t>
        </is>
      </c>
      <c r="C4687" s="174" t="inlineStr">
        <is>
          <t>Music</t>
        </is>
      </c>
      <c r="D4687" s="174" t="inlineStr">
        <is>
          <t>all</t>
        </is>
      </c>
      <c r="E4687" s="175" t="n">
        <v>0.28</v>
      </c>
      <c r="F4687" s="174" t="n">
        <v>18</v>
      </c>
      <c r="G4687" s="174" t="n">
        <v>11</v>
      </c>
      <c r="H4687" s="174" t="n">
        <v>2629</v>
      </c>
      <c r="I4687" s="174" t="n">
        <v>2341</v>
      </c>
      <c r="J4687" s="174" t="n">
        <v>10</v>
      </c>
      <c r="K4687" s="174" t="n">
        <v>1</v>
      </c>
      <c r="L4687" s="174" t="n">
        <v>22</v>
      </c>
      <c r="M4687" s="174" t="n">
        <v>2607</v>
      </c>
    </row>
    <row r="4688">
      <c r="A4688" s="174" t="inlineStr">
        <is>
          <t>test</t>
        </is>
      </c>
      <c r="B4688" s="174" t="inlineStr">
        <is>
          <t>A2</t>
        </is>
      </c>
      <c r="C4688" s="174" t="inlineStr">
        <is>
          <t>Music</t>
        </is>
      </c>
      <c r="D4688" s="174" t="inlineStr">
        <is>
          <t>all</t>
        </is>
      </c>
      <c r="E4688" s="175" t="n">
        <v>0.29</v>
      </c>
      <c r="F4688" s="174" t="n">
        <v>17</v>
      </c>
      <c r="G4688" s="174" t="n">
        <v>12</v>
      </c>
      <c r="H4688" s="174" t="n">
        <v>2604</v>
      </c>
      <c r="I4688" s="174" t="n">
        <v>2366</v>
      </c>
      <c r="J4688" s="174" t="n">
        <v>11</v>
      </c>
      <c r="K4688" s="174" t="n">
        <v>1</v>
      </c>
      <c r="L4688" s="174" t="n">
        <v>22</v>
      </c>
      <c r="M4688" s="174" t="n">
        <v>2582</v>
      </c>
    </row>
    <row r="4689">
      <c r="A4689" s="174" t="inlineStr">
        <is>
          <t>test</t>
        </is>
      </c>
      <c r="B4689" s="174" t="inlineStr">
        <is>
          <t>A2</t>
        </is>
      </c>
      <c r="C4689" s="174" t="inlineStr">
        <is>
          <t>Music</t>
        </is>
      </c>
      <c r="D4689" s="174" t="inlineStr">
        <is>
          <t>all</t>
        </is>
      </c>
      <c r="E4689" s="175" t="n">
        <v>0.3</v>
      </c>
      <c r="F4689" s="174" t="n">
        <v>17</v>
      </c>
      <c r="G4689" s="174" t="n">
        <v>12</v>
      </c>
      <c r="H4689" s="174" t="n">
        <v>2591</v>
      </c>
      <c r="I4689" s="174" t="n">
        <v>2379</v>
      </c>
      <c r="J4689" s="174" t="n">
        <v>11</v>
      </c>
      <c r="K4689" s="174" t="n">
        <v>1</v>
      </c>
      <c r="L4689" s="174" t="n">
        <v>21</v>
      </c>
      <c r="M4689" s="174" t="n">
        <v>2570</v>
      </c>
    </row>
    <row r="4690">
      <c r="A4690" s="174" t="inlineStr">
        <is>
          <t>test</t>
        </is>
      </c>
      <c r="B4690" s="174" t="inlineStr">
        <is>
          <t>A2</t>
        </is>
      </c>
      <c r="C4690" s="174" t="inlineStr">
        <is>
          <t>Music</t>
        </is>
      </c>
      <c r="D4690" s="174" t="inlineStr">
        <is>
          <t>all</t>
        </is>
      </c>
      <c r="E4690" s="175" t="n">
        <v>0.31</v>
      </c>
      <c r="F4690" s="174" t="n">
        <v>16</v>
      </c>
      <c r="G4690" s="174" t="n">
        <v>13</v>
      </c>
      <c r="H4690" s="174" t="n">
        <v>2571</v>
      </c>
      <c r="I4690" s="174" t="n">
        <v>2399</v>
      </c>
      <c r="J4690" s="174" t="n">
        <v>12</v>
      </c>
      <c r="K4690" s="174" t="n">
        <v>1</v>
      </c>
      <c r="L4690" s="174" t="n">
        <v>21</v>
      </c>
      <c r="M4690" s="174" t="n">
        <v>2550</v>
      </c>
    </row>
    <row r="4691">
      <c r="A4691" s="174" t="inlineStr">
        <is>
          <t>test</t>
        </is>
      </c>
      <c r="B4691" s="174" t="inlineStr">
        <is>
          <t>A2</t>
        </is>
      </c>
      <c r="C4691" s="174" t="inlineStr">
        <is>
          <t>Music</t>
        </is>
      </c>
      <c r="D4691" s="174" t="inlineStr">
        <is>
          <t>all</t>
        </is>
      </c>
      <c r="E4691" s="175" t="n">
        <v>0.32</v>
      </c>
      <c r="F4691" s="174" t="n">
        <v>16</v>
      </c>
      <c r="G4691" s="174" t="n">
        <v>13</v>
      </c>
      <c r="H4691" s="174" t="n">
        <v>2555</v>
      </c>
      <c r="I4691" s="174" t="n">
        <v>2415</v>
      </c>
      <c r="J4691" s="174" t="n">
        <v>12</v>
      </c>
      <c r="K4691" s="174" t="n">
        <v>1</v>
      </c>
      <c r="L4691" s="174" t="n">
        <v>21</v>
      </c>
      <c r="M4691" s="174" t="n">
        <v>2534</v>
      </c>
    </row>
    <row r="4692">
      <c r="A4692" s="174" t="inlineStr">
        <is>
          <t>test</t>
        </is>
      </c>
      <c r="B4692" s="174" t="inlineStr">
        <is>
          <t>A2</t>
        </is>
      </c>
      <c r="C4692" s="174" t="inlineStr">
        <is>
          <t>Music</t>
        </is>
      </c>
      <c r="D4692" s="174" t="inlineStr">
        <is>
          <t>all</t>
        </is>
      </c>
      <c r="E4692" s="175" t="n">
        <v>0.33</v>
      </c>
      <c r="F4692" s="174" t="n">
        <v>15</v>
      </c>
      <c r="G4692" s="174" t="n">
        <v>14</v>
      </c>
      <c r="H4692" s="174" t="n">
        <v>2535</v>
      </c>
      <c r="I4692" s="174" t="n">
        <v>2435</v>
      </c>
      <c r="J4692" s="174" t="n">
        <v>12</v>
      </c>
      <c r="K4692" s="174" t="n">
        <v>2</v>
      </c>
      <c r="L4692" s="174" t="n">
        <v>21</v>
      </c>
      <c r="M4692" s="174" t="n">
        <v>2514</v>
      </c>
    </row>
    <row r="4693">
      <c r="A4693" s="174" t="inlineStr">
        <is>
          <t>test</t>
        </is>
      </c>
      <c r="B4693" s="174" t="inlineStr">
        <is>
          <t>A2</t>
        </is>
      </c>
      <c r="C4693" s="174" t="inlineStr">
        <is>
          <t>Music</t>
        </is>
      </c>
      <c r="D4693" s="174" t="inlineStr">
        <is>
          <t>all</t>
        </is>
      </c>
      <c r="E4693" s="175" t="n">
        <v>0.34</v>
      </c>
      <c r="F4693" s="174" t="n">
        <v>15</v>
      </c>
      <c r="G4693" s="174" t="n">
        <v>14</v>
      </c>
      <c r="H4693" s="174" t="n">
        <v>2510</v>
      </c>
      <c r="I4693" s="174" t="n">
        <v>2460</v>
      </c>
      <c r="J4693" s="174" t="n">
        <v>12</v>
      </c>
      <c r="K4693" s="174" t="n">
        <v>2</v>
      </c>
      <c r="L4693" s="174" t="n">
        <v>20</v>
      </c>
      <c r="M4693" s="174" t="n">
        <v>2490</v>
      </c>
    </row>
    <row r="4694">
      <c r="A4694" s="174" t="inlineStr">
        <is>
          <t>test</t>
        </is>
      </c>
      <c r="B4694" s="174" t="inlineStr">
        <is>
          <t>A2</t>
        </is>
      </c>
      <c r="C4694" s="174" t="inlineStr">
        <is>
          <t>Music</t>
        </is>
      </c>
      <c r="D4694" s="174" t="inlineStr">
        <is>
          <t>all</t>
        </is>
      </c>
      <c r="E4694" s="175" t="n">
        <v>0.35</v>
      </c>
      <c r="F4694" s="174" t="n">
        <v>15</v>
      </c>
      <c r="G4694" s="174" t="n">
        <v>14</v>
      </c>
      <c r="H4694" s="174" t="n">
        <v>2488</v>
      </c>
      <c r="I4694" s="174" t="n">
        <v>2482</v>
      </c>
      <c r="J4694" s="174" t="n">
        <v>12</v>
      </c>
      <c r="K4694" s="174" t="n">
        <v>2</v>
      </c>
      <c r="L4694" s="174" t="n">
        <v>20</v>
      </c>
      <c r="M4694" s="174" t="n">
        <v>2468</v>
      </c>
    </row>
    <row r="4695">
      <c r="A4695" s="174" t="inlineStr">
        <is>
          <t>test</t>
        </is>
      </c>
      <c r="B4695" s="174" t="inlineStr">
        <is>
          <t>A2</t>
        </is>
      </c>
      <c r="C4695" s="174" t="inlineStr">
        <is>
          <t>Music</t>
        </is>
      </c>
      <c r="D4695" s="174" t="inlineStr">
        <is>
          <t>all</t>
        </is>
      </c>
      <c r="E4695" s="175" t="n">
        <v>0.36</v>
      </c>
      <c r="F4695" s="174" t="n">
        <v>15</v>
      </c>
      <c r="G4695" s="174" t="n">
        <v>14</v>
      </c>
      <c r="H4695" s="174" t="n">
        <v>2472</v>
      </c>
      <c r="I4695" s="174" t="n">
        <v>2498</v>
      </c>
      <c r="J4695" s="174" t="n">
        <v>12</v>
      </c>
      <c r="K4695" s="174" t="n">
        <v>2</v>
      </c>
      <c r="L4695" s="174" t="n">
        <v>20</v>
      </c>
      <c r="M4695" s="174" t="n">
        <v>2452</v>
      </c>
    </row>
    <row r="4696">
      <c r="A4696" s="174" t="inlineStr">
        <is>
          <t>test</t>
        </is>
      </c>
      <c r="B4696" s="174" t="inlineStr">
        <is>
          <t>A2</t>
        </is>
      </c>
      <c r="C4696" s="174" t="inlineStr">
        <is>
          <t>Music</t>
        </is>
      </c>
      <c r="D4696" s="174" t="inlineStr">
        <is>
          <t>all</t>
        </is>
      </c>
      <c r="E4696" s="175" t="n">
        <v>0.37</v>
      </c>
      <c r="F4696" s="174" t="n">
        <v>15</v>
      </c>
      <c r="G4696" s="174" t="n">
        <v>14</v>
      </c>
      <c r="H4696" s="174" t="n">
        <v>2455</v>
      </c>
      <c r="I4696" s="174" t="n">
        <v>2515</v>
      </c>
      <c r="J4696" s="174" t="n">
        <v>12</v>
      </c>
      <c r="K4696" s="174" t="n">
        <v>2</v>
      </c>
      <c r="L4696" s="174" t="n">
        <v>20</v>
      </c>
      <c r="M4696" s="174" t="n">
        <v>2435</v>
      </c>
    </row>
    <row r="4697">
      <c r="A4697" s="174" t="inlineStr">
        <is>
          <t>test</t>
        </is>
      </c>
      <c r="B4697" s="174" t="inlineStr">
        <is>
          <t>A2</t>
        </is>
      </c>
      <c r="C4697" s="174" t="inlineStr">
        <is>
          <t>Music</t>
        </is>
      </c>
      <c r="D4697" s="174" t="inlineStr">
        <is>
          <t>all</t>
        </is>
      </c>
      <c r="E4697" s="175" t="n">
        <v>0.38</v>
      </c>
      <c r="F4697" s="174" t="n">
        <v>14</v>
      </c>
      <c r="G4697" s="174" t="n">
        <v>15</v>
      </c>
      <c r="H4697" s="174" t="n">
        <v>2436</v>
      </c>
      <c r="I4697" s="174" t="n">
        <v>2534</v>
      </c>
      <c r="J4697" s="174" t="n">
        <v>13</v>
      </c>
      <c r="K4697" s="174" t="n">
        <v>2</v>
      </c>
      <c r="L4697" s="174" t="n">
        <v>20</v>
      </c>
      <c r="M4697" s="174" t="n">
        <v>2416</v>
      </c>
    </row>
    <row r="4698">
      <c r="A4698" s="174" t="inlineStr">
        <is>
          <t>test</t>
        </is>
      </c>
      <c r="B4698" s="174" t="inlineStr">
        <is>
          <t>A2</t>
        </is>
      </c>
      <c r="C4698" s="174" t="inlineStr">
        <is>
          <t>Music</t>
        </is>
      </c>
      <c r="D4698" s="174" t="inlineStr">
        <is>
          <t>all</t>
        </is>
      </c>
      <c r="E4698" s="175" t="n">
        <v>0.39</v>
      </c>
      <c r="F4698" s="174" t="n">
        <v>14</v>
      </c>
      <c r="G4698" s="174" t="n">
        <v>15</v>
      </c>
      <c r="H4698" s="174" t="n">
        <v>2419</v>
      </c>
      <c r="I4698" s="174" t="n">
        <v>2551</v>
      </c>
      <c r="J4698" s="174" t="n">
        <v>13</v>
      </c>
      <c r="K4698" s="174" t="n">
        <v>2</v>
      </c>
      <c r="L4698" s="174" t="n">
        <v>20</v>
      </c>
      <c r="M4698" s="174" t="n">
        <v>2399</v>
      </c>
    </row>
    <row r="4699">
      <c r="A4699" s="174" t="inlineStr">
        <is>
          <t>test</t>
        </is>
      </c>
      <c r="B4699" s="174" t="inlineStr">
        <is>
          <t>A2</t>
        </is>
      </c>
      <c r="C4699" s="174" t="inlineStr">
        <is>
          <t>Music</t>
        </is>
      </c>
      <c r="D4699" s="174" t="inlineStr">
        <is>
          <t>all</t>
        </is>
      </c>
      <c r="E4699" s="175" t="n">
        <v>0.4</v>
      </c>
      <c r="F4699" s="174" t="n">
        <v>14</v>
      </c>
      <c r="G4699" s="174" t="n">
        <v>15</v>
      </c>
      <c r="H4699" s="174" t="n">
        <v>2403</v>
      </c>
      <c r="I4699" s="174" t="n">
        <v>2567</v>
      </c>
      <c r="J4699" s="174" t="n">
        <v>13</v>
      </c>
      <c r="K4699" s="174" t="n">
        <v>2</v>
      </c>
      <c r="L4699" s="174" t="n">
        <v>20</v>
      </c>
      <c r="M4699" s="174" t="n">
        <v>2383</v>
      </c>
    </row>
    <row r="4700">
      <c r="A4700" s="174" t="inlineStr">
        <is>
          <t>test</t>
        </is>
      </c>
      <c r="B4700" s="174" t="inlineStr">
        <is>
          <t>A2</t>
        </is>
      </c>
      <c r="C4700" s="174" t="inlineStr">
        <is>
          <t>Music</t>
        </is>
      </c>
      <c r="D4700" s="174" t="inlineStr">
        <is>
          <t>all</t>
        </is>
      </c>
      <c r="E4700" s="175" t="n">
        <v>0.41</v>
      </c>
      <c r="F4700" s="174" t="n">
        <v>14</v>
      </c>
      <c r="G4700" s="174" t="n">
        <v>15</v>
      </c>
      <c r="H4700" s="174" t="n">
        <v>2387</v>
      </c>
      <c r="I4700" s="174" t="n">
        <v>2583</v>
      </c>
      <c r="J4700" s="174" t="n">
        <v>13</v>
      </c>
      <c r="K4700" s="174" t="n">
        <v>2</v>
      </c>
      <c r="L4700" s="174" t="n">
        <v>19</v>
      </c>
      <c r="M4700" s="174" t="n">
        <v>2368</v>
      </c>
    </row>
    <row r="4701">
      <c r="A4701" s="174" t="inlineStr">
        <is>
          <t>test</t>
        </is>
      </c>
      <c r="B4701" s="174" t="inlineStr">
        <is>
          <t>A2</t>
        </is>
      </c>
      <c r="C4701" s="174" t="inlineStr">
        <is>
          <t>Music</t>
        </is>
      </c>
      <c r="D4701" s="174" t="inlineStr">
        <is>
          <t>all</t>
        </is>
      </c>
      <c r="E4701" s="175" t="n">
        <v>0.42</v>
      </c>
      <c r="F4701" s="174" t="n">
        <v>14</v>
      </c>
      <c r="G4701" s="174" t="n">
        <v>15</v>
      </c>
      <c r="H4701" s="174" t="n">
        <v>2373</v>
      </c>
      <c r="I4701" s="174" t="n">
        <v>2597</v>
      </c>
      <c r="J4701" s="174" t="n">
        <v>13</v>
      </c>
      <c r="K4701" s="174" t="n">
        <v>2</v>
      </c>
      <c r="L4701" s="174" t="n">
        <v>18</v>
      </c>
      <c r="M4701" s="174" t="n">
        <v>2355</v>
      </c>
    </row>
    <row r="4702">
      <c r="A4702" s="174" t="inlineStr">
        <is>
          <t>test</t>
        </is>
      </c>
      <c r="B4702" s="174" t="inlineStr">
        <is>
          <t>A2</t>
        </is>
      </c>
      <c r="C4702" s="174" t="inlineStr">
        <is>
          <t>Music</t>
        </is>
      </c>
      <c r="D4702" s="174" t="inlineStr">
        <is>
          <t>all</t>
        </is>
      </c>
      <c r="E4702" s="175" t="n">
        <v>0.43</v>
      </c>
      <c r="F4702" s="174" t="n">
        <v>14</v>
      </c>
      <c r="G4702" s="174" t="n">
        <v>15</v>
      </c>
      <c r="H4702" s="174" t="n">
        <v>2357</v>
      </c>
      <c r="I4702" s="174" t="n">
        <v>2613</v>
      </c>
      <c r="J4702" s="174" t="n">
        <v>13</v>
      </c>
      <c r="K4702" s="174" t="n">
        <v>2</v>
      </c>
      <c r="L4702" s="174" t="n">
        <v>18</v>
      </c>
      <c r="M4702" s="174" t="n">
        <v>2339</v>
      </c>
    </row>
    <row r="4703">
      <c r="A4703" s="174" t="inlineStr">
        <is>
          <t>test</t>
        </is>
      </c>
      <c r="B4703" s="174" t="inlineStr">
        <is>
          <t>A2</t>
        </is>
      </c>
      <c r="C4703" s="174" t="inlineStr">
        <is>
          <t>Music</t>
        </is>
      </c>
      <c r="D4703" s="174" t="inlineStr">
        <is>
          <t>all</t>
        </is>
      </c>
      <c r="E4703" s="175" t="n">
        <v>0.44</v>
      </c>
      <c r="F4703" s="174" t="n">
        <v>14</v>
      </c>
      <c r="G4703" s="174" t="n">
        <v>15</v>
      </c>
      <c r="H4703" s="174" t="n">
        <v>2339</v>
      </c>
      <c r="I4703" s="174" t="n">
        <v>2631</v>
      </c>
      <c r="J4703" s="174" t="n">
        <v>13</v>
      </c>
      <c r="K4703" s="174" t="n">
        <v>2</v>
      </c>
      <c r="L4703" s="174" t="n">
        <v>17</v>
      </c>
      <c r="M4703" s="174" t="n">
        <v>2322</v>
      </c>
    </row>
    <row r="4704">
      <c r="A4704" s="174" t="inlineStr">
        <is>
          <t>test</t>
        </is>
      </c>
      <c r="B4704" s="174" t="inlineStr">
        <is>
          <t>A2</t>
        </is>
      </c>
      <c r="C4704" s="174" t="inlineStr">
        <is>
          <t>Music</t>
        </is>
      </c>
      <c r="D4704" s="174" t="inlineStr">
        <is>
          <t>all</t>
        </is>
      </c>
      <c r="E4704" s="175" t="n">
        <v>0.45</v>
      </c>
      <c r="F4704" s="174" t="n">
        <v>14</v>
      </c>
      <c r="G4704" s="174" t="n">
        <v>15</v>
      </c>
      <c r="H4704" s="174" t="n">
        <v>2318</v>
      </c>
      <c r="I4704" s="174" t="n">
        <v>2652</v>
      </c>
      <c r="J4704" s="174" t="n">
        <v>13</v>
      </c>
      <c r="K4704" s="174" t="n">
        <v>2</v>
      </c>
      <c r="L4704" s="174" t="n">
        <v>17</v>
      </c>
      <c r="M4704" s="174" t="n">
        <v>2301</v>
      </c>
    </row>
    <row r="4705">
      <c r="A4705" s="174" t="inlineStr">
        <is>
          <t>test</t>
        </is>
      </c>
      <c r="B4705" s="174" t="inlineStr">
        <is>
          <t>A2</t>
        </is>
      </c>
      <c r="C4705" s="174" t="inlineStr">
        <is>
          <t>Music</t>
        </is>
      </c>
      <c r="D4705" s="174" t="inlineStr">
        <is>
          <t>all</t>
        </is>
      </c>
      <c r="E4705" s="175" t="n">
        <v>0.46</v>
      </c>
      <c r="F4705" s="174" t="n">
        <v>14</v>
      </c>
      <c r="G4705" s="174" t="n">
        <v>15</v>
      </c>
      <c r="H4705" s="174" t="n">
        <v>2296</v>
      </c>
      <c r="I4705" s="174" t="n">
        <v>2674</v>
      </c>
      <c r="J4705" s="174" t="n">
        <v>13</v>
      </c>
      <c r="K4705" s="174" t="n">
        <v>2</v>
      </c>
      <c r="L4705" s="174" t="n">
        <v>17</v>
      </c>
      <c r="M4705" s="174" t="n">
        <v>2279</v>
      </c>
    </row>
    <row r="4706">
      <c r="A4706" s="174" t="inlineStr">
        <is>
          <t>test</t>
        </is>
      </c>
      <c r="B4706" s="174" t="inlineStr">
        <is>
          <t>A2</t>
        </is>
      </c>
      <c r="C4706" s="174" t="inlineStr">
        <is>
          <t>Music</t>
        </is>
      </c>
      <c r="D4706" s="174" t="inlineStr">
        <is>
          <t>all</t>
        </is>
      </c>
      <c r="E4706" s="175" t="n">
        <v>0.47</v>
      </c>
      <c r="F4706" s="174" t="n">
        <v>13</v>
      </c>
      <c r="G4706" s="174" t="n">
        <v>16</v>
      </c>
      <c r="H4706" s="174" t="n">
        <v>2282</v>
      </c>
      <c r="I4706" s="174" t="n">
        <v>2688</v>
      </c>
      <c r="J4706" s="174" t="n">
        <v>14</v>
      </c>
      <c r="K4706" s="174" t="n">
        <v>2</v>
      </c>
      <c r="L4706" s="174" t="n">
        <v>17</v>
      </c>
      <c r="M4706" s="174" t="n">
        <v>2265</v>
      </c>
    </row>
    <row r="4707">
      <c r="A4707" s="174" t="inlineStr">
        <is>
          <t>test</t>
        </is>
      </c>
      <c r="B4707" s="174" t="inlineStr">
        <is>
          <t>A2</t>
        </is>
      </c>
      <c r="C4707" s="174" t="inlineStr">
        <is>
          <t>Music</t>
        </is>
      </c>
      <c r="D4707" s="174" t="inlineStr">
        <is>
          <t>all</t>
        </is>
      </c>
      <c r="E4707" s="175" t="n">
        <v>0.48</v>
      </c>
      <c r="F4707" s="174" t="n">
        <v>13</v>
      </c>
      <c r="G4707" s="174" t="n">
        <v>16</v>
      </c>
      <c r="H4707" s="174" t="n">
        <v>2266</v>
      </c>
      <c r="I4707" s="174" t="n">
        <v>2704</v>
      </c>
      <c r="J4707" s="174" t="n">
        <v>14</v>
      </c>
      <c r="K4707" s="174" t="n">
        <v>2</v>
      </c>
      <c r="L4707" s="174" t="n">
        <v>17</v>
      </c>
      <c r="M4707" s="174" t="n">
        <v>2249</v>
      </c>
    </row>
    <row r="4708">
      <c r="A4708" s="174" t="inlineStr">
        <is>
          <t>test</t>
        </is>
      </c>
      <c r="B4708" s="174" t="inlineStr">
        <is>
          <t>A2</t>
        </is>
      </c>
      <c r="C4708" s="174" t="inlineStr">
        <is>
          <t>Music</t>
        </is>
      </c>
      <c r="D4708" s="174" t="inlineStr">
        <is>
          <t>all</t>
        </is>
      </c>
      <c r="E4708" s="175" t="n">
        <v>0.49</v>
      </c>
      <c r="F4708" s="174" t="n">
        <v>13</v>
      </c>
      <c r="G4708" s="174" t="n">
        <v>16</v>
      </c>
      <c r="H4708" s="174" t="n">
        <v>2243</v>
      </c>
      <c r="I4708" s="174" t="n">
        <v>2727</v>
      </c>
      <c r="J4708" s="174" t="n">
        <v>14</v>
      </c>
      <c r="K4708" s="174" t="n">
        <v>2</v>
      </c>
      <c r="L4708" s="174" t="n">
        <v>17</v>
      </c>
      <c r="M4708" s="174" t="n">
        <v>2226</v>
      </c>
    </row>
    <row r="4709">
      <c r="A4709" s="174" t="inlineStr">
        <is>
          <t>test</t>
        </is>
      </c>
      <c r="B4709" s="174" t="inlineStr">
        <is>
          <t>A2</t>
        </is>
      </c>
      <c r="C4709" s="174" t="inlineStr">
        <is>
          <t>Music</t>
        </is>
      </c>
      <c r="D4709" s="174" t="inlineStr">
        <is>
          <t>all</t>
        </is>
      </c>
      <c r="E4709" s="175" t="n">
        <v>0.5</v>
      </c>
      <c r="F4709" s="174" t="n">
        <v>12</v>
      </c>
      <c r="G4709" s="174" t="n">
        <v>17</v>
      </c>
      <c r="H4709" s="174" t="n">
        <v>2237</v>
      </c>
      <c r="I4709" s="174" t="n">
        <v>2733</v>
      </c>
      <c r="J4709" s="174" t="n">
        <v>15</v>
      </c>
      <c r="K4709" s="174" t="n">
        <v>2</v>
      </c>
      <c r="L4709" s="174" t="n">
        <v>17</v>
      </c>
      <c r="M4709" s="174" t="n">
        <v>2220</v>
      </c>
    </row>
    <row r="4710">
      <c r="A4710" s="174" t="inlineStr">
        <is>
          <t>test</t>
        </is>
      </c>
      <c r="B4710" s="174" t="inlineStr">
        <is>
          <t>A2</t>
        </is>
      </c>
      <c r="C4710" s="174" t="inlineStr">
        <is>
          <t>Music</t>
        </is>
      </c>
      <c r="D4710" s="174" t="inlineStr">
        <is>
          <t>all</t>
        </is>
      </c>
      <c r="E4710" s="175" t="n">
        <v>0.51</v>
      </c>
      <c r="F4710" s="174" t="n">
        <v>12</v>
      </c>
      <c r="G4710" s="174" t="n">
        <v>17</v>
      </c>
      <c r="H4710" s="174" t="n">
        <v>2220</v>
      </c>
      <c r="I4710" s="174" t="n">
        <v>2750</v>
      </c>
      <c r="J4710" s="174" t="n">
        <v>15</v>
      </c>
      <c r="K4710" s="174" t="n">
        <v>2</v>
      </c>
      <c r="L4710" s="174" t="n">
        <v>17</v>
      </c>
      <c r="M4710" s="174" t="n">
        <v>2203</v>
      </c>
    </row>
    <row r="4711">
      <c r="A4711" s="174" t="inlineStr">
        <is>
          <t>test</t>
        </is>
      </c>
      <c r="B4711" s="174" t="inlineStr">
        <is>
          <t>A2</t>
        </is>
      </c>
      <c r="C4711" s="174" t="inlineStr">
        <is>
          <t>Music</t>
        </is>
      </c>
      <c r="D4711" s="174" t="inlineStr">
        <is>
          <t>all</t>
        </is>
      </c>
      <c r="E4711" s="175" t="n">
        <v>0.52</v>
      </c>
      <c r="F4711" s="174" t="n">
        <v>11</v>
      </c>
      <c r="G4711" s="174" t="n">
        <v>18</v>
      </c>
      <c r="H4711" s="174" t="n">
        <v>2203</v>
      </c>
      <c r="I4711" s="174" t="n">
        <v>2767</v>
      </c>
      <c r="J4711" s="174" t="n">
        <v>16</v>
      </c>
      <c r="K4711" s="174" t="n">
        <v>2</v>
      </c>
      <c r="L4711" s="174" t="n">
        <v>16</v>
      </c>
      <c r="M4711" s="174" t="n">
        <v>2187</v>
      </c>
    </row>
    <row r="4712">
      <c r="A4712" s="174" t="inlineStr">
        <is>
          <t>test</t>
        </is>
      </c>
      <c r="B4712" s="174" t="inlineStr">
        <is>
          <t>A2</t>
        </is>
      </c>
      <c r="C4712" s="174" t="inlineStr">
        <is>
          <t>Music</t>
        </is>
      </c>
      <c r="D4712" s="174" t="inlineStr">
        <is>
          <t>all</t>
        </is>
      </c>
      <c r="E4712" s="175" t="n">
        <v>0.53</v>
      </c>
      <c r="F4712" s="174" t="n">
        <v>11</v>
      </c>
      <c r="G4712" s="174" t="n">
        <v>18</v>
      </c>
      <c r="H4712" s="174" t="n">
        <v>2181</v>
      </c>
      <c r="I4712" s="174" t="n">
        <v>2789</v>
      </c>
      <c r="J4712" s="174" t="n">
        <v>16</v>
      </c>
      <c r="K4712" s="174" t="n">
        <v>2</v>
      </c>
      <c r="L4712" s="174" t="n">
        <v>16</v>
      </c>
      <c r="M4712" s="174" t="n">
        <v>2165</v>
      </c>
    </row>
    <row r="4713">
      <c r="A4713" s="174" t="inlineStr">
        <is>
          <t>test</t>
        </is>
      </c>
      <c r="B4713" s="174" t="inlineStr">
        <is>
          <t>A2</t>
        </is>
      </c>
      <c r="C4713" s="174" t="inlineStr">
        <is>
          <t>Music</t>
        </is>
      </c>
      <c r="D4713" s="174" t="inlineStr">
        <is>
          <t>all</t>
        </is>
      </c>
      <c r="E4713" s="175" t="n">
        <v>0.54</v>
      </c>
      <c r="F4713" s="174" t="n">
        <v>11</v>
      </c>
      <c r="G4713" s="174" t="n">
        <v>18</v>
      </c>
      <c r="H4713" s="174" t="n">
        <v>2155</v>
      </c>
      <c r="I4713" s="174" t="n">
        <v>2815</v>
      </c>
      <c r="J4713" s="174" t="n">
        <v>16</v>
      </c>
      <c r="K4713" s="174" t="n">
        <v>2</v>
      </c>
      <c r="L4713" s="174" t="n">
        <v>15</v>
      </c>
      <c r="M4713" s="174" t="n">
        <v>2140</v>
      </c>
    </row>
    <row r="4714">
      <c r="A4714" s="174" t="inlineStr">
        <is>
          <t>test</t>
        </is>
      </c>
      <c r="B4714" s="174" t="inlineStr">
        <is>
          <t>A2</t>
        </is>
      </c>
      <c r="C4714" s="174" t="inlineStr">
        <is>
          <t>Music</t>
        </is>
      </c>
      <c r="D4714" s="174" t="inlineStr">
        <is>
          <t>all</t>
        </is>
      </c>
      <c r="E4714" s="175" t="n">
        <v>0.55</v>
      </c>
      <c r="F4714" s="174" t="n">
        <v>11</v>
      </c>
      <c r="G4714" s="174" t="n">
        <v>18</v>
      </c>
      <c r="H4714" s="174" t="n">
        <v>2123</v>
      </c>
      <c r="I4714" s="174" t="n">
        <v>2847</v>
      </c>
      <c r="J4714" s="174" t="n">
        <v>16</v>
      </c>
      <c r="K4714" s="174" t="n">
        <v>2</v>
      </c>
      <c r="L4714" s="174" t="n">
        <v>15</v>
      </c>
      <c r="M4714" s="174" t="n">
        <v>2108</v>
      </c>
    </row>
    <row r="4715">
      <c r="A4715" s="174" t="inlineStr">
        <is>
          <t>test</t>
        </is>
      </c>
      <c r="B4715" s="174" t="inlineStr">
        <is>
          <t>A2</t>
        </is>
      </c>
      <c r="C4715" s="174" t="inlineStr">
        <is>
          <t>Music</t>
        </is>
      </c>
      <c r="D4715" s="174" t="inlineStr">
        <is>
          <t>all</t>
        </is>
      </c>
      <c r="E4715" s="175" t="n">
        <v>0.5600000000000001</v>
      </c>
      <c r="F4715" s="174" t="n">
        <v>11</v>
      </c>
      <c r="G4715" s="174" t="n">
        <v>18</v>
      </c>
      <c r="H4715" s="174" t="n">
        <v>2102</v>
      </c>
      <c r="I4715" s="174" t="n">
        <v>2868</v>
      </c>
      <c r="J4715" s="174" t="n">
        <v>16</v>
      </c>
      <c r="K4715" s="174" t="n">
        <v>2</v>
      </c>
      <c r="L4715" s="174" t="n">
        <v>15</v>
      </c>
      <c r="M4715" s="174" t="n">
        <v>2087</v>
      </c>
    </row>
    <row r="4716">
      <c r="A4716" s="174" t="inlineStr">
        <is>
          <t>test</t>
        </is>
      </c>
      <c r="B4716" s="174" t="inlineStr">
        <is>
          <t>A2</t>
        </is>
      </c>
      <c r="C4716" s="174" t="inlineStr">
        <is>
          <t>Music</t>
        </is>
      </c>
      <c r="D4716" s="174" t="inlineStr">
        <is>
          <t>all</t>
        </is>
      </c>
      <c r="E4716" s="175" t="n">
        <v>0.57</v>
      </c>
      <c r="F4716" s="174" t="n">
        <v>11</v>
      </c>
      <c r="G4716" s="174" t="n">
        <v>18</v>
      </c>
      <c r="H4716" s="174" t="n">
        <v>2080</v>
      </c>
      <c r="I4716" s="174" t="n">
        <v>2890</v>
      </c>
      <c r="J4716" s="174" t="n">
        <v>16</v>
      </c>
      <c r="K4716" s="174" t="n">
        <v>2</v>
      </c>
      <c r="L4716" s="174" t="n">
        <v>15</v>
      </c>
      <c r="M4716" s="174" t="n">
        <v>2065</v>
      </c>
    </row>
    <row r="4717">
      <c r="A4717" s="174" t="inlineStr">
        <is>
          <t>test</t>
        </is>
      </c>
      <c r="B4717" s="174" t="inlineStr">
        <is>
          <t>A2</t>
        </is>
      </c>
      <c r="C4717" s="174" t="inlineStr">
        <is>
          <t>Music</t>
        </is>
      </c>
      <c r="D4717" s="174" t="inlineStr">
        <is>
          <t>all</t>
        </is>
      </c>
      <c r="E4717" s="175" t="n">
        <v>0.58</v>
      </c>
      <c r="F4717" s="174" t="n">
        <v>11</v>
      </c>
      <c r="G4717" s="174" t="n">
        <v>18</v>
      </c>
      <c r="H4717" s="174" t="n">
        <v>2062</v>
      </c>
      <c r="I4717" s="174" t="n">
        <v>2908</v>
      </c>
      <c r="J4717" s="174" t="n">
        <v>16</v>
      </c>
      <c r="K4717" s="174" t="n">
        <v>2</v>
      </c>
      <c r="L4717" s="174" t="n">
        <v>14</v>
      </c>
      <c r="M4717" s="174" t="n">
        <v>2048</v>
      </c>
    </row>
    <row r="4718">
      <c r="A4718" s="174" t="inlineStr">
        <is>
          <t>test</t>
        </is>
      </c>
      <c r="B4718" s="174" t="inlineStr">
        <is>
          <t>A2</t>
        </is>
      </c>
      <c r="C4718" s="174" t="inlineStr">
        <is>
          <t>Music</t>
        </is>
      </c>
      <c r="D4718" s="174" t="inlineStr">
        <is>
          <t>all</t>
        </is>
      </c>
      <c r="E4718" s="175" t="n">
        <v>0.59</v>
      </c>
      <c r="F4718" s="174" t="n">
        <v>11</v>
      </c>
      <c r="G4718" s="174" t="n">
        <v>18</v>
      </c>
      <c r="H4718" s="174" t="n">
        <v>2042</v>
      </c>
      <c r="I4718" s="174" t="n">
        <v>2928</v>
      </c>
      <c r="J4718" s="174" t="n">
        <v>16</v>
      </c>
      <c r="K4718" s="174" t="n">
        <v>2</v>
      </c>
      <c r="L4718" s="174" t="n">
        <v>14</v>
      </c>
      <c r="M4718" s="174" t="n">
        <v>2028</v>
      </c>
    </row>
    <row r="4719">
      <c r="A4719" s="174" t="inlineStr">
        <is>
          <t>test</t>
        </is>
      </c>
      <c r="B4719" s="174" t="inlineStr">
        <is>
          <t>A2</t>
        </is>
      </c>
      <c r="C4719" s="174" t="inlineStr">
        <is>
          <t>Music</t>
        </is>
      </c>
      <c r="D4719" s="174" t="inlineStr">
        <is>
          <t>all</t>
        </is>
      </c>
      <c r="E4719" s="175" t="n">
        <v>0.6</v>
      </c>
      <c r="F4719" s="174" t="n">
        <v>11</v>
      </c>
      <c r="G4719" s="174" t="n">
        <v>18</v>
      </c>
      <c r="H4719" s="174" t="n">
        <v>2018</v>
      </c>
      <c r="I4719" s="174" t="n">
        <v>2952</v>
      </c>
      <c r="J4719" s="174" t="n">
        <v>16</v>
      </c>
      <c r="K4719" s="174" t="n">
        <v>2</v>
      </c>
      <c r="L4719" s="174" t="n">
        <v>14</v>
      </c>
      <c r="M4719" s="174" t="n">
        <v>2004</v>
      </c>
    </row>
    <row r="4720">
      <c r="A4720" s="174" t="inlineStr">
        <is>
          <t>test</t>
        </is>
      </c>
      <c r="B4720" s="174" t="inlineStr">
        <is>
          <t>A2</t>
        </is>
      </c>
      <c r="C4720" s="174" t="inlineStr">
        <is>
          <t>Music</t>
        </is>
      </c>
      <c r="D4720" s="174" t="inlineStr">
        <is>
          <t>all</t>
        </is>
      </c>
      <c r="E4720" s="175" t="n">
        <v>0.61</v>
      </c>
      <c r="F4720" s="174" t="n">
        <v>11</v>
      </c>
      <c r="G4720" s="174" t="n">
        <v>18</v>
      </c>
      <c r="H4720" s="174" t="n">
        <v>1997</v>
      </c>
      <c r="I4720" s="174" t="n">
        <v>2973</v>
      </c>
      <c r="J4720" s="174" t="n">
        <v>16</v>
      </c>
      <c r="K4720" s="174" t="n">
        <v>2</v>
      </c>
      <c r="L4720" s="174" t="n">
        <v>13</v>
      </c>
      <c r="M4720" s="174" t="n">
        <v>1984</v>
      </c>
    </row>
    <row r="4721">
      <c r="A4721" s="174" t="inlineStr">
        <is>
          <t>test</t>
        </is>
      </c>
      <c r="B4721" s="174" t="inlineStr">
        <is>
          <t>A2</t>
        </is>
      </c>
      <c r="C4721" s="174" t="inlineStr">
        <is>
          <t>Music</t>
        </is>
      </c>
      <c r="D4721" s="174" t="inlineStr">
        <is>
          <t>all</t>
        </is>
      </c>
      <c r="E4721" s="175" t="n">
        <v>0.62</v>
      </c>
      <c r="F4721" s="174" t="n">
        <v>11</v>
      </c>
      <c r="G4721" s="174" t="n">
        <v>18</v>
      </c>
      <c r="H4721" s="174" t="n">
        <v>1976</v>
      </c>
      <c r="I4721" s="174" t="n">
        <v>2994</v>
      </c>
      <c r="J4721" s="174" t="n">
        <v>16</v>
      </c>
      <c r="K4721" s="174" t="n">
        <v>2</v>
      </c>
      <c r="L4721" s="174" t="n">
        <v>13</v>
      </c>
      <c r="M4721" s="174" t="n">
        <v>1963</v>
      </c>
    </row>
    <row r="4722">
      <c r="A4722" s="174" t="inlineStr">
        <is>
          <t>test</t>
        </is>
      </c>
      <c r="B4722" s="174" t="inlineStr">
        <is>
          <t>A2</t>
        </is>
      </c>
      <c r="C4722" s="174" t="inlineStr">
        <is>
          <t>Music</t>
        </is>
      </c>
      <c r="D4722" s="174" t="inlineStr">
        <is>
          <t>all</t>
        </is>
      </c>
      <c r="E4722" s="175" t="n">
        <v>0.63</v>
      </c>
      <c r="F4722" s="174" t="n">
        <v>10</v>
      </c>
      <c r="G4722" s="174" t="n">
        <v>19</v>
      </c>
      <c r="H4722" s="174" t="n">
        <v>1957</v>
      </c>
      <c r="I4722" s="174" t="n">
        <v>3013</v>
      </c>
      <c r="J4722" s="174" t="n">
        <v>16</v>
      </c>
      <c r="K4722" s="174" t="n">
        <v>3</v>
      </c>
      <c r="L4722" s="174" t="n">
        <v>13</v>
      </c>
      <c r="M4722" s="174" t="n">
        <v>1944</v>
      </c>
    </row>
    <row r="4723">
      <c r="A4723" s="174" t="inlineStr">
        <is>
          <t>test</t>
        </is>
      </c>
      <c r="B4723" s="174" t="inlineStr">
        <is>
          <t>A2</t>
        </is>
      </c>
      <c r="C4723" s="174" t="inlineStr">
        <is>
          <t>Music</t>
        </is>
      </c>
      <c r="D4723" s="174" t="inlineStr">
        <is>
          <t>all</t>
        </is>
      </c>
      <c r="E4723" s="175" t="n">
        <v>0.64</v>
      </c>
      <c r="F4723" s="174" t="n">
        <v>10</v>
      </c>
      <c r="G4723" s="174" t="n">
        <v>19</v>
      </c>
      <c r="H4723" s="174" t="n">
        <v>1939</v>
      </c>
      <c r="I4723" s="174" t="n">
        <v>3031</v>
      </c>
      <c r="J4723" s="174" t="n">
        <v>16</v>
      </c>
      <c r="K4723" s="174" t="n">
        <v>3</v>
      </c>
      <c r="L4723" s="174" t="n">
        <v>13</v>
      </c>
      <c r="M4723" s="174" t="n">
        <v>1926</v>
      </c>
    </row>
    <row r="4724">
      <c r="A4724" s="174" t="inlineStr">
        <is>
          <t>test</t>
        </is>
      </c>
      <c r="B4724" s="174" t="inlineStr">
        <is>
          <t>A2</t>
        </is>
      </c>
      <c r="C4724" s="174" t="inlineStr">
        <is>
          <t>Music</t>
        </is>
      </c>
      <c r="D4724" s="174" t="inlineStr">
        <is>
          <t>all</t>
        </is>
      </c>
      <c r="E4724" s="175" t="n">
        <v>0.65</v>
      </c>
      <c r="F4724" s="174" t="n">
        <v>10</v>
      </c>
      <c r="G4724" s="174" t="n">
        <v>19</v>
      </c>
      <c r="H4724" s="174" t="n">
        <v>1915</v>
      </c>
      <c r="I4724" s="174" t="n">
        <v>3055</v>
      </c>
      <c r="J4724" s="174" t="n">
        <v>16</v>
      </c>
      <c r="K4724" s="174" t="n">
        <v>3</v>
      </c>
      <c r="L4724" s="174" t="n">
        <v>13</v>
      </c>
      <c r="M4724" s="174" t="n">
        <v>1902</v>
      </c>
    </row>
    <row r="4725">
      <c r="A4725" s="174" t="inlineStr">
        <is>
          <t>test</t>
        </is>
      </c>
      <c r="B4725" s="174" t="inlineStr">
        <is>
          <t>A2</t>
        </is>
      </c>
      <c r="C4725" s="174" t="inlineStr">
        <is>
          <t>Music</t>
        </is>
      </c>
      <c r="D4725" s="174" t="inlineStr">
        <is>
          <t>all</t>
        </is>
      </c>
      <c r="E4725" s="175" t="n">
        <v>0.66</v>
      </c>
      <c r="F4725" s="174" t="n">
        <v>10</v>
      </c>
      <c r="G4725" s="174" t="n">
        <v>19</v>
      </c>
      <c r="H4725" s="174" t="n">
        <v>1903</v>
      </c>
      <c r="I4725" s="174" t="n">
        <v>3067</v>
      </c>
      <c r="J4725" s="174" t="n">
        <v>16</v>
      </c>
      <c r="K4725" s="174" t="n">
        <v>3</v>
      </c>
      <c r="L4725" s="174" t="n">
        <v>13</v>
      </c>
      <c r="M4725" s="174" t="n">
        <v>1890</v>
      </c>
    </row>
    <row r="4726">
      <c r="A4726" s="174" t="inlineStr">
        <is>
          <t>test</t>
        </is>
      </c>
      <c r="B4726" s="174" t="inlineStr">
        <is>
          <t>A2</t>
        </is>
      </c>
      <c r="C4726" s="174" t="inlineStr">
        <is>
          <t>Music</t>
        </is>
      </c>
      <c r="D4726" s="174" t="inlineStr">
        <is>
          <t>all</t>
        </is>
      </c>
      <c r="E4726" s="175" t="n">
        <v>0.67</v>
      </c>
      <c r="F4726" s="174" t="n">
        <v>10</v>
      </c>
      <c r="G4726" s="174" t="n">
        <v>19</v>
      </c>
      <c r="H4726" s="174" t="n">
        <v>1880</v>
      </c>
      <c r="I4726" s="174" t="n">
        <v>3090</v>
      </c>
      <c r="J4726" s="174" t="n">
        <v>16</v>
      </c>
      <c r="K4726" s="174" t="n">
        <v>3</v>
      </c>
      <c r="L4726" s="174" t="n">
        <v>13</v>
      </c>
      <c r="M4726" s="174" t="n">
        <v>1867</v>
      </c>
    </row>
    <row r="4727">
      <c r="A4727" s="174" t="inlineStr">
        <is>
          <t>test</t>
        </is>
      </c>
      <c r="B4727" s="174" t="inlineStr">
        <is>
          <t>A2</t>
        </is>
      </c>
      <c r="C4727" s="174" t="inlineStr">
        <is>
          <t>Music</t>
        </is>
      </c>
      <c r="D4727" s="174" t="inlineStr">
        <is>
          <t>all</t>
        </is>
      </c>
      <c r="E4727" s="175" t="n">
        <v>0.68</v>
      </c>
      <c r="F4727" s="174" t="n">
        <v>10</v>
      </c>
      <c r="G4727" s="174" t="n">
        <v>19</v>
      </c>
      <c r="H4727" s="174" t="n">
        <v>1849</v>
      </c>
      <c r="I4727" s="174" t="n">
        <v>3121</v>
      </c>
      <c r="J4727" s="174" t="n">
        <v>16</v>
      </c>
      <c r="K4727" s="174" t="n">
        <v>3</v>
      </c>
      <c r="L4727" s="174" t="n">
        <v>13</v>
      </c>
      <c r="M4727" s="174" t="n">
        <v>1836</v>
      </c>
    </row>
    <row r="4728">
      <c r="A4728" s="174" t="inlineStr">
        <is>
          <t>test</t>
        </is>
      </c>
      <c r="B4728" s="174" t="inlineStr">
        <is>
          <t>A2</t>
        </is>
      </c>
      <c r="C4728" s="174" t="inlineStr">
        <is>
          <t>Music</t>
        </is>
      </c>
      <c r="D4728" s="174" t="inlineStr">
        <is>
          <t>all</t>
        </is>
      </c>
      <c r="E4728" s="175" t="n">
        <v>0.6899999999999999</v>
      </c>
      <c r="F4728" s="174" t="n">
        <v>10</v>
      </c>
      <c r="G4728" s="174" t="n">
        <v>19</v>
      </c>
      <c r="H4728" s="174" t="n">
        <v>1818</v>
      </c>
      <c r="I4728" s="174" t="n">
        <v>3152</v>
      </c>
      <c r="J4728" s="174" t="n">
        <v>16</v>
      </c>
      <c r="K4728" s="174" t="n">
        <v>3</v>
      </c>
      <c r="L4728" s="174" t="n">
        <v>13</v>
      </c>
      <c r="M4728" s="174" t="n">
        <v>1805</v>
      </c>
    </row>
    <row r="4729">
      <c r="A4729" s="174" t="inlineStr">
        <is>
          <t>test</t>
        </is>
      </c>
      <c r="B4729" s="174" t="inlineStr">
        <is>
          <t>A2</t>
        </is>
      </c>
      <c r="C4729" s="174" t="inlineStr">
        <is>
          <t>Music</t>
        </is>
      </c>
      <c r="D4729" s="174" t="inlineStr">
        <is>
          <t>all</t>
        </is>
      </c>
      <c r="E4729" s="175" t="n">
        <v>0.7</v>
      </c>
      <c r="F4729" s="174" t="n">
        <v>7</v>
      </c>
      <c r="G4729" s="174" t="n">
        <v>22</v>
      </c>
      <c r="H4729" s="174" t="n">
        <v>1798</v>
      </c>
      <c r="I4729" s="174" t="n">
        <v>3172</v>
      </c>
      <c r="J4729" s="174" t="n">
        <v>19</v>
      </c>
      <c r="K4729" s="174" t="n">
        <v>3</v>
      </c>
      <c r="L4729" s="174" t="n">
        <v>13</v>
      </c>
      <c r="M4729" s="174" t="n">
        <v>1785</v>
      </c>
    </row>
    <row r="4730">
      <c r="A4730" s="174" t="inlineStr">
        <is>
          <t>test</t>
        </is>
      </c>
      <c r="B4730" s="174" t="inlineStr">
        <is>
          <t>A2</t>
        </is>
      </c>
      <c r="C4730" s="174" t="inlineStr">
        <is>
          <t>Music</t>
        </is>
      </c>
      <c r="D4730" s="174" t="inlineStr">
        <is>
          <t>all</t>
        </is>
      </c>
      <c r="E4730" s="175" t="n">
        <v>0.71</v>
      </c>
      <c r="F4730" s="174" t="n">
        <v>7</v>
      </c>
      <c r="G4730" s="174" t="n">
        <v>22</v>
      </c>
      <c r="H4730" s="174" t="n">
        <v>1779</v>
      </c>
      <c r="I4730" s="174" t="n">
        <v>3191</v>
      </c>
      <c r="J4730" s="174" t="n">
        <v>19</v>
      </c>
      <c r="K4730" s="174" t="n">
        <v>3</v>
      </c>
      <c r="L4730" s="174" t="n">
        <v>12</v>
      </c>
      <c r="M4730" s="174" t="n">
        <v>1767</v>
      </c>
    </row>
    <row r="4731">
      <c r="A4731" s="174" t="inlineStr">
        <is>
          <t>test</t>
        </is>
      </c>
      <c r="B4731" s="174" t="inlineStr">
        <is>
          <t>A2</t>
        </is>
      </c>
      <c r="C4731" s="174" t="inlineStr">
        <is>
          <t>Music</t>
        </is>
      </c>
      <c r="D4731" s="174" t="inlineStr">
        <is>
          <t>all</t>
        </is>
      </c>
      <c r="E4731" s="175" t="n">
        <v>0.72</v>
      </c>
      <c r="F4731" s="174" t="n">
        <v>7</v>
      </c>
      <c r="G4731" s="174" t="n">
        <v>22</v>
      </c>
      <c r="H4731" s="174" t="n">
        <v>1748</v>
      </c>
      <c r="I4731" s="174" t="n">
        <v>3222</v>
      </c>
      <c r="J4731" s="174" t="n">
        <v>19</v>
      </c>
      <c r="K4731" s="174" t="n">
        <v>3</v>
      </c>
      <c r="L4731" s="174" t="n">
        <v>11</v>
      </c>
      <c r="M4731" s="174" t="n">
        <v>1737</v>
      </c>
    </row>
    <row r="4732">
      <c r="A4732" s="174" t="inlineStr">
        <is>
          <t>test</t>
        </is>
      </c>
      <c r="B4732" s="174" t="inlineStr">
        <is>
          <t>A2</t>
        </is>
      </c>
      <c r="C4732" s="174" t="inlineStr">
        <is>
          <t>Music</t>
        </is>
      </c>
      <c r="D4732" s="174" t="inlineStr">
        <is>
          <t>all</t>
        </is>
      </c>
      <c r="E4732" s="175" t="n">
        <v>0.73</v>
      </c>
      <c r="F4732" s="174" t="n">
        <v>6</v>
      </c>
      <c r="G4732" s="174" t="n">
        <v>23</v>
      </c>
      <c r="H4732" s="174" t="n">
        <v>1725</v>
      </c>
      <c r="I4732" s="174" t="n">
        <v>3245</v>
      </c>
      <c r="J4732" s="174" t="n">
        <v>20</v>
      </c>
      <c r="K4732" s="174" t="n">
        <v>3</v>
      </c>
      <c r="L4732" s="174" t="n">
        <v>11</v>
      </c>
      <c r="M4732" s="174" t="n">
        <v>1714</v>
      </c>
    </row>
    <row r="4733">
      <c r="A4733" s="174" t="inlineStr">
        <is>
          <t>test</t>
        </is>
      </c>
      <c r="B4733" s="174" t="inlineStr">
        <is>
          <t>A2</t>
        </is>
      </c>
      <c r="C4733" s="174" t="inlineStr">
        <is>
          <t>Music</t>
        </is>
      </c>
      <c r="D4733" s="174" t="inlineStr">
        <is>
          <t>all</t>
        </is>
      </c>
      <c r="E4733" s="175" t="n">
        <v>0.74</v>
      </c>
      <c r="F4733" s="174" t="n">
        <v>6</v>
      </c>
      <c r="G4733" s="174" t="n">
        <v>23</v>
      </c>
      <c r="H4733" s="174" t="n">
        <v>1695</v>
      </c>
      <c r="I4733" s="174" t="n">
        <v>3275</v>
      </c>
      <c r="J4733" s="174" t="n">
        <v>20</v>
      </c>
      <c r="K4733" s="174" t="n">
        <v>3</v>
      </c>
      <c r="L4733" s="174" t="n">
        <v>11</v>
      </c>
      <c r="M4733" s="174" t="n">
        <v>1684</v>
      </c>
    </row>
    <row r="4734">
      <c r="A4734" s="174" t="inlineStr">
        <is>
          <t>test</t>
        </is>
      </c>
      <c r="B4734" s="174" t="inlineStr">
        <is>
          <t>A2</t>
        </is>
      </c>
      <c r="C4734" s="174" t="inlineStr">
        <is>
          <t>Music</t>
        </is>
      </c>
      <c r="D4734" s="174" t="inlineStr">
        <is>
          <t>all</t>
        </is>
      </c>
      <c r="E4734" s="175" t="n">
        <v>0.75</v>
      </c>
      <c r="F4734" s="174" t="n">
        <v>6</v>
      </c>
      <c r="G4734" s="174" t="n">
        <v>23</v>
      </c>
      <c r="H4734" s="174" t="n">
        <v>1664</v>
      </c>
      <c r="I4734" s="174" t="n">
        <v>3306</v>
      </c>
      <c r="J4734" s="174" t="n">
        <v>20</v>
      </c>
      <c r="K4734" s="174" t="n">
        <v>3</v>
      </c>
      <c r="L4734" s="174" t="n">
        <v>10</v>
      </c>
      <c r="M4734" s="174" t="n">
        <v>1654</v>
      </c>
    </row>
    <row r="4735">
      <c r="A4735" s="174" t="inlineStr">
        <is>
          <t>test</t>
        </is>
      </c>
      <c r="B4735" s="174" t="inlineStr">
        <is>
          <t>A2</t>
        </is>
      </c>
      <c r="C4735" s="174" t="inlineStr">
        <is>
          <t>Music</t>
        </is>
      </c>
      <c r="D4735" s="174" t="inlineStr">
        <is>
          <t>all</t>
        </is>
      </c>
      <c r="E4735" s="175" t="n">
        <v>0.76</v>
      </c>
      <c r="F4735" s="174" t="n">
        <v>6</v>
      </c>
      <c r="G4735" s="174" t="n">
        <v>23</v>
      </c>
      <c r="H4735" s="174" t="n">
        <v>1636</v>
      </c>
      <c r="I4735" s="174" t="n">
        <v>3334</v>
      </c>
      <c r="J4735" s="174" t="n">
        <v>20</v>
      </c>
      <c r="K4735" s="174" t="n">
        <v>3</v>
      </c>
      <c r="L4735" s="174" t="n">
        <v>10</v>
      </c>
      <c r="M4735" s="174" t="n">
        <v>1626</v>
      </c>
    </row>
    <row r="4736">
      <c r="A4736" s="174" t="inlineStr">
        <is>
          <t>test</t>
        </is>
      </c>
      <c r="B4736" s="174" t="inlineStr">
        <is>
          <t>A2</t>
        </is>
      </c>
      <c r="C4736" s="174" t="inlineStr">
        <is>
          <t>Music</t>
        </is>
      </c>
      <c r="D4736" s="174" t="inlineStr">
        <is>
          <t>all</t>
        </is>
      </c>
      <c r="E4736" s="175" t="n">
        <v>0.77</v>
      </c>
      <c r="F4736" s="174" t="n">
        <v>6</v>
      </c>
      <c r="G4736" s="174" t="n">
        <v>23</v>
      </c>
      <c r="H4736" s="174" t="n">
        <v>1606</v>
      </c>
      <c r="I4736" s="174" t="n">
        <v>3364</v>
      </c>
      <c r="J4736" s="174" t="n">
        <v>20</v>
      </c>
      <c r="K4736" s="174" t="n">
        <v>3</v>
      </c>
      <c r="L4736" s="174" t="n">
        <v>10</v>
      </c>
      <c r="M4736" s="174" t="n">
        <v>1596</v>
      </c>
    </row>
    <row r="4737">
      <c r="A4737" s="174" t="inlineStr">
        <is>
          <t>test</t>
        </is>
      </c>
      <c r="B4737" s="174" t="inlineStr">
        <is>
          <t>A2</t>
        </is>
      </c>
      <c r="C4737" s="174" t="inlineStr">
        <is>
          <t>Music</t>
        </is>
      </c>
      <c r="D4737" s="174" t="inlineStr">
        <is>
          <t>all</t>
        </is>
      </c>
      <c r="E4737" s="175" t="n">
        <v>0.78</v>
      </c>
      <c r="F4737" s="174" t="n">
        <v>6</v>
      </c>
      <c r="G4737" s="174" t="n">
        <v>23</v>
      </c>
      <c r="H4737" s="174" t="n">
        <v>1578</v>
      </c>
      <c r="I4737" s="174" t="n">
        <v>3392</v>
      </c>
      <c r="J4737" s="174" t="n">
        <v>20</v>
      </c>
      <c r="K4737" s="174" t="n">
        <v>3</v>
      </c>
      <c r="L4737" s="174" t="n">
        <v>10</v>
      </c>
      <c r="M4737" s="174" t="n">
        <v>1568</v>
      </c>
    </row>
    <row r="4738">
      <c r="A4738" s="174" t="inlineStr">
        <is>
          <t>test</t>
        </is>
      </c>
      <c r="B4738" s="174" t="inlineStr">
        <is>
          <t>A2</t>
        </is>
      </c>
      <c r="C4738" s="174" t="inlineStr">
        <is>
          <t>Music</t>
        </is>
      </c>
      <c r="D4738" s="174" t="inlineStr">
        <is>
          <t>all</t>
        </is>
      </c>
      <c r="E4738" s="175" t="n">
        <v>0.79</v>
      </c>
      <c r="F4738" s="174" t="n">
        <v>6</v>
      </c>
      <c r="G4738" s="174" t="n">
        <v>23</v>
      </c>
      <c r="H4738" s="174" t="n">
        <v>1547</v>
      </c>
      <c r="I4738" s="174" t="n">
        <v>3423</v>
      </c>
      <c r="J4738" s="174" t="n">
        <v>20</v>
      </c>
      <c r="K4738" s="174" t="n">
        <v>3</v>
      </c>
      <c r="L4738" s="174" t="n">
        <v>9</v>
      </c>
      <c r="M4738" s="174" t="n">
        <v>1538</v>
      </c>
    </row>
    <row r="4739">
      <c r="A4739" s="174" t="inlineStr">
        <is>
          <t>test</t>
        </is>
      </c>
      <c r="B4739" s="174" t="inlineStr">
        <is>
          <t>A2</t>
        </is>
      </c>
      <c r="C4739" s="174" t="inlineStr">
        <is>
          <t>Music</t>
        </is>
      </c>
      <c r="D4739" s="174" t="inlineStr">
        <is>
          <t>all</t>
        </is>
      </c>
      <c r="E4739" s="175" t="n">
        <v>0.8</v>
      </c>
      <c r="F4739" s="174" t="n">
        <v>6</v>
      </c>
      <c r="G4739" s="174" t="n">
        <v>23</v>
      </c>
      <c r="H4739" s="174" t="n">
        <v>1507</v>
      </c>
      <c r="I4739" s="174" t="n">
        <v>3463</v>
      </c>
      <c r="J4739" s="174" t="n">
        <v>20</v>
      </c>
      <c r="K4739" s="174" t="n">
        <v>3</v>
      </c>
      <c r="L4739" s="174" t="n">
        <v>8</v>
      </c>
      <c r="M4739" s="174" t="n">
        <v>1499</v>
      </c>
    </row>
    <row r="4740">
      <c r="A4740" s="174" t="inlineStr">
        <is>
          <t>test</t>
        </is>
      </c>
      <c r="B4740" s="174" t="inlineStr">
        <is>
          <t>A2</t>
        </is>
      </c>
      <c r="C4740" s="174" t="inlineStr">
        <is>
          <t>Music</t>
        </is>
      </c>
      <c r="D4740" s="174" t="inlineStr">
        <is>
          <t>all</t>
        </is>
      </c>
      <c r="E4740" s="175" t="n">
        <v>0.8100000000000001</v>
      </c>
      <c r="F4740" s="174" t="n">
        <v>6</v>
      </c>
      <c r="G4740" s="174" t="n">
        <v>23</v>
      </c>
      <c r="H4740" s="174" t="n">
        <v>1465</v>
      </c>
      <c r="I4740" s="174" t="n">
        <v>3505</v>
      </c>
      <c r="J4740" s="174" t="n">
        <v>20</v>
      </c>
      <c r="K4740" s="174" t="n">
        <v>3</v>
      </c>
      <c r="L4740" s="174" t="n">
        <v>7</v>
      </c>
      <c r="M4740" s="174" t="n">
        <v>1458</v>
      </c>
    </row>
    <row r="4741">
      <c r="A4741" s="174" t="inlineStr">
        <is>
          <t>test</t>
        </is>
      </c>
      <c r="B4741" s="174" t="inlineStr">
        <is>
          <t>A2</t>
        </is>
      </c>
      <c r="C4741" s="174" t="inlineStr">
        <is>
          <t>Music</t>
        </is>
      </c>
      <c r="D4741" s="174" t="inlineStr">
        <is>
          <t>all</t>
        </is>
      </c>
      <c r="E4741" s="175" t="n">
        <v>0.82</v>
      </c>
      <c r="F4741" s="174" t="n">
        <v>6</v>
      </c>
      <c r="G4741" s="174" t="n">
        <v>23</v>
      </c>
      <c r="H4741" s="174" t="n">
        <v>1438</v>
      </c>
      <c r="I4741" s="174" t="n">
        <v>3532</v>
      </c>
      <c r="J4741" s="174" t="n">
        <v>20</v>
      </c>
      <c r="K4741" s="174" t="n">
        <v>3</v>
      </c>
      <c r="L4741" s="174" t="n">
        <v>7</v>
      </c>
      <c r="M4741" s="174" t="n">
        <v>1431</v>
      </c>
    </row>
    <row r="4742">
      <c r="A4742" s="174" t="inlineStr">
        <is>
          <t>test</t>
        </is>
      </c>
      <c r="B4742" s="174" t="inlineStr">
        <is>
          <t>A2</t>
        </is>
      </c>
      <c r="C4742" s="174" t="inlineStr">
        <is>
          <t>Music</t>
        </is>
      </c>
      <c r="D4742" s="174" t="inlineStr">
        <is>
          <t>all</t>
        </is>
      </c>
      <c r="E4742" s="175" t="n">
        <v>0.83</v>
      </c>
      <c r="F4742" s="174" t="n">
        <v>6</v>
      </c>
      <c r="G4742" s="174" t="n">
        <v>23</v>
      </c>
      <c r="H4742" s="174" t="n">
        <v>1401</v>
      </c>
      <c r="I4742" s="174" t="n">
        <v>3569</v>
      </c>
      <c r="J4742" s="174" t="n">
        <v>20</v>
      </c>
      <c r="K4742" s="174" t="n">
        <v>3</v>
      </c>
      <c r="L4742" s="174" t="n">
        <v>7</v>
      </c>
      <c r="M4742" s="174" t="n">
        <v>1394</v>
      </c>
    </row>
    <row r="4743">
      <c r="A4743" s="174" t="inlineStr">
        <is>
          <t>test</t>
        </is>
      </c>
      <c r="B4743" s="174" t="inlineStr">
        <is>
          <t>A2</t>
        </is>
      </c>
      <c r="C4743" s="174" t="inlineStr">
        <is>
          <t>Music</t>
        </is>
      </c>
      <c r="D4743" s="174" t="inlineStr">
        <is>
          <t>all</t>
        </is>
      </c>
      <c r="E4743" s="175" t="n">
        <v>0.84</v>
      </c>
      <c r="F4743" s="174" t="n">
        <v>6</v>
      </c>
      <c r="G4743" s="174" t="n">
        <v>23</v>
      </c>
      <c r="H4743" s="174" t="n">
        <v>1354</v>
      </c>
      <c r="I4743" s="174" t="n">
        <v>3616</v>
      </c>
      <c r="J4743" s="174" t="n">
        <v>20</v>
      </c>
      <c r="K4743" s="174" t="n">
        <v>3</v>
      </c>
      <c r="L4743" s="174" t="n">
        <v>7</v>
      </c>
      <c r="M4743" s="174" t="n">
        <v>1347</v>
      </c>
    </row>
    <row r="4744">
      <c r="A4744" s="174" t="inlineStr">
        <is>
          <t>test</t>
        </is>
      </c>
      <c r="B4744" s="174" t="inlineStr">
        <is>
          <t>A2</t>
        </is>
      </c>
      <c r="C4744" s="174" t="inlineStr">
        <is>
          <t>Music</t>
        </is>
      </c>
      <c r="D4744" s="174" t="inlineStr">
        <is>
          <t>all</t>
        </is>
      </c>
      <c r="E4744" s="175" t="n">
        <v>0.85</v>
      </c>
      <c r="F4744" s="174" t="n">
        <v>6</v>
      </c>
      <c r="G4744" s="174" t="n">
        <v>23</v>
      </c>
      <c r="H4744" s="174" t="n">
        <v>1319</v>
      </c>
      <c r="I4744" s="174" t="n">
        <v>3651</v>
      </c>
      <c r="J4744" s="174" t="n">
        <v>20</v>
      </c>
      <c r="K4744" s="174" t="n">
        <v>3</v>
      </c>
      <c r="L4744" s="174" t="n">
        <v>7</v>
      </c>
      <c r="M4744" s="174" t="n">
        <v>1312</v>
      </c>
    </row>
    <row r="4745">
      <c r="A4745" s="174" t="inlineStr">
        <is>
          <t>test</t>
        </is>
      </c>
      <c r="B4745" s="174" t="inlineStr">
        <is>
          <t>A2</t>
        </is>
      </c>
      <c r="C4745" s="174" t="inlineStr">
        <is>
          <t>Music</t>
        </is>
      </c>
      <c r="D4745" s="174" t="inlineStr">
        <is>
          <t>all</t>
        </is>
      </c>
      <c r="E4745" s="175" t="n">
        <v>0.86</v>
      </c>
      <c r="F4745" s="174" t="n">
        <v>6</v>
      </c>
      <c r="G4745" s="174" t="n">
        <v>23</v>
      </c>
      <c r="H4745" s="174" t="n">
        <v>1276</v>
      </c>
      <c r="I4745" s="174" t="n">
        <v>3694</v>
      </c>
      <c r="J4745" s="174" t="n">
        <v>20</v>
      </c>
      <c r="K4745" s="174" t="n">
        <v>3</v>
      </c>
      <c r="L4745" s="174" t="n">
        <v>7</v>
      </c>
      <c r="M4745" s="174" t="n">
        <v>1269</v>
      </c>
    </row>
    <row r="4746">
      <c r="A4746" s="174" t="inlineStr">
        <is>
          <t>test</t>
        </is>
      </c>
      <c r="B4746" s="174" t="inlineStr">
        <is>
          <t>A2</t>
        </is>
      </c>
      <c r="C4746" s="174" t="inlineStr">
        <is>
          <t>Music</t>
        </is>
      </c>
      <c r="D4746" s="174" t="inlineStr">
        <is>
          <t>all</t>
        </is>
      </c>
      <c r="E4746" s="175" t="n">
        <v>0.87</v>
      </c>
      <c r="F4746" s="174" t="n">
        <v>6</v>
      </c>
      <c r="G4746" s="174" t="n">
        <v>23</v>
      </c>
      <c r="H4746" s="174" t="n">
        <v>1226</v>
      </c>
      <c r="I4746" s="174" t="n">
        <v>3744</v>
      </c>
      <c r="J4746" s="174" t="n">
        <v>20</v>
      </c>
      <c r="K4746" s="174" t="n">
        <v>3</v>
      </c>
      <c r="L4746" s="174" t="n">
        <v>7</v>
      </c>
      <c r="M4746" s="174" t="n">
        <v>1219</v>
      </c>
    </row>
    <row r="4747">
      <c r="A4747" s="174" t="inlineStr">
        <is>
          <t>test</t>
        </is>
      </c>
      <c r="B4747" s="174" t="inlineStr">
        <is>
          <t>A2</t>
        </is>
      </c>
      <c r="C4747" s="174" t="inlineStr">
        <is>
          <t>Music</t>
        </is>
      </c>
      <c r="D4747" s="174" t="inlineStr">
        <is>
          <t>all</t>
        </is>
      </c>
      <c r="E4747" s="175" t="n">
        <v>0.88</v>
      </c>
      <c r="F4747" s="174" t="n">
        <v>6</v>
      </c>
      <c r="G4747" s="174" t="n">
        <v>23</v>
      </c>
      <c r="H4747" s="174" t="n">
        <v>1176</v>
      </c>
      <c r="I4747" s="174" t="n">
        <v>3794</v>
      </c>
      <c r="J4747" s="174" t="n">
        <v>20</v>
      </c>
      <c r="K4747" s="174" t="n">
        <v>3</v>
      </c>
      <c r="L4747" s="174" t="n">
        <v>7</v>
      </c>
      <c r="M4747" s="174" t="n">
        <v>1169</v>
      </c>
    </row>
    <row r="4748">
      <c r="A4748" s="174" t="inlineStr">
        <is>
          <t>test</t>
        </is>
      </c>
      <c r="B4748" s="174" t="inlineStr">
        <is>
          <t>A2</t>
        </is>
      </c>
      <c r="C4748" s="174" t="inlineStr">
        <is>
          <t>Music</t>
        </is>
      </c>
      <c r="D4748" s="174" t="inlineStr">
        <is>
          <t>all</t>
        </is>
      </c>
      <c r="E4748" s="175" t="n">
        <v>0.89</v>
      </c>
      <c r="F4748" s="174" t="n">
        <v>4</v>
      </c>
      <c r="G4748" s="174" t="n">
        <v>25</v>
      </c>
      <c r="H4748" s="174" t="n">
        <v>1117</v>
      </c>
      <c r="I4748" s="174" t="n">
        <v>3853</v>
      </c>
      <c r="J4748" s="174" t="n">
        <v>22</v>
      </c>
      <c r="K4748" s="174" t="n">
        <v>3</v>
      </c>
      <c r="L4748" s="174" t="n">
        <v>7</v>
      </c>
      <c r="M4748" s="174" t="n">
        <v>1110</v>
      </c>
    </row>
    <row r="4749">
      <c r="A4749" s="174" t="inlineStr">
        <is>
          <t>test</t>
        </is>
      </c>
      <c r="B4749" s="174" t="inlineStr">
        <is>
          <t>A2</t>
        </is>
      </c>
      <c r="C4749" s="174" t="inlineStr">
        <is>
          <t>Music</t>
        </is>
      </c>
      <c r="D4749" s="174" t="inlineStr">
        <is>
          <t>all</t>
        </is>
      </c>
      <c r="E4749" s="175" t="n">
        <v>0.9</v>
      </c>
      <c r="F4749" s="174" t="n">
        <v>4</v>
      </c>
      <c r="G4749" s="174" t="n">
        <v>25</v>
      </c>
      <c r="H4749" s="174" t="n">
        <v>1065</v>
      </c>
      <c r="I4749" s="174" t="n">
        <v>3905</v>
      </c>
      <c r="J4749" s="174" t="n">
        <v>22</v>
      </c>
      <c r="K4749" s="174" t="n">
        <v>3</v>
      </c>
      <c r="L4749" s="174" t="n">
        <v>6</v>
      </c>
      <c r="M4749" s="174" t="n">
        <v>1059</v>
      </c>
    </row>
    <row r="4750">
      <c r="A4750" s="174" t="inlineStr">
        <is>
          <t>test</t>
        </is>
      </c>
      <c r="B4750" s="174" t="inlineStr">
        <is>
          <t>A2</t>
        </is>
      </c>
      <c r="C4750" s="174" t="inlineStr">
        <is>
          <t>Music</t>
        </is>
      </c>
      <c r="D4750" s="174" t="inlineStr">
        <is>
          <t>all</t>
        </is>
      </c>
      <c r="E4750" s="175" t="n">
        <v>0.91</v>
      </c>
      <c r="F4750" s="174" t="n">
        <v>3</v>
      </c>
      <c r="G4750" s="174" t="n">
        <v>26</v>
      </c>
      <c r="H4750" s="174" t="n">
        <v>1006</v>
      </c>
      <c r="I4750" s="174" t="n">
        <v>3964</v>
      </c>
      <c r="J4750" s="174" t="n">
        <v>23</v>
      </c>
      <c r="K4750" s="174" t="n">
        <v>3</v>
      </c>
      <c r="L4750" s="174" t="n">
        <v>5</v>
      </c>
      <c r="M4750" s="174" t="n">
        <v>1001</v>
      </c>
    </row>
    <row r="4751">
      <c r="A4751" s="174" t="inlineStr">
        <is>
          <t>test</t>
        </is>
      </c>
      <c r="B4751" s="174" t="inlineStr">
        <is>
          <t>A2</t>
        </is>
      </c>
      <c r="C4751" s="174" t="inlineStr">
        <is>
          <t>Music</t>
        </is>
      </c>
      <c r="D4751" s="174" t="inlineStr">
        <is>
          <t>all</t>
        </is>
      </c>
      <c r="E4751" s="175" t="n">
        <v>0.92</v>
      </c>
      <c r="F4751" s="174" t="n">
        <v>3</v>
      </c>
      <c r="G4751" s="174" t="n">
        <v>26</v>
      </c>
      <c r="H4751" s="174" t="n">
        <v>941</v>
      </c>
      <c r="I4751" s="174" t="n">
        <v>4029</v>
      </c>
      <c r="J4751" s="174" t="n">
        <v>23</v>
      </c>
      <c r="K4751" s="174" t="n">
        <v>3</v>
      </c>
      <c r="L4751" s="174" t="n">
        <v>4</v>
      </c>
      <c r="M4751" s="174" t="n">
        <v>937</v>
      </c>
    </row>
    <row r="4752">
      <c r="A4752" s="174" t="inlineStr">
        <is>
          <t>test</t>
        </is>
      </c>
      <c r="B4752" s="174" t="inlineStr">
        <is>
          <t>A2</t>
        </is>
      </c>
      <c r="C4752" s="174" t="inlineStr">
        <is>
          <t>Music</t>
        </is>
      </c>
      <c r="D4752" s="174" t="inlineStr">
        <is>
          <t>all</t>
        </is>
      </c>
      <c r="E4752" s="175" t="n">
        <v>0.93</v>
      </c>
      <c r="F4752" s="174" t="n">
        <v>2</v>
      </c>
      <c r="G4752" s="174" t="n">
        <v>27</v>
      </c>
      <c r="H4752" s="174" t="n">
        <v>878</v>
      </c>
      <c r="I4752" s="174" t="n">
        <v>4092</v>
      </c>
      <c r="J4752" s="174" t="n">
        <v>24</v>
      </c>
      <c r="K4752" s="174" t="n">
        <v>3</v>
      </c>
      <c r="L4752" s="174" t="n">
        <v>3</v>
      </c>
      <c r="M4752" s="174" t="n">
        <v>875</v>
      </c>
    </row>
    <row r="4753">
      <c r="A4753" s="174" t="inlineStr">
        <is>
          <t>test</t>
        </is>
      </c>
      <c r="B4753" s="174" t="inlineStr">
        <is>
          <t>A2</t>
        </is>
      </c>
      <c r="C4753" s="174" t="inlineStr">
        <is>
          <t>Music</t>
        </is>
      </c>
      <c r="D4753" s="174" t="inlineStr">
        <is>
          <t>all</t>
        </is>
      </c>
      <c r="E4753" s="175" t="n">
        <v>0.9399999999999999</v>
      </c>
      <c r="F4753" s="174" t="n">
        <v>2</v>
      </c>
      <c r="G4753" s="174" t="n">
        <v>27</v>
      </c>
      <c r="H4753" s="174" t="n">
        <v>797</v>
      </c>
      <c r="I4753" s="174" t="n">
        <v>4173</v>
      </c>
      <c r="J4753" s="174" t="n">
        <v>24</v>
      </c>
      <c r="K4753" s="174" t="n">
        <v>3</v>
      </c>
      <c r="L4753" s="174" t="n">
        <v>2</v>
      </c>
      <c r="M4753" s="174" t="n">
        <v>795</v>
      </c>
    </row>
    <row r="4754">
      <c r="A4754" s="174" t="inlineStr">
        <is>
          <t>test</t>
        </is>
      </c>
      <c r="B4754" s="174" t="inlineStr">
        <is>
          <t>A2</t>
        </is>
      </c>
      <c r="C4754" s="174" t="inlineStr">
        <is>
          <t>Music</t>
        </is>
      </c>
      <c r="D4754" s="174" t="inlineStr">
        <is>
          <t>all</t>
        </is>
      </c>
      <c r="E4754" s="175" t="n">
        <v>0.95</v>
      </c>
      <c r="F4754" s="174" t="n">
        <v>2</v>
      </c>
      <c r="G4754" s="174" t="n">
        <v>27</v>
      </c>
      <c r="H4754" s="174" t="n">
        <v>696</v>
      </c>
      <c r="I4754" s="174" t="n">
        <v>4274</v>
      </c>
      <c r="J4754" s="174" t="n">
        <v>24</v>
      </c>
      <c r="K4754" s="174" t="n">
        <v>3</v>
      </c>
      <c r="L4754" s="174" t="n">
        <v>2</v>
      </c>
      <c r="M4754" s="174" t="n">
        <v>694</v>
      </c>
    </row>
    <row r="4755">
      <c r="A4755" s="174" t="inlineStr">
        <is>
          <t>test</t>
        </is>
      </c>
      <c r="B4755" s="174" t="inlineStr">
        <is>
          <t>A2</t>
        </is>
      </c>
      <c r="C4755" s="174" t="inlineStr">
        <is>
          <t>Music</t>
        </is>
      </c>
      <c r="D4755" s="174" t="inlineStr">
        <is>
          <t>nb</t>
        </is>
      </c>
      <c r="E4755" s="175" t="n">
        <v>0.01</v>
      </c>
      <c r="F4755" s="174" t="n">
        <v>3</v>
      </c>
      <c r="G4755" s="174" t="n">
        <v>0</v>
      </c>
      <c r="H4755" s="174" t="n">
        <v>4318</v>
      </c>
      <c r="I4755" s="174" t="n">
        <v>619</v>
      </c>
      <c r="J4755" s="174" t="n"/>
      <c r="K4755" s="174" t="n"/>
      <c r="L4755" s="174" t="n"/>
      <c r="M4755" s="174" t="n"/>
    </row>
    <row r="4756">
      <c r="A4756" s="174" t="inlineStr">
        <is>
          <t>test</t>
        </is>
      </c>
      <c r="B4756" s="174" t="inlineStr">
        <is>
          <t>A2</t>
        </is>
      </c>
      <c r="C4756" s="174" t="inlineStr">
        <is>
          <t>Music</t>
        </is>
      </c>
      <c r="D4756" s="174" t="inlineStr">
        <is>
          <t>nb</t>
        </is>
      </c>
      <c r="E4756" s="175" t="n">
        <v>0.02</v>
      </c>
      <c r="F4756" s="174" t="n">
        <v>2</v>
      </c>
      <c r="G4756" s="174" t="n">
        <v>1</v>
      </c>
      <c r="H4756" s="174" t="n">
        <v>3991</v>
      </c>
      <c r="I4756" s="174" t="n">
        <v>946</v>
      </c>
      <c r="J4756" s="174" t="n"/>
      <c r="K4756" s="174" t="n"/>
      <c r="L4756" s="174" t="n"/>
      <c r="M4756" s="174" t="n"/>
    </row>
    <row r="4757">
      <c r="A4757" s="174" t="inlineStr">
        <is>
          <t>test</t>
        </is>
      </c>
      <c r="B4757" s="174" t="inlineStr">
        <is>
          <t>A2</t>
        </is>
      </c>
      <c r="C4757" s="174" t="inlineStr">
        <is>
          <t>Music</t>
        </is>
      </c>
      <c r="D4757" s="174" t="inlineStr">
        <is>
          <t>nb</t>
        </is>
      </c>
      <c r="E4757" s="175" t="n">
        <v>0.03</v>
      </c>
      <c r="F4757" s="174" t="n">
        <v>2</v>
      </c>
      <c r="G4757" s="174" t="n">
        <v>1</v>
      </c>
      <c r="H4757" s="174" t="n">
        <v>3764</v>
      </c>
      <c r="I4757" s="174" t="n">
        <v>1173</v>
      </c>
      <c r="J4757" s="174" t="n"/>
      <c r="K4757" s="174" t="n"/>
      <c r="L4757" s="174" t="n"/>
      <c r="M4757" s="174" t="n"/>
    </row>
    <row r="4758">
      <c r="A4758" s="174" t="inlineStr">
        <is>
          <t>test</t>
        </is>
      </c>
      <c r="B4758" s="174" t="inlineStr">
        <is>
          <t>A2</t>
        </is>
      </c>
      <c r="C4758" s="174" t="inlineStr">
        <is>
          <t>Music</t>
        </is>
      </c>
      <c r="D4758" s="174" t="inlineStr">
        <is>
          <t>nb</t>
        </is>
      </c>
      <c r="E4758" s="175" t="n">
        <v>0.04</v>
      </c>
      <c r="F4758" s="174" t="n">
        <v>2</v>
      </c>
      <c r="G4758" s="174" t="n">
        <v>1</v>
      </c>
      <c r="H4758" s="174" t="n">
        <v>3590</v>
      </c>
      <c r="I4758" s="174" t="n">
        <v>1347</v>
      </c>
      <c r="J4758" s="174" t="n"/>
      <c r="K4758" s="174" t="n"/>
      <c r="L4758" s="174" t="n"/>
      <c r="M4758" s="174" t="n"/>
    </row>
    <row r="4759">
      <c r="A4759" s="174" t="inlineStr">
        <is>
          <t>test</t>
        </is>
      </c>
      <c r="B4759" s="174" t="inlineStr">
        <is>
          <t>A2</t>
        </is>
      </c>
      <c r="C4759" s="174" t="inlineStr">
        <is>
          <t>Music</t>
        </is>
      </c>
      <c r="D4759" s="174" t="inlineStr">
        <is>
          <t>nb</t>
        </is>
      </c>
      <c r="E4759" s="175" t="n">
        <v>0.05</v>
      </c>
      <c r="F4759" s="174" t="n">
        <v>2</v>
      </c>
      <c r="G4759" s="174" t="n">
        <v>1</v>
      </c>
      <c r="H4759" s="174" t="n">
        <v>3449</v>
      </c>
      <c r="I4759" s="174" t="n">
        <v>1488</v>
      </c>
      <c r="J4759" s="174" t="n"/>
      <c r="K4759" s="174" t="n"/>
      <c r="L4759" s="174" t="n"/>
      <c r="M4759" s="174" t="n"/>
    </row>
    <row r="4760">
      <c r="A4760" s="174" t="inlineStr">
        <is>
          <t>test</t>
        </is>
      </c>
      <c r="B4760" s="174" t="inlineStr">
        <is>
          <t>A2</t>
        </is>
      </c>
      <c r="C4760" s="174" t="inlineStr">
        <is>
          <t>Music</t>
        </is>
      </c>
      <c r="D4760" s="174" t="inlineStr">
        <is>
          <t>nb</t>
        </is>
      </c>
      <c r="E4760" s="175" t="n">
        <v>0.06</v>
      </c>
      <c r="F4760" s="174" t="n">
        <v>2</v>
      </c>
      <c r="G4760" s="174" t="n">
        <v>1</v>
      </c>
      <c r="H4760" s="174" t="n">
        <v>3351</v>
      </c>
      <c r="I4760" s="174" t="n">
        <v>1586</v>
      </c>
      <c r="J4760" s="174" t="n"/>
      <c r="K4760" s="174" t="n"/>
      <c r="L4760" s="174" t="n"/>
      <c r="M4760" s="174" t="n"/>
    </row>
    <row r="4761">
      <c r="A4761" s="174" t="inlineStr">
        <is>
          <t>test</t>
        </is>
      </c>
      <c r="B4761" s="174" t="inlineStr">
        <is>
          <t>A2</t>
        </is>
      </c>
      <c r="C4761" s="174" t="inlineStr">
        <is>
          <t>Music</t>
        </is>
      </c>
      <c r="D4761" s="174" t="inlineStr">
        <is>
          <t>nb</t>
        </is>
      </c>
      <c r="E4761" s="175" t="n">
        <v>0.07000000000000001</v>
      </c>
      <c r="F4761" s="174" t="n">
        <v>2</v>
      </c>
      <c r="G4761" s="174" t="n">
        <v>1</v>
      </c>
      <c r="H4761" s="174" t="n">
        <v>3281</v>
      </c>
      <c r="I4761" s="174" t="n">
        <v>1656</v>
      </c>
      <c r="J4761" s="174" t="n"/>
      <c r="K4761" s="174" t="n"/>
      <c r="L4761" s="174" t="n"/>
      <c r="M4761" s="174" t="n"/>
    </row>
    <row r="4762">
      <c r="A4762" s="174" t="inlineStr">
        <is>
          <t>test</t>
        </is>
      </c>
      <c r="B4762" s="174" t="inlineStr">
        <is>
          <t>A2</t>
        </is>
      </c>
      <c r="C4762" s="174" t="inlineStr">
        <is>
          <t>Music</t>
        </is>
      </c>
      <c r="D4762" s="174" t="inlineStr">
        <is>
          <t>nb</t>
        </is>
      </c>
      <c r="E4762" s="175" t="n">
        <v>0.08</v>
      </c>
      <c r="F4762" s="174" t="n">
        <v>2</v>
      </c>
      <c r="G4762" s="174" t="n">
        <v>1</v>
      </c>
      <c r="H4762" s="174" t="n">
        <v>3221</v>
      </c>
      <c r="I4762" s="174" t="n">
        <v>1716</v>
      </c>
      <c r="J4762" s="174" t="n"/>
      <c r="K4762" s="174" t="n"/>
      <c r="L4762" s="174" t="n"/>
      <c r="M4762" s="174" t="n"/>
    </row>
    <row r="4763">
      <c r="A4763" s="174" t="inlineStr">
        <is>
          <t>test</t>
        </is>
      </c>
      <c r="B4763" s="174" t="inlineStr">
        <is>
          <t>A2</t>
        </is>
      </c>
      <c r="C4763" s="174" t="inlineStr">
        <is>
          <t>Music</t>
        </is>
      </c>
      <c r="D4763" s="174" t="inlineStr">
        <is>
          <t>nb</t>
        </is>
      </c>
      <c r="E4763" s="175" t="n">
        <v>0.09</v>
      </c>
      <c r="F4763" s="174" t="n">
        <v>2</v>
      </c>
      <c r="G4763" s="174" t="n">
        <v>1</v>
      </c>
      <c r="H4763" s="174" t="n">
        <v>3155</v>
      </c>
      <c r="I4763" s="174" t="n">
        <v>1782</v>
      </c>
      <c r="J4763" s="174" t="n"/>
      <c r="K4763" s="174" t="n"/>
      <c r="L4763" s="174" t="n"/>
      <c r="M4763" s="174" t="n"/>
    </row>
    <row r="4764">
      <c r="A4764" s="174" t="inlineStr">
        <is>
          <t>test</t>
        </is>
      </c>
      <c r="B4764" s="174" t="inlineStr">
        <is>
          <t>A2</t>
        </is>
      </c>
      <c r="C4764" s="174" t="inlineStr">
        <is>
          <t>Music</t>
        </is>
      </c>
      <c r="D4764" s="174" t="inlineStr">
        <is>
          <t>nb</t>
        </is>
      </c>
      <c r="E4764" s="175" t="n">
        <v>0.1</v>
      </c>
      <c r="F4764" s="174" t="n">
        <v>2</v>
      </c>
      <c r="G4764" s="174" t="n">
        <v>1</v>
      </c>
      <c r="H4764" s="174" t="n">
        <v>3105</v>
      </c>
      <c r="I4764" s="174" t="n">
        <v>1832</v>
      </c>
      <c r="J4764" s="174" t="n"/>
      <c r="K4764" s="174" t="n"/>
      <c r="L4764" s="174" t="n"/>
      <c r="M4764" s="174" t="n"/>
    </row>
    <row r="4765">
      <c r="A4765" s="174" t="inlineStr">
        <is>
          <t>test</t>
        </is>
      </c>
      <c r="B4765" s="174" t="inlineStr">
        <is>
          <t>A2</t>
        </is>
      </c>
      <c r="C4765" s="174" t="inlineStr">
        <is>
          <t>Music</t>
        </is>
      </c>
      <c r="D4765" s="174" t="inlineStr">
        <is>
          <t>nb</t>
        </is>
      </c>
      <c r="E4765" s="175" t="n">
        <v>0.11</v>
      </c>
      <c r="F4765" s="174" t="n">
        <v>2</v>
      </c>
      <c r="G4765" s="174" t="n">
        <v>1</v>
      </c>
      <c r="H4765" s="174" t="n">
        <v>3070</v>
      </c>
      <c r="I4765" s="174" t="n">
        <v>1867</v>
      </c>
      <c r="J4765" s="174" t="n"/>
      <c r="K4765" s="174" t="n"/>
      <c r="L4765" s="174" t="n"/>
      <c r="M4765" s="174" t="n"/>
    </row>
    <row r="4766">
      <c r="A4766" s="174" t="inlineStr">
        <is>
          <t>test</t>
        </is>
      </c>
      <c r="B4766" s="174" t="inlineStr">
        <is>
          <t>A2</t>
        </is>
      </c>
      <c r="C4766" s="174" t="inlineStr">
        <is>
          <t>Music</t>
        </is>
      </c>
      <c r="D4766" s="174" t="inlineStr">
        <is>
          <t>nb</t>
        </is>
      </c>
      <c r="E4766" s="175" t="n">
        <v>0.12</v>
      </c>
      <c r="F4766" s="174" t="n">
        <v>2</v>
      </c>
      <c r="G4766" s="174" t="n">
        <v>1</v>
      </c>
      <c r="H4766" s="174" t="n">
        <v>3023</v>
      </c>
      <c r="I4766" s="174" t="n">
        <v>1914</v>
      </c>
      <c r="J4766" s="174" t="n"/>
      <c r="K4766" s="174" t="n"/>
      <c r="L4766" s="174" t="n"/>
      <c r="M4766" s="174" t="n"/>
    </row>
    <row r="4767">
      <c r="A4767" s="174" t="inlineStr">
        <is>
          <t>test</t>
        </is>
      </c>
      <c r="B4767" s="174" t="inlineStr">
        <is>
          <t>A2</t>
        </is>
      </c>
      <c r="C4767" s="174" t="inlineStr">
        <is>
          <t>Music</t>
        </is>
      </c>
      <c r="D4767" s="174" t="inlineStr">
        <is>
          <t>nb</t>
        </is>
      </c>
      <c r="E4767" s="175" t="n">
        <v>0.13</v>
      </c>
      <c r="F4767" s="174" t="n">
        <v>2</v>
      </c>
      <c r="G4767" s="174" t="n">
        <v>1</v>
      </c>
      <c r="H4767" s="174" t="n">
        <v>2986</v>
      </c>
      <c r="I4767" s="174" t="n">
        <v>1951</v>
      </c>
      <c r="J4767" s="174" t="n"/>
      <c r="K4767" s="174" t="n"/>
      <c r="L4767" s="174" t="n"/>
      <c r="M4767" s="174" t="n"/>
    </row>
    <row r="4768">
      <c r="A4768" s="174" t="inlineStr">
        <is>
          <t>test</t>
        </is>
      </c>
      <c r="B4768" s="174" t="inlineStr">
        <is>
          <t>A2</t>
        </is>
      </c>
      <c r="C4768" s="174" t="inlineStr">
        <is>
          <t>Music</t>
        </is>
      </c>
      <c r="D4768" s="174" t="inlineStr">
        <is>
          <t>nb</t>
        </is>
      </c>
      <c r="E4768" s="175" t="n">
        <v>0.14</v>
      </c>
      <c r="F4768" s="174" t="n">
        <v>2</v>
      </c>
      <c r="G4768" s="174" t="n">
        <v>1</v>
      </c>
      <c r="H4768" s="174" t="n">
        <v>2948</v>
      </c>
      <c r="I4768" s="174" t="n">
        <v>1989</v>
      </c>
      <c r="J4768" s="174" t="n"/>
      <c r="K4768" s="174" t="n"/>
      <c r="L4768" s="174" t="n"/>
      <c r="M4768" s="174" t="n"/>
    </row>
    <row r="4769">
      <c r="A4769" s="174" t="inlineStr">
        <is>
          <t>test</t>
        </is>
      </c>
      <c r="B4769" s="174" t="inlineStr">
        <is>
          <t>A2</t>
        </is>
      </c>
      <c r="C4769" s="174" t="inlineStr">
        <is>
          <t>Music</t>
        </is>
      </c>
      <c r="D4769" s="174" t="inlineStr">
        <is>
          <t>nb</t>
        </is>
      </c>
      <c r="E4769" s="175" t="n">
        <v>0.15</v>
      </c>
      <c r="F4769" s="174" t="n">
        <v>2</v>
      </c>
      <c r="G4769" s="174" t="n">
        <v>1</v>
      </c>
      <c r="H4769" s="174" t="n">
        <v>2925</v>
      </c>
      <c r="I4769" s="174" t="n">
        <v>2012</v>
      </c>
      <c r="J4769" s="174" t="n"/>
      <c r="K4769" s="174" t="n"/>
      <c r="L4769" s="174" t="n"/>
      <c r="M4769" s="174" t="n"/>
    </row>
    <row r="4770">
      <c r="A4770" s="174" t="inlineStr">
        <is>
          <t>test</t>
        </is>
      </c>
      <c r="B4770" s="174" t="inlineStr">
        <is>
          <t>A2</t>
        </is>
      </c>
      <c r="C4770" s="174" t="inlineStr">
        <is>
          <t>Music</t>
        </is>
      </c>
      <c r="D4770" s="174" t="inlineStr">
        <is>
          <t>nb</t>
        </is>
      </c>
      <c r="E4770" s="175" t="n">
        <v>0.16</v>
      </c>
      <c r="F4770" s="174" t="n">
        <v>2</v>
      </c>
      <c r="G4770" s="174" t="n">
        <v>1</v>
      </c>
      <c r="H4770" s="174" t="n">
        <v>2894</v>
      </c>
      <c r="I4770" s="174" t="n">
        <v>2043</v>
      </c>
      <c r="J4770" s="174" t="n"/>
      <c r="K4770" s="174" t="n"/>
      <c r="L4770" s="174" t="n"/>
      <c r="M4770" s="174" t="n"/>
    </row>
    <row r="4771">
      <c r="A4771" s="174" t="inlineStr">
        <is>
          <t>test</t>
        </is>
      </c>
      <c r="B4771" s="174" t="inlineStr">
        <is>
          <t>A2</t>
        </is>
      </c>
      <c r="C4771" s="174" t="inlineStr">
        <is>
          <t>Music</t>
        </is>
      </c>
      <c r="D4771" s="174" t="inlineStr">
        <is>
          <t>nb</t>
        </is>
      </c>
      <c r="E4771" s="175" t="n">
        <v>0.17</v>
      </c>
      <c r="F4771" s="174" t="n">
        <v>2</v>
      </c>
      <c r="G4771" s="174" t="n">
        <v>1</v>
      </c>
      <c r="H4771" s="174" t="n">
        <v>2859</v>
      </c>
      <c r="I4771" s="174" t="n">
        <v>2078</v>
      </c>
      <c r="J4771" s="174" t="n"/>
      <c r="K4771" s="174" t="n"/>
      <c r="L4771" s="174" t="n"/>
      <c r="M4771" s="174" t="n"/>
    </row>
    <row r="4772">
      <c r="A4772" s="174" t="inlineStr">
        <is>
          <t>test</t>
        </is>
      </c>
      <c r="B4772" s="174" t="inlineStr">
        <is>
          <t>A2</t>
        </is>
      </c>
      <c r="C4772" s="174" t="inlineStr">
        <is>
          <t>Music</t>
        </is>
      </c>
      <c r="D4772" s="174" t="inlineStr">
        <is>
          <t>nb</t>
        </is>
      </c>
      <c r="E4772" s="175" t="n">
        <v>0.18</v>
      </c>
      <c r="F4772" s="174" t="n">
        <v>2</v>
      </c>
      <c r="G4772" s="174" t="n">
        <v>1</v>
      </c>
      <c r="H4772" s="174" t="n">
        <v>2835</v>
      </c>
      <c r="I4772" s="174" t="n">
        <v>2102</v>
      </c>
      <c r="J4772" s="174" t="n"/>
      <c r="K4772" s="174" t="n"/>
      <c r="L4772" s="174" t="n"/>
      <c r="M4772" s="174" t="n"/>
    </row>
    <row r="4773">
      <c r="A4773" s="174" t="inlineStr">
        <is>
          <t>test</t>
        </is>
      </c>
      <c r="B4773" s="174" t="inlineStr">
        <is>
          <t>A2</t>
        </is>
      </c>
      <c r="C4773" s="174" t="inlineStr">
        <is>
          <t>Music</t>
        </is>
      </c>
      <c r="D4773" s="174" t="inlineStr">
        <is>
          <t>nb</t>
        </is>
      </c>
      <c r="E4773" s="175" t="n">
        <v>0.19</v>
      </c>
      <c r="F4773" s="174" t="n">
        <v>2</v>
      </c>
      <c r="G4773" s="174" t="n">
        <v>1</v>
      </c>
      <c r="H4773" s="174" t="n">
        <v>2812</v>
      </c>
      <c r="I4773" s="174" t="n">
        <v>2125</v>
      </c>
      <c r="J4773" s="174" t="n"/>
      <c r="K4773" s="174" t="n"/>
      <c r="L4773" s="174" t="n"/>
      <c r="M4773" s="174" t="n"/>
    </row>
    <row r="4774">
      <c r="A4774" s="174" t="inlineStr">
        <is>
          <t>test</t>
        </is>
      </c>
      <c r="B4774" s="174" t="inlineStr">
        <is>
          <t>A2</t>
        </is>
      </c>
      <c r="C4774" s="174" t="inlineStr">
        <is>
          <t>Music</t>
        </is>
      </c>
      <c r="D4774" s="174" t="inlineStr">
        <is>
          <t>nb</t>
        </is>
      </c>
      <c r="E4774" s="175" t="n">
        <v>0.2</v>
      </c>
      <c r="F4774" s="174" t="n">
        <v>2</v>
      </c>
      <c r="G4774" s="174" t="n">
        <v>1</v>
      </c>
      <c r="H4774" s="174" t="n">
        <v>2782</v>
      </c>
      <c r="I4774" s="174" t="n">
        <v>2155</v>
      </c>
      <c r="J4774" s="174" t="n"/>
      <c r="K4774" s="174" t="n"/>
      <c r="L4774" s="174" t="n"/>
      <c r="M4774" s="174" t="n"/>
    </row>
    <row r="4775">
      <c r="A4775" s="174" t="inlineStr">
        <is>
          <t>test</t>
        </is>
      </c>
      <c r="B4775" s="174" t="inlineStr">
        <is>
          <t>A2</t>
        </is>
      </c>
      <c r="C4775" s="174" t="inlineStr">
        <is>
          <t>Music</t>
        </is>
      </c>
      <c r="D4775" s="174" t="inlineStr">
        <is>
          <t>nb</t>
        </is>
      </c>
      <c r="E4775" s="175" t="n">
        <v>0.21</v>
      </c>
      <c r="F4775" s="174" t="n">
        <v>2</v>
      </c>
      <c r="G4775" s="174" t="n">
        <v>1</v>
      </c>
      <c r="H4775" s="174" t="n">
        <v>2760</v>
      </c>
      <c r="I4775" s="174" t="n">
        <v>2177</v>
      </c>
      <c r="J4775" s="174" t="n"/>
      <c r="K4775" s="174" t="n"/>
      <c r="L4775" s="174" t="n"/>
      <c r="M4775" s="174" t="n"/>
    </row>
    <row r="4776">
      <c r="A4776" s="174" t="inlineStr">
        <is>
          <t>test</t>
        </is>
      </c>
      <c r="B4776" s="174" t="inlineStr">
        <is>
          <t>A2</t>
        </is>
      </c>
      <c r="C4776" s="174" t="inlineStr">
        <is>
          <t>Music</t>
        </is>
      </c>
      <c r="D4776" s="174" t="inlineStr">
        <is>
          <t>nb</t>
        </is>
      </c>
      <c r="E4776" s="175" t="n">
        <v>0.22</v>
      </c>
      <c r="F4776" s="174" t="n">
        <v>2</v>
      </c>
      <c r="G4776" s="174" t="n">
        <v>1</v>
      </c>
      <c r="H4776" s="174" t="n">
        <v>2731</v>
      </c>
      <c r="I4776" s="174" t="n">
        <v>2206</v>
      </c>
      <c r="J4776" s="174" t="n"/>
      <c r="K4776" s="174" t="n"/>
      <c r="L4776" s="174" t="n"/>
      <c r="M4776" s="174" t="n"/>
    </row>
    <row r="4777">
      <c r="A4777" s="174" t="inlineStr">
        <is>
          <t>test</t>
        </is>
      </c>
      <c r="B4777" s="174" t="inlineStr">
        <is>
          <t>A2</t>
        </is>
      </c>
      <c r="C4777" s="174" t="inlineStr">
        <is>
          <t>Music</t>
        </is>
      </c>
      <c r="D4777" s="174" t="inlineStr">
        <is>
          <t>nb</t>
        </is>
      </c>
      <c r="E4777" s="175" t="n">
        <v>0.23</v>
      </c>
      <c r="F4777" s="174" t="n">
        <v>2</v>
      </c>
      <c r="G4777" s="174" t="n">
        <v>1</v>
      </c>
      <c r="H4777" s="174" t="n">
        <v>2710</v>
      </c>
      <c r="I4777" s="174" t="n">
        <v>2227</v>
      </c>
      <c r="J4777" s="174" t="n"/>
      <c r="K4777" s="174" t="n"/>
      <c r="L4777" s="174" t="n"/>
      <c r="M4777" s="174" t="n"/>
    </row>
    <row r="4778">
      <c r="A4778" s="174" t="inlineStr">
        <is>
          <t>test</t>
        </is>
      </c>
      <c r="B4778" s="174" t="inlineStr">
        <is>
          <t>A2</t>
        </is>
      </c>
      <c r="C4778" s="174" t="inlineStr">
        <is>
          <t>Music</t>
        </is>
      </c>
      <c r="D4778" s="174" t="inlineStr">
        <is>
          <t>nb</t>
        </is>
      </c>
      <c r="E4778" s="175" t="n">
        <v>0.24</v>
      </c>
      <c r="F4778" s="174" t="n">
        <v>2</v>
      </c>
      <c r="G4778" s="174" t="n">
        <v>1</v>
      </c>
      <c r="H4778" s="174" t="n">
        <v>2691</v>
      </c>
      <c r="I4778" s="174" t="n">
        <v>2246</v>
      </c>
      <c r="J4778" s="174" t="n"/>
      <c r="K4778" s="174" t="n"/>
      <c r="L4778" s="174" t="n"/>
      <c r="M4778" s="174" t="n"/>
    </row>
    <row r="4779">
      <c r="A4779" s="174" t="inlineStr">
        <is>
          <t>test</t>
        </is>
      </c>
      <c r="B4779" s="174" t="inlineStr">
        <is>
          <t>A2</t>
        </is>
      </c>
      <c r="C4779" s="174" t="inlineStr">
        <is>
          <t>Music</t>
        </is>
      </c>
      <c r="D4779" s="174" t="inlineStr">
        <is>
          <t>nb</t>
        </is>
      </c>
      <c r="E4779" s="175" t="n">
        <v>0.25</v>
      </c>
      <c r="F4779" s="174" t="n">
        <v>2</v>
      </c>
      <c r="G4779" s="174" t="n">
        <v>1</v>
      </c>
      <c r="H4779" s="174" t="n">
        <v>2666</v>
      </c>
      <c r="I4779" s="174" t="n">
        <v>2271</v>
      </c>
      <c r="J4779" s="174" t="n"/>
      <c r="K4779" s="174" t="n"/>
      <c r="L4779" s="174" t="n"/>
      <c r="M4779" s="174" t="n"/>
    </row>
    <row r="4780">
      <c r="A4780" s="174" t="inlineStr">
        <is>
          <t>test</t>
        </is>
      </c>
      <c r="B4780" s="174" t="inlineStr">
        <is>
          <t>A2</t>
        </is>
      </c>
      <c r="C4780" s="174" t="inlineStr">
        <is>
          <t>Music</t>
        </is>
      </c>
      <c r="D4780" s="174" t="inlineStr">
        <is>
          <t>nb</t>
        </is>
      </c>
      <c r="E4780" s="175" t="n">
        <v>0.26</v>
      </c>
      <c r="F4780" s="174" t="n">
        <v>2</v>
      </c>
      <c r="G4780" s="174" t="n">
        <v>1</v>
      </c>
      <c r="H4780" s="174" t="n">
        <v>2648</v>
      </c>
      <c r="I4780" s="174" t="n">
        <v>2289</v>
      </c>
      <c r="J4780" s="174" t="n"/>
      <c r="K4780" s="174" t="n"/>
      <c r="L4780" s="174" t="n"/>
      <c r="M4780" s="174" t="n"/>
    </row>
    <row r="4781">
      <c r="A4781" s="174" t="inlineStr">
        <is>
          <t>test</t>
        </is>
      </c>
      <c r="B4781" s="174" t="inlineStr">
        <is>
          <t>A2</t>
        </is>
      </c>
      <c r="C4781" s="174" t="inlineStr">
        <is>
          <t>Music</t>
        </is>
      </c>
      <c r="D4781" s="174" t="inlineStr">
        <is>
          <t>nb</t>
        </is>
      </c>
      <c r="E4781" s="175" t="n">
        <v>0.27</v>
      </c>
      <c r="F4781" s="174" t="n">
        <v>2</v>
      </c>
      <c r="G4781" s="174" t="n">
        <v>1</v>
      </c>
      <c r="H4781" s="174" t="n">
        <v>2625</v>
      </c>
      <c r="I4781" s="174" t="n">
        <v>2312</v>
      </c>
      <c r="J4781" s="174" t="n"/>
      <c r="K4781" s="174" t="n"/>
      <c r="L4781" s="174" t="n"/>
      <c r="M4781" s="174" t="n"/>
    </row>
    <row r="4782">
      <c r="A4782" s="174" t="inlineStr">
        <is>
          <t>test</t>
        </is>
      </c>
      <c r="B4782" s="174" t="inlineStr">
        <is>
          <t>A2</t>
        </is>
      </c>
      <c r="C4782" s="174" t="inlineStr">
        <is>
          <t>Music</t>
        </is>
      </c>
      <c r="D4782" s="174" t="inlineStr">
        <is>
          <t>nb</t>
        </is>
      </c>
      <c r="E4782" s="175" t="n">
        <v>0.28</v>
      </c>
      <c r="F4782" s="174" t="n">
        <v>2</v>
      </c>
      <c r="G4782" s="174" t="n">
        <v>1</v>
      </c>
      <c r="H4782" s="174" t="n">
        <v>2607</v>
      </c>
      <c r="I4782" s="174" t="n">
        <v>2330</v>
      </c>
      <c r="J4782" s="174" t="n"/>
      <c r="K4782" s="174" t="n"/>
      <c r="L4782" s="174" t="n"/>
      <c r="M4782" s="174" t="n"/>
    </row>
    <row r="4783">
      <c r="A4783" s="174" t="inlineStr">
        <is>
          <t>test</t>
        </is>
      </c>
      <c r="B4783" s="174" t="inlineStr">
        <is>
          <t>A2</t>
        </is>
      </c>
      <c r="C4783" s="174" t="inlineStr">
        <is>
          <t>Music</t>
        </is>
      </c>
      <c r="D4783" s="174" t="inlineStr">
        <is>
          <t>nb</t>
        </is>
      </c>
      <c r="E4783" s="175" t="n">
        <v>0.29</v>
      </c>
      <c r="F4783" s="174" t="n">
        <v>2</v>
      </c>
      <c r="G4783" s="174" t="n">
        <v>1</v>
      </c>
      <c r="H4783" s="174" t="n">
        <v>2582</v>
      </c>
      <c r="I4783" s="174" t="n">
        <v>2355</v>
      </c>
      <c r="J4783" s="174" t="n"/>
      <c r="K4783" s="174" t="n"/>
      <c r="L4783" s="174" t="n"/>
      <c r="M4783" s="174" t="n"/>
    </row>
    <row r="4784">
      <c r="A4784" s="174" t="inlineStr">
        <is>
          <t>test</t>
        </is>
      </c>
      <c r="B4784" s="174" t="inlineStr">
        <is>
          <t>A2</t>
        </is>
      </c>
      <c r="C4784" s="174" t="inlineStr">
        <is>
          <t>Music</t>
        </is>
      </c>
      <c r="D4784" s="174" t="inlineStr">
        <is>
          <t>nb</t>
        </is>
      </c>
      <c r="E4784" s="175" t="n">
        <v>0.3</v>
      </c>
      <c r="F4784" s="174" t="n">
        <v>2</v>
      </c>
      <c r="G4784" s="174" t="n">
        <v>1</v>
      </c>
      <c r="H4784" s="174" t="n">
        <v>2570</v>
      </c>
      <c r="I4784" s="174" t="n">
        <v>2367</v>
      </c>
      <c r="J4784" s="174" t="n"/>
      <c r="K4784" s="174" t="n"/>
      <c r="L4784" s="174" t="n"/>
      <c r="M4784" s="174" t="n"/>
    </row>
    <row r="4785">
      <c r="A4785" s="174" t="inlineStr">
        <is>
          <t>test</t>
        </is>
      </c>
      <c r="B4785" s="174" t="inlineStr">
        <is>
          <t>A2</t>
        </is>
      </c>
      <c r="C4785" s="174" t="inlineStr">
        <is>
          <t>Music</t>
        </is>
      </c>
      <c r="D4785" s="174" t="inlineStr">
        <is>
          <t>nb</t>
        </is>
      </c>
      <c r="E4785" s="175" t="n">
        <v>0.31</v>
      </c>
      <c r="F4785" s="174" t="n">
        <v>2</v>
      </c>
      <c r="G4785" s="174" t="n">
        <v>1</v>
      </c>
      <c r="H4785" s="174" t="n">
        <v>2550</v>
      </c>
      <c r="I4785" s="174" t="n">
        <v>2387</v>
      </c>
      <c r="J4785" s="174" t="n"/>
      <c r="K4785" s="174" t="n"/>
      <c r="L4785" s="174" t="n"/>
      <c r="M4785" s="174" t="n"/>
    </row>
    <row r="4786">
      <c r="A4786" s="174" t="inlineStr">
        <is>
          <t>test</t>
        </is>
      </c>
      <c r="B4786" s="174" t="inlineStr">
        <is>
          <t>A2</t>
        </is>
      </c>
      <c r="C4786" s="174" t="inlineStr">
        <is>
          <t>Music</t>
        </is>
      </c>
      <c r="D4786" s="174" t="inlineStr">
        <is>
          <t>nb</t>
        </is>
      </c>
      <c r="E4786" s="175" t="n">
        <v>0.32</v>
      </c>
      <c r="F4786" s="174" t="n">
        <v>2</v>
      </c>
      <c r="G4786" s="174" t="n">
        <v>1</v>
      </c>
      <c r="H4786" s="174" t="n">
        <v>2534</v>
      </c>
      <c r="I4786" s="174" t="n">
        <v>2403</v>
      </c>
      <c r="J4786" s="174" t="n"/>
      <c r="K4786" s="174" t="n"/>
      <c r="L4786" s="174" t="n"/>
      <c r="M4786" s="174" t="n"/>
    </row>
    <row r="4787">
      <c r="A4787" s="174" t="inlineStr">
        <is>
          <t>test</t>
        </is>
      </c>
      <c r="B4787" s="174" t="inlineStr">
        <is>
          <t>A2</t>
        </is>
      </c>
      <c r="C4787" s="174" t="inlineStr">
        <is>
          <t>Music</t>
        </is>
      </c>
      <c r="D4787" s="174" t="inlineStr">
        <is>
          <t>nb</t>
        </is>
      </c>
      <c r="E4787" s="175" t="n">
        <v>0.33</v>
      </c>
      <c r="F4787" s="174" t="n">
        <v>1</v>
      </c>
      <c r="G4787" s="174" t="n">
        <v>2</v>
      </c>
      <c r="H4787" s="174" t="n">
        <v>2514</v>
      </c>
      <c r="I4787" s="174" t="n">
        <v>2423</v>
      </c>
      <c r="J4787" s="174" t="n"/>
      <c r="K4787" s="174" t="n"/>
      <c r="L4787" s="174" t="n"/>
      <c r="M4787" s="174" t="n"/>
    </row>
    <row r="4788">
      <c r="A4788" s="174" t="inlineStr">
        <is>
          <t>test</t>
        </is>
      </c>
      <c r="B4788" s="174" t="inlineStr">
        <is>
          <t>A2</t>
        </is>
      </c>
      <c r="C4788" s="174" t="inlineStr">
        <is>
          <t>Music</t>
        </is>
      </c>
      <c r="D4788" s="174" t="inlineStr">
        <is>
          <t>nb</t>
        </is>
      </c>
      <c r="E4788" s="175" t="n">
        <v>0.34</v>
      </c>
      <c r="F4788" s="174" t="n">
        <v>1</v>
      </c>
      <c r="G4788" s="174" t="n">
        <v>2</v>
      </c>
      <c r="H4788" s="174" t="n">
        <v>2490</v>
      </c>
      <c r="I4788" s="174" t="n">
        <v>2447</v>
      </c>
      <c r="J4788" s="174" t="n"/>
      <c r="K4788" s="174" t="n"/>
      <c r="L4788" s="174" t="n"/>
      <c r="M4788" s="174" t="n"/>
    </row>
    <row r="4789">
      <c r="A4789" s="174" t="inlineStr">
        <is>
          <t>test</t>
        </is>
      </c>
      <c r="B4789" s="174" t="inlineStr">
        <is>
          <t>A2</t>
        </is>
      </c>
      <c r="C4789" s="174" t="inlineStr">
        <is>
          <t>Music</t>
        </is>
      </c>
      <c r="D4789" s="174" t="inlineStr">
        <is>
          <t>nb</t>
        </is>
      </c>
      <c r="E4789" s="175" t="n">
        <v>0.35</v>
      </c>
      <c r="F4789" s="174" t="n">
        <v>1</v>
      </c>
      <c r="G4789" s="174" t="n">
        <v>2</v>
      </c>
      <c r="H4789" s="174" t="n">
        <v>2468</v>
      </c>
      <c r="I4789" s="174" t="n">
        <v>2469</v>
      </c>
      <c r="J4789" s="174" t="n"/>
      <c r="K4789" s="174" t="n"/>
      <c r="L4789" s="174" t="n"/>
      <c r="M4789" s="174" t="n"/>
    </row>
    <row r="4790">
      <c r="A4790" s="174" t="inlineStr">
        <is>
          <t>test</t>
        </is>
      </c>
      <c r="B4790" s="174" t="inlineStr">
        <is>
          <t>A2</t>
        </is>
      </c>
      <c r="C4790" s="174" t="inlineStr">
        <is>
          <t>Music</t>
        </is>
      </c>
      <c r="D4790" s="174" t="inlineStr">
        <is>
          <t>nb</t>
        </is>
      </c>
      <c r="E4790" s="175" t="n">
        <v>0.36</v>
      </c>
      <c r="F4790" s="174" t="n">
        <v>1</v>
      </c>
      <c r="G4790" s="174" t="n">
        <v>2</v>
      </c>
      <c r="H4790" s="174" t="n">
        <v>2452</v>
      </c>
      <c r="I4790" s="174" t="n">
        <v>2485</v>
      </c>
      <c r="J4790" s="174" t="n"/>
      <c r="K4790" s="174" t="n"/>
      <c r="L4790" s="174" t="n"/>
      <c r="M4790" s="174" t="n"/>
    </row>
    <row r="4791">
      <c r="A4791" s="174" t="inlineStr">
        <is>
          <t>test</t>
        </is>
      </c>
      <c r="B4791" s="174" t="inlineStr">
        <is>
          <t>A2</t>
        </is>
      </c>
      <c r="C4791" s="174" t="inlineStr">
        <is>
          <t>Music</t>
        </is>
      </c>
      <c r="D4791" s="174" t="inlineStr">
        <is>
          <t>nb</t>
        </is>
      </c>
      <c r="E4791" s="175" t="n">
        <v>0.37</v>
      </c>
      <c r="F4791" s="174" t="n">
        <v>1</v>
      </c>
      <c r="G4791" s="174" t="n">
        <v>2</v>
      </c>
      <c r="H4791" s="174" t="n">
        <v>2435</v>
      </c>
      <c r="I4791" s="174" t="n">
        <v>2502</v>
      </c>
      <c r="J4791" s="174" t="n"/>
      <c r="K4791" s="174" t="n"/>
      <c r="L4791" s="174" t="n"/>
      <c r="M4791" s="174" t="n"/>
    </row>
    <row r="4792">
      <c r="A4792" s="174" t="inlineStr">
        <is>
          <t>test</t>
        </is>
      </c>
      <c r="B4792" s="174" t="inlineStr">
        <is>
          <t>A2</t>
        </is>
      </c>
      <c r="C4792" s="174" t="inlineStr">
        <is>
          <t>Music</t>
        </is>
      </c>
      <c r="D4792" s="174" t="inlineStr">
        <is>
          <t>nb</t>
        </is>
      </c>
      <c r="E4792" s="175" t="n">
        <v>0.38</v>
      </c>
      <c r="F4792" s="174" t="n">
        <v>1</v>
      </c>
      <c r="G4792" s="174" t="n">
        <v>2</v>
      </c>
      <c r="H4792" s="174" t="n">
        <v>2416</v>
      </c>
      <c r="I4792" s="174" t="n">
        <v>2521</v>
      </c>
      <c r="J4792" s="174" t="n"/>
      <c r="K4792" s="174" t="n"/>
      <c r="L4792" s="174" t="n"/>
      <c r="M4792" s="174" t="n"/>
    </row>
    <row r="4793">
      <c r="A4793" s="174" t="inlineStr">
        <is>
          <t>test</t>
        </is>
      </c>
      <c r="B4793" s="174" t="inlineStr">
        <is>
          <t>A2</t>
        </is>
      </c>
      <c r="C4793" s="174" t="inlineStr">
        <is>
          <t>Music</t>
        </is>
      </c>
      <c r="D4793" s="174" t="inlineStr">
        <is>
          <t>nb</t>
        </is>
      </c>
      <c r="E4793" s="175" t="n">
        <v>0.39</v>
      </c>
      <c r="F4793" s="174" t="n">
        <v>1</v>
      </c>
      <c r="G4793" s="174" t="n">
        <v>2</v>
      </c>
      <c r="H4793" s="174" t="n">
        <v>2399</v>
      </c>
      <c r="I4793" s="174" t="n">
        <v>2538</v>
      </c>
      <c r="J4793" s="174" t="n"/>
      <c r="K4793" s="174" t="n"/>
      <c r="L4793" s="174" t="n"/>
      <c r="M4793" s="174" t="n"/>
    </row>
    <row r="4794">
      <c r="A4794" s="174" t="inlineStr">
        <is>
          <t>test</t>
        </is>
      </c>
      <c r="B4794" s="174" t="inlineStr">
        <is>
          <t>A2</t>
        </is>
      </c>
      <c r="C4794" s="174" t="inlineStr">
        <is>
          <t>Music</t>
        </is>
      </c>
      <c r="D4794" s="174" t="inlineStr">
        <is>
          <t>nb</t>
        </is>
      </c>
      <c r="E4794" s="175" t="n">
        <v>0.4</v>
      </c>
      <c r="F4794" s="174" t="n">
        <v>1</v>
      </c>
      <c r="G4794" s="174" t="n">
        <v>2</v>
      </c>
      <c r="H4794" s="174" t="n">
        <v>2383</v>
      </c>
      <c r="I4794" s="174" t="n">
        <v>2554</v>
      </c>
      <c r="J4794" s="174" t="n"/>
      <c r="K4794" s="174" t="n"/>
      <c r="L4794" s="174" t="n"/>
      <c r="M4794" s="174" t="n"/>
    </row>
    <row r="4795">
      <c r="A4795" s="174" t="inlineStr">
        <is>
          <t>test</t>
        </is>
      </c>
      <c r="B4795" s="174" t="inlineStr">
        <is>
          <t>A2</t>
        </is>
      </c>
      <c r="C4795" s="174" t="inlineStr">
        <is>
          <t>Music</t>
        </is>
      </c>
      <c r="D4795" s="174" t="inlineStr">
        <is>
          <t>nb</t>
        </is>
      </c>
      <c r="E4795" s="175" t="n">
        <v>0.41</v>
      </c>
      <c r="F4795" s="174" t="n">
        <v>1</v>
      </c>
      <c r="G4795" s="174" t="n">
        <v>2</v>
      </c>
      <c r="H4795" s="174" t="n">
        <v>2368</v>
      </c>
      <c r="I4795" s="174" t="n">
        <v>2569</v>
      </c>
      <c r="J4795" s="174" t="n"/>
      <c r="K4795" s="174" t="n"/>
      <c r="L4795" s="174" t="n"/>
      <c r="M4795" s="174" t="n"/>
    </row>
    <row r="4796">
      <c r="A4796" s="174" t="inlineStr">
        <is>
          <t>test</t>
        </is>
      </c>
      <c r="B4796" s="174" t="inlineStr">
        <is>
          <t>A2</t>
        </is>
      </c>
      <c r="C4796" s="174" t="inlineStr">
        <is>
          <t>Music</t>
        </is>
      </c>
      <c r="D4796" s="174" t="inlineStr">
        <is>
          <t>nb</t>
        </is>
      </c>
      <c r="E4796" s="175" t="n">
        <v>0.42</v>
      </c>
      <c r="F4796" s="174" t="n">
        <v>1</v>
      </c>
      <c r="G4796" s="174" t="n">
        <v>2</v>
      </c>
      <c r="H4796" s="174" t="n">
        <v>2355</v>
      </c>
      <c r="I4796" s="174" t="n">
        <v>2582</v>
      </c>
      <c r="J4796" s="174" t="n"/>
      <c r="K4796" s="174" t="n"/>
      <c r="L4796" s="174" t="n"/>
      <c r="M4796" s="174" t="n"/>
    </row>
    <row r="4797">
      <c r="A4797" s="174" t="inlineStr">
        <is>
          <t>test</t>
        </is>
      </c>
      <c r="B4797" s="174" t="inlineStr">
        <is>
          <t>A2</t>
        </is>
      </c>
      <c r="C4797" s="174" t="inlineStr">
        <is>
          <t>Music</t>
        </is>
      </c>
      <c r="D4797" s="174" t="inlineStr">
        <is>
          <t>nb</t>
        </is>
      </c>
      <c r="E4797" s="175" t="n">
        <v>0.43</v>
      </c>
      <c r="F4797" s="174" t="n">
        <v>1</v>
      </c>
      <c r="G4797" s="174" t="n">
        <v>2</v>
      </c>
      <c r="H4797" s="174" t="n">
        <v>2339</v>
      </c>
      <c r="I4797" s="174" t="n">
        <v>2598</v>
      </c>
      <c r="J4797" s="174" t="n"/>
      <c r="K4797" s="174" t="n"/>
      <c r="L4797" s="174" t="n"/>
      <c r="M4797" s="174" t="n"/>
    </row>
    <row r="4798">
      <c r="A4798" s="174" t="inlineStr">
        <is>
          <t>test</t>
        </is>
      </c>
      <c r="B4798" s="174" t="inlineStr">
        <is>
          <t>A2</t>
        </is>
      </c>
      <c r="C4798" s="174" t="inlineStr">
        <is>
          <t>Music</t>
        </is>
      </c>
      <c r="D4798" s="174" t="inlineStr">
        <is>
          <t>nb</t>
        </is>
      </c>
      <c r="E4798" s="175" t="n">
        <v>0.44</v>
      </c>
      <c r="F4798" s="174" t="n">
        <v>1</v>
      </c>
      <c r="G4798" s="174" t="n">
        <v>2</v>
      </c>
      <c r="H4798" s="174" t="n">
        <v>2322</v>
      </c>
      <c r="I4798" s="174" t="n">
        <v>2615</v>
      </c>
      <c r="J4798" s="174" t="n"/>
      <c r="K4798" s="174" t="n"/>
      <c r="L4798" s="174" t="n"/>
      <c r="M4798" s="174" t="n"/>
    </row>
    <row r="4799">
      <c r="A4799" s="174" t="inlineStr">
        <is>
          <t>test</t>
        </is>
      </c>
      <c r="B4799" s="174" t="inlineStr">
        <is>
          <t>A2</t>
        </is>
      </c>
      <c r="C4799" s="174" t="inlineStr">
        <is>
          <t>Music</t>
        </is>
      </c>
      <c r="D4799" s="174" t="inlineStr">
        <is>
          <t>nb</t>
        </is>
      </c>
      <c r="E4799" s="175" t="n">
        <v>0.45</v>
      </c>
      <c r="F4799" s="174" t="n">
        <v>1</v>
      </c>
      <c r="G4799" s="174" t="n">
        <v>2</v>
      </c>
      <c r="H4799" s="174" t="n">
        <v>2301</v>
      </c>
      <c r="I4799" s="174" t="n">
        <v>2636</v>
      </c>
      <c r="J4799" s="174" t="n"/>
      <c r="K4799" s="174" t="n"/>
      <c r="L4799" s="174" t="n"/>
      <c r="M4799" s="174" t="n"/>
    </row>
    <row r="4800">
      <c r="A4800" s="174" t="inlineStr">
        <is>
          <t>test</t>
        </is>
      </c>
      <c r="B4800" s="174" t="inlineStr">
        <is>
          <t>A2</t>
        </is>
      </c>
      <c r="C4800" s="174" t="inlineStr">
        <is>
          <t>Music</t>
        </is>
      </c>
      <c r="D4800" s="174" t="inlineStr">
        <is>
          <t>nb</t>
        </is>
      </c>
      <c r="E4800" s="175" t="n">
        <v>0.46</v>
      </c>
      <c r="F4800" s="174" t="n">
        <v>1</v>
      </c>
      <c r="G4800" s="174" t="n">
        <v>2</v>
      </c>
      <c r="H4800" s="174" t="n">
        <v>2279</v>
      </c>
      <c r="I4800" s="174" t="n">
        <v>2658</v>
      </c>
      <c r="J4800" s="174" t="n"/>
      <c r="K4800" s="174" t="n"/>
      <c r="L4800" s="174" t="n"/>
      <c r="M4800" s="174" t="n"/>
    </row>
    <row r="4801">
      <c r="A4801" s="174" t="inlineStr">
        <is>
          <t>test</t>
        </is>
      </c>
      <c r="B4801" s="174" t="inlineStr">
        <is>
          <t>A2</t>
        </is>
      </c>
      <c r="C4801" s="174" t="inlineStr">
        <is>
          <t>Music</t>
        </is>
      </c>
      <c r="D4801" s="174" t="inlineStr">
        <is>
          <t>nb</t>
        </is>
      </c>
      <c r="E4801" s="175" t="n">
        <v>0.47</v>
      </c>
      <c r="F4801" s="174" t="n">
        <v>1</v>
      </c>
      <c r="G4801" s="174" t="n">
        <v>2</v>
      </c>
      <c r="H4801" s="174" t="n">
        <v>2265</v>
      </c>
      <c r="I4801" s="174" t="n">
        <v>2672</v>
      </c>
      <c r="J4801" s="174" t="n"/>
      <c r="K4801" s="174" t="n"/>
      <c r="L4801" s="174" t="n"/>
      <c r="M4801" s="174" t="n"/>
    </row>
    <row r="4802">
      <c r="A4802" s="174" t="inlineStr">
        <is>
          <t>test</t>
        </is>
      </c>
      <c r="B4802" s="174" t="inlineStr">
        <is>
          <t>A2</t>
        </is>
      </c>
      <c r="C4802" s="174" t="inlineStr">
        <is>
          <t>Music</t>
        </is>
      </c>
      <c r="D4802" s="174" t="inlineStr">
        <is>
          <t>nb</t>
        </is>
      </c>
      <c r="E4802" s="175" t="n">
        <v>0.48</v>
      </c>
      <c r="F4802" s="174" t="n">
        <v>1</v>
      </c>
      <c r="G4802" s="174" t="n">
        <v>2</v>
      </c>
      <c r="H4802" s="174" t="n">
        <v>2249</v>
      </c>
      <c r="I4802" s="174" t="n">
        <v>2688</v>
      </c>
      <c r="J4802" s="174" t="n"/>
      <c r="K4802" s="174" t="n"/>
      <c r="L4802" s="174" t="n"/>
      <c r="M4802" s="174" t="n"/>
    </row>
    <row r="4803">
      <c r="A4803" s="174" t="inlineStr">
        <is>
          <t>test</t>
        </is>
      </c>
      <c r="B4803" s="174" t="inlineStr">
        <is>
          <t>A2</t>
        </is>
      </c>
      <c r="C4803" s="174" t="inlineStr">
        <is>
          <t>Music</t>
        </is>
      </c>
      <c r="D4803" s="174" t="inlineStr">
        <is>
          <t>nb</t>
        </is>
      </c>
      <c r="E4803" s="175" t="n">
        <v>0.49</v>
      </c>
      <c r="F4803" s="174" t="n">
        <v>1</v>
      </c>
      <c r="G4803" s="174" t="n">
        <v>2</v>
      </c>
      <c r="H4803" s="174" t="n">
        <v>2226</v>
      </c>
      <c r="I4803" s="174" t="n">
        <v>2711</v>
      </c>
      <c r="J4803" s="174" t="n"/>
      <c r="K4803" s="174" t="n"/>
      <c r="L4803" s="174" t="n"/>
      <c r="M4803" s="174" t="n"/>
    </row>
    <row r="4804">
      <c r="A4804" s="174" t="inlineStr">
        <is>
          <t>test</t>
        </is>
      </c>
      <c r="B4804" s="174" t="inlineStr">
        <is>
          <t>A2</t>
        </is>
      </c>
      <c r="C4804" s="174" t="inlineStr">
        <is>
          <t>Music</t>
        </is>
      </c>
      <c r="D4804" s="174" t="inlineStr">
        <is>
          <t>nb</t>
        </is>
      </c>
      <c r="E4804" s="175" t="n">
        <v>0.5</v>
      </c>
      <c r="F4804" s="174" t="n">
        <v>1</v>
      </c>
      <c r="G4804" s="174" t="n">
        <v>2</v>
      </c>
      <c r="H4804" s="174" t="n">
        <v>2220</v>
      </c>
      <c r="I4804" s="174" t="n">
        <v>2717</v>
      </c>
      <c r="J4804" s="174" t="n"/>
      <c r="K4804" s="174" t="n"/>
      <c r="L4804" s="174" t="n"/>
      <c r="M4804" s="174" t="n"/>
    </row>
    <row r="4805">
      <c r="A4805" s="174" t="inlineStr">
        <is>
          <t>test</t>
        </is>
      </c>
      <c r="B4805" s="174" t="inlineStr">
        <is>
          <t>A2</t>
        </is>
      </c>
      <c r="C4805" s="174" t="inlineStr">
        <is>
          <t>Music</t>
        </is>
      </c>
      <c r="D4805" s="174" t="inlineStr">
        <is>
          <t>nb</t>
        </is>
      </c>
      <c r="E4805" s="175" t="n">
        <v>0.51</v>
      </c>
      <c r="F4805" s="174" t="n">
        <v>1</v>
      </c>
      <c r="G4805" s="174" t="n">
        <v>2</v>
      </c>
      <c r="H4805" s="174" t="n">
        <v>2203</v>
      </c>
      <c r="I4805" s="174" t="n">
        <v>2734</v>
      </c>
      <c r="J4805" s="174" t="n"/>
      <c r="K4805" s="174" t="n"/>
      <c r="L4805" s="174" t="n"/>
      <c r="M4805" s="174" t="n"/>
    </row>
    <row r="4806">
      <c r="A4806" s="174" t="inlineStr">
        <is>
          <t>test</t>
        </is>
      </c>
      <c r="B4806" s="174" t="inlineStr">
        <is>
          <t>A2</t>
        </is>
      </c>
      <c r="C4806" s="174" t="inlineStr">
        <is>
          <t>Music</t>
        </is>
      </c>
      <c r="D4806" s="174" t="inlineStr">
        <is>
          <t>nb</t>
        </is>
      </c>
      <c r="E4806" s="175" t="n">
        <v>0.52</v>
      </c>
      <c r="F4806" s="174" t="n">
        <v>1</v>
      </c>
      <c r="G4806" s="174" t="n">
        <v>2</v>
      </c>
      <c r="H4806" s="174" t="n">
        <v>2187</v>
      </c>
      <c r="I4806" s="174" t="n">
        <v>2750</v>
      </c>
      <c r="J4806" s="174" t="n"/>
      <c r="K4806" s="174" t="n"/>
      <c r="L4806" s="174" t="n"/>
      <c r="M4806" s="174" t="n"/>
    </row>
    <row r="4807">
      <c r="A4807" s="174" t="inlineStr">
        <is>
          <t>test</t>
        </is>
      </c>
      <c r="B4807" s="174" t="inlineStr">
        <is>
          <t>A2</t>
        </is>
      </c>
      <c r="C4807" s="174" t="inlineStr">
        <is>
          <t>Music</t>
        </is>
      </c>
      <c r="D4807" s="174" t="inlineStr">
        <is>
          <t>nb</t>
        </is>
      </c>
      <c r="E4807" s="175" t="n">
        <v>0.53</v>
      </c>
      <c r="F4807" s="174" t="n">
        <v>1</v>
      </c>
      <c r="G4807" s="174" t="n">
        <v>2</v>
      </c>
      <c r="H4807" s="174" t="n">
        <v>2165</v>
      </c>
      <c r="I4807" s="174" t="n">
        <v>2772</v>
      </c>
      <c r="J4807" s="174" t="n"/>
      <c r="K4807" s="174" t="n"/>
      <c r="L4807" s="174" t="n"/>
      <c r="M4807" s="174" t="n"/>
    </row>
    <row r="4808">
      <c r="A4808" s="174" t="inlineStr">
        <is>
          <t>test</t>
        </is>
      </c>
      <c r="B4808" s="174" t="inlineStr">
        <is>
          <t>A2</t>
        </is>
      </c>
      <c r="C4808" s="174" t="inlineStr">
        <is>
          <t>Music</t>
        </is>
      </c>
      <c r="D4808" s="174" t="inlineStr">
        <is>
          <t>nb</t>
        </is>
      </c>
      <c r="E4808" s="175" t="n">
        <v>0.54</v>
      </c>
      <c r="F4808" s="174" t="n">
        <v>1</v>
      </c>
      <c r="G4808" s="174" t="n">
        <v>2</v>
      </c>
      <c r="H4808" s="174" t="n">
        <v>2140</v>
      </c>
      <c r="I4808" s="174" t="n">
        <v>2797</v>
      </c>
      <c r="J4808" s="174" t="n"/>
      <c r="K4808" s="174" t="n"/>
      <c r="L4808" s="174" t="n"/>
      <c r="M4808" s="174" t="n"/>
    </row>
    <row r="4809">
      <c r="A4809" s="174" t="inlineStr">
        <is>
          <t>test</t>
        </is>
      </c>
      <c r="B4809" s="174" t="inlineStr">
        <is>
          <t>A2</t>
        </is>
      </c>
      <c r="C4809" s="174" t="inlineStr">
        <is>
          <t>Music</t>
        </is>
      </c>
      <c r="D4809" s="174" t="inlineStr">
        <is>
          <t>nb</t>
        </is>
      </c>
      <c r="E4809" s="175" t="n">
        <v>0.55</v>
      </c>
      <c r="F4809" s="174" t="n">
        <v>1</v>
      </c>
      <c r="G4809" s="174" t="n">
        <v>2</v>
      </c>
      <c r="H4809" s="174" t="n">
        <v>2108</v>
      </c>
      <c r="I4809" s="174" t="n">
        <v>2829</v>
      </c>
      <c r="J4809" s="174" t="n"/>
      <c r="K4809" s="174" t="n"/>
      <c r="L4809" s="174" t="n"/>
      <c r="M4809" s="174" t="n"/>
    </row>
    <row r="4810">
      <c r="A4810" s="174" t="inlineStr">
        <is>
          <t>test</t>
        </is>
      </c>
      <c r="B4810" s="174" t="inlineStr">
        <is>
          <t>A2</t>
        </is>
      </c>
      <c r="C4810" s="174" t="inlineStr">
        <is>
          <t>Music</t>
        </is>
      </c>
      <c r="D4810" s="174" t="inlineStr">
        <is>
          <t>nb</t>
        </is>
      </c>
      <c r="E4810" s="175" t="n">
        <v>0.5600000000000001</v>
      </c>
      <c r="F4810" s="174" t="n">
        <v>1</v>
      </c>
      <c r="G4810" s="174" t="n">
        <v>2</v>
      </c>
      <c r="H4810" s="174" t="n">
        <v>2087</v>
      </c>
      <c r="I4810" s="174" t="n">
        <v>2850</v>
      </c>
      <c r="J4810" s="174" t="n"/>
      <c r="K4810" s="174" t="n"/>
      <c r="L4810" s="174" t="n"/>
      <c r="M4810" s="174" t="n"/>
    </row>
    <row r="4811">
      <c r="A4811" s="174" t="inlineStr">
        <is>
          <t>test</t>
        </is>
      </c>
      <c r="B4811" s="174" t="inlineStr">
        <is>
          <t>A2</t>
        </is>
      </c>
      <c r="C4811" s="174" t="inlineStr">
        <is>
          <t>Music</t>
        </is>
      </c>
      <c r="D4811" s="174" t="inlineStr">
        <is>
          <t>nb</t>
        </is>
      </c>
      <c r="E4811" s="175" t="n">
        <v>0.57</v>
      </c>
      <c r="F4811" s="174" t="n">
        <v>1</v>
      </c>
      <c r="G4811" s="174" t="n">
        <v>2</v>
      </c>
      <c r="H4811" s="174" t="n">
        <v>2065</v>
      </c>
      <c r="I4811" s="174" t="n">
        <v>2872</v>
      </c>
      <c r="J4811" s="174" t="n"/>
      <c r="K4811" s="174" t="n"/>
      <c r="L4811" s="174" t="n"/>
      <c r="M4811" s="174" t="n"/>
    </row>
    <row r="4812">
      <c r="A4812" s="174" t="inlineStr">
        <is>
          <t>test</t>
        </is>
      </c>
      <c r="B4812" s="174" t="inlineStr">
        <is>
          <t>A2</t>
        </is>
      </c>
      <c r="C4812" s="174" t="inlineStr">
        <is>
          <t>Music</t>
        </is>
      </c>
      <c r="D4812" s="174" t="inlineStr">
        <is>
          <t>nb</t>
        </is>
      </c>
      <c r="E4812" s="175" t="n">
        <v>0.58</v>
      </c>
      <c r="F4812" s="174" t="n">
        <v>1</v>
      </c>
      <c r="G4812" s="174" t="n">
        <v>2</v>
      </c>
      <c r="H4812" s="174" t="n">
        <v>2048</v>
      </c>
      <c r="I4812" s="174" t="n">
        <v>2889</v>
      </c>
      <c r="J4812" s="174" t="n"/>
      <c r="K4812" s="174" t="n"/>
      <c r="L4812" s="174" t="n"/>
      <c r="M4812" s="174" t="n"/>
    </row>
    <row r="4813">
      <c r="A4813" s="174" t="inlineStr">
        <is>
          <t>test</t>
        </is>
      </c>
      <c r="B4813" s="174" t="inlineStr">
        <is>
          <t>A2</t>
        </is>
      </c>
      <c r="C4813" s="174" t="inlineStr">
        <is>
          <t>Music</t>
        </is>
      </c>
      <c r="D4813" s="174" t="inlineStr">
        <is>
          <t>nb</t>
        </is>
      </c>
      <c r="E4813" s="175" t="n">
        <v>0.59</v>
      </c>
      <c r="F4813" s="174" t="n">
        <v>1</v>
      </c>
      <c r="G4813" s="174" t="n">
        <v>2</v>
      </c>
      <c r="H4813" s="174" t="n">
        <v>2028</v>
      </c>
      <c r="I4813" s="174" t="n">
        <v>2909</v>
      </c>
      <c r="J4813" s="174" t="n"/>
      <c r="K4813" s="174" t="n"/>
      <c r="L4813" s="174" t="n"/>
      <c r="M4813" s="174" t="n"/>
    </row>
    <row r="4814">
      <c r="A4814" s="174" t="inlineStr">
        <is>
          <t>test</t>
        </is>
      </c>
      <c r="B4814" s="174" t="inlineStr">
        <is>
          <t>A2</t>
        </is>
      </c>
      <c r="C4814" s="174" t="inlineStr">
        <is>
          <t>Music</t>
        </is>
      </c>
      <c r="D4814" s="174" t="inlineStr">
        <is>
          <t>nb</t>
        </is>
      </c>
      <c r="E4814" s="175" t="n">
        <v>0.6</v>
      </c>
      <c r="F4814" s="174" t="n">
        <v>1</v>
      </c>
      <c r="G4814" s="174" t="n">
        <v>2</v>
      </c>
      <c r="H4814" s="174" t="n">
        <v>2004</v>
      </c>
      <c r="I4814" s="174" t="n">
        <v>2933</v>
      </c>
      <c r="J4814" s="174" t="n"/>
      <c r="K4814" s="174" t="n"/>
      <c r="L4814" s="174" t="n"/>
      <c r="M4814" s="174" t="n"/>
    </row>
    <row r="4815">
      <c r="A4815" s="174" t="inlineStr">
        <is>
          <t>test</t>
        </is>
      </c>
      <c r="B4815" s="174" t="inlineStr">
        <is>
          <t>A2</t>
        </is>
      </c>
      <c r="C4815" s="174" t="inlineStr">
        <is>
          <t>Music</t>
        </is>
      </c>
      <c r="D4815" s="174" t="inlineStr">
        <is>
          <t>nb</t>
        </is>
      </c>
      <c r="E4815" s="175" t="n">
        <v>0.61</v>
      </c>
      <c r="F4815" s="174" t="n">
        <v>1</v>
      </c>
      <c r="G4815" s="174" t="n">
        <v>2</v>
      </c>
      <c r="H4815" s="174" t="n">
        <v>1984</v>
      </c>
      <c r="I4815" s="174" t="n">
        <v>2953</v>
      </c>
      <c r="J4815" s="174" t="n"/>
      <c r="K4815" s="174" t="n"/>
      <c r="L4815" s="174" t="n"/>
      <c r="M4815" s="174" t="n"/>
    </row>
    <row r="4816">
      <c r="A4816" s="174" t="inlineStr">
        <is>
          <t>test</t>
        </is>
      </c>
      <c r="B4816" s="174" t="inlineStr">
        <is>
          <t>A2</t>
        </is>
      </c>
      <c r="C4816" s="174" t="inlineStr">
        <is>
          <t>Music</t>
        </is>
      </c>
      <c r="D4816" s="174" t="inlineStr">
        <is>
          <t>nb</t>
        </is>
      </c>
      <c r="E4816" s="175" t="n">
        <v>0.62</v>
      </c>
      <c r="F4816" s="174" t="n">
        <v>1</v>
      </c>
      <c r="G4816" s="174" t="n">
        <v>2</v>
      </c>
      <c r="H4816" s="174" t="n">
        <v>1963</v>
      </c>
      <c r="I4816" s="174" t="n">
        <v>2974</v>
      </c>
      <c r="J4816" s="174" t="n"/>
      <c r="K4816" s="174" t="n"/>
      <c r="L4816" s="174" t="n"/>
      <c r="M4816" s="174" t="n"/>
    </row>
    <row r="4817">
      <c r="A4817" s="174" t="inlineStr">
        <is>
          <t>test</t>
        </is>
      </c>
      <c r="B4817" s="174" t="inlineStr">
        <is>
          <t>A2</t>
        </is>
      </c>
      <c r="C4817" s="174" t="inlineStr">
        <is>
          <t>Music</t>
        </is>
      </c>
      <c r="D4817" s="174" t="inlineStr">
        <is>
          <t>nb</t>
        </is>
      </c>
      <c r="E4817" s="175" t="n">
        <v>0.63</v>
      </c>
      <c r="F4817" s="174" t="n">
        <v>0</v>
      </c>
      <c r="G4817" s="174" t="n">
        <v>3</v>
      </c>
      <c r="H4817" s="174" t="n">
        <v>1944</v>
      </c>
      <c r="I4817" s="174" t="n">
        <v>2993</v>
      </c>
      <c r="J4817" s="174" t="n"/>
      <c r="K4817" s="174" t="n"/>
      <c r="L4817" s="174" t="n"/>
      <c r="M4817" s="174" t="n"/>
    </row>
    <row r="4818">
      <c r="A4818" s="174" t="inlineStr">
        <is>
          <t>test</t>
        </is>
      </c>
      <c r="B4818" s="174" t="inlineStr">
        <is>
          <t>A2</t>
        </is>
      </c>
      <c r="C4818" s="174" t="inlineStr">
        <is>
          <t>Music</t>
        </is>
      </c>
      <c r="D4818" s="174" t="inlineStr">
        <is>
          <t>nb</t>
        </is>
      </c>
      <c r="E4818" s="175" t="n">
        <v>0.64</v>
      </c>
      <c r="F4818" s="174" t="n">
        <v>0</v>
      </c>
      <c r="G4818" s="174" t="n">
        <v>3</v>
      </c>
      <c r="H4818" s="174" t="n">
        <v>1926</v>
      </c>
      <c r="I4818" s="174" t="n">
        <v>3011</v>
      </c>
      <c r="J4818" s="174" t="n"/>
      <c r="K4818" s="174" t="n"/>
      <c r="L4818" s="174" t="n"/>
      <c r="M4818" s="174" t="n"/>
    </row>
    <row r="4819">
      <c r="A4819" s="174" t="inlineStr">
        <is>
          <t>test</t>
        </is>
      </c>
      <c r="B4819" s="174" t="inlineStr">
        <is>
          <t>A2</t>
        </is>
      </c>
      <c r="C4819" s="174" t="inlineStr">
        <is>
          <t>Music</t>
        </is>
      </c>
      <c r="D4819" s="174" t="inlineStr">
        <is>
          <t>nb</t>
        </is>
      </c>
      <c r="E4819" s="175" t="n">
        <v>0.65</v>
      </c>
      <c r="F4819" s="174" t="n">
        <v>0</v>
      </c>
      <c r="G4819" s="174" t="n">
        <v>3</v>
      </c>
      <c r="H4819" s="174" t="n">
        <v>1902</v>
      </c>
      <c r="I4819" s="174" t="n">
        <v>3035</v>
      </c>
      <c r="J4819" s="174" t="n"/>
      <c r="K4819" s="174" t="n"/>
      <c r="L4819" s="174" t="n"/>
      <c r="M4819" s="174" t="n"/>
    </row>
    <row r="4820">
      <c r="A4820" s="174" t="inlineStr">
        <is>
          <t>test</t>
        </is>
      </c>
      <c r="B4820" s="174" t="inlineStr">
        <is>
          <t>A2</t>
        </is>
      </c>
      <c r="C4820" s="174" t="inlineStr">
        <is>
          <t>Music</t>
        </is>
      </c>
      <c r="D4820" s="174" t="inlineStr">
        <is>
          <t>nb</t>
        </is>
      </c>
      <c r="E4820" s="175" t="n">
        <v>0.66</v>
      </c>
      <c r="F4820" s="174" t="n">
        <v>0</v>
      </c>
      <c r="G4820" s="174" t="n">
        <v>3</v>
      </c>
      <c r="H4820" s="174" t="n">
        <v>1890</v>
      </c>
      <c r="I4820" s="174" t="n">
        <v>3047</v>
      </c>
      <c r="J4820" s="174" t="n"/>
      <c r="K4820" s="174" t="n"/>
      <c r="L4820" s="174" t="n"/>
      <c r="M4820" s="174" t="n"/>
    </row>
    <row r="4821">
      <c r="A4821" s="174" t="inlineStr">
        <is>
          <t>test</t>
        </is>
      </c>
      <c r="B4821" s="174" t="inlineStr">
        <is>
          <t>A2</t>
        </is>
      </c>
      <c r="C4821" s="174" t="inlineStr">
        <is>
          <t>Music</t>
        </is>
      </c>
      <c r="D4821" s="174" t="inlineStr">
        <is>
          <t>nb</t>
        </is>
      </c>
      <c r="E4821" s="175" t="n">
        <v>0.67</v>
      </c>
      <c r="F4821" s="174" t="n">
        <v>0</v>
      </c>
      <c r="G4821" s="174" t="n">
        <v>3</v>
      </c>
      <c r="H4821" s="174" t="n">
        <v>1867</v>
      </c>
      <c r="I4821" s="174" t="n">
        <v>3070</v>
      </c>
      <c r="J4821" s="174" t="n"/>
      <c r="K4821" s="174" t="n"/>
      <c r="L4821" s="174" t="n"/>
      <c r="M4821" s="174" t="n"/>
    </row>
    <row r="4822">
      <c r="A4822" s="174" t="inlineStr">
        <is>
          <t>test</t>
        </is>
      </c>
      <c r="B4822" s="174" t="inlineStr">
        <is>
          <t>A2</t>
        </is>
      </c>
      <c r="C4822" s="174" t="inlineStr">
        <is>
          <t>Music</t>
        </is>
      </c>
      <c r="D4822" s="174" t="inlineStr">
        <is>
          <t>nb</t>
        </is>
      </c>
      <c r="E4822" s="175" t="n">
        <v>0.68</v>
      </c>
      <c r="F4822" s="174" t="n">
        <v>0</v>
      </c>
      <c r="G4822" s="174" t="n">
        <v>3</v>
      </c>
      <c r="H4822" s="174" t="n">
        <v>1836</v>
      </c>
      <c r="I4822" s="174" t="n">
        <v>3101</v>
      </c>
      <c r="J4822" s="174" t="n"/>
      <c r="K4822" s="174" t="n"/>
      <c r="L4822" s="174" t="n"/>
      <c r="M4822" s="174" t="n"/>
    </row>
    <row r="4823">
      <c r="A4823" s="174" t="inlineStr">
        <is>
          <t>test</t>
        </is>
      </c>
      <c r="B4823" s="174" t="inlineStr">
        <is>
          <t>A2</t>
        </is>
      </c>
      <c r="C4823" s="174" t="inlineStr">
        <is>
          <t>Music</t>
        </is>
      </c>
      <c r="D4823" s="174" t="inlineStr">
        <is>
          <t>nb</t>
        </is>
      </c>
      <c r="E4823" s="175" t="n">
        <v>0.6899999999999999</v>
      </c>
      <c r="F4823" s="174" t="n">
        <v>0</v>
      </c>
      <c r="G4823" s="174" t="n">
        <v>3</v>
      </c>
      <c r="H4823" s="174" t="n">
        <v>1805</v>
      </c>
      <c r="I4823" s="174" t="n">
        <v>3132</v>
      </c>
      <c r="J4823" s="174" t="n"/>
      <c r="K4823" s="174" t="n"/>
      <c r="L4823" s="174" t="n"/>
      <c r="M4823" s="174" t="n"/>
    </row>
    <row r="4824">
      <c r="A4824" s="174" t="inlineStr">
        <is>
          <t>test</t>
        </is>
      </c>
      <c r="B4824" s="174" t="inlineStr">
        <is>
          <t>A2</t>
        </is>
      </c>
      <c r="C4824" s="174" t="inlineStr">
        <is>
          <t>Music</t>
        </is>
      </c>
      <c r="D4824" s="174" t="inlineStr">
        <is>
          <t>nb</t>
        </is>
      </c>
      <c r="E4824" s="175" t="n">
        <v>0.7</v>
      </c>
      <c r="F4824" s="174" t="n">
        <v>0</v>
      </c>
      <c r="G4824" s="174" t="n">
        <v>3</v>
      </c>
      <c r="H4824" s="174" t="n">
        <v>1785</v>
      </c>
      <c r="I4824" s="174" t="n">
        <v>3152</v>
      </c>
      <c r="J4824" s="174" t="n"/>
      <c r="K4824" s="174" t="n"/>
      <c r="L4824" s="174" t="n"/>
      <c r="M4824" s="174" t="n"/>
    </row>
    <row r="4825">
      <c r="A4825" s="174" t="inlineStr">
        <is>
          <t>test</t>
        </is>
      </c>
      <c r="B4825" s="174" t="inlineStr">
        <is>
          <t>A2</t>
        </is>
      </c>
      <c r="C4825" s="174" t="inlineStr">
        <is>
          <t>Music</t>
        </is>
      </c>
      <c r="D4825" s="174" t="inlineStr">
        <is>
          <t>nb</t>
        </is>
      </c>
      <c r="E4825" s="175" t="n">
        <v>0.71</v>
      </c>
      <c r="F4825" s="174" t="n">
        <v>0</v>
      </c>
      <c r="G4825" s="174" t="n">
        <v>3</v>
      </c>
      <c r="H4825" s="174" t="n">
        <v>1767</v>
      </c>
      <c r="I4825" s="174" t="n">
        <v>3170</v>
      </c>
      <c r="J4825" s="174" t="n"/>
      <c r="K4825" s="174" t="n"/>
      <c r="L4825" s="174" t="n"/>
      <c r="M4825" s="174" t="n"/>
    </row>
    <row r="4826">
      <c r="A4826" s="174" t="inlineStr">
        <is>
          <t>test</t>
        </is>
      </c>
      <c r="B4826" s="174" t="inlineStr">
        <is>
          <t>A2</t>
        </is>
      </c>
      <c r="C4826" s="174" t="inlineStr">
        <is>
          <t>Music</t>
        </is>
      </c>
      <c r="D4826" s="174" t="inlineStr">
        <is>
          <t>nb</t>
        </is>
      </c>
      <c r="E4826" s="175" t="n">
        <v>0.72</v>
      </c>
      <c r="F4826" s="174" t="n">
        <v>0</v>
      </c>
      <c r="G4826" s="174" t="n">
        <v>3</v>
      </c>
      <c r="H4826" s="174" t="n">
        <v>1737</v>
      </c>
      <c r="I4826" s="174" t="n">
        <v>3200</v>
      </c>
      <c r="J4826" s="174" t="n"/>
      <c r="K4826" s="174" t="n"/>
      <c r="L4826" s="174" t="n"/>
      <c r="M4826" s="174" t="n"/>
    </row>
    <row r="4827">
      <c r="A4827" s="174" t="inlineStr">
        <is>
          <t>test</t>
        </is>
      </c>
      <c r="B4827" s="174" t="inlineStr">
        <is>
          <t>A2</t>
        </is>
      </c>
      <c r="C4827" s="174" t="inlineStr">
        <is>
          <t>Music</t>
        </is>
      </c>
      <c r="D4827" s="174" t="inlineStr">
        <is>
          <t>nb</t>
        </is>
      </c>
      <c r="E4827" s="175" t="n">
        <v>0.73</v>
      </c>
      <c r="F4827" s="174" t="n">
        <v>0</v>
      </c>
      <c r="G4827" s="174" t="n">
        <v>3</v>
      </c>
      <c r="H4827" s="174" t="n">
        <v>1714</v>
      </c>
      <c r="I4827" s="174" t="n">
        <v>3223</v>
      </c>
      <c r="J4827" s="174" t="n"/>
      <c r="K4827" s="174" t="n"/>
      <c r="L4827" s="174" t="n"/>
      <c r="M4827" s="174" t="n"/>
    </row>
    <row r="4828">
      <c r="A4828" s="174" t="inlineStr">
        <is>
          <t>test</t>
        </is>
      </c>
      <c r="B4828" s="174" t="inlineStr">
        <is>
          <t>A2</t>
        </is>
      </c>
      <c r="C4828" s="174" t="inlineStr">
        <is>
          <t>Music</t>
        </is>
      </c>
      <c r="D4828" s="174" t="inlineStr">
        <is>
          <t>nb</t>
        </is>
      </c>
      <c r="E4828" s="175" t="n">
        <v>0.74</v>
      </c>
      <c r="F4828" s="174" t="n">
        <v>0</v>
      </c>
      <c r="G4828" s="174" t="n">
        <v>3</v>
      </c>
      <c r="H4828" s="174" t="n">
        <v>1684</v>
      </c>
      <c r="I4828" s="174" t="n">
        <v>3253</v>
      </c>
      <c r="J4828" s="174" t="n"/>
      <c r="K4828" s="174" t="n"/>
      <c r="L4828" s="174" t="n"/>
      <c r="M4828" s="174" t="n"/>
    </row>
    <row r="4829">
      <c r="A4829" s="174" t="inlineStr">
        <is>
          <t>test</t>
        </is>
      </c>
      <c r="B4829" s="174" t="inlineStr">
        <is>
          <t>A2</t>
        </is>
      </c>
      <c r="C4829" s="174" t="inlineStr">
        <is>
          <t>Music</t>
        </is>
      </c>
      <c r="D4829" s="174" t="inlineStr">
        <is>
          <t>nb</t>
        </is>
      </c>
      <c r="E4829" s="175" t="n">
        <v>0.75</v>
      </c>
      <c r="F4829" s="174" t="n">
        <v>0</v>
      </c>
      <c r="G4829" s="174" t="n">
        <v>3</v>
      </c>
      <c r="H4829" s="174" t="n">
        <v>1654</v>
      </c>
      <c r="I4829" s="174" t="n">
        <v>3283</v>
      </c>
      <c r="J4829" s="174" t="n"/>
      <c r="K4829" s="174" t="n"/>
      <c r="L4829" s="174" t="n"/>
      <c r="M4829" s="174" t="n"/>
    </row>
    <row r="4830">
      <c r="A4830" s="174" t="inlineStr">
        <is>
          <t>test</t>
        </is>
      </c>
      <c r="B4830" s="174" t="inlineStr">
        <is>
          <t>A2</t>
        </is>
      </c>
      <c r="C4830" s="174" t="inlineStr">
        <is>
          <t>Music</t>
        </is>
      </c>
      <c r="D4830" s="174" t="inlineStr">
        <is>
          <t>nb</t>
        </is>
      </c>
      <c r="E4830" s="175" t="n">
        <v>0.76</v>
      </c>
      <c r="F4830" s="174" t="n">
        <v>0</v>
      </c>
      <c r="G4830" s="174" t="n">
        <v>3</v>
      </c>
      <c r="H4830" s="174" t="n">
        <v>1626</v>
      </c>
      <c r="I4830" s="174" t="n">
        <v>3311</v>
      </c>
      <c r="J4830" s="174" t="n"/>
      <c r="K4830" s="174" t="n"/>
      <c r="L4830" s="174" t="n"/>
      <c r="M4830" s="174" t="n"/>
    </row>
    <row r="4831">
      <c r="A4831" s="174" t="inlineStr">
        <is>
          <t>test</t>
        </is>
      </c>
      <c r="B4831" s="174" t="inlineStr">
        <is>
          <t>A2</t>
        </is>
      </c>
      <c r="C4831" s="174" t="inlineStr">
        <is>
          <t>Music</t>
        </is>
      </c>
      <c r="D4831" s="174" t="inlineStr">
        <is>
          <t>nb</t>
        </is>
      </c>
      <c r="E4831" s="175" t="n">
        <v>0.77</v>
      </c>
      <c r="F4831" s="174" t="n">
        <v>0</v>
      </c>
      <c r="G4831" s="174" t="n">
        <v>3</v>
      </c>
      <c r="H4831" s="174" t="n">
        <v>1596</v>
      </c>
      <c r="I4831" s="174" t="n">
        <v>3341</v>
      </c>
      <c r="J4831" s="174" t="n"/>
      <c r="K4831" s="174" t="n"/>
      <c r="L4831" s="174" t="n"/>
      <c r="M4831" s="174" t="n"/>
    </row>
    <row r="4832">
      <c r="A4832" s="174" t="inlineStr">
        <is>
          <t>test</t>
        </is>
      </c>
      <c r="B4832" s="174" t="inlineStr">
        <is>
          <t>A2</t>
        </is>
      </c>
      <c r="C4832" s="174" t="inlineStr">
        <is>
          <t>Music</t>
        </is>
      </c>
      <c r="D4832" s="174" t="inlineStr">
        <is>
          <t>nb</t>
        </is>
      </c>
      <c r="E4832" s="175" t="n">
        <v>0.78</v>
      </c>
      <c r="F4832" s="174" t="n">
        <v>0</v>
      </c>
      <c r="G4832" s="174" t="n">
        <v>3</v>
      </c>
      <c r="H4832" s="174" t="n">
        <v>1568</v>
      </c>
      <c r="I4832" s="174" t="n">
        <v>3369</v>
      </c>
      <c r="J4832" s="174" t="n"/>
      <c r="K4832" s="174" t="n"/>
      <c r="L4832" s="174" t="n"/>
      <c r="M4832" s="174" t="n"/>
    </row>
    <row r="4833">
      <c r="A4833" s="174" t="inlineStr">
        <is>
          <t>test</t>
        </is>
      </c>
      <c r="B4833" s="174" t="inlineStr">
        <is>
          <t>A2</t>
        </is>
      </c>
      <c r="C4833" s="174" t="inlineStr">
        <is>
          <t>Music</t>
        </is>
      </c>
      <c r="D4833" s="174" t="inlineStr">
        <is>
          <t>nb</t>
        </is>
      </c>
      <c r="E4833" s="175" t="n">
        <v>0.79</v>
      </c>
      <c r="F4833" s="174" t="n">
        <v>0</v>
      </c>
      <c r="G4833" s="174" t="n">
        <v>3</v>
      </c>
      <c r="H4833" s="174" t="n">
        <v>1538</v>
      </c>
      <c r="I4833" s="174" t="n">
        <v>3399</v>
      </c>
      <c r="J4833" s="174" t="n"/>
      <c r="K4833" s="174" t="n"/>
      <c r="L4833" s="174" t="n"/>
      <c r="M4833" s="174" t="n"/>
    </row>
    <row r="4834">
      <c r="A4834" s="174" t="inlineStr">
        <is>
          <t>test</t>
        </is>
      </c>
      <c r="B4834" s="174" t="inlineStr">
        <is>
          <t>A2</t>
        </is>
      </c>
      <c r="C4834" s="174" t="inlineStr">
        <is>
          <t>Music</t>
        </is>
      </c>
      <c r="D4834" s="174" t="inlineStr">
        <is>
          <t>nb</t>
        </is>
      </c>
      <c r="E4834" s="175" t="n">
        <v>0.8</v>
      </c>
      <c r="F4834" s="174" t="n">
        <v>0</v>
      </c>
      <c r="G4834" s="174" t="n">
        <v>3</v>
      </c>
      <c r="H4834" s="174" t="n">
        <v>1499</v>
      </c>
      <c r="I4834" s="174" t="n">
        <v>3438</v>
      </c>
      <c r="J4834" s="174" t="n"/>
      <c r="K4834" s="174" t="n"/>
      <c r="L4834" s="174" t="n"/>
      <c r="M4834" s="174" t="n"/>
    </row>
    <row r="4835">
      <c r="A4835" s="174" t="inlineStr">
        <is>
          <t>test</t>
        </is>
      </c>
      <c r="B4835" s="174" t="inlineStr">
        <is>
          <t>A2</t>
        </is>
      </c>
      <c r="C4835" s="174" t="inlineStr">
        <is>
          <t>Music</t>
        </is>
      </c>
      <c r="D4835" s="174" t="inlineStr">
        <is>
          <t>nb</t>
        </is>
      </c>
      <c r="E4835" s="175" t="n">
        <v>0.8100000000000001</v>
      </c>
      <c r="F4835" s="174" t="n">
        <v>0</v>
      </c>
      <c r="G4835" s="174" t="n">
        <v>3</v>
      </c>
      <c r="H4835" s="174" t="n">
        <v>1458</v>
      </c>
      <c r="I4835" s="174" t="n">
        <v>3479</v>
      </c>
      <c r="J4835" s="174" t="n"/>
      <c r="K4835" s="174" t="n"/>
      <c r="L4835" s="174" t="n"/>
      <c r="M4835" s="174" t="n"/>
    </row>
    <row r="4836">
      <c r="A4836" s="174" t="inlineStr">
        <is>
          <t>test</t>
        </is>
      </c>
      <c r="B4836" s="174" t="inlineStr">
        <is>
          <t>A2</t>
        </is>
      </c>
      <c r="C4836" s="174" t="inlineStr">
        <is>
          <t>Music</t>
        </is>
      </c>
      <c r="D4836" s="174" t="inlineStr">
        <is>
          <t>nb</t>
        </is>
      </c>
      <c r="E4836" s="175" t="n">
        <v>0.82</v>
      </c>
      <c r="F4836" s="174" t="n">
        <v>0</v>
      </c>
      <c r="G4836" s="174" t="n">
        <v>3</v>
      </c>
      <c r="H4836" s="174" t="n">
        <v>1431</v>
      </c>
      <c r="I4836" s="174" t="n">
        <v>3506</v>
      </c>
      <c r="J4836" s="174" t="n"/>
      <c r="K4836" s="174" t="n"/>
      <c r="L4836" s="174" t="n"/>
      <c r="M4836" s="174" t="n"/>
    </row>
    <row r="4837">
      <c r="A4837" s="174" t="inlineStr">
        <is>
          <t>test</t>
        </is>
      </c>
      <c r="B4837" s="174" t="inlineStr">
        <is>
          <t>A2</t>
        </is>
      </c>
      <c r="C4837" s="174" t="inlineStr">
        <is>
          <t>Music</t>
        </is>
      </c>
      <c r="D4837" s="174" t="inlineStr">
        <is>
          <t>nb</t>
        </is>
      </c>
      <c r="E4837" s="175" t="n">
        <v>0.83</v>
      </c>
      <c r="F4837" s="174" t="n">
        <v>0</v>
      </c>
      <c r="G4837" s="174" t="n">
        <v>3</v>
      </c>
      <c r="H4837" s="174" t="n">
        <v>1394</v>
      </c>
      <c r="I4837" s="174" t="n">
        <v>3543</v>
      </c>
      <c r="J4837" s="174" t="n"/>
      <c r="K4837" s="174" t="n"/>
      <c r="L4837" s="174" t="n"/>
      <c r="M4837" s="174" t="n"/>
    </row>
    <row r="4838">
      <c r="A4838" s="174" t="inlineStr">
        <is>
          <t>test</t>
        </is>
      </c>
      <c r="B4838" s="174" t="inlineStr">
        <is>
          <t>A2</t>
        </is>
      </c>
      <c r="C4838" s="174" t="inlineStr">
        <is>
          <t>Music</t>
        </is>
      </c>
      <c r="D4838" s="174" t="inlineStr">
        <is>
          <t>nb</t>
        </is>
      </c>
      <c r="E4838" s="175" t="n">
        <v>0.84</v>
      </c>
      <c r="F4838" s="174" t="n">
        <v>0</v>
      </c>
      <c r="G4838" s="174" t="n">
        <v>3</v>
      </c>
      <c r="H4838" s="174" t="n">
        <v>1347</v>
      </c>
      <c r="I4838" s="174" t="n">
        <v>3590</v>
      </c>
      <c r="J4838" s="174" t="n"/>
      <c r="K4838" s="174" t="n"/>
      <c r="L4838" s="174" t="n"/>
      <c r="M4838" s="174" t="n"/>
    </row>
    <row r="4839">
      <c r="A4839" s="174" t="inlineStr">
        <is>
          <t>test</t>
        </is>
      </c>
      <c r="B4839" s="174" t="inlineStr">
        <is>
          <t>A2</t>
        </is>
      </c>
      <c r="C4839" s="174" t="inlineStr">
        <is>
          <t>Music</t>
        </is>
      </c>
      <c r="D4839" s="174" t="inlineStr">
        <is>
          <t>nb</t>
        </is>
      </c>
      <c r="E4839" s="175" t="n">
        <v>0.85</v>
      </c>
      <c r="F4839" s="174" t="n">
        <v>0</v>
      </c>
      <c r="G4839" s="174" t="n">
        <v>3</v>
      </c>
      <c r="H4839" s="174" t="n">
        <v>1312</v>
      </c>
      <c r="I4839" s="174" t="n">
        <v>3625</v>
      </c>
      <c r="J4839" s="174" t="n"/>
      <c r="K4839" s="174" t="n"/>
      <c r="L4839" s="174" t="n"/>
      <c r="M4839" s="174" t="n"/>
    </row>
    <row r="4840">
      <c r="A4840" s="174" t="inlineStr">
        <is>
          <t>test</t>
        </is>
      </c>
      <c r="B4840" s="174" t="inlineStr">
        <is>
          <t>A2</t>
        </is>
      </c>
      <c r="C4840" s="174" t="inlineStr">
        <is>
          <t>Music</t>
        </is>
      </c>
      <c r="D4840" s="174" t="inlineStr">
        <is>
          <t>nb</t>
        </is>
      </c>
      <c r="E4840" s="175" t="n">
        <v>0.86</v>
      </c>
      <c r="F4840" s="174" t="n">
        <v>0</v>
      </c>
      <c r="G4840" s="174" t="n">
        <v>3</v>
      </c>
      <c r="H4840" s="174" t="n">
        <v>1269</v>
      </c>
      <c r="I4840" s="174" t="n">
        <v>3668</v>
      </c>
      <c r="J4840" s="174" t="n"/>
      <c r="K4840" s="174" t="n"/>
      <c r="L4840" s="174" t="n"/>
      <c r="M4840" s="174" t="n"/>
    </row>
    <row r="4841">
      <c r="A4841" s="174" t="inlineStr">
        <is>
          <t>test</t>
        </is>
      </c>
      <c r="B4841" s="174" t="inlineStr">
        <is>
          <t>A2</t>
        </is>
      </c>
      <c r="C4841" s="174" t="inlineStr">
        <is>
          <t>Music</t>
        </is>
      </c>
      <c r="D4841" s="174" t="inlineStr">
        <is>
          <t>nb</t>
        </is>
      </c>
      <c r="E4841" s="175" t="n">
        <v>0.87</v>
      </c>
      <c r="F4841" s="174" t="n">
        <v>0</v>
      </c>
      <c r="G4841" s="174" t="n">
        <v>3</v>
      </c>
      <c r="H4841" s="174" t="n">
        <v>1219</v>
      </c>
      <c r="I4841" s="174" t="n">
        <v>3718</v>
      </c>
      <c r="J4841" s="174" t="n"/>
      <c r="K4841" s="174" t="n"/>
      <c r="L4841" s="174" t="n"/>
      <c r="M4841" s="174" t="n"/>
    </row>
    <row r="4842">
      <c r="A4842" s="174" t="inlineStr">
        <is>
          <t>test</t>
        </is>
      </c>
      <c r="B4842" s="174" t="inlineStr">
        <is>
          <t>A2</t>
        </is>
      </c>
      <c r="C4842" s="174" t="inlineStr">
        <is>
          <t>Music</t>
        </is>
      </c>
      <c r="D4842" s="174" t="inlineStr">
        <is>
          <t>nb</t>
        </is>
      </c>
      <c r="E4842" s="175" t="n">
        <v>0.88</v>
      </c>
      <c r="F4842" s="174" t="n">
        <v>0</v>
      </c>
      <c r="G4842" s="174" t="n">
        <v>3</v>
      </c>
      <c r="H4842" s="174" t="n">
        <v>1169</v>
      </c>
      <c r="I4842" s="174" t="n">
        <v>3768</v>
      </c>
      <c r="J4842" s="174" t="n"/>
      <c r="K4842" s="174" t="n"/>
      <c r="L4842" s="174" t="n"/>
      <c r="M4842" s="174" t="n"/>
    </row>
    <row r="4843">
      <c r="A4843" s="174" t="inlineStr">
        <is>
          <t>test</t>
        </is>
      </c>
      <c r="B4843" s="174" t="inlineStr">
        <is>
          <t>A2</t>
        </is>
      </c>
      <c r="C4843" s="174" t="inlineStr">
        <is>
          <t>Music</t>
        </is>
      </c>
      <c r="D4843" s="174" t="inlineStr">
        <is>
          <t>nb</t>
        </is>
      </c>
      <c r="E4843" s="175" t="n">
        <v>0.89</v>
      </c>
      <c r="F4843" s="174" t="n">
        <v>0</v>
      </c>
      <c r="G4843" s="174" t="n">
        <v>3</v>
      </c>
      <c r="H4843" s="174" t="n">
        <v>1110</v>
      </c>
      <c r="I4843" s="174" t="n">
        <v>3827</v>
      </c>
      <c r="J4843" s="174" t="n"/>
      <c r="K4843" s="174" t="n"/>
      <c r="L4843" s="174" t="n"/>
      <c r="M4843" s="174" t="n"/>
    </row>
    <row r="4844">
      <c r="A4844" s="174" t="inlineStr">
        <is>
          <t>test</t>
        </is>
      </c>
      <c r="B4844" s="174" t="inlineStr">
        <is>
          <t>A2</t>
        </is>
      </c>
      <c r="C4844" s="174" t="inlineStr">
        <is>
          <t>Music</t>
        </is>
      </c>
      <c r="D4844" s="174" t="inlineStr">
        <is>
          <t>nb</t>
        </is>
      </c>
      <c r="E4844" s="175" t="n">
        <v>0.9</v>
      </c>
      <c r="F4844" s="174" t="n">
        <v>0</v>
      </c>
      <c r="G4844" s="174" t="n">
        <v>3</v>
      </c>
      <c r="H4844" s="174" t="n">
        <v>1059</v>
      </c>
      <c r="I4844" s="174" t="n">
        <v>3878</v>
      </c>
      <c r="J4844" s="174" t="n"/>
      <c r="K4844" s="174" t="n"/>
      <c r="L4844" s="174" t="n"/>
      <c r="M4844" s="174" t="n"/>
    </row>
    <row r="4845">
      <c r="A4845" s="174" t="inlineStr">
        <is>
          <t>test</t>
        </is>
      </c>
      <c r="B4845" s="174" t="inlineStr">
        <is>
          <t>A2</t>
        </is>
      </c>
      <c r="C4845" s="174" t="inlineStr">
        <is>
          <t>Music</t>
        </is>
      </c>
      <c r="D4845" s="174" t="inlineStr">
        <is>
          <t>nb</t>
        </is>
      </c>
      <c r="E4845" s="175" t="n">
        <v>0.91</v>
      </c>
      <c r="F4845" s="174" t="n">
        <v>0</v>
      </c>
      <c r="G4845" s="174" t="n">
        <v>3</v>
      </c>
      <c r="H4845" s="174" t="n">
        <v>1001</v>
      </c>
      <c r="I4845" s="174" t="n">
        <v>3936</v>
      </c>
      <c r="J4845" s="174" t="n"/>
      <c r="K4845" s="174" t="n"/>
      <c r="L4845" s="174" t="n"/>
      <c r="M4845" s="174" t="n"/>
    </row>
    <row r="4846">
      <c r="A4846" s="174" t="inlineStr">
        <is>
          <t>test</t>
        </is>
      </c>
      <c r="B4846" s="174" t="inlineStr">
        <is>
          <t>A2</t>
        </is>
      </c>
      <c r="C4846" s="174" t="inlineStr">
        <is>
          <t>Music</t>
        </is>
      </c>
      <c r="D4846" s="174" t="inlineStr">
        <is>
          <t>nb</t>
        </is>
      </c>
      <c r="E4846" s="175" t="n">
        <v>0.92</v>
      </c>
      <c r="F4846" s="174" t="n">
        <v>0</v>
      </c>
      <c r="G4846" s="174" t="n">
        <v>3</v>
      </c>
      <c r="H4846" s="174" t="n">
        <v>937</v>
      </c>
      <c r="I4846" s="174" t="n">
        <v>4000</v>
      </c>
      <c r="J4846" s="174" t="n"/>
      <c r="K4846" s="174" t="n"/>
      <c r="L4846" s="174" t="n"/>
      <c r="M4846" s="174" t="n"/>
    </row>
    <row r="4847">
      <c r="A4847" s="174" t="inlineStr">
        <is>
          <t>test</t>
        </is>
      </c>
      <c r="B4847" s="174" t="inlineStr">
        <is>
          <t>A2</t>
        </is>
      </c>
      <c r="C4847" s="174" t="inlineStr">
        <is>
          <t>Music</t>
        </is>
      </c>
      <c r="D4847" s="174" t="inlineStr">
        <is>
          <t>nb</t>
        </is>
      </c>
      <c r="E4847" s="175" t="n">
        <v>0.93</v>
      </c>
      <c r="F4847" s="174" t="n">
        <v>0</v>
      </c>
      <c r="G4847" s="174" t="n">
        <v>3</v>
      </c>
      <c r="H4847" s="174" t="n">
        <v>875</v>
      </c>
      <c r="I4847" s="174" t="n">
        <v>4062</v>
      </c>
      <c r="J4847" s="174" t="n"/>
      <c r="K4847" s="174" t="n"/>
      <c r="L4847" s="174" t="n"/>
      <c r="M4847" s="174" t="n"/>
    </row>
    <row r="4848">
      <c r="A4848" s="174" t="inlineStr">
        <is>
          <t>test</t>
        </is>
      </c>
      <c r="B4848" s="174" t="inlineStr">
        <is>
          <t>A2</t>
        </is>
      </c>
      <c r="C4848" s="174" t="inlineStr">
        <is>
          <t>Music</t>
        </is>
      </c>
      <c r="D4848" s="174" t="inlineStr">
        <is>
          <t>nb</t>
        </is>
      </c>
      <c r="E4848" s="175" t="n">
        <v>0.9399999999999999</v>
      </c>
      <c r="F4848" s="174" t="n">
        <v>0</v>
      </c>
      <c r="G4848" s="174" t="n">
        <v>3</v>
      </c>
      <c r="H4848" s="174" t="n">
        <v>795</v>
      </c>
      <c r="I4848" s="174" t="n">
        <v>4142</v>
      </c>
      <c r="J4848" s="174" t="n"/>
      <c r="K4848" s="174" t="n"/>
      <c r="L4848" s="174" t="n"/>
      <c r="M4848" s="174" t="n"/>
    </row>
    <row r="4849">
      <c r="A4849" s="174" t="inlineStr">
        <is>
          <t>test</t>
        </is>
      </c>
      <c r="B4849" s="174" t="inlineStr">
        <is>
          <t>A2</t>
        </is>
      </c>
      <c r="C4849" s="174" t="inlineStr">
        <is>
          <t>Music</t>
        </is>
      </c>
      <c r="D4849" s="174" t="inlineStr">
        <is>
          <t>nb</t>
        </is>
      </c>
      <c r="E4849" s="175" t="n">
        <v>0.95</v>
      </c>
      <c r="F4849" s="174" t="n">
        <v>0</v>
      </c>
      <c r="G4849" s="174" t="n">
        <v>3</v>
      </c>
      <c r="H4849" s="174" t="n">
        <v>694</v>
      </c>
      <c r="I4849" s="174" t="n">
        <v>4243</v>
      </c>
      <c r="J4849" s="174" t="n"/>
      <c r="K4849" s="174" t="n"/>
      <c r="L4849" s="174" t="n"/>
      <c r="M4849" s="174" t="n"/>
    </row>
    <row r="4850">
      <c r="A4850" s="174" t="inlineStr">
        <is>
          <t>test</t>
        </is>
      </c>
      <c r="B4850" s="174" t="inlineStr">
        <is>
          <t>A2</t>
        </is>
      </c>
      <c r="C4850" s="174" t="inlineStr">
        <is>
          <t>Music</t>
        </is>
      </c>
      <c r="D4850" s="174" t="inlineStr">
        <is>
          <t>b</t>
        </is>
      </c>
      <c r="E4850" s="175" t="n">
        <v>0.01</v>
      </c>
      <c r="F4850" s="174" t="n">
        <v>25</v>
      </c>
      <c r="G4850" s="174" t="n">
        <v>1</v>
      </c>
      <c r="H4850" s="174" t="n">
        <v>30</v>
      </c>
      <c r="I4850" s="174" t="n">
        <v>3</v>
      </c>
      <c r="J4850" s="174" t="n"/>
      <c r="K4850" s="174" t="n"/>
      <c r="L4850" s="174" t="n"/>
      <c r="M4850" s="174" t="n"/>
    </row>
    <row r="4851">
      <c r="A4851" s="174" t="inlineStr">
        <is>
          <t>test</t>
        </is>
      </c>
      <c r="B4851" s="174" t="inlineStr">
        <is>
          <t>A2</t>
        </is>
      </c>
      <c r="C4851" s="174" t="inlineStr">
        <is>
          <t>Music</t>
        </is>
      </c>
      <c r="D4851" s="174" t="inlineStr">
        <is>
          <t>b</t>
        </is>
      </c>
      <c r="E4851" s="175" t="n">
        <v>0.02</v>
      </c>
      <c r="F4851" s="174" t="n">
        <v>24</v>
      </c>
      <c r="G4851" s="174" t="n">
        <v>2</v>
      </c>
      <c r="H4851" s="174" t="n">
        <v>29</v>
      </c>
      <c r="I4851" s="174" t="n">
        <v>4</v>
      </c>
      <c r="J4851" s="174" t="n"/>
      <c r="K4851" s="174" t="n"/>
      <c r="L4851" s="174" t="n"/>
      <c r="M4851" s="174" t="n"/>
    </row>
    <row r="4852">
      <c r="A4852" s="174" t="inlineStr">
        <is>
          <t>test</t>
        </is>
      </c>
      <c r="B4852" s="174" t="inlineStr">
        <is>
          <t>A2</t>
        </is>
      </c>
      <c r="C4852" s="174" t="inlineStr">
        <is>
          <t>Music</t>
        </is>
      </c>
      <c r="D4852" s="174" t="inlineStr">
        <is>
          <t>b</t>
        </is>
      </c>
      <c r="E4852" s="175" t="n">
        <v>0.03</v>
      </c>
      <c r="F4852" s="174" t="n">
        <v>23</v>
      </c>
      <c r="G4852" s="174" t="n">
        <v>3</v>
      </c>
      <c r="H4852" s="174" t="n">
        <v>29</v>
      </c>
      <c r="I4852" s="174" t="n">
        <v>4</v>
      </c>
      <c r="J4852" s="174" t="n"/>
      <c r="K4852" s="174" t="n"/>
      <c r="L4852" s="174" t="n"/>
      <c r="M4852" s="174" t="n"/>
    </row>
    <row r="4853">
      <c r="A4853" s="174" t="inlineStr">
        <is>
          <t>test</t>
        </is>
      </c>
      <c r="B4853" s="174" t="inlineStr">
        <is>
          <t>A2</t>
        </is>
      </c>
      <c r="C4853" s="174" t="inlineStr">
        <is>
          <t>Music</t>
        </is>
      </c>
      <c r="D4853" s="174" t="inlineStr">
        <is>
          <t>b</t>
        </is>
      </c>
      <c r="E4853" s="175" t="n">
        <v>0.04</v>
      </c>
      <c r="F4853" s="174" t="n">
        <v>23</v>
      </c>
      <c r="G4853" s="174" t="n">
        <v>3</v>
      </c>
      <c r="H4853" s="174" t="n">
        <v>27</v>
      </c>
      <c r="I4853" s="174" t="n">
        <v>6</v>
      </c>
      <c r="J4853" s="174" t="n"/>
      <c r="K4853" s="174" t="n"/>
      <c r="L4853" s="174" t="n"/>
      <c r="M4853" s="174" t="n"/>
    </row>
    <row r="4854">
      <c r="A4854" s="174" t="inlineStr">
        <is>
          <t>test</t>
        </is>
      </c>
      <c r="B4854" s="174" t="inlineStr">
        <is>
          <t>A2</t>
        </is>
      </c>
      <c r="C4854" s="174" t="inlineStr">
        <is>
          <t>Music</t>
        </is>
      </c>
      <c r="D4854" s="174" t="inlineStr">
        <is>
          <t>b</t>
        </is>
      </c>
      <c r="E4854" s="175" t="n">
        <v>0.05</v>
      </c>
      <c r="F4854" s="174" t="n">
        <v>23</v>
      </c>
      <c r="G4854" s="174" t="n">
        <v>3</v>
      </c>
      <c r="H4854" s="174" t="n">
        <v>27</v>
      </c>
      <c r="I4854" s="174" t="n">
        <v>6</v>
      </c>
      <c r="J4854" s="174" t="n"/>
      <c r="K4854" s="174" t="n"/>
      <c r="L4854" s="174" t="n"/>
      <c r="M4854" s="174" t="n"/>
    </row>
    <row r="4855">
      <c r="A4855" s="174" t="inlineStr">
        <is>
          <t>test</t>
        </is>
      </c>
      <c r="B4855" s="174" t="inlineStr">
        <is>
          <t>A2</t>
        </is>
      </c>
      <c r="C4855" s="174" t="inlineStr">
        <is>
          <t>Music</t>
        </is>
      </c>
      <c r="D4855" s="174" t="inlineStr">
        <is>
          <t>b</t>
        </is>
      </c>
      <c r="E4855" s="175" t="n">
        <v>0.06</v>
      </c>
      <c r="F4855" s="174" t="n">
        <v>22</v>
      </c>
      <c r="G4855" s="174" t="n">
        <v>4</v>
      </c>
      <c r="H4855" s="174" t="n">
        <v>27</v>
      </c>
      <c r="I4855" s="174" t="n">
        <v>6</v>
      </c>
      <c r="J4855" s="174" t="n"/>
      <c r="K4855" s="174" t="n"/>
      <c r="L4855" s="174" t="n"/>
      <c r="M4855" s="174" t="n"/>
    </row>
    <row r="4856">
      <c r="A4856" s="174" t="inlineStr">
        <is>
          <t>test</t>
        </is>
      </c>
      <c r="B4856" s="174" t="inlineStr">
        <is>
          <t>A2</t>
        </is>
      </c>
      <c r="C4856" s="174" t="inlineStr">
        <is>
          <t>Music</t>
        </is>
      </c>
      <c r="D4856" s="174" t="inlineStr">
        <is>
          <t>b</t>
        </is>
      </c>
      <c r="E4856" s="175" t="n">
        <v>0.07000000000000001</v>
      </c>
      <c r="F4856" s="174" t="n">
        <v>22</v>
      </c>
      <c r="G4856" s="174" t="n">
        <v>4</v>
      </c>
      <c r="H4856" s="174" t="n">
        <v>27</v>
      </c>
      <c r="I4856" s="174" t="n">
        <v>6</v>
      </c>
      <c r="J4856" s="174" t="n"/>
      <c r="K4856" s="174" t="n"/>
      <c r="L4856" s="174" t="n"/>
      <c r="M4856" s="174" t="n"/>
    </row>
    <row r="4857">
      <c r="A4857" s="174" t="inlineStr">
        <is>
          <t>test</t>
        </is>
      </c>
      <c r="B4857" s="174" t="inlineStr">
        <is>
          <t>A2</t>
        </is>
      </c>
      <c r="C4857" s="174" t="inlineStr">
        <is>
          <t>Music</t>
        </is>
      </c>
      <c r="D4857" s="174" t="inlineStr">
        <is>
          <t>b</t>
        </is>
      </c>
      <c r="E4857" s="175" t="n">
        <v>0.08</v>
      </c>
      <c r="F4857" s="174" t="n">
        <v>21</v>
      </c>
      <c r="G4857" s="174" t="n">
        <v>5</v>
      </c>
      <c r="H4857" s="174" t="n">
        <v>25</v>
      </c>
      <c r="I4857" s="174" t="n">
        <v>8</v>
      </c>
      <c r="J4857" s="174" t="n"/>
      <c r="K4857" s="174" t="n"/>
      <c r="L4857" s="174" t="n"/>
      <c r="M4857" s="174" t="n"/>
    </row>
    <row r="4858">
      <c r="A4858" s="174" t="inlineStr">
        <is>
          <t>test</t>
        </is>
      </c>
      <c r="B4858" s="174" t="inlineStr">
        <is>
          <t>A2</t>
        </is>
      </c>
      <c r="C4858" s="174" t="inlineStr">
        <is>
          <t>Music</t>
        </is>
      </c>
      <c r="D4858" s="174" t="inlineStr">
        <is>
          <t>b</t>
        </is>
      </c>
      <c r="E4858" s="175" t="n">
        <v>0.09</v>
      </c>
      <c r="F4858" s="174" t="n">
        <v>20</v>
      </c>
      <c r="G4858" s="174" t="n">
        <v>6</v>
      </c>
      <c r="H4858" s="174" t="n">
        <v>25</v>
      </c>
      <c r="I4858" s="174" t="n">
        <v>8</v>
      </c>
      <c r="J4858" s="174" t="n"/>
      <c r="K4858" s="174" t="n"/>
      <c r="L4858" s="174" t="n"/>
      <c r="M4858" s="174" t="n"/>
    </row>
    <row r="4859">
      <c r="A4859" s="174" t="inlineStr">
        <is>
          <t>test</t>
        </is>
      </c>
      <c r="B4859" s="174" t="inlineStr">
        <is>
          <t>A2</t>
        </is>
      </c>
      <c r="C4859" s="174" t="inlineStr">
        <is>
          <t>Music</t>
        </is>
      </c>
      <c r="D4859" s="174" t="inlineStr">
        <is>
          <t>b</t>
        </is>
      </c>
      <c r="E4859" s="175" t="n">
        <v>0.1</v>
      </c>
      <c r="F4859" s="174" t="n">
        <v>19</v>
      </c>
      <c r="G4859" s="174" t="n">
        <v>7</v>
      </c>
      <c r="H4859" s="174" t="n">
        <v>25</v>
      </c>
      <c r="I4859" s="174" t="n">
        <v>8</v>
      </c>
      <c r="J4859" s="174" t="n"/>
      <c r="K4859" s="174" t="n"/>
      <c r="L4859" s="174" t="n"/>
      <c r="M4859" s="174" t="n"/>
    </row>
    <row r="4860">
      <c r="A4860" s="174" t="inlineStr">
        <is>
          <t>test</t>
        </is>
      </c>
      <c r="B4860" s="174" t="inlineStr">
        <is>
          <t>A2</t>
        </is>
      </c>
      <c r="C4860" s="174" t="inlineStr">
        <is>
          <t>Music</t>
        </is>
      </c>
      <c r="D4860" s="174" t="inlineStr">
        <is>
          <t>b</t>
        </is>
      </c>
      <c r="E4860" s="175" t="n">
        <v>0.11</v>
      </c>
      <c r="F4860" s="174" t="n">
        <v>19</v>
      </c>
      <c r="G4860" s="174" t="n">
        <v>7</v>
      </c>
      <c r="H4860" s="174" t="n">
        <v>25</v>
      </c>
      <c r="I4860" s="174" t="n">
        <v>8</v>
      </c>
      <c r="J4860" s="174" t="n"/>
      <c r="K4860" s="174" t="n"/>
      <c r="L4860" s="174" t="n"/>
      <c r="M4860" s="174" t="n"/>
    </row>
    <row r="4861">
      <c r="A4861" s="174" t="inlineStr">
        <is>
          <t>test</t>
        </is>
      </c>
      <c r="B4861" s="174" t="inlineStr">
        <is>
          <t>A2</t>
        </is>
      </c>
      <c r="C4861" s="174" t="inlineStr">
        <is>
          <t>Music</t>
        </is>
      </c>
      <c r="D4861" s="174" t="inlineStr">
        <is>
          <t>b</t>
        </is>
      </c>
      <c r="E4861" s="175" t="n">
        <v>0.12</v>
      </c>
      <c r="F4861" s="174" t="n">
        <v>19</v>
      </c>
      <c r="G4861" s="174" t="n">
        <v>7</v>
      </c>
      <c r="H4861" s="174" t="n">
        <v>25</v>
      </c>
      <c r="I4861" s="174" t="n">
        <v>8</v>
      </c>
      <c r="J4861" s="174" t="n"/>
      <c r="K4861" s="174" t="n"/>
      <c r="L4861" s="174" t="n"/>
      <c r="M4861" s="174" t="n"/>
    </row>
    <row r="4862">
      <c r="A4862" s="174" t="inlineStr">
        <is>
          <t>test</t>
        </is>
      </c>
      <c r="B4862" s="174" t="inlineStr">
        <is>
          <t>A2</t>
        </is>
      </c>
      <c r="C4862" s="174" t="inlineStr">
        <is>
          <t>Music</t>
        </is>
      </c>
      <c r="D4862" s="174" t="inlineStr">
        <is>
          <t>b</t>
        </is>
      </c>
      <c r="E4862" s="175" t="n">
        <v>0.13</v>
      </c>
      <c r="F4862" s="174" t="n">
        <v>19</v>
      </c>
      <c r="G4862" s="174" t="n">
        <v>7</v>
      </c>
      <c r="H4862" s="174" t="n">
        <v>25</v>
      </c>
      <c r="I4862" s="174" t="n">
        <v>8</v>
      </c>
      <c r="J4862" s="174" t="n"/>
      <c r="K4862" s="174" t="n"/>
      <c r="L4862" s="174" t="n"/>
      <c r="M4862" s="174" t="n"/>
    </row>
    <row r="4863">
      <c r="A4863" s="174" t="inlineStr">
        <is>
          <t>test</t>
        </is>
      </c>
      <c r="B4863" s="174" t="inlineStr">
        <is>
          <t>A2</t>
        </is>
      </c>
      <c r="C4863" s="174" t="inlineStr">
        <is>
          <t>Music</t>
        </is>
      </c>
      <c r="D4863" s="174" t="inlineStr">
        <is>
          <t>b</t>
        </is>
      </c>
      <c r="E4863" s="175" t="n">
        <v>0.14</v>
      </c>
      <c r="F4863" s="174" t="n">
        <v>19</v>
      </c>
      <c r="G4863" s="174" t="n">
        <v>7</v>
      </c>
      <c r="H4863" s="174" t="n">
        <v>25</v>
      </c>
      <c r="I4863" s="174" t="n">
        <v>8</v>
      </c>
      <c r="J4863" s="174" t="n"/>
      <c r="K4863" s="174" t="n"/>
      <c r="L4863" s="174" t="n"/>
      <c r="M4863" s="174" t="n"/>
    </row>
    <row r="4864">
      <c r="A4864" s="174" t="inlineStr">
        <is>
          <t>test</t>
        </is>
      </c>
      <c r="B4864" s="174" t="inlineStr">
        <is>
          <t>A2</t>
        </is>
      </c>
      <c r="C4864" s="174" t="inlineStr">
        <is>
          <t>Music</t>
        </is>
      </c>
      <c r="D4864" s="174" t="inlineStr">
        <is>
          <t>b</t>
        </is>
      </c>
      <c r="E4864" s="175" t="n">
        <v>0.15</v>
      </c>
      <c r="F4864" s="174" t="n">
        <v>19</v>
      </c>
      <c r="G4864" s="174" t="n">
        <v>7</v>
      </c>
      <c r="H4864" s="174" t="n">
        <v>24</v>
      </c>
      <c r="I4864" s="174" t="n">
        <v>9</v>
      </c>
      <c r="J4864" s="174" t="n"/>
      <c r="K4864" s="174" t="n"/>
      <c r="L4864" s="174" t="n"/>
      <c r="M4864" s="174" t="n"/>
    </row>
    <row r="4865">
      <c r="A4865" s="174" t="inlineStr">
        <is>
          <t>test</t>
        </is>
      </c>
      <c r="B4865" s="174" t="inlineStr">
        <is>
          <t>A2</t>
        </is>
      </c>
      <c r="C4865" s="174" t="inlineStr">
        <is>
          <t>Music</t>
        </is>
      </c>
      <c r="D4865" s="174" t="inlineStr">
        <is>
          <t>b</t>
        </is>
      </c>
      <c r="E4865" s="175" t="n">
        <v>0.16</v>
      </c>
      <c r="F4865" s="174" t="n">
        <v>19</v>
      </c>
      <c r="G4865" s="174" t="n">
        <v>7</v>
      </c>
      <c r="H4865" s="174" t="n">
        <v>24</v>
      </c>
      <c r="I4865" s="174" t="n">
        <v>9</v>
      </c>
      <c r="J4865" s="174" t="n"/>
      <c r="K4865" s="174" t="n"/>
      <c r="L4865" s="174" t="n"/>
      <c r="M4865" s="174" t="n"/>
    </row>
    <row r="4866">
      <c r="A4866" s="174" t="inlineStr">
        <is>
          <t>test</t>
        </is>
      </c>
      <c r="B4866" s="174" t="inlineStr">
        <is>
          <t>A2</t>
        </is>
      </c>
      <c r="C4866" s="174" t="inlineStr">
        <is>
          <t>Music</t>
        </is>
      </c>
      <c r="D4866" s="174" t="inlineStr">
        <is>
          <t>b</t>
        </is>
      </c>
      <c r="E4866" s="175" t="n">
        <v>0.17</v>
      </c>
      <c r="F4866" s="174" t="n">
        <v>19</v>
      </c>
      <c r="G4866" s="174" t="n">
        <v>7</v>
      </c>
      <c r="H4866" s="174" t="n">
        <v>24</v>
      </c>
      <c r="I4866" s="174" t="n">
        <v>9</v>
      </c>
      <c r="J4866" s="174" t="n"/>
      <c r="K4866" s="174" t="n"/>
      <c r="L4866" s="174" t="n"/>
      <c r="M4866" s="174" t="n"/>
    </row>
    <row r="4867">
      <c r="A4867" s="174" t="inlineStr">
        <is>
          <t>test</t>
        </is>
      </c>
      <c r="B4867" s="174" t="inlineStr">
        <is>
          <t>A2</t>
        </is>
      </c>
      <c r="C4867" s="174" t="inlineStr">
        <is>
          <t>Music</t>
        </is>
      </c>
      <c r="D4867" s="174" t="inlineStr">
        <is>
          <t>b</t>
        </is>
      </c>
      <c r="E4867" s="175" t="n">
        <v>0.18</v>
      </c>
      <c r="F4867" s="174" t="n">
        <v>19</v>
      </c>
      <c r="G4867" s="174" t="n">
        <v>7</v>
      </c>
      <c r="H4867" s="174" t="n">
        <v>23</v>
      </c>
      <c r="I4867" s="174" t="n">
        <v>10</v>
      </c>
      <c r="J4867" s="174" t="n"/>
      <c r="K4867" s="174" t="n"/>
      <c r="L4867" s="174" t="n"/>
      <c r="M4867" s="174" t="n"/>
    </row>
    <row r="4868">
      <c r="A4868" s="174" t="inlineStr">
        <is>
          <t>test</t>
        </is>
      </c>
      <c r="B4868" s="174" t="inlineStr">
        <is>
          <t>A2</t>
        </is>
      </c>
      <c r="C4868" s="174" t="inlineStr">
        <is>
          <t>Music</t>
        </is>
      </c>
      <c r="D4868" s="174" t="inlineStr">
        <is>
          <t>b</t>
        </is>
      </c>
      <c r="E4868" s="175" t="n">
        <v>0.19</v>
      </c>
      <c r="F4868" s="174" t="n">
        <v>18</v>
      </c>
      <c r="G4868" s="174" t="n">
        <v>8</v>
      </c>
      <c r="H4868" s="174" t="n">
        <v>23</v>
      </c>
      <c r="I4868" s="174" t="n">
        <v>10</v>
      </c>
      <c r="J4868" s="174" t="n"/>
      <c r="K4868" s="174" t="n"/>
      <c r="L4868" s="174" t="n"/>
      <c r="M4868" s="174" t="n"/>
    </row>
    <row r="4869">
      <c r="A4869" s="174" t="inlineStr">
        <is>
          <t>test</t>
        </is>
      </c>
      <c r="B4869" s="174" t="inlineStr">
        <is>
          <t>A2</t>
        </is>
      </c>
      <c r="C4869" s="174" t="inlineStr">
        <is>
          <t>Music</t>
        </is>
      </c>
      <c r="D4869" s="174" t="inlineStr">
        <is>
          <t>b</t>
        </is>
      </c>
      <c r="E4869" s="175" t="n">
        <v>0.2</v>
      </c>
      <c r="F4869" s="174" t="n">
        <v>17</v>
      </c>
      <c r="G4869" s="174" t="n">
        <v>9</v>
      </c>
      <c r="H4869" s="174" t="n">
        <v>23</v>
      </c>
      <c r="I4869" s="174" t="n">
        <v>10</v>
      </c>
      <c r="J4869" s="174" t="n"/>
      <c r="K4869" s="174" t="n"/>
      <c r="L4869" s="174" t="n"/>
      <c r="M4869" s="174" t="n"/>
    </row>
    <row r="4870">
      <c r="A4870" s="174" t="inlineStr">
        <is>
          <t>test</t>
        </is>
      </c>
      <c r="B4870" s="174" t="inlineStr">
        <is>
          <t>A2</t>
        </is>
      </c>
      <c r="C4870" s="174" t="inlineStr">
        <is>
          <t>Music</t>
        </is>
      </c>
      <c r="D4870" s="174" t="inlineStr">
        <is>
          <t>b</t>
        </is>
      </c>
      <c r="E4870" s="175" t="n">
        <v>0.21</v>
      </c>
      <c r="F4870" s="174" t="n">
        <v>17</v>
      </c>
      <c r="G4870" s="174" t="n">
        <v>9</v>
      </c>
      <c r="H4870" s="174" t="n">
        <v>23</v>
      </c>
      <c r="I4870" s="174" t="n">
        <v>10</v>
      </c>
      <c r="J4870" s="174" t="n"/>
      <c r="K4870" s="174" t="n"/>
      <c r="L4870" s="174" t="n"/>
      <c r="M4870" s="174" t="n"/>
    </row>
    <row r="4871">
      <c r="A4871" s="174" t="inlineStr">
        <is>
          <t>test</t>
        </is>
      </c>
      <c r="B4871" s="174" t="inlineStr">
        <is>
          <t>A2</t>
        </is>
      </c>
      <c r="C4871" s="174" t="inlineStr">
        <is>
          <t>Music</t>
        </is>
      </c>
      <c r="D4871" s="174" t="inlineStr">
        <is>
          <t>b</t>
        </is>
      </c>
      <c r="E4871" s="175" t="n">
        <v>0.22</v>
      </c>
      <c r="F4871" s="174" t="n">
        <v>17</v>
      </c>
      <c r="G4871" s="174" t="n">
        <v>9</v>
      </c>
      <c r="H4871" s="174" t="n">
        <v>23</v>
      </c>
      <c r="I4871" s="174" t="n">
        <v>10</v>
      </c>
      <c r="J4871" s="174" t="n"/>
      <c r="K4871" s="174" t="n"/>
      <c r="L4871" s="174" t="n"/>
      <c r="M4871" s="174" t="n"/>
    </row>
    <row r="4872">
      <c r="A4872" s="174" t="inlineStr">
        <is>
          <t>test</t>
        </is>
      </c>
      <c r="B4872" s="174" t="inlineStr">
        <is>
          <t>A2</t>
        </is>
      </c>
      <c r="C4872" s="174" t="inlineStr">
        <is>
          <t>Music</t>
        </is>
      </c>
      <c r="D4872" s="174" t="inlineStr">
        <is>
          <t>b</t>
        </is>
      </c>
      <c r="E4872" s="175" t="n">
        <v>0.23</v>
      </c>
      <c r="F4872" s="174" t="n">
        <v>17</v>
      </c>
      <c r="G4872" s="174" t="n">
        <v>9</v>
      </c>
      <c r="H4872" s="174" t="n">
        <v>23</v>
      </c>
      <c r="I4872" s="174" t="n">
        <v>10</v>
      </c>
      <c r="J4872" s="174" t="n"/>
      <c r="K4872" s="174" t="n"/>
      <c r="L4872" s="174" t="n"/>
      <c r="M4872" s="174" t="n"/>
    </row>
    <row r="4873">
      <c r="A4873" s="174" t="inlineStr">
        <is>
          <t>test</t>
        </is>
      </c>
      <c r="B4873" s="174" t="inlineStr">
        <is>
          <t>A2</t>
        </is>
      </c>
      <c r="C4873" s="174" t="inlineStr">
        <is>
          <t>Music</t>
        </is>
      </c>
      <c r="D4873" s="174" t="inlineStr">
        <is>
          <t>b</t>
        </is>
      </c>
      <c r="E4873" s="175" t="n">
        <v>0.24</v>
      </c>
      <c r="F4873" s="174" t="n">
        <v>17</v>
      </c>
      <c r="G4873" s="174" t="n">
        <v>9</v>
      </c>
      <c r="H4873" s="174" t="n">
        <v>23</v>
      </c>
      <c r="I4873" s="174" t="n">
        <v>10</v>
      </c>
      <c r="J4873" s="174" t="n"/>
      <c r="K4873" s="174" t="n"/>
      <c r="L4873" s="174" t="n"/>
      <c r="M4873" s="174" t="n"/>
    </row>
    <row r="4874">
      <c r="A4874" s="174" t="inlineStr">
        <is>
          <t>test</t>
        </is>
      </c>
      <c r="B4874" s="174" t="inlineStr">
        <is>
          <t>A2</t>
        </is>
      </c>
      <c r="C4874" s="174" t="inlineStr">
        <is>
          <t>Music</t>
        </is>
      </c>
      <c r="D4874" s="174" t="inlineStr">
        <is>
          <t>b</t>
        </is>
      </c>
      <c r="E4874" s="175" t="n">
        <v>0.25</v>
      </c>
      <c r="F4874" s="174" t="n">
        <v>16</v>
      </c>
      <c r="G4874" s="174" t="n">
        <v>10</v>
      </c>
      <c r="H4874" s="174" t="n">
        <v>23</v>
      </c>
      <c r="I4874" s="174" t="n">
        <v>10</v>
      </c>
      <c r="J4874" s="174" t="n"/>
      <c r="K4874" s="174" t="n"/>
      <c r="L4874" s="174" t="n"/>
      <c r="M4874" s="174" t="n"/>
    </row>
    <row r="4875">
      <c r="A4875" s="174" t="inlineStr">
        <is>
          <t>test</t>
        </is>
      </c>
      <c r="B4875" s="174" t="inlineStr">
        <is>
          <t>A2</t>
        </is>
      </c>
      <c r="C4875" s="174" t="inlineStr">
        <is>
          <t>Music</t>
        </is>
      </c>
      <c r="D4875" s="174" t="inlineStr">
        <is>
          <t>b</t>
        </is>
      </c>
      <c r="E4875" s="175" t="n">
        <v>0.26</v>
      </c>
      <c r="F4875" s="174" t="n">
        <v>16</v>
      </c>
      <c r="G4875" s="174" t="n">
        <v>10</v>
      </c>
      <c r="H4875" s="174" t="n">
        <v>22</v>
      </c>
      <c r="I4875" s="174" t="n">
        <v>11</v>
      </c>
      <c r="J4875" s="174" t="n"/>
      <c r="K4875" s="174" t="n"/>
      <c r="L4875" s="174" t="n"/>
      <c r="M4875" s="174" t="n"/>
    </row>
    <row r="4876">
      <c r="A4876" s="174" t="inlineStr">
        <is>
          <t>test</t>
        </is>
      </c>
      <c r="B4876" s="174" t="inlineStr">
        <is>
          <t>A2</t>
        </is>
      </c>
      <c r="C4876" s="174" t="inlineStr">
        <is>
          <t>Music</t>
        </is>
      </c>
      <c r="D4876" s="174" t="inlineStr">
        <is>
          <t>b</t>
        </is>
      </c>
      <c r="E4876" s="175" t="n">
        <v>0.27</v>
      </c>
      <c r="F4876" s="174" t="n">
        <v>16</v>
      </c>
      <c r="G4876" s="174" t="n">
        <v>10</v>
      </c>
      <c r="H4876" s="174" t="n">
        <v>22</v>
      </c>
      <c r="I4876" s="174" t="n">
        <v>11</v>
      </c>
      <c r="J4876" s="174" t="n"/>
      <c r="K4876" s="174" t="n"/>
      <c r="L4876" s="174" t="n"/>
      <c r="M4876" s="174" t="n"/>
    </row>
    <row r="4877">
      <c r="A4877" s="174" t="inlineStr">
        <is>
          <t>test</t>
        </is>
      </c>
      <c r="B4877" s="174" t="inlineStr">
        <is>
          <t>A2</t>
        </is>
      </c>
      <c r="C4877" s="174" t="inlineStr">
        <is>
          <t>Music</t>
        </is>
      </c>
      <c r="D4877" s="174" t="inlineStr">
        <is>
          <t>b</t>
        </is>
      </c>
      <c r="E4877" s="175" t="n">
        <v>0.28</v>
      </c>
      <c r="F4877" s="174" t="n">
        <v>16</v>
      </c>
      <c r="G4877" s="174" t="n">
        <v>10</v>
      </c>
      <c r="H4877" s="174" t="n">
        <v>22</v>
      </c>
      <c r="I4877" s="174" t="n">
        <v>11</v>
      </c>
      <c r="J4877" s="174" t="n"/>
      <c r="K4877" s="174" t="n"/>
      <c r="L4877" s="174" t="n"/>
      <c r="M4877" s="174" t="n"/>
    </row>
    <row r="4878">
      <c r="A4878" s="174" t="inlineStr">
        <is>
          <t>test</t>
        </is>
      </c>
      <c r="B4878" s="174" t="inlineStr">
        <is>
          <t>A2</t>
        </is>
      </c>
      <c r="C4878" s="174" t="inlineStr">
        <is>
          <t>Music</t>
        </is>
      </c>
      <c r="D4878" s="174" t="inlineStr">
        <is>
          <t>b</t>
        </is>
      </c>
      <c r="E4878" s="175" t="n">
        <v>0.29</v>
      </c>
      <c r="F4878" s="174" t="n">
        <v>15</v>
      </c>
      <c r="G4878" s="174" t="n">
        <v>11</v>
      </c>
      <c r="H4878" s="174" t="n">
        <v>22</v>
      </c>
      <c r="I4878" s="174" t="n">
        <v>11</v>
      </c>
      <c r="J4878" s="174" t="n"/>
      <c r="K4878" s="174" t="n"/>
      <c r="L4878" s="174" t="n"/>
      <c r="M4878" s="174" t="n"/>
    </row>
    <row r="4879">
      <c r="A4879" s="174" t="inlineStr">
        <is>
          <t>test</t>
        </is>
      </c>
      <c r="B4879" s="174" t="inlineStr">
        <is>
          <t>A2</t>
        </is>
      </c>
      <c r="C4879" s="174" t="inlineStr">
        <is>
          <t>Music</t>
        </is>
      </c>
      <c r="D4879" s="174" t="inlineStr">
        <is>
          <t>b</t>
        </is>
      </c>
      <c r="E4879" s="175" t="n">
        <v>0.3</v>
      </c>
      <c r="F4879" s="174" t="n">
        <v>15</v>
      </c>
      <c r="G4879" s="174" t="n">
        <v>11</v>
      </c>
      <c r="H4879" s="174" t="n">
        <v>21</v>
      </c>
      <c r="I4879" s="174" t="n">
        <v>12</v>
      </c>
      <c r="J4879" s="174" t="n"/>
      <c r="K4879" s="174" t="n"/>
      <c r="L4879" s="174" t="n"/>
      <c r="M4879" s="174" t="n"/>
    </row>
    <row r="4880">
      <c r="A4880" s="174" t="inlineStr">
        <is>
          <t>test</t>
        </is>
      </c>
      <c r="B4880" s="174" t="inlineStr">
        <is>
          <t>A2</t>
        </is>
      </c>
      <c r="C4880" s="174" t="inlineStr">
        <is>
          <t>Music</t>
        </is>
      </c>
      <c r="D4880" s="174" t="inlineStr">
        <is>
          <t>b</t>
        </is>
      </c>
      <c r="E4880" s="175" t="n">
        <v>0.31</v>
      </c>
      <c r="F4880" s="174" t="n">
        <v>14</v>
      </c>
      <c r="G4880" s="174" t="n">
        <v>12</v>
      </c>
      <c r="H4880" s="174" t="n">
        <v>21</v>
      </c>
      <c r="I4880" s="174" t="n">
        <v>12</v>
      </c>
      <c r="J4880" s="174" t="n"/>
      <c r="K4880" s="174" t="n"/>
      <c r="L4880" s="174" t="n"/>
      <c r="M4880" s="174" t="n"/>
    </row>
    <row r="4881">
      <c r="A4881" s="174" t="inlineStr">
        <is>
          <t>test</t>
        </is>
      </c>
      <c r="B4881" s="174" t="inlineStr">
        <is>
          <t>A2</t>
        </is>
      </c>
      <c r="C4881" s="174" t="inlineStr">
        <is>
          <t>Music</t>
        </is>
      </c>
      <c r="D4881" s="174" t="inlineStr">
        <is>
          <t>b</t>
        </is>
      </c>
      <c r="E4881" s="175" t="n">
        <v>0.32</v>
      </c>
      <c r="F4881" s="174" t="n">
        <v>14</v>
      </c>
      <c r="G4881" s="174" t="n">
        <v>12</v>
      </c>
      <c r="H4881" s="174" t="n">
        <v>21</v>
      </c>
      <c r="I4881" s="174" t="n">
        <v>12</v>
      </c>
      <c r="J4881" s="174" t="n"/>
      <c r="K4881" s="174" t="n"/>
      <c r="L4881" s="174" t="n"/>
      <c r="M4881" s="174" t="n"/>
    </row>
    <row r="4882">
      <c r="A4882" s="174" t="inlineStr">
        <is>
          <t>test</t>
        </is>
      </c>
      <c r="B4882" s="174" t="inlineStr">
        <is>
          <t>A2</t>
        </is>
      </c>
      <c r="C4882" s="174" t="inlineStr">
        <is>
          <t>Music</t>
        </is>
      </c>
      <c r="D4882" s="174" t="inlineStr">
        <is>
          <t>b</t>
        </is>
      </c>
      <c r="E4882" s="175" t="n">
        <v>0.33</v>
      </c>
      <c r="F4882" s="174" t="n">
        <v>14</v>
      </c>
      <c r="G4882" s="174" t="n">
        <v>12</v>
      </c>
      <c r="H4882" s="174" t="n">
        <v>21</v>
      </c>
      <c r="I4882" s="174" t="n">
        <v>12</v>
      </c>
      <c r="J4882" s="174" t="n"/>
      <c r="K4882" s="174" t="n"/>
      <c r="L4882" s="174" t="n"/>
      <c r="M4882" s="174" t="n"/>
    </row>
    <row r="4883">
      <c r="A4883" s="174" t="inlineStr">
        <is>
          <t>test</t>
        </is>
      </c>
      <c r="B4883" s="174" t="inlineStr">
        <is>
          <t>A2</t>
        </is>
      </c>
      <c r="C4883" s="174" t="inlineStr">
        <is>
          <t>Music</t>
        </is>
      </c>
      <c r="D4883" s="174" t="inlineStr">
        <is>
          <t>b</t>
        </is>
      </c>
      <c r="E4883" s="175" t="n">
        <v>0.34</v>
      </c>
      <c r="F4883" s="174" t="n">
        <v>14</v>
      </c>
      <c r="G4883" s="174" t="n">
        <v>12</v>
      </c>
      <c r="H4883" s="174" t="n">
        <v>20</v>
      </c>
      <c r="I4883" s="174" t="n">
        <v>13</v>
      </c>
      <c r="J4883" s="174" t="n"/>
      <c r="K4883" s="174" t="n"/>
      <c r="L4883" s="174" t="n"/>
      <c r="M4883" s="174" t="n"/>
    </row>
    <row r="4884">
      <c r="A4884" s="174" t="inlineStr">
        <is>
          <t>test</t>
        </is>
      </c>
      <c r="B4884" s="174" t="inlineStr">
        <is>
          <t>A2</t>
        </is>
      </c>
      <c r="C4884" s="174" t="inlineStr">
        <is>
          <t>Music</t>
        </is>
      </c>
      <c r="D4884" s="174" t="inlineStr">
        <is>
          <t>b</t>
        </is>
      </c>
      <c r="E4884" s="175" t="n">
        <v>0.35</v>
      </c>
      <c r="F4884" s="174" t="n">
        <v>14</v>
      </c>
      <c r="G4884" s="174" t="n">
        <v>12</v>
      </c>
      <c r="H4884" s="174" t="n">
        <v>20</v>
      </c>
      <c r="I4884" s="174" t="n">
        <v>13</v>
      </c>
      <c r="J4884" s="174" t="n"/>
      <c r="K4884" s="174" t="n"/>
      <c r="L4884" s="174" t="n"/>
      <c r="M4884" s="174" t="n"/>
    </row>
    <row r="4885">
      <c r="A4885" s="174" t="inlineStr">
        <is>
          <t>test</t>
        </is>
      </c>
      <c r="B4885" s="174" t="inlineStr">
        <is>
          <t>A2</t>
        </is>
      </c>
      <c r="C4885" s="174" t="inlineStr">
        <is>
          <t>Music</t>
        </is>
      </c>
      <c r="D4885" s="174" t="inlineStr">
        <is>
          <t>b</t>
        </is>
      </c>
      <c r="E4885" s="175" t="n">
        <v>0.36</v>
      </c>
      <c r="F4885" s="174" t="n">
        <v>14</v>
      </c>
      <c r="G4885" s="174" t="n">
        <v>12</v>
      </c>
      <c r="H4885" s="174" t="n">
        <v>20</v>
      </c>
      <c r="I4885" s="174" t="n">
        <v>13</v>
      </c>
      <c r="J4885" s="174" t="n"/>
      <c r="K4885" s="174" t="n"/>
      <c r="L4885" s="174" t="n"/>
      <c r="M4885" s="174" t="n"/>
    </row>
    <row r="4886">
      <c r="A4886" s="174" t="inlineStr">
        <is>
          <t>test</t>
        </is>
      </c>
      <c r="B4886" s="174" t="inlineStr">
        <is>
          <t>A2</t>
        </is>
      </c>
      <c r="C4886" s="174" t="inlineStr">
        <is>
          <t>Music</t>
        </is>
      </c>
      <c r="D4886" s="174" t="inlineStr">
        <is>
          <t>b</t>
        </is>
      </c>
      <c r="E4886" s="175" t="n">
        <v>0.37</v>
      </c>
      <c r="F4886" s="174" t="n">
        <v>14</v>
      </c>
      <c r="G4886" s="174" t="n">
        <v>12</v>
      </c>
      <c r="H4886" s="174" t="n">
        <v>20</v>
      </c>
      <c r="I4886" s="174" t="n">
        <v>13</v>
      </c>
      <c r="J4886" s="174" t="n"/>
      <c r="K4886" s="174" t="n"/>
      <c r="L4886" s="174" t="n"/>
      <c r="M4886" s="174" t="n"/>
    </row>
    <row r="4887">
      <c r="A4887" s="174" t="inlineStr">
        <is>
          <t>test</t>
        </is>
      </c>
      <c r="B4887" s="174" t="inlineStr">
        <is>
          <t>A2</t>
        </is>
      </c>
      <c r="C4887" s="174" t="inlineStr">
        <is>
          <t>Music</t>
        </is>
      </c>
      <c r="D4887" s="174" t="inlineStr">
        <is>
          <t>b</t>
        </is>
      </c>
      <c r="E4887" s="175" t="n">
        <v>0.38</v>
      </c>
      <c r="F4887" s="174" t="n">
        <v>13</v>
      </c>
      <c r="G4887" s="174" t="n">
        <v>13</v>
      </c>
      <c r="H4887" s="174" t="n">
        <v>20</v>
      </c>
      <c r="I4887" s="174" t="n">
        <v>13</v>
      </c>
      <c r="J4887" s="174" t="n"/>
      <c r="K4887" s="174" t="n"/>
      <c r="L4887" s="174" t="n"/>
      <c r="M4887" s="174" t="n"/>
    </row>
    <row r="4888">
      <c r="A4888" s="174" t="inlineStr">
        <is>
          <t>test</t>
        </is>
      </c>
      <c r="B4888" s="174" t="inlineStr">
        <is>
          <t>A2</t>
        </is>
      </c>
      <c r="C4888" s="174" t="inlineStr">
        <is>
          <t>Music</t>
        </is>
      </c>
      <c r="D4888" s="174" t="inlineStr">
        <is>
          <t>b</t>
        </is>
      </c>
      <c r="E4888" s="175" t="n">
        <v>0.39</v>
      </c>
      <c r="F4888" s="174" t="n">
        <v>13</v>
      </c>
      <c r="G4888" s="174" t="n">
        <v>13</v>
      </c>
      <c r="H4888" s="174" t="n">
        <v>20</v>
      </c>
      <c r="I4888" s="174" t="n">
        <v>13</v>
      </c>
      <c r="J4888" s="174" t="n"/>
      <c r="K4888" s="174" t="n"/>
      <c r="L4888" s="174" t="n"/>
      <c r="M4888" s="174" t="n"/>
    </row>
    <row r="4889">
      <c r="A4889" s="174" t="inlineStr">
        <is>
          <t>test</t>
        </is>
      </c>
      <c r="B4889" s="174" t="inlineStr">
        <is>
          <t>A2</t>
        </is>
      </c>
      <c r="C4889" s="174" t="inlineStr">
        <is>
          <t>Music</t>
        </is>
      </c>
      <c r="D4889" s="174" t="inlineStr">
        <is>
          <t>b</t>
        </is>
      </c>
      <c r="E4889" s="175" t="n">
        <v>0.4</v>
      </c>
      <c r="F4889" s="174" t="n">
        <v>13</v>
      </c>
      <c r="G4889" s="174" t="n">
        <v>13</v>
      </c>
      <c r="H4889" s="174" t="n">
        <v>20</v>
      </c>
      <c r="I4889" s="174" t="n">
        <v>13</v>
      </c>
      <c r="J4889" s="174" t="n"/>
      <c r="K4889" s="174" t="n"/>
      <c r="L4889" s="174" t="n"/>
      <c r="M4889" s="174" t="n"/>
    </row>
    <row r="4890">
      <c r="A4890" s="174" t="inlineStr">
        <is>
          <t>test</t>
        </is>
      </c>
      <c r="B4890" s="174" t="inlineStr">
        <is>
          <t>A2</t>
        </is>
      </c>
      <c r="C4890" s="174" t="inlineStr">
        <is>
          <t>Music</t>
        </is>
      </c>
      <c r="D4890" s="174" t="inlineStr">
        <is>
          <t>b</t>
        </is>
      </c>
      <c r="E4890" s="175" t="n">
        <v>0.41</v>
      </c>
      <c r="F4890" s="174" t="n">
        <v>13</v>
      </c>
      <c r="G4890" s="174" t="n">
        <v>13</v>
      </c>
      <c r="H4890" s="174" t="n">
        <v>19</v>
      </c>
      <c r="I4890" s="174" t="n">
        <v>14</v>
      </c>
      <c r="J4890" s="174" t="n"/>
      <c r="K4890" s="174" t="n"/>
      <c r="L4890" s="174" t="n"/>
      <c r="M4890" s="174" t="n"/>
    </row>
    <row r="4891">
      <c r="A4891" s="174" t="inlineStr">
        <is>
          <t>test</t>
        </is>
      </c>
      <c r="B4891" s="174" t="inlineStr">
        <is>
          <t>A2</t>
        </is>
      </c>
      <c r="C4891" s="174" t="inlineStr">
        <is>
          <t>Music</t>
        </is>
      </c>
      <c r="D4891" s="174" t="inlineStr">
        <is>
          <t>b</t>
        </is>
      </c>
      <c r="E4891" s="175" t="n">
        <v>0.42</v>
      </c>
      <c r="F4891" s="174" t="n">
        <v>13</v>
      </c>
      <c r="G4891" s="174" t="n">
        <v>13</v>
      </c>
      <c r="H4891" s="174" t="n">
        <v>18</v>
      </c>
      <c r="I4891" s="174" t="n">
        <v>15</v>
      </c>
      <c r="J4891" s="174" t="n"/>
      <c r="K4891" s="174" t="n"/>
      <c r="L4891" s="174" t="n"/>
      <c r="M4891" s="174" t="n"/>
    </row>
    <row r="4892">
      <c r="A4892" s="174" t="inlineStr">
        <is>
          <t>test</t>
        </is>
      </c>
      <c r="B4892" s="174" t="inlineStr">
        <is>
          <t>A2</t>
        </is>
      </c>
      <c r="C4892" s="174" t="inlineStr">
        <is>
          <t>Music</t>
        </is>
      </c>
      <c r="D4892" s="174" t="inlineStr">
        <is>
          <t>b</t>
        </is>
      </c>
      <c r="E4892" s="175" t="n">
        <v>0.43</v>
      </c>
      <c r="F4892" s="174" t="n">
        <v>13</v>
      </c>
      <c r="G4892" s="174" t="n">
        <v>13</v>
      </c>
      <c r="H4892" s="174" t="n">
        <v>18</v>
      </c>
      <c r="I4892" s="174" t="n">
        <v>15</v>
      </c>
      <c r="J4892" s="174" t="n"/>
      <c r="K4892" s="174" t="n"/>
      <c r="L4892" s="174" t="n"/>
      <c r="M4892" s="174" t="n"/>
    </row>
    <row r="4893">
      <c r="A4893" s="174" t="inlineStr">
        <is>
          <t>test</t>
        </is>
      </c>
      <c r="B4893" s="174" t="inlineStr">
        <is>
          <t>A2</t>
        </is>
      </c>
      <c r="C4893" s="174" t="inlineStr">
        <is>
          <t>Music</t>
        </is>
      </c>
      <c r="D4893" s="174" t="inlineStr">
        <is>
          <t>b</t>
        </is>
      </c>
      <c r="E4893" s="175" t="n">
        <v>0.44</v>
      </c>
      <c r="F4893" s="174" t="n">
        <v>13</v>
      </c>
      <c r="G4893" s="174" t="n">
        <v>13</v>
      </c>
      <c r="H4893" s="174" t="n">
        <v>17</v>
      </c>
      <c r="I4893" s="174" t="n">
        <v>16</v>
      </c>
      <c r="J4893" s="174" t="n"/>
      <c r="K4893" s="174" t="n"/>
      <c r="L4893" s="174" t="n"/>
      <c r="M4893" s="174" t="n"/>
    </row>
    <row r="4894">
      <c r="A4894" s="174" t="inlineStr">
        <is>
          <t>test</t>
        </is>
      </c>
      <c r="B4894" s="174" t="inlineStr">
        <is>
          <t>A2</t>
        </is>
      </c>
      <c r="C4894" s="174" t="inlineStr">
        <is>
          <t>Music</t>
        </is>
      </c>
      <c r="D4894" s="174" t="inlineStr">
        <is>
          <t>b</t>
        </is>
      </c>
      <c r="E4894" s="175" t="n">
        <v>0.45</v>
      </c>
      <c r="F4894" s="174" t="n">
        <v>13</v>
      </c>
      <c r="G4894" s="174" t="n">
        <v>13</v>
      </c>
      <c r="H4894" s="174" t="n">
        <v>17</v>
      </c>
      <c r="I4894" s="174" t="n">
        <v>16</v>
      </c>
      <c r="J4894" s="174" t="n"/>
      <c r="K4894" s="174" t="n"/>
      <c r="L4894" s="174" t="n"/>
      <c r="M4894" s="174" t="n"/>
    </row>
    <row r="4895">
      <c r="A4895" s="174" t="inlineStr">
        <is>
          <t>test</t>
        </is>
      </c>
      <c r="B4895" s="174" t="inlineStr">
        <is>
          <t>A2</t>
        </is>
      </c>
      <c r="C4895" s="174" t="inlineStr">
        <is>
          <t>Music</t>
        </is>
      </c>
      <c r="D4895" s="174" t="inlineStr">
        <is>
          <t>b</t>
        </is>
      </c>
      <c r="E4895" s="175" t="n">
        <v>0.46</v>
      </c>
      <c r="F4895" s="174" t="n">
        <v>13</v>
      </c>
      <c r="G4895" s="174" t="n">
        <v>13</v>
      </c>
      <c r="H4895" s="174" t="n">
        <v>17</v>
      </c>
      <c r="I4895" s="174" t="n">
        <v>16</v>
      </c>
      <c r="J4895" s="174" t="n"/>
      <c r="K4895" s="174" t="n"/>
      <c r="L4895" s="174" t="n"/>
      <c r="M4895" s="174" t="n"/>
    </row>
    <row r="4896">
      <c r="A4896" s="174" t="inlineStr">
        <is>
          <t>test</t>
        </is>
      </c>
      <c r="B4896" s="174" t="inlineStr">
        <is>
          <t>A2</t>
        </is>
      </c>
      <c r="C4896" s="174" t="inlineStr">
        <is>
          <t>Music</t>
        </is>
      </c>
      <c r="D4896" s="174" t="inlineStr">
        <is>
          <t>b</t>
        </is>
      </c>
      <c r="E4896" s="175" t="n">
        <v>0.47</v>
      </c>
      <c r="F4896" s="174" t="n">
        <v>12</v>
      </c>
      <c r="G4896" s="174" t="n">
        <v>14</v>
      </c>
      <c r="H4896" s="174" t="n">
        <v>17</v>
      </c>
      <c r="I4896" s="174" t="n">
        <v>16</v>
      </c>
      <c r="J4896" s="174" t="n"/>
      <c r="K4896" s="174" t="n"/>
      <c r="L4896" s="174" t="n"/>
      <c r="M4896" s="174" t="n"/>
    </row>
    <row r="4897">
      <c r="A4897" s="174" t="inlineStr">
        <is>
          <t>test</t>
        </is>
      </c>
      <c r="B4897" s="174" t="inlineStr">
        <is>
          <t>A2</t>
        </is>
      </c>
      <c r="C4897" s="174" t="inlineStr">
        <is>
          <t>Music</t>
        </is>
      </c>
      <c r="D4897" s="174" t="inlineStr">
        <is>
          <t>b</t>
        </is>
      </c>
      <c r="E4897" s="175" t="n">
        <v>0.48</v>
      </c>
      <c r="F4897" s="174" t="n">
        <v>12</v>
      </c>
      <c r="G4897" s="174" t="n">
        <v>14</v>
      </c>
      <c r="H4897" s="174" t="n">
        <v>17</v>
      </c>
      <c r="I4897" s="174" t="n">
        <v>16</v>
      </c>
      <c r="J4897" s="174" t="n"/>
      <c r="K4897" s="174" t="n"/>
      <c r="L4897" s="174" t="n"/>
      <c r="M4897" s="174" t="n"/>
    </row>
    <row r="4898">
      <c r="A4898" s="174" t="inlineStr">
        <is>
          <t>test</t>
        </is>
      </c>
      <c r="B4898" s="174" t="inlineStr">
        <is>
          <t>A2</t>
        </is>
      </c>
      <c r="C4898" s="174" t="inlineStr">
        <is>
          <t>Music</t>
        </is>
      </c>
      <c r="D4898" s="174" t="inlineStr">
        <is>
          <t>b</t>
        </is>
      </c>
      <c r="E4898" s="175" t="n">
        <v>0.49</v>
      </c>
      <c r="F4898" s="174" t="n">
        <v>12</v>
      </c>
      <c r="G4898" s="174" t="n">
        <v>14</v>
      </c>
      <c r="H4898" s="174" t="n">
        <v>17</v>
      </c>
      <c r="I4898" s="174" t="n">
        <v>16</v>
      </c>
      <c r="J4898" s="174" t="n"/>
      <c r="K4898" s="174" t="n"/>
      <c r="L4898" s="174" t="n"/>
      <c r="M4898" s="174" t="n"/>
    </row>
    <row r="4899">
      <c r="A4899" s="174" t="inlineStr">
        <is>
          <t>test</t>
        </is>
      </c>
      <c r="B4899" s="174" t="inlineStr">
        <is>
          <t>A2</t>
        </is>
      </c>
      <c r="C4899" s="174" t="inlineStr">
        <is>
          <t>Music</t>
        </is>
      </c>
      <c r="D4899" s="174" t="inlineStr">
        <is>
          <t>b</t>
        </is>
      </c>
      <c r="E4899" s="175" t="n">
        <v>0.5</v>
      </c>
      <c r="F4899" s="174" t="n">
        <v>11</v>
      </c>
      <c r="G4899" s="174" t="n">
        <v>15</v>
      </c>
      <c r="H4899" s="174" t="n">
        <v>17</v>
      </c>
      <c r="I4899" s="174" t="n">
        <v>16</v>
      </c>
      <c r="J4899" s="174" t="n"/>
      <c r="K4899" s="174" t="n"/>
      <c r="L4899" s="174" t="n"/>
      <c r="M4899" s="174" t="n"/>
    </row>
    <row r="4900">
      <c r="A4900" s="174" t="inlineStr">
        <is>
          <t>test</t>
        </is>
      </c>
      <c r="B4900" s="174" t="inlineStr">
        <is>
          <t>A2</t>
        </is>
      </c>
      <c r="C4900" s="174" t="inlineStr">
        <is>
          <t>Music</t>
        </is>
      </c>
      <c r="D4900" s="174" t="inlineStr">
        <is>
          <t>b</t>
        </is>
      </c>
      <c r="E4900" s="175" t="n">
        <v>0.51</v>
      </c>
      <c r="F4900" s="174" t="n">
        <v>11</v>
      </c>
      <c r="G4900" s="174" t="n">
        <v>15</v>
      </c>
      <c r="H4900" s="174" t="n">
        <v>17</v>
      </c>
      <c r="I4900" s="174" t="n">
        <v>16</v>
      </c>
      <c r="J4900" s="174" t="n"/>
      <c r="K4900" s="174" t="n"/>
      <c r="L4900" s="174" t="n"/>
      <c r="M4900" s="174" t="n"/>
    </row>
    <row r="4901">
      <c r="A4901" s="174" t="inlineStr">
        <is>
          <t>test</t>
        </is>
      </c>
      <c r="B4901" s="174" t="inlineStr">
        <is>
          <t>A2</t>
        </is>
      </c>
      <c r="C4901" s="174" t="inlineStr">
        <is>
          <t>Music</t>
        </is>
      </c>
      <c r="D4901" s="174" t="inlineStr">
        <is>
          <t>b</t>
        </is>
      </c>
      <c r="E4901" s="175" t="n">
        <v>0.52</v>
      </c>
      <c r="F4901" s="174" t="n">
        <v>10</v>
      </c>
      <c r="G4901" s="174" t="n">
        <v>16</v>
      </c>
      <c r="H4901" s="174" t="n">
        <v>16</v>
      </c>
      <c r="I4901" s="174" t="n">
        <v>17</v>
      </c>
      <c r="J4901" s="174" t="n"/>
      <c r="K4901" s="174" t="n"/>
      <c r="L4901" s="174" t="n"/>
      <c r="M4901" s="174" t="n"/>
    </row>
    <row r="4902">
      <c r="A4902" s="174" t="inlineStr">
        <is>
          <t>test</t>
        </is>
      </c>
      <c r="B4902" s="174" t="inlineStr">
        <is>
          <t>A2</t>
        </is>
      </c>
      <c r="C4902" s="174" t="inlineStr">
        <is>
          <t>Music</t>
        </is>
      </c>
      <c r="D4902" s="174" t="inlineStr">
        <is>
          <t>b</t>
        </is>
      </c>
      <c r="E4902" s="175" t="n">
        <v>0.53</v>
      </c>
      <c r="F4902" s="174" t="n">
        <v>10</v>
      </c>
      <c r="G4902" s="174" t="n">
        <v>16</v>
      </c>
      <c r="H4902" s="174" t="n">
        <v>16</v>
      </c>
      <c r="I4902" s="174" t="n">
        <v>17</v>
      </c>
      <c r="J4902" s="174" t="n"/>
      <c r="K4902" s="174" t="n"/>
      <c r="L4902" s="174" t="n"/>
      <c r="M4902" s="174" t="n"/>
    </row>
    <row r="4903">
      <c r="A4903" s="174" t="inlineStr">
        <is>
          <t>test</t>
        </is>
      </c>
      <c r="B4903" s="174" t="inlineStr">
        <is>
          <t>A2</t>
        </is>
      </c>
      <c r="C4903" s="174" t="inlineStr">
        <is>
          <t>Music</t>
        </is>
      </c>
      <c r="D4903" s="174" t="inlineStr">
        <is>
          <t>b</t>
        </is>
      </c>
      <c r="E4903" s="175" t="n">
        <v>0.54</v>
      </c>
      <c r="F4903" s="174" t="n">
        <v>10</v>
      </c>
      <c r="G4903" s="174" t="n">
        <v>16</v>
      </c>
      <c r="H4903" s="174" t="n">
        <v>15</v>
      </c>
      <c r="I4903" s="174" t="n">
        <v>18</v>
      </c>
      <c r="J4903" s="174" t="n"/>
      <c r="K4903" s="174" t="n"/>
      <c r="L4903" s="174" t="n"/>
      <c r="M4903" s="174" t="n"/>
    </row>
    <row r="4904">
      <c r="A4904" s="174" t="inlineStr">
        <is>
          <t>test</t>
        </is>
      </c>
      <c r="B4904" s="174" t="inlineStr">
        <is>
          <t>A2</t>
        </is>
      </c>
      <c r="C4904" s="174" t="inlineStr">
        <is>
          <t>Music</t>
        </is>
      </c>
      <c r="D4904" s="174" t="inlineStr">
        <is>
          <t>b</t>
        </is>
      </c>
      <c r="E4904" s="175" t="n">
        <v>0.55</v>
      </c>
      <c r="F4904" s="174" t="n">
        <v>10</v>
      </c>
      <c r="G4904" s="174" t="n">
        <v>16</v>
      </c>
      <c r="H4904" s="174" t="n">
        <v>15</v>
      </c>
      <c r="I4904" s="174" t="n">
        <v>18</v>
      </c>
      <c r="J4904" s="174" t="n"/>
      <c r="K4904" s="174" t="n"/>
      <c r="L4904" s="174" t="n"/>
      <c r="M4904" s="174" t="n"/>
    </row>
    <row r="4905">
      <c r="A4905" s="174" t="inlineStr">
        <is>
          <t>test</t>
        </is>
      </c>
      <c r="B4905" s="174" t="inlineStr">
        <is>
          <t>A2</t>
        </is>
      </c>
      <c r="C4905" s="174" t="inlineStr">
        <is>
          <t>Music</t>
        </is>
      </c>
      <c r="D4905" s="174" t="inlineStr">
        <is>
          <t>b</t>
        </is>
      </c>
      <c r="E4905" s="175" t="n">
        <v>0.5600000000000001</v>
      </c>
      <c r="F4905" s="174" t="n">
        <v>10</v>
      </c>
      <c r="G4905" s="174" t="n">
        <v>16</v>
      </c>
      <c r="H4905" s="174" t="n">
        <v>15</v>
      </c>
      <c r="I4905" s="174" t="n">
        <v>18</v>
      </c>
      <c r="J4905" s="174" t="n"/>
      <c r="K4905" s="174" t="n"/>
      <c r="L4905" s="174" t="n"/>
      <c r="M4905" s="174" t="n"/>
    </row>
    <row r="4906">
      <c r="A4906" s="174" t="inlineStr">
        <is>
          <t>test</t>
        </is>
      </c>
      <c r="B4906" s="174" t="inlineStr">
        <is>
          <t>A2</t>
        </is>
      </c>
      <c r="C4906" s="174" t="inlineStr">
        <is>
          <t>Music</t>
        </is>
      </c>
      <c r="D4906" s="174" t="inlineStr">
        <is>
          <t>b</t>
        </is>
      </c>
      <c r="E4906" s="175" t="n">
        <v>0.57</v>
      </c>
      <c r="F4906" s="174" t="n">
        <v>10</v>
      </c>
      <c r="G4906" s="174" t="n">
        <v>16</v>
      </c>
      <c r="H4906" s="174" t="n">
        <v>15</v>
      </c>
      <c r="I4906" s="174" t="n">
        <v>18</v>
      </c>
      <c r="J4906" s="174" t="n"/>
      <c r="K4906" s="174" t="n"/>
      <c r="L4906" s="174" t="n"/>
      <c r="M4906" s="174" t="n"/>
    </row>
    <row r="4907">
      <c r="A4907" s="174" t="inlineStr">
        <is>
          <t>test</t>
        </is>
      </c>
      <c r="B4907" s="174" t="inlineStr">
        <is>
          <t>A2</t>
        </is>
      </c>
      <c r="C4907" s="174" t="inlineStr">
        <is>
          <t>Music</t>
        </is>
      </c>
      <c r="D4907" s="174" t="inlineStr">
        <is>
          <t>b</t>
        </is>
      </c>
      <c r="E4907" s="175" t="n">
        <v>0.58</v>
      </c>
      <c r="F4907" s="174" t="n">
        <v>10</v>
      </c>
      <c r="G4907" s="174" t="n">
        <v>16</v>
      </c>
      <c r="H4907" s="174" t="n">
        <v>14</v>
      </c>
      <c r="I4907" s="174" t="n">
        <v>19</v>
      </c>
      <c r="J4907" s="174" t="n"/>
      <c r="K4907" s="174" t="n"/>
      <c r="L4907" s="174" t="n"/>
      <c r="M4907" s="174" t="n"/>
    </row>
    <row r="4908">
      <c r="A4908" s="174" t="inlineStr">
        <is>
          <t>test</t>
        </is>
      </c>
      <c r="B4908" s="174" t="inlineStr">
        <is>
          <t>A2</t>
        </is>
      </c>
      <c r="C4908" s="174" t="inlineStr">
        <is>
          <t>Music</t>
        </is>
      </c>
      <c r="D4908" s="174" t="inlineStr">
        <is>
          <t>b</t>
        </is>
      </c>
      <c r="E4908" s="175" t="n">
        <v>0.59</v>
      </c>
      <c r="F4908" s="174" t="n">
        <v>10</v>
      </c>
      <c r="G4908" s="174" t="n">
        <v>16</v>
      </c>
      <c r="H4908" s="174" t="n">
        <v>14</v>
      </c>
      <c r="I4908" s="174" t="n">
        <v>19</v>
      </c>
      <c r="J4908" s="174" t="n"/>
      <c r="K4908" s="174" t="n"/>
      <c r="L4908" s="174" t="n"/>
      <c r="M4908" s="174" t="n"/>
    </row>
    <row r="4909">
      <c r="A4909" s="174" t="inlineStr">
        <is>
          <t>test</t>
        </is>
      </c>
      <c r="B4909" s="174" t="inlineStr">
        <is>
          <t>A2</t>
        </is>
      </c>
      <c r="C4909" s="174" t="inlineStr">
        <is>
          <t>Music</t>
        </is>
      </c>
      <c r="D4909" s="174" t="inlineStr">
        <is>
          <t>b</t>
        </is>
      </c>
      <c r="E4909" s="175" t="n">
        <v>0.6</v>
      </c>
      <c r="F4909" s="174" t="n">
        <v>10</v>
      </c>
      <c r="G4909" s="174" t="n">
        <v>16</v>
      </c>
      <c r="H4909" s="174" t="n">
        <v>14</v>
      </c>
      <c r="I4909" s="174" t="n">
        <v>19</v>
      </c>
      <c r="J4909" s="174" t="n"/>
      <c r="K4909" s="174" t="n"/>
      <c r="L4909" s="174" t="n"/>
      <c r="M4909" s="174" t="n"/>
    </row>
    <row r="4910">
      <c r="A4910" s="174" t="inlineStr">
        <is>
          <t>test</t>
        </is>
      </c>
      <c r="B4910" s="174" t="inlineStr">
        <is>
          <t>A2</t>
        </is>
      </c>
      <c r="C4910" s="174" t="inlineStr">
        <is>
          <t>Music</t>
        </is>
      </c>
      <c r="D4910" s="174" t="inlineStr">
        <is>
          <t>b</t>
        </is>
      </c>
      <c r="E4910" s="175" t="n">
        <v>0.61</v>
      </c>
      <c r="F4910" s="174" t="n">
        <v>10</v>
      </c>
      <c r="G4910" s="174" t="n">
        <v>16</v>
      </c>
      <c r="H4910" s="174" t="n">
        <v>13</v>
      </c>
      <c r="I4910" s="174" t="n">
        <v>20</v>
      </c>
      <c r="J4910" s="174" t="n"/>
      <c r="K4910" s="174" t="n"/>
      <c r="L4910" s="174" t="n"/>
      <c r="M4910" s="174" t="n"/>
    </row>
    <row r="4911">
      <c r="A4911" s="174" t="inlineStr">
        <is>
          <t>test</t>
        </is>
      </c>
      <c r="B4911" s="174" t="inlineStr">
        <is>
          <t>A2</t>
        </is>
      </c>
      <c r="C4911" s="174" t="inlineStr">
        <is>
          <t>Music</t>
        </is>
      </c>
      <c r="D4911" s="174" t="inlineStr">
        <is>
          <t>b</t>
        </is>
      </c>
      <c r="E4911" s="175" t="n">
        <v>0.62</v>
      </c>
      <c r="F4911" s="174" t="n">
        <v>10</v>
      </c>
      <c r="G4911" s="174" t="n">
        <v>16</v>
      </c>
      <c r="H4911" s="174" t="n">
        <v>13</v>
      </c>
      <c r="I4911" s="174" t="n">
        <v>20</v>
      </c>
      <c r="J4911" s="174" t="n"/>
      <c r="K4911" s="174" t="n"/>
      <c r="L4911" s="174" t="n"/>
      <c r="M4911" s="174" t="n"/>
    </row>
    <row r="4912">
      <c r="A4912" s="174" t="inlineStr">
        <is>
          <t>test</t>
        </is>
      </c>
      <c r="B4912" s="174" t="inlineStr">
        <is>
          <t>A2</t>
        </is>
      </c>
      <c r="C4912" s="174" t="inlineStr">
        <is>
          <t>Music</t>
        </is>
      </c>
      <c r="D4912" s="174" t="inlineStr">
        <is>
          <t>b</t>
        </is>
      </c>
      <c r="E4912" s="175" t="n">
        <v>0.63</v>
      </c>
      <c r="F4912" s="174" t="n">
        <v>10</v>
      </c>
      <c r="G4912" s="174" t="n">
        <v>16</v>
      </c>
      <c r="H4912" s="174" t="n">
        <v>13</v>
      </c>
      <c r="I4912" s="174" t="n">
        <v>20</v>
      </c>
      <c r="J4912" s="174" t="n"/>
      <c r="K4912" s="174" t="n"/>
      <c r="L4912" s="174" t="n"/>
      <c r="M4912" s="174" t="n"/>
    </row>
    <row r="4913">
      <c r="A4913" s="174" t="inlineStr">
        <is>
          <t>test</t>
        </is>
      </c>
      <c r="B4913" s="174" t="inlineStr">
        <is>
          <t>A2</t>
        </is>
      </c>
      <c r="C4913" s="174" t="inlineStr">
        <is>
          <t>Music</t>
        </is>
      </c>
      <c r="D4913" s="174" t="inlineStr">
        <is>
          <t>b</t>
        </is>
      </c>
      <c r="E4913" s="175" t="n">
        <v>0.64</v>
      </c>
      <c r="F4913" s="174" t="n">
        <v>10</v>
      </c>
      <c r="G4913" s="174" t="n">
        <v>16</v>
      </c>
      <c r="H4913" s="174" t="n">
        <v>13</v>
      </c>
      <c r="I4913" s="174" t="n">
        <v>20</v>
      </c>
      <c r="J4913" s="174" t="n"/>
      <c r="K4913" s="174" t="n"/>
      <c r="L4913" s="174" t="n"/>
      <c r="M4913" s="174" t="n"/>
    </row>
    <row r="4914">
      <c r="A4914" s="174" t="inlineStr">
        <is>
          <t>test</t>
        </is>
      </c>
      <c r="B4914" s="174" t="inlineStr">
        <is>
          <t>A2</t>
        </is>
      </c>
      <c r="C4914" s="174" t="inlineStr">
        <is>
          <t>Music</t>
        </is>
      </c>
      <c r="D4914" s="174" t="inlineStr">
        <is>
          <t>b</t>
        </is>
      </c>
      <c r="E4914" s="175" t="n">
        <v>0.65</v>
      </c>
      <c r="F4914" s="174" t="n">
        <v>10</v>
      </c>
      <c r="G4914" s="174" t="n">
        <v>16</v>
      </c>
      <c r="H4914" s="174" t="n">
        <v>13</v>
      </c>
      <c r="I4914" s="174" t="n">
        <v>20</v>
      </c>
      <c r="J4914" s="174" t="n"/>
      <c r="K4914" s="174" t="n"/>
      <c r="L4914" s="174" t="n"/>
      <c r="M4914" s="174" t="n"/>
    </row>
    <row r="4915">
      <c r="A4915" s="174" t="inlineStr">
        <is>
          <t>test</t>
        </is>
      </c>
      <c r="B4915" s="174" t="inlineStr">
        <is>
          <t>A2</t>
        </is>
      </c>
      <c r="C4915" s="174" t="inlineStr">
        <is>
          <t>Music</t>
        </is>
      </c>
      <c r="D4915" s="174" t="inlineStr">
        <is>
          <t>b</t>
        </is>
      </c>
      <c r="E4915" s="175" t="n">
        <v>0.66</v>
      </c>
      <c r="F4915" s="174" t="n">
        <v>10</v>
      </c>
      <c r="G4915" s="174" t="n">
        <v>16</v>
      </c>
      <c r="H4915" s="174" t="n">
        <v>13</v>
      </c>
      <c r="I4915" s="174" t="n">
        <v>20</v>
      </c>
      <c r="J4915" s="174" t="n"/>
      <c r="K4915" s="174" t="n"/>
      <c r="L4915" s="174" t="n"/>
      <c r="M4915" s="174" t="n"/>
    </row>
    <row r="4916">
      <c r="A4916" s="174" t="inlineStr">
        <is>
          <t>test</t>
        </is>
      </c>
      <c r="B4916" s="174" t="inlineStr">
        <is>
          <t>A2</t>
        </is>
      </c>
      <c r="C4916" s="174" t="inlineStr">
        <is>
          <t>Music</t>
        </is>
      </c>
      <c r="D4916" s="174" t="inlineStr">
        <is>
          <t>b</t>
        </is>
      </c>
      <c r="E4916" s="175" t="n">
        <v>0.67</v>
      </c>
      <c r="F4916" s="174" t="n">
        <v>10</v>
      </c>
      <c r="G4916" s="174" t="n">
        <v>16</v>
      </c>
      <c r="H4916" s="174" t="n">
        <v>13</v>
      </c>
      <c r="I4916" s="174" t="n">
        <v>20</v>
      </c>
      <c r="J4916" s="174" t="n"/>
      <c r="K4916" s="174" t="n"/>
      <c r="L4916" s="174" t="n"/>
      <c r="M4916" s="174" t="n"/>
    </row>
    <row r="4917">
      <c r="A4917" s="174" t="inlineStr">
        <is>
          <t>test</t>
        </is>
      </c>
      <c r="B4917" s="174" t="inlineStr">
        <is>
          <t>A2</t>
        </is>
      </c>
      <c r="C4917" s="174" t="inlineStr">
        <is>
          <t>Music</t>
        </is>
      </c>
      <c r="D4917" s="174" t="inlineStr">
        <is>
          <t>b</t>
        </is>
      </c>
      <c r="E4917" s="175" t="n">
        <v>0.68</v>
      </c>
      <c r="F4917" s="174" t="n">
        <v>10</v>
      </c>
      <c r="G4917" s="174" t="n">
        <v>16</v>
      </c>
      <c r="H4917" s="174" t="n">
        <v>13</v>
      </c>
      <c r="I4917" s="174" t="n">
        <v>20</v>
      </c>
      <c r="J4917" s="174" t="n"/>
      <c r="K4917" s="174" t="n"/>
      <c r="L4917" s="174" t="n"/>
      <c r="M4917" s="174" t="n"/>
    </row>
    <row r="4918">
      <c r="A4918" s="174" t="inlineStr">
        <is>
          <t>test</t>
        </is>
      </c>
      <c r="B4918" s="174" t="inlineStr">
        <is>
          <t>A2</t>
        </is>
      </c>
      <c r="C4918" s="174" t="inlineStr">
        <is>
          <t>Music</t>
        </is>
      </c>
      <c r="D4918" s="174" t="inlineStr">
        <is>
          <t>b</t>
        </is>
      </c>
      <c r="E4918" s="175" t="n">
        <v>0.6899999999999999</v>
      </c>
      <c r="F4918" s="174" t="n">
        <v>10</v>
      </c>
      <c r="G4918" s="174" t="n">
        <v>16</v>
      </c>
      <c r="H4918" s="174" t="n">
        <v>13</v>
      </c>
      <c r="I4918" s="174" t="n">
        <v>20</v>
      </c>
      <c r="J4918" s="174" t="n"/>
      <c r="K4918" s="174" t="n"/>
      <c r="L4918" s="174" t="n"/>
      <c r="M4918" s="174" t="n"/>
    </row>
    <row r="4919">
      <c r="A4919" s="174" t="inlineStr">
        <is>
          <t>test</t>
        </is>
      </c>
      <c r="B4919" s="174" t="inlineStr">
        <is>
          <t>A2</t>
        </is>
      </c>
      <c r="C4919" s="174" t="inlineStr">
        <is>
          <t>Music</t>
        </is>
      </c>
      <c r="D4919" s="174" t="inlineStr">
        <is>
          <t>b</t>
        </is>
      </c>
      <c r="E4919" s="175" t="n">
        <v>0.7</v>
      </c>
      <c r="F4919" s="174" t="n">
        <v>7</v>
      </c>
      <c r="G4919" s="174" t="n">
        <v>19</v>
      </c>
      <c r="H4919" s="174" t="n">
        <v>13</v>
      </c>
      <c r="I4919" s="174" t="n">
        <v>20</v>
      </c>
      <c r="J4919" s="174" t="n"/>
      <c r="K4919" s="174" t="n"/>
      <c r="L4919" s="174" t="n"/>
      <c r="M4919" s="174" t="n"/>
    </row>
    <row r="4920">
      <c r="A4920" s="174" t="inlineStr">
        <is>
          <t>test</t>
        </is>
      </c>
      <c r="B4920" s="174" t="inlineStr">
        <is>
          <t>A2</t>
        </is>
      </c>
      <c r="C4920" s="174" t="inlineStr">
        <is>
          <t>Music</t>
        </is>
      </c>
      <c r="D4920" s="174" t="inlineStr">
        <is>
          <t>b</t>
        </is>
      </c>
      <c r="E4920" s="175" t="n">
        <v>0.71</v>
      </c>
      <c r="F4920" s="174" t="n">
        <v>7</v>
      </c>
      <c r="G4920" s="174" t="n">
        <v>19</v>
      </c>
      <c r="H4920" s="174" t="n">
        <v>12</v>
      </c>
      <c r="I4920" s="174" t="n">
        <v>21</v>
      </c>
      <c r="J4920" s="174" t="n"/>
      <c r="K4920" s="174" t="n"/>
      <c r="L4920" s="174" t="n"/>
      <c r="M4920" s="174" t="n"/>
    </row>
    <row r="4921">
      <c r="A4921" s="174" t="inlineStr">
        <is>
          <t>test</t>
        </is>
      </c>
      <c r="B4921" s="174" t="inlineStr">
        <is>
          <t>A2</t>
        </is>
      </c>
      <c r="C4921" s="174" t="inlineStr">
        <is>
          <t>Music</t>
        </is>
      </c>
      <c r="D4921" s="174" t="inlineStr">
        <is>
          <t>b</t>
        </is>
      </c>
      <c r="E4921" s="175" t="n">
        <v>0.72</v>
      </c>
      <c r="F4921" s="174" t="n">
        <v>7</v>
      </c>
      <c r="G4921" s="174" t="n">
        <v>19</v>
      </c>
      <c r="H4921" s="174" t="n">
        <v>11</v>
      </c>
      <c r="I4921" s="174" t="n">
        <v>22</v>
      </c>
      <c r="J4921" s="174" t="n"/>
      <c r="K4921" s="174" t="n"/>
      <c r="L4921" s="174" t="n"/>
      <c r="M4921" s="174" t="n"/>
    </row>
    <row r="4922">
      <c r="A4922" s="174" t="inlineStr">
        <is>
          <t>test</t>
        </is>
      </c>
      <c r="B4922" s="174" t="inlineStr">
        <is>
          <t>A2</t>
        </is>
      </c>
      <c r="C4922" s="174" t="inlineStr">
        <is>
          <t>Music</t>
        </is>
      </c>
      <c r="D4922" s="174" t="inlineStr">
        <is>
          <t>b</t>
        </is>
      </c>
      <c r="E4922" s="175" t="n">
        <v>0.73</v>
      </c>
      <c r="F4922" s="174" t="n">
        <v>6</v>
      </c>
      <c r="G4922" s="174" t="n">
        <v>20</v>
      </c>
      <c r="H4922" s="174" t="n">
        <v>11</v>
      </c>
      <c r="I4922" s="174" t="n">
        <v>22</v>
      </c>
      <c r="J4922" s="174" t="n"/>
      <c r="K4922" s="174" t="n"/>
      <c r="L4922" s="174" t="n"/>
      <c r="M4922" s="174" t="n"/>
    </row>
    <row r="4923">
      <c r="A4923" s="174" t="inlineStr">
        <is>
          <t>test</t>
        </is>
      </c>
      <c r="B4923" s="174" t="inlineStr">
        <is>
          <t>A2</t>
        </is>
      </c>
      <c r="C4923" s="174" t="inlineStr">
        <is>
          <t>Music</t>
        </is>
      </c>
      <c r="D4923" s="174" t="inlineStr">
        <is>
          <t>b</t>
        </is>
      </c>
      <c r="E4923" s="175" t="n">
        <v>0.74</v>
      </c>
      <c r="F4923" s="174" t="n">
        <v>6</v>
      </c>
      <c r="G4923" s="174" t="n">
        <v>20</v>
      </c>
      <c r="H4923" s="174" t="n">
        <v>11</v>
      </c>
      <c r="I4923" s="174" t="n">
        <v>22</v>
      </c>
      <c r="J4923" s="174" t="n"/>
      <c r="K4923" s="174" t="n"/>
      <c r="L4923" s="174" t="n"/>
      <c r="M4923" s="174" t="n"/>
    </row>
    <row r="4924">
      <c r="A4924" s="174" t="inlineStr">
        <is>
          <t>test</t>
        </is>
      </c>
      <c r="B4924" s="174" t="inlineStr">
        <is>
          <t>A2</t>
        </is>
      </c>
      <c r="C4924" s="174" t="inlineStr">
        <is>
          <t>Music</t>
        </is>
      </c>
      <c r="D4924" s="174" t="inlineStr">
        <is>
          <t>b</t>
        </is>
      </c>
      <c r="E4924" s="175" t="n">
        <v>0.75</v>
      </c>
      <c r="F4924" s="174" t="n">
        <v>6</v>
      </c>
      <c r="G4924" s="174" t="n">
        <v>20</v>
      </c>
      <c r="H4924" s="174" t="n">
        <v>10</v>
      </c>
      <c r="I4924" s="174" t="n">
        <v>23</v>
      </c>
      <c r="J4924" s="174" t="n"/>
      <c r="K4924" s="174" t="n"/>
      <c r="L4924" s="174" t="n"/>
      <c r="M4924" s="174" t="n"/>
    </row>
    <row r="4925">
      <c r="A4925" s="174" t="inlineStr">
        <is>
          <t>test</t>
        </is>
      </c>
      <c r="B4925" s="174" t="inlineStr">
        <is>
          <t>A2</t>
        </is>
      </c>
      <c r="C4925" s="174" t="inlineStr">
        <is>
          <t>Music</t>
        </is>
      </c>
      <c r="D4925" s="174" t="inlineStr">
        <is>
          <t>b</t>
        </is>
      </c>
      <c r="E4925" s="175" t="n">
        <v>0.76</v>
      </c>
      <c r="F4925" s="174" t="n">
        <v>6</v>
      </c>
      <c r="G4925" s="174" t="n">
        <v>20</v>
      </c>
      <c r="H4925" s="174" t="n">
        <v>10</v>
      </c>
      <c r="I4925" s="174" t="n">
        <v>23</v>
      </c>
      <c r="J4925" s="174" t="n"/>
      <c r="K4925" s="174" t="n"/>
      <c r="L4925" s="174" t="n"/>
      <c r="M4925" s="174" t="n"/>
    </row>
    <row r="4926">
      <c r="A4926" s="174" t="inlineStr">
        <is>
          <t>test</t>
        </is>
      </c>
      <c r="B4926" s="174" t="inlineStr">
        <is>
          <t>A2</t>
        </is>
      </c>
      <c r="C4926" s="174" t="inlineStr">
        <is>
          <t>Music</t>
        </is>
      </c>
      <c r="D4926" s="174" t="inlineStr">
        <is>
          <t>b</t>
        </is>
      </c>
      <c r="E4926" s="175" t="n">
        <v>0.77</v>
      </c>
      <c r="F4926" s="174" t="n">
        <v>6</v>
      </c>
      <c r="G4926" s="174" t="n">
        <v>20</v>
      </c>
      <c r="H4926" s="174" t="n">
        <v>10</v>
      </c>
      <c r="I4926" s="174" t="n">
        <v>23</v>
      </c>
      <c r="J4926" s="174" t="n"/>
      <c r="K4926" s="174" t="n"/>
      <c r="L4926" s="174" t="n"/>
      <c r="M4926" s="174" t="n"/>
    </row>
    <row r="4927">
      <c r="A4927" s="174" t="inlineStr">
        <is>
          <t>test</t>
        </is>
      </c>
      <c r="B4927" s="174" t="inlineStr">
        <is>
          <t>A2</t>
        </is>
      </c>
      <c r="C4927" s="174" t="inlineStr">
        <is>
          <t>Music</t>
        </is>
      </c>
      <c r="D4927" s="174" t="inlineStr">
        <is>
          <t>b</t>
        </is>
      </c>
      <c r="E4927" s="175" t="n">
        <v>0.78</v>
      </c>
      <c r="F4927" s="174" t="n">
        <v>6</v>
      </c>
      <c r="G4927" s="174" t="n">
        <v>20</v>
      </c>
      <c r="H4927" s="174" t="n">
        <v>10</v>
      </c>
      <c r="I4927" s="174" t="n">
        <v>23</v>
      </c>
      <c r="J4927" s="174" t="n"/>
      <c r="K4927" s="174" t="n"/>
      <c r="L4927" s="174" t="n"/>
      <c r="M4927" s="174" t="n"/>
    </row>
    <row r="4928">
      <c r="A4928" s="174" t="inlineStr">
        <is>
          <t>test</t>
        </is>
      </c>
      <c r="B4928" s="174" t="inlineStr">
        <is>
          <t>A2</t>
        </is>
      </c>
      <c r="C4928" s="174" t="inlineStr">
        <is>
          <t>Music</t>
        </is>
      </c>
      <c r="D4928" s="174" t="inlineStr">
        <is>
          <t>b</t>
        </is>
      </c>
      <c r="E4928" s="175" t="n">
        <v>0.79</v>
      </c>
      <c r="F4928" s="174" t="n">
        <v>6</v>
      </c>
      <c r="G4928" s="174" t="n">
        <v>20</v>
      </c>
      <c r="H4928" s="174" t="n">
        <v>9</v>
      </c>
      <c r="I4928" s="174" t="n">
        <v>24</v>
      </c>
      <c r="J4928" s="174" t="n"/>
      <c r="K4928" s="174" t="n"/>
      <c r="L4928" s="174" t="n"/>
      <c r="M4928" s="174" t="n"/>
    </row>
    <row r="4929">
      <c r="A4929" s="174" t="inlineStr">
        <is>
          <t>test</t>
        </is>
      </c>
      <c r="B4929" s="174" t="inlineStr">
        <is>
          <t>A2</t>
        </is>
      </c>
      <c r="C4929" s="174" t="inlineStr">
        <is>
          <t>Music</t>
        </is>
      </c>
      <c r="D4929" s="174" t="inlineStr">
        <is>
          <t>b</t>
        </is>
      </c>
      <c r="E4929" s="175" t="n">
        <v>0.8</v>
      </c>
      <c r="F4929" s="174" t="n">
        <v>6</v>
      </c>
      <c r="G4929" s="174" t="n">
        <v>20</v>
      </c>
      <c r="H4929" s="174" t="n">
        <v>8</v>
      </c>
      <c r="I4929" s="174" t="n">
        <v>25</v>
      </c>
      <c r="J4929" s="174" t="n"/>
      <c r="K4929" s="174" t="n"/>
      <c r="L4929" s="174" t="n"/>
      <c r="M4929" s="174" t="n"/>
    </row>
    <row r="4930">
      <c r="A4930" s="174" t="inlineStr">
        <is>
          <t>test</t>
        </is>
      </c>
      <c r="B4930" s="174" t="inlineStr">
        <is>
          <t>A2</t>
        </is>
      </c>
      <c r="C4930" s="174" t="inlineStr">
        <is>
          <t>Music</t>
        </is>
      </c>
      <c r="D4930" s="174" t="inlineStr">
        <is>
          <t>b</t>
        </is>
      </c>
      <c r="E4930" s="175" t="n">
        <v>0.8100000000000001</v>
      </c>
      <c r="F4930" s="174" t="n">
        <v>6</v>
      </c>
      <c r="G4930" s="174" t="n">
        <v>20</v>
      </c>
      <c r="H4930" s="174" t="n">
        <v>7</v>
      </c>
      <c r="I4930" s="174" t="n">
        <v>26</v>
      </c>
      <c r="J4930" s="174" t="n"/>
      <c r="K4930" s="174" t="n"/>
      <c r="L4930" s="174" t="n"/>
      <c r="M4930" s="174" t="n"/>
    </row>
    <row r="4931">
      <c r="A4931" s="174" t="inlineStr">
        <is>
          <t>test</t>
        </is>
      </c>
      <c r="B4931" s="174" t="inlineStr">
        <is>
          <t>A2</t>
        </is>
      </c>
      <c r="C4931" s="174" t="inlineStr">
        <is>
          <t>Music</t>
        </is>
      </c>
      <c r="D4931" s="174" t="inlineStr">
        <is>
          <t>b</t>
        </is>
      </c>
      <c r="E4931" s="175" t="n">
        <v>0.82</v>
      </c>
      <c r="F4931" s="174" t="n">
        <v>6</v>
      </c>
      <c r="G4931" s="174" t="n">
        <v>20</v>
      </c>
      <c r="H4931" s="174" t="n">
        <v>7</v>
      </c>
      <c r="I4931" s="174" t="n">
        <v>26</v>
      </c>
      <c r="J4931" s="174" t="n"/>
      <c r="K4931" s="174" t="n"/>
      <c r="L4931" s="174" t="n"/>
      <c r="M4931" s="174" t="n"/>
    </row>
    <row r="4932">
      <c r="A4932" s="174" t="inlineStr">
        <is>
          <t>test</t>
        </is>
      </c>
      <c r="B4932" s="174" t="inlineStr">
        <is>
          <t>A2</t>
        </is>
      </c>
      <c r="C4932" s="174" t="inlineStr">
        <is>
          <t>Music</t>
        </is>
      </c>
      <c r="D4932" s="174" t="inlineStr">
        <is>
          <t>b</t>
        </is>
      </c>
      <c r="E4932" s="175" t="n">
        <v>0.83</v>
      </c>
      <c r="F4932" s="174" t="n">
        <v>6</v>
      </c>
      <c r="G4932" s="174" t="n">
        <v>20</v>
      </c>
      <c r="H4932" s="174" t="n">
        <v>7</v>
      </c>
      <c r="I4932" s="174" t="n">
        <v>26</v>
      </c>
      <c r="J4932" s="174" t="n"/>
      <c r="K4932" s="174" t="n"/>
      <c r="L4932" s="174" t="n"/>
      <c r="M4932" s="174" t="n"/>
    </row>
    <row r="4933">
      <c r="A4933" s="174" t="inlineStr">
        <is>
          <t>test</t>
        </is>
      </c>
      <c r="B4933" s="174" t="inlineStr">
        <is>
          <t>A2</t>
        </is>
      </c>
      <c r="C4933" s="174" t="inlineStr">
        <is>
          <t>Music</t>
        </is>
      </c>
      <c r="D4933" s="174" t="inlineStr">
        <is>
          <t>b</t>
        </is>
      </c>
      <c r="E4933" s="175" t="n">
        <v>0.84</v>
      </c>
      <c r="F4933" s="174" t="n">
        <v>6</v>
      </c>
      <c r="G4933" s="174" t="n">
        <v>20</v>
      </c>
      <c r="H4933" s="174" t="n">
        <v>7</v>
      </c>
      <c r="I4933" s="174" t="n">
        <v>26</v>
      </c>
      <c r="J4933" s="174" t="n"/>
      <c r="K4933" s="174" t="n"/>
      <c r="L4933" s="174" t="n"/>
      <c r="M4933" s="174" t="n"/>
    </row>
    <row r="4934">
      <c r="A4934" s="174" t="inlineStr">
        <is>
          <t>test</t>
        </is>
      </c>
      <c r="B4934" s="174" t="inlineStr">
        <is>
          <t>A2</t>
        </is>
      </c>
      <c r="C4934" s="174" t="inlineStr">
        <is>
          <t>Music</t>
        </is>
      </c>
      <c r="D4934" s="174" t="inlineStr">
        <is>
          <t>b</t>
        </is>
      </c>
      <c r="E4934" s="175" t="n">
        <v>0.85</v>
      </c>
      <c r="F4934" s="174" t="n">
        <v>6</v>
      </c>
      <c r="G4934" s="174" t="n">
        <v>20</v>
      </c>
      <c r="H4934" s="174" t="n">
        <v>7</v>
      </c>
      <c r="I4934" s="174" t="n">
        <v>26</v>
      </c>
      <c r="J4934" s="174" t="n"/>
      <c r="K4934" s="174" t="n"/>
      <c r="L4934" s="174" t="n"/>
      <c r="M4934" s="174" t="n"/>
    </row>
    <row r="4935">
      <c r="A4935" s="174" t="inlineStr">
        <is>
          <t>test</t>
        </is>
      </c>
      <c r="B4935" s="174" t="inlineStr">
        <is>
          <t>A2</t>
        </is>
      </c>
      <c r="C4935" s="174" t="inlineStr">
        <is>
          <t>Music</t>
        </is>
      </c>
      <c r="D4935" s="174" t="inlineStr">
        <is>
          <t>b</t>
        </is>
      </c>
      <c r="E4935" s="175" t="n">
        <v>0.86</v>
      </c>
      <c r="F4935" s="174" t="n">
        <v>6</v>
      </c>
      <c r="G4935" s="174" t="n">
        <v>20</v>
      </c>
      <c r="H4935" s="174" t="n">
        <v>7</v>
      </c>
      <c r="I4935" s="174" t="n">
        <v>26</v>
      </c>
      <c r="J4935" s="174" t="n"/>
      <c r="K4935" s="174" t="n"/>
      <c r="L4935" s="174" t="n"/>
      <c r="M4935" s="174" t="n"/>
    </row>
    <row r="4936">
      <c r="A4936" s="174" t="inlineStr">
        <is>
          <t>test</t>
        </is>
      </c>
      <c r="B4936" s="174" t="inlineStr">
        <is>
          <t>A2</t>
        </is>
      </c>
      <c r="C4936" s="174" t="inlineStr">
        <is>
          <t>Music</t>
        </is>
      </c>
      <c r="D4936" s="174" t="inlineStr">
        <is>
          <t>b</t>
        </is>
      </c>
      <c r="E4936" s="175" t="n">
        <v>0.87</v>
      </c>
      <c r="F4936" s="174" t="n">
        <v>6</v>
      </c>
      <c r="G4936" s="174" t="n">
        <v>20</v>
      </c>
      <c r="H4936" s="174" t="n">
        <v>7</v>
      </c>
      <c r="I4936" s="174" t="n">
        <v>26</v>
      </c>
      <c r="J4936" s="174" t="n"/>
      <c r="K4936" s="174" t="n"/>
      <c r="L4936" s="174" t="n"/>
      <c r="M4936" s="174" t="n"/>
    </row>
    <row r="4937">
      <c r="A4937" s="174" t="inlineStr">
        <is>
          <t>test</t>
        </is>
      </c>
      <c r="B4937" s="174" t="inlineStr">
        <is>
          <t>A2</t>
        </is>
      </c>
      <c r="C4937" s="174" t="inlineStr">
        <is>
          <t>Music</t>
        </is>
      </c>
      <c r="D4937" s="174" t="inlineStr">
        <is>
          <t>b</t>
        </is>
      </c>
      <c r="E4937" s="175" t="n">
        <v>0.88</v>
      </c>
      <c r="F4937" s="174" t="n">
        <v>6</v>
      </c>
      <c r="G4937" s="174" t="n">
        <v>20</v>
      </c>
      <c r="H4937" s="174" t="n">
        <v>7</v>
      </c>
      <c r="I4937" s="174" t="n">
        <v>26</v>
      </c>
      <c r="J4937" s="174" t="n"/>
      <c r="K4937" s="174" t="n"/>
      <c r="L4937" s="174" t="n"/>
      <c r="M4937" s="174" t="n"/>
    </row>
    <row r="4938">
      <c r="A4938" s="174" t="inlineStr">
        <is>
          <t>test</t>
        </is>
      </c>
      <c r="B4938" s="174" t="inlineStr">
        <is>
          <t>A2</t>
        </is>
      </c>
      <c r="C4938" s="174" t="inlineStr">
        <is>
          <t>Music</t>
        </is>
      </c>
      <c r="D4938" s="174" t="inlineStr">
        <is>
          <t>b</t>
        </is>
      </c>
      <c r="E4938" s="175" t="n">
        <v>0.89</v>
      </c>
      <c r="F4938" s="174" t="n">
        <v>4</v>
      </c>
      <c r="G4938" s="174" t="n">
        <v>22</v>
      </c>
      <c r="H4938" s="174" t="n">
        <v>7</v>
      </c>
      <c r="I4938" s="174" t="n">
        <v>26</v>
      </c>
      <c r="J4938" s="174" t="n"/>
      <c r="K4938" s="174" t="n"/>
      <c r="L4938" s="174" t="n"/>
      <c r="M4938" s="174" t="n"/>
    </row>
    <row r="4939">
      <c r="A4939" s="174" t="inlineStr">
        <is>
          <t>test</t>
        </is>
      </c>
      <c r="B4939" s="174" t="inlineStr">
        <is>
          <t>A2</t>
        </is>
      </c>
      <c r="C4939" s="174" t="inlineStr">
        <is>
          <t>Music</t>
        </is>
      </c>
      <c r="D4939" s="174" t="inlineStr">
        <is>
          <t>b</t>
        </is>
      </c>
      <c r="E4939" s="175" t="n">
        <v>0.9</v>
      </c>
      <c r="F4939" s="174" t="n">
        <v>4</v>
      </c>
      <c r="G4939" s="174" t="n">
        <v>22</v>
      </c>
      <c r="H4939" s="174" t="n">
        <v>6</v>
      </c>
      <c r="I4939" s="174" t="n">
        <v>27</v>
      </c>
      <c r="J4939" s="174" t="n"/>
      <c r="K4939" s="174" t="n"/>
      <c r="L4939" s="174" t="n"/>
      <c r="M4939" s="174" t="n"/>
    </row>
    <row r="4940">
      <c r="A4940" s="174" t="inlineStr">
        <is>
          <t>test</t>
        </is>
      </c>
      <c r="B4940" s="174" t="inlineStr">
        <is>
          <t>A2</t>
        </is>
      </c>
      <c r="C4940" s="174" t="inlineStr">
        <is>
          <t>Music</t>
        </is>
      </c>
      <c r="D4940" s="174" t="inlineStr">
        <is>
          <t>b</t>
        </is>
      </c>
      <c r="E4940" s="175" t="n">
        <v>0.91</v>
      </c>
      <c r="F4940" s="174" t="n">
        <v>3</v>
      </c>
      <c r="G4940" s="174" t="n">
        <v>23</v>
      </c>
      <c r="H4940" s="174" t="n">
        <v>5</v>
      </c>
      <c r="I4940" s="174" t="n">
        <v>28</v>
      </c>
      <c r="J4940" s="174" t="n"/>
      <c r="K4940" s="174" t="n"/>
      <c r="L4940" s="174" t="n"/>
      <c r="M4940" s="174" t="n"/>
    </row>
    <row r="4941">
      <c r="A4941" s="174" t="inlineStr">
        <is>
          <t>test</t>
        </is>
      </c>
      <c r="B4941" s="174" t="inlineStr">
        <is>
          <t>A2</t>
        </is>
      </c>
      <c r="C4941" s="174" t="inlineStr">
        <is>
          <t>Music</t>
        </is>
      </c>
      <c r="D4941" s="174" t="inlineStr">
        <is>
          <t>b</t>
        </is>
      </c>
      <c r="E4941" s="175" t="n">
        <v>0.92</v>
      </c>
      <c r="F4941" s="174" t="n">
        <v>3</v>
      </c>
      <c r="G4941" s="174" t="n">
        <v>23</v>
      </c>
      <c r="H4941" s="174" t="n">
        <v>4</v>
      </c>
      <c r="I4941" s="174" t="n">
        <v>29</v>
      </c>
      <c r="J4941" s="174" t="n"/>
      <c r="K4941" s="174" t="n"/>
      <c r="L4941" s="174" t="n"/>
      <c r="M4941" s="174" t="n"/>
    </row>
    <row r="4942">
      <c r="A4942" s="174" t="inlineStr">
        <is>
          <t>test</t>
        </is>
      </c>
      <c r="B4942" s="174" t="inlineStr">
        <is>
          <t>A2</t>
        </is>
      </c>
      <c r="C4942" s="174" t="inlineStr">
        <is>
          <t>Music</t>
        </is>
      </c>
      <c r="D4942" s="174" t="inlineStr">
        <is>
          <t>b</t>
        </is>
      </c>
      <c r="E4942" s="175" t="n">
        <v>0.93</v>
      </c>
      <c r="F4942" s="174" t="n">
        <v>2</v>
      </c>
      <c r="G4942" s="174" t="n">
        <v>24</v>
      </c>
      <c r="H4942" s="174" t="n">
        <v>3</v>
      </c>
      <c r="I4942" s="174" t="n">
        <v>30</v>
      </c>
      <c r="J4942" s="174" t="n"/>
      <c r="K4942" s="174" t="n"/>
      <c r="L4942" s="174" t="n"/>
      <c r="M4942" s="174" t="n"/>
    </row>
    <row r="4943">
      <c r="A4943" s="174" t="inlineStr">
        <is>
          <t>test</t>
        </is>
      </c>
      <c r="B4943" s="174" t="inlineStr">
        <is>
          <t>A2</t>
        </is>
      </c>
      <c r="C4943" s="174" t="inlineStr">
        <is>
          <t>Music</t>
        </is>
      </c>
      <c r="D4943" s="174" t="inlineStr">
        <is>
          <t>b</t>
        </is>
      </c>
      <c r="E4943" s="175" t="n">
        <v>0.9399999999999999</v>
      </c>
      <c r="F4943" s="174" t="n">
        <v>2</v>
      </c>
      <c r="G4943" s="174" t="n">
        <v>24</v>
      </c>
      <c r="H4943" s="174" t="n">
        <v>2</v>
      </c>
      <c r="I4943" s="174" t="n">
        <v>31</v>
      </c>
      <c r="J4943" s="174" t="n"/>
      <c r="K4943" s="174" t="n"/>
      <c r="L4943" s="174" t="n"/>
      <c r="M4943" s="174" t="n"/>
    </row>
    <row r="4944">
      <c r="A4944" s="174" t="inlineStr">
        <is>
          <t>test</t>
        </is>
      </c>
      <c r="B4944" s="174" t="inlineStr">
        <is>
          <t>A2</t>
        </is>
      </c>
      <c r="C4944" s="174" t="inlineStr">
        <is>
          <t>Music</t>
        </is>
      </c>
      <c r="D4944" s="174" t="inlineStr">
        <is>
          <t>b</t>
        </is>
      </c>
      <c r="E4944" s="175" t="n">
        <v>0.95</v>
      </c>
      <c r="F4944" s="174" t="n">
        <v>2</v>
      </c>
      <c r="G4944" s="174" t="n">
        <v>24</v>
      </c>
      <c r="H4944" s="174" t="n">
        <v>2</v>
      </c>
      <c r="I4944" s="174" t="n">
        <v>31</v>
      </c>
      <c r="J4944" s="174" t="n"/>
      <c r="K4944" s="174" t="n"/>
      <c r="L4944" s="174" t="n"/>
      <c r="M4944" s="174" t="n"/>
    </row>
    <row r="4945">
      <c r="A4945" s="174" t="inlineStr">
        <is>
          <t>test</t>
        </is>
      </c>
      <c r="B4945" s="174" t="inlineStr">
        <is>
          <t>A2</t>
        </is>
      </c>
      <c r="C4945" s="174" t="inlineStr">
        <is>
          <t>Noise</t>
        </is>
      </c>
      <c r="D4945" s="174" t="inlineStr">
        <is>
          <t>all</t>
        </is>
      </c>
      <c r="E4945" s="175" t="n">
        <v>0.01</v>
      </c>
      <c r="F4945" s="174" t="n">
        <v>95</v>
      </c>
      <c r="G4945" s="174" t="n">
        <v>64</v>
      </c>
      <c r="H4945" s="174" t="n">
        <v>1731</v>
      </c>
      <c r="I4945" s="174" t="n">
        <v>2670</v>
      </c>
      <c r="J4945" s="174" t="n">
        <v>28</v>
      </c>
      <c r="K4945" s="174" t="n">
        <v>36</v>
      </c>
      <c r="L4945" s="174" t="n">
        <v>61</v>
      </c>
      <c r="M4945" s="174" t="n">
        <v>1670</v>
      </c>
    </row>
    <row r="4946">
      <c r="A4946" s="174" t="inlineStr">
        <is>
          <t>test</t>
        </is>
      </c>
      <c r="B4946" s="174" t="inlineStr">
        <is>
          <t>A2</t>
        </is>
      </c>
      <c r="C4946" s="174" t="inlineStr">
        <is>
          <t>Noise</t>
        </is>
      </c>
      <c r="D4946" s="174" t="inlineStr">
        <is>
          <t>all</t>
        </is>
      </c>
      <c r="E4946" s="175" t="n">
        <v>0.02</v>
      </c>
      <c r="F4946" s="174" t="n">
        <v>92</v>
      </c>
      <c r="G4946" s="174" t="n">
        <v>67</v>
      </c>
      <c r="H4946" s="174" t="n">
        <v>1250</v>
      </c>
      <c r="I4946" s="174" t="n">
        <v>3151</v>
      </c>
      <c r="J4946" s="174" t="n">
        <v>31</v>
      </c>
      <c r="K4946" s="174" t="n">
        <v>36</v>
      </c>
      <c r="L4946" s="174" t="n">
        <v>59</v>
      </c>
      <c r="M4946" s="174" t="n">
        <v>1191</v>
      </c>
    </row>
    <row r="4947">
      <c r="A4947" s="174" t="inlineStr">
        <is>
          <t>test</t>
        </is>
      </c>
      <c r="B4947" s="174" t="inlineStr">
        <is>
          <t>A2</t>
        </is>
      </c>
      <c r="C4947" s="174" t="inlineStr">
        <is>
          <t>Noise</t>
        </is>
      </c>
      <c r="D4947" s="174" t="inlineStr">
        <is>
          <t>all</t>
        </is>
      </c>
      <c r="E4947" s="175" t="n">
        <v>0.03</v>
      </c>
      <c r="F4947" s="174" t="n">
        <v>92</v>
      </c>
      <c r="G4947" s="174" t="n">
        <v>67</v>
      </c>
      <c r="H4947" s="174" t="n">
        <v>991</v>
      </c>
      <c r="I4947" s="174" t="n">
        <v>3410</v>
      </c>
      <c r="J4947" s="174" t="n">
        <v>31</v>
      </c>
      <c r="K4947" s="174" t="n">
        <v>36</v>
      </c>
      <c r="L4947" s="174" t="n">
        <v>56</v>
      </c>
      <c r="M4947" s="174" t="n">
        <v>935</v>
      </c>
    </row>
    <row r="4948">
      <c r="A4948" s="174" t="inlineStr">
        <is>
          <t>test</t>
        </is>
      </c>
      <c r="B4948" s="174" t="inlineStr">
        <is>
          <t>A2</t>
        </is>
      </c>
      <c r="C4948" s="174" t="inlineStr">
        <is>
          <t>Noise</t>
        </is>
      </c>
      <c r="D4948" s="174" t="inlineStr">
        <is>
          <t>all</t>
        </is>
      </c>
      <c r="E4948" s="175" t="n">
        <v>0.04</v>
      </c>
      <c r="F4948" s="174" t="n">
        <v>91</v>
      </c>
      <c r="G4948" s="174" t="n">
        <v>68</v>
      </c>
      <c r="H4948" s="174" t="n">
        <v>837</v>
      </c>
      <c r="I4948" s="174" t="n">
        <v>3564</v>
      </c>
      <c r="J4948" s="174" t="n">
        <v>31</v>
      </c>
      <c r="K4948" s="174" t="n">
        <v>37</v>
      </c>
      <c r="L4948" s="174" t="n">
        <v>55</v>
      </c>
      <c r="M4948" s="174" t="n">
        <v>782</v>
      </c>
    </row>
    <row r="4949">
      <c r="A4949" s="174" t="inlineStr">
        <is>
          <t>test</t>
        </is>
      </c>
      <c r="B4949" s="174" t="inlineStr">
        <is>
          <t>A2</t>
        </is>
      </c>
      <c r="C4949" s="174" t="inlineStr">
        <is>
          <t>Noise</t>
        </is>
      </c>
      <c r="D4949" s="174" t="inlineStr">
        <is>
          <t>all</t>
        </is>
      </c>
      <c r="E4949" s="175" t="n">
        <v>0.05</v>
      </c>
      <c r="F4949" s="174" t="n">
        <v>90</v>
      </c>
      <c r="G4949" s="174" t="n">
        <v>69</v>
      </c>
      <c r="H4949" s="174" t="n">
        <v>718</v>
      </c>
      <c r="I4949" s="174" t="n">
        <v>3683</v>
      </c>
      <c r="J4949" s="174" t="n">
        <v>31</v>
      </c>
      <c r="K4949" s="174" t="n">
        <v>38</v>
      </c>
      <c r="L4949" s="174" t="n">
        <v>53</v>
      </c>
      <c r="M4949" s="174" t="n">
        <v>665</v>
      </c>
    </row>
    <row r="4950">
      <c r="A4950" s="174" t="inlineStr">
        <is>
          <t>test</t>
        </is>
      </c>
      <c r="B4950" s="174" t="inlineStr">
        <is>
          <t>A2</t>
        </is>
      </c>
      <c r="C4950" s="174" t="inlineStr">
        <is>
          <t>Noise</t>
        </is>
      </c>
      <c r="D4950" s="174" t="inlineStr">
        <is>
          <t>all</t>
        </is>
      </c>
      <c r="E4950" s="175" t="n">
        <v>0.06</v>
      </c>
      <c r="F4950" s="174" t="n">
        <v>87</v>
      </c>
      <c r="G4950" s="174" t="n">
        <v>72</v>
      </c>
      <c r="H4950" s="174" t="n">
        <v>623</v>
      </c>
      <c r="I4950" s="174" t="n">
        <v>3778</v>
      </c>
      <c r="J4950" s="174" t="n">
        <v>34</v>
      </c>
      <c r="K4950" s="174" t="n">
        <v>38</v>
      </c>
      <c r="L4950" s="174" t="n">
        <v>50</v>
      </c>
      <c r="M4950" s="174" t="n">
        <v>573</v>
      </c>
    </row>
    <row r="4951">
      <c r="A4951" s="174" t="inlineStr">
        <is>
          <t>test</t>
        </is>
      </c>
      <c r="B4951" s="174" t="inlineStr">
        <is>
          <t>A2</t>
        </is>
      </c>
      <c r="C4951" s="174" t="inlineStr">
        <is>
          <t>Noise</t>
        </is>
      </c>
      <c r="D4951" s="174" t="inlineStr">
        <is>
          <t>all</t>
        </is>
      </c>
      <c r="E4951" s="175" t="n">
        <v>0.07000000000000001</v>
      </c>
      <c r="F4951" s="174" t="n">
        <v>86</v>
      </c>
      <c r="G4951" s="174" t="n">
        <v>73</v>
      </c>
      <c r="H4951" s="174" t="n">
        <v>542</v>
      </c>
      <c r="I4951" s="174" t="n">
        <v>3859</v>
      </c>
      <c r="J4951" s="174" t="n">
        <v>35</v>
      </c>
      <c r="K4951" s="174" t="n">
        <v>38</v>
      </c>
      <c r="L4951" s="174" t="n">
        <v>46</v>
      </c>
      <c r="M4951" s="174" t="n">
        <v>496</v>
      </c>
    </row>
    <row r="4952">
      <c r="A4952" s="174" t="inlineStr">
        <is>
          <t>test</t>
        </is>
      </c>
      <c r="B4952" s="174" t="inlineStr">
        <is>
          <t>A2</t>
        </is>
      </c>
      <c r="C4952" s="174" t="inlineStr">
        <is>
          <t>Noise</t>
        </is>
      </c>
      <c r="D4952" s="174" t="inlineStr">
        <is>
          <t>all</t>
        </is>
      </c>
      <c r="E4952" s="175" t="n">
        <v>0.08</v>
      </c>
      <c r="F4952" s="174" t="n">
        <v>83</v>
      </c>
      <c r="G4952" s="174" t="n">
        <v>76</v>
      </c>
      <c r="H4952" s="174" t="n">
        <v>490</v>
      </c>
      <c r="I4952" s="174" t="n">
        <v>3911</v>
      </c>
      <c r="J4952" s="174" t="n">
        <v>38</v>
      </c>
      <c r="K4952" s="174" t="n">
        <v>38</v>
      </c>
      <c r="L4952" s="174" t="n">
        <v>43</v>
      </c>
      <c r="M4952" s="174" t="n">
        <v>447</v>
      </c>
    </row>
    <row r="4953">
      <c r="A4953" s="174" t="inlineStr">
        <is>
          <t>test</t>
        </is>
      </c>
      <c r="B4953" s="174" t="inlineStr">
        <is>
          <t>A2</t>
        </is>
      </c>
      <c r="C4953" s="174" t="inlineStr">
        <is>
          <t>Noise</t>
        </is>
      </c>
      <c r="D4953" s="174" t="inlineStr">
        <is>
          <t>all</t>
        </is>
      </c>
      <c r="E4953" s="175" t="n">
        <v>0.09</v>
      </c>
      <c r="F4953" s="174" t="n">
        <v>81</v>
      </c>
      <c r="G4953" s="174" t="n">
        <v>78</v>
      </c>
      <c r="H4953" s="174" t="n">
        <v>440</v>
      </c>
      <c r="I4953" s="174" t="n">
        <v>3961</v>
      </c>
      <c r="J4953" s="174" t="n">
        <v>40</v>
      </c>
      <c r="K4953" s="174" t="n">
        <v>38</v>
      </c>
      <c r="L4953" s="174" t="n">
        <v>41</v>
      </c>
      <c r="M4953" s="174" t="n">
        <v>399</v>
      </c>
    </row>
    <row r="4954">
      <c r="A4954" s="174" t="inlineStr">
        <is>
          <t>test</t>
        </is>
      </c>
      <c r="B4954" s="174" t="inlineStr">
        <is>
          <t>A2</t>
        </is>
      </c>
      <c r="C4954" s="174" t="inlineStr">
        <is>
          <t>Noise</t>
        </is>
      </c>
      <c r="D4954" s="174" t="inlineStr">
        <is>
          <t>all</t>
        </is>
      </c>
      <c r="E4954" s="175" t="n">
        <v>0.1</v>
      </c>
      <c r="F4954" s="174" t="n">
        <v>79</v>
      </c>
      <c r="G4954" s="174" t="n">
        <v>80</v>
      </c>
      <c r="H4954" s="174" t="n">
        <v>409</v>
      </c>
      <c r="I4954" s="174" t="n">
        <v>3992</v>
      </c>
      <c r="J4954" s="174" t="n">
        <v>42</v>
      </c>
      <c r="K4954" s="174" t="n">
        <v>38</v>
      </c>
      <c r="L4954" s="174" t="n">
        <v>40</v>
      </c>
      <c r="M4954" s="174" t="n">
        <v>369</v>
      </c>
    </row>
    <row r="4955">
      <c r="A4955" s="174" t="inlineStr">
        <is>
          <t>test</t>
        </is>
      </c>
      <c r="B4955" s="174" t="inlineStr">
        <is>
          <t>A2</t>
        </is>
      </c>
      <c r="C4955" s="174" t="inlineStr">
        <is>
          <t>Noise</t>
        </is>
      </c>
      <c r="D4955" s="174" t="inlineStr">
        <is>
          <t>all</t>
        </is>
      </c>
      <c r="E4955" s="175" t="n">
        <v>0.11</v>
      </c>
      <c r="F4955" s="174" t="n">
        <v>77</v>
      </c>
      <c r="G4955" s="174" t="n">
        <v>82</v>
      </c>
      <c r="H4955" s="174" t="n">
        <v>379</v>
      </c>
      <c r="I4955" s="174" t="n">
        <v>4022</v>
      </c>
      <c r="J4955" s="174" t="n">
        <v>44</v>
      </c>
      <c r="K4955" s="174" t="n">
        <v>38</v>
      </c>
      <c r="L4955" s="174" t="n">
        <v>38</v>
      </c>
      <c r="M4955" s="174" t="n">
        <v>341</v>
      </c>
    </row>
    <row r="4956">
      <c r="A4956" s="174" t="inlineStr">
        <is>
          <t>test</t>
        </is>
      </c>
      <c r="B4956" s="174" t="inlineStr">
        <is>
          <t>A2</t>
        </is>
      </c>
      <c r="C4956" s="174" t="inlineStr">
        <is>
          <t>Noise</t>
        </is>
      </c>
      <c r="D4956" s="174" t="inlineStr">
        <is>
          <t>all</t>
        </is>
      </c>
      <c r="E4956" s="175" t="n">
        <v>0.12</v>
      </c>
      <c r="F4956" s="174" t="n">
        <v>74</v>
      </c>
      <c r="G4956" s="174" t="n">
        <v>85</v>
      </c>
      <c r="H4956" s="174" t="n">
        <v>350</v>
      </c>
      <c r="I4956" s="174" t="n">
        <v>4051</v>
      </c>
      <c r="J4956" s="174" t="n">
        <v>46</v>
      </c>
      <c r="K4956" s="174" t="n">
        <v>39</v>
      </c>
      <c r="L4956" s="174" t="n">
        <v>36</v>
      </c>
      <c r="M4956" s="174" t="n">
        <v>314</v>
      </c>
    </row>
    <row r="4957">
      <c r="A4957" s="174" t="inlineStr">
        <is>
          <t>test</t>
        </is>
      </c>
      <c r="B4957" s="174" t="inlineStr">
        <is>
          <t>A2</t>
        </is>
      </c>
      <c r="C4957" s="174" t="inlineStr">
        <is>
          <t>Noise</t>
        </is>
      </c>
      <c r="D4957" s="174" t="inlineStr">
        <is>
          <t>all</t>
        </is>
      </c>
      <c r="E4957" s="175" t="n">
        <v>0.13</v>
      </c>
      <c r="F4957" s="174" t="n">
        <v>73</v>
      </c>
      <c r="G4957" s="174" t="n">
        <v>86</v>
      </c>
      <c r="H4957" s="174" t="n">
        <v>332</v>
      </c>
      <c r="I4957" s="174" t="n">
        <v>4069</v>
      </c>
      <c r="J4957" s="174" t="n">
        <v>47</v>
      </c>
      <c r="K4957" s="174" t="n">
        <v>39</v>
      </c>
      <c r="L4957" s="174" t="n">
        <v>35</v>
      </c>
      <c r="M4957" s="174" t="n">
        <v>297</v>
      </c>
    </row>
    <row r="4958">
      <c r="A4958" s="174" t="inlineStr">
        <is>
          <t>test</t>
        </is>
      </c>
      <c r="B4958" s="174" t="inlineStr">
        <is>
          <t>A2</t>
        </is>
      </c>
      <c r="C4958" s="174" t="inlineStr">
        <is>
          <t>Noise</t>
        </is>
      </c>
      <c r="D4958" s="174" t="inlineStr">
        <is>
          <t>all</t>
        </is>
      </c>
      <c r="E4958" s="175" t="n">
        <v>0.14</v>
      </c>
      <c r="F4958" s="174" t="n">
        <v>71</v>
      </c>
      <c r="G4958" s="174" t="n">
        <v>88</v>
      </c>
      <c r="H4958" s="174" t="n">
        <v>304</v>
      </c>
      <c r="I4958" s="174" t="n">
        <v>4097</v>
      </c>
      <c r="J4958" s="174" t="n">
        <v>47</v>
      </c>
      <c r="K4958" s="174" t="n">
        <v>41</v>
      </c>
      <c r="L4958" s="174" t="n">
        <v>33</v>
      </c>
      <c r="M4958" s="174" t="n">
        <v>271</v>
      </c>
    </row>
    <row r="4959">
      <c r="A4959" s="174" t="inlineStr">
        <is>
          <t>test</t>
        </is>
      </c>
      <c r="B4959" s="174" t="inlineStr">
        <is>
          <t>A2</t>
        </is>
      </c>
      <c r="C4959" s="174" t="inlineStr">
        <is>
          <t>Noise</t>
        </is>
      </c>
      <c r="D4959" s="174" t="inlineStr">
        <is>
          <t>all</t>
        </is>
      </c>
      <c r="E4959" s="175" t="n">
        <v>0.15</v>
      </c>
      <c r="F4959" s="174" t="n">
        <v>68</v>
      </c>
      <c r="G4959" s="174" t="n">
        <v>91</v>
      </c>
      <c r="H4959" s="174" t="n">
        <v>282</v>
      </c>
      <c r="I4959" s="174" t="n">
        <v>4119</v>
      </c>
      <c r="J4959" s="174" t="n">
        <v>48</v>
      </c>
      <c r="K4959" s="174" t="n">
        <v>43</v>
      </c>
      <c r="L4959" s="174" t="n">
        <v>33</v>
      </c>
      <c r="M4959" s="174" t="n">
        <v>249</v>
      </c>
    </row>
    <row r="4960">
      <c r="A4960" s="174" t="inlineStr">
        <is>
          <t>test</t>
        </is>
      </c>
      <c r="B4960" s="174" t="inlineStr">
        <is>
          <t>A2</t>
        </is>
      </c>
      <c r="C4960" s="174" t="inlineStr">
        <is>
          <t>Noise</t>
        </is>
      </c>
      <c r="D4960" s="174" t="inlineStr">
        <is>
          <t>all</t>
        </is>
      </c>
      <c r="E4960" s="175" t="n">
        <v>0.16</v>
      </c>
      <c r="F4960" s="174" t="n">
        <v>65</v>
      </c>
      <c r="G4960" s="174" t="n">
        <v>94</v>
      </c>
      <c r="H4960" s="174" t="n">
        <v>259</v>
      </c>
      <c r="I4960" s="174" t="n">
        <v>4142</v>
      </c>
      <c r="J4960" s="174" t="n">
        <v>50</v>
      </c>
      <c r="K4960" s="174" t="n">
        <v>44</v>
      </c>
      <c r="L4960" s="174" t="n">
        <v>33</v>
      </c>
      <c r="M4960" s="174" t="n">
        <v>226</v>
      </c>
    </row>
    <row r="4961">
      <c r="A4961" s="174" t="inlineStr">
        <is>
          <t>test</t>
        </is>
      </c>
      <c r="B4961" s="174" t="inlineStr">
        <is>
          <t>A2</t>
        </is>
      </c>
      <c r="C4961" s="174" t="inlineStr">
        <is>
          <t>Noise</t>
        </is>
      </c>
      <c r="D4961" s="174" t="inlineStr">
        <is>
          <t>all</t>
        </is>
      </c>
      <c r="E4961" s="175" t="n">
        <v>0.17</v>
      </c>
      <c r="F4961" s="174" t="n">
        <v>64</v>
      </c>
      <c r="G4961" s="174" t="n">
        <v>95</v>
      </c>
      <c r="H4961" s="174" t="n">
        <v>234</v>
      </c>
      <c r="I4961" s="174" t="n">
        <v>4167</v>
      </c>
      <c r="J4961" s="174" t="n">
        <v>51</v>
      </c>
      <c r="K4961" s="174" t="n">
        <v>44</v>
      </c>
      <c r="L4961" s="174" t="n">
        <v>31</v>
      </c>
      <c r="M4961" s="174" t="n">
        <v>203</v>
      </c>
    </row>
    <row r="4962">
      <c r="A4962" s="174" t="inlineStr">
        <is>
          <t>test</t>
        </is>
      </c>
      <c r="B4962" s="174" t="inlineStr">
        <is>
          <t>A2</t>
        </is>
      </c>
      <c r="C4962" s="174" t="inlineStr">
        <is>
          <t>Noise</t>
        </is>
      </c>
      <c r="D4962" s="174" t="inlineStr">
        <is>
          <t>all</t>
        </is>
      </c>
      <c r="E4962" s="175" t="n">
        <v>0.18</v>
      </c>
      <c r="F4962" s="174" t="n">
        <v>62</v>
      </c>
      <c r="G4962" s="174" t="n">
        <v>97</v>
      </c>
      <c r="H4962" s="174" t="n">
        <v>225</v>
      </c>
      <c r="I4962" s="174" t="n">
        <v>4176</v>
      </c>
      <c r="J4962" s="174" t="n">
        <v>52</v>
      </c>
      <c r="K4962" s="174" t="n">
        <v>45</v>
      </c>
      <c r="L4962" s="174" t="n">
        <v>31</v>
      </c>
      <c r="M4962" s="174" t="n">
        <v>194</v>
      </c>
    </row>
    <row r="4963">
      <c r="A4963" s="174" t="inlineStr">
        <is>
          <t>test</t>
        </is>
      </c>
      <c r="B4963" s="174" t="inlineStr">
        <is>
          <t>A2</t>
        </is>
      </c>
      <c r="C4963" s="174" t="inlineStr">
        <is>
          <t>Noise</t>
        </is>
      </c>
      <c r="D4963" s="174" t="inlineStr">
        <is>
          <t>all</t>
        </is>
      </c>
      <c r="E4963" s="175" t="n">
        <v>0.19</v>
      </c>
      <c r="F4963" s="174" t="n">
        <v>59</v>
      </c>
      <c r="G4963" s="174" t="n">
        <v>100</v>
      </c>
      <c r="H4963" s="174" t="n">
        <v>212</v>
      </c>
      <c r="I4963" s="174" t="n">
        <v>4189</v>
      </c>
      <c r="J4963" s="174" t="n">
        <v>54</v>
      </c>
      <c r="K4963" s="174" t="n">
        <v>46</v>
      </c>
      <c r="L4963" s="174" t="n">
        <v>29</v>
      </c>
      <c r="M4963" s="174" t="n">
        <v>183</v>
      </c>
    </row>
    <row r="4964">
      <c r="A4964" s="174" t="inlineStr">
        <is>
          <t>test</t>
        </is>
      </c>
      <c r="B4964" s="174" t="inlineStr">
        <is>
          <t>A2</t>
        </is>
      </c>
      <c r="C4964" s="174" t="inlineStr">
        <is>
          <t>Noise</t>
        </is>
      </c>
      <c r="D4964" s="174" t="inlineStr">
        <is>
          <t>all</t>
        </is>
      </c>
      <c r="E4964" s="175" t="n">
        <v>0.2</v>
      </c>
      <c r="F4964" s="174" t="n">
        <v>58</v>
      </c>
      <c r="G4964" s="174" t="n">
        <v>101</v>
      </c>
      <c r="H4964" s="174" t="n">
        <v>199</v>
      </c>
      <c r="I4964" s="174" t="n">
        <v>4202</v>
      </c>
      <c r="J4964" s="174" t="n">
        <v>54</v>
      </c>
      <c r="K4964" s="174" t="n">
        <v>47</v>
      </c>
      <c r="L4964" s="174" t="n">
        <v>27</v>
      </c>
      <c r="M4964" s="174" t="n">
        <v>172</v>
      </c>
    </row>
    <row r="4965">
      <c r="A4965" s="174" t="inlineStr">
        <is>
          <t>test</t>
        </is>
      </c>
      <c r="B4965" s="174" t="inlineStr">
        <is>
          <t>A2</t>
        </is>
      </c>
      <c r="C4965" s="174" t="inlineStr">
        <is>
          <t>Noise</t>
        </is>
      </c>
      <c r="D4965" s="174" t="inlineStr">
        <is>
          <t>all</t>
        </is>
      </c>
      <c r="E4965" s="175" t="n">
        <v>0.21</v>
      </c>
      <c r="F4965" s="174" t="n">
        <v>55</v>
      </c>
      <c r="G4965" s="174" t="n">
        <v>104</v>
      </c>
      <c r="H4965" s="174" t="n">
        <v>186</v>
      </c>
      <c r="I4965" s="174" t="n">
        <v>4215</v>
      </c>
      <c r="J4965" s="174" t="n">
        <v>57</v>
      </c>
      <c r="K4965" s="174" t="n">
        <v>47</v>
      </c>
      <c r="L4965" s="174" t="n">
        <v>26</v>
      </c>
      <c r="M4965" s="174" t="n">
        <v>160</v>
      </c>
    </row>
    <row r="4966">
      <c r="A4966" s="174" t="inlineStr">
        <is>
          <t>test</t>
        </is>
      </c>
      <c r="B4966" s="174" t="inlineStr">
        <is>
          <t>A2</t>
        </is>
      </c>
      <c r="C4966" s="174" t="inlineStr">
        <is>
          <t>Noise</t>
        </is>
      </c>
      <c r="D4966" s="174" t="inlineStr">
        <is>
          <t>all</t>
        </is>
      </c>
      <c r="E4966" s="175" t="n">
        <v>0.22</v>
      </c>
      <c r="F4966" s="174" t="n">
        <v>52</v>
      </c>
      <c r="G4966" s="174" t="n">
        <v>107</v>
      </c>
      <c r="H4966" s="174" t="n">
        <v>176</v>
      </c>
      <c r="I4966" s="174" t="n">
        <v>4225</v>
      </c>
      <c r="J4966" s="174" t="n">
        <v>59</v>
      </c>
      <c r="K4966" s="174" t="n">
        <v>48</v>
      </c>
      <c r="L4966" s="174" t="n">
        <v>25</v>
      </c>
      <c r="M4966" s="174" t="n">
        <v>151</v>
      </c>
    </row>
    <row r="4967">
      <c r="A4967" s="174" t="inlineStr">
        <is>
          <t>test</t>
        </is>
      </c>
      <c r="B4967" s="174" t="inlineStr">
        <is>
          <t>A2</t>
        </is>
      </c>
      <c r="C4967" s="174" t="inlineStr">
        <is>
          <t>Noise</t>
        </is>
      </c>
      <c r="D4967" s="174" t="inlineStr">
        <is>
          <t>all</t>
        </is>
      </c>
      <c r="E4967" s="175" t="n">
        <v>0.23</v>
      </c>
      <c r="F4967" s="174" t="n">
        <v>52</v>
      </c>
      <c r="G4967" s="174" t="n">
        <v>107</v>
      </c>
      <c r="H4967" s="174" t="n">
        <v>160</v>
      </c>
      <c r="I4967" s="174" t="n">
        <v>4241</v>
      </c>
      <c r="J4967" s="174" t="n">
        <v>59</v>
      </c>
      <c r="K4967" s="174" t="n">
        <v>48</v>
      </c>
      <c r="L4967" s="174" t="n">
        <v>24</v>
      </c>
      <c r="M4967" s="174" t="n">
        <v>136</v>
      </c>
    </row>
    <row r="4968">
      <c r="A4968" s="174" t="inlineStr">
        <is>
          <t>test</t>
        </is>
      </c>
      <c r="B4968" s="174" t="inlineStr">
        <is>
          <t>A2</t>
        </is>
      </c>
      <c r="C4968" s="174" t="inlineStr">
        <is>
          <t>Noise</t>
        </is>
      </c>
      <c r="D4968" s="174" t="inlineStr">
        <is>
          <t>all</t>
        </is>
      </c>
      <c r="E4968" s="175" t="n">
        <v>0.24</v>
      </c>
      <c r="F4968" s="174" t="n">
        <v>49</v>
      </c>
      <c r="G4968" s="174" t="n">
        <v>110</v>
      </c>
      <c r="H4968" s="174" t="n">
        <v>150</v>
      </c>
      <c r="I4968" s="174" t="n">
        <v>4251</v>
      </c>
      <c r="J4968" s="174" t="n">
        <v>60</v>
      </c>
      <c r="K4968" s="174" t="n">
        <v>50</v>
      </c>
      <c r="L4968" s="174" t="n">
        <v>22</v>
      </c>
      <c r="M4968" s="174" t="n">
        <v>128</v>
      </c>
    </row>
    <row r="4969">
      <c r="A4969" s="174" t="inlineStr">
        <is>
          <t>test</t>
        </is>
      </c>
      <c r="B4969" s="174" t="inlineStr">
        <is>
          <t>A2</t>
        </is>
      </c>
      <c r="C4969" s="174" t="inlineStr">
        <is>
          <t>Noise</t>
        </is>
      </c>
      <c r="D4969" s="174" t="inlineStr">
        <is>
          <t>all</t>
        </is>
      </c>
      <c r="E4969" s="175" t="n">
        <v>0.25</v>
      </c>
      <c r="F4969" s="174" t="n">
        <v>48</v>
      </c>
      <c r="G4969" s="174" t="n">
        <v>111</v>
      </c>
      <c r="H4969" s="174" t="n">
        <v>144</v>
      </c>
      <c r="I4969" s="174" t="n">
        <v>4257</v>
      </c>
      <c r="J4969" s="174" t="n">
        <v>60</v>
      </c>
      <c r="K4969" s="174" t="n">
        <v>51</v>
      </c>
      <c r="L4969" s="174" t="n">
        <v>22</v>
      </c>
      <c r="M4969" s="174" t="n">
        <v>122</v>
      </c>
    </row>
    <row r="4970">
      <c r="A4970" s="174" t="inlineStr">
        <is>
          <t>test</t>
        </is>
      </c>
      <c r="B4970" s="174" t="inlineStr">
        <is>
          <t>A2</t>
        </is>
      </c>
      <c r="C4970" s="174" t="inlineStr">
        <is>
          <t>Noise</t>
        </is>
      </c>
      <c r="D4970" s="174" t="inlineStr">
        <is>
          <t>all</t>
        </is>
      </c>
      <c r="E4970" s="175" t="n">
        <v>0.26</v>
      </c>
      <c r="F4970" s="174" t="n">
        <v>46</v>
      </c>
      <c r="G4970" s="174" t="n">
        <v>113</v>
      </c>
      <c r="H4970" s="174" t="n">
        <v>131</v>
      </c>
      <c r="I4970" s="174" t="n">
        <v>4270</v>
      </c>
      <c r="J4970" s="174" t="n">
        <v>60</v>
      </c>
      <c r="K4970" s="174" t="n">
        <v>53</v>
      </c>
      <c r="L4970" s="174" t="n">
        <v>22</v>
      </c>
      <c r="M4970" s="174" t="n">
        <v>109</v>
      </c>
    </row>
    <row r="4971">
      <c r="A4971" s="174" t="inlineStr">
        <is>
          <t>test</t>
        </is>
      </c>
      <c r="B4971" s="174" t="inlineStr">
        <is>
          <t>A2</t>
        </is>
      </c>
      <c r="C4971" s="174" t="inlineStr">
        <is>
          <t>Noise</t>
        </is>
      </c>
      <c r="D4971" s="174" t="inlineStr">
        <is>
          <t>all</t>
        </is>
      </c>
      <c r="E4971" s="175" t="n">
        <v>0.27</v>
      </c>
      <c r="F4971" s="174" t="n">
        <v>46</v>
      </c>
      <c r="G4971" s="174" t="n">
        <v>113</v>
      </c>
      <c r="H4971" s="174" t="n">
        <v>123</v>
      </c>
      <c r="I4971" s="174" t="n">
        <v>4278</v>
      </c>
      <c r="J4971" s="174" t="n">
        <v>60</v>
      </c>
      <c r="K4971" s="174" t="n">
        <v>53</v>
      </c>
      <c r="L4971" s="174" t="n">
        <v>21</v>
      </c>
      <c r="M4971" s="174" t="n">
        <v>102</v>
      </c>
    </row>
    <row r="4972">
      <c r="A4972" s="174" t="inlineStr">
        <is>
          <t>test</t>
        </is>
      </c>
      <c r="B4972" s="174" t="inlineStr">
        <is>
          <t>A2</t>
        </is>
      </c>
      <c r="C4972" s="174" t="inlineStr">
        <is>
          <t>Noise</t>
        </is>
      </c>
      <c r="D4972" s="174" t="inlineStr">
        <is>
          <t>all</t>
        </is>
      </c>
      <c r="E4972" s="175" t="n">
        <v>0.28</v>
      </c>
      <c r="F4972" s="174" t="n">
        <v>46</v>
      </c>
      <c r="G4972" s="174" t="n">
        <v>113</v>
      </c>
      <c r="H4972" s="174" t="n">
        <v>117</v>
      </c>
      <c r="I4972" s="174" t="n">
        <v>4284</v>
      </c>
      <c r="J4972" s="174" t="n">
        <v>60</v>
      </c>
      <c r="K4972" s="174" t="n">
        <v>53</v>
      </c>
      <c r="L4972" s="174" t="n">
        <v>19</v>
      </c>
      <c r="M4972" s="174" t="n">
        <v>98</v>
      </c>
    </row>
    <row r="4973">
      <c r="A4973" s="174" t="inlineStr">
        <is>
          <t>test</t>
        </is>
      </c>
      <c r="B4973" s="174" t="inlineStr">
        <is>
          <t>A2</t>
        </is>
      </c>
      <c r="C4973" s="174" t="inlineStr">
        <is>
          <t>Noise</t>
        </is>
      </c>
      <c r="D4973" s="174" t="inlineStr">
        <is>
          <t>all</t>
        </is>
      </c>
      <c r="E4973" s="175" t="n">
        <v>0.29</v>
      </c>
      <c r="F4973" s="174" t="n">
        <v>45</v>
      </c>
      <c r="G4973" s="174" t="n">
        <v>114</v>
      </c>
      <c r="H4973" s="174" t="n">
        <v>115</v>
      </c>
      <c r="I4973" s="174" t="n">
        <v>4286</v>
      </c>
      <c r="J4973" s="174" t="n">
        <v>61</v>
      </c>
      <c r="K4973" s="174" t="n">
        <v>53</v>
      </c>
      <c r="L4973" s="174" t="n">
        <v>19</v>
      </c>
      <c r="M4973" s="174" t="n">
        <v>96</v>
      </c>
    </row>
    <row r="4974">
      <c r="A4974" s="174" t="inlineStr">
        <is>
          <t>test</t>
        </is>
      </c>
      <c r="B4974" s="174" t="inlineStr">
        <is>
          <t>A2</t>
        </is>
      </c>
      <c r="C4974" s="174" t="inlineStr">
        <is>
          <t>Noise</t>
        </is>
      </c>
      <c r="D4974" s="174" t="inlineStr">
        <is>
          <t>all</t>
        </is>
      </c>
      <c r="E4974" s="175" t="n">
        <v>0.3</v>
      </c>
      <c r="F4974" s="174" t="n">
        <v>45</v>
      </c>
      <c r="G4974" s="174" t="n">
        <v>114</v>
      </c>
      <c r="H4974" s="174" t="n">
        <v>105</v>
      </c>
      <c r="I4974" s="174" t="n">
        <v>4296</v>
      </c>
      <c r="J4974" s="174" t="n">
        <v>61</v>
      </c>
      <c r="K4974" s="174" t="n">
        <v>53</v>
      </c>
      <c r="L4974" s="174" t="n">
        <v>18</v>
      </c>
      <c r="M4974" s="174" t="n">
        <v>87</v>
      </c>
    </row>
    <row r="4975">
      <c r="A4975" s="174" t="inlineStr">
        <is>
          <t>test</t>
        </is>
      </c>
      <c r="B4975" s="174" t="inlineStr">
        <is>
          <t>A2</t>
        </is>
      </c>
      <c r="C4975" s="174" t="inlineStr">
        <is>
          <t>Noise</t>
        </is>
      </c>
      <c r="D4975" s="174" t="inlineStr">
        <is>
          <t>all</t>
        </is>
      </c>
      <c r="E4975" s="175" t="n">
        <v>0.31</v>
      </c>
      <c r="F4975" s="174" t="n">
        <v>44</v>
      </c>
      <c r="G4975" s="174" t="n">
        <v>115</v>
      </c>
      <c r="H4975" s="174" t="n">
        <v>99</v>
      </c>
      <c r="I4975" s="174" t="n">
        <v>4302</v>
      </c>
      <c r="J4975" s="174" t="n">
        <v>62</v>
      </c>
      <c r="K4975" s="174" t="n">
        <v>53</v>
      </c>
      <c r="L4975" s="174" t="n">
        <v>17</v>
      </c>
      <c r="M4975" s="174" t="n">
        <v>82</v>
      </c>
    </row>
    <row r="4976">
      <c r="A4976" s="174" t="inlineStr">
        <is>
          <t>test</t>
        </is>
      </c>
      <c r="B4976" s="174" t="inlineStr">
        <is>
          <t>A2</t>
        </is>
      </c>
      <c r="C4976" s="174" t="inlineStr">
        <is>
          <t>Noise</t>
        </is>
      </c>
      <c r="D4976" s="174" t="inlineStr">
        <is>
          <t>all</t>
        </is>
      </c>
      <c r="E4976" s="175" t="n">
        <v>0.32</v>
      </c>
      <c r="F4976" s="174" t="n">
        <v>41</v>
      </c>
      <c r="G4976" s="174" t="n">
        <v>118</v>
      </c>
      <c r="H4976" s="174" t="n">
        <v>87</v>
      </c>
      <c r="I4976" s="174" t="n">
        <v>4314</v>
      </c>
      <c r="J4976" s="174" t="n">
        <v>65</v>
      </c>
      <c r="K4976" s="174" t="n">
        <v>53</v>
      </c>
      <c r="L4976" s="174" t="n">
        <v>14</v>
      </c>
      <c r="M4976" s="174" t="n">
        <v>73</v>
      </c>
    </row>
    <row r="4977">
      <c r="A4977" s="174" t="inlineStr">
        <is>
          <t>test</t>
        </is>
      </c>
      <c r="B4977" s="174" t="inlineStr">
        <is>
          <t>A2</t>
        </is>
      </c>
      <c r="C4977" s="174" t="inlineStr">
        <is>
          <t>Noise</t>
        </is>
      </c>
      <c r="D4977" s="174" t="inlineStr">
        <is>
          <t>all</t>
        </is>
      </c>
      <c r="E4977" s="175" t="n">
        <v>0.33</v>
      </c>
      <c r="F4977" s="174" t="n">
        <v>39</v>
      </c>
      <c r="G4977" s="174" t="n">
        <v>120</v>
      </c>
      <c r="H4977" s="174" t="n">
        <v>84</v>
      </c>
      <c r="I4977" s="174" t="n">
        <v>4317</v>
      </c>
      <c r="J4977" s="174" t="n">
        <v>67</v>
      </c>
      <c r="K4977" s="174" t="n">
        <v>53</v>
      </c>
      <c r="L4977" s="174" t="n">
        <v>13</v>
      </c>
      <c r="M4977" s="174" t="n">
        <v>71</v>
      </c>
    </row>
    <row r="4978">
      <c r="A4978" s="174" t="inlineStr">
        <is>
          <t>test</t>
        </is>
      </c>
      <c r="B4978" s="174" t="inlineStr">
        <is>
          <t>A2</t>
        </is>
      </c>
      <c r="C4978" s="174" t="inlineStr">
        <is>
          <t>Noise</t>
        </is>
      </c>
      <c r="D4978" s="174" t="inlineStr">
        <is>
          <t>all</t>
        </is>
      </c>
      <c r="E4978" s="175" t="n">
        <v>0.34</v>
      </c>
      <c r="F4978" s="174" t="n">
        <v>38</v>
      </c>
      <c r="G4978" s="174" t="n">
        <v>121</v>
      </c>
      <c r="H4978" s="174" t="n">
        <v>76</v>
      </c>
      <c r="I4978" s="174" t="n">
        <v>4325</v>
      </c>
      <c r="J4978" s="174" t="n">
        <v>67</v>
      </c>
      <c r="K4978" s="174" t="n">
        <v>54</v>
      </c>
      <c r="L4978" s="174" t="n">
        <v>12</v>
      </c>
      <c r="M4978" s="174" t="n">
        <v>64</v>
      </c>
    </row>
    <row r="4979">
      <c r="A4979" s="174" t="inlineStr">
        <is>
          <t>test</t>
        </is>
      </c>
      <c r="B4979" s="174" t="inlineStr">
        <is>
          <t>A2</t>
        </is>
      </c>
      <c r="C4979" s="174" t="inlineStr">
        <is>
          <t>Noise</t>
        </is>
      </c>
      <c r="D4979" s="174" t="inlineStr">
        <is>
          <t>all</t>
        </is>
      </c>
      <c r="E4979" s="175" t="n">
        <v>0.35</v>
      </c>
      <c r="F4979" s="174" t="n">
        <v>35</v>
      </c>
      <c r="G4979" s="174" t="n">
        <v>124</v>
      </c>
      <c r="H4979" s="174" t="n">
        <v>71</v>
      </c>
      <c r="I4979" s="174" t="n">
        <v>4330</v>
      </c>
      <c r="J4979" s="174" t="n">
        <v>70</v>
      </c>
      <c r="K4979" s="174" t="n">
        <v>54</v>
      </c>
      <c r="L4979" s="174" t="n">
        <v>10</v>
      </c>
      <c r="M4979" s="174" t="n">
        <v>61</v>
      </c>
    </row>
    <row r="4980">
      <c r="A4980" s="174" t="inlineStr">
        <is>
          <t>test</t>
        </is>
      </c>
      <c r="B4980" s="174" t="inlineStr">
        <is>
          <t>A2</t>
        </is>
      </c>
      <c r="C4980" s="174" t="inlineStr">
        <is>
          <t>Noise</t>
        </is>
      </c>
      <c r="D4980" s="174" t="inlineStr">
        <is>
          <t>all</t>
        </is>
      </c>
      <c r="E4980" s="175" t="n">
        <v>0.36</v>
      </c>
      <c r="F4980" s="174" t="n">
        <v>33</v>
      </c>
      <c r="G4980" s="174" t="n">
        <v>126</v>
      </c>
      <c r="H4980" s="174" t="n">
        <v>69</v>
      </c>
      <c r="I4980" s="174" t="n">
        <v>4332</v>
      </c>
      <c r="J4980" s="174" t="n">
        <v>72</v>
      </c>
      <c r="K4980" s="174" t="n">
        <v>54</v>
      </c>
      <c r="L4980" s="174" t="n">
        <v>10</v>
      </c>
      <c r="M4980" s="174" t="n">
        <v>59</v>
      </c>
    </row>
    <row r="4981">
      <c r="A4981" s="174" t="inlineStr">
        <is>
          <t>test</t>
        </is>
      </c>
      <c r="B4981" s="174" t="inlineStr">
        <is>
          <t>A2</t>
        </is>
      </c>
      <c r="C4981" s="174" t="inlineStr">
        <is>
          <t>Noise</t>
        </is>
      </c>
      <c r="D4981" s="174" t="inlineStr">
        <is>
          <t>all</t>
        </is>
      </c>
      <c r="E4981" s="175" t="n">
        <v>0.37</v>
      </c>
      <c r="F4981" s="174" t="n">
        <v>31</v>
      </c>
      <c r="G4981" s="174" t="n">
        <v>128</v>
      </c>
      <c r="H4981" s="174" t="n">
        <v>66</v>
      </c>
      <c r="I4981" s="174" t="n">
        <v>4335</v>
      </c>
      <c r="J4981" s="174" t="n">
        <v>74</v>
      </c>
      <c r="K4981" s="174" t="n">
        <v>54</v>
      </c>
      <c r="L4981" s="174" t="n">
        <v>10</v>
      </c>
      <c r="M4981" s="174" t="n">
        <v>56</v>
      </c>
    </row>
    <row r="4982">
      <c r="A4982" s="174" t="inlineStr">
        <is>
          <t>test</t>
        </is>
      </c>
      <c r="B4982" s="174" t="inlineStr">
        <is>
          <t>A2</t>
        </is>
      </c>
      <c r="C4982" s="174" t="inlineStr">
        <is>
          <t>Noise</t>
        </is>
      </c>
      <c r="D4982" s="174" t="inlineStr">
        <is>
          <t>all</t>
        </is>
      </c>
      <c r="E4982" s="175" t="n">
        <v>0.38</v>
      </c>
      <c r="F4982" s="174" t="n">
        <v>29</v>
      </c>
      <c r="G4982" s="174" t="n">
        <v>130</v>
      </c>
      <c r="H4982" s="174" t="n">
        <v>63</v>
      </c>
      <c r="I4982" s="174" t="n">
        <v>4338</v>
      </c>
      <c r="J4982" s="174" t="n">
        <v>74</v>
      </c>
      <c r="K4982" s="174" t="n">
        <v>56</v>
      </c>
      <c r="L4982" s="174" t="n">
        <v>10</v>
      </c>
      <c r="M4982" s="174" t="n">
        <v>53</v>
      </c>
    </row>
    <row r="4983">
      <c r="A4983" s="174" t="inlineStr">
        <is>
          <t>test</t>
        </is>
      </c>
      <c r="B4983" s="174" t="inlineStr">
        <is>
          <t>A2</t>
        </is>
      </c>
      <c r="C4983" s="174" t="inlineStr">
        <is>
          <t>Noise</t>
        </is>
      </c>
      <c r="D4983" s="174" t="inlineStr">
        <is>
          <t>all</t>
        </is>
      </c>
      <c r="E4983" s="175" t="n">
        <v>0.39</v>
      </c>
      <c r="F4983" s="174" t="n">
        <v>28</v>
      </c>
      <c r="G4983" s="174" t="n">
        <v>131</v>
      </c>
      <c r="H4983" s="174" t="n">
        <v>63</v>
      </c>
      <c r="I4983" s="174" t="n">
        <v>4338</v>
      </c>
      <c r="J4983" s="174" t="n">
        <v>74</v>
      </c>
      <c r="K4983" s="174" t="n">
        <v>57</v>
      </c>
      <c r="L4983" s="174" t="n">
        <v>10</v>
      </c>
      <c r="M4983" s="174" t="n">
        <v>53</v>
      </c>
    </row>
    <row r="4984">
      <c r="A4984" s="174" t="inlineStr">
        <is>
          <t>test</t>
        </is>
      </c>
      <c r="B4984" s="174" t="inlineStr">
        <is>
          <t>A2</t>
        </is>
      </c>
      <c r="C4984" s="174" t="inlineStr">
        <is>
          <t>Noise</t>
        </is>
      </c>
      <c r="D4984" s="174" t="inlineStr">
        <is>
          <t>all</t>
        </is>
      </c>
      <c r="E4984" s="175" t="n">
        <v>0.4</v>
      </c>
      <c r="F4984" s="174" t="n">
        <v>25</v>
      </c>
      <c r="G4984" s="174" t="n">
        <v>134</v>
      </c>
      <c r="H4984" s="174" t="n">
        <v>58</v>
      </c>
      <c r="I4984" s="174" t="n">
        <v>4343</v>
      </c>
      <c r="J4984" s="174" t="n">
        <v>75</v>
      </c>
      <c r="K4984" s="174" t="n">
        <v>59</v>
      </c>
      <c r="L4984" s="174" t="n">
        <v>8</v>
      </c>
      <c r="M4984" s="174" t="n">
        <v>50</v>
      </c>
    </row>
    <row r="4985">
      <c r="A4985" s="174" t="inlineStr">
        <is>
          <t>test</t>
        </is>
      </c>
      <c r="B4985" s="174" t="inlineStr">
        <is>
          <t>A2</t>
        </is>
      </c>
      <c r="C4985" s="174" t="inlineStr">
        <is>
          <t>Noise</t>
        </is>
      </c>
      <c r="D4985" s="174" t="inlineStr">
        <is>
          <t>all</t>
        </is>
      </c>
      <c r="E4985" s="175" t="n">
        <v>0.41</v>
      </c>
      <c r="F4985" s="174" t="n">
        <v>24</v>
      </c>
      <c r="G4985" s="174" t="n">
        <v>135</v>
      </c>
      <c r="H4985" s="174" t="n">
        <v>55</v>
      </c>
      <c r="I4985" s="174" t="n">
        <v>4346</v>
      </c>
      <c r="J4985" s="174" t="n">
        <v>75</v>
      </c>
      <c r="K4985" s="174" t="n">
        <v>60</v>
      </c>
      <c r="L4985" s="174" t="n">
        <v>8</v>
      </c>
      <c r="M4985" s="174" t="n">
        <v>47</v>
      </c>
    </row>
    <row r="4986">
      <c r="A4986" s="174" t="inlineStr">
        <is>
          <t>test</t>
        </is>
      </c>
      <c r="B4986" s="174" t="inlineStr">
        <is>
          <t>A2</t>
        </is>
      </c>
      <c r="C4986" s="174" t="inlineStr">
        <is>
          <t>Noise</t>
        </is>
      </c>
      <c r="D4986" s="174" t="inlineStr">
        <is>
          <t>all</t>
        </is>
      </c>
      <c r="E4986" s="175" t="n">
        <v>0.42</v>
      </c>
      <c r="F4986" s="174" t="n">
        <v>23</v>
      </c>
      <c r="G4986" s="174" t="n">
        <v>136</v>
      </c>
      <c r="H4986" s="174" t="n">
        <v>51</v>
      </c>
      <c r="I4986" s="174" t="n">
        <v>4350</v>
      </c>
      <c r="J4986" s="174" t="n">
        <v>75</v>
      </c>
      <c r="K4986" s="174" t="n">
        <v>61</v>
      </c>
      <c r="L4986" s="174" t="n">
        <v>8</v>
      </c>
      <c r="M4986" s="174" t="n">
        <v>43</v>
      </c>
    </row>
    <row r="4987">
      <c r="A4987" s="174" t="inlineStr">
        <is>
          <t>test</t>
        </is>
      </c>
      <c r="B4987" s="174" t="inlineStr">
        <is>
          <t>A2</t>
        </is>
      </c>
      <c r="C4987" s="174" t="inlineStr">
        <is>
          <t>Noise</t>
        </is>
      </c>
      <c r="D4987" s="174" t="inlineStr">
        <is>
          <t>all</t>
        </is>
      </c>
      <c r="E4987" s="175" t="n">
        <v>0.43</v>
      </c>
      <c r="F4987" s="174" t="n">
        <v>22</v>
      </c>
      <c r="G4987" s="174" t="n">
        <v>137</v>
      </c>
      <c r="H4987" s="174" t="n">
        <v>48</v>
      </c>
      <c r="I4987" s="174" t="n">
        <v>4353</v>
      </c>
      <c r="J4987" s="174" t="n">
        <v>76</v>
      </c>
      <c r="K4987" s="174" t="n">
        <v>61</v>
      </c>
      <c r="L4987" s="174" t="n">
        <v>8</v>
      </c>
      <c r="M4987" s="174" t="n">
        <v>40</v>
      </c>
    </row>
    <row r="4988">
      <c r="A4988" s="174" t="inlineStr">
        <is>
          <t>test</t>
        </is>
      </c>
      <c r="B4988" s="174" t="inlineStr">
        <is>
          <t>A2</t>
        </is>
      </c>
      <c r="C4988" s="174" t="inlineStr">
        <is>
          <t>Noise</t>
        </is>
      </c>
      <c r="D4988" s="174" t="inlineStr">
        <is>
          <t>all</t>
        </is>
      </c>
      <c r="E4988" s="175" t="n">
        <v>0.44</v>
      </c>
      <c r="F4988" s="174" t="n">
        <v>21</v>
      </c>
      <c r="G4988" s="174" t="n">
        <v>138</v>
      </c>
      <c r="H4988" s="174" t="n">
        <v>43</v>
      </c>
      <c r="I4988" s="174" t="n">
        <v>4358</v>
      </c>
      <c r="J4988" s="174" t="n">
        <v>77</v>
      </c>
      <c r="K4988" s="174" t="n">
        <v>61</v>
      </c>
      <c r="L4988" s="174" t="n">
        <v>7</v>
      </c>
      <c r="M4988" s="174" t="n">
        <v>36</v>
      </c>
    </row>
    <row r="4989">
      <c r="A4989" s="174" t="inlineStr">
        <is>
          <t>test</t>
        </is>
      </c>
      <c r="B4989" s="174" t="inlineStr">
        <is>
          <t>A2</t>
        </is>
      </c>
      <c r="C4989" s="174" t="inlineStr">
        <is>
          <t>Noise</t>
        </is>
      </c>
      <c r="D4989" s="174" t="inlineStr">
        <is>
          <t>all</t>
        </is>
      </c>
      <c r="E4989" s="175" t="n">
        <v>0.45</v>
      </c>
      <c r="F4989" s="174" t="n">
        <v>21</v>
      </c>
      <c r="G4989" s="174" t="n">
        <v>138</v>
      </c>
      <c r="H4989" s="174" t="n">
        <v>41</v>
      </c>
      <c r="I4989" s="174" t="n">
        <v>4360</v>
      </c>
      <c r="J4989" s="174" t="n">
        <v>77</v>
      </c>
      <c r="K4989" s="174" t="n">
        <v>61</v>
      </c>
      <c r="L4989" s="174" t="n">
        <v>7</v>
      </c>
      <c r="M4989" s="174" t="n">
        <v>34</v>
      </c>
    </row>
    <row r="4990">
      <c r="A4990" s="174" t="inlineStr">
        <is>
          <t>test</t>
        </is>
      </c>
      <c r="B4990" s="174" t="inlineStr">
        <is>
          <t>A2</t>
        </is>
      </c>
      <c r="C4990" s="174" t="inlineStr">
        <is>
          <t>Noise</t>
        </is>
      </c>
      <c r="D4990" s="174" t="inlineStr">
        <is>
          <t>all</t>
        </is>
      </c>
      <c r="E4990" s="175" t="n">
        <v>0.46</v>
      </c>
      <c r="F4990" s="174" t="n">
        <v>21</v>
      </c>
      <c r="G4990" s="174" t="n">
        <v>138</v>
      </c>
      <c r="H4990" s="174" t="n">
        <v>40</v>
      </c>
      <c r="I4990" s="174" t="n">
        <v>4361</v>
      </c>
      <c r="J4990" s="174" t="n">
        <v>77</v>
      </c>
      <c r="K4990" s="174" t="n">
        <v>61</v>
      </c>
      <c r="L4990" s="174" t="n">
        <v>6</v>
      </c>
      <c r="M4990" s="174" t="n">
        <v>34</v>
      </c>
    </row>
    <row r="4991">
      <c r="A4991" s="174" t="inlineStr">
        <is>
          <t>test</t>
        </is>
      </c>
      <c r="B4991" s="174" t="inlineStr">
        <is>
          <t>A2</t>
        </is>
      </c>
      <c r="C4991" s="174" t="inlineStr">
        <is>
          <t>Noise</t>
        </is>
      </c>
      <c r="D4991" s="174" t="inlineStr">
        <is>
          <t>all</t>
        </is>
      </c>
      <c r="E4991" s="175" t="n">
        <v>0.47</v>
      </c>
      <c r="F4991" s="174" t="n">
        <v>21</v>
      </c>
      <c r="G4991" s="174" t="n">
        <v>138</v>
      </c>
      <c r="H4991" s="174" t="n">
        <v>38</v>
      </c>
      <c r="I4991" s="174" t="n">
        <v>4363</v>
      </c>
      <c r="J4991" s="174" t="n">
        <v>77</v>
      </c>
      <c r="K4991" s="174" t="n">
        <v>61</v>
      </c>
      <c r="L4991" s="174" t="n">
        <v>5</v>
      </c>
      <c r="M4991" s="174" t="n">
        <v>33</v>
      </c>
    </row>
    <row r="4992">
      <c r="A4992" s="174" t="inlineStr">
        <is>
          <t>test</t>
        </is>
      </c>
      <c r="B4992" s="174" t="inlineStr">
        <is>
          <t>A2</t>
        </is>
      </c>
      <c r="C4992" s="174" t="inlineStr">
        <is>
          <t>Noise</t>
        </is>
      </c>
      <c r="D4992" s="174" t="inlineStr">
        <is>
          <t>all</t>
        </is>
      </c>
      <c r="E4992" s="175" t="n">
        <v>0.48</v>
      </c>
      <c r="F4992" s="174" t="n">
        <v>20</v>
      </c>
      <c r="G4992" s="174" t="n">
        <v>139</v>
      </c>
      <c r="H4992" s="174" t="n">
        <v>37</v>
      </c>
      <c r="I4992" s="174" t="n">
        <v>4364</v>
      </c>
      <c r="J4992" s="174" t="n">
        <v>77</v>
      </c>
      <c r="K4992" s="174" t="n">
        <v>62</v>
      </c>
      <c r="L4992" s="174" t="n">
        <v>5</v>
      </c>
      <c r="M4992" s="174" t="n">
        <v>32</v>
      </c>
    </row>
    <row r="4993">
      <c r="A4993" s="174" t="inlineStr">
        <is>
          <t>test</t>
        </is>
      </c>
      <c r="B4993" s="174" t="inlineStr">
        <is>
          <t>A2</t>
        </is>
      </c>
      <c r="C4993" s="174" t="inlineStr">
        <is>
          <t>Noise</t>
        </is>
      </c>
      <c r="D4993" s="174" t="inlineStr">
        <is>
          <t>all</t>
        </is>
      </c>
      <c r="E4993" s="175" t="n">
        <v>0.49</v>
      </c>
      <c r="F4993" s="174" t="n">
        <v>19</v>
      </c>
      <c r="G4993" s="174" t="n">
        <v>140</v>
      </c>
      <c r="H4993" s="174" t="n">
        <v>36</v>
      </c>
      <c r="I4993" s="174" t="n">
        <v>4365</v>
      </c>
      <c r="J4993" s="174" t="n">
        <v>77</v>
      </c>
      <c r="K4993" s="174" t="n">
        <v>63</v>
      </c>
      <c r="L4993" s="174" t="n">
        <v>5</v>
      </c>
      <c r="M4993" s="174" t="n">
        <v>31</v>
      </c>
    </row>
    <row r="4994">
      <c r="A4994" s="174" t="inlineStr">
        <is>
          <t>test</t>
        </is>
      </c>
      <c r="B4994" s="174" t="inlineStr">
        <is>
          <t>A2</t>
        </is>
      </c>
      <c r="C4994" s="174" t="inlineStr">
        <is>
          <t>Noise</t>
        </is>
      </c>
      <c r="D4994" s="174" t="inlineStr">
        <is>
          <t>all</t>
        </is>
      </c>
      <c r="E4994" s="175" t="n">
        <v>0.5</v>
      </c>
      <c r="F4994" s="174" t="n">
        <v>18</v>
      </c>
      <c r="G4994" s="174" t="n">
        <v>141</v>
      </c>
      <c r="H4994" s="174" t="n">
        <v>34</v>
      </c>
      <c r="I4994" s="174" t="n">
        <v>4367</v>
      </c>
      <c r="J4994" s="174" t="n">
        <v>78</v>
      </c>
      <c r="K4994" s="174" t="n">
        <v>63</v>
      </c>
      <c r="L4994" s="174" t="n">
        <v>5</v>
      </c>
      <c r="M4994" s="174" t="n">
        <v>29</v>
      </c>
    </row>
    <row r="4995">
      <c r="A4995" s="174" t="inlineStr">
        <is>
          <t>test</t>
        </is>
      </c>
      <c r="B4995" s="174" t="inlineStr">
        <is>
          <t>A2</t>
        </is>
      </c>
      <c r="C4995" s="174" t="inlineStr">
        <is>
          <t>Noise</t>
        </is>
      </c>
      <c r="D4995" s="174" t="inlineStr">
        <is>
          <t>all</t>
        </is>
      </c>
      <c r="E4995" s="175" t="n">
        <v>0.51</v>
      </c>
      <c r="F4995" s="174" t="n">
        <v>17</v>
      </c>
      <c r="G4995" s="174" t="n">
        <v>142</v>
      </c>
      <c r="H4995" s="174" t="n">
        <v>31</v>
      </c>
      <c r="I4995" s="174" t="n">
        <v>4370</v>
      </c>
      <c r="J4995" s="174" t="n">
        <v>79</v>
      </c>
      <c r="K4995" s="174" t="n">
        <v>63</v>
      </c>
      <c r="L4995" s="174" t="n">
        <v>4</v>
      </c>
      <c r="M4995" s="174" t="n">
        <v>27</v>
      </c>
    </row>
    <row r="4996">
      <c r="A4996" s="174" t="inlineStr">
        <is>
          <t>test</t>
        </is>
      </c>
      <c r="B4996" s="174" t="inlineStr">
        <is>
          <t>A2</t>
        </is>
      </c>
      <c r="C4996" s="174" t="inlineStr">
        <is>
          <t>Noise</t>
        </is>
      </c>
      <c r="D4996" s="174" t="inlineStr">
        <is>
          <t>all</t>
        </is>
      </c>
      <c r="E4996" s="175" t="n">
        <v>0.52</v>
      </c>
      <c r="F4996" s="174" t="n">
        <v>17</v>
      </c>
      <c r="G4996" s="174" t="n">
        <v>142</v>
      </c>
      <c r="H4996" s="174" t="n">
        <v>30</v>
      </c>
      <c r="I4996" s="174" t="n">
        <v>4371</v>
      </c>
      <c r="J4996" s="174" t="n">
        <v>79</v>
      </c>
      <c r="K4996" s="174" t="n">
        <v>63</v>
      </c>
      <c r="L4996" s="174" t="n">
        <v>4</v>
      </c>
      <c r="M4996" s="174" t="n">
        <v>26</v>
      </c>
    </row>
    <row r="4997">
      <c r="A4997" s="174" t="inlineStr">
        <is>
          <t>test</t>
        </is>
      </c>
      <c r="B4997" s="174" t="inlineStr">
        <is>
          <t>A2</t>
        </is>
      </c>
      <c r="C4997" s="174" t="inlineStr">
        <is>
          <t>Noise</t>
        </is>
      </c>
      <c r="D4997" s="174" t="inlineStr">
        <is>
          <t>all</t>
        </is>
      </c>
      <c r="E4997" s="175" t="n">
        <v>0.53</v>
      </c>
      <c r="F4997" s="174" t="n">
        <v>15</v>
      </c>
      <c r="G4997" s="174" t="n">
        <v>144</v>
      </c>
      <c r="H4997" s="174" t="n">
        <v>30</v>
      </c>
      <c r="I4997" s="174" t="n">
        <v>4371</v>
      </c>
      <c r="J4997" s="174" t="n">
        <v>81</v>
      </c>
      <c r="K4997" s="174" t="n">
        <v>63</v>
      </c>
      <c r="L4997" s="174" t="n">
        <v>4</v>
      </c>
      <c r="M4997" s="174" t="n">
        <v>26</v>
      </c>
    </row>
    <row r="4998">
      <c r="A4998" s="174" t="inlineStr">
        <is>
          <t>test</t>
        </is>
      </c>
      <c r="B4998" s="174" t="inlineStr">
        <is>
          <t>A2</t>
        </is>
      </c>
      <c r="C4998" s="174" t="inlineStr">
        <is>
          <t>Noise</t>
        </is>
      </c>
      <c r="D4998" s="174" t="inlineStr">
        <is>
          <t>all</t>
        </is>
      </c>
      <c r="E4998" s="175" t="n">
        <v>0.54</v>
      </c>
      <c r="F4998" s="174" t="n">
        <v>13</v>
      </c>
      <c r="G4998" s="174" t="n">
        <v>146</v>
      </c>
      <c r="H4998" s="174" t="n">
        <v>29</v>
      </c>
      <c r="I4998" s="174" t="n">
        <v>4372</v>
      </c>
      <c r="J4998" s="174" t="n">
        <v>83</v>
      </c>
      <c r="K4998" s="174" t="n">
        <v>63</v>
      </c>
      <c r="L4998" s="174" t="n">
        <v>3</v>
      </c>
      <c r="M4998" s="174" t="n">
        <v>26</v>
      </c>
    </row>
    <row r="4999">
      <c r="A4999" s="174" t="inlineStr">
        <is>
          <t>test</t>
        </is>
      </c>
      <c r="B4999" s="174" t="inlineStr">
        <is>
          <t>A2</t>
        </is>
      </c>
      <c r="C4999" s="174" t="inlineStr">
        <is>
          <t>Noise</t>
        </is>
      </c>
      <c r="D4999" s="174" t="inlineStr">
        <is>
          <t>all</t>
        </is>
      </c>
      <c r="E4999" s="175" t="n">
        <v>0.55</v>
      </c>
      <c r="F4999" s="174" t="n">
        <v>13</v>
      </c>
      <c r="G4999" s="174" t="n">
        <v>146</v>
      </c>
      <c r="H4999" s="174" t="n">
        <v>27</v>
      </c>
      <c r="I4999" s="174" t="n">
        <v>4374</v>
      </c>
      <c r="J4999" s="174" t="n">
        <v>83</v>
      </c>
      <c r="K4999" s="174" t="n">
        <v>63</v>
      </c>
      <c r="L4999" s="174" t="n">
        <v>3</v>
      </c>
      <c r="M4999" s="174" t="n">
        <v>24</v>
      </c>
    </row>
    <row r="5000">
      <c r="A5000" s="174" t="inlineStr">
        <is>
          <t>test</t>
        </is>
      </c>
      <c r="B5000" s="174" t="inlineStr">
        <is>
          <t>A2</t>
        </is>
      </c>
      <c r="C5000" s="174" t="inlineStr">
        <is>
          <t>Noise</t>
        </is>
      </c>
      <c r="D5000" s="174" t="inlineStr">
        <is>
          <t>all</t>
        </is>
      </c>
      <c r="E5000" s="175" t="n">
        <v>0.5600000000000001</v>
      </c>
      <c r="F5000" s="174" t="n">
        <v>11</v>
      </c>
      <c r="G5000" s="174" t="n">
        <v>148</v>
      </c>
      <c r="H5000" s="174" t="n">
        <v>27</v>
      </c>
      <c r="I5000" s="174" t="n">
        <v>4374</v>
      </c>
      <c r="J5000" s="174" t="n">
        <v>84</v>
      </c>
      <c r="K5000" s="174" t="n">
        <v>64</v>
      </c>
      <c r="L5000" s="174" t="n">
        <v>3</v>
      </c>
      <c r="M5000" s="174" t="n">
        <v>24</v>
      </c>
    </row>
    <row r="5001">
      <c r="A5001" s="174" t="inlineStr">
        <is>
          <t>test</t>
        </is>
      </c>
      <c r="B5001" s="174" t="inlineStr">
        <is>
          <t>A2</t>
        </is>
      </c>
      <c r="C5001" s="174" t="inlineStr">
        <is>
          <t>Noise</t>
        </is>
      </c>
      <c r="D5001" s="174" t="inlineStr">
        <is>
          <t>all</t>
        </is>
      </c>
      <c r="E5001" s="175" t="n">
        <v>0.57</v>
      </c>
      <c r="F5001" s="174" t="n">
        <v>11</v>
      </c>
      <c r="G5001" s="174" t="n">
        <v>148</v>
      </c>
      <c r="H5001" s="174" t="n">
        <v>27</v>
      </c>
      <c r="I5001" s="174" t="n">
        <v>4374</v>
      </c>
      <c r="J5001" s="174" t="n">
        <v>84</v>
      </c>
      <c r="K5001" s="174" t="n">
        <v>64</v>
      </c>
      <c r="L5001" s="174" t="n">
        <v>3</v>
      </c>
      <c r="M5001" s="174" t="n">
        <v>24</v>
      </c>
    </row>
    <row r="5002">
      <c r="A5002" s="174" t="inlineStr">
        <is>
          <t>test</t>
        </is>
      </c>
      <c r="B5002" s="174" t="inlineStr">
        <is>
          <t>A2</t>
        </is>
      </c>
      <c r="C5002" s="174" t="inlineStr">
        <is>
          <t>Noise</t>
        </is>
      </c>
      <c r="D5002" s="174" t="inlineStr">
        <is>
          <t>all</t>
        </is>
      </c>
      <c r="E5002" s="175" t="n">
        <v>0.58</v>
      </c>
      <c r="F5002" s="174" t="n">
        <v>10</v>
      </c>
      <c r="G5002" s="174" t="n">
        <v>149</v>
      </c>
      <c r="H5002" s="174" t="n">
        <v>24</v>
      </c>
      <c r="I5002" s="174" t="n">
        <v>4377</v>
      </c>
      <c r="J5002" s="174" t="n">
        <v>84</v>
      </c>
      <c r="K5002" s="174" t="n">
        <v>65</v>
      </c>
      <c r="L5002" s="174" t="n">
        <v>3</v>
      </c>
      <c r="M5002" s="174" t="n">
        <v>21</v>
      </c>
    </row>
    <row r="5003">
      <c r="A5003" s="174" t="inlineStr">
        <is>
          <t>test</t>
        </is>
      </c>
      <c r="B5003" s="174" t="inlineStr">
        <is>
          <t>A2</t>
        </is>
      </c>
      <c r="C5003" s="174" t="inlineStr">
        <is>
          <t>Noise</t>
        </is>
      </c>
      <c r="D5003" s="174" t="inlineStr">
        <is>
          <t>all</t>
        </is>
      </c>
      <c r="E5003" s="175" t="n">
        <v>0.59</v>
      </c>
      <c r="F5003" s="174" t="n">
        <v>9</v>
      </c>
      <c r="G5003" s="174" t="n">
        <v>150</v>
      </c>
      <c r="H5003" s="174" t="n">
        <v>22</v>
      </c>
      <c r="I5003" s="174" t="n">
        <v>4379</v>
      </c>
      <c r="J5003" s="174" t="n">
        <v>85</v>
      </c>
      <c r="K5003" s="174" t="n">
        <v>65</v>
      </c>
      <c r="L5003" s="174" t="n">
        <v>3</v>
      </c>
      <c r="M5003" s="174" t="n">
        <v>19</v>
      </c>
    </row>
    <row r="5004">
      <c r="A5004" s="174" t="inlineStr">
        <is>
          <t>test</t>
        </is>
      </c>
      <c r="B5004" s="174" t="inlineStr">
        <is>
          <t>A2</t>
        </is>
      </c>
      <c r="C5004" s="174" t="inlineStr">
        <is>
          <t>Noise</t>
        </is>
      </c>
      <c r="D5004" s="174" t="inlineStr">
        <is>
          <t>all</t>
        </is>
      </c>
      <c r="E5004" s="175" t="n">
        <v>0.6</v>
      </c>
      <c r="F5004" s="174" t="n">
        <v>9</v>
      </c>
      <c r="G5004" s="174" t="n">
        <v>150</v>
      </c>
      <c r="H5004" s="174" t="n">
        <v>21</v>
      </c>
      <c r="I5004" s="174" t="n">
        <v>4380</v>
      </c>
      <c r="J5004" s="174" t="n">
        <v>85</v>
      </c>
      <c r="K5004" s="174" t="n">
        <v>65</v>
      </c>
      <c r="L5004" s="174" t="n">
        <v>3</v>
      </c>
      <c r="M5004" s="174" t="n">
        <v>18</v>
      </c>
    </row>
    <row r="5005">
      <c r="A5005" s="174" t="inlineStr">
        <is>
          <t>test</t>
        </is>
      </c>
      <c r="B5005" s="174" t="inlineStr">
        <is>
          <t>A2</t>
        </is>
      </c>
      <c r="C5005" s="174" t="inlineStr">
        <is>
          <t>Noise</t>
        </is>
      </c>
      <c r="D5005" s="174" t="inlineStr">
        <is>
          <t>all</t>
        </is>
      </c>
      <c r="E5005" s="175" t="n">
        <v>0.61</v>
      </c>
      <c r="F5005" s="174" t="n">
        <v>8</v>
      </c>
      <c r="G5005" s="174" t="n">
        <v>151</v>
      </c>
      <c r="H5005" s="174" t="n">
        <v>21</v>
      </c>
      <c r="I5005" s="174" t="n">
        <v>4380</v>
      </c>
      <c r="J5005" s="174" t="n">
        <v>85</v>
      </c>
      <c r="K5005" s="174" t="n">
        <v>66</v>
      </c>
      <c r="L5005" s="174" t="n">
        <v>3</v>
      </c>
      <c r="M5005" s="174" t="n">
        <v>18</v>
      </c>
    </row>
    <row r="5006">
      <c r="A5006" s="174" t="inlineStr">
        <is>
          <t>test</t>
        </is>
      </c>
      <c r="B5006" s="174" t="inlineStr">
        <is>
          <t>A2</t>
        </is>
      </c>
      <c r="C5006" s="174" t="inlineStr">
        <is>
          <t>Noise</t>
        </is>
      </c>
      <c r="D5006" s="174" t="inlineStr">
        <is>
          <t>all</t>
        </is>
      </c>
      <c r="E5006" s="175" t="n">
        <v>0.62</v>
      </c>
      <c r="F5006" s="174" t="n">
        <v>7</v>
      </c>
      <c r="G5006" s="174" t="n">
        <v>152</v>
      </c>
      <c r="H5006" s="174" t="n">
        <v>19</v>
      </c>
      <c r="I5006" s="174" t="n">
        <v>4382</v>
      </c>
      <c r="J5006" s="174" t="n">
        <v>86</v>
      </c>
      <c r="K5006" s="174" t="n">
        <v>66</v>
      </c>
      <c r="L5006" s="174" t="n">
        <v>3</v>
      </c>
      <c r="M5006" s="174" t="n">
        <v>16</v>
      </c>
    </row>
    <row r="5007">
      <c r="A5007" s="174" t="inlineStr">
        <is>
          <t>test</t>
        </is>
      </c>
      <c r="B5007" s="174" t="inlineStr">
        <is>
          <t>A2</t>
        </is>
      </c>
      <c r="C5007" s="174" t="inlineStr">
        <is>
          <t>Noise</t>
        </is>
      </c>
      <c r="D5007" s="174" t="inlineStr">
        <is>
          <t>all</t>
        </is>
      </c>
      <c r="E5007" s="175" t="n">
        <v>0.63</v>
      </c>
      <c r="F5007" s="174" t="n">
        <v>7</v>
      </c>
      <c r="G5007" s="174" t="n">
        <v>152</v>
      </c>
      <c r="H5007" s="174" t="n">
        <v>19</v>
      </c>
      <c r="I5007" s="174" t="n">
        <v>4382</v>
      </c>
      <c r="J5007" s="174" t="n">
        <v>86</v>
      </c>
      <c r="K5007" s="174" t="n">
        <v>66</v>
      </c>
      <c r="L5007" s="174" t="n">
        <v>3</v>
      </c>
      <c r="M5007" s="174" t="n">
        <v>16</v>
      </c>
    </row>
    <row r="5008">
      <c r="A5008" s="174" t="inlineStr">
        <is>
          <t>test</t>
        </is>
      </c>
      <c r="B5008" s="174" t="inlineStr">
        <is>
          <t>A2</t>
        </is>
      </c>
      <c r="C5008" s="174" t="inlineStr">
        <is>
          <t>Noise</t>
        </is>
      </c>
      <c r="D5008" s="174" t="inlineStr">
        <is>
          <t>all</t>
        </is>
      </c>
      <c r="E5008" s="175" t="n">
        <v>0.64</v>
      </c>
      <c r="F5008" s="174" t="n">
        <v>7</v>
      </c>
      <c r="G5008" s="174" t="n">
        <v>152</v>
      </c>
      <c r="H5008" s="174" t="n">
        <v>18</v>
      </c>
      <c r="I5008" s="174" t="n">
        <v>4383</v>
      </c>
      <c r="J5008" s="174" t="n">
        <v>86</v>
      </c>
      <c r="K5008" s="174" t="n">
        <v>66</v>
      </c>
      <c r="L5008" s="174" t="n">
        <v>3</v>
      </c>
      <c r="M5008" s="174" t="n">
        <v>15</v>
      </c>
    </row>
    <row r="5009">
      <c r="A5009" s="174" t="inlineStr">
        <is>
          <t>test</t>
        </is>
      </c>
      <c r="B5009" s="174" t="inlineStr">
        <is>
          <t>A2</t>
        </is>
      </c>
      <c r="C5009" s="174" t="inlineStr">
        <is>
          <t>Noise</t>
        </is>
      </c>
      <c r="D5009" s="174" t="inlineStr">
        <is>
          <t>all</t>
        </is>
      </c>
      <c r="E5009" s="175" t="n">
        <v>0.65</v>
      </c>
      <c r="F5009" s="174" t="n">
        <v>6</v>
      </c>
      <c r="G5009" s="174" t="n">
        <v>153</v>
      </c>
      <c r="H5009" s="174" t="n">
        <v>16</v>
      </c>
      <c r="I5009" s="174" t="n">
        <v>4385</v>
      </c>
      <c r="J5009" s="174" t="n">
        <v>86</v>
      </c>
      <c r="K5009" s="174" t="n">
        <v>67</v>
      </c>
      <c r="L5009" s="174" t="n">
        <v>3</v>
      </c>
      <c r="M5009" s="174" t="n">
        <v>13</v>
      </c>
    </row>
    <row r="5010">
      <c r="A5010" s="174" t="inlineStr">
        <is>
          <t>test</t>
        </is>
      </c>
      <c r="B5010" s="174" t="inlineStr">
        <is>
          <t>A2</t>
        </is>
      </c>
      <c r="C5010" s="174" t="inlineStr">
        <is>
          <t>Noise</t>
        </is>
      </c>
      <c r="D5010" s="174" t="inlineStr">
        <is>
          <t>all</t>
        </is>
      </c>
      <c r="E5010" s="175" t="n">
        <v>0.66</v>
      </c>
      <c r="F5010" s="174" t="n">
        <v>5</v>
      </c>
      <c r="G5010" s="174" t="n">
        <v>154</v>
      </c>
      <c r="H5010" s="174" t="n">
        <v>14</v>
      </c>
      <c r="I5010" s="174" t="n">
        <v>4387</v>
      </c>
      <c r="J5010" s="174" t="n">
        <v>86</v>
      </c>
      <c r="K5010" s="174" t="n">
        <v>68</v>
      </c>
      <c r="L5010" s="174" t="n">
        <v>3</v>
      </c>
      <c r="M5010" s="174" t="n">
        <v>11</v>
      </c>
    </row>
    <row r="5011">
      <c r="A5011" s="174" t="inlineStr">
        <is>
          <t>test</t>
        </is>
      </c>
      <c r="B5011" s="174" t="inlineStr">
        <is>
          <t>A2</t>
        </is>
      </c>
      <c r="C5011" s="174" t="inlineStr">
        <is>
          <t>Noise</t>
        </is>
      </c>
      <c r="D5011" s="174" t="inlineStr">
        <is>
          <t>all</t>
        </is>
      </c>
      <c r="E5011" s="175" t="n">
        <v>0.67</v>
      </c>
      <c r="F5011" s="174" t="n">
        <v>5</v>
      </c>
      <c r="G5011" s="174" t="n">
        <v>154</v>
      </c>
      <c r="H5011" s="174" t="n">
        <v>13</v>
      </c>
      <c r="I5011" s="174" t="n">
        <v>4388</v>
      </c>
      <c r="J5011" s="174" t="n">
        <v>86</v>
      </c>
      <c r="K5011" s="174" t="n">
        <v>68</v>
      </c>
      <c r="L5011" s="174" t="n">
        <v>3</v>
      </c>
      <c r="M5011" s="174" t="n">
        <v>10</v>
      </c>
    </row>
    <row r="5012">
      <c r="A5012" s="174" t="inlineStr">
        <is>
          <t>test</t>
        </is>
      </c>
      <c r="B5012" s="174" t="inlineStr">
        <is>
          <t>A2</t>
        </is>
      </c>
      <c r="C5012" s="174" t="inlineStr">
        <is>
          <t>Noise</t>
        </is>
      </c>
      <c r="D5012" s="174" t="inlineStr">
        <is>
          <t>all</t>
        </is>
      </c>
      <c r="E5012" s="175" t="n">
        <v>0.68</v>
      </c>
      <c r="F5012" s="174" t="n">
        <v>5</v>
      </c>
      <c r="G5012" s="174" t="n">
        <v>154</v>
      </c>
      <c r="H5012" s="174" t="n">
        <v>12</v>
      </c>
      <c r="I5012" s="174" t="n">
        <v>4389</v>
      </c>
      <c r="J5012" s="174" t="n">
        <v>86</v>
      </c>
      <c r="K5012" s="174" t="n">
        <v>68</v>
      </c>
      <c r="L5012" s="174" t="n">
        <v>3</v>
      </c>
      <c r="M5012" s="174" t="n">
        <v>9</v>
      </c>
    </row>
    <row r="5013">
      <c r="A5013" s="174" t="inlineStr">
        <is>
          <t>test</t>
        </is>
      </c>
      <c r="B5013" s="174" t="inlineStr">
        <is>
          <t>A2</t>
        </is>
      </c>
      <c r="C5013" s="174" t="inlineStr">
        <is>
          <t>Noise</t>
        </is>
      </c>
      <c r="D5013" s="174" t="inlineStr">
        <is>
          <t>all</t>
        </is>
      </c>
      <c r="E5013" s="175" t="n">
        <v>0.6899999999999999</v>
      </c>
      <c r="F5013" s="174" t="n">
        <v>5</v>
      </c>
      <c r="G5013" s="174" t="n">
        <v>154</v>
      </c>
      <c r="H5013" s="174" t="n">
        <v>11</v>
      </c>
      <c r="I5013" s="174" t="n">
        <v>4390</v>
      </c>
      <c r="J5013" s="174" t="n">
        <v>86</v>
      </c>
      <c r="K5013" s="174" t="n">
        <v>68</v>
      </c>
      <c r="L5013" s="174" t="n">
        <v>3</v>
      </c>
      <c r="M5013" s="174" t="n">
        <v>8</v>
      </c>
    </row>
    <row r="5014">
      <c r="A5014" s="174" t="inlineStr">
        <is>
          <t>test</t>
        </is>
      </c>
      <c r="B5014" s="174" t="inlineStr">
        <is>
          <t>A2</t>
        </is>
      </c>
      <c r="C5014" s="174" t="inlineStr">
        <is>
          <t>Noise</t>
        </is>
      </c>
      <c r="D5014" s="174" t="inlineStr">
        <is>
          <t>all</t>
        </is>
      </c>
      <c r="E5014" s="175" t="n">
        <v>0.7</v>
      </c>
      <c r="F5014" s="174" t="n">
        <v>5</v>
      </c>
      <c r="G5014" s="174" t="n">
        <v>154</v>
      </c>
      <c r="H5014" s="174" t="n">
        <v>11</v>
      </c>
      <c r="I5014" s="174" t="n">
        <v>4390</v>
      </c>
      <c r="J5014" s="174" t="n">
        <v>86</v>
      </c>
      <c r="K5014" s="174" t="n">
        <v>68</v>
      </c>
      <c r="L5014" s="174" t="n">
        <v>3</v>
      </c>
      <c r="M5014" s="174" t="n">
        <v>8</v>
      </c>
    </row>
    <row r="5015">
      <c r="A5015" s="174" t="inlineStr">
        <is>
          <t>test</t>
        </is>
      </c>
      <c r="B5015" s="174" t="inlineStr">
        <is>
          <t>A2</t>
        </is>
      </c>
      <c r="C5015" s="174" t="inlineStr">
        <is>
          <t>Noise</t>
        </is>
      </c>
      <c r="D5015" s="174" t="inlineStr">
        <is>
          <t>all</t>
        </is>
      </c>
      <c r="E5015" s="175" t="n">
        <v>0.71</v>
      </c>
      <c r="F5015" s="174" t="n">
        <v>4</v>
      </c>
      <c r="G5015" s="174" t="n">
        <v>155</v>
      </c>
      <c r="H5015" s="174" t="n">
        <v>9</v>
      </c>
      <c r="I5015" s="174" t="n">
        <v>4392</v>
      </c>
      <c r="J5015" s="174" t="n">
        <v>86</v>
      </c>
      <c r="K5015" s="174" t="n">
        <v>69</v>
      </c>
      <c r="L5015" s="174" t="n">
        <v>2</v>
      </c>
      <c r="M5015" s="174" t="n">
        <v>7</v>
      </c>
    </row>
    <row r="5016">
      <c r="A5016" s="174" t="inlineStr">
        <is>
          <t>test</t>
        </is>
      </c>
      <c r="B5016" s="174" t="inlineStr">
        <is>
          <t>A2</t>
        </is>
      </c>
      <c r="C5016" s="174" t="inlineStr">
        <is>
          <t>Noise</t>
        </is>
      </c>
      <c r="D5016" s="174" t="inlineStr">
        <is>
          <t>all</t>
        </is>
      </c>
      <c r="E5016" s="175" t="n">
        <v>0.72</v>
      </c>
      <c r="F5016" s="174" t="n">
        <v>4</v>
      </c>
      <c r="G5016" s="174" t="n">
        <v>155</v>
      </c>
      <c r="H5016" s="174" t="n">
        <v>8</v>
      </c>
      <c r="I5016" s="174" t="n">
        <v>4393</v>
      </c>
      <c r="J5016" s="174" t="n">
        <v>86</v>
      </c>
      <c r="K5016" s="174" t="n">
        <v>69</v>
      </c>
      <c r="L5016" s="174" t="n">
        <v>2</v>
      </c>
      <c r="M5016" s="174" t="n">
        <v>6</v>
      </c>
    </row>
    <row r="5017">
      <c r="A5017" s="174" t="inlineStr">
        <is>
          <t>test</t>
        </is>
      </c>
      <c r="B5017" s="174" t="inlineStr">
        <is>
          <t>A2</t>
        </is>
      </c>
      <c r="C5017" s="174" t="inlineStr">
        <is>
          <t>Noise</t>
        </is>
      </c>
      <c r="D5017" s="174" t="inlineStr">
        <is>
          <t>all</t>
        </is>
      </c>
      <c r="E5017" s="175" t="n">
        <v>0.73</v>
      </c>
      <c r="F5017" s="174" t="n">
        <v>4</v>
      </c>
      <c r="G5017" s="174" t="n">
        <v>155</v>
      </c>
      <c r="H5017" s="174" t="n">
        <v>8</v>
      </c>
      <c r="I5017" s="174" t="n">
        <v>4393</v>
      </c>
      <c r="J5017" s="174" t="n">
        <v>86</v>
      </c>
      <c r="K5017" s="174" t="n">
        <v>69</v>
      </c>
      <c r="L5017" s="174" t="n">
        <v>2</v>
      </c>
      <c r="M5017" s="174" t="n">
        <v>6</v>
      </c>
    </row>
    <row r="5018">
      <c r="A5018" s="174" t="inlineStr">
        <is>
          <t>test</t>
        </is>
      </c>
      <c r="B5018" s="174" t="inlineStr">
        <is>
          <t>A2</t>
        </is>
      </c>
      <c r="C5018" s="174" t="inlineStr">
        <is>
          <t>Noise</t>
        </is>
      </c>
      <c r="D5018" s="174" t="inlineStr">
        <is>
          <t>all</t>
        </is>
      </c>
      <c r="E5018" s="175" t="n">
        <v>0.74</v>
      </c>
      <c r="F5018" s="174" t="n">
        <v>4</v>
      </c>
      <c r="G5018" s="174" t="n">
        <v>155</v>
      </c>
      <c r="H5018" s="174" t="n">
        <v>6</v>
      </c>
      <c r="I5018" s="174" t="n">
        <v>4395</v>
      </c>
      <c r="J5018" s="174" t="n">
        <v>86</v>
      </c>
      <c r="K5018" s="174" t="n">
        <v>69</v>
      </c>
      <c r="L5018" s="174" t="n">
        <v>2</v>
      </c>
      <c r="M5018" s="174" t="n">
        <v>4</v>
      </c>
    </row>
    <row r="5019">
      <c r="A5019" s="174" t="inlineStr">
        <is>
          <t>test</t>
        </is>
      </c>
      <c r="B5019" s="174" t="inlineStr">
        <is>
          <t>A2</t>
        </is>
      </c>
      <c r="C5019" s="174" t="inlineStr">
        <is>
          <t>Noise</t>
        </is>
      </c>
      <c r="D5019" s="174" t="inlineStr">
        <is>
          <t>all</t>
        </is>
      </c>
      <c r="E5019" s="175" t="n">
        <v>0.75</v>
      </c>
      <c r="F5019" s="174" t="n">
        <v>4</v>
      </c>
      <c r="G5019" s="174" t="n">
        <v>155</v>
      </c>
      <c r="H5019" s="174" t="n">
        <v>6</v>
      </c>
      <c r="I5019" s="174" t="n">
        <v>4395</v>
      </c>
      <c r="J5019" s="174" t="n">
        <v>86</v>
      </c>
      <c r="K5019" s="174" t="n">
        <v>69</v>
      </c>
      <c r="L5019" s="174" t="n">
        <v>2</v>
      </c>
      <c r="M5019" s="174" t="n">
        <v>4</v>
      </c>
    </row>
    <row r="5020">
      <c r="A5020" s="174" t="inlineStr">
        <is>
          <t>test</t>
        </is>
      </c>
      <c r="B5020" s="174" t="inlineStr">
        <is>
          <t>A2</t>
        </is>
      </c>
      <c r="C5020" s="174" t="inlineStr">
        <is>
          <t>Noise</t>
        </is>
      </c>
      <c r="D5020" s="174" t="inlineStr">
        <is>
          <t>all</t>
        </is>
      </c>
      <c r="E5020" s="175" t="n">
        <v>0.76</v>
      </c>
      <c r="F5020" s="174" t="n">
        <v>4</v>
      </c>
      <c r="G5020" s="174" t="n">
        <v>155</v>
      </c>
      <c r="H5020" s="174" t="n">
        <v>5</v>
      </c>
      <c r="I5020" s="174" t="n">
        <v>4396</v>
      </c>
      <c r="J5020" s="174" t="n">
        <v>86</v>
      </c>
      <c r="K5020" s="174" t="n">
        <v>69</v>
      </c>
      <c r="L5020" s="174" t="n">
        <v>2</v>
      </c>
      <c r="M5020" s="174" t="n">
        <v>3</v>
      </c>
    </row>
    <row r="5021">
      <c r="A5021" s="174" t="inlineStr">
        <is>
          <t>test</t>
        </is>
      </c>
      <c r="B5021" s="174" t="inlineStr">
        <is>
          <t>A2</t>
        </is>
      </c>
      <c r="C5021" s="174" t="inlineStr">
        <is>
          <t>Noise</t>
        </is>
      </c>
      <c r="D5021" s="174" t="inlineStr">
        <is>
          <t>all</t>
        </is>
      </c>
      <c r="E5021" s="175" t="n">
        <v>0.77</v>
      </c>
      <c r="F5021" s="174" t="n">
        <v>4</v>
      </c>
      <c r="G5021" s="174" t="n">
        <v>155</v>
      </c>
      <c r="H5021" s="174" t="n">
        <v>5</v>
      </c>
      <c r="I5021" s="174" t="n">
        <v>4396</v>
      </c>
      <c r="J5021" s="174" t="n">
        <v>86</v>
      </c>
      <c r="K5021" s="174" t="n">
        <v>69</v>
      </c>
      <c r="L5021" s="174" t="n">
        <v>2</v>
      </c>
      <c r="M5021" s="174" t="n">
        <v>3</v>
      </c>
    </row>
    <row r="5022">
      <c r="A5022" s="174" t="inlineStr">
        <is>
          <t>test</t>
        </is>
      </c>
      <c r="B5022" s="174" t="inlineStr">
        <is>
          <t>A2</t>
        </is>
      </c>
      <c r="C5022" s="174" t="inlineStr">
        <is>
          <t>Noise</t>
        </is>
      </c>
      <c r="D5022" s="174" t="inlineStr">
        <is>
          <t>all</t>
        </is>
      </c>
      <c r="E5022" s="175" t="n">
        <v>0.78</v>
      </c>
      <c r="F5022" s="174" t="n">
        <v>3</v>
      </c>
      <c r="G5022" s="174" t="n">
        <v>156</v>
      </c>
      <c r="H5022" s="174" t="n">
        <v>5</v>
      </c>
      <c r="I5022" s="174" t="n">
        <v>4396</v>
      </c>
      <c r="J5022" s="174" t="n">
        <v>87</v>
      </c>
      <c r="K5022" s="174" t="n">
        <v>69</v>
      </c>
      <c r="L5022" s="174" t="n">
        <v>2</v>
      </c>
      <c r="M5022" s="174" t="n">
        <v>3</v>
      </c>
    </row>
    <row r="5023">
      <c r="A5023" s="174" t="inlineStr">
        <is>
          <t>test</t>
        </is>
      </c>
      <c r="B5023" s="174" t="inlineStr">
        <is>
          <t>A2</t>
        </is>
      </c>
      <c r="C5023" s="174" t="inlineStr">
        <is>
          <t>Noise</t>
        </is>
      </c>
      <c r="D5023" s="174" t="inlineStr">
        <is>
          <t>all</t>
        </is>
      </c>
      <c r="E5023" s="175" t="n">
        <v>0.79</v>
      </c>
      <c r="F5023" s="174" t="n">
        <v>3</v>
      </c>
      <c r="G5023" s="174" t="n">
        <v>156</v>
      </c>
      <c r="H5023" s="174" t="n">
        <v>5</v>
      </c>
      <c r="I5023" s="174" t="n">
        <v>4396</v>
      </c>
      <c r="J5023" s="174" t="n">
        <v>87</v>
      </c>
      <c r="K5023" s="174" t="n">
        <v>69</v>
      </c>
      <c r="L5023" s="174" t="n">
        <v>2</v>
      </c>
      <c r="M5023" s="174" t="n">
        <v>3</v>
      </c>
    </row>
    <row r="5024">
      <c r="A5024" s="174" t="inlineStr">
        <is>
          <t>test</t>
        </is>
      </c>
      <c r="B5024" s="174" t="inlineStr">
        <is>
          <t>A2</t>
        </is>
      </c>
      <c r="C5024" s="174" t="inlineStr">
        <is>
          <t>Noise</t>
        </is>
      </c>
      <c r="D5024" s="174" t="inlineStr">
        <is>
          <t>all</t>
        </is>
      </c>
      <c r="E5024" s="175" t="n">
        <v>0.8</v>
      </c>
      <c r="F5024" s="174" t="n">
        <v>3</v>
      </c>
      <c r="G5024" s="174" t="n">
        <v>156</v>
      </c>
      <c r="H5024" s="174" t="n">
        <v>4</v>
      </c>
      <c r="I5024" s="174" t="n">
        <v>4397</v>
      </c>
      <c r="J5024" s="174" t="n">
        <v>87</v>
      </c>
      <c r="K5024" s="174" t="n">
        <v>69</v>
      </c>
      <c r="L5024" s="174" t="n">
        <v>1</v>
      </c>
      <c r="M5024" s="174" t="n">
        <v>3</v>
      </c>
    </row>
    <row r="5025">
      <c r="A5025" s="174" t="inlineStr">
        <is>
          <t>test</t>
        </is>
      </c>
      <c r="B5025" s="174" t="inlineStr">
        <is>
          <t>A2</t>
        </is>
      </c>
      <c r="C5025" s="174" t="inlineStr">
        <is>
          <t>Noise</t>
        </is>
      </c>
      <c r="D5025" s="174" t="inlineStr">
        <is>
          <t>all</t>
        </is>
      </c>
      <c r="E5025" s="175" t="n">
        <v>0.8100000000000001</v>
      </c>
      <c r="F5025" s="174" t="n">
        <v>3</v>
      </c>
      <c r="G5025" s="174" t="n">
        <v>156</v>
      </c>
      <c r="H5025" s="174" t="n">
        <v>3</v>
      </c>
      <c r="I5025" s="174" t="n">
        <v>4398</v>
      </c>
      <c r="J5025" s="174" t="n">
        <v>87</v>
      </c>
      <c r="K5025" s="174" t="n">
        <v>69</v>
      </c>
      <c r="L5025" s="174" t="n">
        <v>0</v>
      </c>
      <c r="M5025" s="174" t="n">
        <v>3</v>
      </c>
    </row>
    <row r="5026">
      <c r="A5026" s="174" t="inlineStr">
        <is>
          <t>test</t>
        </is>
      </c>
      <c r="B5026" s="174" t="inlineStr">
        <is>
          <t>A2</t>
        </is>
      </c>
      <c r="C5026" s="174" t="inlineStr">
        <is>
          <t>Noise</t>
        </is>
      </c>
      <c r="D5026" s="174" t="inlineStr">
        <is>
          <t>all</t>
        </is>
      </c>
      <c r="E5026" s="175" t="n">
        <v>0.82</v>
      </c>
      <c r="F5026" s="174" t="n">
        <v>2</v>
      </c>
      <c r="G5026" s="174" t="n">
        <v>157</v>
      </c>
      <c r="H5026" s="174" t="n">
        <v>3</v>
      </c>
      <c r="I5026" s="174" t="n">
        <v>4398</v>
      </c>
      <c r="J5026" s="174" t="n">
        <v>88</v>
      </c>
      <c r="K5026" s="174" t="n">
        <v>69</v>
      </c>
      <c r="L5026" s="174" t="n">
        <v>0</v>
      </c>
      <c r="M5026" s="174" t="n">
        <v>3</v>
      </c>
    </row>
    <row r="5027">
      <c r="A5027" s="174" t="inlineStr">
        <is>
          <t>test</t>
        </is>
      </c>
      <c r="B5027" s="174" t="inlineStr">
        <is>
          <t>A2</t>
        </is>
      </c>
      <c r="C5027" s="174" t="inlineStr">
        <is>
          <t>Noise</t>
        </is>
      </c>
      <c r="D5027" s="174" t="inlineStr">
        <is>
          <t>all</t>
        </is>
      </c>
      <c r="E5027" s="175" t="n">
        <v>0.83</v>
      </c>
      <c r="F5027" s="174" t="n">
        <v>1</v>
      </c>
      <c r="G5027" s="174" t="n">
        <v>158</v>
      </c>
      <c r="H5027" s="174" t="n">
        <v>2</v>
      </c>
      <c r="I5027" s="174" t="n">
        <v>4399</v>
      </c>
      <c r="J5027" s="174" t="n">
        <v>88</v>
      </c>
      <c r="K5027" s="174" t="n">
        <v>70</v>
      </c>
      <c r="L5027" s="174" t="n">
        <v>0</v>
      </c>
      <c r="M5027" s="174" t="n">
        <v>2</v>
      </c>
    </row>
    <row r="5028">
      <c r="A5028" s="174" t="inlineStr">
        <is>
          <t>test</t>
        </is>
      </c>
      <c r="B5028" s="174" t="inlineStr">
        <is>
          <t>A2</t>
        </is>
      </c>
      <c r="C5028" s="174" t="inlineStr">
        <is>
          <t>Noise</t>
        </is>
      </c>
      <c r="D5028" s="174" t="inlineStr">
        <is>
          <t>all</t>
        </is>
      </c>
      <c r="E5028" s="175" t="n">
        <v>0.84</v>
      </c>
      <c r="F5028" s="174" t="n">
        <v>1</v>
      </c>
      <c r="G5028" s="174" t="n">
        <v>158</v>
      </c>
      <c r="H5028" s="174" t="n">
        <v>2</v>
      </c>
      <c r="I5028" s="174" t="n">
        <v>4399</v>
      </c>
      <c r="J5028" s="174" t="n">
        <v>88</v>
      </c>
      <c r="K5028" s="174" t="n">
        <v>70</v>
      </c>
      <c r="L5028" s="174" t="n">
        <v>0</v>
      </c>
      <c r="M5028" s="174" t="n">
        <v>2</v>
      </c>
    </row>
    <row r="5029">
      <c r="A5029" s="174" t="inlineStr">
        <is>
          <t>test</t>
        </is>
      </c>
      <c r="B5029" s="174" t="inlineStr">
        <is>
          <t>A2</t>
        </is>
      </c>
      <c r="C5029" s="174" t="inlineStr">
        <is>
          <t>Noise</t>
        </is>
      </c>
      <c r="D5029" s="174" t="inlineStr">
        <is>
          <t>all</t>
        </is>
      </c>
      <c r="E5029" s="175" t="n">
        <v>0.85</v>
      </c>
      <c r="F5029" s="174" t="n">
        <v>1</v>
      </c>
      <c r="G5029" s="174" t="n">
        <v>158</v>
      </c>
      <c r="H5029" s="174" t="n">
        <v>2</v>
      </c>
      <c r="I5029" s="174" t="n">
        <v>4399</v>
      </c>
      <c r="J5029" s="174" t="n">
        <v>88</v>
      </c>
      <c r="K5029" s="174" t="n">
        <v>70</v>
      </c>
      <c r="L5029" s="174" t="n">
        <v>0</v>
      </c>
      <c r="M5029" s="174" t="n">
        <v>2</v>
      </c>
    </row>
    <row r="5030">
      <c r="A5030" s="174" t="inlineStr">
        <is>
          <t>test</t>
        </is>
      </c>
      <c r="B5030" s="174" t="inlineStr">
        <is>
          <t>A2</t>
        </is>
      </c>
      <c r="C5030" s="174" t="inlineStr">
        <is>
          <t>Noise</t>
        </is>
      </c>
      <c r="D5030" s="174" t="inlineStr">
        <is>
          <t>all</t>
        </is>
      </c>
      <c r="E5030" s="175" t="n">
        <v>0.86</v>
      </c>
      <c r="F5030" s="174" t="n">
        <v>1</v>
      </c>
      <c r="G5030" s="174" t="n">
        <v>158</v>
      </c>
      <c r="H5030" s="174" t="n">
        <v>1</v>
      </c>
      <c r="I5030" s="174" t="n">
        <v>4400</v>
      </c>
      <c r="J5030" s="174" t="n">
        <v>88</v>
      </c>
      <c r="K5030" s="174" t="n">
        <v>70</v>
      </c>
      <c r="L5030" s="174" t="n">
        <v>0</v>
      </c>
      <c r="M5030" s="174" t="n">
        <v>1</v>
      </c>
    </row>
    <row r="5031">
      <c r="A5031" s="174" t="inlineStr">
        <is>
          <t>test</t>
        </is>
      </c>
      <c r="B5031" s="174" t="inlineStr">
        <is>
          <t>A2</t>
        </is>
      </c>
      <c r="C5031" s="174" t="inlineStr">
        <is>
          <t>Noise</t>
        </is>
      </c>
      <c r="D5031" s="174" t="inlineStr">
        <is>
          <t>all</t>
        </is>
      </c>
      <c r="E5031" s="175" t="n">
        <v>0.87</v>
      </c>
      <c r="F5031" s="174" t="n">
        <v>1</v>
      </c>
      <c r="G5031" s="174" t="n">
        <v>158</v>
      </c>
      <c r="H5031" s="174" t="n">
        <v>1</v>
      </c>
      <c r="I5031" s="174" t="n">
        <v>4400</v>
      </c>
      <c r="J5031" s="174" t="n">
        <v>88</v>
      </c>
      <c r="K5031" s="174" t="n">
        <v>70</v>
      </c>
      <c r="L5031" s="174" t="n">
        <v>0</v>
      </c>
      <c r="M5031" s="174" t="n">
        <v>1</v>
      </c>
    </row>
    <row r="5032">
      <c r="A5032" s="174" t="inlineStr">
        <is>
          <t>test</t>
        </is>
      </c>
      <c r="B5032" s="174" t="inlineStr">
        <is>
          <t>A2</t>
        </is>
      </c>
      <c r="C5032" s="174" t="inlineStr">
        <is>
          <t>Noise</t>
        </is>
      </c>
      <c r="D5032" s="174" t="inlineStr">
        <is>
          <t>all</t>
        </is>
      </c>
      <c r="E5032" s="175" t="n">
        <v>0.88</v>
      </c>
      <c r="F5032" s="174" t="n">
        <v>1</v>
      </c>
      <c r="G5032" s="174" t="n">
        <v>158</v>
      </c>
      <c r="H5032" s="174" t="n">
        <v>1</v>
      </c>
      <c r="I5032" s="174" t="n">
        <v>4400</v>
      </c>
      <c r="J5032" s="174" t="n">
        <v>88</v>
      </c>
      <c r="K5032" s="174" t="n">
        <v>70</v>
      </c>
      <c r="L5032" s="174" t="n">
        <v>0</v>
      </c>
      <c r="M5032" s="174" t="n">
        <v>1</v>
      </c>
    </row>
    <row r="5033">
      <c r="A5033" s="174" t="inlineStr">
        <is>
          <t>test</t>
        </is>
      </c>
      <c r="B5033" s="174" t="inlineStr">
        <is>
          <t>A2</t>
        </is>
      </c>
      <c r="C5033" s="174" t="inlineStr">
        <is>
          <t>Noise</t>
        </is>
      </c>
      <c r="D5033" s="174" t="inlineStr">
        <is>
          <t>all</t>
        </is>
      </c>
      <c r="E5033" s="175" t="n">
        <v>0.89</v>
      </c>
      <c r="F5033" s="174" t="n">
        <v>1</v>
      </c>
      <c r="G5033" s="174" t="n">
        <v>158</v>
      </c>
      <c r="H5033" s="174" t="n">
        <v>1</v>
      </c>
      <c r="I5033" s="174" t="n">
        <v>4400</v>
      </c>
      <c r="J5033" s="174" t="n">
        <v>88</v>
      </c>
      <c r="K5033" s="174" t="n">
        <v>70</v>
      </c>
      <c r="L5033" s="174" t="n">
        <v>0</v>
      </c>
      <c r="M5033" s="174" t="n">
        <v>1</v>
      </c>
    </row>
    <row r="5034">
      <c r="A5034" s="174" t="inlineStr">
        <is>
          <t>test</t>
        </is>
      </c>
      <c r="B5034" s="174" t="inlineStr">
        <is>
          <t>A2</t>
        </is>
      </c>
      <c r="C5034" s="174" t="inlineStr">
        <is>
          <t>Noise</t>
        </is>
      </c>
      <c r="D5034" s="174" t="inlineStr">
        <is>
          <t>all</t>
        </is>
      </c>
      <c r="E5034" s="175" t="n">
        <v>0.9</v>
      </c>
      <c r="F5034" s="174" t="n">
        <v>0</v>
      </c>
      <c r="G5034" s="174" t="n">
        <v>159</v>
      </c>
      <c r="H5034" s="174" t="n">
        <v>1</v>
      </c>
      <c r="I5034" s="174" t="n">
        <v>4400</v>
      </c>
      <c r="J5034" s="174" t="n">
        <v>88</v>
      </c>
      <c r="K5034" s="174" t="n">
        <v>71</v>
      </c>
      <c r="L5034" s="174" t="n">
        <v>0</v>
      </c>
      <c r="M5034" s="174" t="n">
        <v>1</v>
      </c>
    </row>
    <row r="5035">
      <c r="A5035" s="174" t="inlineStr">
        <is>
          <t>test</t>
        </is>
      </c>
      <c r="B5035" s="174" t="inlineStr">
        <is>
          <t>A2</t>
        </is>
      </c>
      <c r="C5035" s="174" t="inlineStr">
        <is>
          <t>Noise</t>
        </is>
      </c>
      <c r="D5035" s="174" t="inlineStr">
        <is>
          <t>all</t>
        </is>
      </c>
      <c r="E5035" s="175" t="n">
        <v>0.91</v>
      </c>
      <c r="F5035" s="174" t="n">
        <v>0</v>
      </c>
      <c r="G5035" s="174" t="n">
        <v>159</v>
      </c>
      <c r="H5035" s="174" t="n">
        <v>1</v>
      </c>
      <c r="I5035" s="174" t="n">
        <v>4400</v>
      </c>
      <c r="J5035" s="174" t="n">
        <v>88</v>
      </c>
      <c r="K5035" s="174" t="n">
        <v>71</v>
      </c>
      <c r="L5035" s="174" t="n">
        <v>0</v>
      </c>
      <c r="M5035" s="174" t="n">
        <v>1</v>
      </c>
    </row>
    <row r="5036">
      <c r="A5036" s="174" t="inlineStr">
        <is>
          <t>test</t>
        </is>
      </c>
      <c r="B5036" s="174" t="inlineStr">
        <is>
          <t>A2</t>
        </is>
      </c>
      <c r="C5036" s="174" t="inlineStr">
        <is>
          <t>Noise</t>
        </is>
      </c>
      <c r="D5036" s="174" t="inlineStr">
        <is>
          <t>all</t>
        </is>
      </c>
      <c r="E5036" s="175" t="n">
        <v>0.92</v>
      </c>
      <c r="F5036" s="174" t="n">
        <v>0</v>
      </c>
      <c r="G5036" s="174" t="n">
        <v>159</v>
      </c>
      <c r="H5036" s="174" t="n">
        <v>1</v>
      </c>
      <c r="I5036" s="174" t="n">
        <v>4400</v>
      </c>
      <c r="J5036" s="174" t="n">
        <v>88</v>
      </c>
      <c r="K5036" s="174" t="n">
        <v>71</v>
      </c>
      <c r="L5036" s="174" t="n">
        <v>0</v>
      </c>
      <c r="M5036" s="174" t="n">
        <v>1</v>
      </c>
    </row>
    <row r="5037">
      <c r="A5037" s="174" t="inlineStr">
        <is>
          <t>test</t>
        </is>
      </c>
      <c r="B5037" s="174" t="inlineStr">
        <is>
          <t>A2</t>
        </is>
      </c>
      <c r="C5037" s="174" t="inlineStr">
        <is>
          <t>Noise</t>
        </is>
      </c>
      <c r="D5037" s="174" t="inlineStr">
        <is>
          <t>all</t>
        </is>
      </c>
      <c r="E5037" s="175" t="n">
        <v>0.93</v>
      </c>
      <c r="F5037" s="174" t="n">
        <v>0</v>
      </c>
      <c r="G5037" s="174" t="n">
        <v>159</v>
      </c>
      <c r="H5037" s="174" t="n">
        <v>1</v>
      </c>
      <c r="I5037" s="174" t="n">
        <v>4400</v>
      </c>
      <c r="J5037" s="174" t="n">
        <v>88</v>
      </c>
      <c r="K5037" s="174" t="n">
        <v>71</v>
      </c>
      <c r="L5037" s="174" t="n">
        <v>0</v>
      </c>
      <c r="M5037" s="174" t="n">
        <v>1</v>
      </c>
    </row>
    <row r="5038">
      <c r="A5038" s="174" t="inlineStr">
        <is>
          <t>test</t>
        </is>
      </c>
      <c r="B5038" s="174" t="inlineStr">
        <is>
          <t>A2</t>
        </is>
      </c>
      <c r="C5038" s="174" t="inlineStr">
        <is>
          <t>Noise</t>
        </is>
      </c>
      <c r="D5038" s="174" t="inlineStr">
        <is>
          <t>all</t>
        </is>
      </c>
      <c r="E5038" s="175" t="n">
        <v>0.9399999999999999</v>
      </c>
      <c r="F5038" s="174" t="n">
        <v>0</v>
      </c>
      <c r="G5038" s="174" t="n">
        <v>159</v>
      </c>
      <c r="H5038" s="174" t="n">
        <v>0</v>
      </c>
      <c r="I5038" s="174" t="n">
        <v>4401</v>
      </c>
      <c r="J5038" s="174" t="n">
        <v>88</v>
      </c>
      <c r="K5038" s="174" t="n">
        <v>71</v>
      </c>
      <c r="L5038" s="174" t="n">
        <v>0</v>
      </c>
      <c r="M5038" s="174" t="n">
        <v>0</v>
      </c>
    </row>
    <row r="5039">
      <c r="A5039" s="174" t="inlineStr">
        <is>
          <t>test</t>
        </is>
      </c>
      <c r="B5039" s="174" t="inlineStr">
        <is>
          <t>A2</t>
        </is>
      </c>
      <c r="C5039" s="174" t="inlineStr">
        <is>
          <t>Noise</t>
        </is>
      </c>
      <c r="D5039" s="174" t="inlineStr">
        <is>
          <t>all</t>
        </is>
      </c>
      <c r="E5039" s="175" t="n">
        <v>0.95</v>
      </c>
      <c r="F5039" s="174" t="n">
        <v>0</v>
      </c>
      <c r="G5039" s="174" t="n">
        <v>159</v>
      </c>
      <c r="H5039" s="174" t="n">
        <v>0</v>
      </c>
      <c r="I5039" s="174" t="n">
        <v>4401</v>
      </c>
      <c r="J5039" s="174" t="n">
        <v>88</v>
      </c>
      <c r="K5039" s="174" t="n">
        <v>71</v>
      </c>
      <c r="L5039" s="174" t="n">
        <v>0</v>
      </c>
      <c r="M5039" s="174" t="n">
        <v>0</v>
      </c>
    </row>
    <row r="5040">
      <c r="A5040" s="174" t="inlineStr">
        <is>
          <t>test</t>
        </is>
      </c>
      <c r="B5040" s="174" t="inlineStr">
        <is>
          <t>A2</t>
        </is>
      </c>
      <c r="C5040" s="174" t="inlineStr">
        <is>
          <t>Noise</t>
        </is>
      </c>
      <c r="D5040" s="174" t="inlineStr">
        <is>
          <t>nb</t>
        </is>
      </c>
      <c r="E5040" s="175" t="n">
        <v>0.01</v>
      </c>
      <c r="F5040" s="174" t="n">
        <v>35</v>
      </c>
      <c r="G5040" s="174" t="n">
        <v>36</v>
      </c>
      <c r="H5040" s="174" t="n">
        <v>1670</v>
      </c>
      <c r="I5040" s="174" t="n">
        <v>2640</v>
      </c>
      <c r="J5040" s="174" t="n"/>
      <c r="K5040" s="174" t="n"/>
      <c r="L5040" s="174" t="n"/>
      <c r="M5040" s="174" t="n"/>
    </row>
    <row r="5041">
      <c r="A5041" s="174" t="inlineStr">
        <is>
          <t>test</t>
        </is>
      </c>
      <c r="B5041" s="174" t="inlineStr">
        <is>
          <t>A2</t>
        </is>
      </c>
      <c r="C5041" s="174" t="inlineStr">
        <is>
          <t>Noise</t>
        </is>
      </c>
      <c r="D5041" s="174" t="inlineStr">
        <is>
          <t>nb</t>
        </is>
      </c>
      <c r="E5041" s="175" t="n">
        <v>0.02</v>
      </c>
      <c r="F5041" s="174" t="n">
        <v>35</v>
      </c>
      <c r="G5041" s="174" t="n">
        <v>36</v>
      </c>
      <c r="H5041" s="174" t="n">
        <v>1191</v>
      </c>
      <c r="I5041" s="174" t="n">
        <v>3119</v>
      </c>
      <c r="J5041" s="174" t="n"/>
      <c r="K5041" s="174" t="n"/>
      <c r="L5041" s="174" t="n"/>
      <c r="M5041" s="174" t="n"/>
    </row>
    <row r="5042">
      <c r="A5042" s="174" t="inlineStr">
        <is>
          <t>test</t>
        </is>
      </c>
      <c r="B5042" s="174" t="inlineStr">
        <is>
          <t>A2</t>
        </is>
      </c>
      <c r="C5042" s="174" t="inlineStr">
        <is>
          <t>Noise</t>
        </is>
      </c>
      <c r="D5042" s="174" t="inlineStr">
        <is>
          <t>nb</t>
        </is>
      </c>
      <c r="E5042" s="175" t="n">
        <v>0.03</v>
      </c>
      <c r="F5042" s="174" t="n">
        <v>35</v>
      </c>
      <c r="G5042" s="174" t="n">
        <v>36</v>
      </c>
      <c r="H5042" s="174" t="n">
        <v>935</v>
      </c>
      <c r="I5042" s="174" t="n">
        <v>3375</v>
      </c>
      <c r="J5042" s="174" t="n"/>
      <c r="K5042" s="174" t="n"/>
      <c r="L5042" s="174" t="n"/>
      <c r="M5042" s="174" t="n"/>
    </row>
    <row r="5043">
      <c r="A5043" s="174" t="inlineStr">
        <is>
          <t>test</t>
        </is>
      </c>
      <c r="B5043" s="174" t="inlineStr">
        <is>
          <t>A2</t>
        </is>
      </c>
      <c r="C5043" s="174" t="inlineStr">
        <is>
          <t>Noise</t>
        </is>
      </c>
      <c r="D5043" s="174" t="inlineStr">
        <is>
          <t>nb</t>
        </is>
      </c>
      <c r="E5043" s="175" t="n">
        <v>0.04</v>
      </c>
      <c r="F5043" s="174" t="n">
        <v>34</v>
      </c>
      <c r="G5043" s="174" t="n">
        <v>37</v>
      </c>
      <c r="H5043" s="174" t="n">
        <v>782</v>
      </c>
      <c r="I5043" s="174" t="n">
        <v>3528</v>
      </c>
      <c r="J5043" s="174" t="n"/>
      <c r="K5043" s="174" t="n"/>
      <c r="L5043" s="174" t="n"/>
      <c r="M5043" s="174" t="n"/>
    </row>
    <row r="5044">
      <c r="A5044" s="174" t="inlineStr">
        <is>
          <t>test</t>
        </is>
      </c>
      <c r="B5044" s="174" t="inlineStr">
        <is>
          <t>A2</t>
        </is>
      </c>
      <c r="C5044" s="174" t="inlineStr">
        <is>
          <t>Noise</t>
        </is>
      </c>
      <c r="D5044" s="174" t="inlineStr">
        <is>
          <t>nb</t>
        </is>
      </c>
      <c r="E5044" s="175" t="n">
        <v>0.05</v>
      </c>
      <c r="F5044" s="174" t="n">
        <v>33</v>
      </c>
      <c r="G5044" s="174" t="n">
        <v>38</v>
      </c>
      <c r="H5044" s="174" t="n">
        <v>665</v>
      </c>
      <c r="I5044" s="174" t="n">
        <v>3645</v>
      </c>
      <c r="J5044" s="174" t="n"/>
      <c r="K5044" s="174" t="n"/>
      <c r="L5044" s="174" t="n"/>
      <c r="M5044" s="174" t="n"/>
    </row>
    <row r="5045">
      <c r="A5045" s="174" t="inlineStr">
        <is>
          <t>test</t>
        </is>
      </c>
      <c r="B5045" s="174" t="inlineStr">
        <is>
          <t>A2</t>
        </is>
      </c>
      <c r="C5045" s="174" t="inlineStr">
        <is>
          <t>Noise</t>
        </is>
      </c>
      <c r="D5045" s="174" t="inlineStr">
        <is>
          <t>nb</t>
        </is>
      </c>
      <c r="E5045" s="175" t="n">
        <v>0.06</v>
      </c>
      <c r="F5045" s="174" t="n">
        <v>33</v>
      </c>
      <c r="G5045" s="174" t="n">
        <v>38</v>
      </c>
      <c r="H5045" s="174" t="n">
        <v>573</v>
      </c>
      <c r="I5045" s="174" t="n">
        <v>3737</v>
      </c>
      <c r="J5045" s="174" t="n"/>
      <c r="K5045" s="174" t="n"/>
      <c r="L5045" s="174" t="n"/>
      <c r="M5045" s="174" t="n"/>
    </row>
    <row r="5046">
      <c r="A5046" s="174" t="inlineStr">
        <is>
          <t>test</t>
        </is>
      </c>
      <c r="B5046" s="174" t="inlineStr">
        <is>
          <t>A2</t>
        </is>
      </c>
      <c r="C5046" s="174" t="inlineStr">
        <is>
          <t>Noise</t>
        </is>
      </c>
      <c r="D5046" s="174" t="inlineStr">
        <is>
          <t>nb</t>
        </is>
      </c>
      <c r="E5046" s="175" t="n">
        <v>0.07000000000000001</v>
      </c>
      <c r="F5046" s="174" t="n">
        <v>33</v>
      </c>
      <c r="G5046" s="174" t="n">
        <v>38</v>
      </c>
      <c r="H5046" s="174" t="n">
        <v>496</v>
      </c>
      <c r="I5046" s="174" t="n">
        <v>3814</v>
      </c>
      <c r="J5046" s="174" t="n"/>
      <c r="K5046" s="174" t="n"/>
      <c r="L5046" s="174" t="n"/>
      <c r="M5046" s="174" t="n"/>
    </row>
    <row r="5047">
      <c r="A5047" s="174" t="inlineStr">
        <is>
          <t>test</t>
        </is>
      </c>
      <c r="B5047" s="174" t="inlineStr">
        <is>
          <t>A2</t>
        </is>
      </c>
      <c r="C5047" s="174" t="inlineStr">
        <is>
          <t>Noise</t>
        </is>
      </c>
      <c r="D5047" s="174" t="inlineStr">
        <is>
          <t>nb</t>
        </is>
      </c>
      <c r="E5047" s="175" t="n">
        <v>0.08</v>
      </c>
      <c r="F5047" s="174" t="n">
        <v>33</v>
      </c>
      <c r="G5047" s="174" t="n">
        <v>38</v>
      </c>
      <c r="H5047" s="174" t="n">
        <v>447</v>
      </c>
      <c r="I5047" s="174" t="n">
        <v>3863</v>
      </c>
      <c r="J5047" s="174" t="n"/>
      <c r="K5047" s="174" t="n"/>
      <c r="L5047" s="174" t="n"/>
      <c r="M5047" s="174" t="n"/>
    </row>
    <row r="5048">
      <c r="A5048" s="174" t="inlineStr">
        <is>
          <t>test</t>
        </is>
      </c>
      <c r="B5048" s="174" t="inlineStr">
        <is>
          <t>A2</t>
        </is>
      </c>
      <c r="C5048" s="174" t="inlineStr">
        <is>
          <t>Noise</t>
        </is>
      </c>
      <c r="D5048" s="174" t="inlineStr">
        <is>
          <t>nb</t>
        </is>
      </c>
      <c r="E5048" s="175" t="n">
        <v>0.09</v>
      </c>
      <c r="F5048" s="174" t="n">
        <v>33</v>
      </c>
      <c r="G5048" s="174" t="n">
        <v>38</v>
      </c>
      <c r="H5048" s="174" t="n">
        <v>399</v>
      </c>
      <c r="I5048" s="174" t="n">
        <v>3911</v>
      </c>
      <c r="J5048" s="174" t="n"/>
      <c r="K5048" s="174" t="n"/>
      <c r="L5048" s="174" t="n"/>
      <c r="M5048" s="174" t="n"/>
    </row>
    <row r="5049">
      <c r="A5049" s="174" t="inlineStr">
        <is>
          <t>test</t>
        </is>
      </c>
      <c r="B5049" s="174" t="inlineStr">
        <is>
          <t>A2</t>
        </is>
      </c>
      <c r="C5049" s="174" t="inlineStr">
        <is>
          <t>Noise</t>
        </is>
      </c>
      <c r="D5049" s="174" t="inlineStr">
        <is>
          <t>nb</t>
        </is>
      </c>
      <c r="E5049" s="175" t="n">
        <v>0.1</v>
      </c>
      <c r="F5049" s="174" t="n">
        <v>33</v>
      </c>
      <c r="G5049" s="174" t="n">
        <v>38</v>
      </c>
      <c r="H5049" s="174" t="n">
        <v>369</v>
      </c>
      <c r="I5049" s="174" t="n">
        <v>3941</v>
      </c>
      <c r="J5049" s="174" t="n"/>
      <c r="K5049" s="174" t="n"/>
      <c r="L5049" s="174" t="n"/>
      <c r="M5049" s="174" t="n"/>
    </row>
    <row r="5050">
      <c r="A5050" s="174" t="inlineStr">
        <is>
          <t>test</t>
        </is>
      </c>
      <c r="B5050" s="174" t="inlineStr">
        <is>
          <t>A2</t>
        </is>
      </c>
      <c r="C5050" s="174" t="inlineStr">
        <is>
          <t>Noise</t>
        </is>
      </c>
      <c r="D5050" s="174" t="inlineStr">
        <is>
          <t>nb</t>
        </is>
      </c>
      <c r="E5050" s="175" t="n">
        <v>0.11</v>
      </c>
      <c r="F5050" s="174" t="n">
        <v>33</v>
      </c>
      <c r="G5050" s="174" t="n">
        <v>38</v>
      </c>
      <c r="H5050" s="174" t="n">
        <v>341</v>
      </c>
      <c r="I5050" s="174" t="n">
        <v>3969</v>
      </c>
      <c r="J5050" s="174" t="n"/>
      <c r="K5050" s="174" t="n"/>
      <c r="L5050" s="174" t="n"/>
      <c r="M5050" s="174" t="n"/>
    </row>
    <row r="5051">
      <c r="A5051" s="174" t="inlineStr">
        <is>
          <t>test</t>
        </is>
      </c>
      <c r="B5051" s="174" t="inlineStr">
        <is>
          <t>A2</t>
        </is>
      </c>
      <c r="C5051" s="174" t="inlineStr">
        <is>
          <t>Noise</t>
        </is>
      </c>
      <c r="D5051" s="174" t="inlineStr">
        <is>
          <t>nb</t>
        </is>
      </c>
      <c r="E5051" s="175" t="n">
        <v>0.12</v>
      </c>
      <c r="F5051" s="174" t="n">
        <v>32</v>
      </c>
      <c r="G5051" s="174" t="n">
        <v>39</v>
      </c>
      <c r="H5051" s="174" t="n">
        <v>314</v>
      </c>
      <c r="I5051" s="174" t="n">
        <v>3996</v>
      </c>
      <c r="J5051" s="174" t="n"/>
      <c r="K5051" s="174" t="n"/>
      <c r="L5051" s="174" t="n"/>
      <c r="M5051" s="174" t="n"/>
    </row>
    <row r="5052">
      <c r="A5052" s="174" t="inlineStr">
        <is>
          <t>test</t>
        </is>
      </c>
      <c r="B5052" s="174" t="inlineStr">
        <is>
          <t>A2</t>
        </is>
      </c>
      <c r="C5052" s="174" t="inlineStr">
        <is>
          <t>Noise</t>
        </is>
      </c>
      <c r="D5052" s="174" t="inlineStr">
        <is>
          <t>nb</t>
        </is>
      </c>
      <c r="E5052" s="175" t="n">
        <v>0.13</v>
      </c>
      <c r="F5052" s="174" t="n">
        <v>32</v>
      </c>
      <c r="G5052" s="174" t="n">
        <v>39</v>
      </c>
      <c r="H5052" s="174" t="n">
        <v>297</v>
      </c>
      <c r="I5052" s="174" t="n">
        <v>4013</v>
      </c>
      <c r="J5052" s="174" t="n"/>
      <c r="K5052" s="174" t="n"/>
      <c r="L5052" s="174" t="n"/>
      <c r="M5052" s="174" t="n"/>
    </row>
    <row r="5053">
      <c r="A5053" s="174" t="inlineStr">
        <is>
          <t>test</t>
        </is>
      </c>
      <c r="B5053" s="174" t="inlineStr">
        <is>
          <t>A2</t>
        </is>
      </c>
      <c r="C5053" s="174" t="inlineStr">
        <is>
          <t>Noise</t>
        </is>
      </c>
      <c r="D5053" s="174" t="inlineStr">
        <is>
          <t>nb</t>
        </is>
      </c>
      <c r="E5053" s="175" t="n">
        <v>0.14</v>
      </c>
      <c r="F5053" s="174" t="n">
        <v>30</v>
      </c>
      <c r="G5053" s="174" t="n">
        <v>41</v>
      </c>
      <c r="H5053" s="174" t="n">
        <v>271</v>
      </c>
      <c r="I5053" s="174" t="n">
        <v>4039</v>
      </c>
      <c r="J5053" s="174" t="n"/>
      <c r="K5053" s="174" t="n"/>
      <c r="L5053" s="174" t="n"/>
      <c r="M5053" s="174" t="n"/>
    </row>
    <row r="5054">
      <c r="A5054" s="174" t="inlineStr">
        <is>
          <t>test</t>
        </is>
      </c>
      <c r="B5054" s="174" t="inlineStr">
        <is>
          <t>A2</t>
        </is>
      </c>
      <c r="C5054" s="174" t="inlineStr">
        <is>
          <t>Noise</t>
        </is>
      </c>
      <c r="D5054" s="174" t="inlineStr">
        <is>
          <t>nb</t>
        </is>
      </c>
      <c r="E5054" s="175" t="n">
        <v>0.15</v>
      </c>
      <c r="F5054" s="174" t="n">
        <v>28</v>
      </c>
      <c r="G5054" s="174" t="n">
        <v>43</v>
      </c>
      <c r="H5054" s="174" t="n">
        <v>249</v>
      </c>
      <c r="I5054" s="174" t="n">
        <v>4061</v>
      </c>
      <c r="J5054" s="174" t="n"/>
      <c r="K5054" s="174" t="n"/>
      <c r="L5054" s="174" t="n"/>
      <c r="M5054" s="174" t="n"/>
    </row>
    <row r="5055">
      <c r="A5055" s="174" t="inlineStr">
        <is>
          <t>test</t>
        </is>
      </c>
      <c r="B5055" s="174" t="inlineStr">
        <is>
          <t>A2</t>
        </is>
      </c>
      <c r="C5055" s="174" t="inlineStr">
        <is>
          <t>Noise</t>
        </is>
      </c>
      <c r="D5055" s="174" t="inlineStr">
        <is>
          <t>nb</t>
        </is>
      </c>
      <c r="E5055" s="175" t="n">
        <v>0.16</v>
      </c>
      <c r="F5055" s="174" t="n">
        <v>27</v>
      </c>
      <c r="G5055" s="174" t="n">
        <v>44</v>
      </c>
      <c r="H5055" s="174" t="n">
        <v>226</v>
      </c>
      <c r="I5055" s="174" t="n">
        <v>4084</v>
      </c>
      <c r="J5055" s="174" t="n"/>
      <c r="K5055" s="174" t="n"/>
      <c r="L5055" s="174" t="n"/>
      <c r="M5055" s="174" t="n"/>
    </row>
    <row r="5056">
      <c r="A5056" s="174" t="inlineStr">
        <is>
          <t>test</t>
        </is>
      </c>
      <c r="B5056" s="174" t="inlineStr">
        <is>
          <t>A2</t>
        </is>
      </c>
      <c r="C5056" s="174" t="inlineStr">
        <is>
          <t>Noise</t>
        </is>
      </c>
      <c r="D5056" s="174" t="inlineStr">
        <is>
          <t>nb</t>
        </is>
      </c>
      <c r="E5056" s="175" t="n">
        <v>0.17</v>
      </c>
      <c r="F5056" s="174" t="n">
        <v>27</v>
      </c>
      <c r="G5056" s="174" t="n">
        <v>44</v>
      </c>
      <c r="H5056" s="174" t="n">
        <v>203</v>
      </c>
      <c r="I5056" s="174" t="n">
        <v>4107</v>
      </c>
      <c r="J5056" s="174" t="n"/>
      <c r="K5056" s="174" t="n"/>
      <c r="L5056" s="174" t="n"/>
      <c r="M5056" s="174" t="n"/>
    </row>
    <row r="5057">
      <c r="A5057" s="174" t="inlineStr">
        <is>
          <t>test</t>
        </is>
      </c>
      <c r="B5057" s="174" t="inlineStr">
        <is>
          <t>A2</t>
        </is>
      </c>
      <c r="C5057" s="174" t="inlineStr">
        <is>
          <t>Noise</t>
        </is>
      </c>
      <c r="D5057" s="174" t="inlineStr">
        <is>
          <t>nb</t>
        </is>
      </c>
      <c r="E5057" s="175" t="n">
        <v>0.18</v>
      </c>
      <c r="F5057" s="174" t="n">
        <v>26</v>
      </c>
      <c r="G5057" s="174" t="n">
        <v>45</v>
      </c>
      <c r="H5057" s="174" t="n">
        <v>194</v>
      </c>
      <c r="I5057" s="174" t="n">
        <v>4116</v>
      </c>
      <c r="J5057" s="174" t="n"/>
      <c r="K5057" s="174" t="n"/>
      <c r="L5057" s="174" t="n"/>
      <c r="M5057" s="174" t="n"/>
    </row>
    <row r="5058">
      <c r="A5058" s="174" t="inlineStr">
        <is>
          <t>test</t>
        </is>
      </c>
      <c r="B5058" s="174" t="inlineStr">
        <is>
          <t>A2</t>
        </is>
      </c>
      <c r="C5058" s="174" t="inlineStr">
        <is>
          <t>Noise</t>
        </is>
      </c>
      <c r="D5058" s="174" t="inlineStr">
        <is>
          <t>nb</t>
        </is>
      </c>
      <c r="E5058" s="175" t="n">
        <v>0.19</v>
      </c>
      <c r="F5058" s="174" t="n">
        <v>25</v>
      </c>
      <c r="G5058" s="174" t="n">
        <v>46</v>
      </c>
      <c r="H5058" s="174" t="n">
        <v>183</v>
      </c>
      <c r="I5058" s="174" t="n">
        <v>4127</v>
      </c>
      <c r="J5058" s="174" t="n"/>
      <c r="K5058" s="174" t="n"/>
      <c r="L5058" s="174" t="n"/>
      <c r="M5058" s="174" t="n"/>
    </row>
    <row r="5059">
      <c r="A5059" s="174" t="inlineStr">
        <is>
          <t>test</t>
        </is>
      </c>
      <c r="B5059" s="174" t="inlineStr">
        <is>
          <t>A2</t>
        </is>
      </c>
      <c r="C5059" s="174" t="inlineStr">
        <is>
          <t>Noise</t>
        </is>
      </c>
      <c r="D5059" s="174" t="inlineStr">
        <is>
          <t>nb</t>
        </is>
      </c>
      <c r="E5059" s="175" t="n">
        <v>0.2</v>
      </c>
      <c r="F5059" s="174" t="n">
        <v>24</v>
      </c>
      <c r="G5059" s="174" t="n">
        <v>47</v>
      </c>
      <c r="H5059" s="174" t="n">
        <v>172</v>
      </c>
      <c r="I5059" s="174" t="n">
        <v>4138</v>
      </c>
      <c r="J5059" s="174" t="n"/>
      <c r="K5059" s="174" t="n"/>
      <c r="L5059" s="174" t="n"/>
      <c r="M5059" s="174" t="n"/>
    </row>
    <row r="5060">
      <c r="A5060" s="174" t="inlineStr">
        <is>
          <t>test</t>
        </is>
      </c>
      <c r="B5060" s="174" t="inlineStr">
        <is>
          <t>A2</t>
        </is>
      </c>
      <c r="C5060" s="174" t="inlineStr">
        <is>
          <t>Noise</t>
        </is>
      </c>
      <c r="D5060" s="174" t="inlineStr">
        <is>
          <t>nb</t>
        </is>
      </c>
      <c r="E5060" s="175" t="n">
        <v>0.21</v>
      </c>
      <c r="F5060" s="174" t="n">
        <v>24</v>
      </c>
      <c r="G5060" s="174" t="n">
        <v>47</v>
      </c>
      <c r="H5060" s="174" t="n">
        <v>160</v>
      </c>
      <c r="I5060" s="174" t="n">
        <v>4150</v>
      </c>
      <c r="J5060" s="174" t="n"/>
      <c r="K5060" s="174" t="n"/>
      <c r="L5060" s="174" t="n"/>
      <c r="M5060" s="174" t="n"/>
    </row>
    <row r="5061">
      <c r="A5061" s="174" t="inlineStr">
        <is>
          <t>test</t>
        </is>
      </c>
      <c r="B5061" s="174" t="inlineStr">
        <is>
          <t>A2</t>
        </is>
      </c>
      <c r="C5061" s="174" t="inlineStr">
        <is>
          <t>Noise</t>
        </is>
      </c>
      <c r="D5061" s="174" t="inlineStr">
        <is>
          <t>nb</t>
        </is>
      </c>
      <c r="E5061" s="175" t="n">
        <v>0.22</v>
      </c>
      <c r="F5061" s="174" t="n">
        <v>23</v>
      </c>
      <c r="G5061" s="174" t="n">
        <v>48</v>
      </c>
      <c r="H5061" s="174" t="n">
        <v>151</v>
      </c>
      <c r="I5061" s="174" t="n">
        <v>4159</v>
      </c>
      <c r="J5061" s="174" t="n"/>
      <c r="K5061" s="174" t="n"/>
      <c r="L5061" s="174" t="n"/>
      <c r="M5061" s="174" t="n"/>
    </row>
    <row r="5062">
      <c r="A5062" s="174" t="inlineStr">
        <is>
          <t>test</t>
        </is>
      </c>
      <c r="B5062" s="174" t="inlineStr">
        <is>
          <t>A2</t>
        </is>
      </c>
      <c r="C5062" s="174" t="inlineStr">
        <is>
          <t>Noise</t>
        </is>
      </c>
      <c r="D5062" s="174" t="inlineStr">
        <is>
          <t>nb</t>
        </is>
      </c>
      <c r="E5062" s="175" t="n">
        <v>0.23</v>
      </c>
      <c r="F5062" s="174" t="n">
        <v>23</v>
      </c>
      <c r="G5062" s="174" t="n">
        <v>48</v>
      </c>
      <c r="H5062" s="174" t="n">
        <v>136</v>
      </c>
      <c r="I5062" s="174" t="n">
        <v>4174</v>
      </c>
      <c r="J5062" s="174" t="n"/>
      <c r="K5062" s="174" t="n"/>
      <c r="L5062" s="174" t="n"/>
      <c r="M5062" s="174" t="n"/>
    </row>
    <row r="5063">
      <c r="A5063" s="174" t="inlineStr">
        <is>
          <t>test</t>
        </is>
      </c>
      <c r="B5063" s="174" t="inlineStr">
        <is>
          <t>A2</t>
        </is>
      </c>
      <c r="C5063" s="174" t="inlineStr">
        <is>
          <t>Noise</t>
        </is>
      </c>
      <c r="D5063" s="174" t="inlineStr">
        <is>
          <t>nb</t>
        </is>
      </c>
      <c r="E5063" s="175" t="n">
        <v>0.24</v>
      </c>
      <c r="F5063" s="174" t="n">
        <v>21</v>
      </c>
      <c r="G5063" s="174" t="n">
        <v>50</v>
      </c>
      <c r="H5063" s="174" t="n">
        <v>128</v>
      </c>
      <c r="I5063" s="174" t="n">
        <v>4182</v>
      </c>
      <c r="J5063" s="174" t="n"/>
      <c r="K5063" s="174" t="n"/>
      <c r="L5063" s="174" t="n"/>
      <c r="M5063" s="174" t="n"/>
    </row>
    <row r="5064">
      <c r="A5064" s="174" t="inlineStr">
        <is>
          <t>test</t>
        </is>
      </c>
      <c r="B5064" s="174" t="inlineStr">
        <is>
          <t>A2</t>
        </is>
      </c>
      <c r="C5064" s="174" t="inlineStr">
        <is>
          <t>Noise</t>
        </is>
      </c>
      <c r="D5064" s="174" t="inlineStr">
        <is>
          <t>nb</t>
        </is>
      </c>
      <c r="E5064" s="175" t="n">
        <v>0.25</v>
      </c>
      <c r="F5064" s="174" t="n">
        <v>20</v>
      </c>
      <c r="G5064" s="174" t="n">
        <v>51</v>
      </c>
      <c r="H5064" s="174" t="n">
        <v>122</v>
      </c>
      <c r="I5064" s="174" t="n">
        <v>4188</v>
      </c>
      <c r="J5064" s="174" t="n"/>
      <c r="K5064" s="174" t="n"/>
      <c r="L5064" s="174" t="n"/>
      <c r="M5064" s="174" t="n"/>
    </row>
    <row r="5065">
      <c r="A5065" s="174" t="inlineStr">
        <is>
          <t>test</t>
        </is>
      </c>
      <c r="B5065" s="174" t="inlineStr">
        <is>
          <t>A2</t>
        </is>
      </c>
      <c r="C5065" s="174" t="inlineStr">
        <is>
          <t>Noise</t>
        </is>
      </c>
      <c r="D5065" s="174" t="inlineStr">
        <is>
          <t>nb</t>
        </is>
      </c>
      <c r="E5065" s="175" t="n">
        <v>0.26</v>
      </c>
      <c r="F5065" s="174" t="n">
        <v>18</v>
      </c>
      <c r="G5065" s="174" t="n">
        <v>53</v>
      </c>
      <c r="H5065" s="174" t="n">
        <v>109</v>
      </c>
      <c r="I5065" s="174" t="n">
        <v>4201</v>
      </c>
      <c r="J5065" s="174" t="n"/>
      <c r="K5065" s="174" t="n"/>
      <c r="L5065" s="174" t="n"/>
      <c r="M5065" s="174" t="n"/>
    </row>
    <row r="5066">
      <c r="A5066" s="174" t="inlineStr">
        <is>
          <t>test</t>
        </is>
      </c>
      <c r="B5066" s="174" t="inlineStr">
        <is>
          <t>A2</t>
        </is>
      </c>
      <c r="C5066" s="174" t="inlineStr">
        <is>
          <t>Noise</t>
        </is>
      </c>
      <c r="D5066" s="174" t="inlineStr">
        <is>
          <t>nb</t>
        </is>
      </c>
      <c r="E5066" s="175" t="n">
        <v>0.27</v>
      </c>
      <c r="F5066" s="174" t="n">
        <v>18</v>
      </c>
      <c r="G5066" s="174" t="n">
        <v>53</v>
      </c>
      <c r="H5066" s="174" t="n">
        <v>102</v>
      </c>
      <c r="I5066" s="174" t="n">
        <v>4208</v>
      </c>
      <c r="J5066" s="174" t="n"/>
      <c r="K5066" s="174" t="n"/>
      <c r="L5066" s="174" t="n"/>
      <c r="M5066" s="174" t="n"/>
    </row>
    <row r="5067">
      <c r="A5067" s="174" t="inlineStr">
        <is>
          <t>test</t>
        </is>
      </c>
      <c r="B5067" s="174" t="inlineStr">
        <is>
          <t>A2</t>
        </is>
      </c>
      <c r="C5067" s="174" t="inlineStr">
        <is>
          <t>Noise</t>
        </is>
      </c>
      <c r="D5067" s="174" t="inlineStr">
        <is>
          <t>nb</t>
        </is>
      </c>
      <c r="E5067" s="175" t="n">
        <v>0.28</v>
      </c>
      <c r="F5067" s="174" t="n">
        <v>18</v>
      </c>
      <c r="G5067" s="174" t="n">
        <v>53</v>
      </c>
      <c r="H5067" s="174" t="n">
        <v>98</v>
      </c>
      <c r="I5067" s="174" t="n">
        <v>4212</v>
      </c>
      <c r="J5067" s="174" t="n"/>
      <c r="K5067" s="174" t="n"/>
      <c r="L5067" s="174" t="n"/>
      <c r="M5067" s="174" t="n"/>
    </row>
    <row r="5068">
      <c r="A5068" s="174" t="inlineStr">
        <is>
          <t>test</t>
        </is>
      </c>
      <c r="B5068" s="174" t="inlineStr">
        <is>
          <t>A2</t>
        </is>
      </c>
      <c r="C5068" s="174" t="inlineStr">
        <is>
          <t>Noise</t>
        </is>
      </c>
      <c r="D5068" s="174" t="inlineStr">
        <is>
          <t>nb</t>
        </is>
      </c>
      <c r="E5068" s="175" t="n">
        <v>0.29</v>
      </c>
      <c r="F5068" s="174" t="n">
        <v>18</v>
      </c>
      <c r="G5068" s="174" t="n">
        <v>53</v>
      </c>
      <c r="H5068" s="174" t="n">
        <v>96</v>
      </c>
      <c r="I5068" s="174" t="n">
        <v>4214</v>
      </c>
      <c r="J5068" s="174" t="n"/>
      <c r="K5068" s="174" t="n"/>
      <c r="L5068" s="174" t="n"/>
      <c r="M5068" s="174" t="n"/>
    </row>
    <row r="5069">
      <c r="A5069" s="174" t="inlineStr">
        <is>
          <t>test</t>
        </is>
      </c>
      <c r="B5069" s="174" t="inlineStr">
        <is>
          <t>A2</t>
        </is>
      </c>
      <c r="C5069" s="174" t="inlineStr">
        <is>
          <t>Noise</t>
        </is>
      </c>
      <c r="D5069" s="174" t="inlineStr">
        <is>
          <t>nb</t>
        </is>
      </c>
      <c r="E5069" s="175" t="n">
        <v>0.3</v>
      </c>
      <c r="F5069" s="174" t="n">
        <v>18</v>
      </c>
      <c r="G5069" s="174" t="n">
        <v>53</v>
      </c>
      <c r="H5069" s="174" t="n">
        <v>87</v>
      </c>
      <c r="I5069" s="174" t="n">
        <v>4223</v>
      </c>
      <c r="J5069" s="174" t="n"/>
      <c r="K5069" s="174" t="n"/>
      <c r="L5069" s="174" t="n"/>
      <c r="M5069" s="174" t="n"/>
    </row>
    <row r="5070">
      <c r="A5070" s="174" t="inlineStr">
        <is>
          <t>test</t>
        </is>
      </c>
      <c r="B5070" s="174" t="inlineStr">
        <is>
          <t>A2</t>
        </is>
      </c>
      <c r="C5070" s="174" t="inlineStr">
        <is>
          <t>Noise</t>
        </is>
      </c>
      <c r="D5070" s="174" t="inlineStr">
        <is>
          <t>nb</t>
        </is>
      </c>
      <c r="E5070" s="175" t="n">
        <v>0.31</v>
      </c>
      <c r="F5070" s="174" t="n">
        <v>18</v>
      </c>
      <c r="G5070" s="174" t="n">
        <v>53</v>
      </c>
      <c r="H5070" s="174" t="n">
        <v>82</v>
      </c>
      <c r="I5070" s="174" t="n">
        <v>4228</v>
      </c>
      <c r="J5070" s="174" t="n"/>
      <c r="K5070" s="174" t="n"/>
      <c r="L5070" s="174" t="n"/>
      <c r="M5070" s="174" t="n"/>
    </row>
    <row r="5071">
      <c r="A5071" s="174" t="inlineStr">
        <is>
          <t>test</t>
        </is>
      </c>
      <c r="B5071" s="174" t="inlineStr">
        <is>
          <t>A2</t>
        </is>
      </c>
      <c r="C5071" s="174" t="inlineStr">
        <is>
          <t>Noise</t>
        </is>
      </c>
      <c r="D5071" s="174" t="inlineStr">
        <is>
          <t>nb</t>
        </is>
      </c>
      <c r="E5071" s="175" t="n">
        <v>0.32</v>
      </c>
      <c r="F5071" s="174" t="n">
        <v>18</v>
      </c>
      <c r="G5071" s="174" t="n">
        <v>53</v>
      </c>
      <c r="H5071" s="174" t="n">
        <v>73</v>
      </c>
      <c r="I5071" s="174" t="n">
        <v>4237</v>
      </c>
      <c r="J5071" s="174" t="n"/>
      <c r="K5071" s="174" t="n"/>
      <c r="L5071" s="174" t="n"/>
      <c r="M5071" s="174" t="n"/>
    </row>
    <row r="5072">
      <c r="A5072" s="174" t="inlineStr">
        <is>
          <t>test</t>
        </is>
      </c>
      <c r="B5072" s="174" t="inlineStr">
        <is>
          <t>A2</t>
        </is>
      </c>
      <c r="C5072" s="174" t="inlineStr">
        <is>
          <t>Noise</t>
        </is>
      </c>
      <c r="D5072" s="174" t="inlineStr">
        <is>
          <t>nb</t>
        </is>
      </c>
      <c r="E5072" s="175" t="n">
        <v>0.33</v>
      </c>
      <c r="F5072" s="174" t="n">
        <v>18</v>
      </c>
      <c r="G5072" s="174" t="n">
        <v>53</v>
      </c>
      <c r="H5072" s="174" t="n">
        <v>71</v>
      </c>
      <c r="I5072" s="174" t="n">
        <v>4239</v>
      </c>
      <c r="J5072" s="174" t="n"/>
      <c r="K5072" s="174" t="n"/>
      <c r="L5072" s="174" t="n"/>
      <c r="M5072" s="174" t="n"/>
    </row>
    <row r="5073">
      <c r="A5073" s="174" t="inlineStr">
        <is>
          <t>test</t>
        </is>
      </c>
      <c r="B5073" s="174" t="inlineStr">
        <is>
          <t>A2</t>
        </is>
      </c>
      <c r="C5073" s="174" t="inlineStr">
        <is>
          <t>Noise</t>
        </is>
      </c>
      <c r="D5073" s="174" t="inlineStr">
        <is>
          <t>nb</t>
        </is>
      </c>
      <c r="E5073" s="175" t="n">
        <v>0.34</v>
      </c>
      <c r="F5073" s="174" t="n">
        <v>17</v>
      </c>
      <c r="G5073" s="174" t="n">
        <v>54</v>
      </c>
      <c r="H5073" s="174" t="n">
        <v>64</v>
      </c>
      <c r="I5073" s="174" t="n">
        <v>4246</v>
      </c>
      <c r="J5073" s="174" t="n"/>
      <c r="K5073" s="174" t="n"/>
      <c r="L5073" s="174" t="n"/>
      <c r="M5073" s="174" t="n"/>
    </row>
    <row r="5074">
      <c r="A5074" s="174" t="inlineStr">
        <is>
          <t>test</t>
        </is>
      </c>
      <c r="B5074" s="174" t="inlineStr">
        <is>
          <t>A2</t>
        </is>
      </c>
      <c r="C5074" s="174" t="inlineStr">
        <is>
          <t>Noise</t>
        </is>
      </c>
      <c r="D5074" s="174" t="inlineStr">
        <is>
          <t>nb</t>
        </is>
      </c>
      <c r="E5074" s="175" t="n">
        <v>0.35</v>
      </c>
      <c r="F5074" s="174" t="n">
        <v>17</v>
      </c>
      <c r="G5074" s="174" t="n">
        <v>54</v>
      </c>
      <c r="H5074" s="174" t="n">
        <v>61</v>
      </c>
      <c r="I5074" s="174" t="n">
        <v>4249</v>
      </c>
      <c r="J5074" s="174" t="n"/>
      <c r="K5074" s="174" t="n"/>
      <c r="L5074" s="174" t="n"/>
      <c r="M5074" s="174" t="n"/>
    </row>
    <row r="5075">
      <c r="A5075" s="174" t="inlineStr">
        <is>
          <t>test</t>
        </is>
      </c>
      <c r="B5075" s="174" t="inlineStr">
        <is>
          <t>A2</t>
        </is>
      </c>
      <c r="C5075" s="174" t="inlineStr">
        <is>
          <t>Noise</t>
        </is>
      </c>
      <c r="D5075" s="174" t="inlineStr">
        <is>
          <t>nb</t>
        </is>
      </c>
      <c r="E5075" s="175" t="n">
        <v>0.36</v>
      </c>
      <c r="F5075" s="174" t="n">
        <v>17</v>
      </c>
      <c r="G5075" s="174" t="n">
        <v>54</v>
      </c>
      <c r="H5075" s="174" t="n">
        <v>59</v>
      </c>
      <c r="I5075" s="174" t="n">
        <v>4251</v>
      </c>
      <c r="J5075" s="174" t="n"/>
      <c r="K5075" s="174" t="n"/>
      <c r="L5075" s="174" t="n"/>
      <c r="M5075" s="174" t="n"/>
    </row>
    <row r="5076">
      <c r="A5076" s="174" t="inlineStr">
        <is>
          <t>test</t>
        </is>
      </c>
      <c r="B5076" s="174" t="inlineStr">
        <is>
          <t>A2</t>
        </is>
      </c>
      <c r="C5076" s="174" t="inlineStr">
        <is>
          <t>Noise</t>
        </is>
      </c>
      <c r="D5076" s="174" t="inlineStr">
        <is>
          <t>nb</t>
        </is>
      </c>
      <c r="E5076" s="175" t="n">
        <v>0.37</v>
      </c>
      <c r="F5076" s="174" t="n">
        <v>17</v>
      </c>
      <c r="G5076" s="174" t="n">
        <v>54</v>
      </c>
      <c r="H5076" s="174" t="n">
        <v>56</v>
      </c>
      <c r="I5076" s="174" t="n">
        <v>4254</v>
      </c>
      <c r="J5076" s="174" t="n"/>
      <c r="K5076" s="174" t="n"/>
      <c r="L5076" s="174" t="n"/>
      <c r="M5076" s="174" t="n"/>
    </row>
    <row r="5077">
      <c r="A5077" s="174" t="inlineStr">
        <is>
          <t>test</t>
        </is>
      </c>
      <c r="B5077" s="174" t="inlineStr">
        <is>
          <t>A2</t>
        </is>
      </c>
      <c r="C5077" s="174" t="inlineStr">
        <is>
          <t>Noise</t>
        </is>
      </c>
      <c r="D5077" s="174" t="inlineStr">
        <is>
          <t>nb</t>
        </is>
      </c>
      <c r="E5077" s="175" t="n">
        <v>0.38</v>
      </c>
      <c r="F5077" s="174" t="n">
        <v>15</v>
      </c>
      <c r="G5077" s="174" t="n">
        <v>56</v>
      </c>
      <c r="H5077" s="174" t="n">
        <v>53</v>
      </c>
      <c r="I5077" s="174" t="n">
        <v>4257</v>
      </c>
      <c r="J5077" s="174" t="n"/>
      <c r="K5077" s="174" t="n"/>
      <c r="L5077" s="174" t="n"/>
      <c r="M5077" s="174" t="n"/>
    </row>
    <row r="5078">
      <c r="A5078" s="174" t="inlineStr">
        <is>
          <t>test</t>
        </is>
      </c>
      <c r="B5078" s="174" t="inlineStr">
        <is>
          <t>A2</t>
        </is>
      </c>
      <c r="C5078" s="174" t="inlineStr">
        <is>
          <t>Noise</t>
        </is>
      </c>
      <c r="D5078" s="174" t="inlineStr">
        <is>
          <t>nb</t>
        </is>
      </c>
      <c r="E5078" s="175" t="n">
        <v>0.39</v>
      </c>
      <c r="F5078" s="174" t="n">
        <v>14</v>
      </c>
      <c r="G5078" s="174" t="n">
        <v>57</v>
      </c>
      <c r="H5078" s="174" t="n">
        <v>53</v>
      </c>
      <c r="I5078" s="174" t="n">
        <v>4257</v>
      </c>
      <c r="J5078" s="174" t="n"/>
      <c r="K5078" s="174" t="n"/>
      <c r="L5078" s="174" t="n"/>
      <c r="M5078" s="174" t="n"/>
    </row>
    <row r="5079">
      <c r="A5079" s="174" t="inlineStr">
        <is>
          <t>test</t>
        </is>
      </c>
      <c r="B5079" s="174" t="inlineStr">
        <is>
          <t>A2</t>
        </is>
      </c>
      <c r="C5079" s="174" t="inlineStr">
        <is>
          <t>Noise</t>
        </is>
      </c>
      <c r="D5079" s="174" t="inlineStr">
        <is>
          <t>nb</t>
        </is>
      </c>
      <c r="E5079" s="175" t="n">
        <v>0.4</v>
      </c>
      <c r="F5079" s="174" t="n">
        <v>12</v>
      </c>
      <c r="G5079" s="174" t="n">
        <v>59</v>
      </c>
      <c r="H5079" s="174" t="n">
        <v>50</v>
      </c>
      <c r="I5079" s="174" t="n">
        <v>4260</v>
      </c>
      <c r="J5079" s="174" t="n"/>
      <c r="K5079" s="174" t="n"/>
      <c r="L5079" s="174" t="n"/>
      <c r="M5079" s="174" t="n"/>
    </row>
    <row r="5080">
      <c r="A5080" s="174" t="inlineStr">
        <is>
          <t>test</t>
        </is>
      </c>
      <c r="B5080" s="174" t="inlineStr">
        <is>
          <t>A2</t>
        </is>
      </c>
      <c r="C5080" s="174" t="inlineStr">
        <is>
          <t>Noise</t>
        </is>
      </c>
      <c r="D5080" s="174" t="inlineStr">
        <is>
          <t>nb</t>
        </is>
      </c>
      <c r="E5080" s="175" t="n">
        <v>0.41</v>
      </c>
      <c r="F5080" s="174" t="n">
        <v>11</v>
      </c>
      <c r="G5080" s="174" t="n">
        <v>60</v>
      </c>
      <c r="H5080" s="174" t="n">
        <v>47</v>
      </c>
      <c r="I5080" s="174" t="n">
        <v>4263</v>
      </c>
      <c r="J5080" s="174" t="n"/>
      <c r="K5080" s="174" t="n"/>
      <c r="L5080" s="174" t="n"/>
      <c r="M5080" s="174" t="n"/>
    </row>
    <row r="5081">
      <c r="A5081" s="174" t="inlineStr">
        <is>
          <t>test</t>
        </is>
      </c>
      <c r="B5081" s="174" t="inlineStr">
        <is>
          <t>A2</t>
        </is>
      </c>
      <c r="C5081" s="174" t="inlineStr">
        <is>
          <t>Noise</t>
        </is>
      </c>
      <c r="D5081" s="174" t="inlineStr">
        <is>
          <t>nb</t>
        </is>
      </c>
      <c r="E5081" s="175" t="n">
        <v>0.42</v>
      </c>
      <c r="F5081" s="174" t="n">
        <v>10</v>
      </c>
      <c r="G5081" s="174" t="n">
        <v>61</v>
      </c>
      <c r="H5081" s="174" t="n">
        <v>43</v>
      </c>
      <c r="I5081" s="174" t="n">
        <v>4267</v>
      </c>
      <c r="J5081" s="174" t="n"/>
      <c r="K5081" s="174" t="n"/>
      <c r="L5081" s="174" t="n"/>
      <c r="M5081" s="174" t="n"/>
    </row>
    <row r="5082">
      <c r="A5082" s="174" t="inlineStr">
        <is>
          <t>test</t>
        </is>
      </c>
      <c r="B5082" s="174" t="inlineStr">
        <is>
          <t>A2</t>
        </is>
      </c>
      <c r="C5082" s="174" t="inlineStr">
        <is>
          <t>Noise</t>
        </is>
      </c>
      <c r="D5082" s="174" t="inlineStr">
        <is>
          <t>nb</t>
        </is>
      </c>
      <c r="E5082" s="175" t="n">
        <v>0.43</v>
      </c>
      <c r="F5082" s="174" t="n">
        <v>10</v>
      </c>
      <c r="G5082" s="174" t="n">
        <v>61</v>
      </c>
      <c r="H5082" s="174" t="n">
        <v>40</v>
      </c>
      <c r="I5082" s="174" t="n">
        <v>4270</v>
      </c>
      <c r="J5082" s="174" t="n"/>
      <c r="K5082" s="174" t="n"/>
      <c r="L5082" s="174" t="n"/>
      <c r="M5082" s="174" t="n"/>
    </row>
    <row r="5083">
      <c r="A5083" s="174" t="inlineStr">
        <is>
          <t>test</t>
        </is>
      </c>
      <c r="B5083" s="174" t="inlineStr">
        <is>
          <t>A2</t>
        </is>
      </c>
      <c r="C5083" s="174" t="inlineStr">
        <is>
          <t>Noise</t>
        </is>
      </c>
      <c r="D5083" s="174" t="inlineStr">
        <is>
          <t>nb</t>
        </is>
      </c>
      <c r="E5083" s="175" t="n">
        <v>0.44</v>
      </c>
      <c r="F5083" s="174" t="n">
        <v>10</v>
      </c>
      <c r="G5083" s="174" t="n">
        <v>61</v>
      </c>
      <c r="H5083" s="174" t="n">
        <v>36</v>
      </c>
      <c r="I5083" s="174" t="n">
        <v>4274</v>
      </c>
      <c r="J5083" s="174" t="n"/>
      <c r="K5083" s="174" t="n"/>
      <c r="L5083" s="174" t="n"/>
      <c r="M5083" s="174" t="n"/>
    </row>
    <row r="5084">
      <c r="A5084" s="174" t="inlineStr">
        <is>
          <t>test</t>
        </is>
      </c>
      <c r="B5084" s="174" t="inlineStr">
        <is>
          <t>A2</t>
        </is>
      </c>
      <c r="C5084" s="174" t="inlineStr">
        <is>
          <t>Noise</t>
        </is>
      </c>
      <c r="D5084" s="174" t="inlineStr">
        <is>
          <t>nb</t>
        </is>
      </c>
      <c r="E5084" s="175" t="n">
        <v>0.45</v>
      </c>
      <c r="F5084" s="174" t="n">
        <v>10</v>
      </c>
      <c r="G5084" s="174" t="n">
        <v>61</v>
      </c>
      <c r="H5084" s="174" t="n">
        <v>34</v>
      </c>
      <c r="I5084" s="174" t="n">
        <v>4276</v>
      </c>
      <c r="J5084" s="174" t="n"/>
      <c r="K5084" s="174" t="n"/>
      <c r="L5084" s="174" t="n"/>
      <c r="M5084" s="174" t="n"/>
    </row>
    <row r="5085">
      <c r="A5085" s="174" t="inlineStr">
        <is>
          <t>test</t>
        </is>
      </c>
      <c r="B5085" s="174" t="inlineStr">
        <is>
          <t>A2</t>
        </is>
      </c>
      <c r="C5085" s="174" t="inlineStr">
        <is>
          <t>Noise</t>
        </is>
      </c>
      <c r="D5085" s="174" t="inlineStr">
        <is>
          <t>nb</t>
        </is>
      </c>
      <c r="E5085" s="175" t="n">
        <v>0.46</v>
      </c>
      <c r="F5085" s="174" t="n">
        <v>10</v>
      </c>
      <c r="G5085" s="174" t="n">
        <v>61</v>
      </c>
      <c r="H5085" s="174" t="n">
        <v>34</v>
      </c>
      <c r="I5085" s="174" t="n">
        <v>4276</v>
      </c>
      <c r="J5085" s="174" t="n"/>
      <c r="K5085" s="174" t="n"/>
      <c r="L5085" s="174" t="n"/>
      <c r="M5085" s="174" t="n"/>
    </row>
    <row r="5086">
      <c r="A5086" s="174" t="inlineStr">
        <is>
          <t>test</t>
        </is>
      </c>
      <c r="B5086" s="174" t="inlineStr">
        <is>
          <t>A2</t>
        </is>
      </c>
      <c r="C5086" s="174" t="inlineStr">
        <is>
          <t>Noise</t>
        </is>
      </c>
      <c r="D5086" s="174" t="inlineStr">
        <is>
          <t>nb</t>
        </is>
      </c>
      <c r="E5086" s="175" t="n">
        <v>0.47</v>
      </c>
      <c r="F5086" s="174" t="n">
        <v>10</v>
      </c>
      <c r="G5086" s="174" t="n">
        <v>61</v>
      </c>
      <c r="H5086" s="174" t="n">
        <v>33</v>
      </c>
      <c r="I5086" s="174" t="n">
        <v>4277</v>
      </c>
      <c r="J5086" s="174" t="n"/>
      <c r="K5086" s="174" t="n"/>
      <c r="L5086" s="174" t="n"/>
      <c r="M5086" s="174" t="n"/>
    </row>
    <row r="5087">
      <c r="A5087" s="174" t="inlineStr">
        <is>
          <t>test</t>
        </is>
      </c>
      <c r="B5087" s="174" t="inlineStr">
        <is>
          <t>A2</t>
        </is>
      </c>
      <c r="C5087" s="174" t="inlineStr">
        <is>
          <t>Noise</t>
        </is>
      </c>
      <c r="D5087" s="174" t="inlineStr">
        <is>
          <t>nb</t>
        </is>
      </c>
      <c r="E5087" s="175" t="n">
        <v>0.48</v>
      </c>
      <c r="F5087" s="174" t="n">
        <v>9</v>
      </c>
      <c r="G5087" s="174" t="n">
        <v>62</v>
      </c>
      <c r="H5087" s="174" t="n">
        <v>32</v>
      </c>
      <c r="I5087" s="174" t="n">
        <v>4278</v>
      </c>
      <c r="J5087" s="174" t="n"/>
      <c r="K5087" s="174" t="n"/>
      <c r="L5087" s="174" t="n"/>
      <c r="M5087" s="174" t="n"/>
    </row>
    <row r="5088">
      <c r="A5088" s="174" t="inlineStr">
        <is>
          <t>test</t>
        </is>
      </c>
      <c r="B5088" s="174" t="inlineStr">
        <is>
          <t>A2</t>
        </is>
      </c>
      <c r="C5088" s="174" t="inlineStr">
        <is>
          <t>Noise</t>
        </is>
      </c>
      <c r="D5088" s="174" t="inlineStr">
        <is>
          <t>nb</t>
        </is>
      </c>
      <c r="E5088" s="175" t="n">
        <v>0.49</v>
      </c>
      <c r="F5088" s="174" t="n">
        <v>8</v>
      </c>
      <c r="G5088" s="174" t="n">
        <v>63</v>
      </c>
      <c r="H5088" s="174" t="n">
        <v>31</v>
      </c>
      <c r="I5088" s="174" t="n">
        <v>4279</v>
      </c>
      <c r="J5088" s="174" t="n"/>
      <c r="K5088" s="174" t="n"/>
      <c r="L5088" s="174" t="n"/>
      <c r="M5088" s="174" t="n"/>
    </row>
    <row r="5089">
      <c r="A5089" s="174" t="inlineStr">
        <is>
          <t>test</t>
        </is>
      </c>
      <c r="B5089" s="174" t="inlineStr">
        <is>
          <t>A2</t>
        </is>
      </c>
      <c r="C5089" s="174" t="inlineStr">
        <is>
          <t>Noise</t>
        </is>
      </c>
      <c r="D5089" s="174" t="inlineStr">
        <is>
          <t>nb</t>
        </is>
      </c>
      <c r="E5089" s="175" t="n">
        <v>0.5</v>
      </c>
      <c r="F5089" s="174" t="n">
        <v>8</v>
      </c>
      <c r="G5089" s="174" t="n">
        <v>63</v>
      </c>
      <c r="H5089" s="174" t="n">
        <v>29</v>
      </c>
      <c r="I5089" s="174" t="n">
        <v>4281</v>
      </c>
      <c r="J5089" s="174" t="n"/>
      <c r="K5089" s="174" t="n"/>
      <c r="L5089" s="174" t="n"/>
      <c r="M5089" s="174" t="n"/>
    </row>
    <row r="5090">
      <c r="A5090" s="174" t="inlineStr">
        <is>
          <t>test</t>
        </is>
      </c>
      <c r="B5090" s="174" t="inlineStr">
        <is>
          <t>A2</t>
        </is>
      </c>
      <c r="C5090" s="174" t="inlineStr">
        <is>
          <t>Noise</t>
        </is>
      </c>
      <c r="D5090" s="174" t="inlineStr">
        <is>
          <t>nb</t>
        </is>
      </c>
      <c r="E5090" s="175" t="n">
        <v>0.51</v>
      </c>
      <c r="F5090" s="174" t="n">
        <v>8</v>
      </c>
      <c r="G5090" s="174" t="n">
        <v>63</v>
      </c>
      <c r="H5090" s="174" t="n">
        <v>27</v>
      </c>
      <c r="I5090" s="174" t="n">
        <v>4283</v>
      </c>
      <c r="J5090" s="174" t="n"/>
      <c r="K5090" s="174" t="n"/>
      <c r="L5090" s="174" t="n"/>
      <c r="M5090" s="174" t="n"/>
    </row>
    <row r="5091">
      <c r="A5091" s="174" t="inlineStr">
        <is>
          <t>test</t>
        </is>
      </c>
      <c r="B5091" s="174" t="inlineStr">
        <is>
          <t>A2</t>
        </is>
      </c>
      <c r="C5091" s="174" t="inlineStr">
        <is>
          <t>Noise</t>
        </is>
      </c>
      <c r="D5091" s="174" t="inlineStr">
        <is>
          <t>nb</t>
        </is>
      </c>
      <c r="E5091" s="175" t="n">
        <v>0.52</v>
      </c>
      <c r="F5091" s="174" t="n">
        <v>8</v>
      </c>
      <c r="G5091" s="174" t="n">
        <v>63</v>
      </c>
      <c r="H5091" s="174" t="n">
        <v>26</v>
      </c>
      <c r="I5091" s="174" t="n">
        <v>4284</v>
      </c>
      <c r="J5091" s="174" t="n"/>
      <c r="K5091" s="174" t="n"/>
      <c r="L5091" s="174" t="n"/>
      <c r="M5091" s="174" t="n"/>
    </row>
    <row r="5092">
      <c r="A5092" s="174" t="inlineStr">
        <is>
          <t>test</t>
        </is>
      </c>
      <c r="B5092" s="174" t="inlineStr">
        <is>
          <t>A2</t>
        </is>
      </c>
      <c r="C5092" s="174" t="inlineStr">
        <is>
          <t>Noise</t>
        </is>
      </c>
      <c r="D5092" s="174" t="inlineStr">
        <is>
          <t>nb</t>
        </is>
      </c>
      <c r="E5092" s="175" t="n">
        <v>0.53</v>
      </c>
      <c r="F5092" s="174" t="n">
        <v>8</v>
      </c>
      <c r="G5092" s="174" t="n">
        <v>63</v>
      </c>
      <c r="H5092" s="174" t="n">
        <v>26</v>
      </c>
      <c r="I5092" s="174" t="n">
        <v>4284</v>
      </c>
      <c r="J5092" s="174" t="n"/>
      <c r="K5092" s="174" t="n"/>
      <c r="L5092" s="174" t="n"/>
      <c r="M5092" s="174" t="n"/>
    </row>
    <row r="5093">
      <c r="A5093" s="174" t="inlineStr">
        <is>
          <t>test</t>
        </is>
      </c>
      <c r="B5093" s="174" t="inlineStr">
        <is>
          <t>A2</t>
        </is>
      </c>
      <c r="C5093" s="174" t="inlineStr">
        <is>
          <t>Noise</t>
        </is>
      </c>
      <c r="D5093" s="174" t="inlineStr">
        <is>
          <t>nb</t>
        </is>
      </c>
      <c r="E5093" s="175" t="n">
        <v>0.54</v>
      </c>
      <c r="F5093" s="174" t="n">
        <v>8</v>
      </c>
      <c r="G5093" s="174" t="n">
        <v>63</v>
      </c>
      <c r="H5093" s="174" t="n">
        <v>26</v>
      </c>
      <c r="I5093" s="174" t="n">
        <v>4284</v>
      </c>
      <c r="J5093" s="174" t="n"/>
      <c r="K5093" s="174" t="n"/>
      <c r="L5093" s="174" t="n"/>
      <c r="M5093" s="174" t="n"/>
    </row>
    <row r="5094">
      <c r="A5094" s="174" t="inlineStr">
        <is>
          <t>test</t>
        </is>
      </c>
      <c r="B5094" s="174" t="inlineStr">
        <is>
          <t>A2</t>
        </is>
      </c>
      <c r="C5094" s="174" t="inlineStr">
        <is>
          <t>Noise</t>
        </is>
      </c>
      <c r="D5094" s="174" t="inlineStr">
        <is>
          <t>nb</t>
        </is>
      </c>
      <c r="E5094" s="175" t="n">
        <v>0.55</v>
      </c>
      <c r="F5094" s="174" t="n">
        <v>8</v>
      </c>
      <c r="G5094" s="174" t="n">
        <v>63</v>
      </c>
      <c r="H5094" s="174" t="n">
        <v>24</v>
      </c>
      <c r="I5094" s="174" t="n">
        <v>4286</v>
      </c>
      <c r="J5094" s="174" t="n"/>
      <c r="K5094" s="174" t="n"/>
      <c r="L5094" s="174" t="n"/>
      <c r="M5094" s="174" t="n"/>
    </row>
    <row r="5095">
      <c r="A5095" s="174" t="inlineStr">
        <is>
          <t>test</t>
        </is>
      </c>
      <c r="B5095" s="174" t="inlineStr">
        <is>
          <t>A2</t>
        </is>
      </c>
      <c r="C5095" s="174" t="inlineStr">
        <is>
          <t>Noise</t>
        </is>
      </c>
      <c r="D5095" s="174" t="inlineStr">
        <is>
          <t>nb</t>
        </is>
      </c>
      <c r="E5095" s="175" t="n">
        <v>0.5600000000000001</v>
      </c>
      <c r="F5095" s="174" t="n">
        <v>7</v>
      </c>
      <c r="G5095" s="174" t="n">
        <v>64</v>
      </c>
      <c r="H5095" s="174" t="n">
        <v>24</v>
      </c>
      <c r="I5095" s="174" t="n">
        <v>4286</v>
      </c>
      <c r="J5095" s="174" t="n"/>
      <c r="K5095" s="174" t="n"/>
      <c r="L5095" s="174" t="n"/>
      <c r="M5095" s="174" t="n"/>
    </row>
    <row r="5096">
      <c r="A5096" s="174" t="inlineStr">
        <is>
          <t>test</t>
        </is>
      </c>
      <c r="B5096" s="174" t="inlineStr">
        <is>
          <t>A2</t>
        </is>
      </c>
      <c r="C5096" s="174" t="inlineStr">
        <is>
          <t>Noise</t>
        </is>
      </c>
      <c r="D5096" s="174" t="inlineStr">
        <is>
          <t>nb</t>
        </is>
      </c>
      <c r="E5096" s="175" t="n">
        <v>0.57</v>
      </c>
      <c r="F5096" s="174" t="n">
        <v>7</v>
      </c>
      <c r="G5096" s="174" t="n">
        <v>64</v>
      </c>
      <c r="H5096" s="174" t="n">
        <v>24</v>
      </c>
      <c r="I5096" s="174" t="n">
        <v>4286</v>
      </c>
      <c r="J5096" s="174" t="n"/>
      <c r="K5096" s="174" t="n"/>
      <c r="L5096" s="174" t="n"/>
      <c r="M5096" s="174" t="n"/>
    </row>
    <row r="5097">
      <c r="A5097" s="174" t="inlineStr">
        <is>
          <t>test</t>
        </is>
      </c>
      <c r="B5097" s="174" t="inlineStr">
        <is>
          <t>A2</t>
        </is>
      </c>
      <c r="C5097" s="174" t="inlineStr">
        <is>
          <t>Noise</t>
        </is>
      </c>
      <c r="D5097" s="174" t="inlineStr">
        <is>
          <t>nb</t>
        </is>
      </c>
      <c r="E5097" s="175" t="n">
        <v>0.58</v>
      </c>
      <c r="F5097" s="174" t="n">
        <v>6</v>
      </c>
      <c r="G5097" s="174" t="n">
        <v>65</v>
      </c>
      <c r="H5097" s="174" t="n">
        <v>21</v>
      </c>
      <c r="I5097" s="174" t="n">
        <v>4289</v>
      </c>
      <c r="J5097" s="174" t="n"/>
      <c r="K5097" s="174" t="n"/>
      <c r="L5097" s="174" t="n"/>
      <c r="M5097" s="174" t="n"/>
    </row>
    <row r="5098">
      <c r="A5098" s="174" t="inlineStr">
        <is>
          <t>test</t>
        </is>
      </c>
      <c r="B5098" s="174" t="inlineStr">
        <is>
          <t>A2</t>
        </is>
      </c>
      <c r="C5098" s="174" t="inlineStr">
        <is>
          <t>Noise</t>
        </is>
      </c>
      <c r="D5098" s="174" t="inlineStr">
        <is>
          <t>nb</t>
        </is>
      </c>
      <c r="E5098" s="175" t="n">
        <v>0.59</v>
      </c>
      <c r="F5098" s="174" t="n">
        <v>6</v>
      </c>
      <c r="G5098" s="174" t="n">
        <v>65</v>
      </c>
      <c r="H5098" s="174" t="n">
        <v>19</v>
      </c>
      <c r="I5098" s="174" t="n">
        <v>4291</v>
      </c>
      <c r="J5098" s="174" t="n"/>
      <c r="K5098" s="174" t="n"/>
      <c r="L5098" s="174" t="n"/>
      <c r="M5098" s="174" t="n"/>
    </row>
    <row r="5099">
      <c r="A5099" s="174" t="inlineStr">
        <is>
          <t>test</t>
        </is>
      </c>
      <c r="B5099" s="174" t="inlineStr">
        <is>
          <t>A2</t>
        </is>
      </c>
      <c r="C5099" s="174" t="inlineStr">
        <is>
          <t>Noise</t>
        </is>
      </c>
      <c r="D5099" s="174" t="inlineStr">
        <is>
          <t>nb</t>
        </is>
      </c>
      <c r="E5099" s="175" t="n">
        <v>0.6</v>
      </c>
      <c r="F5099" s="174" t="n">
        <v>6</v>
      </c>
      <c r="G5099" s="174" t="n">
        <v>65</v>
      </c>
      <c r="H5099" s="174" t="n">
        <v>18</v>
      </c>
      <c r="I5099" s="174" t="n">
        <v>4292</v>
      </c>
      <c r="J5099" s="174" t="n"/>
      <c r="K5099" s="174" t="n"/>
      <c r="L5099" s="174" t="n"/>
      <c r="M5099" s="174" t="n"/>
    </row>
    <row r="5100">
      <c r="A5100" s="174" t="inlineStr">
        <is>
          <t>test</t>
        </is>
      </c>
      <c r="B5100" s="174" t="inlineStr">
        <is>
          <t>A2</t>
        </is>
      </c>
      <c r="C5100" s="174" t="inlineStr">
        <is>
          <t>Noise</t>
        </is>
      </c>
      <c r="D5100" s="174" t="inlineStr">
        <is>
          <t>nb</t>
        </is>
      </c>
      <c r="E5100" s="175" t="n">
        <v>0.61</v>
      </c>
      <c r="F5100" s="174" t="n">
        <v>5</v>
      </c>
      <c r="G5100" s="174" t="n">
        <v>66</v>
      </c>
      <c r="H5100" s="174" t="n">
        <v>18</v>
      </c>
      <c r="I5100" s="174" t="n">
        <v>4292</v>
      </c>
      <c r="J5100" s="174" t="n"/>
      <c r="K5100" s="174" t="n"/>
      <c r="L5100" s="174" t="n"/>
      <c r="M5100" s="174" t="n"/>
    </row>
    <row r="5101">
      <c r="A5101" s="174" t="inlineStr">
        <is>
          <t>test</t>
        </is>
      </c>
      <c r="B5101" s="174" t="inlineStr">
        <is>
          <t>A2</t>
        </is>
      </c>
      <c r="C5101" s="174" t="inlineStr">
        <is>
          <t>Noise</t>
        </is>
      </c>
      <c r="D5101" s="174" t="inlineStr">
        <is>
          <t>nb</t>
        </is>
      </c>
      <c r="E5101" s="175" t="n">
        <v>0.62</v>
      </c>
      <c r="F5101" s="174" t="n">
        <v>5</v>
      </c>
      <c r="G5101" s="174" t="n">
        <v>66</v>
      </c>
      <c r="H5101" s="174" t="n">
        <v>16</v>
      </c>
      <c r="I5101" s="174" t="n">
        <v>4294</v>
      </c>
      <c r="J5101" s="174" t="n"/>
      <c r="K5101" s="174" t="n"/>
      <c r="L5101" s="174" t="n"/>
      <c r="M5101" s="174" t="n"/>
    </row>
    <row r="5102">
      <c r="A5102" s="174" t="inlineStr">
        <is>
          <t>test</t>
        </is>
      </c>
      <c r="B5102" s="174" t="inlineStr">
        <is>
          <t>A2</t>
        </is>
      </c>
      <c r="C5102" s="174" t="inlineStr">
        <is>
          <t>Noise</t>
        </is>
      </c>
      <c r="D5102" s="174" t="inlineStr">
        <is>
          <t>nb</t>
        </is>
      </c>
      <c r="E5102" s="175" t="n">
        <v>0.63</v>
      </c>
      <c r="F5102" s="174" t="n">
        <v>5</v>
      </c>
      <c r="G5102" s="174" t="n">
        <v>66</v>
      </c>
      <c r="H5102" s="174" t="n">
        <v>16</v>
      </c>
      <c r="I5102" s="174" t="n">
        <v>4294</v>
      </c>
      <c r="J5102" s="174" t="n"/>
      <c r="K5102" s="174" t="n"/>
      <c r="L5102" s="174" t="n"/>
      <c r="M5102" s="174" t="n"/>
    </row>
    <row r="5103">
      <c r="A5103" s="174" t="inlineStr">
        <is>
          <t>test</t>
        </is>
      </c>
      <c r="B5103" s="174" t="inlineStr">
        <is>
          <t>A2</t>
        </is>
      </c>
      <c r="C5103" s="174" t="inlineStr">
        <is>
          <t>Noise</t>
        </is>
      </c>
      <c r="D5103" s="174" t="inlineStr">
        <is>
          <t>nb</t>
        </is>
      </c>
      <c r="E5103" s="175" t="n">
        <v>0.64</v>
      </c>
      <c r="F5103" s="174" t="n">
        <v>5</v>
      </c>
      <c r="G5103" s="174" t="n">
        <v>66</v>
      </c>
      <c r="H5103" s="174" t="n">
        <v>15</v>
      </c>
      <c r="I5103" s="174" t="n">
        <v>4295</v>
      </c>
      <c r="J5103" s="174" t="n"/>
      <c r="K5103" s="174" t="n"/>
      <c r="L5103" s="174" t="n"/>
      <c r="M5103" s="174" t="n"/>
    </row>
    <row r="5104">
      <c r="A5104" s="174" t="inlineStr">
        <is>
          <t>test</t>
        </is>
      </c>
      <c r="B5104" s="174" t="inlineStr">
        <is>
          <t>A2</t>
        </is>
      </c>
      <c r="C5104" s="174" t="inlineStr">
        <is>
          <t>Noise</t>
        </is>
      </c>
      <c r="D5104" s="174" t="inlineStr">
        <is>
          <t>nb</t>
        </is>
      </c>
      <c r="E5104" s="175" t="n">
        <v>0.65</v>
      </c>
      <c r="F5104" s="174" t="n">
        <v>4</v>
      </c>
      <c r="G5104" s="174" t="n">
        <v>67</v>
      </c>
      <c r="H5104" s="174" t="n">
        <v>13</v>
      </c>
      <c r="I5104" s="174" t="n">
        <v>4297</v>
      </c>
      <c r="J5104" s="174" t="n"/>
      <c r="K5104" s="174" t="n"/>
      <c r="L5104" s="174" t="n"/>
      <c r="M5104" s="174" t="n"/>
    </row>
    <row r="5105">
      <c r="A5105" s="174" t="inlineStr">
        <is>
          <t>test</t>
        </is>
      </c>
      <c r="B5105" s="174" t="inlineStr">
        <is>
          <t>A2</t>
        </is>
      </c>
      <c r="C5105" s="174" t="inlineStr">
        <is>
          <t>Noise</t>
        </is>
      </c>
      <c r="D5105" s="174" t="inlineStr">
        <is>
          <t>nb</t>
        </is>
      </c>
      <c r="E5105" s="175" t="n">
        <v>0.66</v>
      </c>
      <c r="F5105" s="174" t="n">
        <v>3</v>
      </c>
      <c r="G5105" s="174" t="n">
        <v>68</v>
      </c>
      <c r="H5105" s="174" t="n">
        <v>11</v>
      </c>
      <c r="I5105" s="174" t="n">
        <v>4299</v>
      </c>
      <c r="J5105" s="174" t="n"/>
      <c r="K5105" s="174" t="n"/>
      <c r="L5105" s="174" t="n"/>
      <c r="M5105" s="174" t="n"/>
    </row>
    <row r="5106">
      <c r="A5106" s="174" t="inlineStr">
        <is>
          <t>test</t>
        </is>
      </c>
      <c r="B5106" s="174" t="inlineStr">
        <is>
          <t>A2</t>
        </is>
      </c>
      <c r="C5106" s="174" t="inlineStr">
        <is>
          <t>Noise</t>
        </is>
      </c>
      <c r="D5106" s="174" t="inlineStr">
        <is>
          <t>nb</t>
        </is>
      </c>
      <c r="E5106" s="175" t="n">
        <v>0.67</v>
      </c>
      <c r="F5106" s="174" t="n">
        <v>3</v>
      </c>
      <c r="G5106" s="174" t="n">
        <v>68</v>
      </c>
      <c r="H5106" s="174" t="n">
        <v>10</v>
      </c>
      <c r="I5106" s="174" t="n">
        <v>4300</v>
      </c>
      <c r="J5106" s="174" t="n"/>
      <c r="K5106" s="174" t="n"/>
      <c r="L5106" s="174" t="n"/>
      <c r="M5106" s="174" t="n"/>
    </row>
    <row r="5107">
      <c r="A5107" s="174" t="inlineStr">
        <is>
          <t>test</t>
        </is>
      </c>
      <c r="B5107" s="174" t="inlineStr">
        <is>
          <t>A2</t>
        </is>
      </c>
      <c r="C5107" s="174" t="inlineStr">
        <is>
          <t>Noise</t>
        </is>
      </c>
      <c r="D5107" s="174" t="inlineStr">
        <is>
          <t>nb</t>
        </is>
      </c>
      <c r="E5107" s="175" t="n">
        <v>0.68</v>
      </c>
      <c r="F5107" s="174" t="n">
        <v>3</v>
      </c>
      <c r="G5107" s="174" t="n">
        <v>68</v>
      </c>
      <c r="H5107" s="174" t="n">
        <v>9</v>
      </c>
      <c r="I5107" s="174" t="n">
        <v>4301</v>
      </c>
      <c r="J5107" s="174" t="n"/>
      <c r="K5107" s="174" t="n"/>
      <c r="L5107" s="174" t="n"/>
      <c r="M5107" s="174" t="n"/>
    </row>
    <row r="5108">
      <c r="A5108" s="174" t="inlineStr">
        <is>
          <t>test</t>
        </is>
      </c>
      <c r="B5108" s="174" t="inlineStr">
        <is>
          <t>A2</t>
        </is>
      </c>
      <c r="C5108" s="174" t="inlineStr">
        <is>
          <t>Noise</t>
        </is>
      </c>
      <c r="D5108" s="174" t="inlineStr">
        <is>
          <t>nb</t>
        </is>
      </c>
      <c r="E5108" s="175" t="n">
        <v>0.6899999999999999</v>
      </c>
      <c r="F5108" s="174" t="n">
        <v>3</v>
      </c>
      <c r="G5108" s="174" t="n">
        <v>68</v>
      </c>
      <c r="H5108" s="174" t="n">
        <v>8</v>
      </c>
      <c r="I5108" s="174" t="n">
        <v>4302</v>
      </c>
      <c r="J5108" s="174" t="n"/>
      <c r="K5108" s="174" t="n"/>
      <c r="L5108" s="174" t="n"/>
      <c r="M5108" s="174" t="n"/>
    </row>
    <row r="5109">
      <c r="A5109" s="174" t="inlineStr">
        <is>
          <t>test</t>
        </is>
      </c>
      <c r="B5109" s="174" t="inlineStr">
        <is>
          <t>A2</t>
        </is>
      </c>
      <c r="C5109" s="174" t="inlineStr">
        <is>
          <t>Noise</t>
        </is>
      </c>
      <c r="D5109" s="174" t="inlineStr">
        <is>
          <t>nb</t>
        </is>
      </c>
      <c r="E5109" s="175" t="n">
        <v>0.7</v>
      </c>
      <c r="F5109" s="174" t="n">
        <v>3</v>
      </c>
      <c r="G5109" s="174" t="n">
        <v>68</v>
      </c>
      <c r="H5109" s="174" t="n">
        <v>8</v>
      </c>
      <c r="I5109" s="174" t="n">
        <v>4302</v>
      </c>
      <c r="J5109" s="174" t="n"/>
      <c r="K5109" s="174" t="n"/>
      <c r="L5109" s="174" t="n"/>
      <c r="M5109" s="174" t="n"/>
    </row>
    <row r="5110">
      <c r="A5110" s="174" t="inlineStr">
        <is>
          <t>test</t>
        </is>
      </c>
      <c r="B5110" s="174" t="inlineStr">
        <is>
          <t>A2</t>
        </is>
      </c>
      <c r="C5110" s="174" t="inlineStr">
        <is>
          <t>Noise</t>
        </is>
      </c>
      <c r="D5110" s="174" t="inlineStr">
        <is>
          <t>nb</t>
        </is>
      </c>
      <c r="E5110" s="175" t="n">
        <v>0.71</v>
      </c>
      <c r="F5110" s="174" t="n">
        <v>2</v>
      </c>
      <c r="G5110" s="174" t="n">
        <v>69</v>
      </c>
      <c r="H5110" s="174" t="n">
        <v>7</v>
      </c>
      <c r="I5110" s="174" t="n">
        <v>4303</v>
      </c>
      <c r="J5110" s="174" t="n"/>
      <c r="K5110" s="174" t="n"/>
      <c r="L5110" s="174" t="n"/>
      <c r="M5110" s="174" t="n"/>
    </row>
    <row r="5111">
      <c r="A5111" s="174" t="inlineStr">
        <is>
          <t>test</t>
        </is>
      </c>
      <c r="B5111" s="174" t="inlineStr">
        <is>
          <t>A2</t>
        </is>
      </c>
      <c r="C5111" s="174" t="inlineStr">
        <is>
          <t>Noise</t>
        </is>
      </c>
      <c r="D5111" s="174" t="inlineStr">
        <is>
          <t>nb</t>
        </is>
      </c>
      <c r="E5111" s="175" t="n">
        <v>0.72</v>
      </c>
      <c r="F5111" s="174" t="n">
        <v>2</v>
      </c>
      <c r="G5111" s="174" t="n">
        <v>69</v>
      </c>
      <c r="H5111" s="174" t="n">
        <v>6</v>
      </c>
      <c r="I5111" s="174" t="n">
        <v>4304</v>
      </c>
      <c r="J5111" s="174" t="n"/>
      <c r="K5111" s="174" t="n"/>
      <c r="L5111" s="174" t="n"/>
      <c r="M5111" s="174" t="n"/>
    </row>
    <row r="5112">
      <c r="A5112" s="174" t="inlineStr">
        <is>
          <t>test</t>
        </is>
      </c>
      <c r="B5112" s="174" t="inlineStr">
        <is>
          <t>A2</t>
        </is>
      </c>
      <c r="C5112" s="174" t="inlineStr">
        <is>
          <t>Noise</t>
        </is>
      </c>
      <c r="D5112" s="174" t="inlineStr">
        <is>
          <t>nb</t>
        </is>
      </c>
      <c r="E5112" s="175" t="n">
        <v>0.73</v>
      </c>
      <c r="F5112" s="174" t="n">
        <v>2</v>
      </c>
      <c r="G5112" s="174" t="n">
        <v>69</v>
      </c>
      <c r="H5112" s="174" t="n">
        <v>6</v>
      </c>
      <c r="I5112" s="174" t="n">
        <v>4304</v>
      </c>
      <c r="J5112" s="174" t="n"/>
      <c r="K5112" s="174" t="n"/>
      <c r="L5112" s="174" t="n"/>
      <c r="M5112" s="174" t="n"/>
    </row>
    <row r="5113">
      <c r="A5113" s="174" t="inlineStr">
        <is>
          <t>test</t>
        </is>
      </c>
      <c r="B5113" s="174" t="inlineStr">
        <is>
          <t>A2</t>
        </is>
      </c>
      <c r="C5113" s="174" t="inlineStr">
        <is>
          <t>Noise</t>
        </is>
      </c>
      <c r="D5113" s="174" t="inlineStr">
        <is>
          <t>nb</t>
        </is>
      </c>
      <c r="E5113" s="175" t="n">
        <v>0.74</v>
      </c>
      <c r="F5113" s="174" t="n">
        <v>2</v>
      </c>
      <c r="G5113" s="174" t="n">
        <v>69</v>
      </c>
      <c r="H5113" s="174" t="n">
        <v>4</v>
      </c>
      <c r="I5113" s="174" t="n">
        <v>4306</v>
      </c>
      <c r="J5113" s="174" t="n"/>
      <c r="K5113" s="174" t="n"/>
      <c r="L5113" s="174" t="n"/>
      <c r="M5113" s="174" t="n"/>
    </row>
    <row r="5114">
      <c r="A5114" s="174" t="inlineStr">
        <is>
          <t>test</t>
        </is>
      </c>
      <c r="B5114" s="174" t="inlineStr">
        <is>
          <t>A2</t>
        </is>
      </c>
      <c r="C5114" s="174" t="inlineStr">
        <is>
          <t>Noise</t>
        </is>
      </c>
      <c r="D5114" s="174" t="inlineStr">
        <is>
          <t>nb</t>
        </is>
      </c>
      <c r="E5114" s="175" t="n">
        <v>0.75</v>
      </c>
      <c r="F5114" s="174" t="n">
        <v>2</v>
      </c>
      <c r="G5114" s="174" t="n">
        <v>69</v>
      </c>
      <c r="H5114" s="174" t="n">
        <v>4</v>
      </c>
      <c r="I5114" s="174" t="n">
        <v>4306</v>
      </c>
      <c r="J5114" s="174" t="n"/>
      <c r="K5114" s="174" t="n"/>
      <c r="L5114" s="174" t="n"/>
      <c r="M5114" s="174" t="n"/>
    </row>
    <row r="5115">
      <c r="A5115" s="174" t="inlineStr">
        <is>
          <t>test</t>
        </is>
      </c>
      <c r="B5115" s="174" t="inlineStr">
        <is>
          <t>A2</t>
        </is>
      </c>
      <c r="C5115" s="174" t="inlineStr">
        <is>
          <t>Noise</t>
        </is>
      </c>
      <c r="D5115" s="174" t="inlineStr">
        <is>
          <t>nb</t>
        </is>
      </c>
      <c r="E5115" s="175" t="n">
        <v>0.76</v>
      </c>
      <c r="F5115" s="174" t="n">
        <v>2</v>
      </c>
      <c r="G5115" s="174" t="n">
        <v>69</v>
      </c>
      <c r="H5115" s="174" t="n">
        <v>3</v>
      </c>
      <c r="I5115" s="174" t="n">
        <v>4307</v>
      </c>
      <c r="J5115" s="174" t="n"/>
      <c r="K5115" s="174" t="n"/>
      <c r="L5115" s="174" t="n"/>
      <c r="M5115" s="174" t="n"/>
    </row>
    <row r="5116">
      <c r="A5116" s="174" t="inlineStr">
        <is>
          <t>test</t>
        </is>
      </c>
      <c r="B5116" s="174" t="inlineStr">
        <is>
          <t>A2</t>
        </is>
      </c>
      <c r="C5116" s="174" t="inlineStr">
        <is>
          <t>Noise</t>
        </is>
      </c>
      <c r="D5116" s="174" t="inlineStr">
        <is>
          <t>nb</t>
        </is>
      </c>
      <c r="E5116" s="175" t="n">
        <v>0.77</v>
      </c>
      <c r="F5116" s="174" t="n">
        <v>2</v>
      </c>
      <c r="G5116" s="174" t="n">
        <v>69</v>
      </c>
      <c r="H5116" s="174" t="n">
        <v>3</v>
      </c>
      <c r="I5116" s="174" t="n">
        <v>4307</v>
      </c>
      <c r="J5116" s="174" t="n"/>
      <c r="K5116" s="174" t="n"/>
      <c r="L5116" s="174" t="n"/>
      <c r="M5116" s="174" t="n"/>
    </row>
    <row r="5117">
      <c r="A5117" s="174" t="inlineStr">
        <is>
          <t>test</t>
        </is>
      </c>
      <c r="B5117" s="174" t="inlineStr">
        <is>
          <t>A2</t>
        </is>
      </c>
      <c r="C5117" s="174" t="inlineStr">
        <is>
          <t>Noise</t>
        </is>
      </c>
      <c r="D5117" s="174" t="inlineStr">
        <is>
          <t>nb</t>
        </is>
      </c>
      <c r="E5117" s="175" t="n">
        <v>0.78</v>
      </c>
      <c r="F5117" s="174" t="n">
        <v>2</v>
      </c>
      <c r="G5117" s="174" t="n">
        <v>69</v>
      </c>
      <c r="H5117" s="174" t="n">
        <v>3</v>
      </c>
      <c r="I5117" s="174" t="n">
        <v>4307</v>
      </c>
      <c r="J5117" s="174" t="n"/>
      <c r="K5117" s="174" t="n"/>
      <c r="L5117" s="174" t="n"/>
      <c r="M5117" s="174" t="n"/>
    </row>
    <row r="5118">
      <c r="A5118" s="174" t="inlineStr">
        <is>
          <t>test</t>
        </is>
      </c>
      <c r="B5118" s="174" t="inlineStr">
        <is>
          <t>A2</t>
        </is>
      </c>
      <c r="C5118" s="174" t="inlineStr">
        <is>
          <t>Noise</t>
        </is>
      </c>
      <c r="D5118" s="174" t="inlineStr">
        <is>
          <t>nb</t>
        </is>
      </c>
      <c r="E5118" s="175" t="n">
        <v>0.79</v>
      </c>
      <c r="F5118" s="174" t="n">
        <v>2</v>
      </c>
      <c r="G5118" s="174" t="n">
        <v>69</v>
      </c>
      <c r="H5118" s="174" t="n">
        <v>3</v>
      </c>
      <c r="I5118" s="174" t="n">
        <v>4307</v>
      </c>
      <c r="J5118" s="174" t="n"/>
      <c r="K5118" s="174" t="n"/>
      <c r="L5118" s="174" t="n"/>
      <c r="M5118" s="174" t="n"/>
    </row>
    <row r="5119">
      <c r="A5119" s="174" t="inlineStr">
        <is>
          <t>test</t>
        </is>
      </c>
      <c r="B5119" s="174" t="inlineStr">
        <is>
          <t>A2</t>
        </is>
      </c>
      <c r="C5119" s="174" t="inlineStr">
        <is>
          <t>Noise</t>
        </is>
      </c>
      <c r="D5119" s="174" t="inlineStr">
        <is>
          <t>nb</t>
        </is>
      </c>
      <c r="E5119" s="175" t="n">
        <v>0.8</v>
      </c>
      <c r="F5119" s="174" t="n">
        <v>2</v>
      </c>
      <c r="G5119" s="174" t="n">
        <v>69</v>
      </c>
      <c r="H5119" s="174" t="n">
        <v>3</v>
      </c>
      <c r="I5119" s="174" t="n">
        <v>4307</v>
      </c>
      <c r="J5119" s="174" t="n"/>
      <c r="K5119" s="174" t="n"/>
      <c r="L5119" s="174" t="n"/>
      <c r="M5119" s="174" t="n"/>
    </row>
    <row r="5120">
      <c r="A5120" s="174" t="inlineStr">
        <is>
          <t>test</t>
        </is>
      </c>
      <c r="B5120" s="174" t="inlineStr">
        <is>
          <t>A2</t>
        </is>
      </c>
      <c r="C5120" s="174" t="inlineStr">
        <is>
          <t>Noise</t>
        </is>
      </c>
      <c r="D5120" s="174" t="inlineStr">
        <is>
          <t>nb</t>
        </is>
      </c>
      <c r="E5120" s="175" t="n">
        <v>0.8100000000000001</v>
      </c>
      <c r="F5120" s="174" t="n">
        <v>2</v>
      </c>
      <c r="G5120" s="174" t="n">
        <v>69</v>
      </c>
      <c r="H5120" s="174" t="n">
        <v>3</v>
      </c>
      <c r="I5120" s="174" t="n">
        <v>4307</v>
      </c>
      <c r="J5120" s="174" t="n"/>
      <c r="K5120" s="174" t="n"/>
      <c r="L5120" s="174" t="n"/>
      <c r="M5120" s="174" t="n"/>
    </row>
    <row r="5121">
      <c r="A5121" s="174" t="inlineStr">
        <is>
          <t>test</t>
        </is>
      </c>
      <c r="B5121" s="174" t="inlineStr">
        <is>
          <t>A2</t>
        </is>
      </c>
      <c r="C5121" s="174" t="inlineStr">
        <is>
          <t>Noise</t>
        </is>
      </c>
      <c r="D5121" s="174" t="inlineStr">
        <is>
          <t>nb</t>
        </is>
      </c>
      <c r="E5121" s="175" t="n">
        <v>0.82</v>
      </c>
      <c r="F5121" s="174" t="n">
        <v>2</v>
      </c>
      <c r="G5121" s="174" t="n">
        <v>69</v>
      </c>
      <c r="H5121" s="174" t="n">
        <v>3</v>
      </c>
      <c r="I5121" s="174" t="n">
        <v>4307</v>
      </c>
      <c r="J5121" s="174" t="n"/>
      <c r="K5121" s="174" t="n"/>
      <c r="L5121" s="174" t="n"/>
      <c r="M5121" s="174" t="n"/>
    </row>
    <row r="5122">
      <c r="A5122" s="174" t="inlineStr">
        <is>
          <t>test</t>
        </is>
      </c>
      <c r="B5122" s="174" t="inlineStr">
        <is>
          <t>A2</t>
        </is>
      </c>
      <c r="C5122" s="174" t="inlineStr">
        <is>
          <t>Noise</t>
        </is>
      </c>
      <c r="D5122" s="174" t="inlineStr">
        <is>
          <t>nb</t>
        </is>
      </c>
      <c r="E5122" s="175" t="n">
        <v>0.83</v>
      </c>
      <c r="F5122" s="174" t="n">
        <v>1</v>
      </c>
      <c r="G5122" s="174" t="n">
        <v>70</v>
      </c>
      <c r="H5122" s="174" t="n">
        <v>2</v>
      </c>
      <c r="I5122" s="174" t="n">
        <v>4308</v>
      </c>
      <c r="J5122" s="174" t="n"/>
      <c r="K5122" s="174" t="n"/>
      <c r="L5122" s="174" t="n"/>
      <c r="M5122" s="174" t="n"/>
    </row>
    <row r="5123">
      <c r="A5123" s="174" t="inlineStr">
        <is>
          <t>test</t>
        </is>
      </c>
      <c r="B5123" s="174" t="inlineStr">
        <is>
          <t>A2</t>
        </is>
      </c>
      <c r="C5123" s="174" t="inlineStr">
        <is>
          <t>Noise</t>
        </is>
      </c>
      <c r="D5123" s="174" t="inlineStr">
        <is>
          <t>nb</t>
        </is>
      </c>
      <c r="E5123" s="175" t="n">
        <v>0.84</v>
      </c>
      <c r="F5123" s="174" t="n">
        <v>1</v>
      </c>
      <c r="G5123" s="174" t="n">
        <v>70</v>
      </c>
      <c r="H5123" s="174" t="n">
        <v>2</v>
      </c>
      <c r="I5123" s="174" t="n">
        <v>4308</v>
      </c>
      <c r="J5123" s="174" t="n"/>
      <c r="K5123" s="174" t="n"/>
      <c r="L5123" s="174" t="n"/>
      <c r="M5123" s="174" t="n"/>
    </row>
    <row r="5124">
      <c r="A5124" s="174" t="inlineStr">
        <is>
          <t>test</t>
        </is>
      </c>
      <c r="B5124" s="174" t="inlineStr">
        <is>
          <t>A2</t>
        </is>
      </c>
      <c r="C5124" s="174" t="inlineStr">
        <is>
          <t>Noise</t>
        </is>
      </c>
      <c r="D5124" s="174" t="inlineStr">
        <is>
          <t>nb</t>
        </is>
      </c>
      <c r="E5124" s="175" t="n">
        <v>0.85</v>
      </c>
      <c r="F5124" s="174" t="n">
        <v>1</v>
      </c>
      <c r="G5124" s="174" t="n">
        <v>70</v>
      </c>
      <c r="H5124" s="174" t="n">
        <v>2</v>
      </c>
      <c r="I5124" s="174" t="n">
        <v>4308</v>
      </c>
      <c r="J5124" s="174" t="n"/>
      <c r="K5124" s="174" t="n"/>
      <c r="L5124" s="174" t="n"/>
      <c r="M5124" s="174" t="n"/>
    </row>
    <row r="5125">
      <c r="A5125" s="174" t="inlineStr">
        <is>
          <t>test</t>
        </is>
      </c>
      <c r="B5125" s="174" t="inlineStr">
        <is>
          <t>A2</t>
        </is>
      </c>
      <c r="C5125" s="174" t="inlineStr">
        <is>
          <t>Noise</t>
        </is>
      </c>
      <c r="D5125" s="174" t="inlineStr">
        <is>
          <t>nb</t>
        </is>
      </c>
      <c r="E5125" s="175" t="n">
        <v>0.86</v>
      </c>
      <c r="F5125" s="174" t="n">
        <v>1</v>
      </c>
      <c r="G5125" s="174" t="n">
        <v>70</v>
      </c>
      <c r="H5125" s="174" t="n">
        <v>1</v>
      </c>
      <c r="I5125" s="174" t="n">
        <v>4309</v>
      </c>
      <c r="J5125" s="174" t="n"/>
      <c r="K5125" s="174" t="n"/>
      <c r="L5125" s="174" t="n"/>
      <c r="M5125" s="174" t="n"/>
    </row>
    <row r="5126">
      <c r="A5126" s="174" t="inlineStr">
        <is>
          <t>test</t>
        </is>
      </c>
      <c r="B5126" s="174" t="inlineStr">
        <is>
          <t>A2</t>
        </is>
      </c>
      <c r="C5126" s="174" t="inlineStr">
        <is>
          <t>Noise</t>
        </is>
      </c>
      <c r="D5126" s="174" t="inlineStr">
        <is>
          <t>nb</t>
        </is>
      </c>
      <c r="E5126" s="175" t="n">
        <v>0.87</v>
      </c>
      <c r="F5126" s="174" t="n">
        <v>1</v>
      </c>
      <c r="G5126" s="174" t="n">
        <v>70</v>
      </c>
      <c r="H5126" s="174" t="n">
        <v>1</v>
      </c>
      <c r="I5126" s="174" t="n">
        <v>4309</v>
      </c>
      <c r="J5126" s="174" t="n"/>
      <c r="K5126" s="174" t="n"/>
      <c r="L5126" s="174" t="n"/>
      <c r="M5126" s="174" t="n"/>
    </row>
    <row r="5127">
      <c r="A5127" s="174" t="inlineStr">
        <is>
          <t>test</t>
        </is>
      </c>
      <c r="B5127" s="174" t="inlineStr">
        <is>
          <t>A2</t>
        </is>
      </c>
      <c r="C5127" s="174" t="inlineStr">
        <is>
          <t>Noise</t>
        </is>
      </c>
      <c r="D5127" s="174" t="inlineStr">
        <is>
          <t>nb</t>
        </is>
      </c>
      <c r="E5127" s="175" t="n">
        <v>0.88</v>
      </c>
      <c r="F5127" s="174" t="n">
        <v>1</v>
      </c>
      <c r="G5127" s="174" t="n">
        <v>70</v>
      </c>
      <c r="H5127" s="174" t="n">
        <v>1</v>
      </c>
      <c r="I5127" s="174" t="n">
        <v>4309</v>
      </c>
      <c r="J5127" s="174" t="n"/>
      <c r="K5127" s="174" t="n"/>
      <c r="L5127" s="174" t="n"/>
      <c r="M5127" s="174" t="n"/>
    </row>
    <row r="5128">
      <c r="A5128" s="174" t="inlineStr">
        <is>
          <t>test</t>
        </is>
      </c>
      <c r="B5128" s="174" t="inlineStr">
        <is>
          <t>A2</t>
        </is>
      </c>
      <c r="C5128" s="174" t="inlineStr">
        <is>
          <t>Noise</t>
        </is>
      </c>
      <c r="D5128" s="174" t="inlineStr">
        <is>
          <t>nb</t>
        </is>
      </c>
      <c r="E5128" s="175" t="n">
        <v>0.89</v>
      </c>
      <c r="F5128" s="174" t="n">
        <v>1</v>
      </c>
      <c r="G5128" s="174" t="n">
        <v>70</v>
      </c>
      <c r="H5128" s="174" t="n">
        <v>1</v>
      </c>
      <c r="I5128" s="174" t="n">
        <v>4309</v>
      </c>
      <c r="J5128" s="174" t="n"/>
      <c r="K5128" s="174" t="n"/>
      <c r="L5128" s="174" t="n"/>
      <c r="M5128" s="174" t="n"/>
    </row>
    <row r="5129">
      <c r="A5129" s="174" t="inlineStr">
        <is>
          <t>test</t>
        </is>
      </c>
      <c r="B5129" s="174" t="inlineStr">
        <is>
          <t>A2</t>
        </is>
      </c>
      <c r="C5129" s="174" t="inlineStr">
        <is>
          <t>Noise</t>
        </is>
      </c>
      <c r="D5129" s="174" t="inlineStr">
        <is>
          <t>nb</t>
        </is>
      </c>
      <c r="E5129" s="175" t="n">
        <v>0.9</v>
      </c>
      <c r="F5129" s="174" t="n">
        <v>0</v>
      </c>
      <c r="G5129" s="174" t="n">
        <v>71</v>
      </c>
      <c r="H5129" s="174" t="n">
        <v>1</v>
      </c>
      <c r="I5129" s="174" t="n">
        <v>4309</v>
      </c>
      <c r="J5129" s="174" t="n"/>
      <c r="K5129" s="174" t="n"/>
      <c r="L5129" s="174" t="n"/>
      <c r="M5129" s="174" t="n"/>
    </row>
    <row r="5130">
      <c r="A5130" s="174" t="inlineStr">
        <is>
          <t>test</t>
        </is>
      </c>
      <c r="B5130" s="174" t="inlineStr">
        <is>
          <t>A2</t>
        </is>
      </c>
      <c r="C5130" s="174" t="inlineStr">
        <is>
          <t>Noise</t>
        </is>
      </c>
      <c r="D5130" s="174" t="inlineStr">
        <is>
          <t>nb</t>
        </is>
      </c>
      <c r="E5130" s="175" t="n">
        <v>0.91</v>
      </c>
      <c r="F5130" s="174" t="n">
        <v>0</v>
      </c>
      <c r="G5130" s="174" t="n">
        <v>71</v>
      </c>
      <c r="H5130" s="174" t="n">
        <v>1</v>
      </c>
      <c r="I5130" s="174" t="n">
        <v>4309</v>
      </c>
      <c r="J5130" s="174" t="n"/>
      <c r="K5130" s="174" t="n"/>
      <c r="L5130" s="174" t="n"/>
      <c r="M5130" s="174" t="n"/>
    </row>
    <row r="5131">
      <c r="A5131" s="174" t="inlineStr">
        <is>
          <t>test</t>
        </is>
      </c>
      <c r="B5131" s="174" t="inlineStr">
        <is>
          <t>A2</t>
        </is>
      </c>
      <c r="C5131" s="174" t="inlineStr">
        <is>
          <t>Noise</t>
        </is>
      </c>
      <c r="D5131" s="174" t="inlineStr">
        <is>
          <t>nb</t>
        </is>
      </c>
      <c r="E5131" s="175" t="n">
        <v>0.92</v>
      </c>
      <c r="F5131" s="174" t="n">
        <v>0</v>
      </c>
      <c r="G5131" s="174" t="n">
        <v>71</v>
      </c>
      <c r="H5131" s="174" t="n">
        <v>1</v>
      </c>
      <c r="I5131" s="174" t="n">
        <v>4309</v>
      </c>
      <c r="J5131" s="174" t="n"/>
      <c r="K5131" s="174" t="n"/>
      <c r="L5131" s="174" t="n"/>
      <c r="M5131" s="174" t="n"/>
    </row>
    <row r="5132">
      <c r="A5132" s="174" t="inlineStr">
        <is>
          <t>test</t>
        </is>
      </c>
      <c r="B5132" s="174" t="inlineStr">
        <is>
          <t>A2</t>
        </is>
      </c>
      <c r="C5132" s="174" t="inlineStr">
        <is>
          <t>Noise</t>
        </is>
      </c>
      <c r="D5132" s="174" t="inlineStr">
        <is>
          <t>nb</t>
        </is>
      </c>
      <c r="E5132" s="175" t="n">
        <v>0.93</v>
      </c>
      <c r="F5132" s="174" t="n">
        <v>0</v>
      </c>
      <c r="G5132" s="174" t="n">
        <v>71</v>
      </c>
      <c r="H5132" s="174" t="n">
        <v>1</v>
      </c>
      <c r="I5132" s="174" t="n">
        <v>4309</v>
      </c>
      <c r="J5132" s="174" t="n"/>
      <c r="K5132" s="174" t="n"/>
      <c r="L5132" s="174" t="n"/>
      <c r="M5132" s="174" t="n"/>
    </row>
    <row r="5133">
      <c r="A5133" s="174" t="inlineStr">
        <is>
          <t>test</t>
        </is>
      </c>
      <c r="B5133" s="174" t="inlineStr">
        <is>
          <t>A2</t>
        </is>
      </c>
      <c r="C5133" s="174" t="inlineStr">
        <is>
          <t>Noise</t>
        </is>
      </c>
      <c r="D5133" s="174" t="inlineStr">
        <is>
          <t>nb</t>
        </is>
      </c>
      <c r="E5133" s="175" t="n">
        <v>0.9399999999999999</v>
      </c>
      <c r="F5133" s="174" t="n">
        <v>0</v>
      </c>
      <c r="G5133" s="174" t="n">
        <v>71</v>
      </c>
      <c r="H5133" s="174" t="n">
        <v>0</v>
      </c>
      <c r="I5133" s="174" t="n">
        <v>4310</v>
      </c>
      <c r="J5133" s="174" t="n"/>
      <c r="K5133" s="174" t="n"/>
      <c r="L5133" s="174" t="n"/>
      <c r="M5133" s="174" t="n"/>
    </row>
    <row r="5134">
      <c r="A5134" s="174" t="inlineStr">
        <is>
          <t>test</t>
        </is>
      </c>
      <c r="B5134" s="174" t="inlineStr">
        <is>
          <t>A2</t>
        </is>
      </c>
      <c r="C5134" s="174" t="inlineStr">
        <is>
          <t>Noise</t>
        </is>
      </c>
      <c r="D5134" s="174" t="inlineStr">
        <is>
          <t>nb</t>
        </is>
      </c>
      <c r="E5134" s="175" t="n">
        <v>0.95</v>
      </c>
      <c r="F5134" s="174" t="n">
        <v>0</v>
      </c>
      <c r="G5134" s="174" t="n">
        <v>71</v>
      </c>
      <c r="H5134" s="174" t="n">
        <v>0</v>
      </c>
      <c r="I5134" s="174" t="n">
        <v>4310</v>
      </c>
      <c r="J5134" s="174" t="n"/>
      <c r="K5134" s="174" t="n"/>
      <c r="L5134" s="174" t="n"/>
      <c r="M5134" s="174" t="n"/>
    </row>
    <row r="5135">
      <c r="A5135" s="174" t="inlineStr">
        <is>
          <t>test</t>
        </is>
      </c>
      <c r="B5135" s="174" t="inlineStr">
        <is>
          <t>A2</t>
        </is>
      </c>
      <c r="C5135" s="174" t="inlineStr">
        <is>
          <t>Noise</t>
        </is>
      </c>
      <c r="D5135" s="174" t="inlineStr">
        <is>
          <t>b</t>
        </is>
      </c>
      <c r="E5135" s="175" t="n">
        <v>0.01</v>
      </c>
      <c r="F5135" s="174" t="n">
        <v>60</v>
      </c>
      <c r="G5135" s="174" t="n">
        <v>28</v>
      </c>
      <c r="H5135" s="174" t="n">
        <v>61</v>
      </c>
      <c r="I5135" s="174" t="n">
        <v>30</v>
      </c>
      <c r="J5135" s="174" t="n"/>
      <c r="K5135" s="174" t="n"/>
      <c r="L5135" s="174" t="n"/>
      <c r="M5135" s="174" t="n"/>
    </row>
    <row r="5136">
      <c r="A5136" s="174" t="inlineStr">
        <is>
          <t>test</t>
        </is>
      </c>
      <c r="B5136" s="174" t="inlineStr">
        <is>
          <t>A2</t>
        </is>
      </c>
      <c r="C5136" s="174" t="inlineStr">
        <is>
          <t>Noise</t>
        </is>
      </c>
      <c r="D5136" s="174" t="inlineStr">
        <is>
          <t>b</t>
        </is>
      </c>
      <c r="E5136" s="175" t="n">
        <v>0.02</v>
      </c>
      <c r="F5136" s="174" t="n">
        <v>57</v>
      </c>
      <c r="G5136" s="174" t="n">
        <v>31</v>
      </c>
      <c r="H5136" s="174" t="n">
        <v>59</v>
      </c>
      <c r="I5136" s="174" t="n">
        <v>32</v>
      </c>
      <c r="J5136" s="174" t="n"/>
      <c r="K5136" s="174" t="n"/>
      <c r="L5136" s="174" t="n"/>
      <c r="M5136" s="174" t="n"/>
    </row>
    <row r="5137">
      <c r="A5137" s="174" t="inlineStr">
        <is>
          <t>test</t>
        </is>
      </c>
      <c r="B5137" s="174" t="inlineStr">
        <is>
          <t>A2</t>
        </is>
      </c>
      <c r="C5137" s="174" t="inlineStr">
        <is>
          <t>Noise</t>
        </is>
      </c>
      <c r="D5137" s="174" t="inlineStr">
        <is>
          <t>b</t>
        </is>
      </c>
      <c r="E5137" s="175" t="n">
        <v>0.03</v>
      </c>
      <c r="F5137" s="174" t="n">
        <v>57</v>
      </c>
      <c r="G5137" s="174" t="n">
        <v>31</v>
      </c>
      <c r="H5137" s="174" t="n">
        <v>56</v>
      </c>
      <c r="I5137" s="174" t="n">
        <v>35</v>
      </c>
      <c r="J5137" s="174" t="n"/>
      <c r="K5137" s="174" t="n"/>
      <c r="L5137" s="174" t="n"/>
      <c r="M5137" s="174" t="n"/>
    </row>
    <row r="5138">
      <c r="A5138" s="174" t="inlineStr">
        <is>
          <t>test</t>
        </is>
      </c>
      <c r="B5138" s="174" t="inlineStr">
        <is>
          <t>A2</t>
        </is>
      </c>
      <c r="C5138" s="174" t="inlineStr">
        <is>
          <t>Noise</t>
        </is>
      </c>
      <c r="D5138" s="174" t="inlineStr">
        <is>
          <t>b</t>
        </is>
      </c>
      <c r="E5138" s="175" t="n">
        <v>0.04</v>
      </c>
      <c r="F5138" s="174" t="n">
        <v>57</v>
      </c>
      <c r="G5138" s="174" t="n">
        <v>31</v>
      </c>
      <c r="H5138" s="174" t="n">
        <v>55</v>
      </c>
      <c r="I5138" s="174" t="n">
        <v>36</v>
      </c>
      <c r="J5138" s="174" t="n"/>
      <c r="K5138" s="174" t="n"/>
      <c r="L5138" s="174" t="n"/>
      <c r="M5138" s="174" t="n"/>
    </row>
    <row r="5139">
      <c r="A5139" s="174" t="inlineStr">
        <is>
          <t>test</t>
        </is>
      </c>
      <c r="B5139" s="174" t="inlineStr">
        <is>
          <t>A2</t>
        </is>
      </c>
      <c r="C5139" s="174" t="inlineStr">
        <is>
          <t>Noise</t>
        </is>
      </c>
      <c r="D5139" s="174" t="inlineStr">
        <is>
          <t>b</t>
        </is>
      </c>
      <c r="E5139" s="175" t="n">
        <v>0.05</v>
      </c>
      <c r="F5139" s="174" t="n">
        <v>57</v>
      </c>
      <c r="G5139" s="174" t="n">
        <v>31</v>
      </c>
      <c r="H5139" s="174" t="n">
        <v>53</v>
      </c>
      <c r="I5139" s="174" t="n">
        <v>38</v>
      </c>
      <c r="J5139" s="174" t="n"/>
      <c r="K5139" s="174" t="n"/>
      <c r="L5139" s="174" t="n"/>
      <c r="M5139" s="174" t="n"/>
    </row>
    <row r="5140">
      <c r="A5140" s="174" t="inlineStr">
        <is>
          <t>test</t>
        </is>
      </c>
      <c r="B5140" s="174" t="inlineStr">
        <is>
          <t>A2</t>
        </is>
      </c>
      <c r="C5140" s="174" t="inlineStr">
        <is>
          <t>Noise</t>
        </is>
      </c>
      <c r="D5140" s="174" t="inlineStr">
        <is>
          <t>b</t>
        </is>
      </c>
      <c r="E5140" s="175" t="n">
        <v>0.06</v>
      </c>
      <c r="F5140" s="174" t="n">
        <v>54</v>
      </c>
      <c r="G5140" s="174" t="n">
        <v>34</v>
      </c>
      <c r="H5140" s="174" t="n">
        <v>50</v>
      </c>
      <c r="I5140" s="174" t="n">
        <v>41</v>
      </c>
      <c r="J5140" s="174" t="n"/>
      <c r="K5140" s="174" t="n"/>
      <c r="L5140" s="174" t="n"/>
      <c r="M5140" s="174" t="n"/>
    </row>
    <row r="5141">
      <c r="A5141" s="174" t="inlineStr">
        <is>
          <t>test</t>
        </is>
      </c>
      <c r="B5141" s="174" t="inlineStr">
        <is>
          <t>A2</t>
        </is>
      </c>
      <c r="C5141" s="174" t="inlineStr">
        <is>
          <t>Noise</t>
        </is>
      </c>
      <c r="D5141" s="174" t="inlineStr">
        <is>
          <t>b</t>
        </is>
      </c>
      <c r="E5141" s="175" t="n">
        <v>0.07000000000000001</v>
      </c>
      <c r="F5141" s="174" t="n">
        <v>53</v>
      </c>
      <c r="G5141" s="174" t="n">
        <v>35</v>
      </c>
      <c r="H5141" s="174" t="n">
        <v>46</v>
      </c>
      <c r="I5141" s="174" t="n">
        <v>45</v>
      </c>
      <c r="J5141" s="174" t="n"/>
      <c r="K5141" s="174" t="n"/>
      <c r="L5141" s="174" t="n"/>
      <c r="M5141" s="174" t="n"/>
    </row>
    <row r="5142">
      <c r="A5142" s="174" t="inlineStr">
        <is>
          <t>test</t>
        </is>
      </c>
      <c r="B5142" s="174" t="inlineStr">
        <is>
          <t>A2</t>
        </is>
      </c>
      <c r="C5142" s="174" t="inlineStr">
        <is>
          <t>Noise</t>
        </is>
      </c>
      <c r="D5142" s="174" t="inlineStr">
        <is>
          <t>b</t>
        </is>
      </c>
      <c r="E5142" s="175" t="n">
        <v>0.08</v>
      </c>
      <c r="F5142" s="174" t="n">
        <v>50</v>
      </c>
      <c r="G5142" s="174" t="n">
        <v>38</v>
      </c>
      <c r="H5142" s="174" t="n">
        <v>43</v>
      </c>
      <c r="I5142" s="174" t="n">
        <v>48</v>
      </c>
      <c r="J5142" s="174" t="n"/>
      <c r="K5142" s="174" t="n"/>
      <c r="L5142" s="174" t="n"/>
      <c r="M5142" s="174" t="n"/>
    </row>
    <row r="5143">
      <c r="A5143" s="174" t="inlineStr">
        <is>
          <t>test</t>
        </is>
      </c>
      <c r="B5143" s="174" t="inlineStr">
        <is>
          <t>A2</t>
        </is>
      </c>
      <c r="C5143" s="174" t="inlineStr">
        <is>
          <t>Noise</t>
        </is>
      </c>
      <c r="D5143" s="174" t="inlineStr">
        <is>
          <t>b</t>
        </is>
      </c>
      <c r="E5143" s="175" t="n">
        <v>0.09</v>
      </c>
      <c r="F5143" s="174" t="n">
        <v>48</v>
      </c>
      <c r="G5143" s="174" t="n">
        <v>40</v>
      </c>
      <c r="H5143" s="174" t="n">
        <v>41</v>
      </c>
      <c r="I5143" s="174" t="n">
        <v>50</v>
      </c>
      <c r="J5143" s="174" t="n"/>
      <c r="K5143" s="174" t="n"/>
      <c r="L5143" s="174" t="n"/>
      <c r="M5143" s="174" t="n"/>
    </row>
    <row r="5144">
      <c r="A5144" s="174" t="inlineStr">
        <is>
          <t>test</t>
        </is>
      </c>
      <c r="B5144" s="174" t="inlineStr">
        <is>
          <t>A2</t>
        </is>
      </c>
      <c r="C5144" s="174" t="inlineStr">
        <is>
          <t>Noise</t>
        </is>
      </c>
      <c r="D5144" s="174" t="inlineStr">
        <is>
          <t>b</t>
        </is>
      </c>
      <c r="E5144" s="175" t="n">
        <v>0.1</v>
      </c>
      <c r="F5144" s="174" t="n">
        <v>46</v>
      </c>
      <c r="G5144" s="174" t="n">
        <v>42</v>
      </c>
      <c r="H5144" s="174" t="n">
        <v>40</v>
      </c>
      <c r="I5144" s="174" t="n">
        <v>51</v>
      </c>
      <c r="J5144" s="174" t="n"/>
      <c r="K5144" s="174" t="n"/>
      <c r="L5144" s="174" t="n"/>
      <c r="M5144" s="174" t="n"/>
    </row>
    <row r="5145">
      <c r="A5145" s="174" t="inlineStr">
        <is>
          <t>test</t>
        </is>
      </c>
      <c r="B5145" s="174" t="inlineStr">
        <is>
          <t>A2</t>
        </is>
      </c>
      <c r="C5145" s="174" t="inlineStr">
        <is>
          <t>Noise</t>
        </is>
      </c>
      <c r="D5145" s="174" t="inlineStr">
        <is>
          <t>b</t>
        </is>
      </c>
      <c r="E5145" s="175" t="n">
        <v>0.11</v>
      </c>
      <c r="F5145" s="174" t="n">
        <v>44</v>
      </c>
      <c r="G5145" s="174" t="n">
        <v>44</v>
      </c>
      <c r="H5145" s="174" t="n">
        <v>38</v>
      </c>
      <c r="I5145" s="174" t="n">
        <v>53</v>
      </c>
      <c r="J5145" s="174" t="n"/>
      <c r="K5145" s="174" t="n"/>
      <c r="L5145" s="174" t="n"/>
      <c r="M5145" s="174" t="n"/>
    </row>
    <row r="5146">
      <c r="A5146" s="174" t="inlineStr">
        <is>
          <t>test</t>
        </is>
      </c>
      <c r="B5146" s="174" t="inlineStr">
        <is>
          <t>A2</t>
        </is>
      </c>
      <c r="C5146" s="174" t="inlineStr">
        <is>
          <t>Noise</t>
        </is>
      </c>
      <c r="D5146" s="174" t="inlineStr">
        <is>
          <t>b</t>
        </is>
      </c>
      <c r="E5146" s="175" t="n">
        <v>0.12</v>
      </c>
      <c r="F5146" s="174" t="n">
        <v>42</v>
      </c>
      <c r="G5146" s="174" t="n">
        <v>46</v>
      </c>
      <c r="H5146" s="174" t="n">
        <v>36</v>
      </c>
      <c r="I5146" s="174" t="n">
        <v>55</v>
      </c>
      <c r="J5146" s="174" t="n"/>
      <c r="K5146" s="174" t="n"/>
      <c r="L5146" s="174" t="n"/>
      <c r="M5146" s="174" t="n"/>
    </row>
    <row r="5147">
      <c r="A5147" s="174" t="inlineStr">
        <is>
          <t>test</t>
        </is>
      </c>
      <c r="B5147" s="174" t="inlineStr">
        <is>
          <t>A2</t>
        </is>
      </c>
      <c r="C5147" s="174" t="inlineStr">
        <is>
          <t>Noise</t>
        </is>
      </c>
      <c r="D5147" s="174" t="inlineStr">
        <is>
          <t>b</t>
        </is>
      </c>
      <c r="E5147" s="175" t="n">
        <v>0.13</v>
      </c>
      <c r="F5147" s="174" t="n">
        <v>41</v>
      </c>
      <c r="G5147" s="174" t="n">
        <v>47</v>
      </c>
      <c r="H5147" s="174" t="n">
        <v>35</v>
      </c>
      <c r="I5147" s="174" t="n">
        <v>56</v>
      </c>
      <c r="J5147" s="174" t="n"/>
      <c r="K5147" s="174" t="n"/>
      <c r="L5147" s="174" t="n"/>
      <c r="M5147" s="174" t="n"/>
    </row>
    <row r="5148">
      <c r="A5148" s="174" t="inlineStr">
        <is>
          <t>test</t>
        </is>
      </c>
      <c r="B5148" s="174" t="inlineStr">
        <is>
          <t>A2</t>
        </is>
      </c>
      <c r="C5148" s="174" t="inlineStr">
        <is>
          <t>Noise</t>
        </is>
      </c>
      <c r="D5148" s="174" t="inlineStr">
        <is>
          <t>b</t>
        </is>
      </c>
      <c r="E5148" s="175" t="n">
        <v>0.14</v>
      </c>
      <c r="F5148" s="174" t="n">
        <v>41</v>
      </c>
      <c r="G5148" s="174" t="n">
        <v>47</v>
      </c>
      <c r="H5148" s="174" t="n">
        <v>33</v>
      </c>
      <c r="I5148" s="174" t="n">
        <v>58</v>
      </c>
      <c r="J5148" s="174" t="n"/>
      <c r="K5148" s="174" t="n"/>
      <c r="L5148" s="174" t="n"/>
      <c r="M5148" s="174" t="n"/>
    </row>
    <row r="5149">
      <c r="A5149" s="174" t="inlineStr">
        <is>
          <t>test</t>
        </is>
      </c>
      <c r="B5149" s="174" t="inlineStr">
        <is>
          <t>A2</t>
        </is>
      </c>
      <c r="C5149" s="174" t="inlineStr">
        <is>
          <t>Noise</t>
        </is>
      </c>
      <c r="D5149" s="174" t="inlineStr">
        <is>
          <t>b</t>
        </is>
      </c>
      <c r="E5149" s="175" t="n">
        <v>0.15</v>
      </c>
      <c r="F5149" s="174" t="n">
        <v>40</v>
      </c>
      <c r="G5149" s="174" t="n">
        <v>48</v>
      </c>
      <c r="H5149" s="174" t="n">
        <v>33</v>
      </c>
      <c r="I5149" s="174" t="n">
        <v>58</v>
      </c>
      <c r="J5149" s="174" t="n"/>
      <c r="K5149" s="174" t="n"/>
      <c r="L5149" s="174" t="n"/>
      <c r="M5149" s="174" t="n"/>
    </row>
    <row r="5150">
      <c r="A5150" s="174" t="inlineStr">
        <is>
          <t>test</t>
        </is>
      </c>
      <c r="B5150" s="174" t="inlineStr">
        <is>
          <t>A2</t>
        </is>
      </c>
      <c r="C5150" s="174" t="inlineStr">
        <is>
          <t>Noise</t>
        </is>
      </c>
      <c r="D5150" s="174" t="inlineStr">
        <is>
          <t>b</t>
        </is>
      </c>
      <c r="E5150" s="175" t="n">
        <v>0.16</v>
      </c>
      <c r="F5150" s="174" t="n">
        <v>38</v>
      </c>
      <c r="G5150" s="174" t="n">
        <v>50</v>
      </c>
      <c r="H5150" s="174" t="n">
        <v>33</v>
      </c>
      <c r="I5150" s="174" t="n">
        <v>58</v>
      </c>
      <c r="J5150" s="174" t="n"/>
      <c r="K5150" s="174" t="n"/>
      <c r="L5150" s="174" t="n"/>
      <c r="M5150" s="174" t="n"/>
    </row>
    <row r="5151">
      <c r="A5151" s="174" t="inlineStr">
        <is>
          <t>test</t>
        </is>
      </c>
      <c r="B5151" s="174" t="inlineStr">
        <is>
          <t>A2</t>
        </is>
      </c>
      <c r="C5151" s="174" t="inlineStr">
        <is>
          <t>Noise</t>
        </is>
      </c>
      <c r="D5151" s="174" t="inlineStr">
        <is>
          <t>b</t>
        </is>
      </c>
      <c r="E5151" s="175" t="n">
        <v>0.17</v>
      </c>
      <c r="F5151" s="174" t="n">
        <v>37</v>
      </c>
      <c r="G5151" s="174" t="n">
        <v>51</v>
      </c>
      <c r="H5151" s="174" t="n">
        <v>31</v>
      </c>
      <c r="I5151" s="174" t="n">
        <v>60</v>
      </c>
      <c r="J5151" s="174" t="n"/>
      <c r="K5151" s="174" t="n"/>
      <c r="L5151" s="174" t="n"/>
      <c r="M5151" s="174" t="n"/>
    </row>
    <row r="5152">
      <c r="A5152" s="174" t="inlineStr">
        <is>
          <t>test</t>
        </is>
      </c>
      <c r="B5152" s="174" t="inlineStr">
        <is>
          <t>A2</t>
        </is>
      </c>
      <c r="C5152" s="174" t="inlineStr">
        <is>
          <t>Noise</t>
        </is>
      </c>
      <c r="D5152" s="174" t="inlineStr">
        <is>
          <t>b</t>
        </is>
      </c>
      <c r="E5152" s="175" t="n">
        <v>0.18</v>
      </c>
      <c r="F5152" s="174" t="n">
        <v>36</v>
      </c>
      <c r="G5152" s="174" t="n">
        <v>52</v>
      </c>
      <c r="H5152" s="174" t="n">
        <v>31</v>
      </c>
      <c r="I5152" s="174" t="n">
        <v>60</v>
      </c>
      <c r="J5152" s="174" t="n"/>
      <c r="K5152" s="174" t="n"/>
      <c r="L5152" s="174" t="n"/>
      <c r="M5152" s="174" t="n"/>
    </row>
    <row r="5153">
      <c r="A5153" s="174" t="inlineStr">
        <is>
          <t>test</t>
        </is>
      </c>
      <c r="B5153" s="174" t="inlineStr">
        <is>
          <t>A2</t>
        </is>
      </c>
      <c r="C5153" s="174" t="inlineStr">
        <is>
          <t>Noise</t>
        </is>
      </c>
      <c r="D5153" s="174" t="inlineStr">
        <is>
          <t>b</t>
        </is>
      </c>
      <c r="E5153" s="175" t="n">
        <v>0.19</v>
      </c>
      <c r="F5153" s="174" t="n">
        <v>34</v>
      </c>
      <c r="G5153" s="174" t="n">
        <v>54</v>
      </c>
      <c r="H5153" s="174" t="n">
        <v>29</v>
      </c>
      <c r="I5153" s="174" t="n">
        <v>62</v>
      </c>
      <c r="J5153" s="174" t="n"/>
      <c r="K5153" s="174" t="n"/>
      <c r="L5153" s="174" t="n"/>
      <c r="M5153" s="174" t="n"/>
    </row>
    <row r="5154">
      <c r="A5154" s="174" t="inlineStr">
        <is>
          <t>test</t>
        </is>
      </c>
      <c r="B5154" s="174" t="inlineStr">
        <is>
          <t>A2</t>
        </is>
      </c>
      <c r="C5154" s="174" t="inlineStr">
        <is>
          <t>Noise</t>
        </is>
      </c>
      <c r="D5154" s="174" t="inlineStr">
        <is>
          <t>b</t>
        </is>
      </c>
      <c r="E5154" s="175" t="n">
        <v>0.2</v>
      </c>
      <c r="F5154" s="174" t="n">
        <v>34</v>
      </c>
      <c r="G5154" s="174" t="n">
        <v>54</v>
      </c>
      <c r="H5154" s="174" t="n">
        <v>27</v>
      </c>
      <c r="I5154" s="174" t="n">
        <v>64</v>
      </c>
      <c r="J5154" s="174" t="n"/>
      <c r="K5154" s="174" t="n"/>
      <c r="L5154" s="174" t="n"/>
      <c r="M5154" s="174" t="n"/>
    </row>
    <row r="5155">
      <c r="A5155" s="174" t="inlineStr">
        <is>
          <t>test</t>
        </is>
      </c>
      <c r="B5155" s="174" t="inlineStr">
        <is>
          <t>A2</t>
        </is>
      </c>
      <c r="C5155" s="174" t="inlineStr">
        <is>
          <t>Noise</t>
        </is>
      </c>
      <c r="D5155" s="174" t="inlineStr">
        <is>
          <t>b</t>
        </is>
      </c>
      <c r="E5155" s="175" t="n">
        <v>0.21</v>
      </c>
      <c r="F5155" s="174" t="n">
        <v>31</v>
      </c>
      <c r="G5155" s="174" t="n">
        <v>57</v>
      </c>
      <c r="H5155" s="174" t="n">
        <v>26</v>
      </c>
      <c r="I5155" s="174" t="n">
        <v>65</v>
      </c>
      <c r="J5155" s="174" t="n"/>
      <c r="K5155" s="174" t="n"/>
      <c r="L5155" s="174" t="n"/>
      <c r="M5155" s="174" t="n"/>
    </row>
    <row r="5156">
      <c r="A5156" s="174" t="inlineStr">
        <is>
          <t>test</t>
        </is>
      </c>
      <c r="B5156" s="174" t="inlineStr">
        <is>
          <t>A2</t>
        </is>
      </c>
      <c r="C5156" s="174" t="inlineStr">
        <is>
          <t>Noise</t>
        </is>
      </c>
      <c r="D5156" s="174" t="inlineStr">
        <is>
          <t>b</t>
        </is>
      </c>
      <c r="E5156" s="175" t="n">
        <v>0.22</v>
      </c>
      <c r="F5156" s="174" t="n">
        <v>29</v>
      </c>
      <c r="G5156" s="174" t="n">
        <v>59</v>
      </c>
      <c r="H5156" s="174" t="n">
        <v>25</v>
      </c>
      <c r="I5156" s="174" t="n">
        <v>66</v>
      </c>
      <c r="J5156" s="174" t="n"/>
      <c r="K5156" s="174" t="n"/>
      <c r="L5156" s="174" t="n"/>
      <c r="M5156" s="174" t="n"/>
    </row>
    <row r="5157">
      <c r="A5157" s="174" t="inlineStr">
        <is>
          <t>test</t>
        </is>
      </c>
      <c r="B5157" s="174" t="inlineStr">
        <is>
          <t>A2</t>
        </is>
      </c>
      <c r="C5157" s="174" t="inlineStr">
        <is>
          <t>Noise</t>
        </is>
      </c>
      <c r="D5157" s="174" t="inlineStr">
        <is>
          <t>b</t>
        </is>
      </c>
      <c r="E5157" s="175" t="n">
        <v>0.23</v>
      </c>
      <c r="F5157" s="174" t="n">
        <v>29</v>
      </c>
      <c r="G5157" s="174" t="n">
        <v>59</v>
      </c>
      <c r="H5157" s="174" t="n">
        <v>24</v>
      </c>
      <c r="I5157" s="174" t="n">
        <v>67</v>
      </c>
      <c r="J5157" s="174" t="n"/>
      <c r="K5157" s="174" t="n"/>
      <c r="L5157" s="174" t="n"/>
      <c r="M5157" s="174" t="n"/>
    </row>
    <row r="5158">
      <c r="A5158" s="174" t="inlineStr">
        <is>
          <t>test</t>
        </is>
      </c>
      <c r="B5158" s="174" t="inlineStr">
        <is>
          <t>A2</t>
        </is>
      </c>
      <c r="C5158" s="174" t="inlineStr">
        <is>
          <t>Noise</t>
        </is>
      </c>
      <c r="D5158" s="174" t="inlineStr">
        <is>
          <t>b</t>
        </is>
      </c>
      <c r="E5158" s="175" t="n">
        <v>0.24</v>
      </c>
      <c r="F5158" s="174" t="n">
        <v>28</v>
      </c>
      <c r="G5158" s="174" t="n">
        <v>60</v>
      </c>
      <c r="H5158" s="174" t="n">
        <v>22</v>
      </c>
      <c r="I5158" s="174" t="n">
        <v>69</v>
      </c>
      <c r="J5158" s="174" t="n"/>
      <c r="K5158" s="174" t="n"/>
      <c r="L5158" s="174" t="n"/>
      <c r="M5158" s="174" t="n"/>
    </row>
    <row r="5159">
      <c r="A5159" s="174" t="inlineStr">
        <is>
          <t>test</t>
        </is>
      </c>
      <c r="B5159" s="174" t="inlineStr">
        <is>
          <t>A2</t>
        </is>
      </c>
      <c r="C5159" s="174" t="inlineStr">
        <is>
          <t>Noise</t>
        </is>
      </c>
      <c r="D5159" s="174" t="inlineStr">
        <is>
          <t>b</t>
        </is>
      </c>
      <c r="E5159" s="175" t="n">
        <v>0.25</v>
      </c>
      <c r="F5159" s="174" t="n">
        <v>28</v>
      </c>
      <c r="G5159" s="174" t="n">
        <v>60</v>
      </c>
      <c r="H5159" s="174" t="n">
        <v>22</v>
      </c>
      <c r="I5159" s="174" t="n">
        <v>69</v>
      </c>
      <c r="J5159" s="174" t="n"/>
      <c r="K5159" s="174" t="n"/>
      <c r="L5159" s="174" t="n"/>
      <c r="M5159" s="174" t="n"/>
    </row>
    <row r="5160">
      <c r="A5160" s="174" t="inlineStr">
        <is>
          <t>test</t>
        </is>
      </c>
      <c r="B5160" s="174" t="inlineStr">
        <is>
          <t>A2</t>
        </is>
      </c>
      <c r="C5160" s="174" t="inlineStr">
        <is>
          <t>Noise</t>
        </is>
      </c>
      <c r="D5160" s="174" t="inlineStr">
        <is>
          <t>b</t>
        </is>
      </c>
      <c r="E5160" s="175" t="n">
        <v>0.26</v>
      </c>
      <c r="F5160" s="174" t="n">
        <v>28</v>
      </c>
      <c r="G5160" s="174" t="n">
        <v>60</v>
      </c>
      <c r="H5160" s="174" t="n">
        <v>22</v>
      </c>
      <c r="I5160" s="174" t="n">
        <v>69</v>
      </c>
      <c r="J5160" s="174" t="n"/>
      <c r="K5160" s="174" t="n"/>
      <c r="L5160" s="174" t="n"/>
      <c r="M5160" s="174" t="n"/>
    </row>
    <row r="5161">
      <c r="A5161" s="174" t="inlineStr">
        <is>
          <t>test</t>
        </is>
      </c>
      <c r="B5161" s="174" t="inlineStr">
        <is>
          <t>A2</t>
        </is>
      </c>
      <c r="C5161" s="174" t="inlineStr">
        <is>
          <t>Noise</t>
        </is>
      </c>
      <c r="D5161" s="174" t="inlineStr">
        <is>
          <t>b</t>
        </is>
      </c>
      <c r="E5161" s="175" t="n">
        <v>0.27</v>
      </c>
      <c r="F5161" s="174" t="n">
        <v>28</v>
      </c>
      <c r="G5161" s="174" t="n">
        <v>60</v>
      </c>
      <c r="H5161" s="174" t="n">
        <v>21</v>
      </c>
      <c r="I5161" s="174" t="n">
        <v>70</v>
      </c>
      <c r="J5161" s="174" t="n"/>
      <c r="K5161" s="174" t="n"/>
      <c r="L5161" s="174" t="n"/>
      <c r="M5161" s="174" t="n"/>
    </row>
    <row r="5162">
      <c r="A5162" s="174" t="inlineStr">
        <is>
          <t>test</t>
        </is>
      </c>
      <c r="B5162" s="174" t="inlineStr">
        <is>
          <t>A2</t>
        </is>
      </c>
      <c r="C5162" s="174" t="inlineStr">
        <is>
          <t>Noise</t>
        </is>
      </c>
      <c r="D5162" s="174" t="inlineStr">
        <is>
          <t>b</t>
        </is>
      </c>
      <c r="E5162" s="175" t="n">
        <v>0.28</v>
      </c>
      <c r="F5162" s="174" t="n">
        <v>28</v>
      </c>
      <c r="G5162" s="174" t="n">
        <v>60</v>
      </c>
      <c r="H5162" s="174" t="n">
        <v>19</v>
      </c>
      <c r="I5162" s="174" t="n">
        <v>72</v>
      </c>
      <c r="J5162" s="174" t="n"/>
      <c r="K5162" s="174" t="n"/>
      <c r="L5162" s="174" t="n"/>
      <c r="M5162" s="174" t="n"/>
    </row>
    <row r="5163">
      <c r="A5163" s="174" t="inlineStr">
        <is>
          <t>test</t>
        </is>
      </c>
      <c r="B5163" s="174" t="inlineStr">
        <is>
          <t>A2</t>
        </is>
      </c>
      <c r="C5163" s="174" t="inlineStr">
        <is>
          <t>Noise</t>
        </is>
      </c>
      <c r="D5163" s="174" t="inlineStr">
        <is>
          <t>b</t>
        </is>
      </c>
      <c r="E5163" s="175" t="n">
        <v>0.29</v>
      </c>
      <c r="F5163" s="174" t="n">
        <v>27</v>
      </c>
      <c r="G5163" s="174" t="n">
        <v>61</v>
      </c>
      <c r="H5163" s="174" t="n">
        <v>19</v>
      </c>
      <c r="I5163" s="174" t="n">
        <v>72</v>
      </c>
      <c r="J5163" s="174" t="n"/>
      <c r="K5163" s="174" t="n"/>
      <c r="L5163" s="174" t="n"/>
      <c r="M5163" s="174" t="n"/>
    </row>
    <row r="5164">
      <c r="A5164" s="174" t="inlineStr">
        <is>
          <t>test</t>
        </is>
      </c>
      <c r="B5164" s="174" t="inlineStr">
        <is>
          <t>A2</t>
        </is>
      </c>
      <c r="C5164" s="174" t="inlineStr">
        <is>
          <t>Noise</t>
        </is>
      </c>
      <c r="D5164" s="174" t="inlineStr">
        <is>
          <t>b</t>
        </is>
      </c>
      <c r="E5164" s="175" t="n">
        <v>0.3</v>
      </c>
      <c r="F5164" s="174" t="n">
        <v>27</v>
      </c>
      <c r="G5164" s="174" t="n">
        <v>61</v>
      </c>
      <c r="H5164" s="174" t="n">
        <v>18</v>
      </c>
      <c r="I5164" s="174" t="n">
        <v>73</v>
      </c>
      <c r="J5164" s="174" t="n"/>
      <c r="K5164" s="174" t="n"/>
      <c r="L5164" s="174" t="n"/>
      <c r="M5164" s="174" t="n"/>
    </row>
    <row r="5165">
      <c r="A5165" s="174" t="inlineStr">
        <is>
          <t>test</t>
        </is>
      </c>
      <c r="B5165" s="174" t="inlineStr">
        <is>
          <t>A2</t>
        </is>
      </c>
      <c r="C5165" s="174" t="inlineStr">
        <is>
          <t>Noise</t>
        </is>
      </c>
      <c r="D5165" s="174" t="inlineStr">
        <is>
          <t>b</t>
        </is>
      </c>
      <c r="E5165" s="175" t="n">
        <v>0.31</v>
      </c>
      <c r="F5165" s="174" t="n">
        <v>26</v>
      </c>
      <c r="G5165" s="174" t="n">
        <v>62</v>
      </c>
      <c r="H5165" s="174" t="n">
        <v>17</v>
      </c>
      <c r="I5165" s="174" t="n">
        <v>74</v>
      </c>
      <c r="J5165" s="174" t="n"/>
      <c r="K5165" s="174" t="n"/>
      <c r="L5165" s="174" t="n"/>
      <c r="M5165" s="174" t="n"/>
    </row>
    <row r="5166">
      <c r="A5166" s="174" t="inlineStr">
        <is>
          <t>test</t>
        </is>
      </c>
      <c r="B5166" s="174" t="inlineStr">
        <is>
          <t>A2</t>
        </is>
      </c>
      <c r="C5166" s="174" t="inlineStr">
        <is>
          <t>Noise</t>
        </is>
      </c>
      <c r="D5166" s="174" t="inlineStr">
        <is>
          <t>b</t>
        </is>
      </c>
      <c r="E5166" s="175" t="n">
        <v>0.32</v>
      </c>
      <c r="F5166" s="174" t="n">
        <v>23</v>
      </c>
      <c r="G5166" s="174" t="n">
        <v>65</v>
      </c>
      <c r="H5166" s="174" t="n">
        <v>14</v>
      </c>
      <c r="I5166" s="174" t="n">
        <v>77</v>
      </c>
      <c r="J5166" s="174" t="n"/>
      <c r="K5166" s="174" t="n"/>
      <c r="L5166" s="174" t="n"/>
      <c r="M5166" s="174" t="n"/>
    </row>
    <row r="5167">
      <c r="A5167" s="174" t="inlineStr">
        <is>
          <t>test</t>
        </is>
      </c>
      <c r="B5167" s="174" t="inlineStr">
        <is>
          <t>A2</t>
        </is>
      </c>
      <c r="C5167" s="174" t="inlineStr">
        <is>
          <t>Noise</t>
        </is>
      </c>
      <c r="D5167" s="174" t="inlineStr">
        <is>
          <t>b</t>
        </is>
      </c>
      <c r="E5167" s="175" t="n">
        <v>0.33</v>
      </c>
      <c r="F5167" s="174" t="n">
        <v>21</v>
      </c>
      <c r="G5167" s="174" t="n">
        <v>67</v>
      </c>
      <c r="H5167" s="174" t="n">
        <v>13</v>
      </c>
      <c r="I5167" s="174" t="n">
        <v>78</v>
      </c>
      <c r="J5167" s="174" t="n"/>
      <c r="K5167" s="174" t="n"/>
      <c r="L5167" s="174" t="n"/>
      <c r="M5167" s="174" t="n"/>
    </row>
    <row r="5168">
      <c r="A5168" s="174" t="inlineStr">
        <is>
          <t>test</t>
        </is>
      </c>
      <c r="B5168" s="174" t="inlineStr">
        <is>
          <t>A2</t>
        </is>
      </c>
      <c r="C5168" s="174" t="inlineStr">
        <is>
          <t>Noise</t>
        </is>
      </c>
      <c r="D5168" s="174" t="inlineStr">
        <is>
          <t>b</t>
        </is>
      </c>
      <c r="E5168" s="175" t="n">
        <v>0.34</v>
      </c>
      <c r="F5168" s="174" t="n">
        <v>21</v>
      </c>
      <c r="G5168" s="174" t="n">
        <v>67</v>
      </c>
      <c r="H5168" s="174" t="n">
        <v>12</v>
      </c>
      <c r="I5168" s="174" t="n">
        <v>79</v>
      </c>
      <c r="J5168" s="174" t="n"/>
      <c r="K5168" s="174" t="n"/>
      <c r="L5168" s="174" t="n"/>
      <c r="M5168" s="174" t="n"/>
    </row>
    <row r="5169">
      <c r="A5169" s="174" t="inlineStr">
        <is>
          <t>test</t>
        </is>
      </c>
      <c r="B5169" s="174" t="inlineStr">
        <is>
          <t>A2</t>
        </is>
      </c>
      <c r="C5169" s="174" t="inlineStr">
        <is>
          <t>Noise</t>
        </is>
      </c>
      <c r="D5169" s="174" t="inlineStr">
        <is>
          <t>b</t>
        </is>
      </c>
      <c r="E5169" s="175" t="n">
        <v>0.35</v>
      </c>
      <c r="F5169" s="174" t="n">
        <v>18</v>
      </c>
      <c r="G5169" s="174" t="n">
        <v>70</v>
      </c>
      <c r="H5169" s="174" t="n">
        <v>10</v>
      </c>
      <c r="I5169" s="174" t="n">
        <v>81</v>
      </c>
      <c r="J5169" s="174" t="n"/>
      <c r="K5169" s="174" t="n"/>
      <c r="L5169" s="174" t="n"/>
      <c r="M5169" s="174" t="n"/>
    </row>
    <row r="5170">
      <c r="A5170" s="174" t="inlineStr">
        <is>
          <t>test</t>
        </is>
      </c>
      <c r="B5170" s="174" t="inlineStr">
        <is>
          <t>A2</t>
        </is>
      </c>
      <c r="C5170" s="174" t="inlineStr">
        <is>
          <t>Noise</t>
        </is>
      </c>
      <c r="D5170" s="174" t="inlineStr">
        <is>
          <t>b</t>
        </is>
      </c>
      <c r="E5170" s="175" t="n">
        <v>0.36</v>
      </c>
      <c r="F5170" s="174" t="n">
        <v>16</v>
      </c>
      <c r="G5170" s="174" t="n">
        <v>72</v>
      </c>
      <c r="H5170" s="174" t="n">
        <v>10</v>
      </c>
      <c r="I5170" s="174" t="n">
        <v>81</v>
      </c>
      <c r="J5170" s="174" t="n"/>
      <c r="K5170" s="174" t="n"/>
      <c r="L5170" s="174" t="n"/>
      <c r="M5170" s="174" t="n"/>
    </row>
    <row r="5171">
      <c r="A5171" s="174" t="inlineStr">
        <is>
          <t>test</t>
        </is>
      </c>
      <c r="B5171" s="174" t="inlineStr">
        <is>
          <t>A2</t>
        </is>
      </c>
      <c r="C5171" s="174" t="inlineStr">
        <is>
          <t>Noise</t>
        </is>
      </c>
      <c r="D5171" s="174" t="inlineStr">
        <is>
          <t>b</t>
        </is>
      </c>
      <c r="E5171" s="175" t="n">
        <v>0.37</v>
      </c>
      <c r="F5171" s="174" t="n">
        <v>14</v>
      </c>
      <c r="G5171" s="174" t="n">
        <v>74</v>
      </c>
      <c r="H5171" s="174" t="n">
        <v>10</v>
      </c>
      <c r="I5171" s="174" t="n">
        <v>81</v>
      </c>
      <c r="J5171" s="174" t="n"/>
      <c r="K5171" s="174" t="n"/>
      <c r="L5171" s="174" t="n"/>
      <c r="M5171" s="174" t="n"/>
    </row>
    <row r="5172">
      <c r="A5172" s="174" t="inlineStr">
        <is>
          <t>test</t>
        </is>
      </c>
      <c r="B5172" s="174" t="inlineStr">
        <is>
          <t>A2</t>
        </is>
      </c>
      <c r="C5172" s="174" t="inlineStr">
        <is>
          <t>Noise</t>
        </is>
      </c>
      <c r="D5172" s="174" t="inlineStr">
        <is>
          <t>b</t>
        </is>
      </c>
      <c r="E5172" s="175" t="n">
        <v>0.38</v>
      </c>
      <c r="F5172" s="174" t="n">
        <v>14</v>
      </c>
      <c r="G5172" s="174" t="n">
        <v>74</v>
      </c>
      <c r="H5172" s="174" t="n">
        <v>10</v>
      </c>
      <c r="I5172" s="174" t="n">
        <v>81</v>
      </c>
      <c r="J5172" s="174" t="n"/>
      <c r="K5172" s="174" t="n"/>
      <c r="L5172" s="174" t="n"/>
      <c r="M5172" s="174" t="n"/>
    </row>
    <row r="5173">
      <c r="A5173" s="174" t="inlineStr">
        <is>
          <t>test</t>
        </is>
      </c>
      <c r="B5173" s="174" t="inlineStr">
        <is>
          <t>A2</t>
        </is>
      </c>
      <c r="C5173" s="174" t="inlineStr">
        <is>
          <t>Noise</t>
        </is>
      </c>
      <c r="D5173" s="174" t="inlineStr">
        <is>
          <t>b</t>
        </is>
      </c>
      <c r="E5173" s="175" t="n">
        <v>0.39</v>
      </c>
      <c r="F5173" s="174" t="n">
        <v>14</v>
      </c>
      <c r="G5173" s="174" t="n">
        <v>74</v>
      </c>
      <c r="H5173" s="174" t="n">
        <v>10</v>
      </c>
      <c r="I5173" s="174" t="n">
        <v>81</v>
      </c>
      <c r="J5173" s="174" t="n"/>
      <c r="K5173" s="174" t="n"/>
      <c r="L5173" s="174" t="n"/>
      <c r="M5173" s="174" t="n"/>
    </row>
    <row r="5174">
      <c r="A5174" s="174" t="inlineStr">
        <is>
          <t>test</t>
        </is>
      </c>
      <c r="B5174" s="174" t="inlineStr">
        <is>
          <t>A2</t>
        </is>
      </c>
      <c r="C5174" s="174" t="inlineStr">
        <is>
          <t>Noise</t>
        </is>
      </c>
      <c r="D5174" s="174" t="inlineStr">
        <is>
          <t>b</t>
        </is>
      </c>
      <c r="E5174" s="175" t="n">
        <v>0.4</v>
      </c>
      <c r="F5174" s="174" t="n">
        <v>13</v>
      </c>
      <c r="G5174" s="174" t="n">
        <v>75</v>
      </c>
      <c r="H5174" s="174" t="n">
        <v>8</v>
      </c>
      <c r="I5174" s="174" t="n">
        <v>83</v>
      </c>
      <c r="J5174" s="174" t="n"/>
      <c r="K5174" s="174" t="n"/>
      <c r="L5174" s="174" t="n"/>
      <c r="M5174" s="174" t="n"/>
    </row>
    <row r="5175">
      <c r="A5175" s="174" t="inlineStr">
        <is>
          <t>test</t>
        </is>
      </c>
      <c r="B5175" s="174" t="inlineStr">
        <is>
          <t>A2</t>
        </is>
      </c>
      <c r="C5175" s="174" t="inlineStr">
        <is>
          <t>Noise</t>
        </is>
      </c>
      <c r="D5175" s="174" t="inlineStr">
        <is>
          <t>b</t>
        </is>
      </c>
      <c r="E5175" s="175" t="n">
        <v>0.41</v>
      </c>
      <c r="F5175" s="174" t="n">
        <v>13</v>
      </c>
      <c r="G5175" s="174" t="n">
        <v>75</v>
      </c>
      <c r="H5175" s="174" t="n">
        <v>8</v>
      </c>
      <c r="I5175" s="174" t="n">
        <v>83</v>
      </c>
      <c r="J5175" s="174" t="n"/>
      <c r="K5175" s="174" t="n"/>
      <c r="L5175" s="174" t="n"/>
      <c r="M5175" s="174" t="n"/>
    </row>
    <row r="5176">
      <c r="A5176" s="174" t="inlineStr">
        <is>
          <t>test</t>
        </is>
      </c>
      <c r="B5176" s="174" t="inlineStr">
        <is>
          <t>A2</t>
        </is>
      </c>
      <c r="C5176" s="174" t="inlineStr">
        <is>
          <t>Noise</t>
        </is>
      </c>
      <c r="D5176" s="174" t="inlineStr">
        <is>
          <t>b</t>
        </is>
      </c>
      <c r="E5176" s="175" t="n">
        <v>0.42</v>
      </c>
      <c r="F5176" s="174" t="n">
        <v>13</v>
      </c>
      <c r="G5176" s="174" t="n">
        <v>75</v>
      </c>
      <c r="H5176" s="174" t="n">
        <v>8</v>
      </c>
      <c r="I5176" s="174" t="n">
        <v>83</v>
      </c>
      <c r="J5176" s="174" t="n"/>
      <c r="K5176" s="174" t="n"/>
      <c r="L5176" s="174" t="n"/>
      <c r="M5176" s="174" t="n"/>
    </row>
    <row r="5177">
      <c r="A5177" s="174" t="inlineStr">
        <is>
          <t>test</t>
        </is>
      </c>
      <c r="B5177" s="174" t="inlineStr">
        <is>
          <t>A2</t>
        </is>
      </c>
      <c r="C5177" s="174" t="inlineStr">
        <is>
          <t>Noise</t>
        </is>
      </c>
      <c r="D5177" s="174" t="inlineStr">
        <is>
          <t>b</t>
        </is>
      </c>
      <c r="E5177" s="175" t="n">
        <v>0.43</v>
      </c>
      <c r="F5177" s="174" t="n">
        <v>12</v>
      </c>
      <c r="G5177" s="174" t="n">
        <v>76</v>
      </c>
      <c r="H5177" s="174" t="n">
        <v>8</v>
      </c>
      <c r="I5177" s="174" t="n">
        <v>83</v>
      </c>
      <c r="J5177" s="174" t="n"/>
      <c r="K5177" s="174" t="n"/>
      <c r="L5177" s="174" t="n"/>
      <c r="M5177" s="174" t="n"/>
    </row>
    <row r="5178">
      <c r="A5178" s="174" t="inlineStr">
        <is>
          <t>test</t>
        </is>
      </c>
      <c r="B5178" s="174" t="inlineStr">
        <is>
          <t>A2</t>
        </is>
      </c>
      <c r="C5178" s="174" t="inlineStr">
        <is>
          <t>Noise</t>
        </is>
      </c>
      <c r="D5178" s="174" t="inlineStr">
        <is>
          <t>b</t>
        </is>
      </c>
      <c r="E5178" s="175" t="n">
        <v>0.44</v>
      </c>
      <c r="F5178" s="174" t="n">
        <v>11</v>
      </c>
      <c r="G5178" s="174" t="n">
        <v>77</v>
      </c>
      <c r="H5178" s="174" t="n">
        <v>7</v>
      </c>
      <c r="I5178" s="174" t="n">
        <v>84</v>
      </c>
      <c r="J5178" s="174" t="n"/>
      <c r="K5178" s="174" t="n"/>
      <c r="L5178" s="174" t="n"/>
      <c r="M5178" s="174" t="n"/>
    </row>
    <row r="5179">
      <c r="A5179" s="174" t="inlineStr">
        <is>
          <t>test</t>
        </is>
      </c>
      <c r="B5179" s="174" t="inlineStr">
        <is>
          <t>A2</t>
        </is>
      </c>
      <c r="C5179" s="174" t="inlineStr">
        <is>
          <t>Noise</t>
        </is>
      </c>
      <c r="D5179" s="174" t="inlineStr">
        <is>
          <t>b</t>
        </is>
      </c>
      <c r="E5179" s="175" t="n">
        <v>0.45</v>
      </c>
      <c r="F5179" s="174" t="n">
        <v>11</v>
      </c>
      <c r="G5179" s="174" t="n">
        <v>77</v>
      </c>
      <c r="H5179" s="174" t="n">
        <v>7</v>
      </c>
      <c r="I5179" s="174" t="n">
        <v>84</v>
      </c>
      <c r="J5179" s="174" t="n"/>
      <c r="K5179" s="174" t="n"/>
      <c r="L5179" s="174" t="n"/>
      <c r="M5179" s="174" t="n"/>
    </row>
    <row r="5180">
      <c r="A5180" s="174" t="inlineStr">
        <is>
          <t>test</t>
        </is>
      </c>
      <c r="B5180" s="174" t="inlineStr">
        <is>
          <t>A2</t>
        </is>
      </c>
      <c r="C5180" s="174" t="inlineStr">
        <is>
          <t>Noise</t>
        </is>
      </c>
      <c r="D5180" s="174" t="inlineStr">
        <is>
          <t>b</t>
        </is>
      </c>
      <c r="E5180" s="175" t="n">
        <v>0.46</v>
      </c>
      <c r="F5180" s="174" t="n">
        <v>11</v>
      </c>
      <c r="G5180" s="174" t="n">
        <v>77</v>
      </c>
      <c r="H5180" s="174" t="n">
        <v>6</v>
      </c>
      <c r="I5180" s="174" t="n">
        <v>85</v>
      </c>
      <c r="J5180" s="174" t="n"/>
      <c r="K5180" s="174" t="n"/>
      <c r="L5180" s="174" t="n"/>
      <c r="M5180" s="174" t="n"/>
    </row>
    <row r="5181">
      <c r="A5181" s="174" t="inlineStr">
        <is>
          <t>test</t>
        </is>
      </c>
      <c r="B5181" s="174" t="inlineStr">
        <is>
          <t>A2</t>
        </is>
      </c>
      <c r="C5181" s="174" t="inlineStr">
        <is>
          <t>Noise</t>
        </is>
      </c>
      <c r="D5181" s="174" t="inlineStr">
        <is>
          <t>b</t>
        </is>
      </c>
      <c r="E5181" s="175" t="n">
        <v>0.47</v>
      </c>
      <c r="F5181" s="174" t="n">
        <v>11</v>
      </c>
      <c r="G5181" s="174" t="n">
        <v>77</v>
      </c>
      <c r="H5181" s="174" t="n">
        <v>5</v>
      </c>
      <c r="I5181" s="174" t="n">
        <v>86</v>
      </c>
      <c r="J5181" s="174" t="n"/>
      <c r="K5181" s="174" t="n"/>
      <c r="L5181" s="174" t="n"/>
      <c r="M5181" s="174" t="n"/>
    </row>
    <row r="5182">
      <c r="A5182" s="174" t="inlineStr">
        <is>
          <t>test</t>
        </is>
      </c>
      <c r="B5182" s="174" t="inlineStr">
        <is>
          <t>A2</t>
        </is>
      </c>
      <c r="C5182" s="174" t="inlineStr">
        <is>
          <t>Noise</t>
        </is>
      </c>
      <c r="D5182" s="174" t="inlineStr">
        <is>
          <t>b</t>
        </is>
      </c>
      <c r="E5182" s="175" t="n">
        <v>0.48</v>
      </c>
      <c r="F5182" s="174" t="n">
        <v>11</v>
      </c>
      <c r="G5182" s="174" t="n">
        <v>77</v>
      </c>
      <c r="H5182" s="174" t="n">
        <v>5</v>
      </c>
      <c r="I5182" s="174" t="n">
        <v>86</v>
      </c>
      <c r="J5182" s="174" t="n"/>
      <c r="K5182" s="174" t="n"/>
      <c r="L5182" s="174" t="n"/>
      <c r="M5182" s="174" t="n"/>
    </row>
    <row r="5183">
      <c r="A5183" s="174" t="inlineStr">
        <is>
          <t>test</t>
        </is>
      </c>
      <c r="B5183" s="174" t="inlineStr">
        <is>
          <t>A2</t>
        </is>
      </c>
      <c r="C5183" s="174" t="inlineStr">
        <is>
          <t>Noise</t>
        </is>
      </c>
      <c r="D5183" s="174" t="inlineStr">
        <is>
          <t>b</t>
        </is>
      </c>
      <c r="E5183" s="175" t="n">
        <v>0.49</v>
      </c>
      <c r="F5183" s="174" t="n">
        <v>11</v>
      </c>
      <c r="G5183" s="174" t="n">
        <v>77</v>
      </c>
      <c r="H5183" s="174" t="n">
        <v>5</v>
      </c>
      <c r="I5183" s="174" t="n">
        <v>86</v>
      </c>
      <c r="J5183" s="174" t="n"/>
      <c r="K5183" s="174" t="n"/>
      <c r="L5183" s="174" t="n"/>
      <c r="M5183" s="174" t="n"/>
    </row>
    <row r="5184">
      <c r="A5184" s="174" t="inlineStr">
        <is>
          <t>test</t>
        </is>
      </c>
      <c r="B5184" s="174" t="inlineStr">
        <is>
          <t>A2</t>
        </is>
      </c>
      <c r="C5184" s="174" t="inlineStr">
        <is>
          <t>Noise</t>
        </is>
      </c>
      <c r="D5184" s="174" t="inlineStr">
        <is>
          <t>b</t>
        </is>
      </c>
      <c r="E5184" s="175" t="n">
        <v>0.5</v>
      </c>
      <c r="F5184" s="174" t="n">
        <v>10</v>
      </c>
      <c r="G5184" s="174" t="n">
        <v>78</v>
      </c>
      <c r="H5184" s="174" t="n">
        <v>5</v>
      </c>
      <c r="I5184" s="174" t="n">
        <v>86</v>
      </c>
      <c r="J5184" s="174" t="n"/>
      <c r="K5184" s="174" t="n"/>
      <c r="L5184" s="174" t="n"/>
      <c r="M5184" s="174" t="n"/>
    </row>
    <row r="5185">
      <c r="A5185" s="174" t="inlineStr">
        <is>
          <t>test</t>
        </is>
      </c>
      <c r="B5185" s="174" t="inlineStr">
        <is>
          <t>A2</t>
        </is>
      </c>
      <c r="C5185" s="174" t="inlineStr">
        <is>
          <t>Noise</t>
        </is>
      </c>
      <c r="D5185" s="174" t="inlineStr">
        <is>
          <t>b</t>
        </is>
      </c>
      <c r="E5185" s="175" t="n">
        <v>0.51</v>
      </c>
      <c r="F5185" s="174" t="n">
        <v>9</v>
      </c>
      <c r="G5185" s="174" t="n">
        <v>79</v>
      </c>
      <c r="H5185" s="174" t="n">
        <v>4</v>
      </c>
      <c r="I5185" s="174" t="n">
        <v>87</v>
      </c>
      <c r="J5185" s="174" t="n"/>
      <c r="K5185" s="174" t="n"/>
      <c r="L5185" s="174" t="n"/>
      <c r="M5185" s="174" t="n"/>
    </row>
    <row r="5186">
      <c r="A5186" s="174" t="inlineStr">
        <is>
          <t>test</t>
        </is>
      </c>
      <c r="B5186" s="174" t="inlineStr">
        <is>
          <t>A2</t>
        </is>
      </c>
      <c r="C5186" s="174" t="inlineStr">
        <is>
          <t>Noise</t>
        </is>
      </c>
      <c r="D5186" s="174" t="inlineStr">
        <is>
          <t>b</t>
        </is>
      </c>
      <c r="E5186" s="175" t="n">
        <v>0.52</v>
      </c>
      <c r="F5186" s="174" t="n">
        <v>9</v>
      </c>
      <c r="G5186" s="174" t="n">
        <v>79</v>
      </c>
      <c r="H5186" s="174" t="n">
        <v>4</v>
      </c>
      <c r="I5186" s="174" t="n">
        <v>87</v>
      </c>
      <c r="J5186" s="174" t="n"/>
      <c r="K5186" s="174" t="n"/>
      <c r="L5186" s="174" t="n"/>
      <c r="M5186" s="174" t="n"/>
    </row>
    <row r="5187">
      <c r="A5187" s="174" t="inlineStr">
        <is>
          <t>test</t>
        </is>
      </c>
      <c r="B5187" s="174" t="inlineStr">
        <is>
          <t>A2</t>
        </is>
      </c>
      <c r="C5187" s="174" t="inlineStr">
        <is>
          <t>Noise</t>
        </is>
      </c>
      <c r="D5187" s="174" t="inlineStr">
        <is>
          <t>b</t>
        </is>
      </c>
      <c r="E5187" s="175" t="n">
        <v>0.53</v>
      </c>
      <c r="F5187" s="174" t="n">
        <v>7</v>
      </c>
      <c r="G5187" s="174" t="n">
        <v>81</v>
      </c>
      <c r="H5187" s="174" t="n">
        <v>4</v>
      </c>
      <c r="I5187" s="174" t="n">
        <v>87</v>
      </c>
      <c r="J5187" s="174" t="n"/>
      <c r="K5187" s="174" t="n"/>
      <c r="L5187" s="174" t="n"/>
      <c r="M5187" s="174" t="n"/>
    </row>
    <row r="5188">
      <c r="A5188" s="174" t="inlineStr">
        <is>
          <t>test</t>
        </is>
      </c>
      <c r="B5188" s="174" t="inlineStr">
        <is>
          <t>A2</t>
        </is>
      </c>
      <c r="C5188" s="174" t="inlineStr">
        <is>
          <t>Noise</t>
        </is>
      </c>
      <c r="D5188" s="174" t="inlineStr">
        <is>
          <t>b</t>
        </is>
      </c>
      <c r="E5188" s="175" t="n">
        <v>0.54</v>
      </c>
      <c r="F5188" s="174" t="n">
        <v>5</v>
      </c>
      <c r="G5188" s="174" t="n">
        <v>83</v>
      </c>
      <c r="H5188" s="174" t="n">
        <v>3</v>
      </c>
      <c r="I5188" s="174" t="n">
        <v>88</v>
      </c>
      <c r="J5188" s="174" t="n"/>
      <c r="K5188" s="174" t="n"/>
      <c r="L5188" s="174" t="n"/>
      <c r="M5188" s="174" t="n"/>
    </row>
    <row r="5189">
      <c r="A5189" s="174" t="inlineStr">
        <is>
          <t>test</t>
        </is>
      </c>
      <c r="B5189" s="174" t="inlineStr">
        <is>
          <t>A2</t>
        </is>
      </c>
      <c r="C5189" s="174" t="inlineStr">
        <is>
          <t>Noise</t>
        </is>
      </c>
      <c r="D5189" s="174" t="inlineStr">
        <is>
          <t>b</t>
        </is>
      </c>
      <c r="E5189" s="175" t="n">
        <v>0.55</v>
      </c>
      <c r="F5189" s="174" t="n">
        <v>5</v>
      </c>
      <c r="G5189" s="174" t="n">
        <v>83</v>
      </c>
      <c r="H5189" s="174" t="n">
        <v>3</v>
      </c>
      <c r="I5189" s="174" t="n">
        <v>88</v>
      </c>
      <c r="J5189" s="174" t="n"/>
      <c r="K5189" s="174" t="n"/>
      <c r="L5189" s="174" t="n"/>
      <c r="M5189" s="174" t="n"/>
    </row>
    <row r="5190">
      <c r="A5190" s="174" t="inlineStr">
        <is>
          <t>test</t>
        </is>
      </c>
      <c r="B5190" s="174" t="inlineStr">
        <is>
          <t>A2</t>
        </is>
      </c>
      <c r="C5190" s="174" t="inlineStr">
        <is>
          <t>Noise</t>
        </is>
      </c>
      <c r="D5190" s="174" t="inlineStr">
        <is>
          <t>b</t>
        </is>
      </c>
      <c r="E5190" s="175" t="n">
        <v>0.5600000000000001</v>
      </c>
      <c r="F5190" s="174" t="n">
        <v>4</v>
      </c>
      <c r="G5190" s="174" t="n">
        <v>84</v>
      </c>
      <c r="H5190" s="174" t="n">
        <v>3</v>
      </c>
      <c r="I5190" s="174" t="n">
        <v>88</v>
      </c>
      <c r="J5190" s="174" t="n"/>
      <c r="K5190" s="174" t="n"/>
      <c r="L5190" s="174" t="n"/>
      <c r="M5190" s="174" t="n"/>
    </row>
    <row r="5191">
      <c r="A5191" s="174" t="inlineStr">
        <is>
          <t>test</t>
        </is>
      </c>
      <c r="B5191" s="174" t="inlineStr">
        <is>
          <t>A2</t>
        </is>
      </c>
      <c r="C5191" s="174" t="inlineStr">
        <is>
          <t>Noise</t>
        </is>
      </c>
      <c r="D5191" s="174" t="inlineStr">
        <is>
          <t>b</t>
        </is>
      </c>
      <c r="E5191" s="175" t="n">
        <v>0.57</v>
      </c>
      <c r="F5191" s="174" t="n">
        <v>4</v>
      </c>
      <c r="G5191" s="174" t="n">
        <v>84</v>
      </c>
      <c r="H5191" s="174" t="n">
        <v>3</v>
      </c>
      <c r="I5191" s="174" t="n">
        <v>88</v>
      </c>
      <c r="J5191" s="174" t="n"/>
      <c r="K5191" s="174" t="n"/>
      <c r="L5191" s="174" t="n"/>
      <c r="M5191" s="174" t="n"/>
    </row>
    <row r="5192">
      <c r="A5192" s="174" t="inlineStr">
        <is>
          <t>test</t>
        </is>
      </c>
      <c r="B5192" s="174" t="inlineStr">
        <is>
          <t>A2</t>
        </is>
      </c>
      <c r="C5192" s="174" t="inlineStr">
        <is>
          <t>Noise</t>
        </is>
      </c>
      <c r="D5192" s="174" t="inlineStr">
        <is>
          <t>b</t>
        </is>
      </c>
      <c r="E5192" s="175" t="n">
        <v>0.58</v>
      </c>
      <c r="F5192" s="174" t="n">
        <v>4</v>
      </c>
      <c r="G5192" s="174" t="n">
        <v>84</v>
      </c>
      <c r="H5192" s="174" t="n">
        <v>3</v>
      </c>
      <c r="I5192" s="174" t="n">
        <v>88</v>
      </c>
      <c r="J5192" s="174" t="n"/>
      <c r="K5192" s="174" t="n"/>
      <c r="L5192" s="174" t="n"/>
      <c r="M5192" s="174" t="n"/>
    </row>
    <row r="5193">
      <c r="A5193" s="174" t="inlineStr">
        <is>
          <t>test</t>
        </is>
      </c>
      <c r="B5193" s="174" t="inlineStr">
        <is>
          <t>A2</t>
        </is>
      </c>
      <c r="C5193" s="174" t="inlineStr">
        <is>
          <t>Noise</t>
        </is>
      </c>
      <c r="D5193" s="174" t="inlineStr">
        <is>
          <t>b</t>
        </is>
      </c>
      <c r="E5193" s="175" t="n">
        <v>0.59</v>
      </c>
      <c r="F5193" s="174" t="n">
        <v>3</v>
      </c>
      <c r="G5193" s="174" t="n">
        <v>85</v>
      </c>
      <c r="H5193" s="174" t="n">
        <v>3</v>
      </c>
      <c r="I5193" s="174" t="n">
        <v>88</v>
      </c>
      <c r="J5193" s="174" t="n"/>
      <c r="K5193" s="174" t="n"/>
      <c r="L5193" s="174" t="n"/>
      <c r="M5193" s="174" t="n"/>
    </row>
    <row r="5194">
      <c r="A5194" s="174" t="inlineStr">
        <is>
          <t>test</t>
        </is>
      </c>
      <c r="B5194" s="174" t="inlineStr">
        <is>
          <t>A2</t>
        </is>
      </c>
      <c r="C5194" s="174" t="inlineStr">
        <is>
          <t>Noise</t>
        </is>
      </c>
      <c r="D5194" s="174" t="inlineStr">
        <is>
          <t>b</t>
        </is>
      </c>
      <c r="E5194" s="175" t="n">
        <v>0.6</v>
      </c>
      <c r="F5194" s="174" t="n">
        <v>3</v>
      </c>
      <c r="G5194" s="174" t="n">
        <v>85</v>
      </c>
      <c r="H5194" s="174" t="n">
        <v>3</v>
      </c>
      <c r="I5194" s="174" t="n">
        <v>88</v>
      </c>
      <c r="J5194" s="174" t="n"/>
      <c r="K5194" s="174" t="n"/>
      <c r="L5194" s="174" t="n"/>
      <c r="M5194" s="174" t="n"/>
    </row>
    <row r="5195">
      <c r="A5195" s="174" t="inlineStr">
        <is>
          <t>test</t>
        </is>
      </c>
      <c r="B5195" s="174" t="inlineStr">
        <is>
          <t>A2</t>
        </is>
      </c>
      <c r="C5195" s="174" t="inlineStr">
        <is>
          <t>Noise</t>
        </is>
      </c>
      <c r="D5195" s="174" t="inlineStr">
        <is>
          <t>b</t>
        </is>
      </c>
      <c r="E5195" s="175" t="n">
        <v>0.61</v>
      </c>
      <c r="F5195" s="174" t="n">
        <v>3</v>
      </c>
      <c r="G5195" s="174" t="n">
        <v>85</v>
      </c>
      <c r="H5195" s="174" t="n">
        <v>3</v>
      </c>
      <c r="I5195" s="174" t="n">
        <v>88</v>
      </c>
      <c r="J5195" s="174" t="n"/>
      <c r="K5195" s="174" t="n"/>
      <c r="L5195" s="174" t="n"/>
      <c r="M5195" s="174" t="n"/>
    </row>
    <row r="5196">
      <c r="A5196" s="174" t="inlineStr">
        <is>
          <t>test</t>
        </is>
      </c>
      <c r="B5196" s="174" t="inlineStr">
        <is>
          <t>A2</t>
        </is>
      </c>
      <c r="C5196" s="174" t="inlineStr">
        <is>
          <t>Noise</t>
        </is>
      </c>
      <c r="D5196" s="174" t="inlineStr">
        <is>
          <t>b</t>
        </is>
      </c>
      <c r="E5196" s="175" t="n">
        <v>0.62</v>
      </c>
      <c r="F5196" s="174" t="n">
        <v>2</v>
      </c>
      <c r="G5196" s="174" t="n">
        <v>86</v>
      </c>
      <c r="H5196" s="174" t="n">
        <v>3</v>
      </c>
      <c r="I5196" s="174" t="n">
        <v>88</v>
      </c>
      <c r="J5196" s="174" t="n"/>
      <c r="K5196" s="174" t="n"/>
      <c r="L5196" s="174" t="n"/>
      <c r="M5196" s="174" t="n"/>
    </row>
    <row r="5197">
      <c r="A5197" s="174" t="inlineStr">
        <is>
          <t>test</t>
        </is>
      </c>
      <c r="B5197" s="174" t="inlineStr">
        <is>
          <t>A2</t>
        </is>
      </c>
      <c r="C5197" s="174" t="inlineStr">
        <is>
          <t>Noise</t>
        </is>
      </c>
      <c r="D5197" s="174" t="inlineStr">
        <is>
          <t>b</t>
        </is>
      </c>
      <c r="E5197" s="175" t="n">
        <v>0.63</v>
      </c>
      <c r="F5197" s="174" t="n">
        <v>2</v>
      </c>
      <c r="G5197" s="174" t="n">
        <v>86</v>
      </c>
      <c r="H5197" s="174" t="n">
        <v>3</v>
      </c>
      <c r="I5197" s="174" t="n">
        <v>88</v>
      </c>
      <c r="J5197" s="174" t="n"/>
      <c r="K5197" s="174" t="n"/>
      <c r="L5197" s="174" t="n"/>
      <c r="M5197" s="174" t="n"/>
    </row>
    <row r="5198">
      <c r="A5198" s="174" t="inlineStr">
        <is>
          <t>test</t>
        </is>
      </c>
      <c r="B5198" s="174" t="inlineStr">
        <is>
          <t>A2</t>
        </is>
      </c>
      <c r="C5198" s="174" t="inlineStr">
        <is>
          <t>Noise</t>
        </is>
      </c>
      <c r="D5198" s="174" t="inlineStr">
        <is>
          <t>b</t>
        </is>
      </c>
      <c r="E5198" s="175" t="n">
        <v>0.64</v>
      </c>
      <c r="F5198" s="174" t="n">
        <v>2</v>
      </c>
      <c r="G5198" s="174" t="n">
        <v>86</v>
      </c>
      <c r="H5198" s="174" t="n">
        <v>3</v>
      </c>
      <c r="I5198" s="174" t="n">
        <v>88</v>
      </c>
      <c r="J5198" s="174" t="n"/>
      <c r="K5198" s="174" t="n"/>
      <c r="L5198" s="174" t="n"/>
      <c r="M5198" s="174" t="n"/>
    </row>
    <row r="5199">
      <c r="A5199" s="174" t="inlineStr">
        <is>
          <t>test</t>
        </is>
      </c>
      <c r="B5199" s="174" t="inlineStr">
        <is>
          <t>A2</t>
        </is>
      </c>
      <c r="C5199" s="174" t="inlineStr">
        <is>
          <t>Noise</t>
        </is>
      </c>
      <c r="D5199" s="174" t="inlineStr">
        <is>
          <t>b</t>
        </is>
      </c>
      <c r="E5199" s="175" t="n">
        <v>0.65</v>
      </c>
      <c r="F5199" s="174" t="n">
        <v>2</v>
      </c>
      <c r="G5199" s="174" t="n">
        <v>86</v>
      </c>
      <c r="H5199" s="174" t="n">
        <v>3</v>
      </c>
      <c r="I5199" s="174" t="n">
        <v>88</v>
      </c>
      <c r="J5199" s="174" t="n"/>
      <c r="K5199" s="174" t="n"/>
      <c r="L5199" s="174" t="n"/>
      <c r="M5199" s="174" t="n"/>
    </row>
    <row r="5200">
      <c r="A5200" s="174" t="inlineStr">
        <is>
          <t>test</t>
        </is>
      </c>
      <c r="B5200" s="174" t="inlineStr">
        <is>
          <t>A2</t>
        </is>
      </c>
      <c r="C5200" s="174" t="inlineStr">
        <is>
          <t>Noise</t>
        </is>
      </c>
      <c r="D5200" s="174" t="inlineStr">
        <is>
          <t>b</t>
        </is>
      </c>
      <c r="E5200" s="175" t="n">
        <v>0.66</v>
      </c>
      <c r="F5200" s="174" t="n">
        <v>2</v>
      </c>
      <c r="G5200" s="174" t="n">
        <v>86</v>
      </c>
      <c r="H5200" s="174" t="n">
        <v>3</v>
      </c>
      <c r="I5200" s="174" t="n">
        <v>88</v>
      </c>
      <c r="J5200" s="174" t="n"/>
      <c r="K5200" s="174" t="n"/>
      <c r="L5200" s="174" t="n"/>
      <c r="M5200" s="174" t="n"/>
    </row>
    <row r="5201">
      <c r="A5201" s="174" t="inlineStr">
        <is>
          <t>test</t>
        </is>
      </c>
      <c r="B5201" s="174" t="inlineStr">
        <is>
          <t>A2</t>
        </is>
      </c>
      <c r="C5201" s="174" t="inlineStr">
        <is>
          <t>Noise</t>
        </is>
      </c>
      <c r="D5201" s="174" t="inlineStr">
        <is>
          <t>b</t>
        </is>
      </c>
      <c r="E5201" s="175" t="n">
        <v>0.67</v>
      </c>
      <c r="F5201" s="174" t="n">
        <v>2</v>
      </c>
      <c r="G5201" s="174" t="n">
        <v>86</v>
      </c>
      <c r="H5201" s="174" t="n">
        <v>3</v>
      </c>
      <c r="I5201" s="174" t="n">
        <v>88</v>
      </c>
      <c r="J5201" s="174" t="n"/>
      <c r="K5201" s="174" t="n"/>
      <c r="L5201" s="174" t="n"/>
      <c r="M5201" s="174" t="n"/>
    </row>
    <row r="5202">
      <c r="A5202" s="174" t="inlineStr">
        <is>
          <t>test</t>
        </is>
      </c>
      <c r="B5202" s="174" t="inlineStr">
        <is>
          <t>A2</t>
        </is>
      </c>
      <c r="C5202" s="174" t="inlineStr">
        <is>
          <t>Noise</t>
        </is>
      </c>
      <c r="D5202" s="174" t="inlineStr">
        <is>
          <t>b</t>
        </is>
      </c>
      <c r="E5202" s="175" t="n">
        <v>0.68</v>
      </c>
      <c r="F5202" s="174" t="n">
        <v>2</v>
      </c>
      <c r="G5202" s="174" t="n">
        <v>86</v>
      </c>
      <c r="H5202" s="174" t="n">
        <v>3</v>
      </c>
      <c r="I5202" s="174" t="n">
        <v>88</v>
      </c>
      <c r="J5202" s="174" t="n"/>
      <c r="K5202" s="174" t="n"/>
      <c r="L5202" s="174" t="n"/>
      <c r="M5202" s="174" t="n"/>
    </row>
    <row r="5203">
      <c r="A5203" s="174" t="inlineStr">
        <is>
          <t>test</t>
        </is>
      </c>
      <c r="B5203" s="174" t="inlineStr">
        <is>
          <t>A2</t>
        </is>
      </c>
      <c r="C5203" s="174" t="inlineStr">
        <is>
          <t>Noise</t>
        </is>
      </c>
      <c r="D5203" s="174" t="inlineStr">
        <is>
          <t>b</t>
        </is>
      </c>
      <c r="E5203" s="175" t="n">
        <v>0.6899999999999999</v>
      </c>
      <c r="F5203" s="174" t="n">
        <v>2</v>
      </c>
      <c r="G5203" s="174" t="n">
        <v>86</v>
      </c>
      <c r="H5203" s="174" t="n">
        <v>3</v>
      </c>
      <c r="I5203" s="174" t="n">
        <v>88</v>
      </c>
      <c r="J5203" s="174" t="n"/>
      <c r="K5203" s="174" t="n"/>
      <c r="L5203" s="174" t="n"/>
      <c r="M5203" s="174" t="n"/>
    </row>
    <row r="5204">
      <c r="A5204" s="174" t="inlineStr">
        <is>
          <t>test</t>
        </is>
      </c>
      <c r="B5204" s="174" t="inlineStr">
        <is>
          <t>A2</t>
        </is>
      </c>
      <c r="C5204" s="174" t="inlineStr">
        <is>
          <t>Noise</t>
        </is>
      </c>
      <c r="D5204" s="174" t="inlineStr">
        <is>
          <t>b</t>
        </is>
      </c>
      <c r="E5204" s="175" t="n">
        <v>0.7</v>
      </c>
      <c r="F5204" s="174" t="n">
        <v>2</v>
      </c>
      <c r="G5204" s="174" t="n">
        <v>86</v>
      </c>
      <c r="H5204" s="174" t="n">
        <v>3</v>
      </c>
      <c r="I5204" s="174" t="n">
        <v>88</v>
      </c>
      <c r="J5204" s="174" t="n"/>
      <c r="K5204" s="174" t="n"/>
      <c r="L5204" s="174" t="n"/>
      <c r="M5204" s="174" t="n"/>
    </row>
    <row r="5205">
      <c r="A5205" s="174" t="inlineStr">
        <is>
          <t>test</t>
        </is>
      </c>
      <c r="B5205" s="174" t="inlineStr">
        <is>
          <t>A2</t>
        </is>
      </c>
      <c r="C5205" s="174" t="inlineStr">
        <is>
          <t>Noise</t>
        </is>
      </c>
      <c r="D5205" s="174" t="inlineStr">
        <is>
          <t>b</t>
        </is>
      </c>
      <c r="E5205" s="175" t="n">
        <v>0.71</v>
      </c>
      <c r="F5205" s="174" t="n">
        <v>2</v>
      </c>
      <c r="G5205" s="174" t="n">
        <v>86</v>
      </c>
      <c r="H5205" s="174" t="n">
        <v>2</v>
      </c>
      <c r="I5205" s="174" t="n">
        <v>89</v>
      </c>
      <c r="J5205" s="174" t="n"/>
      <c r="K5205" s="174" t="n"/>
      <c r="L5205" s="174" t="n"/>
      <c r="M5205" s="174" t="n"/>
    </row>
    <row r="5206">
      <c r="A5206" s="174" t="inlineStr">
        <is>
          <t>test</t>
        </is>
      </c>
      <c r="B5206" s="174" t="inlineStr">
        <is>
          <t>A2</t>
        </is>
      </c>
      <c r="C5206" s="174" t="inlineStr">
        <is>
          <t>Noise</t>
        </is>
      </c>
      <c r="D5206" s="174" t="inlineStr">
        <is>
          <t>b</t>
        </is>
      </c>
      <c r="E5206" s="175" t="n">
        <v>0.72</v>
      </c>
      <c r="F5206" s="174" t="n">
        <v>2</v>
      </c>
      <c r="G5206" s="174" t="n">
        <v>86</v>
      </c>
      <c r="H5206" s="174" t="n">
        <v>2</v>
      </c>
      <c r="I5206" s="174" t="n">
        <v>89</v>
      </c>
      <c r="J5206" s="174" t="n"/>
      <c r="K5206" s="174" t="n"/>
      <c r="L5206" s="174" t="n"/>
      <c r="M5206" s="174" t="n"/>
    </row>
    <row r="5207">
      <c r="A5207" s="174" t="inlineStr">
        <is>
          <t>test</t>
        </is>
      </c>
      <c r="B5207" s="174" t="inlineStr">
        <is>
          <t>A2</t>
        </is>
      </c>
      <c r="C5207" s="174" t="inlineStr">
        <is>
          <t>Noise</t>
        </is>
      </c>
      <c r="D5207" s="174" t="inlineStr">
        <is>
          <t>b</t>
        </is>
      </c>
      <c r="E5207" s="175" t="n">
        <v>0.73</v>
      </c>
      <c r="F5207" s="174" t="n">
        <v>2</v>
      </c>
      <c r="G5207" s="174" t="n">
        <v>86</v>
      </c>
      <c r="H5207" s="174" t="n">
        <v>2</v>
      </c>
      <c r="I5207" s="174" t="n">
        <v>89</v>
      </c>
      <c r="J5207" s="174" t="n"/>
      <c r="K5207" s="174" t="n"/>
      <c r="L5207" s="174" t="n"/>
      <c r="M5207" s="174" t="n"/>
    </row>
    <row r="5208">
      <c r="A5208" s="174" t="inlineStr">
        <is>
          <t>test</t>
        </is>
      </c>
      <c r="B5208" s="174" t="inlineStr">
        <is>
          <t>A2</t>
        </is>
      </c>
      <c r="C5208" s="174" t="inlineStr">
        <is>
          <t>Noise</t>
        </is>
      </c>
      <c r="D5208" s="174" t="inlineStr">
        <is>
          <t>b</t>
        </is>
      </c>
      <c r="E5208" s="175" t="n">
        <v>0.74</v>
      </c>
      <c r="F5208" s="174" t="n">
        <v>2</v>
      </c>
      <c r="G5208" s="174" t="n">
        <v>86</v>
      </c>
      <c r="H5208" s="174" t="n">
        <v>2</v>
      </c>
      <c r="I5208" s="174" t="n">
        <v>89</v>
      </c>
      <c r="J5208" s="174" t="n"/>
      <c r="K5208" s="174" t="n"/>
      <c r="L5208" s="174" t="n"/>
      <c r="M5208" s="174" t="n"/>
    </row>
    <row r="5209">
      <c r="A5209" s="174" t="inlineStr">
        <is>
          <t>test</t>
        </is>
      </c>
      <c r="B5209" s="174" t="inlineStr">
        <is>
          <t>A2</t>
        </is>
      </c>
      <c r="C5209" s="174" t="inlineStr">
        <is>
          <t>Noise</t>
        </is>
      </c>
      <c r="D5209" s="174" t="inlineStr">
        <is>
          <t>b</t>
        </is>
      </c>
      <c r="E5209" s="175" t="n">
        <v>0.75</v>
      </c>
      <c r="F5209" s="174" t="n">
        <v>2</v>
      </c>
      <c r="G5209" s="174" t="n">
        <v>86</v>
      </c>
      <c r="H5209" s="174" t="n">
        <v>2</v>
      </c>
      <c r="I5209" s="174" t="n">
        <v>89</v>
      </c>
      <c r="J5209" s="174" t="n"/>
      <c r="K5209" s="174" t="n"/>
      <c r="L5209" s="174" t="n"/>
      <c r="M5209" s="174" t="n"/>
    </row>
    <row r="5210">
      <c r="A5210" s="174" t="inlineStr">
        <is>
          <t>test</t>
        </is>
      </c>
      <c r="B5210" s="174" t="inlineStr">
        <is>
          <t>A2</t>
        </is>
      </c>
      <c r="C5210" s="174" t="inlineStr">
        <is>
          <t>Noise</t>
        </is>
      </c>
      <c r="D5210" s="174" t="inlineStr">
        <is>
          <t>b</t>
        </is>
      </c>
      <c r="E5210" s="175" t="n">
        <v>0.76</v>
      </c>
      <c r="F5210" s="174" t="n">
        <v>2</v>
      </c>
      <c r="G5210" s="174" t="n">
        <v>86</v>
      </c>
      <c r="H5210" s="174" t="n">
        <v>2</v>
      </c>
      <c r="I5210" s="174" t="n">
        <v>89</v>
      </c>
      <c r="J5210" s="174" t="n"/>
      <c r="K5210" s="174" t="n"/>
      <c r="L5210" s="174" t="n"/>
      <c r="M5210" s="174" t="n"/>
    </row>
    <row r="5211">
      <c r="A5211" s="174" t="inlineStr">
        <is>
          <t>test</t>
        </is>
      </c>
      <c r="B5211" s="174" t="inlineStr">
        <is>
          <t>A2</t>
        </is>
      </c>
      <c r="C5211" s="174" t="inlineStr">
        <is>
          <t>Noise</t>
        </is>
      </c>
      <c r="D5211" s="174" t="inlineStr">
        <is>
          <t>b</t>
        </is>
      </c>
      <c r="E5211" s="175" t="n">
        <v>0.77</v>
      </c>
      <c r="F5211" s="174" t="n">
        <v>2</v>
      </c>
      <c r="G5211" s="174" t="n">
        <v>86</v>
      </c>
      <c r="H5211" s="174" t="n">
        <v>2</v>
      </c>
      <c r="I5211" s="174" t="n">
        <v>89</v>
      </c>
      <c r="J5211" s="174" t="n"/>
      <c r="K5211" s="174" t="n"/>
      <c r="L5211" s="174" t="n"/>
      <c r="M5211" s="174" t="n"/>
    </row>
    <row r="5212">
      <c r="A5212" s="174" t="inlineStr">
        <is>
          <t>test</t>
        </is>
      </c>
      <c r="B5212" s="174" t="inlineStr">
        <is>
          <t>A2</t>
        </is>
      </c>
      <c r="C5212" s="174" t="inlineStr">
        <is>
          <t>Noise</t>
        </is>
      </c>
      <c r="D5212" s="174" t="inlineStr">
        <is>
          <t>b</t>
        </is>
      </c>
      <c r="E5212" s="175" t="n">
        <v>0.78</v>
      </c>
      <c r="F5212" s="174" t="n">
        <v>1</v>
      </c>
      <c r="G5212" s="174" t="n">
        <v>87</v>
      </c>
      <c r="H5212" s="174" t="n">
        <v>2</v>
      </c>
      <c r="I5212" s="174" t="n">
        <v>89</v>
      </c>
      <c r="J5212" s="174" t="n"/>
      <c r="K5212" s="174" t="n"/>
      <c r="L5212" s="174" t="n"/>
      <c r="M5212" s="174" t="n"/>
    </row>
    <row r="5213">
      <c r="A5213" s="174" t="inlineStr">
        <is>
          <t>test</t>
        </is>
      </c>
      <c r="B5213" s="174" t="inlineStr">
        <is>
          <t>A2</t>
        </is>
      </c>
      <c r="C5213" s="174" t="inlineStr">
        <is>
          <t>Noise</t>
        </is>
      </c>
      <c r="D5213" s="174" t="inlineStr">
        <is>
          <t>b</t>
        </is>
      </c>
      <c r="E5213" s="175" t="n">
        <v>0.79</v>
      </c>
      <c r="F5213" s="174" t="n">
        <v>1</v>
      </c>
      <c r="G5213" s="174" t="n">
        <v>87</v>
      </c>
      <c r="H5213" s="174" t="n">
        <v>2</v>
      </c>
      <c r="I5213" s="174" t="n">
        <v>89</v>
      </c>
      <c r="J5213" s="174" t="n"/>
      <c r="K5213" s="174" t="n"/>
      <c r="L5213" s="174" t="n"/>
      <c r="M5213" s="174" t="n"/>
    </row>
    <row r="5214">
      <c r="A5214" s="174" t="inlineStr">
        <is>
          <t>test</t>
        </is>
      </c>
      <c r="B5214" s="174" t="inlineStr">
        <is>
          <t>A2</t>
        </is>
      </c>
      <c r="C5214" s="174" t="inlineStr">
        <is>
          <t>Noise</t>
        </is>
      </c>
      <c r="D5214" s="174" t="inlineStr">
        <is>
          <t>b</t>
        </is>
      </c>
      <c r="E5214" s="175" t="n">
        <v>0.8</v>
      </c>
      <c r="F5214" s="174" t="n">
        <v>1</v>
      </c>
      <c r="G5214" s="174" t="n">
        <v>87</v>
      </c>
      <c r="H5214" s="174" t="n">
        <v>1</v>
      </c>
      <c r="I5214" s="174" t="n">
        <v>90</v>
      </c>
      <c r="J5214" s="174" t="n"/>
      <c r="K5214" s="174" t="n"/>
      <c r="L5214" s="174" t="n"/>
      <c r="M5214" s="174" t="n"/>
    </row>
    <row r="5215">
      <c r="A5215" s="174" t="inlineStr">
        <is>
          <t>test</t>
        </is>
      </c>
      <c r="B5215" s="174" t="inlineStr">
        <is>
          <t>A2</t>
        </is>
      </c>
      <c r="C5215" s="174" t="inlineStr">
        <is>
          <t>Noise</t>
        </is>
      </c>
      <c r="D5215" s="174" t="inlineStr">
        <is>
          <t>b</t>
        </is>
      </c>
      <c r="E5215" s="175" t="n">
        <v>0.8100000000000001</v>
      </c>
      <c r="F5215" s="174" t="n">
        <v>1</v>
      </c>
      <c r="G5215" s="174" t="n">
        <v>87</v>
      </c>
      <c r="H5215" s="174" t="n">
        <v>0</v>
      </c>
      <c r="I5215" s="174" t="n">
        <v>91</v>
      </c>
      <c r="J5215" s="174" t="n"/>
      <c r="K5215" s="174" t="n"/>
      <c r="L5215" s="174" t="n"/>
      <c r="M5215" s="174" t="n"/>
    </row>
    <row r="5216">
      <c r="A5216" s="174" t="inlineStr">
        <is>
          <t>test</t>
        </is>
      </c>
      <c r="B5216" s="174" t="inlineStr">
        <is>
          <t>A2</t>
        </is>
      </c>
      <c r="C5216" s="174" t="inlineStr">
        <is>
          <t>Noise</t>
        </is>
      </c>
      <c r="D5216" s="174" t="inlineStr">
        <is>
          <t>b</t>
        </is>
      </c>
      <c r="E5216" s="175" t="n">
        <v>0.82</v>
      </c>
      <c r="F5216" s="174" t="n">
        <v>0</v>
      </c>
      <c r="G5216" s="174" t="n">
        <v>88</v>
      </c>
      <c r="H5216" s="174" t="n">
        <v>0</v>
      </c>
      <c r="I5216" s="174" t="n">
        <v>91</v>
      </c>
      <c r="J5216" s="174" t="n"/>
      <c r="K5216" s="174" t="n"/>
      <c r="L5216" s="174" t="n"/>
      <c r="M5216" s="174" t="n"/>
    </row>
    <row r="5217">
      <c r="A5217" s="174" t="inlineStr">
        <is>
          <t>test</t>
        </is>
      </c>
      <c r="B5217" s="174" t="inlineStr">
        <is>
          <t>A2</t>
        </is>
      </c>
      <c r="C5217" s="174" t="inlineStr">
        <is>
          <t>Noise</t>
        </is>
      </c>
      <c r="D5217" s="174" t="inlineStr">
        <is>
          <t>b</t>
        </is>
      </c>
      <c r="E5217" s="175" t="n">
        <v>0.83</v>
      </c>
      <c r="F5217" s="174" t="n">
        <v>0</v>
      </c>
      <c r="G5217" s="174" t="n">
        <v>88</v>
      </c>
      <c r="H5217" s="174" t="n">
        <v>0</v>
      </c>
      <c r="I5217" s="174" t="n">
        <v>91</v>
      </c>
      <c r="J5217" s="174" t="n"/>
      <c r="K5217" s="174" t="n"/>
      <c r="L5217" s="174" t="n"/>
      <c r="M5217" s="174" t="n"/>
    </row>
    <row r="5218">
      <c r="A5218" s="174" t="inlineStr">
        <is>
          <t>test</t>
        </is>
      </c>
      <c r="B5218" s="174" t="inlineStr">
        <is>
          <t>A2</t>
        </is>
      </c>
      <c r="C5218" s="174" t="inlineStr">
        <is>
          <t>Noise</t>
        </is>
      </c>
      <c r="D5218" s="174" t="inlineStr">
        <is>
          <t>b</t>
        </is>
      </c>
      <c r="E5218" s="175" t="n">
        <v>0.84</v>
      </c>
      <c r="F5218" s="174" t="n">
        <v>0</v>
      </c>
      <c r="G5218" s="174" t="n">
        <v>88</v>
      </c>
      <c r="H5218" s="174" t="n">
        <v>0</v>
      </c>
      <c r="I5218" s="174" t="n">
        <v>91</v>
      </c>
      <c r="J5218" s="174" t="n"/>
      <c r="K5218" s="174" t="n"/>
      <c r="L5218" s="174" t="n"/>
      <c r="M5218" s="174" t="n"/>
    </row>
    <row r="5219">
      <c r="A5219" s="174" t="inlineStr">
        <is>
          <t>test</t>
        </is>
      </c>
      <c r="B5219" s="174" t="inlineStr">
        <is>
          <t>A2</t>
        </is>
      </c>
      <c r="C5219" s="174" t="inlineStr">
        <is>
          <t>Noise</t>
        </is>
      </c>
      <c r="D5219" s="174" t="inlineStr">
        <is>
          <t>b</t>
        </is>
      </c>
      <c r="E5219" s="175" t="n">
        <v>0.85</v>
      </c>
      <c r="F5219" s="174" t="n">
        <v>0</v>
      </c>
      <c r="G5219" s="174" t="n">
        <v>88</v>
      </c>
      <c r="H5219" s="174" t="n">
        <v>0</v>
      </c>
      <c r="I5219" s="174" t="n">
        <v>91</v>
      </c>
      <c r="J5219" s="174" t="n"/>
      <c r="K5219" s="174" t="n"/>
      <c r="L5219" s="174" t="n"/>
      <c r="M5219" s="174" t="n"/>
    </row>
    <row r="5220">
      <c r="A5220" s="174" t="inlineStr">
        <is>
          <t>test</t>
        </is>
      </c>
      <c r="B5220" s="174" t="inlineStr">
        <is>
          <t>A2</t>
        </is>
      </c>
      <c r="C5220" s="174" t="inlineStr">
        <is>
          <t>Noise</t>
        </is>
      </c>
      <c r="D5220" s="174" t="inlineStr">
        <is>
          <t>b</t>
        </is>
      </c>
      <c r="E5220" s="175" t="n">
        <v>0.86</v>
      </c>
      <c r="F5220" s="174" t="n">
        <v>0</v>
      </c>
      <c r="G5220" s="174" t="n">
        <v>88</v>
      </c>
      <c r="H5220" s="174" t="n">
        <v>0</v>
      </c>
      <c r="I5220" s="174" t="n">
        <v>91</v>
      </c>
      <c r="J5220" s="174" t="n"/>
      <c r="K5220" s="174" t="n"/>
      <c r="L5220" s="174" t="n"/>
      <c r="M5220" s="174" t="n"/>
    </row>
    <row r="5221">
      <c r="A5221" s="174" t="inlineStr">
        <is>
          <t>test</t>
        </is>
      </c>
      <c r="B5221" s="174" t="inlineStr">
        <is>
          <t>A2</t>
        </is>
      </c>
      <c r="C5221" s="174" t="inlineStr">
        <is>
          <t>Noise</t>
        </is>
      </c>
      <c r="D5221" s="174" t="inlineStr">
        <is>
          <t>b</t>
        </is>
      </c>
      <c r="E5221" s="175" t="n">
        <v>0.87</v>
      </c>
      <c r="F5221" s="174" t="n">
        <v>0</v>
      </c>
      <c r="G5221" s="174" t="n">
        <v>88</v>
      </c>
      <c r="H5221" s="174" t="n">
        <v>0</v>
      </c>
      <c r="I5221" s="174" t="n">
        <v>91</v>
      </c>
      <c r="J5221" s="174" t="n"/>
      <c r="K5221" s="174" t="n"/>
      <c r="L5221" s="174" t="n"/>
      <c r="M5221" s="174" t="n"/>
    </row>
    <row r="5222">
      <c r="A5222" s="174" t="inlineStr">
        <is>
          <t>test</t>
        </is>
      </c>
      <c r="B5222" s="174" t="inlineStr">
        <is>
          <t>A2</t>
        </is>
      </c>
      <c r="C5222" s="174" t="inlineStr">
        <is>
          <t>Noise</t>
        </is>
      </c>
      <c r="D5222" s="174" t="inlineStr">
        <is>
          <t>b</t>
        </is>
      </c>
      <c r="E5222" s="175" t="n">
        <v>0.88</v>
      </c>
      <c r="F5222" s="174" t="n">
        <v>0</v>
      </c>
      <c r="G5222" s="174" t="n">
        <v>88</v>
      </c>
      <c r="H5222" s="174" t="n">
        <v>0</v>
      </c>
      <c r="I5222" s="174" t="n">
        <v>91</v>
      </c>
      <c r="J5222" s="174" t="n"/>
      <c r="K5222" s="174" t="n"/>
      <c r="L5222" s="174" t="n"/>
      <c r="M5222" s="174" t="n"/>
    </row>
    <row r="5223">
      <c r="A5223" s="174" t="inlineStr">
        <is>
          <t>test</t>
        </is>
      </c>
      <c r="B5223" s="174" t="inlineStr">
        <is>
          <t>A2</t>
        </is>
      </c>
      <c r="C5223" s="174" t="inlineStr">
        <is>
          <t>Noise</t>
        </is>
      </c>
      <c r="D5223" s="174" t="inlineStr">
        <is>
          <t>b</t>
        </is>
      </c>
      <c r="E5223" s="175" t="n">
        <v>0.89</v>
      </c>
      <c r="F5223" s="174" t="n">
        <v>0</v>
      </c>
      <c r="G5223" s="174" t="n">
        <v>88</v>
      </c>
      <c r="H5223" s="174" t="n">
        <v>0</v>
      </c>
      <c r="I5223" s="174" t="n">
        <v>91</v>
      </c>
      <c r="J5223" s="174" t="n"/>
      <c r="K5223" s="174" t="n"/>
      <c r="L5223" s="174" t="n"/>
      <c r="M5223" s="174" t="n"/>
    </row>
    <row r="5224">
      <c r="A5224" s="174" t="inlineStr">
        <is>
          <t>test</t>
        </is>
      </c>
      <c r="B5224" s="174" t="inlineStr">
        <is>
          <t>A2</t>
        </is>
      </c>
      <c r="C5224" s="174" t="inlineStr">
        <is>
          <t>Noise</t>
        </is>
      </c>
      <c r="D5224" s="174" t="inlineStr">
        <is>
          <t>b</t>
        </is>
      </c>
      <c r="E5224" s="175" t="n">
        <v>0.9</v>
      </c>
      <c r="F5224" s="174" t="n">
        <v>0</v>
      </c>
      <c r="G5224" s="174" t="n">
        <v>88</v>
      </c>
      <c r="H5224" s="174" t="n">
        <v>0</v>
      </c>
      <c r="I5224" s="174" t="n">
        <v>91</v>
      </c>
      <c r="J5224" s="174" t="n"/>
      <c r="K5224" s="174" t="n"/>
      <c r="L5224" s="174" t="n"/>
      <c r="M5224" s="174" t="n"/>
    </row>
    <row r="5225">
      <c r="A5225" s="174" t="inlineStr">
        <is>
          <t>test</t>
        </is>
      </c>
      <c r="B5225" s="174" t="inlineStr">
        <is>
          <t>A2</t>
        </is>
      </c>
      <c r="C5225" s="174" t="inlineStr">
        <is>
          <t>Noise</t>
        </is>
      </c>
      <c r="D5225" s="174" t="inlineStr">
        <is>
          <t>b</t>
        </is>
      </c>
      <c r="E5225" s="175" t="n">
        <v>0.91</v>
      </c>
      <c r="F5225" s="174" t="n">
        <v>0</v>
      </c>
      <c r="G5225" s="174" t="n">
        <v>88</v>
      </c>
      <c r="H5225" s="174" t="n">
        <v>0</v>
      </c>
      <c r="I5225" s="174" t="n">
        <v>91</v>
      </c>
      <c r="J5225" s="174" t="n"/>
      <c r="K5225" s="174" t="n"/>
      <c r="L5225" s="174" t="n"/>
      <c r="M5225" s="174" t="n"/>
    </row>
    <row r="5226">
      <c r="A5226" s="174" t="inlineStr">
        <is>
          <t>test</t>
        </is>
      </c>
      <c r="B5226" s="174" t="inlineStr">
        <is>
          <t>A2</t>
        </is>
      </c>
      <c r="C5226" s="174" t="inlineStr">
        <is>
          <t>Noise</t>
        </is>
      </c>
      <c r="D5226" s="174" t="inlineStr">
        <is>
          <t>b</t>
        </is>
      </c>
      <c r="E5226" s="175" t="n">
        <v>0.92</v>
      </c>
      <c r="F5226" s="174" t="n">
        <v>0</v>
      </c>
      <c r="G5226" s="174" t="n">
        <v>88</v>
      </c>
      <c r="H5226" s="174" t="n">
        <v>0</v>
      </c>
      <c r="I5226" s="174" t="n">
        <v>91</v>
      </c>
      <c r="J5226" s="174" t="n"/>
      <c r="K5226" s="174" t="n"/>
      <c r="L5226" s="174" t="n"/>
      <c r="M5226" s="174" t="n"/>
    </row>
    <row r="5227">
      <c r="A5227" s="174" t="inlineStr">
        <is>
          <t>test</t>
        </is>
      </c>
      <c r="B5227" s="174" t="inlineStr">
        <is>
          <t>A2</t>
        </is>
      </c>
      <c r="C5227" s="174" t="inlineStr">
        <is>
          <t>Noise</t>
        </is>
      </c>
      <c r="D5227" s="174" t="inlineStr">
        <is>
          <t>b</t>
        </is>
      </c>
      <c r="E5227" s="175" t="n">
        <v>0.93</v>
      </c>
      <c r="F5227" s="174" t="n">
        <v>0</v>
      </c>
      <c r="G5227" s="174" t="n">
        <v>88</v>
      </c>
      <c r="H5227" s="174" t="n">
        <v>0</v>
      </c>
      <c r="I5227" s="174" t="n">
        <v>91</v>
      </c>
      <c r="J5227" s="174" t="n"/>
      <c r="K5227" s="174" t="n"/>
      <c r="L5227" s="174" t="n"/>
      <c r="M5227" s="174" t="n"/>
    </row>
    <row r="5228">
      <c r="A5228" s="174" t="inlineStr">
        <is>
          <t>test</t>
        </is>
      </c>
      <c r="B5228" s="174" t="inlineStr">
        <is>
          <t>A2</t>
        </is>
      </c>
      <c r="C5228" s="174" t="inlineStr">
        <is>
          <t>Noise</t>
        </is>
      </c>
      <c r="D5228" s="174" t="inlineStr">
        <is>
          <t>b</t>
        </is>
      </c>
      <c r="E5228" s="175" t="n">
        <v>0.9399999999999999</v>
      </c>
      <c r="F5228" s="174" t="n">
        <v>0</v>
      </c>
      <c r="G5228" s="174" t="n">
        <v>88</v>
      </c>
      <c r="H5228" s="174" t="n">
        <v>0</v>
      </c>
      <c r="I5228" s="174" t="n">
        <v>91</v>
      </c>
      <c r="J5228" s="174" t="n"/>
      <c r="K5228" s="174" t="n"/>
      <c r="L5228" s="174" t="n"/>
      <c r="M5228" s="174" t="n"/>
    </row>
    <row r="5229">
      <c r="A5229" s="174" t="inlineStr">
        <is>
          <t>test</t>
        </is>
      </c>
      <c r="B5229" s="174" t="inlineStr">
        <is>
          <t>A2</t>
        </is>
      </c>
      <c r="C5229" s="174" t="inlineStr">
        <is>
          <t>Noise</t>
        </is>
      </c>
      <c r="D5229" s="174" t="inlineStr">
        <is>
          <t>b</t>
        </is>
      </c>
      <c r="E5229" s="175" t="n">
        <v>0.95</v>
      </c>
      <c r="F5229" s="174" t="n">
        <v>0</v>
      </c>
      <c r="G5229" s="174" t="n">
        <v>88</v>
      </c>
      <c r="H5229" s="174" t="n">
        <v>0</v>
      </c>
      <c r="I5229" s="174" t="n">
        <v>91</v>
      </c>
      <c r="J5229" s="174" t="n"/>
      <c r="K5229" s="174" t="n"/>
      <c r="L5229" s="174" t="n"/>
      <c r="M5229" s="174" t="n"/>
    </row>
    <row r="5230">
      <c r="A5230" s="174" t="inlineStr">
        <is>
          <t>test</t>
        </is>
      </c>
      <c r="B5230" s="174" t="inlineStr">
        <is>
          <t>A3</t>
        </is>
      </c>
      <c r="C5230" s="174" t="inlineStr">
        <is>
          <t>Asm</t>
        </is>
      </c>
      <c r="D5230" s="174" t="inlineStr">
        <is>
          <t>all</t>
        </is>
      </c>
      <c r="E5230" s="175" t="n">
        <v>0.01</v>
      </c>
      <c r="F5230" s="174" t="n">
        <v>1428</v>
      </c>
      <c r="G5230" s="174" t="n">
        <v>128</v>
      </c>
      <c r="H5230" s="174" t="n">
        <v>2363</v>
      </c>
      <c r="I5230" s="174" t="n">
        <v>1121</v>
      </c>
      <c r="J5230" s="174" t="n">
        <v>51</v>
      </c>
      <c r="K5230" s="174" t="n">
        <v>77</v>
      </c>
      <c r="L5230" s="174" t="n">
        <v>512</v>
      </c>
      <c r="M5230" s="174" t="n">
        <v>1851</v>
      </c>
    </row>
    <row r="5231">
      <c r="A5231" s="174" t="inlineStr">
        <is>
          <t>test</t>
        </is>
      </c>
      <c r="B5231" s="174" t="inlineStr">
        <is>
          <t>A3</t>
        </is>
      </c>
      <c r="C5231" s="174" t="inlineStr">
        <is>
          <t>Asm</t>
        </is>
      </c>
      <c r="D5231" s="174" t="inlineStr">
        <is>
          <t>all</t>
        </is>
      </c>
      <c r="E5231" s="175" t="n">
        <v>0.02</v>
      </c>
      <c r="F5231" s="174" t="n">
        <v>1185</v>
      </c>
      <c r="G5231" s="174" t="n">
        <v>371</v>
      </c>
      <c r="H5231" s="174" t="n">
        <v>1506</v>
      </c>
      <c r="I5231" s="174" t="n">
        <v>1978</v>
      </c>
      <c r="J5231" s="174" t="n">
        <v>160</v>
      </c>
      <c r="K5231" s="174" t="n">
        <v>211</v>
      </c>
      <c r="L5231" s="174" t="n">
        <v>395</v>
      </c>
      <c r="M5231" s="174" t="n">
        <v>1111</v>
      </c>
    </row>
    <row r="5232">
      <c r="A5232" s="174" t="inlineStr">
        <is>
          <t>test</t>
        </is>
      </c>
      <c r="B5232" s="174" t="inlineStr">
        <is>
          <t>A3</t>
        </is>
      </c>
      <c r="C5232" s="174" t="inlineStr">
        <is>
          <t>Asm</t>
        </is>
      </c>
      <c r="D5232" s="174" t="inlineStr">
        <is>
          <t>all</t>
        </is>
      </c>
      <c r="E5232" s="175" t="n">
        <v>0.03</v>
      </c>
      <c r="F5232" s="174" t="n">
        <v>965</v>
      </c>
      <c r="G5232" s="174" t="n">
        <v>591</v>
      </c>
      <c r="H5232" s="174" t="n">
        <v>970</v>
      </c>
      <c r="I5232" s="174" t="n">
        <v>2514</v>
      </c>
      <c r="J5232" s="174" t="n">
        <v>277</v>
      </c>
      <c r="K5232" s="174" t="n">
        <v>314</v>
      </c>
      <c r="L5232" s="174" t="n">
        <v>291</v>
      </c>
      <c r="M5232" s="174" t="n">
        <v>679</v>
      </c>
    </row>
    <row r="5233">
      <c r="A5233" s="174" t="inlineStr">
        <is>
          <t>test</t>
        </is>
      </c>
      <c r="B5233" s="174" t="inlineStr">
        <is>
          <t>A3</t>
        </is>
      </c>
      <c r="C5233" s="174" t="inlineStr">
        <is>
          <t>Asm</t>
        </is>
      </c>
      <c r="D5233" s="174" t="inlineStr">
        <is>
          <t>all</t>
        </is>
      </c>
      <c r="E5233" s="175" t="n">
        <v>0.04</v>
      </c>
      <c r="F5233" s="174" t="n">
        <v>838</v>
      </c>
      <c r="G5233" s="174" t="n">
        <v>718</v>
      </c>
      <c r="H5233" s="174" t="n">
        <v>657</v>
      </c>
      <c r="I5233" s="174" t="n">
        <v>2827</v>
      </c>
      <c r="J5233" s="174" t="n">
        <v>341</v>
      </c>
      <c r="K5233" s="174" t="n">
        <v>377</v>
      </c>
      <c r="L5233" s="174" t="n">
        <v>219</v>
      </c>
      <c r="M5233" s="174" t="n">
        <v>438</v>
      </c>
    </row>
    <row r="5234">
      <c r="A5234" s="174" t="inlineStr">
        <is>
          <t>test</t>
        </is>
      </c>
      <c r="B5234" s="174" t="inlineStr">
        <is>
          <t>A3</t>
        </is>
      </c>
      <c r="C5234" s="174" t="inlineStr">
        <is>
          <t>Asm</t>
        </is>
      </c>
      <c r="D5234" s="174" t="inlineStr">
        <is>
          <t>all</t>
        </is>
      </c>
      <c r="E5234" s="175" t="n">
        <v>0.05</v>
      </c>
      <c r="F5234" s="174" t="n">
        <v>731</v>
      </c>
      <c r="G5234" s="174" t="n">
        <v>825</v>
      </c>
      <c r="H5234" s="174" t="n">
        <v>440</v>
      </c>
      <c r="I5234" s="174" t="n">
        <v>3044</v>
      </c>
      <c r="J5234" s="174" t="n">
        <v>399</v>
      </c>
      <c r="K5234" s="174" t="n">
        <v>426</v>
      </c>
      <c r="L5234" s="174" t="n">
        <v>169</v>
      </c>
      <c r="M5234" s="174" t="n">
        <v>271</v>
      </c>
    </row>
    <row r="5235">
      <c r="A5235" s="174" t="inlineStr">
        <is>
          <t>test</t>
        </is>
      </c>
      <c r="B5235" s="174" t="inlineStr">
        <is>
          <t>A3</t>
        </is>
      </c>
      <c r="C5235" s="174" t="inlineStr">
        <is>
          <t>Asm</t>
        </is>
      </c>
      <c r="D5235" s="174" t="inlineStr">
        <is>
          <t>all</t>
        </is>
      </c>
      <c r="E5235" s="175" t="n">
        <v>0.06</v>
      </c>
      <c r="F5235" s="174" t="n">
        <v>656</v>
      </c>
      <c r="G5235" s="174" t="n">
        <v>900</v>
      </c>
      <c r="H5235" s="174" t="n">
        <v>319</v>
      </c>
      <c r="I5235" s="174" t="n">
        <v>3165</v>
      </c>
      <c r="J5235" s="174" t="n">
        <v>428</v>
      </c>
      <c r="K5235" s="174" t="n">
        <v>472</v>
      </c>
      <c r="L5235" s="174" t="n">
        <v>127</v>
      </c>
      <c r="M5235" s="174" t="n">
        <v>192</v>
      </c>
    </row>
    <row r="5236">
      <c r="A5236" s="174" t="inlineStr">
        <is>
          <t>test</t>
        </is>
      </c>
      <c r="B5236" s="174" t="inlineStr">
        <is>
          <t>A3</t>
        </is>
      </c>
      <c r="C5236" s="174" t="inlineStr">
        <is>
          <t>Asm</t>
        </is>
      </c>
      <c r="D5236" s="174" t="inlineStr">
        <is>
          <t>all</t>
        </is>
      </c>
      <c r="E5236" s="175" t="n">
        <v>0.07000000000000001</v>
      </c>
      <c r="F5236" s="174" t="n">
        <v>583</v>
      </c>
      <c r="G5236" s="174" t="n">
        <v>973</v>
      </c>
      <c r="H5236" s="174" t="n">
        <v>243</v>
      </c>
      <c r="I5236" s="174" t="n">
        <v>3241</v>
      </c>
      <c r="J5236" s="174" t="n">
        <v>453</v>
      </c>
      <c r="K5236" s="174" t="n">
        <v>520</v>
      </c>
      <c r="L5236" s="174" t="n">
        <v>104</v>
      </c>
      <c r="M5236" s="174" t="n">
        <v>139</v>
      </c>
    </row>
    <row r="5237">
      <c r="A5237" s="174" t="inlineStr">
        <is>
          <t>test</t>
        </is>
      </c>
      <c r="B5237" s="174" t="inlineStr">
        <is>
          <t>A3</t>
        </is>
      </c>
      <c r="C5237" s="174" t="inlineStr">
        <is>
          <t>Asm</t>
        </is>
      </c>
      <c r="D5237" s="174" t="inlineStr">
        <is>
          <t>all</t>
        </is>
      </c>
      <c r="E5237" s="175" t="n">
        <v>0.08</v>
      </c>
      <c r="F5237" s="174" t="n">
        <v>520</v>
      </c>
      <c r="G5237" s="174" t="n">
        <v>1036</v>
      </c>
      <c r="H5237" s="174" t="n">
        <v>202</v>
      </c>
      <c r="I5237" s="174" t="n">
        <v>3282</v>
      </c>
      <c r="J5237" s="174" t="n">
        <v>487</v>
      </c>
      <c r="K5237" s="174" t="n">
        <v>549</v>
      </c>
      <c r="L5237" s="174" t="n">
        <v>87</v>
      </c>
      <c r="M5237" s="174" t="n">
        <v>115</v>
      </c>
    </row>
    <row r="5238">
      <c r="A5238" s="174" t="inlineStr">
        <is>
          <t>test</t>
        </is>
      </c>
      <c r="B5238" s="174" t="inlineStr">
        <is>
          <t>A3</t>
        </is>
      </c>
      <c r="C5238" s="174" t="inlineStr">
        <is>
          <t>Asm</t>
        </is>
      </c>
      <c r="D5238" s="174" t="inlineStr">
        <is>
          <t>all</t>
        </is>
      </c>
      <c r="E5238" s="175" t="n">
        <v>0.09</v>
      </c>
      <c r="F5238" s="174" t="n">
        <v>474</v>
      </c>
      <c r="G5238" s="174" t="n">
        <v>1082</v>
      </c>
      <c r="H5238" s="174" t="n">
        <v>157</v>
      </c>
      <c r="I5238" s="174" t="n">
        <v>3327</v>
      </c>
      <c r="J5238" s="174" t="n">
        <v>508</v>
      </c>
      <c r="K5238" s="174" t="n">
        <v>574</v>
      </c>
      <c r="L5238" s="174" t="n">
        <v>71</v>
      </c>
      <c r="M5238" s="174" t="n">
        <v>86</v>
      </c>
    </row>
    <row r="5239">
      <c r="A5239" s="174" t="inlineStr">
        <is>
          <t>test</t>
        </is>
      </c>
      <c r="B5239" s="174" t="inlineStr">
        <is>
          <t>A3</t>
        </is>
      </c>
      <c r="C5239" s="174" t="inlineStr">
        <is>
          <t>Asm</t>
        </is>
      </c>
      <c r="D5239" s="174" t="inlineStr">
        <is>
          <t>all</t>
        </is>
      </c>
      <c r="E5239" s="175" t="n">
        <v>0.1</v>
      </c>
      <c r="F5239" s="174" t="n">
        <v>446</v>
      </c>
      <c r="G5239" s="174" t="n">
        <v>1110</v>
      </c>
      <c r="H5239" s="174" t="n">
        <v>134</v>
      </c>
      <c r="I5239" s="174" t="n">
        <v>3350</v>
      </c>
      <c r="J5239" s="174" t="n">
        <v>515</v>
      </c>
      <c r="K5239" s="174" t="n">
        <v>595</v>
      </c>
      <c r="L5239" s="174" t="n">
        <v>64</v>
      </c>
      <c r="M5239" s="174" t="n">
        <v>70</v>
      </c>
    </row>
    <row r="5240">
      <c r="A5240" s="174" t="inlineStr">
        <is>
          <t>test</t>
        </is>
      </c>
      <c r="B5240" s="174" t="inlineStr">
        <is>
          <t>A3</t>
        </is>
      </c>
      <c r="C5240" s="174" t="inlineStr">
        <is>
          <t>Asm</t>
        </is>
      </c>
      <c r="D5240" s="174" t="inlineStr">
        <is>
          <t>all</t>
        </is>
      </c>
      <c r="E5240" s="175" t="n">
        <v>0.11</v>
      </c>
      <c r="F5240" s="174" t="n">
        <v>411</v>
      </c>
      <c r="G5240" s="174" t="n">
        <v>1145</v>
      </c>
      <c r="H5240" s="174" t="n">
        <v>110</v>
      </c>
      <c r="I5240" s="174" t="n">
        <v>3374</v>
      </c>
      <c r="J5240" s="174" t="n">
        <v>531</v>
      </c>
      <c r="K5240" s="174" t="n">
        <v>614</v>
      </c>
      <c r="L5240" s="174" t="n">
        <v>55</v>
      </c>
      <c r="M5240" s="174" t="n">
        <v>55</v>
      </c>
    </row>
    <row r="5241">
      <c r="A5241" s="174" t="inlineStr">
        <is>
          <t>test</t>
        </is>
      </c>
      <c r="B5241" s="174" t="inlineStr">
        <is>
          <t>A3</t>
        </is>
      </c>
      <c r="C5241" s="174" t="inlineStr">
        <is>
          <t>Asm</t>
        </is>
      </c>
      <c r="D5241" s="174" t="inlineStr">
        <is>
          <t>all</t>
        </is>
      </c>
      <c r="E5241" s="175" t="n">
        <v>0.12</v>
      </c>
      <c r="F5241" s="174" t="n">
        <v>386</v>
      </c>
      <c r="G5241" s="174" t="n">
        <v>1170</v>
      </c>
      <c r="H5241" s="174" t="n">
        <v>87</v>
      </c>
      <c r="I5241" s="174" t="n">
        <v>3397</v>
      </c>
      <c r="J5241" s="174" t="n">
        <v>541</v>
      </c>
      <c r="K5241" s="174" t="n">
        <v>629</v>
      </c>
      <c r="L5241" s="174" t="n">
        <v>42</v>
      </c>
      <c r="M5241" s="174" t="n">
        <v>45</v>
      </c>
    </row>
    <row r="5242">
      <c r="A5242" s="174" t="inlineStr">
        <is>
          <t>test</t>
        </is>
      </c>
      <c r="B5242" s="174" t="inlineStr">
        <is>
          <t>A3</t>
        </is>
      </c>
      <c r="C5242" s="174" t="inlineStr">
        <is>
          <t>Asm</t>
        </is>
      </c>
      <c r="D5242" s="174" t="inlineStr">
        <is>
          <t>all</t>
        </is>
      </c>
      <c r="E5242" s="175" t="n">
        <v>0.13</v>
      </c>
      <c r="F5242" s="174" t="n">
        <v>367</v>
      </c>
      <c r="G5242" s="174" t="n">
        <v>1189</v>
      </c>
      <c r="H5242" s="174" t="n">
        <v>74</v>
      </c>
      <c r="I5242" s="174" t="n">
        <v>3410</v>
      </c>
      <c r="J5242" s="174" t="n">
        <v>546</v>
      </c>
      <c r="K5242" s="174" t="n">
        <v>643</v>
      </c>
      <c r="L5242" s="174" t="n">
        <v>33</v>
      </c>
      <c r="M5242" s="174" t="n">
        <v>41</v>
      </c>
    </row>
    <row r="5243">
      <c r="A5243" s="174" t="inlineStr">
        <is>
          <t>test</t>
        </is>
      </c>
      <c r="B5243" s="174" t="inlineStr">
        <is>
          <t>A3</t>
        </is>
      </c>
      <c r="C5243" s="174" t="inlineStr">
        <is>
          <t>Asm</t>
        </is>
      </c>
      <c r="D5243" s="174" t="inlineStr">
        <is>
          <t>all</t>
        </is>
      </c>
      <c r="E5243" s="175" t="n">
        <v>0.14</v>
      </c>
      <c r="F5243" s="174" t="n">
        <v>350</v>
      </c>
      <c r="G5243" s="174" t="n">
        <v>1206</v>
      </c>
      <c r="H5243" s="174" t="n">
        <v>64</v>
      </c>
      <c r="I5243" s="174" t="n">
        <v>3420</v>
      </c>
      <c r="J5243" s="174" t="n">
        <v>550</v>
      </c>
      <c r="K5243" s="174" t="n">
        <v>656</v>
      </c>
      <c r="L5243" s="174" t="n">
        <v>30</v>
      </c>
      <c r="M5243" s="174" t="n">
        <v>34</v>
      </c>
    </row>
    <row r="5244">
      <c r="A5244" s="174" t="inlineStr">
        <is>
          <t>test</t>
        </is>
      </c>
      <c r="B5244" s="174" t="inlineStr">
        <is>
          <t>A3</t>
        </is>
      </c>
      <c r="C5244" s="174" t="inlineStr">
        <is>
          <t>Asm</t>
        </is>
      </c>
      <c r="D5244" s="174" t="inlineStr">
        <is>
          <t>all</t>
        </is>
      </c>
      <c r="E5244" s="175" t="n">
        <v>0.15</v>
      </c>
      <c r="F5244" s="174" t="n">
        <v>330</v>
      </c>
      <c r="G5244" s="174" t="n">
        <v>1226</v>
      </c>
      <c r="H5244" s="174" t="n">
        <v>57</v>
      </c>
      <c r="I5244" s="174" t="n">
        <v>3427</v>
      </c>
      <c r="J5244" s="174" t="n">
        <v>557</v>
      </c>
      <c r="K5244" s="174" t="n">
        <v>669</v>
      </c>
      <c r="L5244" s="174" t="n">
        <v>27</v>
      </c>
      <c r="M5244" s="174" t="n">
        <v>30</v>
      </c>
    </row>
    <row r="5245">
      <c r="A5245" s="174" t="inlineStr">
        <is>
          <t>test</t>
        </is>
      </c>
      <c r="B5245" s="174" t="inlineStr">
        <is>
          <t>A3</t>
        </is>
      </c>
      <c r="C5245" s="174" t="inlineStr">
        <is>
          <t>Asm</t>
        </is>
      </c>
      <c r="D5245" s="174" t="inlineStr">
        <is>
          <t>all</t>
        </is>
      </c>
      <c r="E5245" s="175" t="n">
        <v>0.16</v>
      </c>
      <c r="F5245" s="174" t="n">
        <v>317</v>
      </c>
      <c r="G5245" s="174" t="n">
        <v>1239</v>
      </c>
      <c r="H5245" s="174" t="n">
        <v>43</v>
      </c>
      <c r="I5245" s="174" t="n">
        <v>3441</v>
      </c>
      <c r="J5245" s="174" t="n">
        <v>558</v>
      </c>
      <c r="K5245" s="174" t="n">
        <v>681</v>
      </c>
      <c r="L5245" s="174" t="n">
        <v>24</v>
      </c>
      <c r="M5245" s="174" t="n">
        <v>19</v>
      </c>
    </row>
    <row r="5246">
      <c r="A5246" s="174" t="inlineStr">
        <is>
          <t>test</t>
        </is>
      </c>
      <c r="B5246" s="174" t="inlineStr">
        <is>
          <t>A3</t>
        </is>
      </c>
      <c r="C5246" s="174" t="inlineStr">
        <is>
          <t>Asm</t>
        </is>
      </c>
      <c r="D5246" s="174" t="inlineStr">
        <is>
          <t>all</t>
        </is>
      </c>
      <c r="E5246" s="175" t="n">
        <v>0.17</v>
      </c>
      <c r="F5246" s="174" t="n">
        <v>307</v>
      </c>
      <c r="G5246" s="174" t="n">
        <v>1249</v>
      </c>
      <c r="H5246" s="174" t="n">
        <v>39</v>
      </c>
      <c r="I5246" s="174" t="n">
        <v>3445</v>
      </c>
      <c r="J5246" s="174" t="n">
        <v>560</v>
      </c>
      <c r="K5246" s="174" t="n">
        <v>689</v>
      </c>
      <c r="L5246" s="174" t="n">
        <v>22</v>
      </c>
      <c r="M5246" s="174" t="n">
        <v>17</v>
      </c>
    </row>
    <row r="5247">
      <c r="A5247" s="174" t="inlineStr">
        <is>
          <t>test</t>
        </is>
      </c>
      <c r="B5247" s="174" t="inlineStr">
        <is>
          <t>A3</t>
        </is>
      </c>
      <c r="C5247" s="174" t="inlineStr">
        <is>
          <t>Asm</t>
        </is>
      </c>
      <c r="D5247" s="174" t="inlineStr">
        <is>
          <t>all</t>
        </is>
      </c>
      <c r="E5247" s="175" t="n">
        <v>0.18</v>
      </c>
      <c r="F5247" s="174" t="n">
        <v>295</v>
      </c>
      <c r="G5247" s="174" t="n">
        <v>1261</v>
      </c>
      <c r="H5247" s="174" t="n">
        <v>34</v>
      </c>
      <c r="I5247" s="174" t="n">
        <v>3450</v>
      </c>
      <c r="J5247" s="174" t="n">
        <v>561</v>
      </c>
      <c r="K5247" s="174" t="n">
        <v>700</v>
      </c>
      <c r="L5247" s="174" t="n">
        <v>21</v>
      </c>
      <c r="M5247" s="174" t="n">
        <v>13</v>
      </c>
    </row>
    <row r="5248">
      <c r="A5248" s="174" t="inlineStr">
        <is>
          <t>test</t>
        </is>
      </c>
      <c r="B5248" s="174" t="inlineStr">
        <is>
          <t>A3</t>
        </is>
      </c>
      <c r="C5248" s="174" t="inlineStr">
        <is>
          <t>Asm</t>
        </is>
      </c>
      <c r="D5248" s="174" t="inlineStr">
        <is>
          <t>all</t>
        </is>
      </c>
      <c r="E5248" s="175" t="n">
        <v>0.19</v>
      </c>
      <c r="F5248" s="174" t="n">
        <v>280</v>
      </c>
      <c r="G5248" s="174" t="n">
        <v>1276</v>
      </c>
      <c r="H5248" s="174" t="n">
        <v>31</v>
      </c>
      <c r="I5248" s="174" t="n">
        <v>3453</v>
      </c>
      <c r="J5248" s="174" t="n">
        <v>568</v>
      </c>
      <c r="K5248" s="174" t="n">
        <v>708</v>
      </c>
      <c r="L5248" s="174" t="n">
        <v>19</v>
      </c>
      <c r="M5248" s="174" t="n">
        <v>12</v>
      </c>
    </row>
    <row r="5249">
      <c r="A5249" s="174" t="inlineStr">
        <is>
          <t>test</t>
        </is>
      </c>
      <c r="B5249" s="174" t="inlineStr">
        <is>
          <t>A3</t>
        </is>
      </c>
      <c r="C5249" s="174" t="inlineStr">
        <is>
          <t>Asm</t>
        </is>
      </c>
      <c r="D5249" s="174" t="inlineStr">
        <is>
          <t>all</t>
        </is>
      </c>
      <c r="E5249" s="175" t="n">
        <v>0.2</v>
      </c>
      <c r="F5249" s="174" t="n">
        <v>270</v>
      </c>
      <c r="G5249" s="174" t="n">
        <v>1286</v>
      </c>
      <c r="H5249" s="174" t="n">
        <v>27</v>
      </c>
      <c r="I5249" s="174" t="n">
        <v>3457</v>
      </c>
      <c r="J5249" s="174" t="n">
        <v>571</v>
      </c>
      <c r="K5249" s="174" t="n">
        <v>715</v>
      </c>
      <c r="L5249" s="174" t="n">
        <v>17</v>
      </c>
      <c r="M5249" s="174" t="n">
        <v>10</v>
      </c>
    </row>
    <row r="5250">
      <c r="A5250" s="174" t="inlineStr">
        <is>
          <t>test</t>
        </is>
      </c>
      <c r="B5250" s="174" t="inlineStr">
        <is>
          <t>A3</t>
        </is>
      </c>
      <c r="C5250" s="174" t="inlineStr">
        <is>
          <t>Asm</t>
        </is>
      </c>
      <c r="D5250" s="174" t="inlineStr">
        <is>
          <t>all</t>
        </is>
      </c>
      <c r="E5250" s="175" t="n">
        <v>0.21</v>
      </c>
      <c r="F5250" s="174" t="n">
        <v>258</v>
      </c>
      <c r="G5250" s="174" t="n">
        <v>1298</v>
      </c>
      <c r="H5250" s="174" t="n">
        <v>22</v>
      </c>
      <c r="I5250" s="174" t="n">
        <v>3462</v>
      </c>
      <c r="J5250" s="174" t="n">
        <v>575</v>
      </c>
      <c r="K5250" s="174" t="n">
        <v>723</v>
      </c>
      <c r="L5250" s="174" t="n">
        <v>13</v>
      </c>
      <c r="M5250" s="174" t="n">
        <v>9</v>
      </c>
    </row>
    <row r="5251">
      <c r="A5251" s="174" t="inlineStr">
        <is>
          <t>test</t>
        </is>
      </c>
      <c r="B5251" s="174" t="inlineStr">
        <is>
          <t>A3</t>
        </is>
      </c>
      <c r="C5251" s="174" t="inlineStr">
        <is>
          <t>Asm</t>
        </is>
      </c>
      <c r="D5251" s="174" t="inlineStr">
        <is>
          <t>all</t>
        </is>
      </c>
      <c r="E5251" s="175" t="n">
        <v>0.22</v>
      </c>
      <c r="F5251" s="174" t="n">
        <v>244</v>
      </c>
      <c r="G5251" s="174" t="n">
        <v>1312</v>
      </c>
      <c r="H5251" s="174" t="n">
        <v>17</v>
      </c>
      <c r="I5251" s="174" t="n">
        <v>3467</v>
      </c>
      <c r="J5251" s="174" t="n">
        <v>577</v>
      </c>
      <c r="K5251" s="174" t="n">
        <v>735</v>
      </c>
      <c r="L5251" s="174" t="n">
        <v>12</v>
      </c>
      <c r="M5251" s="174" t="n">
        <v>5</v>
      </c>
    </row>
    <row r="5252">
      <c r="A5252" s="174" t="inlineStr">
        <is>
          <t>test</t>
        </is>
      </c>
      <c r="B5252" s="174" t="inlineStr">
        <is>
          <t>A3</t>
        </is>
      </c>
      <c r="C5252" s="174" t="inlineStr">
        <is>
          <t>Asm</t>
        </is>
      </c>
      <c r="D5252" s="174" t="inlineStr">
        <is>
          <t>all</t>
        </is>
      </c>
      <c r="E5252" s="175" t="n">
        <v>0.23</v>
      </c>
      <c r="F5252" s="174" t="n">
        <v>228</v>
      </c>
      <c r="G5252" s="174" t="n">
        <v>1328</v>
      </c>
      <c r="H5252" s="174" t="n">
        <v>12</v>
      </c>
      <c r="I5252" s="174" t="n">
        <v>3472</v>
      </c>
      <c r="J5252" s="174" t="n">
        <v>583</v>
      </c>
      <c r="K5252" s="174" t="n">
        <v>745</v>
      </c>
      <c r="L5252" s="174" t="n">
        <v>8</v>
      </c>
      <c r="M5252" s="174" t="n">
        <v>4</v>
      </c>
    </row>
    <row r="5253">
      <c r="A5253" s="174" t="inlineStr">
        <is>
          <t>test</t>
        </is>
      </c>
      <c r="B5253" s="174" t="inlineStr">
        <is>
          <t>A3</t>
        </is>
      </c>
      <c r="C5253" s="174" t="inlineStr">
        <is>
          <t>Asm</t>
        </is>
      </c>
      <c r="D5253" s="174" t="inlineStr">
        <is>
          <t>all</t>
        </is>
      </c>
      <c r="E5253" s="175" t="n">
        <v>0.24</v>
      </c>
      <c r="F5253" s="174" t="n">
        <v>222</v>
      </c>
      <c r="G5253" s="174" t="n">
        <v>1334</v>
      </c>
      <c r="H5253" s="174" t="n">
        <v>11</v>
      </c>
      <c r="I5253" s="174" t="n">
        <v>3473</v>
      </c>
      <c r="J5253" s="174" t="n">
        <v>584</v>
      </c>
      <c r="K5253" s="174" t="n">
        <v>750</v>
      </c>
      <c r="L5253" s="174" t="n">
        <v>7</v>
      </c>
      <c r="M5253" s="174" t="n">
        <v>4</v>
      </c>
    </row>
    <row r="5254">
      <c r="A5254" s="174" t="inlineStr">
        <is>
          <t>test</t>
        </is>
      </c>
      <c r="B5254" s="174" t="inlineStr">
        <is>
          <t>A3</t>
        </is>
      </c>
      <c r="C5254" s="174" t="inlineStr">
        <is>
          <t>Asm</t>
        </is>
      </c>
      <c r="D5254" s="174" t="inlineStr">
        <is>
          <t>all</t>
        </is>
      </c>
      <c r="E5254" s="175" t="n">
        <v>0.25</v>
      </c>
      <c r="F5254" s="174" t="n">
        <v>214</v>
      </c>
      <c r="G5254" s="174" t="n">
        <v>1342</v>
      </c>
      <c r="H5254" s="174" t="n">
        <v>8</v>
      </c>
      <c r="I5254" s="174" t="n">
        <v>3476</v>
      </c>
      <c r="J5254" s="174" t="n">
        <v>585</v>
      </c>
      <c r="K5254" s="174" t="n">
        <v>757</v>
      </c>
      <c r="L5254" s="174" t="n">
        <v>5</v>
      </c>
      <c r="M5254" s="174" t="n">
        <v>3</v>
      </c>
    </row>
    <row r="5255">
      <c r="A5255" s="174" t="inlineStr">
        <is>
          <t>test</t>
        </is>
      </c>
      <c r="B5255" s="174" t="inlineStr">
        <is>
          <t>A3</t>
        </is>
      </c>
      <c r="C5255" s="174" t="inlineStr">
        <is>
          <t>Asm</t>
        </is>
      </c>
      <c r="D5255" s="174" t="inlineStr">
        <is>
          <t>all</t>
        </is>
      </c>
      <c r="E5255" s="175" t="n">
        <v>0.26</v>
      </c>
      <c r="F5255" s="174" t="n">
        <v>206</v>
      </c>
      <c r="G5255" s="174" t="n">
        <v>1350</v>
      </c>
      <c r="H5255" s="174" t="n">
        <v>7</v>
      </c>
      <c r="I5255" s="174" t="n">
        <v>3477</v>
      </c>
      <c r="J5255" s="174" t="n">
        <v>587</v>
      </c>
      <c r="K5255" s="174" t="n">
        <v>763</v>
      </c>
      <c r="L5255" s="174" t="n">
        <v>4</v>
      </c>
      <c r="M5255" s="174" t="n">
        <v>3</v>
      </c>
    </row>
    <row r="5256">
      <c r="A5256" s="174" t="inlineStr">
        <is>
          <t>test</t>
        </is>
      </c>
      <c r="B5256" s="174" t="inlineStr">
        <is>
          <t>A3</t>
        </is>
      </c>
      <c r="C5256" s="174" t="inlineStr">
        <is>
          <t>Asm</t>
        </is>
      </c>
      <c r="D5256" s="174" t="inlineStr">
        <is>
          <t>all</t>
        </is>
      </c>
      <c r="E5256" s="175" t="n">
        <v>0.27</v>
      </c>
      <c r="F5256" s="174" t="n">
        <v>200</v>
      </c>
      <c r="G5256" s="174" t="n">
        <v>1356</v>
      </c>
      <c r="H5256" s="174" t="n">
        <v>7</v>
      </c>
      <c r="I5256" s="174" t="n">
        <v>3477</v>
      </c>
      <c r="J5256" s="174" t="n">
        <v>587</v>
      </c>
      <c r="K5256" s="174" t="n">
        <v>769</v>
      </c>
      <c r="L5256" s="174" t="n">
        <v>4</v>
      </c>
      <c r="M5256" s="174" t="n">
        <v>3</v>
      </c>
    </row>
    <row r="5257">
      <c r="A5257" s="174" t="inlineStr">
        <is>
          <t>test</t>
        </is>
      </c>
      <c r="B5257" s="174" t="inlineStr">
        <is>
          <t>A3</t>
        </is>
      </c>
      <c r="C5257" s="174" t="inlineStr">
        <is>
          <t>Asm</t>
        </is>
      </c>
      <c r="D5257" s="174" t="inlineStr">
        <is>
          <t>all</t>
        </is>
      </c>
      <c r="E5257" s="175" t="n">
        <v>0.28</v>
      </c>
      <c r="F5257" s="174" t="n">
        <v>187</v>
      </c>
      <c r="G5257" s="174" t="n">
        <v>1369</v>
      </c>
      <c r="H5257" s="174" t="n">
        <v>6</v>
      </c>
      <c r="I5257" s="174" t="n">
        <v>3478</v>
      </c>
      <c r="J5257" s="174" t="n">
        <v>587</v>
      </c>
      <c r="K5257" s="174" t="n">
        <v>782</v>
      </c>
      <c r="L5257" s="174" t="n">
        <v>4</v>
      </c>
      <c r="M5257" s="174" t="n">
        <v>2</v>
      </c>
    </row>
    <row r="5258">
      <c r="A5258" s="174" t="inlineStr">
        <is>
          <t>test</t>
        </is>
      </c>
      <c r="B5258" s="174" t="inlineStr">
        <is>
          <t>A3</t>
        </is>
      </c>
      <c r="C5258" s="174" t="inlineStr">
        <is>
          <t>Asm</t>
        </is>
      </c>
      <c r="D5258" s="174" t="inlineStr">
        <is>
          <t>all</t>
        </is>
      </c>
      <c r="E5258" s="175" t="n">
        <v>0.29</v>
      </c>
      <c r="F5258" s="174" t="n">
        <v>178</v>
      </c>
      <c r="G5258" s="174" t="n">
        <v>1378</v>
      </c>
      <c r="H5258" s="174" t="n">
        <v>5</v>
      </c>
      <c r="I5258" s="174" t="n">
        <v>3479</v>
      </c>
      <c r="J5258" s="174" t="n">
        <v>589</v>
      </c>
      <c r="K5258" s="174" t="n">
        <v>789</v>
      </c>
      <c r="L5258" s="174" t="n">
        <v>3</v>
      </c>
      <c r="M5258" s="174" t="n">
        <v>2</v>
      </c>
    </row>
    <row r="5259">
      <c r="A5259" s="174" t="inlineStr">
        <is>
          <t>test</t>
        </is>
      </c>
      <c r="B5259" s="174" t="inlineStr">
        <is>
          <t>A3</t>
        </is>
      </c>
      <c r="C5259" s="174" t="inlineStr">
        <is>
          <t>Asm</t>
        </is>
      </c>
      <c r="D5259" s="174" t="inlineStr">
        <is>
          <t>all</t>
        </is>
      </c>
      <c r="E5259" s="175" t="n">
        <v>0.3</v>
      </c>
      <c r="F5259" s="174" t="n">
        <v>172</v>
      </c>
      <c r="G5259" s="174" t="n">
        <v>1384</v>
      </c>
      <c r="H5259" s="174" t="n">
        <v>5</v>
      </c>
      <c r="I5259" s="174" t="n">
        <v>3479</v>
      </c>
      <c r="J5259" s="174" t="n">
        <v>589</v>
      </c>
      <c r="K5259" s="174" t="n">
        <v>795</v>
      </c>
      <c r="L5259" s="174" t="n">
        <v>3</v>
      </c>
      <c r="M5259" s="174" t="n">
        <v>2</v>
      </c>
    </row>
    <row r="5260">
      <c r="A5260" s="174" t="inlineStr">
        <is>
          <t>test</t>
        </is>
      </c>
      <c r="B5260" s="174" t="inlineStr">
        <is>
          <t>A3</t>
        </is>
      </c>
      <c r="C5260" s="174" t="inlineStr">
        <is>
          <t>Asm</t>
        </is>
      </c>
      <c r="D5260" s="174" t="inlineStr">
        <is>
          <t>all</t>
        </is>
      </c>
      <c r="E5260" s="175" t="n">
        <v>0.31</v>
      </c>
      <c r="F5260" s="174" t="n">
        <v>168</v>
      </c>
      <c r="G5260" s="174" t="n">
        <v>1388</v>
      </c>
      <c r="H5260" s="174" t="n">
        <v>4</v>
      </c>
      <c r="I5260" s="174" t="n">
        <v>3480</v>
      </c>
      <c r="J5260" s="174" t="n">
        <v>589</v>
      </c>
      <c r="K5260" s="174" t="n">
        <v>799</v>
      </c>
      <c r="L5260" s="174" t="n">
        <v>3</v>
      </c>
      <c r="M5260" s="174" t="n">
        <v>1</v>
      </c>
    </row>
    <row r="5261">
      <c r="A5261" s="174" t="inlineStr">
        <is>
          <t>test</t>
        </is>
      </c>
      <c r="B5261" s="174" t="inlineStr">
        <is>
          <t>A3</t>
        </is>
      </c>
      <c r="C5261" s="174" t="inlineStr">
        <is>
          <t>Asm</t>
        </is>
      </c>
      <c r="D5261" s="174" t="inlineStr">
        <is>
          <t>all</t>
        </is>
      </c>
      <c r="E5261" s="175" t="n">
        <v>0.32</v>
      </c>
      <c r="F5261" s="174" t="n">
        <v>153</v>
      </c>
      <c r="G5261" s="174" t="n">
        <v>1403</v>
      </c>
      <c r="H5261" s="174" t="n">
        <v>4</v>
      </c>
      <c r="I5261" s="174" t="n">
        <v>3480</v>
      </c>
      <c r="J5261" s="174" t="n">
        <v>596</v>
      </c>
      <c r="K5261" s="174" t="n">
        <v>807</v>
      </c>
      <c r="L5261" s="174" t="n">
        <v>3</v>
      </c>
      <c r="M5261" s="174" t="n">
        <v>1</v>
      </c>
    </row>
    <row r="5262">
      <c r="A5262" s="174" t="inlineStr">
        <is>
          <t>test</t>
        </is>
      </c>
      <c r="B5262" s="174" t="inlineStr">
        <is>
          <t>A3</t>
        </is>
      </c>
      <c r="C5262" s="174" t="inlineStr">
        <is>
          <t>Asm</t>
        </is>
      </c>
      <c r="D5262" s="174" t="inlineStr">
        <is>
          <t>all</t>
        </is>
      </c>
      <c r="E5262" s="175" t="n">
        <v>0.33</v>
      </c>
      <c r="F5262" s="174" t="n">
        <v>151</v>
      </c>
      <c r="G5262" s="174" t="n">
        <v>1405</v>
      </c>
      <c r="H5262" s="174" t="n">
        <v>4</v>
      </c>
      <c r="I5262" s="174" t="n">
        <v>3480</v>
      </c>
      <c r="J5262" s="174" t="n">
        <v>596</v>
      </c>
      <c r="K5262" s="174" t="n">
        <v>809</v>
      </c>
      <c r="L5262" s="174" t="n">
        <v>3</v>
      </c>
      <c r="M5262" s="174" t="n">
        <v>1</v>
      </c>
    </row>
    <row r="5263">
      <c r="A5263" s="174" t="inlineStr">
        <is>
          <t>test</t>
        </is>
      </c>
      <c r="B5263" s="174" t="inlineStr">
        <is>
          <t>A3</t>
        </is>
      </c>
      <c r="C5263" s="174" t="inlineStr">
        <is>
          <t>Asm</t>
        </is>
      </c>
      <c r="D5263" s="174" t="inlineStr">
        <is>
          <t>all</t>
        </is>
      </c>
      <c r="E5263" s="175" t="n">
        <v>0.34</v>
      </c>
      <c r="F5263" s="174" t="n">
        <v>148</v>
      </c>
      <c r="G5263" s="174" t="n">
        <v>1408</v>
      </c>
      <c r="H5263" s="174" t="n">
        <v>4</v>
      </c>
      <c r="I5263" s="174" t="n">
        <v>3480</v>
      </c>
      <c r="J5263" s="174" t="n">
        <v>596</v>
      </c>
      <c r="K5263" s="174" t="n">
        <v>812</v>
      </c>
      <c r="L5263" s="174" t="n">
        <v>3</v>
      </c>
      <c r="M5263" s="174" t="n">
        <v>1</v>
      </c>
    </row>
    <row r="5264">
      <c r="A5264" s="174" t="inlineStr">
        <is>
          <t>test</t>
        </is>
      </c>
      <c r="B5264" s="174" t="inlineStr">
        <is>
          <t>A3</t>
        </is>
      </c>
      <c r="C5264" s="174" t="inlineStr">
        <is>
          <t>Asm</t>
        </is>
      </c>
      <c r="D5264" s="174" t="inlineStr">
        <is>
          <t>all</t>
        </is>
      </c>
      <c r="E5264" s="175" t="n">
        <v>0.35</v>
      </c>
      <c r="F5264" s="174" t="n">
        <v>142</v>
      </c>
      <c r="G5264" s="174" t="n">
        <v>1414</v>
      </c>
      <c r="H5264" s="174" t="n">
        <v>4</v>
      </c>
      <c r="I5264" s="174" t="n">
        <v>3480</v>
      </c>
      <c r="J5264" s="174" t="n">
        <v>596</v>
      </c>
      <c r="K5264" s="174" t="n">
        <v>818</v>
      </c>
      <c r="L5264" s="174" t="n">
        <v>3</v>
      </c>
      <c r="M5264" s="174" t="n">
        <v>1</v>
      </c>
    </row>
    <row r="5265">
      <c r="A5265" s="174" t="inlineStr">
        <is>
          <t>test</t>
        </is>
      </c>
      <c r="B5265" s="174" t="inlineStr">
        <is>
          <t>A3</t>
        </is>
      </c>
      <c r="C5265" s="174" t="inlineStr">
        <is>
          <t>Asm</t>
        </is>
      </c>
      <c r="D5265" s="174" t="inlineStr">
        <is>
          <t>all</t>
        </is>
      </c>
      <c r="E5265" s="175" t="n">
        <v>0.36</v>
      </c>
      <c r="F5265" s="174" t="n">
        <v>132</v>
      </c>
      <c r="G5265" s="174" t="n">
        <v>1424</v>
      </c>
      <c r="H5265" s="174" t="n">
        <v>4</v>
      </c>
      <c r="I5265" s="174" t="n">
        <v>3480</v>
      </c>
      <c r="J5265" s="174" t="n">
        <v>596</v>
      </c>
      <c r="K5265" s="174" t="n">
        <v>828</v>
      </c>
      <c r="L5265" s="174" t="n">
        <v>3</v>
      </c>
      <c r="M5265" s="174" t="n">
        <v>1</v>
      </c>
    </row>
    <row r="5266">
      <c r="A5266" s="174" t="inlineStr">
        <is>
          <t>test</t>
        </is>
      </c>
      <c r="B5266" s="174" t="inlineStr">
        <is>
          <t>A3</t>
        </is>
      </c>
      <c r="C5266" s="174" t="inlineStr">
        <is>
          <t>Asm</t>
        </is>
      </c>
      <c r="D5266" s="174" t="inlineStr">
        <is>
          <t>all</t>
        </is>
      </c>
      <c r="E5266" s="175" t="n">
        <v>0.37</v>
      </c>
      <c r="F5266" s="174" t="n">
        <v>122</v>
      </c>
      <c r="G5266" s="174" t="n">
        <v>1434</v>
      </c>
      <c r="H5266" s="174" t="n">
        <v>4</v>
      </c>
      <c r="I5266" s="174" t="n">
        <v>3480</v>
      </c>
      <c r="J5266" s="174" t="n">
        <v>597</v>
      </c>
      <c r="K5266" s="174" t="n">
        <v>837</v>
      </c>
      <c r="L5266" s="174" t="n">
        <v>3</v>
      </c>
      <c r="M5266" s="174" t="n">
        <v>1</v>
      </c>
    </row>
    <row r="5267">
      <c r="A5267" s="174" t="inlineStr">
        <is>
          <t>test</t>
        </is>
      </c>
      <c r="B5267" s="174" t="inlineStr">
        <is>
          <t>A3</t>
        </is>
      </c>
      <c r="C5267" s="174" t="inlineStr">
        <is>
          <t>Asm</t>
        </is>
      </c>
      <c r="D5267" s="174" t="inlineStr">
        <is>
          <t>all</t>
        </is>
      </c>
      <c r="E5267" s="175" t="n">
        <v>0.38</v>
      </c>
      <c r="F5267" s="174" t="n">
        <v>119</v>
      </c>
      <c r="G5267" s="174" t="n">
        <v>1437</v>
      </c>
      <c r="H5267" s="174" t="n">
        <v>3</v>
      </c>
      <c r="I5267" s="174" t="n">
        <v>3481</v>
      </c>
      <c r="J5267" s="174" t="n">
        <v>597</v>
      </c>
      <c r="K5267" s="174" t="n">
        <v>840</v>
      </c>
      <c r="L5267" s="174" t="n">
        <v>2</v>
      </c>
      <c r="M5267" s="174" t="n">
        <v>1</v>
      </c>
    </row>
    <row r="5268">
      <c r="A5268" s="174" t="inlineStr">
        <is>
          <t>test</t>
        </is>
      </c>
      <c r="B5268" s="174" t="inlineStr">
        <is>
          <t>A3</t>
        </is>
      </c>
      <c r="C5268" s="174" t="inlineStr">
        <is>
          <t>Asm</t>
        </is>
      </c>
      <c r="D5268" s="174" t="inlineStr">
        <is>
          <t>all</t>
        </is>
      </c>
      <c r="E5268" s="175" t="n">
        <v>0.39</v>
      </c>
      <c r="F5268" s="174" t="n">
        <v>112</v>
      </c>
      <c r="G5268" s="174" t="n">
        <v>1444</v>
      </c>
      <c r="H5268" s="174" t="n">
        <v>3</v>
      </c>
      <c r="I5268" s="174" t="n">
        <v>3481</v>
      </c>
      <c r="J5268" s="174" t="n">
        <v>599</v>
      </c>
      <c r="K5268" s="174" t="n">
        <v>845</v>
      </c>
      <c r="L5268" s="174" t="n">
        <v>2</v>
      </c>
      <c r="M5268" s="174" t="n">
        <v>1</v>
      </c>
    </row>
    <row r="5269">
      <c r="A5269" s="174" t="inlineStr">
        <is>
          <t>test</t>
        </is>
      </c>
      <c r="B5269" s="174" t="inlineStr">
        <is>
          <t>A3</t>
        </is>
      </c>
      <c r="C5269" s="174" t="inlineStr">
        <is>
          <t>Asm</t>
        </is>
      </c>
      <c r="D5269" s="174" t="inlineStr">
        <is>
          <t>all</t>
        </is>
      </c>
      <c r="E5269" s="175" t="n">
        <v>0.4</v>
      </c>
      <c r="F5269" s="174" t="n">
        <v>105</v>
      </c>
      <c r="G5269" s="174" t="n">
        <v>1451</v>
      </c>
      <c r="H5269" s="174" t="n">
        <v>3</v>
      </c>
      <c r="I5269" s="174" t="n">
        <v>3481</v>
      </c>
      <c r="J5269" s="174" t="n">
        <v>600</v>
      </c>
      <c r="K5269" s="174" t="n">
        <v>851</v>
      </c>
      <c r="L5269" s="174" t="n">
        <v>2</v>
      </c>
      <c r="M5269" s="174" t="n">
        <v>1</v>
      </c>
    </row>
    <row r="5270">
      <c r="A5270" s="174" t="inlineStr">
        <is>
          <t>test</t>
        </is>
      </c>
      <c r="B5270" s="174" t="inlineStr">
        <is>
          <t>A3</t>
        </is>
      </c>
      <c r="C5270" s="174" t="inlineStr">
        <is>
          <t>Asm</t>
        </is>
      </c>
      <c r="D5270" s="174" t="inlineStr">
        <is>
          <t>all</t>
        </is>
      </c>
      <c r="E5270" s="175" t="n">
        <v>0.41</v>
      </c>
      <c r="F5270" s="174" t="n">
        <v>100</v>
      </c>
      <c r="G5270" s="174" t="n">
        <v>1456</v>
      </c>
      <c r="H5270" s="174" t="n">
        <v>3</v>
      </c>
      <c r="I5270" s="174" t="n">
        <v>3481</v>
      </c>
      <c r="J5270" s="174" t="n">
        <v>601</v>
      </c>
      <c r="K5270" s="174" t="n">
        <v>855</v>
      </c>
      <c r="L5270" s="174" t="n">
        <v>2</v>
      </c>
      <c r="M5270" s="174" t="n">
        <v>1</v>
      </c>
    </row>
    <row r="5271">
      <c r="A5271" s="174" t="inlineStr">
        <is>
          <t>test</t>
        </is>
      </c>
      <c r="B5271" s="174" t="inlineStr">
        <is>
          <t>A3</t>
        </is>
      </c>
      <c r="C5271" s="174" t="inlineStr">
        <is>
          <t>Asm</t>
        </is>
      </c>
      <c r="D5271" s="174" t="inlineStr">
        <is>
          <t>all</t>
        </is>
      </c>
      <c r="E5271" s="175" t="n">
        <v>0.42</v>
      </c>
      <c r="F5271" s="174" t="n">
        <v>95</v>
      </c>
      <c r="G5271" s="174" t="n">
        <v>1461</v>
      </c>
      <c r="H5271" s="174" t="n">
        <v>3</v>
      </c>
      <c r="I5271" s="174" t="n">
        <v>3481</v>
      </c>
      <c r="J5271" s="174" t="n">
        <v>601</v>
      </c>
      <c r="K5271" s="174" t="n">
        <v>860</v>
      </c>
      <c r="L5271" s="174" t="n">
        <v>2</v>
      </c>
      <c r="M5271" s="174" t="n">
        <v>1</v>
      </c>
    </row>
    <row r="5272">
      <c r="A5272" s="174" t="inlineStr">
        <is>
          <t>test</t>
        </is>
      </c>
      <c r="B5272" s="174" t="inlineStr">
        <is>
          <t>A3</t>
        </is>
      </c>
      <c r="C5272" s="174" t="inlineStr">
        <is>
          <t>Asm</t>
        </is>
      </c>
      <c r="D5272" s="174" t="inlineStr">
        <is>
          <t>all</t>
        </is>
      </c>
      <c r="E5272" s="175" t="n">
        <v>0.43</v>
      </c>
      <c r="F5272" s="174" t="n">
        <v>91</v>
      </c>
      <c r="G5272" s="174" t="n">
        <v>1465</v>
      </c>
      <c r="H5272" s="174" t="n">
        <v>2</v>
      </c>
      <c r="I5272" s="174" t="n">
        <v>3482</v>
      </c>
      <c r="J5272" s="174" t="n">
        <v>601</v>
      </c>
      <c r="K5272" s="174" t="n">
        <v>864</v>
      </c>
      <c r="L5272" s="174" t="n">
        <v>1</v>
      </c>
      <c r="M5272" s="174" t="n">
        <v>1</v>
      </c>
    </row>
    <row r="5273">
      <c r="A5273" s="174" t="inlineStr">
        <is>
          <t>test</t>
        </is>
      </c>
      <c r="B5273" s="174" t="inlineStr">
        <is>
          <t>A3</t>
        </is>
      </c>
      <c r="C5273" s="174" t="inlineStr">
        <is>
          <t>Asm</t>
        </is>
      </c>
      <c r="D5273" s="174" t="inlineStr">
        <is>
          <t>all</t>
        </is>
      </c>
      <c r="E5273" s="175" t="n">
        <v>0.44</v>
      </c>
      <c r="F5273" s="174" t="n">
        <v>89</v>
      </c>
      <c r="G5273" s="174" t="n">
        <v>1467</v>
      </c>
      <c r="H5273" s="174" t="n">
        <v>2</v>
      </c>
      <c r="I5273" s="174" t="n">
        <v>3482</v>
      </c>
      <c r="J5273" s="174" t="n">
        <v>601</v>
      </c>
      <c r="K5273" s="174" t="n">
        <v>866</v>
      </c>
      <c r="L5273" s="174" t="n">
        <v>1</v>
      </c>
      <c r="M5273" s="174" t="n">
        <v>1</v>
      </c>
    </row>
    <row r="5274">
      <c r="A5274" s="174" t="inlineStr">
        <is>
          <t>test</t>
        </is>
      </c>
      <c r="B5274" s="174" t="inlineStr">
        <is>
          <t>A3</t>
        </is>
      </c>
      <c r="C5274" s="174" t="inlineStr">
        <is>
          <t>Asm</t>
        </is>
      </c>
      <c r="D5274" s="174" t="inlineStr">
        <is>
          <t>all</t>
        </is>
      </c>
      <c r="E5274" s="175" t="n">
        <v>0.45</v>
      </c>
      <c r="F5274" s="174" t="n">
        <v>88</v>
      </c>
      <c r="G5274" s="174" t="n">
        <v>1468</v>
      </c>
      <c r="H5274" s="174" t="n">
        <v>2</v>
      </c>
      <c r="I5274" s="174" t="n">
        <v>3482</v>
      </c>
      <c r="J5274" s="174" t="n">
        <v>601</v>
      </c>
      <c r="K5274" s="174" t="n">
        <v>867</v>
      </c>
      <c r="L5274" s="174" t="n">
        <v>1</v>
      </c>
      <c r="M5274" s="174" t="n">
        <v>1</v>
      </c>
    </row>
    <row r="5275">
      <c r="A5275" s="174" t="inlineStr">
        <is>
          <t>test</t>
        </is>
      </c>
      <c r="B5275" s="174" t="inlineStr">
        <is>
          <t>A3</t>
        </is>
      </c>
      <c r="C5275" s="174" t="inlineStr">
        <is>
          <t>Asm</t>
        </is>
      </c>
      <c r="D5275" s="174" t="inlineStr">
        <is>
          <t>all</t>
        </is>
      </c>
      <c r="E5275" s="175" t="n">
        <v>0.46</v>
      </c>
      <c r="F5275" s="174" t="n">
        <v>83</v>
      </c>
      <c r="G5275" s="174" t="n">
        <v>1473</v>
      </c>
      <c r="H5275" s="174" t="n">
        <v>1</v>
      </c>
      <c r="I5275" s="174" t="n">
        <v>3483</v>
      </c>
      <c r="J5275" s="174" t="n">
        <v>602</v>
      </c>
      <c r="K5275" s="174" t="n">
        <v>871</v>
      </c>
      <c r="L5275" s="174" t="n">
        <v>1</v>
      </c>
      <c r="M5275" s="174" t="n">
        <v>0</v>
      </c>
    </row>
    <row r="5276">
      <c r="A5276" s="174" t="inlineStr">
        <is>
          <t>test</t>
        </is>
      </c>
      <c r="B5276" s="174" t="inlineStr">
        <is>
          <t>A3</t>
        </is>
      </c>
      <c r="C5276" s="174" t="inlineStr">
        <is>
          <t>Asm</t>
        </is>
      </c>
      <c r="D5276" s="174" t="inlineStr">
        <is>
          <t>all</t>
        </is>
      </c>
      <c r="E5276" s="175" t="n">
        <v>0.47</v>
      </c>
      <c r="F5276" s="174" t="n">
        <v>79</v>
      </c>
      <c r="G5276" s="174" t="n">
        <v>1477</v>
      </c>
      <c r="H5276" s="174" t="n">
        <v>1</v>
      </c>
      <c r="I5276" s="174" t="n">
        <v>3483</v>
      </c>
      <c r="J5276" s="174" t="n">
        <v>606</v>
      </c>
      <c r="K5276" s="174" t="n">
        <v>871</v>
      </c>
      <c r="L5276" s="174" t="n">
        <v>1</v>
      </c>
      <c r="M5276" s="174" t="n">
        <v>0</v>
      </c>
    </row>
    <row r="5277">
      <c r="A5277" s="174" t="inlineStr">
        <is>
          <t>test</t>
        </is>
      </c>
      <c r="B5277" s="174" t="inlineStr">
        <is>
          <t>A3</t>
        </is>
      </c>
      <c r="C5277" s="174" t="inlineStr">
        <is>
          <t>Asm</t>
        </is>
      </c>
      <c r="D5277" s="174" t="inlineStr">
        <is>
          <t>all</t>
        </is>
      </c>
      <c r="E5277" s="175" t="n">
        <v>0.48</v>
      </c>
      <c r="F5277" s="174" t="n">
        <v>77</v>
      </c>
      <c r="G5277" s="174" t="n">
        <v>1479</v>
      </c>
      <c r="H5277" s="174" t="n">
        <v>1</v>
      </c>
      <c r="I5277" s="174" t="n">
        <v>3483</v>
      </c>
      <c r="J5277" s="174" t="n">
        <v>606</v>
      </c>
      <c r="K5277" s="174" t="n">
        <v>873</v>
      </c>
      <c r="L5277" s="174" t="n">
        <v>1</v>
      </c>
      <c r="M5277" s="174" t="n">
        <v>0</v>
      </c>
    </row>
    <row r="5278">
      <c r="A5278" s="174" t="inlineStr">
        <is>
          <t>test</t>
        </is>
      </c>
      <c r="B5278" s="174" t="inlineStr">
        <is>
          <t>A3</t>
        </is>
      </c>
      <c r="C5278" s="174" t="inlineStr">
        <is>
          <t>Asm</t>
        </is>
      </c>
      <c r="D5278" s="174" t="inlineStr">
        <is>
          <t>all</t>
        </is>
      </c>
      <c r="E5278" s="175" t="n">
        <v>0.49</v>
      </c>
      <c r="F5278" s="174" t="n">
        <v>73</v>
      </c>
      <c r="G5278" s="174" t="n">
        <v>1483</v>
      </c>
      <c r="H5278" s="174" t="n">
        <v>1</v>
      </c>
      <c r="I5278" s="174" t="n">
        <v>3483</v>
      </c>
      <c r="J5278" s="174" t="n">
        <v>606</v>
      </c>
      <c r="K5278" s="174" t="n">
        <v>877</v>
      </c>
      <c r="L5278" s="174" t="n">
        <v>1</v>
      </c>
      <c r="M5278" s="174" t="n">
        <v>0</v>
      </c>
    </row>
    <row r="5279">
      <c r="A5279" s="174" t="inlineStr">
        <is>
          <t>test</t>
        </is>
      </c>
      <c r="B5279" s="174" t="inlineStr">
        <is>
          <t>A3</t>
        </is>
      </c>
      <c r="C5279" s="174" t="inlineStr">
        <is>
          <t>Asm</t>
        </is>
      </c>
      <c r="D5279" s="174" t="inlineStr">
        <is>
          <t>all</t>
        </is>
      </c>
      <c r="E5279" s="175" t="n">
        <v>0.5</v>
      </c>
      <c r="F5279" s="174" t="n">
        <v>69</v>
      </c>
      <c r="G5279" s="174" t="n">
        <v>1487</v>
      </c>
      <c r="H5279" s="174" t="n">
        <v>1</v>
      </c>
      <c r="I5279" s="174" t="n">
        <v>3483</v>
      </c>
      <c r="J5279" s="174" t="n">
        <v>607</v>
      </c>
      <c r="K5279" s="174" t="n">
        <v>880</v>
      </c>
      <c r="L5279" s="174" t="n">
        <v>1</v>
      </c>
      <c r="M5279" s="174" t="n">
        <v>0</v>
      </c>
    </row>
    <row r="5280">
      <c r="A5280" s="174" t="inlineStr">
        <is>
          <t>test</t>
        </is>
      </c>
      <c r="B5280" s="174" t="inlineStr">
        <is>
          <t>A3</t>
        </is>
      </c>
      <c r="C5280" s="174" t="inlineStr">
        <is>
          <t>Asm</t>
        </is>
      </c>
      <c r="D5280" s="174" t="inlineStr">
        <is>
          <t>all</t>
        </is>
      </c>
      <c r="E5280" s="175" t="n">
        <v>0.51</v>
      </c>
      <c r="F5280" s="174" t="n">
        <v>66</v>
      </c>
      <c r="G5280" s="174" t="n">
        <v>1490</v>
      </c>
      <c r="H5280" s="174" t="n">
        <v>1</v>
      </c>
      <c r="I5280" s="174" t="n">
        <v>3483</v>
      </c>
      <c r="J5280" s="174" t="n">
        <v>608</v>
      </c>
      <c r="K5280" s="174" t="n">
        <v>882</v>
      </c>
      <c r="L5280" s="174" t="n">
        <v>1</v>
      </c>
      <c r="M5280" s="174" t="n">
        <v>0</v>
      </c>
    </row>
    <row r="5281">
      <c r="A5281" s="174" t="inlineStr">
        <is>
          <t>test</t>
        </is>
      </c>
      <c r="B5281" s="174" t="inlineStr">
        <is>
          <t>A3</t>
        </is>
      </c>
      <c r="C5281" s="174" t="inlineStr">
        <is>
          <t>Asm</t>
        </is>
      </c>
      <c r="D5281" s="174" t="inlineStr">
        <is>
          <t>all</t>
        </is>
      </c>
      <c r="E5281" s="175" t="n">
        <v>0.52</v>
      </c>
      <c r="F5281" s="174" t="n">
        <v>64</v>
      </c>
      <c r="G5281" s="174" t="n">
        <v>1492</v>
      </c>
      <c r="H5281" s="174" t="n">
        <v>1</v>
      </c>
      <c r="I5281" s="174" t="n">
        <v>3483</v>
      </c>
      <c r="J5281" s="174" t="n">
        <v>608</v>
      </c>
      <c r="K5281" s="174" t="n">
        <v>884</v>
      </c>
      <c r="L5281" s="174" t="n">
        <v>1</v>
      </c>
      <c r="M5281" s="174" t="n">
        <v>0</v>
      </c>
    </row>
    <row r="5282">
      <c r="A5282" s="174" t="inlineStr">
        <is>
          <t>test</t>
        </is>
      </c>
      <c r="B5282" s="174" t="inlineStr">
        <is>
          <t>A3</t>
        </is>
      </c>
      <c r="C5282" s="174" t="inlineStr">
        <is>
          <t>Asm</t>
        </is>
      </c>
      <c r="D5282" s="174" t="inlineStr">
        <is>
          <t>all</t>
        </is>
      </c>
      <c r="E5282" s="175" t="n">
        <v>0.53</v>
      </c>
      <c r="F5282" s="174" t="n">
        <v>59</v>
      </c>
      <c r="G5282" s="174" t="n">
        <v>1497</v>
      </c>
      <c r="H5282" s="174" t="n">
        <v>1</v>
      </c>
      <c r="I5282" s="174" t="n">
        <v>3483</v>
      </c>
      <c r="J5282" s="174" t="n">
        <v>608</v>
      </c>
      <c r="K5282" s="174" t="n">
        <v>889</v>
      </c>
      <c r="L5282" s="174" t="n">
        <v>1</v>
      </c>
      <c r="M5282" s="174" t="n">
        <v>0</v>
      </c>
    </row>
    <row r="5283">
      <c r="A5283" s="174" t="inlineStr">
        <is>
          <t>test</t>
        </is>
      </c>
      <c r="B5283" s="174" t="inlineStr">
        <is>
          <t>A3</t>
        </is>
      </c>
      <c r="C5283" s="174" t="inlineStr">
        <is>
          <t>Asm</t>
        </is>
      </c>
      <c r="D5283" s="174" t="inlineStr">
        <is>
          <t>all</t>
        </is>
      </c>
      <c r="E5283" s="175" t="n">
        <v>0.54</v>
      </c>
      <c r="F5283" s="174" t="n">
        <v>58</v>
      </c>
      <c r="G5283" s="174" t="n">
        <v>1498</v>
      </c>
      <c r="H5283" s="174" t="n">
        <v>0</v>
      </c>
      <c r="I5283" s="174" t="n">
        <v>3484</v>
      </c>
      <c r="J5283" s="174" t="n">
        <v>608</v>
      </c>
      <c r="K5283" s="174" t="n">
        <v>890</v>
      </c>
      <c r="L5283" s="174" t="n">
        <v>0</v>
      </c>
      <c r="M5283" s="174" t="n">
        <v>0</v>
      </c>
    </row>
    <row r="5284">
      <c r="A5284" s="174" t="inlineStr">
        <is>
          <t>test</t>
        </is>
      </c>
      <c r="B5284" s="174" t="inlineStr">
        <is>
          <t>A3</t>
        </is>
      </c>
      <c r="C5284" s="174" t="inlineStr">
        <is>
          <t>Asm</t>
        </is>
      </c>
      <c r="D5284" s="174" t="inlineStr">
        <is>
          <t>all</t>
        </is>
      </c>
      <c r="E5284" s="175" t="n">
        <v>0.55</v>
      </c>
      <c r="F5284" s="174" t="n">
        <v>53</v>
      </c>
      <c r="G5284" s="174" t="n">
        <v>1503</v>
      </c>
      <c r="H5284" s="174" t="n">
        <v>0</v>
      </c>
      <c r="I5284" s="174" t="n">
        <v>3484</v>
      </c>
      <c r="J5284" s="174" t="n">
        <v>609</v>
      </c>
      <c r="K5284" s="174" t="n">
        <v>894</v>
      </c>
      <c r="L5284" s="174" t="n">
        <v>0</v>
      </c>
      <c r="M5284" s="174" t="n">
        <v>0</v>
      </c>
    </row>
    <row r="5285">
      <c r="A5285" s="174" t="inlineStr">
        <is>
          <t>test</t>
        </is>
      </c>
      <c r="B5285" s="174" t="inlineStr">
        <is>
          <t>A3</t>
        </is>
      </c>
      <c r="C5285" s="174" t="inlineStr">
        <is>
          <t>Asm</t>
        </is>
      </c>
      <c r="D5285" s="174" t="inlineStr">
        <is>
          <t>all</t>
        </is>
      </c>
      <c r="E5285" s="175" t="n">
        <v>0.5600000000000001</v>
      </c>
      <c r="F5285" s="174" t="n">
        <v>51</v>
      </c>
      <c r="G5285" s="174" t="n">
        <v>1505</v>
      </c>
      <c r="H5285" s="174" t="n">
        <v>0</v>
      </c>
      <c r="I5285" s="174" t="n">
        <v>3484</v>
      </c>
      <c r="J5285" s="174" t="n">
        <v>609</v>
      </c>
      <c r="K5285" s="174" t="n">
        <v>896</v>
      </c>
      <c r="L5285" s="174" t="n">
        <v>0</v>
      </c>
      <c r="M5285" s="174" t="n">
        <v>0</v>
      </c>
    </row>
    <row r="5286">
      <c r="A5286" s="174" t="inlineStr">
        <is>
          <t>test</t>
        </is>
      </c>
      <c r="B5286" s="174" t="inlineStr">
        <is>
          <t>A3</t>
        </is>
      </c>
      <c r="C5286" s="174" t="inlineStr">
        <is>
          <t>Asm</t>
        </is>
      </c>
      <c r="D5286" s="174" t="inlineStr">
        <is>
          <t>all</t>
        </is>
      </c>
      <c r="E5286" s="175" t="n">
        <v>0.57</v>
      </c>
      <c r="F5286" s="174" t="n">
        <v>48</v>
      </c>
      <c r="G5286" s="174" t="n">
        <v>1508</v>
      </c>
      <c r="H5286" s="174" t="n">
        <v>0</v>
      </c>
      <c r="I5286" s="174" t="n">
        <v>3484</v>
      </c>
      <c r="J5286" s="174" t="n">
        <v>609</v>
      </c>
      <c r="K5286" s="174" t="n">
        <v>899</v>
      </c>
      <c r="L5286" s="174" t="n">
        <v>0</v>
      </c>
      <c r="M5286" s="174" t="n">
        <v>0</v>
      </c>
    </row>
    <row r="5287">
      <c r="A5287" s="174" t="inlineStr">
        <is>
          <t>test</t>
        </is>
      </c>
      <c r="B5287" s="174" t="inlineStr">
        <is>
          <t>A3</t>
        </is>
      </c>
      <c r="C5287" s="174" t="inlineStr">
        <is>
          <t>Asm</t>
        </is>
      </c>
      <c r="D5287" s="174" t="inlineStr">
        <is>
          <t>all</t>
        </is>
      </c>
      <c r="E5287" s="175" t="n">
        <v>0.58</v>
      </c>
      <c r="F5287" s="174" t="n">
        <v>45</v>
      </c>
      <c r="G5287" s="174" t="n">
        <v>1511</v>
      </c>
      <c r="H5287" s="174" t="n">
        <v>0</v>
      </c>
      <c r="I5287" s="174" t="n">
        <v>3484</v>
      </c>
      <c r="J5287" s="174" t="n">
        <v>609</v>
      </c>
      <c r="K5287" s="174" t="n">
        <v>902</v>
      </c>
      <c r="L5287" s="174" t="n">
        <v>0</v>
      </c>
      <c r="M5287" s="174" t="n">
        <v>0</v>
      </c>
    </row>
    <row r="5288">
      <c r="A5288" s="174" t="inlineStr">
        <is>
          <t>test</t>
        </is>
      </c>
      <c r="B5288" s="174" t="inlineStr">
        <is>
          <t>A3</t>
        </is>
      </c>
      <c r="C5288" s="174" t="inlineStr">
        <is>
          <t>Asm</t>
        </is>
      </c>
      <c r="D5288" s="174" t="inlineStr">
        <is>
          <t>all</t>
        </is>
      </c>
      <c r="E5288" s="175" t="n">
        <v>0.59</v>
      </c>
      <c r="F5288" s="174" t="n">
        <v>44</v>
      </c>
      <c r="G5288" s="174" t="n">
        <v>1512</v>
      </c>
      <c r="H5288" s="174" t="n">
        <v>0</v>
      </c>
      <c r="I5288" s="174" t="n">
        <v>3484</v>
      </c>
      <c r="J5288" s="174" t="n">
        <v>609</v>
      </c>
      <c r="K5288" s="174" t="n">
        <v>903</v>
      </c>
      <c r="L5288" s="174" t="n">
        <v>0</v>
      </c>
      <c r="M5288" s="174" t="n">
        <v>0</v>
      </c>
    </row>
    <row r="5289">
      <c r="A5289" s="174" t="inlineStr">
        <is>
          <t>test</t>
        </is>
      </c>
      <c r="B5289" s="174" t="inlineStr">
        <is>
          <t>A3</t>
        </is>
      </c>
      <c r="C5289" s="174" t="inlineStr">
        <is>
          <t>Asm</t>
        </is>
      </c>
      <c r="D5289" s="174" t="inlineStr">
        <is>
          <t>all</t>
        </is>
      </c>
      <c r="E5289" s="175" t="n">
        <v>0.6</v>
      </c>
      <c r="F5289" s="174" t="n">
        <v>41</v>
      </c>
      <c r="G5289" s="174" t="n">
        <v>1515</v>
      </c>
      <c r="H5289" s="174" t="n">
        <v>0</v>
      </c>
      <c r="I5289" s="174" t="n">
        <v>3484</v>
      </c>
      <c r="J5289" s="174" t="n">
        <v>609</v>
      </c>
      <c r="K5289" s="174" t="n">
        <v>906</v>
      </c>
      <c r="L5289" s="174" t="n">
        <v>0</v>
      </c>
      <c r="M5289" s="174" t="n">
        <v>0</v>
      </c>
    </row>
    <row r="5290">
      <c r="A5290" s="174" t="inlineStr">
        <is>
          <t>test</t>
        </is>
      </c>
      <c r="B5290" s="174" t="inlineStr">
        <is>
          <t>A3</t>
        </is>
      </c>
      <c r="C5290" s="174" t="inlineStr">
        <is>
          <t>Asm</t>
        </is>
      </c>
      <c r="D5290" s="174" t="inlineStr">
        <is>
          <t>all</t>
        </is>
      </c>
      <c r="E5290" s="175" t="n">
        <v>0.61</v>
      </c>
      <c r="F5290" s="174" t="n">
        <v>38</v>
      </c>
      <c r="G5290" s="174" t="n">
        <v>1518</v>
      </c>
      <c r="H5290" s="174" t="n">
        <v>0</v>
      </c>
      <c r="I5290" s="174" t="n">
        <v>3484</v>
      </c>
      <c r="J5290" s="174" t="n">
        <v>609</v>
      </c>
      <c r="K5290" s="174" t="n">
        <v>909</v>
      </c>
      <c r="L5290" s="174" t="n">
        <v>0</v>
      </c>
      <c r="M5290" s="174" t="n">
        <v>0</v>
      </c>
    </row>
    <row r="5291">
      <c r="A5291" s="174" t="inlineStr">
        <is>
          <t>test</t>
        </is>
      </c>
      <c r="B5291" s="174" t="inlineStr">
        <is>
          <t>A3</t>
        </is>
      </c>
      <c r="C5291" s="174" t="inlineStr">
        <is>
          <t>Asm</t>
        </is>
      </c>
      <c r="D5291" s="174" t="inlineStr">
        <is>
          <t>all</t>
        </is>
      </c>
      <c r="E5291" s="175" t="n">
        <v>0.62</v>
      </c>
      <c r="F5291" s="174" t="n">
        <v>37</v>
      </c>
      <c r="G5291" s="174" t="n">
        <v>1519</v>
      </c>
      <c r="H5291" s="174" t="n">
        <v>0</v>
      </c>
      <c r="I5291" s="174" t="n">
        <v>3484</v>
      </c>
      <c r="J5291" s="174" t="n">
        <v>609</v>
      </c>
      <c r="K5291" s="174" t="n">
        <v>910</v>
      </c>
      <c r="L5291" s="174" t="n">
        <v>0</v>
      </c>
      <c r="M5291" s="174" t="n">
        <v>0</v>
      </c>
    </row>
    <row r="5292">
      <c r="A5292" s="174" t="inlineStr">
        <is>
          <t>test</t>
        </is>
      </c>
      <c r="B5292" s="174" t="inlineStr">
        <is>
          <t>A3</t>
        </is>
      </c>
      <c r="C5292" s="174" t="inlineStr">
        <is>
          <t>Asm</t>
        </is>
      </c>
      <c r="D5292" s="174" t="inlineStr">
        <is>
          <t>all</t>
        </is>
      </c>
      <c r="E5292" s="175" t="n">
        <v>0.63</v>
      </c>
      <c r="F5292" s="174" t="n">
        <v>36</v>
      </c>
      <c r="G5292" s="174" t="n">
        <v>1520</v>
      </c>
      <c r="H5292" s="174" t="n">
        <v>0</v>
      </c>
      <c r="I5292" s="174" t="n">
        <v>3484</v>
      </c>
      <c r="J5292" s="174" t="n">
        <v>609</v>
      </c>
      <c r="K5292" s="174" t="n">
        <v>911</v>
      </c>
      <c r="L5292" s="174" t="n">
        <v>0</v>
      </c>
      <c r="M5292" s="174" t="n">
        <v>0</v>
      </c>
    </row>
    <row r="5293">
      <c r="A5293" s="174" t="inlineStr">
        <is>
          <t>test</t>
        </is>
      </c>
      <c r="B5293" s="174" t="inlineStr">
        <is>
          <t>A3</t>
        </is>
      </c>
      <c r="C5293" s="174" t="inlineStr">
        <is>
          <t>Asm</t>
        </is>
      </c>
      <c r="D5293" s="174" t="inlineStr">
        <is>
          <t>all</t>
        </is>
      </c>
      <c r="E5293" s="175" t="n">
        <v>0.64</v>
      </c>
      <c r="F5293" s="174" t="n">
        <v>36</v>
      </c>
      <c r="G5293" s="174" t="n">
        <v>1520</v>
      </c>
      <c r="H5293" s="174" t="n">
        <v>0</v>
      </c>
      <c r="I5293" s="174" t="n">
        <v>3484</v>
      </c>
      <c r="J5293" s="174" t="n">
        <v>609</v>
      </c>
      <c r="K5293" s="174" t="n">
        <v>911</v>
      </c>
      <c r="L5293" s="174" t="n">
        <v>0</v>
      </c>
      <c r="M5293" s="174" t="n">
        <v>0</v>
      </c>
    </row>
    <row r="5294">
      <c r="A5294" s="174" t="inlineStr">
        <is>
          <t>test</t>
        </is>
      </c>
      <c r="B5294" s="174" t="inlineStr">
        <is>
          <t>A3</t>
        </is>
      </c>
      <c r="C5294" s="174" t="inlineStr">
        <is>
          <t>Asm</t>
        </is>
      </c>
      <c r="D5294" s="174" t="inlineStr">
        <is>
          <t>all</t>
        </is>
      </c>
      <c r="E5294" s="175" t="n">
        <v>0.65</v>
      </c>
      <c r="F5294" s="174" t="n">
        <v>36</v>
      </c>
      <c r="G5294" s="174" t="n">
        <v>1520</v>
      </c>
      <c r="H5294" s="174" t="n">
        <v>0</v>
      </c>
      <c r="I5294" s="174" t="n">
        <v>3484</v>
      </c>
      <c r="J5294" s="174" t="n">
        <v>609</v>
      </c>
      <c r="K5294" s="174" t="n">
        <v>911</v>
      </c>
      <c r="L5294" s="174" t="n">
        <v>0</v>
      </c>
      <c r="M5294" s="174" t="n">
        <v>0</v>
      </c>
    </row>
    <row r="5295">
      <c r="A5295" s="174" t="inlineStr">
        <is>
          <t>test</t>
        </is>
      </c>
      <c r="B5295" s="174" t="inlineStr">
        <is>
          <t>A3</t>
        </is>
      </c>
      <c r="C5295" s="174" t="inlineStr">
        <is>
          <t>Asm</t>
        </is>
      </c>
      <c r="D5295" s="174" t="inlineStr">
        <is>
          <t>all</t>
        </is>
      </c>
      <c r="E5295" s="175" t="n">
        <v>0.66</v>
      </c>
      <c r="F5295" s="174" t="n">
        <v>32</v>
      </c>
      <c r="G5295" s="174" t="n">
        <v>1524</v>
      </c>
      <c r="H5295" s="174" t="n">
        <v>0</v>
      </c>
      <c r="I5295" s="174" t="n">
        <v>3484</v>
      </c>
      <c r="J5295" s="174" t="n">
        <v>609</v>
      </c>
      <c r="K5295" s="174" t="n">
        <v>915</v>
      </c>
      <c r="L5295" s="174" t="n">
        <v>0</v>
      </c>
      <c r="M5295" s="174" t="n">
        <v>0</v>
      </c>
    </row>
    <row r="5296">
      <c r="A5296" s="174" t="inlineStr">
        <is>
          <t>test</t>
        </is>
      </c>
      <c r="B5296" s="174" t="inlineStr">
        <is>
          <t>A3</t>
        </is>
      </c>
      <c r="C5296" s="174" t="inlineStr">
        <is>
          <t>Asm</t>
        </is>
      </c>
      <c r="D5296" s="174" t="inlineStr">
        <is>
          <t>all</t>
        </is>
      </c>
      <c r="E5296" s="175" t="n">
        <v>0.67</v>
      </c>
      <c r="F5296" s="174" t="n">
        <v>30</v>
      </c>
      <c r="G5296" s="174" t="n">
        <v>1526</v>
      </c>
      <c r="H5296" s="174" t="n">
        <v>0</v>
      </c>
      <c r="I5296" s="174" t="n">
        <v>3484</v>
      </c>
      <c r="J5296" s="174" t="n">
        <v>609</v>
      </c>
      <c r="K5296" s="174" t="n">
        <v>917</v>
      </c>
      <c r="L5296" s="174" t="n">
        <v>0</v>
      </c>
      <c r="M5296" s="174" t="n">
        <v>0</v>
      </c>
    </row>
    <row r="5297">
      <c r="A5297" s="174" t="inlineStr">
        <is>
          <t>test</t>
        </is>
      </c>
      <c r="B5297" s="174" t="inlineStr">
        <is>
          <t>A3</t>
        </is>
      </c>
      <c r="C5297" s="174" t="inlineStr">
        <is>
          <t>Asm</t>
        </is>
      </c>
      <c r="D5297" s="174" t="inlineStr">
        <is>
          <t>all</t>
        </is>
      </c>
      <c r="E5297" s="175" t="n">
        <v>0.68</v>
      </c>
      <c r="F5297" s="174" t="n">
        <v>30</v>
      </c>
      <c r="G5297" s="174" t="n">
        <v>1526</v>
      </c>
      <c r="H5297" s="174" t="n">
        <v>0</v>
      </c>
      <c r="I5297" s="174" t="n">
        <v>3484</v>
      </c>
      <c r="J5297" s="174" t="n">
        <v>609</v>
      </c>
      <c r="K5297" s="174" t="n">
        <v>917</v>
      </c>
      <c r="L5297" s="174" t="n">
        <v>0</v>
      </c>
      <c r="M5297" s="174" t="n">
        <v>0</v>
      </c>
    </row>
    <row r="5298">
      <c r="A5298" s="174" t="inlineStr">
        <is>
          <t>test</t>
        </is>
      </c>
      <c r="B5298" s="174" t="inlineStr">
        <is>
          <t>A3</t>
        </is>
      </c>
      <c r="C5298" s="174" t="inlineStr">
        <is>
          <t>Asm</t>
        </is>
      </c>
      <c r="D5298" s="174" t="inlineStr">
        <is>
          <t>all</t>
        </is>
      </c>
      <c r="E5298" s="175" t="n">
        <v>0.6899999999999999</v>
      </c>
      <c r="F5298" s="174" t="n">
        <v>30</v>
      </c>
      <c r="G5298" s="174" t="n">
        <v>1526</v>
      </c>
      <c r="H5298" s="174" t="n">
        <v>0</v>
      </c>
      <c r="I5298" s="174" t="n">
        <v>3484</v>
      </c>
      <c r="J5298" s="174" t="n">
        <v>609</v>
      </c>
      <c r="K5298" s="174" t="n">
        <v>917</v>
      </c>
      <c r="L5298" s="174" t="n">
        <v>0</v>
      </c>
      <c r="M5298" s="174" t="n">
        <v>0</v>
      </c>
    </row>
    <row r="5299">
      <c r="A5299" s="174" t="inlineStr">
        <is>
          <t>test</t>
        </is>
      </c>
      <c r="B5299" s="174" t="inlineStr">
        <is>
          <t>A3</t>
        </is>
      </c>
      <c r="C5299" s="174" t="inlineStr">
        <is>
          <t>Asm</t>
        </is>
      </c>
      <c r="D5299" s="174" t="inlineStr">
        <is>
          <t>all</t>
        </is>
      </c>
      <c r="E5299" s="175" t="n">
        <v>0.7</v>
      </c>
      <c r="F5299" s="174" t="n">
        <v>30</v>
      </c>
      <c r="G5299" s="174" t="n">
        <v>1526</v>
      </c>
      <c r="H5299" s="174" t="n">
        <v>0</v>
      </c>
      <c r="I5299" s="174" t="n">
        <v>3484</v>
      </c>
      <c r="J5299" s="174" t="n">
        <v>609</v>
      </c>
      <c r="K5299" s="174" t="n">
        <v>917</v>
      </c>
      <c r="L5299" s="174" t="n">
        <v>0</v>
      </c>
      <c r="M5299" s="174" t="n">
        <v>0</v>
      </c>
    </row>
    <row r="5300">
      <c r="A5300" s="174" t="inlineStr">
        <is>
          <t>test</t>
        </is>
      </c>
      <c r="B5300" s="174" t="inlineStr">
        <is>
          <t>A3</t>
        </is>
      </c>
      <c r="C5300" s="174" t="inlineStr">
        <is>
          <t>Asm</t>
        </is>
      </c>
      <c r="D5300" s="174" t="inlineStr">
        <is>
          <t>all</t>
        </is>
      </c>
      <c r="E5300" s="175" t="n">
        <v>0.71</v>
      </c>
      <c r="F5300" s="174" t="n">
        <v>27</v>
      </c>
      <c r="G5300" s="174" t="n">
        <v>1529</v>
      </c>
      <c r="H5300" s="174" t="n">
        <v>0</v>
      </c>
      <c r="I5300" s="174" t="n">
        <v>3484</v>
      </c>
      <c r="J5300" s="174" t="n">
        <v>610</v>
      </c>
      <c r="K5300" s="174" t="n">
        <v>919</v>
      </c>
      <c r="L5300" s="174" t="n">
        <v>0</v>
      </c>
      <c r="M5300" s="174" t="n">
        <v>0</v>
      </c>
    </row>
    <row r="5301">
      <c r="A5301" s="174" t="inlineStr">
        <is>
          <t>test</t>
        </is>
      </c>
      <c r="B5301" s="174" t="inlineStr">
        <is>
          <t>A3</t>
        </is>
      </c>
      <c r="C5301" s="174" t="inlineStr">
        <is>
          <t>Asm</t>
        </is>
      </c>
      <c r="D5301" s="174" t="inlineStr">
        <is>
          <t>all</t>
        </is>
      </c>
      <c r="E5301" s="175" t="n">
        <v>0.72</v>
      </c>
      <c r="F5301" s="174" t="n">
        <v>23</v>
      </c>
      <c r="G5301" s="174" t="n">
        <v>1533</v>
      </c>
      <c r="H5301" s="174" t="n">
        <v>0</v>
      </c>
      <c r="I5301" s="174" t="n">
        <v>3484</v>
      </c>
      <c r="J5301" s="174" t="n">
        <v>610</v>
      </c>
      <c r="K5301" s="174" t="n">
        <v>923</v>
      </c>
      <c r="L5301" s="174" t="n">
        <v>0</v>
      </c>
      <c r="M5301" s="174" t="n">
        <v>0</v>
      </c>
    </row>
    <row r="5302">
      <c r="A5302" s="174" t="inlineStr">
        <is>
          <t>test</t>
        </is>
      </c>
      <c r="B5302" s="174" t="inlineStr">
        <is>
          <t>A3</t>
        </is>
      </c>
      <c r="C5302" s="174" t="inlineStr">
        <is>
          <t>Asm</t>
        </is>
      </c>
      <c r="D5302" s="174" t="inlineStr">
        <is>
          <t>all</t>
        </is>
      </c>
      <c r="E5302" s="175" t="n">
        <v>0.73</v>
      </c>
      <c r="F5302" s="174" t="n">
        <v>23</v>
      </c>
      <c r="G5302" s="174" t="n">
        <v>1533</v>
      </c>
      <c r="H5302" s="174" t="n">
        <v>0</v>
      </c>
      <c r="I5302" s="174" t="n">
        <v>3484</v>
      </c>
      <c r="J5302" s="174" t="n">
        <v>610</v>
      </c>
      <c r="K5302" s="174" t="n">
        <v>923</v>
      </c>
      <c r="L5302" s="174" t="n">
        <v>0</v>
      </c>
      <c r="M5302" s="174" t="n">
        <v>0</v>
      </c>
    </row>
    <row r="5303">
      <c r="A5303" s="174" t="inlineStr">
        <is>
          <t>test</t>
        </is>
      </c>
      <c r="B5303" s="174" t="inlineStr">
        <is>
          <t>A3</t>
        </is>
      </c>
      <c r="C5303" s="174" t="inlineStr">
        <is>
          <t>Asm</t>
        </is>
      </c>
      <c r="D5303" s="174" t="inlineStr">
        <is>
          <t>all</t>
        </is>
      </c>
      <c r="E5303" s="175" t="n">
        <v>0.74</v>
      </c>
      <c r="F5303" s="174" t="n">
        <v>21</v>
      </c>
      <c r="G5303" s="174" t="n">
        <v>1535</v>
      </c>
      <c r="H5303" s="174" t="n">
        <v>0</v>
      </c>
      <c r="I5303" s="174" t="n">
        <v>3484</v>
      </c>
      <c r="J5303" s="174" t="n">
        <v>610</v>
      </c>
      <c r="K5303" s="174" t="n">
        <v>925</v>
      </c>
      <c r="L5303" s="174" t="n">
        <v>0</v>
      </c>
      <c r="M5303" s="174" t="n">
        <v>0</v>
      </c>
    </row>
    <row r="5304">
      <c r="A5304" s="174" t="inlineStr">
        <is>
          <t>test</t>
        </is>
      </c>
      <c r="B5304" s="174" t="inlineStr">
        <is>
          <t>A3</t>
        </is>
      </c>
      <c r="C5304" s="174" t="inlineStr">
        <is>
          <t>Asm</t>
        </is>
      </c>
      <c r="D5304" s="174" t="inlineStr">
        <is>
          <t>all</t>
        </is>
      </c>
      <c r="E5304" s="175" t="n">
        <v>0.75</v>
      </c>
      <c r="F5304" s="174" t="n">
        <v>19</v>
      </c>
      <c r="G5304" s="174" t="n">
        <v>1537</v>
      </c>
      <c r="H5304" s="174" t="n">
        <v>0</v>
      </c>
      <c r="I5304" s="174" t="n">
        <v>3484</v>
      </c>
      <c r="J5304" s="174" t="n">
        <v>610</v>
      </c>
      <c r="K5304" s="174" t="n">
        <v>927</v>
      </c>
      <c r="L5304" s="174" t="n">
        <v>0</v>
      </c>
      <c r="M5304" s="174" t="n">
        <v>0</v>
      </c>
    </row>
    <row r="5305">
      <c r="A5305" s="174" t="inlineStr">
        <is>
          <t>test</t>
        </is>
      </c>
      <c r="B5305" s="174" t="inlineStr">
        <is>
          <t>A3</t>
        </is>
      </c>
      <c r="C5305" s="174" t="inlineStr">
        <is>
          <t>Asm</t>
        </is>
      </c>
      <c r="D5305" s="174" t="inlineStr">
        <is>
          <t>all</t>
        </is>
      </c>
      <c r="E5305" s="175" t="n">
        <v>0.76</v>
      </c>
      <c r="F5305" s="174" t="n">
        <v>16</v>
      </c>
      <c r="G5305" s="174" t="n">
        <v>1540</v>
      </c>
      <c r="H5305" s="174" t="n">
        <v>0</v>
      </c>
      <c r="I5305" s="174" t="n">
        <v>3484</v>
      </c>
      <c r="J5305" s="174" t="n">
        <v>610</v>
      </c>
      <c r="K5305" s="174" t="n">
        <v>930</v>
      </c>
      <c r="L5305" s="174" t="n">
        <v>0</v>
      </c>
      <c r="M5305" s="174" t="n">
        <v>0</v>
      </c>
    </row>
    <row r="5306">
      <c r="A5306" s="174" t="inlineStr">
        <is>
          <t>test</t>
        </is>
      </c>
      <c r="B5306" s="174" t="inlineStr">
        <is>
          <t>A3</t>
        </is>
      </c>
      <c r="C5306" s="174" t="inlineStr">
        <is>
          <t>Asm</t>
        </is>
      </c>
      <c r="D5306" s="174" t="inlineStr">
        <is>
          <t>all</t>
        </is>
      </c>
      <c r="E5306" s="175" t="n">
        <v>0.77</v>
      </c>
      <c r="F5306" s="174" t="n">
        <v>14</v>
      </c>
      <c r="G5306" s="174" t="n">
        <v>1542</v>
      </c>
      <c r="H5306" s="174" t="n">
        <v>0</v>
      </c>
      <c r="I5306" s="174" t="n">
        <v>3484</v>
      </c>
      <c r="J5306" s="174" t="n">
        <v>610</v>
      </c>
      <c r="K5306" s="174" t="n">
        <v>932</v>
      </c>
      <c r="L5306" s="174" t="n">
        <v>0</v>
      </c>
      <c r="M5306" s="174" t="n">
        <v>0</v>
      </c>
    </row>
    <row r="5307">
      <c r="A5307" s="174" t="inlineStr">
        <is>
          <t>test</t>
        </is>
      </c>
      <c r="B5307" s="174" t="inlineStr">
        <is>
          <t>A3</t>
        </is>
      </c>
      <c r="C5307" s="174" t="inlineStr">
        <is>
          <t>Asm</t>
        </is>
      </c>
      <c r="D5307" s="174" t="inlineStr">
        <is>
          <t>all</t>
        </is>
      </c>
      <c r="E5307" s="175" t="n">
        <v>0.78</v>
      </c>
      <c r="F5307" s="174" t="n">
        <v>14</v>
      </c>
      <c r="G5307" s="174" t="n">
        <v>1542</v>
      </c>
      <c r="H5307" s="174" t="n">
        <v>0</v>
      </c>
      <c r="I5307" s="174" t="n">
        <v>3484</v>
      </c>
      <c r="J5307" s="174" t="n">
        <v>610</v>
      </c>
      <c r="K5307" s="174" t="n">
        <v>932</v>
      </c>
      <c r="L5307" s="174" t="n">
        <v>0</v>
      </c>
      <c r="M5307" s="174" t="n">
        <v>0</v>
      </c>
    </row>
    <row r="5308">
      <c r="A5308" s="174" t="inlineStr">
        <is>
          <t>test</t>
        </is>
      </c>
      <c r="B5308" s="174" t="inlineStr">
        <is>
          <t>A3</t>
        </is>
      </c>
      <c r="C5308" s="174" t="inlineStr">
        <is>
          <t>Asm</t>
        </is>
      </c>
      <c r="D5308" s="174" t="inlineStr">
        <is>
          <t>all</t>
        </is>
      </c>
      <c r="E5308" s="175" t="n">
        <v>0.79</v>
      </c>
      <c r="F5308" s="174" t="n">
        <v>13</v>
      </c>
      <c r="G5308" s="174" t="n">
        <v>1543</v>
      </c>
      <c r="H5308" s="174" t="n">
        <v>0</v>
      </c>
      <c r="I5308" s="174" t="n">
        <v>3484</v>
      </c>
      <c r="J5308" s="174" t="n">
        <v>610</v>
      </c>
      <c r="K5308" s="174" t="n">
        <v>933</v>
      </c>
      <c r="L5308" s="174" t="n">
        <v>0</v>
      </c>
      <c r="M5308" s="174" t="n">
        <v>0</v>
      </c>
    </row>
    <row r="5309">
      <c r="A5309" s="174" t="inlineStr">
        <is>
          <t>test</t>
        </is>
      </c>
      <c r="B5309" s="174" t="inlineStr">
        <is>
          <t>A3</t>
        </is>
      </c>
      <c r="C5309" s="174" t="inlineStr">
        <is>
          <t>Asm</t>
        </is>
      </c>
      <c r="D5309" s="174" t="inlineStr">
        <is>
          <t>all</t>
        </is>
      </c>
      <c r="E5309" s="175" t="n">
        <v>0.8</v>
      </c>
      <c r="F5309" s="174" t="n">
        <v>12</v>
      </c>
      <c r="G5309" s="174" t="n">
        <v>1544</v>
      </c>
      <c r="H5309" s="174" t="n">
        <v>0</v>
      </c>
      <c r="I5309" s="174" t="n">
        <v>3484</v>
      </c>
      <c r="J5309" s="174" t="n">
        <v>610</v>
      </c>
      <c r="K5309" s="174" t="n">
        <v>934</v>
      </c>
      <c r="L5309" s="174" t="n">
        <v>0</v>
      </c>
      <c r="M5309" s="174" t="n">
        <v>0</v>
      </c>
    </row>
    <row r="5310">
      <c r="A5310" s="174" t="inlineStr">
        <is>
          <t>test</t>
        </is>
      </c>
      <c r="B5310" s="174" t="inlineStr">
        <is>
          <t>A3</t>
        </is>
      </c>
      <c r="C5310" s="174" t="inlineStr">
        <is>
          <t>Asm</t>
        </is>
      </c>
      <c r="D5310" s="174" t="inlineStr">
        <is>
          <t>all</t>
        </is>
      </c>
      <c r="E5310" s="175" t="n">
        <v>0.8100000000000001</v>
      </c>
      <c r="F5310" s="174" t="n">
        <v>11</v>
      </c>
      <c r="G5310" s="174" t="n">
        <v>1545</v>
      </c>
      <c r="H5310" s="174" t="n">
        <v>0</v>
      </c>
      <c r="I5310" s="174" t="n">
        <v>3484</v>
      </c>
      <c r="J5310" s="174" t="n">
        <v>610</v>
      </c>
      <c r="K5310" s="174" t="n">
        <v>935</v>
      </c>
      <c r="L5310" s="174" t="n">
        <v>0</v>
      </c>
      <c r="M5310" s="174" t="n">
        <v>0</v>
      </c>
    </row>
    <row r="5311">
      <c r="A5311" s="174" t="inlineStr">
        <is>
          <t>test</t>
        </is>
      </c>
      <c r="B5311" s="174" t="inlineStr">
        <is>
          <t>A3</t>
        </is>
      </c>
      <c r="C5311" s="174" t="inlineStr">
        <is>
          <t>Asm</t>
        </is>
      </c>
      <c r="D5311" s="174" t="inlineStr">
        <is>
          <t>all</t>
        </is>
      </c>
      <c r="E5311" s="175" t="n">
        <v>0.82</v>
      </c>
      <c r="F5311" s="174" t="n">
        <v>9</v>
      </c>
      <c r="G5311" s="174" t="n">
        <v>1547</v>
      </c>
      <c r="H5311" s="174" t="n">
        <v>0</v>
      </c>
      <c r="I5311" s="174" t="n">
        <v>3484</v>
      </c>
      <c r="J5311" s="174" t="n">
        <v>610</v>
      </c>
      <c r="K5311" s="174" t="n">
        <v>937</v>
      </c>
      <c r="L5311" s="174" t="n">
        <v>0</v>
      </c>
      <c r="M5311" s="174" t="n">
        <v>0</v>
      </c>
    </row>
    <row r="5312">
      <c r="A5312" s="174" t="inlineStr">
        <is>
          <t>test</t>
        </is>
      </c>
      <c r="B5312" s="174" t="inlineStr">
        <is>
          <t>A3</t>
        </is>
      </c>
      <c r="C5312" s="174" t="inlineStr">
        <is>
          <t>Asm</t>
        </is>
      </c>
      <c r="D5312" s="174" t="inlineStr">
        <is>
          <t>all</t>
        </is>
      </c>
      <c r="E5312" s="175" t="n">
        <v>0.83</v>
      </c>
      <c r="F5312" s="174" t="n">
        <v>9</v>
      </c>
      <c r="G5312" s="174" t="n">
        <v>1547</v>
      </c>
      <c r="H5312" s="174" t="n">
        <v>0</v>
      </c>
      <c r="I5312" s="174" t="n">
        <v>3484</v>
      </c>
      <c r="J5312" s="174" t="n">
        <v>610</v>
      </c>
      <c r="K5312" s="174" t="n">
        <v>937</v>
      </c>
      <c r="L5312" s="174" t="n">
        <v>0</v>
      </c>
      <c r="M5312" s="174" t="n">
        <v>0</v>
      </c>
    </row>
    <row r="5313">
      <c r="A5313" s="174" t="inlineStr">
        <is>
          <t>test</t>
        </is>
      </c>
      <c r="B5313" s="174" t="inlineStr">
        <is>
          <t>A3</t>
        </is>
      </c>
      <c r="C5313" s="174" t="inlineStr">
        <is>
          <t>Asm</t>
        </is>
      </c>
      <c r="D5313" s="174" t="inlineStr">
        <is>
          <t>all</t>
        </is>
      </c>
      <c r="E5313" s="175" t="n">
        <v>0.84</v>
      </c>
      <c r="F5313" s="174" t="n">
        <v>8</v>
      </c>
      <c r="G5313" s="174" t="n">
        <v>1548</v>
      </c>
      <c r="H5313" s="174" t="n">
        <v>0</v>
      </c>
      <c r="I5313" s="174" t="n">
        <v>3484</v>
      </c>
      <c r="J5313" s="174" t="n">
        <v>610</v>
      </c>
      <c r="K5313" s="174" t="n">
        <v>938</v>
      </c>
      <c r="L5313" s="174" t="n">
        <v>0</v>
      </c>
      <c r="M5313" s="174" t="n">
        <v>0</v>
      </c>
    </row>
    <row r="5314">
      <c r="A5314" s="174" t="inlineStr">
        <is>
          <t>test</t>
        </is>
      </c>
      <c r="B5314" s="174" t="inlineStr">
        <is>
          <t>A3</t>
        </is>
      </c>
      <c r="C5314" s="174" t="inlineStr">
        <is>
          <t>Asm</t>
        </is>
      </c>
      <c r="D5314" s="174" t="inlineStr">
        <is>
          <t>all</t>
        </is>
      </c>
      <c r="E5314" s="175" t="n">
        <v>0.85</v>
      </c>
      <c r="F5314" s="174" t="n">
        <v>7</v>
      </c>
      <c r="G5314" s="174" t="n">
        <v>1549</v>
      </c>
      <c r="H5314" s="174" t="n">
        <v>0</v>
      </c>
      <c r="I5314" s="174" t="n">
        <v>3484</v>
      </c>
      <c r="J5314" s="174" t="n">
        <v>610</v>
      </c>
      <c r="K5314" s="174" t="n">
        <v>939</v>
      </c>
      <c r="L5314" s="174" t="n">
        <v>0</v>
      </c>
      <c r="M5314" s="174" t="n">
        <v>0</v>
      </c>
    </row>
    <row r="5315">
      <c r="A5315" s="174" t="inlineStr">
        <is>
          <t>test</t>
        </is>
      </c>
      <c r="B5315" s="174" t="inlineStr">
        <is>
          <t>A3</t>
        </is>
      </c>
      <c r="C5315" s="174" t="inlineStr">
        <is>
          <t>Asm</t>
        </is>
      </c>
      <c r="D5315" s="174" t="inlineStr">
        <is>
          <t>all</t>
        </is>
      </c>
      <c r="E5315" s="175" t="n">
        <v>0.86</v>
      </c>
      <c r="F5315" s="174" t="n">
        <v>6</v>
      </c>
      <c r="G5315" s="174" t="n">
        <v>1550</v>
      </c>
      <c r="H5315" s="174" t="n">
        <v>0</v>
      </c>
      <c r="I5315" s="174" t="n">
        <v>3484</v>
      </c>
      <c r="J5315" s="174" t="n">
        <v>610</v>
      </c>
      <c r="K5315" s="174" t="n">
        <v>940</v>
      </c>
      <c r="L5315" s="174" t="n">
        <v>0</v>
      </c>
      <c r="M5315" s="174" t="n">
        <v>0</v>
      </c>
    </row>
    <row r="5316">
      <c r="A5316" s="174" t="inlineStr">
        <is>
          <t>test</t>
        </is>
      </c>
      <c r="B5316" s="174" t="inlineStr">
        <is>
          <t>A3</t>
        </is>
      </c>
      <c r="C5316" s="174" t="inlineStr">
        <is>
          <t>Asm</t>
        </is>
      </c>
      <c r="D5316" s="174" t="inlineStr">
        <is>
          <t>all</t>
        </is>
      </c>
      <c r="E5316" s="175" t="n">
        <v>0.87</v>
      </c>
      <c r="F5316" s="174" t="n">
        <v>5</v>
      </c>
      <c r="G5316" s="174" t="n">
        <v>1551</v>
      </c>
      <c r="H5316" s="174" t="n">
        <v>0</v>
      </c>
      <c r="I5316" s="174" t="n">
        <v>3484</v>
      </c>
      <c r="J5316" s="174" t="n">
        <v>610</v>
      </c>
      <c r="K5316" s="174" t="n">
        <v>941</v>
      </c>
      <c r="L5316" s="174" t="n">
        <v>0</v>
      </c>
      <c r="M5316" s="174" t="n">
        <v>0</v>
      </c>
    </row>
    <row r="5317">
      <c r="A5317" s="174" t="inlineStr">
        <is>
          <t>test</t>
        </is>
      </c>
      <c r="B5317" s="174" t="inlineStr">
        <is>
          <t>A3</t>
        </is>
      </c>
      <c r="C5317" s="174" t="inlineStr">
        <is>
          <t>Asm</t>
        </is>
      </c>
      <c r="D5317" s="174" t="inlineStr">
        <is>
          <t>all</t>
        </is>
      </c>
      <c r="E5317" s="175" t="n">
        <v>0.88</v>
      </c>
      <c r="F5317" s="174" t="n">
        <v>3</v>
      </c>
      <c r="G5317" s="174" t="n">
        <v>1553</v>
      </c>
      <c r="H5317" s="174" t="n">
        <v>0</v>
      </c>
      <c r="I5317" s="174" t="n">
        <v>3484</v>
      </c>
      <c r="J5317" s="174" t="n">
        <v>610</v>
      </c>
      <c r="K5317" s="174" t="n">
        <v>943</v>
      </c>
      <c r="L5317" s="174" t="n">
        <v>0</v>
      </c>
      <c r="M5317" s="174" t="n">
        <v>0</v>
      </c>
    </row>
    <row r="5318">
      <c r="A5318" s="174" t="inlineStr">
        <is>
          <t>test</t>
        </is>
      </c>
      <c r="B5318" s="174" t="inlineStr">
        <is>
          <t>A3</t>
        </is>
      </c>
      <c r="C5318" s="174" t="inlineStr">
        <is>
          <t>Asm</t>
        </is>
      </c>
      <c r="D5318" s="174" t="inlineStr">
        <is>
          <t>all</t>
        </is>
      </c>
      <c r="E5318" s="175" t="n">
        <v>0.89</v>
      </c>
      <c r="F5318" s="174" t="n">
        <v>2</v>
      </c>
      <c r="G5318" s="174" t="n">
        <v>1554</v>
      </c>
      <c r="H5318" s="174" t="n">
        <v>0</v>
      </c>
      <c r="I5318" s="174" t="n">
        <v>3484</v>
      </c>
      <c r="J5318" s="174" t="n">
        <v>610</v>
      </c>
      <c r="K5318" s="174" t="n">
        <v>944</v>
      </c>
      <c r="L5318" s="174" t="n">
        <v>0</v>
      </c>
      <c r="M5318" s="174" t="n">
        <v>0</v>
      </c>
    </row>
    <row r="5319">
      <c r="A5319" s="174" t="inlineStr">
        <is>
          <t>test</t>
        </is>
      </c>
      <c r="B5319" s="174" t="inlineStr">
        <is>
          <t>A3</t>
        </is>
      </c>
      <c r="C5319" s="174" t="inlineStr">
        <is>
          <t>Asm</t>
        </is>
      </c>
      <c r="D5319" s="174" t="inlineStr">
        <is>
          <t>all</t>
        </is>
      </c>
      <c r="E5319" s="175" t="n">
        <v>0.9</v>
      </c>
      <c r="F5319" s="174" t="n">
        <v>2</v>
      </c>
      <c r="G5319" s="174" t="n">
        <v>1554</v>
      </c>
      <c r="H5319" s="174" t="n">
        <v>0</v>
      </c>
      <c r="I5319" s="174" t="n">
        <v>3484</v>
      </c>
      <c r="J5319" s="174" t="n">
        <v>610</v>
      </c>
      <c r="K5319" s="174" t="n">
        <v>944</v>
      </c>
      <c r="L5319" s="174" t="n">
        <v>0</v>
      </c>
      <c r="M5319" s="174" t="n">
        <v>0</v>
      </c>
    </row>
    <row r="5320">
      <c r="A5320" s="174" t="inlineStr">
        <is>
          <t>test</t>
        </is>
      </c>
      <c r="B5320" s="174" t="inlineStr">
        <is>
          <t>A3</t>
        </is>
      </c>
      <c r="C5320" s="174" t="inlineStr">
        <is>
          <t>Asm</t>
        </is>
      </c>
      <c r="D5320" s="174" t="inlineStr">
        <is>
          <t>all</t>
        </is>
      </c>
      <c r="E5320" s="175" t="n">
        <v>0.91</v>
      </c>
      <c r="F5320" s="174" t="n">
        <v>1</v>
      </c>
      <c r="G5320" s="174" t="n">
        <v>1555</v>
      </c>
      <c r="H5320" s="174" t="n">
        <v>0</v>
      </c>
      <c r="I5320" s="174" t="n">
        <v>3484</v>
      </c>
      <c r="J5320" s="174" t="n">
        <v>610</v>
      </c>
      <c r="K5320" s="174" t="n">
        <v>945</v>
      </c>
      <c r="L5320" s="174" t="n">
        <v>0</v>
      </c>
      <c r="M5320" s="174" t="n">
        <v>0</v>
      </c>
    </row>
    <row r="5321">
      <c r="A5321" s="174" t="inlineStr">
        <is>
          <t>test</t>
        </is>
      </c>
      <c r="B5321" s="174" t="inlineStr">
        <is>
          <t>A3</t>
        </is>
      </c>
      <c r="C5321" s="174" t="inlineStr">
        <is>
          <t>Asm</t>
        </is>
      </c>
      <c r="D5321" s="174" t="inlineStr">
        <is>
          <t>all</t>
        </is>
      </c>
      <c r="E5321" s="175" t="n">
        <v>0.92</v>
      </c>
      <c r="F5321" s="174" t="n">
        <v>1</v>
      </c>
      <c r="G5321" s="174" t="n">
        <v>1555</v>
      </c>
      <c r="H5321" s="174" t="n">
        <v>0</v>
      </c>
      <c r="I5321" s="174" t="n">
        <v>3484</v>
      </c>
      <c r="J5321" s="174" t="n">
        <v>610</v>
      </c>
      <c r="K5321" s="174" t="n">
        <v>945</v>
      </c>
      <c r="L5321" s="174" t="n">
        <v>0</v>
      </c>
      <c r="M5321" s="174" t="n">
        <v>0</v>
      </c>
    </row>
    <row r="5322">
      <c r="A5322" s="174" t="inlineStr">
        <is>
          <t>test</t>
        </is>
      </c>
      <c r="B5322" s="174" t="inlineStr">
        <is>
          <t>A3</t>
        </is>
      </c>
      <c r="C5322" s="174" t="inlineStr">
        <is>
          <t>Asm</t>
        </is>
      </c>
      <c r="D5322" s="174" t="inlineStr">
        <is>
          <t>all</t>
        </is>
      </c>
      <c r="E5322" s="175" t="n">
        <v>0.93</v>
      </c>
      <c r="F5322" s="174" t="n">
        <v>1</v>
      </c>
      <c r="G5322" s="174" t="n">
        <v>1555</v>
      </c>
      <c r="H5322" s="174" t="n">
        <v>0</v>
      </c>
      <c r="I5322" s="174" t="n">
        <v>3484</v>
      </c>
      <c r="J5322" s="174" t="n">
        <v>610</v>
      </c>
      <c r="K5322" s="174" t="n">
        <v>945</v>
      </c>
      <c r="L5322" s="174" t="n">
        <v>0</v>
      </c>
      <c r="M5322" s="174" t="n">
        <v>0</v>
      </c>
    </row>
    <row r="5323">
      <c r="A5323" s="174" t="inlineStr">
        <is>
          <t>test</t>
        </is>
      </c>
      <c r="B5323" s="174" t="inlineStr">
        <is>
          <t>A3</t>
        </is>
      </c>
      <c r="C5323" s="174" t="inlineStr">
        <is>
          <t>Asm</t>
        </is>
      </c>
      <c r="D5323" s="174" t="inlineStr">
        <is>
          <t>all</t>
        </is>
      </c>
      <c r="E5323" s="175" t="n">
        <v>0.9399999999999999</v>
      </c>
      <c r="F5323" s="174" t="n">
        <v>1</v>
      </c>
      <c r="G5323" s="174" t="n">
        <v>1555</v>
      </c>
      <c r="H5323" s="174" t="n">
        <v>0</v>
      </c>
      <c r="I5323" s="174" t="n">
        <v>3484</v>
      </c>
      <c r="J5323" s="174" t="n">
        <v>610</v>
      </c>
      <c r="K5323" s="174" t="n">
        <v>945</v>
      </c>
      <c r="L5323" s="174" t="n">
        <v>0</v>
      </c>
      <c r="M5323" s="174" t="n">
        <v>0</v>
      </c>
    </row>
    <row r="5324">
      <c r="A5324" s="174" t="inlineStr">
        <is>
          <t>test</t>
        </is>
      </c>
      <c r="B5324" s="174" t="inlineStr">
        <is>
          <t>A3</t>
        </is>
      </c>
      <c r="C5324" s="174" t="inlineStr">
        <is>
          <t>Asm</t>
        </is>
      </c>
      <c r="D5324" s="174" t="inlineStr">
        <is>
          <t>all</t>
        </is>
      </c>
      <c r="E5324" s="175" t="n">
        <v>0.95</v>
      </c>
      <c r="F5324" s="174" t="n">
        <v>1</v>
      </c>
      <c r="G5324" s="174" t="n">
        <v>1555</v>
      </c>
      <c r="H5324" s="174" t="n">
        <v>0</v>
      </c>
      <c r="I5324" s="174" t="n">
        <v>3484</v>
      </c>
      <c r="J5324" s="174" t="n">
        <v>610</v>
      </c>
      <c r="K5324" s="174" t="n">
        <v>945</v>
      </c>
      <c r="L5324" s="174" t="n">
        <v>0</v>
      </c>
      <c r="M5324" s="174" t="n">
        <v>0</v>
      </c>
    </row>
    <row r="5325">
      <c r="A5325" s="174" t="inlineStr">
        <is>
          <t>test</t>
        </is>
      </c>
      <c r="B5325" s="174" t="inlineStr">
        <is>
          <t>A3</t>
        </is>
      </c>
      <c r="C5325" s="174" t="inlineStr">
        <is>
          <t>Asm</t>
        </is>
      </c>
      <c r="D5325" s="174" t="inlineStr">
        <is>
          <t>nb</t>
        </is>
      </c>
      <c r="E5325" s="175" t="n">
        <v>0.01</v>
      </c>
      <c r="F5325" s="174" t="n">
        <v>869</v>
      </c>
      <c r="G5325" s="174" t="n">
        <v>77</v>
      </c>
      <c r="H5325" s="174" t="n">
        <v>1851</v>
      </c>
      <c r="I5325" s="174" t="n">
        <v>1062</v>
      </c>
      <c r="J5325" s="174" t="n"/>
      <c r="K5325" s="174" t="n"/>
      <c r="L5325" s="174" t="n"/>
      <c r="M5325" s="174" t="n"/>
    </row>
    <row r="5326">
      <c r="A5326" s="174" t="inlineStr">
        <is>
          <t>test</t>
        </is>
      </c>
      <c r="B5326" s="174" t="inlineStr">
        <is>
          <t>A3</t>
        </is>
      </c>
      <c r="C5326" s="174" t="inlineStr">
        <is>
          <t>Asm</t>
        </is>
      </c>
      <c r="D5326" s="174" t="inlineStr">
        <is>
          <t>nb</t>
        </is>
      </c>
      <c r="E5326" s="175" t="n">
        <v>0.02</v>
      </c>
      <c r="F5326" s="174" t="n">
        <v>735</v>
      </c>
      <c r="G5326" s="174" t="n">
        <v>211</v>
      </c>
      <c r="H5326" s="174" t="n">
        <v>1111</v>
      </c>
      <c r="I5326" s="174" t="n">
        <v>1802</v>
      </c>
      <c r="J5326" s="174" t="n"/>
      <c r="K5326" s="174" t="n"/>
      <c r="L5326" s="174" t="n"/>
      <c r="M5326" s="174" t="n"/>
    </row>
    <row r="5327">
      <c r="A5327" s="174" t="inlineStr">
        <is>
          <t>test</t>
        </is>
      </c>
      <c r="B5327" s="174" t="inlineStr">
        <is>
          <t>A3</t>
        </is>
      </c>
      <c r="C5327" s="174" t="inlineStr">
        <is>
          <t>Asm</t>
        </is>
      </c>
      <c r="D5327" s="174" t="inlineStr">
        <is>
          <t>nb</t>
        </is>
      </c>
      <c r="E5327" s="175" t="n">
        <v>0.03</v>
      </c>
      <c r="F5327" s="174" t="n">
        <v>632</v>
      </c>
      <c r="G5327" s="174" t="n">
        <v>314</v>
      </c>
      <c r="H5327" s="174" t="n">
        <v>679</v>
      </c>
      <c r="I5327" s="174" t="n">
        <v>2234</v>
      </c>
      <c r="J5327" s="174" t="n"/>
      <c r="K5327" s="174" t="n"/>
      <c r="L5327" s="174" t="n"/>
      <c r="M5327" s="174" t="n"/>
    </row>
    <row r="5328">
      <c r="A5328" s="174" t="inlineStr">
        <is>
          <t>test</t>
        </is>
      </c>
      <c r="B5328" s="174" t="inlineStr">
        <is>
          <t>A3</t>
        </is>
      </c>
      <c r="C5328" s="174" t="inlineStr">
        <is>
          <t>Asm</t>
        </is>
      </c>
      <c r="D5328" s="174" t="inlineStr">
        <is>
          <t>nb</t>
        </is>
      </c>
      <c r="E5328" s="175" t="n">
        <v>0.04</v>
      </c>
      <c r="F5328" s="174" t="n">
        <v>569</v>
      </c>
      <c r="G5328" s="174" t="n">
        <v>377</v>
      </c>
      <c r="H5328" s="174" t="n">
        <v>438</v>
      </c>
      <c r="I5328" s="174" t="n">
        <v>2475</v>
      </c>
      <c r="J5328" s="174" t="n"/>
      <c r="K5328" s="174" t="n"/>
      <c r="L5328" s="174" t="n"/>
      <c r="M5328" s="174" t="n"/>
    </row>
    <row r="5329">
      <c r="A5329" s="174" t="inlineStr">
        <is>
          <t>test</t>
        </is>
      </c>
      <c r="B5329" s="174" t="inlineStr">
        <is>
          <t>A3</t>
        </is>
      </c>
      <c r="C5329" s="174" t="inlineStr">
        <is>
          <t>Asm</t>
        </is>
      </c>
      <c r="D5329" s="174" t="inlineStr">
        <is>
          <t>nb</t>
        </is>
      </c>
      <c r="E5329" s="175" t="n">
        <v>0.05</v>
      </c>
      <c r="F5329" s="174" t="n">
        <v>520</v>
      </c>
      <c r="G5329" s="174" t="n">
        <v>426</v>
      </c>
      <c r="H5329" s="174" t="n">
        <v>271</v>
      </c>
      <c r="I5329" s="174" t="n">
        <v>2642</v>
      </c>
      <c r="J5329" s="174" t="n"/>
      <c r="K5329" s="174" t="n"/>
      <c r="L5329" s="174" t="n"/>
      <c r="M5329" s="174" t="n"/>
    </row>
    <row r="5330">
      <c r="A5330" s="174" t="inlineStr">
        <is>
          <t>test</t>
        </is>
      </c>
      <c r="B5330" s="174" t="inlineStr">
        <is>
          <t>A3</t>
        </is>
      </c>
      <c r="C5330" s="174" t="inlineStr">
        <is>
          <t>Asm</t>
        </is>
      </c>
      <c r="D5330" s="174" t="inlineStr">
        <is>
          <t>nb</t>
        </is>
      </c>
      <c r="E5330" s="175" t="n">
        <v>0.06</v>
      </c>
      <c r="F5330" s="174" t="n">
        <v>474</v>
      </c>
      <c r="G5330" s="174" t="n">
        <v>472</v>
      </c>
      <c r="H5330" s="174" t="n">
        <v>192</v>
      </c>
      <c r="I5330" s="174" t="n">
        <v>2721</v>
      </c>
      <c r="J5330" s="174" t="n"/>
      <c r="K5330" s="174" t="n"/>
      <c r="L5330" s="174" t="n"/>
      <c r="M5330" s="174" t="n"/>
    </row>
    <row r="5331">
      <c r="A5331" s="174" t="inlineStr">
        <is>
          <t>test</t>
        </is>
      </c>
      <c r="B5331" s="174" t="inlineStr">
        <is>
          <t>A3</t>
        </is>
      </c>
      <c r="C5331" s="174" t="inlineStr">
        <is>
          <t>Asm</t>
        </is>
      </c>
      <c r="D5331" s="174" t="inlineStr">
        <is>
          <t>nb</t>
        </is>
      </c>
      <c r="E5331" s="175" t="n">
        <v>0.07000000000000001</v>
      </c>
      <c r="F5331" s="174" t="n">
        <v>426</v>
      </c>
      <c r="G5331" s="174" t="n">
        <v>520</v>
      </c>
      <c r="H5331" s="174" t="n">
        <v>139</v>
      </c>
      <c r="I5331" s="174" t="n">
        <v>2774</v>
      </c>
      <c r="J5331" s="174" t="n"/>
      <c r="K5331" s="174" t="n"/>
      <c r="L5331" s="174" t="n"/>
      <c r="M5331" s="174" t="n"/>
    </row>
    <row r="5332">
      <c r="A5332" s="174" t="inlineStr">
        <is>
          <t>test</t>
        </is>
      </c>
      <c r="B5332" s="174" t="inlineStr">
        <is>
          <t>A3</t>
        </is>
      </c>
      <c r="C5332" s="174" t="inlineStr">
        <is>
          <t>Asm</t>
        </is>
      </c>
      <c r="D5332" s="174" t="inlineStr">
        <is>
          <t>nb</t>
        </is>
      </c>
      <c r="E5332" s="175" t="n">
        <v>0.08</v>
      </c>
      <c r="F5332" s="174" t="n">
        <v>397</v>
      </c>
      <c r="G5332" s="174" t="n">
        <v>549</v>
      </c>
      <c r="H5332" s="174" t="n">
        <v>115</v>
      </c>
      <c r="I5332" s="174" t="n">
        <v>2798</v>
      </c>
      <c r="J5332" s="174" t="n"/>
      <c r="K5332" s="174" t="n"/>
      <c r="L5332" s="174" t="n"/>
      <c r="M5332" s="174" t="n"/>
    </row>
    <row r="5333">
      <c r="A5333" s="174" t="inlineStr">
        <is>
          <t>test</t>
        </is>
      </c>
      <c r="B5333" s="174" t="inlineStr">
        <is>
          <t>A3</t>
        </is>
      </c>
      <c r="C5333" s="174" t="inlineStr">
        <is>
          <t>Asm</t>
        </is>
      </c>
      <c r="D5333" s="174" t="inlineStr">
        <is>
          <t>nb</t>
        </is>
      </c>
      <c r="E5333" s="175" t="n">
        <v>0.09</v>
      </c>
      <c r="F5333" s="174" t="n">
        <v>372</v>
      </c>
      <c r="G5333" s="174" t="n">
        <v>574</v>
      </c>
      <c r="H5333" s="174" t="n">
        <v>86</v>
      </c>
      <c r="I5333" s="174" t="n">
        <v>2827</v>
      </c>
      <c r="J5333" s="174" t="n"/>
      <c r="K5333" s="174" t="n"/>
      <c r="L5333" s="174" t="n"/>
      <c r="M5333" s="174" t="n"/>
    </row>
    <row r="5334">
      <c r="A5334" s="174" t="inlineStr">
        <is>
          <t>test</t>
        </is>
      </c>
      <c r="B5334" s="174" t="inlineStr">
        <is>
          <t>A3</t>
        </is>
      </c>
      <c r="C5334" s="174" t="inlineStr">
        <is>
          <t>Asm</t>
        </is>
      </c>
      <c r="D5334" s="174" t="inlineStr">
        <is>
          <t>nb</t>
        </is>
      </c>
      <c r="E5334" s="175" t="n">
        <v>0.1</v>
      </c>
      <c r="F5334" s="174" t="n">
        <v>351</v>
      </c>
      <c r="G5334" s="174" t="n">
        <v>595</v>
      </c>
      <c r="H5334" s="174" t="n">
        <v>70</v>
      </c>
      <c r="I5334" s="174" t="n">
        <v>2843</v>
      </c>
      <c r="J5334" s="174" t="n"/>
      <c r="K5334" s="174" t="n"/>
      <c r="L5334" s="174" t="n"/>
      <c r="M5334" s="174" t="n"/>
    </row>
    <row r="5335">
      <c r="A5335" s="174" t="inlineStr">
        <is>
          <t>test</t>
        </is>
      </c>
      <c r="B5335" s="174" t="inlineStr">
        <is>
          <t>A3</t>
        </is>
      </c>
      <c r="C5335" s="174" t="inlineStr">
        <is>
          <t>Asm</t>
        </is>
      </c>
      <c r="D5335" s="174" t="inlineStr">
        <is>
          <t>nb</t>
        </is>
      </c>
      <c r="E5335" s="175" t="n">
        <v>0.11</v>
      </c>
      <c r="F5335" s="174" t="n">
        <v>332</v>
      </c>
      <c r="G5335" s="174" t="n">
        <v>614</v>
      </c>
      <c r="H5335" s="174" t="n">
        <v>55</v>
      </c>
      <c r="I5335" s="174" t="n">
        <v>2858</v>
      </c>
      <c r="J5335" s="174" t="n"/>
      <c r="K5335" s="174" t="n"/>
      <c r="L5335" s="174" t="n"/>
      <c r="M5335" s="174" t="n"/>
    </row>
    <row r="5336">
      <c r="A5336" s="174" t="inlineStr">
        <is>
          <t>test</t>
        </is>
      </c>
      <c r="B5336" s="174" t="inlineStr">
        <is>
          <t>A3</t>
        </is>
      </c>
      <c r="C5336" s="174" t="inlineStr">
        <is>
          <t>Asm</t>
        </is>
      </c>
      <c r="D5336" s="174" t="inlineStr">
        <is>
          <t>nb</t>
        </is>
      </c>
      <c r="E5336" s="175" t="n">
        <v>0.12</v>
      </c>
      <c r="F5336" s="174" t="n">
        <v>317</v>
      </c>
      <c r="G5336" s="174" t="n">
        <v>629</v>
      </c>
      <c r="H5336" s="174" t="n">
        <v>45</v>
      </c>
      <c r="I5336" s="174" t="n">
        <v>2868</v>
      </c>
      <c r="J5336" s="174" t="n"/>
      <c r="K5336" s="174" t="n"/>
      <c r="L5336" s="174" t="n"/>
      <c r="M5336" s="174" t="n"/>
    </row>
    <row r="5337">
      <c r="A5337" s="174" t="inlineStr">
        <is>
          <t>test</t>
        </is>
      </c>
      <c r="B5337" s="174" t="inlineStr">
        <is>
          <t>A3</t>
        </is>
      </c>
      <c r="C5337" s="174" t="inlineStr">
        <is>
          <t>Asm</t>
        </is>
      </c>
      <c r="D5337" s="174" t="inlineStr">
        <is>
          <t>nb</t>
        </is>
      </c>
      <c r="E5337" s="175" t="n">
        <v>0.13</v>
      </c>
      <c r="F5337" s="174" t="n">
        <v>303</v>
      </c>
      <c r="G5337" s="174" t="n">
        <v>643</v>
      </c>
      <c r="H5337" s="174" t="n">
        <v>41</v>
      </c>
      <c r="I5337" s="174" t="n">
        <v>2872</v>
      </c>
      <c r="J5337" s="174" t="n"/>
      <c r="K5337" s="174" t="n"/>
      <c r="L5337" s="174" t="n"/>
      <c r="M5337" s="174" t="n"/>
    </row>
    <row r="5338">
      <c r="A5338" s="174" t="inlineStr">
        <is>
          <t>test</t>
        </is>
      </c>
      <c r="B5338" s="174" t="inlineStr">
        <is>
          <t>A3</t>
        </is>
      </c>
      <c r="C5338" s="174" t="inlineStr">
        <is>
          <t>Asm</t>
        </is>
      </c>
      <c r="D5338" s="174" t="inlineStr">
        <is>
          <t>nb</t>
        </is>
      </c>
      <c r="E5338" s="175" t="n">
        <v>0.14</v>
      </c>
      <c r="F5338" s="174" t="n">
        <v>290</v>
      </c>
      <c r="G5338" s="174" t="n">
        <v>656</v>
      </c>
      <c r="H5338" s="174" t="n">
        <v>34</v>
      </c>
      <c r="I5338" s="174" t="n">
        <v>2879</v>
      </c>
      <c r="J5338" s="174" t="n"/>
      <c r="K5338" s="174" t="n"/>
      <c r="L5338" s="174" t="n"/>
      <c r="M5338" s="174" t="n"/>
    </row>
    <row r="5339">
      <c r="A5339" s="174" t="inlineStr">
        <is>
          <t>test</t>
        </is>
      </c>
      <c r="B5339" s="174" t="inlineStr">
        <is>
          <t>A3</t>
        </is>
      </c>
      <c r="C5339" s="174" t="inlineStr">
        <is>
          <t>Asm</t>
        </is>
      </c>
      <c r="D5339" s="174" t="inlineStr">
        <is>
          <t>nb</t>
        </is>
      </c>
      <c r="E5339" s="175" t="n">
        <v>0.15</v>
      </c>
      <c r="F5339" s="174" t="n">
        <v>277</v>
      </c>
      <c r="G5339" s="174" t="n">
        <v>669</v>
      </c>
      <c r="H5339" s="174" t="n">
        <v>30</v>
      </c>
      <c r="I5339" s="174" t="n">
        <v>2883</v>
      </c>
      <c r="J5339" s="174" t="n"/>
      <c r="K5339" s="174" t="n"/>
      <c r="L5339" s="174" t="n"/>
      <c r="M5339" s="174" t="n"/>
    </row>
    <row r="5340">
      <c r="A5340" s="174" t="inlineStr">
        <is>
          <t>test</t>
        </is>
      </c>
      <c r="B5340" s="174" t="inlineStr">
        <is>
          <t>A3</t>
        </is>
      </c>
      <c r="C5340" s="174" t="inlineStr">
        <is>
          <t>Asm</t>
        </is>
      </c>
      <c r="D5340" s="174" t="inlineStr">
        <is>
          <t>nb</t>
        </is>
      </c>
      <c r="E5340" s="175" t="n">
        <v>0.16</v>
      </c>
      <c r="F5340" s="174" t="n">
        <v>265</v>
      </c>
      <c r="G5340" s="174" t="n">
        <v>681</v>
      </c>
      <c r="H5340" s="174" t="n">
        <v>19</v>
      </c>
      <c r="I5340" s="174" t="n">
        <v>2894</v>
      </c>
      <c r="J5340" s="174" t="n"/>
      <c r="K5340" s="174" t="n"/>
      <c r="L5340" s="174" t="n"/>
      <c r="M5340" s="174" t="n"/>
    </row>
    <row r="5341">
      <c r="A5341" s="174" t="inlineStr">
        <is>
          <t>test</t>
        </is>
      </c>
      <c r="B5341" s="174" t="inlineStr">
        <is>
          <t>A3</t>
        </is>
      </c>
      <c r="C5341" s="174" t="inlineStr">
        <is>
          <t>Asm</t>
        </is>
      </c>
      <c r="D5341" s="174" t="inlineStr">
        <is>
          <t>nb</t>
        </is>
      </c>
      <c r="E5341" s="175" t="n">
        <v>0.17</v>
      </c>
      <c r="F5341" s="174" t="n">
        <v>257</v>
      </c>
      <c r="G5341" s="174" t="n">
        <v>689</v>
      </c>
      <c r="H5341" s="174" t="n">
        <v>17</v>
      </c>
      <c r="I5341" s="174" t="n">
        <v>2896</v>
      </c>
      <c r="J5341" s="174" t="n"/>
      <c r="K5341" s="174" t="n"/>
      <c r="L5341" s="174" t="n"/>
      <c r="M5341" s="174" t="n"/>
    </row>
    <row r="5342">
      <c r="A5342" s="174" t="inlineStr">
        <is>
          <t>test</t>
        </is>
      </c>
      <c r="B5342" s="174" t="inlineStr">
        <is>
          <t>A3</t>
        </is>
      </c>
      <c r="C5342" s="174" t="inlineStr">
        <is>
          <t>Asm</t>
        </is>
      </c>
      <c r="D5342" s="174" t="inlineStr">
        <is>
          <t>nb</t>
        </is>
      </c>
      <c r="E5342" s="175" t="n">
        <v>0.18</v>
      </c>
      <c r="F5342" s="174" t="n">
        <v>246</v>
      </c>
      <c r="G5342" s="174" t="n">
        <v>700</v>
      </c>
      <c r="H5342" s="174" t="n">
        <v>13</v>
      </c>
      <c r="I5342" s="174" t="n">
        <v>2900</v>
      </c>
      <c r="J5342" s="174" t="n"/>
      <c r="K5342" s="174" t="n"/>
      <c r="L5342" s="174" t="n"/>
      <c r="M5342" s="174" t="n"/>
    </row>
    <row r="5343">
      <c r="A5343" s="174" t="inlineStr">
        <is>
          <t>test</t>
        </is>
      </c>
      <c r="B5343" s="174" t="inlineStr">
        <is>
          <t>A3</t>
        </is>
      </c>
      <c r="C5343" s="174" t="inlineStr">
        <is>
          <t>Asm</t>
        </is>
      </c>
      <c r="D5343" s="174" t="inlineStr">
        <is>
          <t>nb</t>
        </is>
      </c>
      <c r="E5343" s="175" t="n">
        <v>0.19</v>
      </c>
      <c r="F5343" s="174" t="n">
        <v>238</v>
      </c>
      <c r="G5343" s="174" t="n">
        <v>708</v>
      </c>
      <c r="H5343" s="174" t="n">
        <v>12</v>
      </c>
      <c r="I5343" s="174" t="n">
        <v>2901</v>
      </c>
      <c r="J5343" s="174" t="n"/>
      <c r="K5343" s="174" t="n"/>
      <c r="L5343" s="174" t="n"/>
      <c r="M5343" s="174" t="n"/>
    </row>
    <row r="5344">
      <c r="A5344" s="174" t="inlineStr">
        <is>
          <t>test</t>
        </is>
      </c>
      <c r="B5344" s="174" t="inlineStr">
        <is>
          <t>A3</t>
        </is>
      </c>
      <c r="C5344" s="174" t="inlineStr">
        <is>
          <t>Asm</t>
        </is>
      </c>
      <c r="D5344" s="174" t="inlineStr">
        <is>
          <t>nb</t>
        </is>
      </c>
      <c r="E5344" s="175" t="n">
        <v>0.2</v>
      </c>
      <c r="F5344" s="174" t="n">
        <v>231</v>
      </c>
      <c r="G5344" s="174" t="n">
        <v>715</v>
      </c>
      <c r="H5344" s="174" t="n">
        <v>10</v>
      </c>
      <c r="I5344" s="174" t="n">
        <v>2903</v>
      </c>
      <c r="J5344" s="174" t="n"/>
      <c r="K5344" s="174" t="n"/>
      <c r="L5344" s="174" t="n"/>
      <c r="M5344" s="174" t="n"/>
    </row>
    <row r="5345">
      <c r="A5345" s="174" t="inlineStr">
        <is>
          <t>test</t>
        </is>
      </c>
      <c r="B5345" s="174" t="inlineStr">
        <is>
          <t>A3</t>
        </is>
      </c>
      <c r="C5345" s="174" t="inlineStr">
        <is>
          <t>Asm</t>
        </is>
      </c>
      <c r="D5345" s="174" t="inlineStr">
        <is>
          <t>nb</t>
        </is>
      </c>
      <c r="E5345" s="175" t="n">
        <v>0.21</v>
      </c>
      <c r="F5345" s="174" t="n">
        <v>223</v>
      </c>
      <c r="G5345" s="174" t="n">
        <v>723</v>
      </c>
      <c r="H5345" s="174" t="n">
        <v>9</v>
      </c>
      <c r="I5345" s="174" t="n">
        <v>2904</v>
      </c>
      <c r="J5345" s="174" t="n"/>
      <c r="K5345" s="174" t="n"/>
      <c r="L5345" s="174" t="n"/>
      <c r="M5345" s="174" t="n"/>
    </row>
    <row r="5346">
      <c r="A5346" s="174" t="inlineStr">
        <is>
          <t>test</t>
        </is>
      </c>
      <c r="B5346" s="174" t="inlineStr">
        <is>
          <t>A3</t>
        </is>
      </c>
      <c r="C5346" s="174" t="inlineStr">
        <is>
          <t>Asm</t>
        </is>
      </c>
      <c r="D5346" s="174" t="inlineStr">
        <is>
          <t>nb</t>
        </is>
      </c>
      <c r="E5346" s="175" t="n">
        <v>0.22</v>
      </c>
      <c r="F5346" s="174" t="n">
        <v>211</v>
      </c>
      <c r="G5346" s="174" t="n">
        <v>735</v>
      </c>
      <c r="H5346" s="174" t="n">
        <v>5</v>
      </c>
      <c r="I5346" s="174" t="n">
        <v>2908</v>
      </c>
      <c r="J5346" s="174" t="n"/>
      <c r="K5346" s="174" t="n"/>
      <c r="L5346" s="174" t="n"/>
      <c r="M5346" s="174" t="n"/>
    </row>
    <row r="5347">
      <c r="A5347" s="174" t="inlineStr">
        <is>
          <t>test</t>
        </is>
      </c>
      <c r="B5347" s="174" t="inlineStr">
        <is>
          <t>A3</t>
        </is>
      </c>
      <c r="C5347" s="174" t="inlineStr">
        <is>
          <t>Asm</t>
        </is>
      </c>
      <c r="D5347" s="174" t="inlineStr">
        <is>
          <t>nb</t>
        </is>
      </c>
      <c r="E5347" s="175" t="n">
        <v>0.23</v>
      </c>
      <c r="F5347" s="174" t="n">
        <v>201</v>
      </c>
      <c r="G5347" s="174" t="n">
        <v>745</v>
      </c>
      <c r="H5347" s="174" t="n">
        <v>4</v>
      </c>
      <c r="I5347" s="174" t="n">
        <v>2909</v>
      </c>
      <c r="J5347" s="174" t="n"/>
      <c r="K5347" s="174" t="n"/>
      <c r="L5347" s="174" t="n"/>
      <c r="M5347" s="174" t="n"/>
    </row>
    <row r="5348">
      <c r="A5348" s="174" t="inlineStr">
        <is>
          <t>test</t>
        </is>
      </c>
      <c r="B5348" s="174" t="inlineStr">
        <is>
          <t>A3</t>
        </is>
      </c>
      <c r="C5348" s="174" t="inlineStr">
        <is>
          <t>Asm</t>
        </is>
      </c>
      <c r="D5348" s="174" t="inlineStr">
        <is>
          <t>nb</t>
        </is>
      </c>
      <c r="E5348" s="175" t="n">
        <v>0.24</v>
      </c>
      <c r="F5348" s="174" t="n">
        <v>196</v>
      </c>
      <c r="G5348" s="174" t="n">
        <v>750</v>
      </c>
      <c r="H5348" s="174" t="n">
        <v>4</v>
      </c>
      <c r="I5348" s="174" t="n">
        <v>2909</v>
      </c>
      <c r="J5348" s="174" t="n"/>
      <c r="K5348" s="174" t="n"/>
      <c r="L5348" s="174" t="n"/>
      <c r="M5348" s="174" t="n"/>
    </row>
    <row r="5349">
      <c r="A5349" s="174" t="inlineStr">
        <is>
          <t>test</t>
        </is>
      </c>
      <c r="B5349" s="174" t="inlineStr">
        <is>
          <t>A3</t>
        </is>
      </c>
      <c r="C5349" s="174" t="inlineStr">
        <is>
          <t>Asm</t>
        </is>
      </c>
      <c r="D5349" s="174" t="inlineStr">
        <is>
          <t>nb</t>
        </is>
      </c>
      <c r="E5349" s="175" t="n">
        <v>0.25</v>
      </c>
      <c r="F5349" s="174" t="n">
        <v>189</v>
      </c>
      <c r="G5349" s="174" t="n">
        <v>757</v>
      </c>
      <c r="H5349" s="174" t="n">
        <v>3</v>
      </c>
      <c r="I5349" s="174" t="n">
        <v>2910</v>
      </c>
      <c r="J5349" s="174" t="n"/>
      <c r="K5349" s="174" t="n"/>
      <c r="L5349" s="174" t="n"/>
      <c r="M5349" s="174" t="n"/>
    </row>
    <row r="5350">
      <c r="A5350" s="174" t="inlineStr">
        <is>
          <t>test</t>
        </is>
      </c>
      <c r="B5350" s="174" t="inlineStr">
        <is>
          <t>A3</t>
        </is>
      </c>
      <c r="C5350" s="174" t="inlineStr">
        <is>
          <t>Asm</t>
        </is>
      </c>
      <c r="D5350" s="174" t="inlineStr">
        <is>
          <t>nb</t>
        </is>
      </c>
      <c r="E5350" s="175" t="n">
        <v>0.26</v>
      </c>
      <c r="F5350" s="174" t="n">
        <v>183</v>
      </c>
      <c r="G5350" s="174" t="n">
        <v>763</v>
      </c>
      <c r="H5350" s="174" t="n">
        <v>3</v>
      </c>
      <c r="I5350" s="174" t="n">
        <v>2910</v>
      </c>
      <c r="J5350" s="174" t="n"/>
      <c r="K5350" s="174" t="n"/>
      <c r="L5350" s="174" t="n"/>
      <c r="M5350" s="174" t="n"/>
    </row>
    <row r="5351">
      <c r="A5351" s="174" t="inlineStr">
        <is>
          <t>test</t>
        </is>
      </c>
      <c r="B5351" s="174" t="inlineStr">
        <is>
          <t>A3</t>
        </is>
      </c>
      <c r="C5351" s="174" t="inlineStr">
        <is>
          <t>Asm</t>
        </is>
      </c>
      <c r="D5351" s="174" t="inlineStr">
        <is>
          <t>nb</t>
        </is>
      </c>
      <c r="E5351" s="175" t="n">
        <v>0.27</v>
      </c>
      <c r="F5351" s="174" t="n">
        <v>177</v>
      </c>
      <c r="G5351" s="174" t="n">
        <v>769</v>
      </c>
      <c r="H5351" s="174" t="n">
        <v>3</v>
      </c>
      <c r="I5351" s="174" t="n">
        <v>2910</v>
      </c>
      <c r="J5351" s="174" t="n"/>
      <c r="K5351" s="174" t="n"/>
      <c r="L5351" s="174" t="n"/>
      <c r="M5351" s="174" t="n"/>
    </row>
    <row r="5352">
      <c r="A5352" s="174" t="inlineStr">
        <is>
          <t>test</t>
        </is>
      </c>
      <c r="B5352" s="174" t="inlineStr">
        <is>
          <t>A3</t>
        </is>
      </c>
      <c r="C5352" s="174" t="inlineStr">
        <is>
          <t>Asm</t>
        </is>
      </c>
      <c r="D5352" s="174" t="inlineStr">
        <is>
          <t>nb</t>
        </is>
      </c>
      <c r="E5352" s="175" t="n">
        <v>0.28</v>
      </c>
      <c r="F5352" s="174" t="n">
        <v>164</v>
      </c>
      <c r="G5352" s="174" t="n">
        <v>782</v>
      </c>
      <c r="H5352" s="174" t="n">
        <v>2</v>
      </c>
      <c r="I5352" s="174" t="n">
        <v>2911</v>
      </c>
      <c r="J5352" s="174" t="n"/>
      <c r="K5352" s="174" t="n"/>
      <c r="L5352" s="174" t="n"/>
      <c r="M5352" s="174" t="n"/>
    </row>
    <row r="5353">
      <c r="A5353" s="174" t="inlineStr">
        <is>
          <t>test</t>
        </is>
      </c>
      <c r="B5353" s="174" t="inlineStr">
        <is>
          <t>A3</t>
        </is>
      </c>
      <c r="C5353" s="174" t="inlineStr">
        <is>
          <t>Asm</t>
        </is>
      </c>
      <c r="D5353" s="174" t="inlineStr">
        <is>
          <t>nb</t>
        </is>
      </c>
      <c r="E5353" s="175" t="n">
        <v>0.29</v>
      </c>
      <c r="F5353" s="174" t="n">
        <v>157</v>
      </c>
      <c r="G5353" s="174" t="n">
        <v>789</v>
      </c>
      <c r="H5353" s="174" t="n">
        <v>2</v>
      </c>
      <c r="I5353" s="174" t="n">
        <v>2911</v>
      </c>
      <c r="J5353" s="174" t="n"/>
      <c r="K5353" s="174" t="n"/>
      <c r="L5353" s="174" t="n"/>
      <c r="M5353" s="174" t="n"/>
    </row>
    <row r="5354">
      <c r="A5354" s="174" t="inlineStr">
        <is>
          <t>test</t>
        </is>
      </c>
      <c r="B5354" s="174" t="inlineStr">
        <is>
          <t>A3</t>
        </is>
      </c>
      <c r="C5354" s="174" t="inlineStr">
        <is>
          <t>Asm</t>
        </is>
      </c>
      <c r="D5354" s="174" t="inlineStr">
        <is>
          <t>nb</t>
        </is>
      </c>
      <c r="E5354" s="175" t="n">
        <v>0.3</v>
      </c>
      <c r="F5354" s="174" t="n">
        <v>151</v>
      </c>
      <c r="G5354" s="174" t="n">
        <v>795</v>
      </c>
      <c r="H5354" s="174" t="n">
        <v>2</v>
      </c>
      <c r="I5354" s="174" t="n">
        <v>2911</v>
      </c>
      <c r="J5354" s="174" t="n"/>
      <c r="K5354" s="174" t="n"/>
      <c r="L5354" s="174" t="n"/>
      <c r="M5354" s="174" t="n"/>
    </row>
    <row r="5355">
      <c r="A5355" s="174" t="inlineStr">
        <is>
          <t>test</t>
        </is>
      </c>
      <c r="B5355" s="174" t="inlineStr">
        <is>
          <t>A3</t>
        </is>
      </c>
      <c r="C5355" s="174" t="inlineStr">
        <is>
          <t>Asm</t>
        </is>
      </c>
      <c r="D5355" s="174" t="inlineStr">
        <is>
          <t>nb</t>
        </is>
      </c>
      <c r="E5355" s="175" t="n">
        <v>0.31</v>
      </c>
      <c r="F5355" s="174" t="n">
        <v>147</v>
      </c>
      <c r="G5355" s="174" t="n">
        <v>799</v>
      </c>
      <c r="H5355" s="174" t="n">
        <v>1</v>
      </c>
      <c r="I5355" s="174" t="n">
        <v>2912</v>
      </c>
      <c r="J5355" s="174" t="n"/>
      <c r="K5355" s="174" t="n"/>
      <c r="L5355" s="174" t="n"/>
      <c r="M5355" s="174" t="n"/>
    </row>
    <row r="5356">
      <c r="A5356" s="174" t="inlineStr">
        <is>
          <t>test</t>
        </is>
      </c>
      <c r="B5356" s="174" t="inlineStr">
        <is>
          <t>A3</t>
        </is>
      </c>
      <c r="C5356" s="174" t="inlineStr">
        <is>
          <t>Asm</t>
        </is>
      </c>
      <c r="D5356" s="174" t="inlineStr">
        <is>
          <t>nb</t>
        </is>
      </c>
      <c r="E5356" s="175" t="n">
        <v>0.32</v>
      </c>
      <c r="F5356" s="174" t="n">
        <v>139</v>
      </c>
      <c r="G5356" s="174" t="n">
        <v>807</v>
      </c>
      <c r="H5356" s="174" t="n">
        <v>1</v>
      </c>
      <c r="I5356" s="174" t="n">
        <v>2912</v>
      </c>
      <c r="J5356" s="174" t="n"/>
      <c r="K5356" s="174" t="n"/>
      <c r="L5356" s="174" t="n"/>
      <c r="M5356" s="174" t="n"/>
    </row>
    <row r="5357">
      <c r="A5357" s="174" t="inlineStr">
        <is>
          <t>test</t>
        </is>
      </c>
      <c r="B5357" s="174" t="inlineStr">
        <is>
          <t>A3</t>
        </is>
      </c>
      <c r="C5357" s="174" t="inlineStr">
        <is>
          <t>Asm</t>
        </is>
      </c>
      <c r="D5357" s="174" t="inlineStr">
        <is>
          <t>nb</t>
        </is>
      </c>
      <c r="E5357" s="175" t="n">
        <v>0.33</v>
      </c>
      <c r="F5357" s="174" t="n">
        <v>137</v>
      </c>
      <c r="G5357" s="174" t="n">
        <v>809</v>
      </c>
      <c r="H5357" s="174" t="n">
        <v>1</v>
      </c>
      <c r="I5357" s="174" t="n">
        <v>2912</v>
      </c>
      <c r="J5357" s="174" t="n"/>
      <c r="K5357" s="174" t="n"/>
      <c r="L5357" s="174" t="n"/>
      <c r="M5357" s="174" t="n"/>
    </row>
    <row r="5358">
      <c r="A5358" s="174" t="inlineStr">
        <is>
          <t>test</t>
        </is>
      </c>
      <c r="B5358" s="174" t="inlineStr">
        <is>
          <t>A3</t>
        </is>
      </c>
      <c r="C5358" s="174" t="inlineStr">
        <is>
          <t>Asm</t>
        </is>
      </c>
      <c r="D5358" s="174" t="inlineStr">
        <is>
          <t>nb</t>
        </is>
      </c>
      <c r="E5358" s="175" t="n">
        <v>0.34</v>
      </c>
      <c r="F5358" s="174" t="n">
        <v>134</v>
      </c>
      <c r="G5358" s="174" t="n">
        <v>812</v>
      </c>
      <c r="H5358" s="174" t="n">
        <v>1</v>
      </c>
      <c r="I5358" s="174" t="n">
        <v>2912</v>
      </c>
      <c r="J5358" s="174" t="n"/>
      <c r="K5358" s="174" t="n"/>
      <c r="L5358" s="174" t="n"/>
      <c r="M5358" s="174" t="n"/>
    </row>
    <row r="5359">
      <c r="A5359" s="174" t="inlineStr">
        <is>
          <t>test</t>
        </is>
      </c>
      <c r="B5359" s="174" t="inlineStr">
        <is>
          <t>A3</t>
        </is>
      </c>
      <c r="C5359" s="174" t="inlineStr">
        <is>
          <t>Asm</t>
        </is>
      </c>
      <c r="D5359" s="174" t="inlineStr">
        <is>
          <t>nb</t>
        </is>
      </c>
      <c r="E5359" s="175" t="n">
        <v>0.35</v>
      </c>
      <c r="F5359" s="174" t="n">
        <v>128</v>
      </c>
      <c r="G5359" s="174" t="n">
        <v>818</v>
      </c>
      <c r="H5359" s="174" t="n">
        <v>1</v>
      </c>
      <c r="I5359" s="174" t="n">
        <v>2912</v>
      </c>
      <c r="J5359" s="174" t="n"/>
      <c r="K5359" s="174" t="n"/>
      <c r="L5359" s="174" t="n"/>
      <c r="M5359" s="174" t="n"/>
    </row>
    <row r="5360">
      <c r="A5360" s="174" t="inlineStr">
        <is>
          <t>test</t>
        </is>
      </c>
      <c r="B5360" s="174" t="inlineStr">
        <is>
          <t>A3</t>
        </is>
      </c>
      <c r="C5360" s="174" t="inlineStr">
        <is>
          <t>Asm</t>
        </is>
      </c>
      <c r="D5360" s="174" t="inlineStr">
        <is>
          <t>nb</t>
        </is>
      </c>
      <c r="E5360" s="175" t="n">
        <v>0.36</v>
      </c>
      <c r="F5360" s="174" t="n">
        <v>118</v>
      </c>
      <c r="G5360" s="174" t="n">
        <v>828</v>
      </c>
      <c r="H5360" s="174" t="n">
        <v>1</v>
      </c>
      <c r="I5360" s="174" t="n">
        <v>2912</v>
      </c>
      <c r="J5360" s="174" t="n"/>
      <c r="K5360" s="174" t="n"/>
      <c r="L5360" s="174" t="n"/>
      <c r="M5360" s="174" t="n"/>
    </row>
    <row r="5361">
      <c r="A5361" s="174" t="inlineStr">
        <is>
          <t>test</t>
        </is>
      </c>
      <c r="B5361" s="174" t="inlineStr">
        <is>
          <t>A3</t>
        </is>
      </c>
      <c r="C5361" s="174" t="inlineStr">
        <is>
          <t>Asm</t>
        </is>
      </c>
      <c r="D5361" s="174" t="inlineStr">
        <is>
          <t>nb</t>
        </is>
      </c>
      <c r="E5361" s="175" t="n">
        <v>0.37</v>
      </c>
      <c r="F5361" s="174" t="n">
        <v>109</v>
      </c>
      <c r="G5361" s="174" t="n">
        <v>837</v>
      </c>
      <c r="H5361" s="174" t="n">
        <v>1</v>
      </c>
      <c r="I5361" s="174" t="n">
        <v>2912</v>
      </c>
      <c r="J5361" s="174" t="n"/>
      <c r="K5361" s="174" t="n"/>
      <c r="L5361" s="174" t="n"/>
      <c r="M5361" s="174" t="n"/>
    </row>
    <row r="5362">
      <c r="A5362" s="174" t="inlineStr">
        <is>
          <t>test</t>
        </is>
      </c>
      <c r="B5362" s="174" t="inlineStr">
        <is>
          <t>A3</t>
        </is>
      </c>
      <c r="C5362" s="174" t="inlineStr">
        <is>
          <t>Asm</t>
        </is>
      </c>
      <c r="D5362" s="174" t="inlineStr">
        <is>
          <t>nb</t>
        </is>
      </c>
      <c r="E5362" s="175" t="n">
        <v>0.38</v>
      </c>
      <c r="F5362" s="174" t="n">
        <v>106</v>
      </c>
      <c r="G5362" s="174" t="n">
        <v>840</v>
      </c>
      <c r="H5362" s="174" t="n">
        <v>1</v>
      </c>
      <c r="I5362" s="174" t="n">
        <v>2912</v>
      </c>
      <c r="J5362" s="174" t="n"/>
      <c r="K5362" s="174" t="n"/>
      <c r="L5362" s="174" t="n"/>
      <c r="M5362" s="174" t="n"/>
    </row>
    <row r="5363">
      <c r="A5363" s="174" t="inlineStr">
        <is>
          <t>test</t>
        </is>
      </c>
      <c r="B5363" s="174" t="inlineStr">
        <is>
          <t>A3</t>
        </is>
      </c>
      <c r="C5363" s="174" t="inlineStr">
        <is>
          <t>Asm</t>
        </is>
      </c>
      <c r="D5363" s="174" t="inlineStr">
        <is>
          <t>nb</t>
        </is>
      </c>
      <c r="E5363" s="175" t="n">
        <v>0.39</v>
      </c>
      <c r="F5363" s="174" t="n">
        <v>101</v>
      </c>
      <c r="G5363" s="174" t="n">
        <v>845</v>
      </c>
      <c r="H5363" s="174" t="n">
        <v>1</v>
      </c>
      <c r="I5363" s="174" t="n">
        <v>2912</v>
      </c>
      <c r="J5363" s="174" t="n"/>
      <c r="K5363" s="174" t="n"/>
      <c r="L5363" s="174" t="n"/>
      <c r="M5363" s="174" t="n"/>
    </row>
    <row r="5364">
      <c r="A5364" s="174" t="inlineStr">
        <is>
          <t>test</t>
        </is>
      </c>
      <c r="B5364" s="174" t="inlineStr">
        <is>
          <t>A3</t>
        </is>
      </c>
      <c r="C5364" s="174" t="inlineStr">
        <is>
          <t>Asm</t>
        </is>
      </c>
      <c r="D5364" s="174" t="inlineStr">
        <is>
          <t>nb</t>
        </is>
      </c>
      <c r="E5364" s="175" t="n">
        <v>0.4</v>
      </c>
      <c r="F5364" s="174" t="n">
        <v>95</v>
      </c>
      <c r="G5364" s="174" t="n">
        <v>851</v>
      </c>
      <c r="H5364" s="174" t="n">
        <v>1</v>
      </c>
      <c r="I5364" s="174" t="n">
        <v>2912</v>
      </c>
      <c r="J5364" s="174" t="n"/>
      <c r="K5364" s="174" t="n"/>
      <c r="L5364" s="174" t="n"/>
      <c r="M5364" s="174" t="n"/>
    </row>
    <row r="5365">
      <c r="A5365" s="174" t="inlineStr">
        <is>
          <t>test</t>
        </is>
      </c>
      <c r="B5365" s="174" t="inlineStr">
        <is>
          <t>A3</t>
        </is>
      </c>
      <c r="C5365" s="174" t="inlineStr">
        <is>
          <t>Asm</t>
        </is>
      </c>
      <c r="D5365" s="174" t="inlineStr">
        <is>
          <t>nb</t>
        </is>
      </c>
      <c r="E5365" s="175" t="n">
        <v>0.41</v>
      </c>
      <c r="F5365" s="174" t="n">
        <v>91</v>
      </c>
      <c r="G5365" s="174" t="n">
        <v>855</v>
      </c>
      <c r="H5365" s="174" t="n">
        <v>1</v>
      </c>
      <c r="I5365" s="174" t="n">
        <v>2912</v>
      </c>
      <c r="J5365" s="174" t="n"/>
      <c r="K5365" s="174" t="n"/>
      <c r="L5365" s="174" t="n"/>
      <c r="M5365" s="174" t="n"/>
    </row>
    <row r="5366">
      <c r="A5366" s="174" t="inlineStr">
        <is>
          <t>test</t>
        </is>
      </c>
      <c r="B5366" s="174" t="inlineStr">
        <is>
          <t>A3</t>
        </is>
      </c>
      <c r="C5366" s="174" t="inlineStr">
        <is>
          <t>Asm</t>
        </is>
      </c>
      <c r="D5366" s="174" t="inlineStr">
        <is>
          <t>nb</t>
        </is>
      </c>
      <c r="E5366" s="175" t="n">
        <v>0.42</v>
      </c>
      <c r="F5366" s="174" t="n">
        <v>86</v>
      </c>
      <c r="G5366" s="174" t="n">
        <v>860</v>
      </c>
      <c r="H5366" s="174" t="n">
        <v>1</v>
      </c>
      <c r="I5366" s="174" t="n">
        <v>2912</v>
      </c>
      <c r="J5366" s="174" t="n"/>
      <c r="K5366" s="174" t="n"/>
      <c r="L5366" s="174" t="n"/>
      <c r="M5366" s="174" t="n"/>
    </row>
    <row r="5367">
      <c r="A5367" s="174" t="inlineStr">
        <is>
          <t>test</t>
        </is>
      </c>
      <c r="B5367" s="174" t="inlineStr">
        <is>
          <t>A3</t>
        </is>
      </c>
      <c r="C5367" s="174" t="inlineStr">
        <is>
          <t>Asm</t>
        </is>
      </c>
      <c r="D5367" s="174" t="inlineStr">
        <is>
          <t>nb</t>
        </is>
      </c>
      <c r="E5367" s="175" t="n">
        <v>0.43</v>
      </c>
      <c r="F5367" s="174" t="n">
        <v>82</v>
      </c>
      <c r="G5367" s="174" t="n">
        <v>864</v>
      </c>
      <c r="H5367" s="174" t="n">
        <v>1</v>
      </c>
      <c r="I5367" s="174" t="n">
        <v>2912</v>
      </c>
      <c r="J5367" s="174" t="n"/>
      <c r="K5367" s="174" t="n"/>
      <c r="L5367" s="174" t="n"/>
      <c r="M5367" s="174" t="n"/>
    </row>
    <row r="5368">
      <c r="A5368" s="174" t="inlineStr">
        <is>
          <t>test</t>
        </is>
      </c>
      <c r="B5368" s="174" t="inlineStr">
        <is>
          <t>A3</t>
        </is>
      </c>
      <c r="C5368" s="174" t="inlineStr">
        <is>
          <t>Asm</t>
        </is>
      </c>
      <c r="D5368" s="174" t="inlineStr">
        <is>
          <t>nb</t>
        </is>
      </c>
      <c r="E5368" s="175" t="n">
        <v>0.44</v>
      </c>
      <c r="F5368" s="174" t="n">
        <v>80</v>
      </c>
      <c r="G5368" s="174" t="n">
        <v>866</v>
      </c>
      <c r="H5368" s="174" t="n">
        <v>1</v>
      </c>
      <c r="I5368" s="174" t="n">
        <v>2912</v>
      </c>
      <c r="J5368" s="174" t="n"/>
      <c r="K5368" s="174" t="n"/>
      <c r="L5368" s="174" t="n"/>
      <c r="M5368" s="174" t="n"/>
    </row>
    <row r="5369">
      <c r="A5369" s="174" t="inlineStr">
        <is>
          <t>test</t>
        </is>
      </c>
      <c r="B5369" s="174" t="inlineStr">
        <is>
          <t>A3</t>
        </is>
      </c>
      <c r="C5369" s="174" t="inlineStr">
        <is>
          <t>Asm</t>
        </is>
      </c>
      <c r="D5369" s="174" t="inlineStr">
        <is>
          <t>nb</t>
        </is>
      </c>
      <c r="E5369" s="175" t="n">
        <v>0.45</v>
      </c>
      <c r="F5369" s="174" t="n">
        <v>79</v>
      </c>
      <c r="G5369" s="174" t="n">
        <v>867</v>
      </c>
      <c r="H5369" s="174" t="n">
        <v>1</v>
      </c>
      <c r="I5369" s="174" t="n">
        <v>2912</v>
      </c>
      <c r="J5369" s="174" t="n"/>
      <c r="K5369" s="174" t="n"/>
      <c r="L5369" s="174" t="n"/>
      <c r="M5369" s="174" t="n"/>
    </row>
    <row r="5370">
      <c r="A5370" s="174" t="inlineStr">
        <is>
          <t>test</t>
        </is>
      </c>
      <c r="B5370" s="174" t="inlineStr">
        <is>
          <t>A3</t>
        </is>
      </c>
      <c r="C5370" s="174" t="inlineStr">
        <is>
          <t>Asm</t>
        </is>
      </c>
      <c r="D5370" s="174" t="inlineStr">
        <is>
          <t>nb</t>
        </is>
      </c>
      <c r="E5370" s="175" t="n">
        <v>0.46</v>
      </c>
      <c r="F5370" s="174" t="n">
        <v>75</v>
      </c>
      <c r="G5370" s="174" t="n">
        <v>871</v>
      </c>
      <c r="H5370" s="174" t="n">
        <v>0</v>
      </c>
      <c r="I5370" s="174" t="n">
        <v>2913</v>
      </c>
      <c r="J5370" s="174" t="n"/>
      <c r="K5370" s="174" t="n"/>
      <c r="L5370" s="174" t="n"/>
      <c r="M5370" s="174" t="n"/>
    </row>
    <row r="5371">
      <c r="A5371" s="174" t="inlineStr">
        <is>
          <t>test</t>
        </is>
      </c>
      <c r="B5371" s="174" t="inlineStr">
        <is>
          <t>A3</t>
        </is>
      </c>
      <c r="C5371" s="174" t="inlineStr">
        <is>
          <t>Asm</t>
        </is>
      </c>
      <c r="D5371" s="174" t="inlineStr">
        <is>
          <t>nb</t>
        </is>
      </c>
      <c r="E5371" s="175" t="n">
        <v>0.47</v>
      </c>
      <c r="F5371" s="174" t="n">
        <v>75</v>
      </c>
      <c r="G5371" s="174" t="n">
        <v>871</v>
      </c>
      <c r="H5371" s="174" t="n">
        <v>0</v>
      </c>
      <c r="I5371" s="174" t="n">
        <v>2913</v>
      </c>
      <c r="J5371" s="174" t="n"/>
      <c r="K5371" s="174" t="n"/>
      <c r="L5371" s="174" t="n"/>
      <c r="M5371" s="174" t="n"/>
    </row>
    <row r="5372">
      <c r="A5372" s="174" t="inlineStr">
        <is>
          <t>test</t>
        </is>
      </c>
      <c r="B5372" s="174" t="inlineStr">
        <is>
          <t>A3</t>
        </is>
      </c>
      <c r="C5372" s="174" t="inlineStr">
        <is>
          <t>Asm</t>
        </is>
      </c>
      <c r="D5372" s="174" t="inlineStr">
        <is>
          <t>nb</t>
        </is>
      </c>
      <c r="E5372" s="175" t="n">
        <v>0.48</v>
      </c>
      <c r="F5372" s="174" t="n">
        <v>73</v>
      </c>
      <c r="G5372" s="174" t="n">
        <v>873</v>
      </c>
      <c r="H5372" s="174" t="n">
        <v>0</v>
      </c>
      <c r="I5372" s="174" t="n">
        <v>2913</v>
      </c>
      <c r="J5372" s="174" t="n"/>
      <c r="K5372" s="174" t="n"/>
      <c r="L5372" s="174" t="n"/>
      <c r="M5372" s="174" t="n"/>
    </row>
    <row r="5373">
      <c r="A5373" s="174" t="inlineStr">
        <is>
          <t>test</t>
        </is>
      </c>
      <c r="B5373" s="174" t="inlineStr">
        <is>
          <t>A3</t>
        </is>
      </c>
      <c r="C5373" s="174" t="inlineStr">
        <is>
          <t>Asm</t>
        </is>
      </c>
      <c r="D5373" s="174" t="inlineStr">
        <is>
          <t>nb</t>
        </is>
      </c>
      <c r="E5373" s="175" t="n">
        <v>0.49</v>
      </c>
      <c r="F5373" s="174" t="n">
        <v>69</v>
      </c>
      <c r="G5373" s="174" t="n">
        <v>877</v>
      </c>
      <c r="H5373" s="174" t="n">
        <v>0</v>
      </c>
      <c r="I5373" s="174" t="n">
        <v>2913</v>
      </c>
      <c r="J5373" s="174" t="n"/>
      <c r="K5373" s="174" t="n"/>
      <c r="L5373" s="174" t="n"/>
      <c r="M5373" s="174" t="n"/>
    </row>
    <row r="5374">
      <c r="A5374" s="174" t="inlineStr">
        <is>
          <t>test</t>
        </is>
      </c>
      <c r="B5374" s="174" t="inlineStr">
        <is>
          <t>A3</t>
        </is>
      </c>
      <c r="C5374" s="174" t="inlineStr">
        <is>
          <t>Asm</t>
        </is>
      </c>
      <c r="D5374" s="174" t="inlineStr">
        <is>
          <t>nb</t>
        </is>
      </c>
      <c r="E5374" s="175" t="n">
        <v>0.5</v>
      </c>
      <c r="F5374" s="174" t="n">
        <v>66</v>
      </c>
      <c r="G5374" s="174" t="n">
        <v>880</v>
      </c>
      <c r="H5374" s="174" t="n">
        <v>0</v>
      </c>
      <c r="I5374" s="174" t="n">
        <v>2913</v>
      </c>
      <c r="J5374" s="174" t="n"/>
      <c r="K5374" s="174" t="n"/>
      <c r="L5374" s="174" t="n"/>
      <c r="M5374" s="174" t="n"/>
    </row>
    <row r="5375">
      <c r="A5375" s="174" t="inlineStr">
        <is>
          <t>test</t>
        </is>
      </c>
      <c r="B5375" s="174" t="inlineStr">
        <is>
          <t>A3</t>
        </is>
      </c>
      <c r="C5375" s="174" t="inlineStr">
        <is>
          <t>Asm</t>
        </is>
      </c>
      <c r="D5375" s="174" t="inlineStr">
        <is>
          <t>nb</t>
        </is>
      </c>
      <c r="E5375" s="175" t="n">
        <v>0.51</v>
      </c>
      <c r="F5375" s="174" t="n">
        <v>64</v>
      </c>
      <c r="G5375" s="174" t="n">
        <v>882</v>
      </c>
      <c r="H5375" s="174" t="n">
        <v>0</v>
      </c>
      <c r="I5375" s="174" t="n">
        <v>2913</v>
      </c>
      <c r="J5375" s="174" t="n"/>
      <c r="K5375" s="174" t="n"/>
      <c r="L5375" s="174" t="n"/>
      <c r="M5375" s="174" t="n"/>
    </row>
    <row r="5376">
      <c r="A5376" s="174" t="inlineStr">
        <is>
          <t>test</t>
        </is>
      </c>
      <c r="B5376" s="174" t="inlineStr">
        <is>
          <t>A3</t>
        </is>
      </c>
      <c r="C5376" s="174" t="inlineStr">
        <is>
          <t>Asm</t>
        </is>
      </c>
      <c r="D5376" s="174" t="inlineStr">
        <is>
          <t>nb</t>
        </is>
      </c>
      <c r="E5376" s="175" t="n">
        <v>0.52</v>
      </c>
      <c r="F5376" s="174" t="n">
        <v>62</v>
      </c>
      <c r="G5376" s="174" t="n">
        <v>884</v>
      </c>
      <c r="H5376" s="174" t="n">
        <v>0</v>
      </c>
      <c r="I5376" s="174" t="n">
        <v>2913</v>
      </c>
      <c r="J5376" s="174" t="n"/>
      <c r="K5376" s="174" t="n"/>
      <c r="L5376" s="174" t="n"/>
      <c r="M5376" s="174" t="n"/>
    </row>
    <row r="5377">
      <c r="A5377" s="174" t="inlineStr">
        <is>
          <t>test</t>
        </is>
      </c>
      <c r="B5377" s="174" t="inlineStr">
        <is>
          <t>A3</t>
        </is>
      </c>
      <c r="C5377" s="174" t="inlineStr">
        <is>
          <t>Asm</t>
        </is>
      </c>
      <c r="D5377" s="174" t="inlineStr">
        <is>
          <t>nb</t>
        </is>
      </c>
      <c r="E5377" s="175" t="n">
        <v>0.53</v>
      </c>
      <c r="F5377" s="174" t="n">
        <v>57</v>
      </c>
      <c r="G5377" s="174" t="n">
        <v>889</v>
      </c>
      <c r="H5377" s="174" t="n">
        <v>0</v>
      </c>
      <c r="I5377" s="174" t="n">
        <v>2913</v>
      </c>
      <c r="J5377" s="174" t="n"/>
      <c r="K5377" s="174" t="n"/>
      <c r="L5377" s="174" t="n"/>
      <c r="M5377" s="174" t="n"/>
    </row>
    <row r="5378">
      <c r="A5378" s="174" t="inlineStr">
        <is>
          <t>test</t>
        </is>
      </c>
      <c r="B5378" s="174" t="inlineStr">
        <is>
          <t>A3</t>
        </is>
      </c>
      <c r="C5378" s="174" t="inlineStr">
        <is>
          <t>Asm</t>
        </is>
      </c>
      <c r="D5378" s="174" t="inlineStr">
        <is>
          <t>nb</t>
        </is>
      </c>
      <c r="E5378" s="175" t="n">
        <v>0.54</v>
      </c>
      <c r="F5378" s="174" t="n">
        <v>56</v>
      </c>
      <c r="G5378" s="174" t="n">
        <v>890</v>
      </c>
      <c r="H5378" s="174" t="n">
        <v>0</v>
      </c>
      <c r="I5378" s="174" t="n">
        <v>2913</v>
      </c>
      <c r="J5378" s="174" t="n"/>
      <c r="K5378" s="174" t="n"/>
      <c r="L5378" s="174" t="n"/>
      <c r="M5378" s="174" t="n"/>
    </row>
    <row r="5379">
      <c r="A5379" s="174" t="inlineStr">
        <is>
          <t>test</t>
        </is>
      </c>
      <c r="B5379" s="174" t="inlineStr">
        <is>
          <t>A3</t>
        </is>
      </c>
      <c r="C5379" s="174" t="inlineStr">
        <is>
          <t>Asm</t>
        </is>
      </c>
      <c r="D5379" s="174" t="inlineStr">
        <is>
          <t>nb</t>
        </is>
      </c>
      <c r="E5379" s="175" t="n">
        <v>0.55</v>
      </c>
      <c r="F5379" s="174" t="n">
        <v>52</v>
      </c>
      <c r="G5379" s="174" t="n">
        <v>894</v>
      </c>
      <c r="H5379" s="174" t="n">
        <v>0</v>
      </c>
      <c r="I5379" s="174" t="n">
        <v>2913</v>
      </c>
      <c r="J5379" s="174" t="n"/>
      <c r="K5379" s="174" t="n"/>
      <c r="L5379" s="174" t="n"/>
      <c r="M5379" s="174" t="n"/>
    </row>
    <row r="5380">
      <c r="A5380" s="174" t="inlineStr">
        <is>
          <t>test</t>
        </is>
      </c>
      <c r="B5380" s="174" t="inlineStr">
        <is>
          <t>A3</t>
        </is>
      </c>
      <c r="C5380" s="174" t="inlineStr">
        <is>
          <t>Asm</t>
        </is>
      </c>
      <c r="D5380" s="174" t="inlineStr">
        <is>
          <t>nb</t>
        </is>
      </c>
      <c r="E5380" s="175" t="n">
        <v>0.5600000000000001</v>
      </c>
      <c r="F5380" s="174" t="n">
        <v>50</v>
      </c>
      <c r="G5380" s="174" t="n">
        <v>896</v>
      </c>
      <c r="H5380" s="174" t="n">
        <v>0</v>
      </c>
      <c r="I5380" s="174" t="n">
        <v>2913</v>
      </c>
      <c r="J5380" s="174" t="n"/>
      <c r="K5380" s="174" t="n"/>
      <c r="L5380" s="174" t="n"/>
      <c r="M5380" s="174" t="n"/>
    </row>
    <row r="5381">
      <c r="A5381" s="174" t="inlineStr">
        <is>
          <t>test</t>
        </is>
      </c>
      <c r="B5381" s="174" t="inlineStr">
        <is>
          <t>A3</t>
        </is>
      </c>
      <c r="C5381" s="174" t="inlineStr">
        <is>
          <t>Asm</t>
        </is>
      </c>
      <c r="D5381" s="174" t="inlineStr">
        <is>
          <t>nb</t>
        </is>
      </c>
      <c r="E5381" s="175" t="n">
        <v>0.57</v>
      </c>
      <c r="F5381" s="174" t="n">
        <v>47</v>
      </c>
      <c r="G5381" s="174" t="n">
        <v>899</v>
      </c>
      <c r="H5381" s="174" t="n">
        <v>0</v>
      </c>
      <c r="I5381" s="174" t="n">
        <v>2913</v>
      </c>
      <c r="J5381" s="174" t="n"/>
      <c r="K5381" s="174" t="n"/>
      <c r="L5381" s="174" t="n"/>
      <c r="M5381" s="174" t="n"/>
    </row>
    <row r="5382">
      <c r="A5382" s="174" t="inlineStr">
        <is>
          <t>test</t>
        </is>
      </c>
      <c r="B5382" s="174" t="inlineStr">
        <is>
          <t>A3</t>
        </is>
      </c>
      <c r="C5382" s="174" t="inlineStr">
        <is>
          <t>Asm</t>
        </is>
      </c>
      <c r="D5382" s="174" t="inlineStr">
        <is>
          <t>nb</t>
        </is>
      </c>
      <c r="E5382" s="175" t="n">
        <v>0.58</v>
      </c>
      <c r="F5382" s="174" t="n">
        <v>44</v>
      </c>
      <c r="G5382" s="174" t="n">
        <v>902</v>
      </c>
      <c r="H5382" s="174" t="n">
        <v>0</v>
      </c>
      <c r="I5382" s="174" t="n">
        <v>2913</v>
      </c>
      <c r="J5382" s="174" t="n"/>
      <c r="K5382" s="174" t="n"/>
      <c r="L5382" s="174" t="n"/>
      <c r="M5382" s="174" t="n"/>
    </row>
    <row r="5383">
      <c r="A5383" s="174" t="inlineStr">
        <is>
          <t>test</t>
        </is>
      </c>
      <c r="B5383" s="174" t="inlineStr">
        <is>
          <t>A3</t>
        </is>
      </c>
      <c r="C5383" s="174" t="inlineStr">
        <is>
          <t>Asm</t>
        </is>
      </c>
      <c r="D5383" s="174" t="inlineStr">
        <is>
          <t>nb</t>
        </is>
      </c>
      <c r="E5383" s="175" t="n">
        <v>0.59</v>
      </c>
      <c r="F5383" s="174" t="n">
        <v>43</v>
      </c>
      <c r="G5383" s="174" t="n">
        <v>903</v>
      </c>
      <c r="H5383" s="174" t="n">
        <v>0</v>
      </c>
      <c r="I5383" s="174" t="n">
        <v>2913</v>
      </c>
      <c r="J5383" s="174" t="n"/>
      <c r="K5383" s="174" t="n"/>
      <c r="L5383" s="174" t="n"/>
      <c r="M5383" s="174" t="n"/>
    </row>
    <row r="5384">
      <c r="A5384" s="174" t="inlineStr">
        <is>
          <t>test</t>
        </is>
      </c>
      <c r="B5384" s="174" t="inlineStr">
        <is>
          <t>A3</t>
        </is>
      </c>
      <c r="C5384" s="174" t="inlineStr">
        <is>
          <t>Asm</t>
        </is>
      </c>
      <c r="D5384" s="174" t="inlineStr">
        <is>
          <t>nb</t>
        </is>
      </c>
      <c r="E5384" s="175" t="n">
        <v>0.6</v>
      </c>
      <c r="F5384" s="174" t="n">
        <v>40</v>
      </c>
      <c r="G5384" s="174" t="n">
        <v>906</v>
      </c>
      <c r="H5384" s="174" t="n">
        <v>0</v>
      </c>
      <c r="I5384" s="174" t="n">
        <v>2913</v>
      </c>
      <c r="J5384" s="174" t="n"/>
      <c r="K5384" s="174" t="n"/>
      <c r="L5384" s="174" t="n"/>
      <c r="M5384" s="174" t="n"/>
    </row>
    <row r="5385">
      <c r="A5385" s="174" t="inlineStr">
        <is>
          <t>test</t>
        </is>
      </c>
      <c r="B5385" s="174" t="inlineStr">
        <is>
          <t>A3</t>
        </is>
      </c>
      <c r="C5385" s="174" t="inlineStr">
        <is>
          <t>Asm</t>
        </is>
      </c>
      <c r="D5385" s="174" t="inlineStr">
        <is>
          <t>nb</t>
        </is>
      </c>
      <c r="E5385" s="175" t="n">
        <v>0.61</v>
      </c>
      <c r="F5385" s="174" t="n">
        <v>37</v>
      </c>
      <c r="G5385" s="174" t="n">
        <v>909</v>
      </c>
      <c r="H5385" s="174" t="n">
        <v>0</v>
      </c>
      <c r="I5385" s="174" t="n">
        <v>2913</v>
      </c>
      <c r="J5385" s="174" t="n"/>
      <c r="K5385" s="174" t="n"/>
      <c r="L5385" s="174" t="n"/>
      <c r="M5385" s="174" t="n"/>
    </row>
    <row r="5386">
      <c r="A5386" s="174" t="inlineStr">
        <is>
          <t>test</t>
        </is>
      </c>
      <c r="B5386" s="174" t="inlineStr">
        <is>
          <t>A3</t>
        </is>
      </c>
      <c r="C5386" s="174" t="inlineStr">
        <is>
          <t>Asm</t>
        </is>
      </c>
      <c r="D5386" s="174" t="inlineStr">
        <is>
          <t>nb</t>
        </is>
      </c>
      <c r="E5386" s="175" t="n">
        <v>0.62</v>
      </c>
      <c r="F5386" s="174" t="n">
        <v>36</v>
      </c>
      <c r="G5386" s="174" t="n">
        <v>910</v>
      </c>
      <c r="H5386" s="174" t="n">
        <v>0</v>
      </c>
      <c r="I5386" s="174" t="n">
        <v>2913</v>
      </c>
      <c r="J5386" s="174" t="n"/>
      <c r="K5386" s="174" t="n"/>
      <c r="L5386" s="174" t="n"/>
      <c r="M5386" s="174" t="n"/>
    </row>
    <row r="5387">
      <c r="A5387" s="174" t="inlineStr">
        <is>
          <t>test</t>
        </is>
      </c>
      <c r="B5387" s="174" t="inlineStr">
        <is>
          <t>A3</t>
        </is>
      </c>
      <c r="C5387" s="174" t="inlineStr">
        <is>
          <t>Asm</t>
        </is>
      </c>
      <c r="D5387" s="174" t="inlineStr">
        <is>
          <t>nb</t>
        </is>
      </c>
      <c r="E5387" s="175" t="n">
        <v>0.63</v>
      </c>
      <c r="F5387" s="174" t="n">
        <v>35</v>
      </c>
      <c r="G5387" s="174" t="n">
        <v>911</v>
      </c>
      <c r="H5387" s="174" t="n">
        <v>0</v>
      </c>
      <c r="I5387" s="174" t="n">
        <v>2913</v>
      </c>
      <c r="J5387" s="174" t="n"/>
      <c r="K5387" s="174" t="n"/>
      <c r="L5387" s="174" t="n"/>
      <c r="M5387" s="174" t="n"/>
    </row>
    <row r="5388">
      <c r="A5388" s="174" t="inlineStr">
        <is>
          <t>test</t>
        </is>
      </c>
      <c r="B5388" s="174" t="inlineStr">
        <is>
          <t>A3</t>
        </is>
      </c>
      <c r="C5388" s="174" t="inlineStr">
        <is>
          <t>Asm</t>
        </is>
      </c>
      <c r="D5388" s="174" t="inlineStr">
        <is>
          <t>nb</t>
        </is>
      </c>
      <c r="E5388" s="175" t="n">
        <v>0.64</v>
      </c>
      <c r="F5388" s="174" t="n">
        <v>35</v>
      </c>
      <c r="G5388" s="174" t="n">
        <v>911</v>
      </c>
      <c r="H5388" s="174" t="n">
        <v>0</v>
      </c>
      <c r="I5388" s="174" t="n">
        <v>2913</v>
      </c>
      <c r="J5388" s="174" t="n"/>
      <c r="K5388" s="174" t="n"/>
      <c r="L5388" s="174" t="n"/>
      <c r="M5388" s="174" t="n"/>
    </row>
    <row r="5389">
      <c r="A5389" s="174" t="inlineStr">
        <is>
          <t>test</t>
        </is>
      </c>
      <c r="B5389" s="174" t="inlineStr">
        <is>
          <t>A3</t>
        </is>
      </c>
      <c r="C5389" s="174" t="inlineStr">
        <is>
          <t>Asm</t>
        </is>
      </c>
      <c r="D5389" s="174" t="inlineStr">
        <is>
          <t>nb</t>
        </is>
      </c>
      <c r="E5389" s="175" t="n">
        <v>0.65</v>
      </c>
      <c r="F5389" s="174" t="n">
        <v>35</v>
      </c>
      <c r="G5389" s="174" t="n">
        <v>911</v>
      </c>
      <c r="H5389" s="174" t="n">
        <v>0</v>
      </c>
      <c r="I5389" s="174" t="n">
        <v>2913</v>
      </c>
      <c r="J5389" s="174" t="n"/>
      <c r="K5389" s="174" t="n"/>
      <c r="L5389" s="174" t="n"/>
      <c r="M5389" s="174" t="n"/>
    </row>
    <row r="5390">
      <c r="A5390" s="174" t="inlineStr">
        <is>
          <t>test</t>
        </is>
      </c>
      <c r="B5390" s="174" t="inlineStr">
        <is>
          <t>A3</t>
        </is>
      </c>
      <c r="C5390" s="174" t="inlineStr">
        <is>
          <t>Asm</t>
        </is>
      </c>
      <c r="D5390" s="174" t="inlineStr">
        <is>
          <t>nb</t>
        </is>
      </c>
      <c r="E5390" s="175" t="n">
        <v>0.66</v>
      </c>
      <c r="F5390" s="174" t="n">
        <v>31</v>
      </c>
      <c r="G5390" s="174" t="n">
        <v>915</v>
      </c>
      <c r="H5390" s="174" t="n">
        <v>0</v>
      </c>
      <c r="I5390" s="174" t="n">
        <v>2913</v>
      </c>
      <c r="J5390" s="174" t="n"/>
      <c r="K5390" s="174" t="n"/>
      <c r="L5390" s="174" t="n"/>
      <c r="M5390" s="174" t="n"/>
    </row>
    <row r="5391">
      <c r="A5391" s="174" t="inlineStr">
        <is>
          <t>test</t>
        </is>
      </c>
      <c r="B5391" s="174" t="inlineStr">
        <is>
          <t>A3</t>
        </is>
      </c>
      <c r="C5391" s="174" t="inlineStr">
        <is>
          <t>Asm</t>
        </is>
      </c>
      <c r="D5391" s="174" t="inlineStr">
        <is>
          <t>nb</t>
        </is>
      </c>
      <c r="E5391" s="175" t="n">
        <v>0.67</v>
      </c>
      <c r="F5391" s="174" t="n">
        <v>29</v>
      </c>
      <c r="G5391" s="174" t="n">
        <v>917</v>
      </c>
      <c r="H5391" s="174" t="n">
        <v>0</v>
      </c>
      <c r="I5391" s="174" t="n">
        <v>2913</v>
      </c>
      <c r="J5391" s="174" t="n"/>
      <c r="K5391" s="174" t="n"/>
      <c r="L5391" s="174" t="n"/>
      <c r="M5391" s="174" t="n"/>
    </row>
    <row r="5392">
      <c r="A5392" s="174" t="inlineStr">
        <is>
          <t>test</t>
        </is>
      </c>
      <c r="B5392" s="174" t="inlineStr">
        <is>
          <t>A3</t>
        </is>
      </c>
      <c r="C5392" s="174" t="inlineStr">
        <is>
          <t>Asm</t>
        </is>
      </c>
      <c r="D5392" s="174" t="inlineStr">
        <is>
          <t>nb</t>
        </is>
      </c>
      <c r="E5392" s="175" t="n">
        <v>0.68</v>
      </c>
      <c r="F5392" s="174" t="n">
        <v>29</v>
      </c>
      <c r="G5392" s="174" t="n">
        <v>917</v>
      </c>
      <c r="H5392" s="174" t="n">
        <v>0</v>
      </c>
      <c r="I5392" s="174" t="n">
        <v>2913</v>
      </c>
      <c r="J5392" s="174" t="n"/>
      <c r="K5392" s="174" t="n"/>
      <c r="L5392" s="174" t="n"/>
      <c r="M5392" s="174" t="n"/>
    </row>
    <row r="5393">
      <c r="A5393" s="174" t="inlineStr">
        <is>
          <t>test</t>
        </is>
      </c>
      <c r="B5393" s="174" t="inlineStr">
        <is>
          <t>A3</t>
        </is>
      </c>
      <c r="C5393" s="174" t="inlineStr">
        <is>
          <t>Asm</t>
        </is>
      </c>
      <c r="D5393" s="174" t="inlineStr">
        <is>
          <t>nb</t>
        </is>
      </c>
      <c r="E5393" s="175" t="n">
        <v>0.6899999999999999</v>
      </c>
      <c r="F5393" s="174" t="n">
        <v>29</v>
      </c>
      <c r="G5393" s="174" t="n">
        <v>917</v>
      </c>
      <c r="H5393" s="174" t="n">
        <v>0</v>
      </c>
      <c r="I5393" s="174" t="n">
        <v>2913</v>
      </c>
      <c r="J5393" s="174" t="n"/>
      <c r="K5393" s="174" t="n"/>
      <c r="L5393" s="174" t="n"/>
      <c r="M5393" s="174" t="n"/>
    </row>
    <row r="5394">
      <c r="A5394" s="174" t="inlineStr">
        <is>
          <t>test</t>
        </is>
      </c>
      <c r="B5394" s="174" t="inlineStr">
        <is>
          <t>A3</t>
        </is>
      </c>
      <c r="C5394" s="174" t="inlineStr">
        <is>
          <t>Asm</t>
        </is>
      </c>
      <c r="D5394" s="174" t="inlineStr">
        <is>
          <t>nb</t>
        </is>
      </c>
      <c r="E5394" s="175" t="n">
        <v>0.7</v>
      </c>
      <c r="F5394" s="174" t="n">
        <v>29</v>
      </c>
      <c r="G5394" s="174" t="n">
        <v>917</v>
      </c>
      <c r="H5394" s="174" t="n">
        <v>0</v>
      </c>
      <c r="I5394" s="174" t="n">
        <v>2913</v>
      </c>
      <c r="J5394" s="174" t="n"/>
      <c r="K5394" s="174" t="n"/>
      <c r="L5394" s="174" t="n"/>
      <c r="M5394" s="174" t="n"/>
    </row>
    <row r="5395">
      <c r="A5395" s="174" t="inlineStr">
        <is>
          <t>test</t>
        </is>
      </c>
      <c r="B5395" s="174" t="inlineStr">
        <is>
          <t>A3</t>
        </is>
      </c>
      <c r="C5395" s="174" t="inlineStr">
        <is>
          <t>Asm</t>
        </is>
      </c>
      <c r="D5395" s="174" t="inlineStr">
        <is>
          <t>nb</t>
        </is>
      </c>
      <c r="E5395" s="175" t="n">
        <v>0.71</v>
      </c>
      <c r="F5395" s="174" t="n">
        <v>27</v>
      </c>
      <c r="G5395" s="174" t="n">
        <v>919</v>
      </c>
      <c r="H5395" s="174" t="n">
        <v>0</v>
      </c>
      <c r="I5395" s="174" t="n">
        <v>2913</v>
      </c>
      <c r="J5395" s="174" t="n"/>
      <c r="K5395" s="174" t="n"/>
      <c r="L5395" s="174" t="n"/>
      <c r="M5395" s="174" t="n"/>
    </row>
    <row r="5396">
      <c r="A5396" s="174" t="inlineStr">
        <is>
          <t>test</t>
        </is>
      </c>
      <c r="B5396" s="174" t="inlineStr">
        <is>
          <t>A3</t>
        </is>
      </c>
      <c r="C5396" s="174" t="inlineStr">
        <is>
          <t>Asm</t>
        </is>
      </c>
      <c r="D5396" s="174" t="inlineStr">
        <is>
          <t>nb</t>
        </is>
      </c>
      <c r="E5396" s="175" t="n">
        <v>0.72</v>
      </c>
      <c r="F5396" s="174" t="n">
        <v>23</v>
      </c>
      <c r="G5396" s="174" t="n">
        <v>923</v>
      </c>
      <c r="H5396" s="174" t="n">
        <v>0</v>
      </c>
      <c r="I5396" s="174" t="n">
        <v>2913</v>
      </c>
      <c r="J5396" s="174" t="n"/>
      <c r="K5396" s="174" t="n"/>
      <c r="L5396" s="174" t="n"/>
      <c r="M5396" s="174" t="n"/>
    </row>
    <row r="5397">
      <c r="A5397" s="174" t="inlineStr">
        <is>
          <t>test</t>
        </is>
      </c>
      <c r="B5397" s="174" t="inlineStr">
        <is>
          <t>A3</t>
        </is>
      </c>
      <c r="C5397" s="174" t="inlineStr">
        <is>
          <t>Asm</t>
        </is>
      </c>
      <c r="D5397" s="174" t="inlineStr">
        <is>
          <t>nb</t>
        </is>
      </c>
      <c r="E5397" s="175" t="n">
        <v>0.73</v>
      </c>
      <c r="F5397" s="174" t="n">
        <v>23</v>
      </c>
      <c r="G5397" s="174" t="n">
        <v>923</v>
      </c>
      <c r="H5397" s="174" t="n">
        <v>0</v>
      </c>
      <c r="I5397" s="174" t="n">
        <v>2913</v>
      </c>
      <c r="J5397" s="174" t="n"/>
      <c r="K5397" s="174" t="n"/>
      <c r="L5397" s="174" t="n"/>
      <c r="M5397" s="174" t="n"/>
    </row>
    <row r="5398">
      <c r="A5398" s="174" t="inlineStr">
        <is>
          <t>test</t>
        </is>
      </c>
      <c r="B5398" s="174" t="inlineStr">
        <is>
          <t>A3</t>
        </is>
      </c>
      <c r="C5398" s="174" t="inlineStr">
        <is>
          <t>Asm</t>
        </is>
      </c>
      <c r="D5398" s="174" t="inlineStr">
        <is>
          <t>nb</t>
        </is>
      </c>
      <c r="E5398" s="175" t="n">
        <v>0.74</v>
      </c>
      <c r="F5398" s="174" t="n">
        <v>21</v>
      </c>
      <c r="G5398" s="174" t="n">
        <v>925</v>
      </c>
      <c r="H5398" s="174" t="n">
        <v>0</v>
      </c>
      <c r="I5398" s="174" t="n">
        <v>2913</v>
      </c>
      <c r="J5398" s="174" t="n"/>
      <c r="K5398" s="174" t="n"/>
      <c r="L5398" s="174" t="n"/>
      <c r="M5398" s="174" t="n"/>
    </row>
    <row r="5399">
      <c r="A5399" s="174" t="inlineStr">
        <is>
          <t>test</t>
        </is>
      </c>
      <c r="B5399" s="174" t="inlineStr">
        <is>
          <t>A3</t>
        </is>
      </c>
      <c r="C5399" s="174" t="inlineStr">
        <is>
          <t>Asm</t>
        </is>
      </c>
      <c r="D5399" s="174" t="inlineStr">
        <is>
          <t>nb</t>
        </is>
      </c>
      <c r="E5399" s="175" t="n">
        <v>0.75</v>
      </c>
      <c r="F5399" s="174" t="n">
        <v>19</v>
      </c>
      <c r="G5399" s="174" t="n">
        <v>927</v>
      </c>
      <c r="H5399" s="174" t="n">
        <v>0</v>
      </c>
      <c r="I5399" s="174" t="n">
        <v>2913</v>
      </c>
      <c r="J5399" s="174" t="n"/>
      <c r="K5399" s="174" t="n"/>
      <c r="L5399" s="174" t="n"/>
      <c r="M5399" s="174" t="n"/>
    </row>
    <row r="5400">
      <c r="A5400" s="174" t="inlineStr">
        <is>
          <t>test</t>
        </is>
      </c>
      <c r="B5400" s="174" t="inlineStr">
        <is>
          <t>A3</t>
        </is>
      </c>
      <c r="C5400" s="174" t="inlineStr">
        <is>
          <t>Asm</t>
        </is>
      </c>
      <c r="D5400" s="174" t="inlineStr">
        <is>
          <t>nb</t>
        </is>
      </c>
      <c r="E5400" s="175" t="n">
        <v>0.76</v>
      </c>
      <c r="F5400" s="174" t="n">
        <v>16</v>
      </c>
      <c r="G5400" s="174" t="n">
        <v>930</v>
      </c>
      <c r="H5400" s="174" t="n">
        <v>0</v>
      </c>
      <c r="I5400" s="174" t="n">
        <v>2913</v>
      </c>
      <c r="J5400" s="174" t="n"/>
      <c r="K5400" s="174" t="n"/>
      <c r="L5400" s="174" t="n"/>
      <c r="M5400" s="174" t="n"/>
    </row>
    <row r="5401">
      <c r="A5401" s="174" t="inlineStr">
        <is>
          <t>test</t>
        </is>
      </c>
      <c r="B5401" s="174" t="inlineStr">
        <is>
          <t>A3</t>
        </is>
      </c>
      <c r="C5401" s="174" t="inlineStr">
        <is>
          <t>Asm</t>
        </is>
      </c>
      <c r="D5401" s="174" t="inlineStr">
        <is>
          <t>nb</t>
        </is>
      </c>
      <c r="E5401" s="175" t="n">
        <v>0.77</v>
      </c>
      <c r="F5401" s="174" t="n">
        <v>14</v>
      </c>
      <c r="G5401" s="174" t="n">
        <v>932</v>
      </c>
      <c r="H5401" s="174" t="n">
        <v>0</v>
      </c>
      <c r="I5401" s="174" t="n">
        <v>2913</v>
      </c>
      <c r="J5401" s="174" t="n"/>
      <c r="K5401" s="174" t="n"/>
      <c r="L5401" s="174" t="n"/>
      <c r="M5401" s="174" t="n"/>
    </row>
    <row r="5402">
      <c r="A5402" s="174" t="inlineStr">
        <is>
          <t>test</t>
        </is>
      </c>
      <c r="B5402" s="174" t="inlineStr">
        <is>
          <t>A3</t>
        </is>
      </c>
      <c r="C5402" s="174" t="inlineStr">
        <is>
          <t>Asm</t>
        </is>
      </c>
      <c r="D5402" s="174" t="inlineStr">
        <is>
          <t>nb</t>
        </is>
      </c>
      <c r="E5402" s="175" t="n">
        <v>0.78</v>
      </c>
      <c r="F5402" s="174" t="n">
        <v>14</v>
      </c>
      <c r="G5402" s="174" t="n">
        <v>932</v>
      </c>
      <c r="H5402" s="174" t="n">
        <v>0</v>
      </c>
      <c r="I5402" s="174" t="n">
        <v>2913</v>
      </c>
      <c r="J5402" s="174" t="n"/>
      <c r="K5402" s="174" t="n"/>
      <c r="L5402" s="174" t="n"/>
      <c r="M5402" s="174" t="n"/>
    </row>
    <row r="5403">
      <c r="A5403" s="174" t="inlineStr">
        <is>
          <t>test</t>
        </is>
      </c>
      <c r="B5403" s="174" t="inlineStr">
        <is>
          <t>A3</t>
        </is>
      </c>
      <c r="C5403" s="174" t="inlineStr">
        <is>
          <t>Asm</t>
        </is>
      </c>
      <c r="D5403" s="174" t="inlineStr">
        <is>
          <t>nb</t>
        </is>
      </c>
      <c r="E5403" s="175" t="n">
        <v>0.79</v>
      </c>
      <c r="F5403" s="174" t="n">
        <v>13</v>
      </c>
      <c r="G5403" s="174" t="n">
        <v>933</v>
      </c>
      <c r="H5403" s="174" t="n">
        <v>0</v>
      </c>
      <c r="I5403" s="174" t="n">
        <v>2913</v>
      </c>
      <c r="J5403" s="174" t="n"/>
      <c r="K5403" s="174" t="n"/>
      <c r="L5403" s="174" t="n"/>
      <c r="M5403" s="174" t="n"/>
    </row>
    <row r="5404">
      <c r="A5404" s="174" t="inlineStr">
        <is>
          <t>test</t>
        </is>
      </c>
      <c r="B5404" s="174" t="inlineStr">
        <is>
          <t>A3</t>
        </is>
      </c>
      <c r="C5404" s="174" t="inlineStr">
        <is>
          <t>Asm</t>
        </is>
      </c>
      <c r="D5404" s="174" t="inlineStr">
        <is>
          <t>nb</t>
        </is>
      </c>
      <c r="E5404" s="175" t="n">
        <v>0.8</v>
      </c>
      <c r="F5404" s="174" t="n">
        <v>12</v>
      </c>
      <c r="G5404" s="174" t="n">
        <v>934</v>
      </c>
      <c r="H5404" s="174" t="n">
        <v>0</v>
      </c>
      <c r="I5404" s="174" t="n">
        <v>2913</v>
      </c>
      <c r="J5404" s="174" t="n"/>
      <c r="K5404" s="174" t="n"/>
      <c r="L5404" s="174" t="n"/>
      <c r="M5404" s="174" t="n"/>
    </row>
    <row r="5405">
      <c r="A5405" s="174" t="inlineStr">
        <is>
          <t>test</t>
        </is>
      </c>
      <c r="B5405" s="174" t="inlineStr">
        <is>
          <t>A3</t>
        </is>
      </c>
      <c r="C5405" s="174" t="inlineStr">
        <is>
          <t>Asm</t>
        </is>
      </c>
      <c r="D5405" s="174" t="inlineStr">
        <is>
          <t>nb</t>
        </is>
      </c>
      <c r="E5405" s="175" t="n">
        <v>0.8100000000000001</v>
      </c>
      <c r="F5405" s="174" t="n">
        <v>11</v>
      </c>
      <c r="G5405" s="174" t="n">
        <v>935</v>
      </c>
      <c r="H5405" s="174" t="n">
        <v>0</v>
      </c>
      <c r="I5405" s="174" t="n">
        <v>2913</v>
      </c>
      <c r="J5405" s="174" t="n"/>
      <c r="K5405" s="174" t="n"/>
      <c r="L5405" s="174" t="n"/>
      <c r="M5405" s="174" t="n"/>
    </row>
    <row r="5406">
      <c r="A5406" s="174" t="inlineStr">
        <is>
          <t>test</t>
        </is>
      </c>
      <c r="B5406" s="174" t="inlineStr">
        <is>
          <t>A3</t>
        </is>
      </c>
      <c r="C5406" s="174" t="inlineStr">
        <is>
          <t>Asm</t>
        </is>
      </c>
      <c r="D5406" s="174" t="inlineStr">
        <is>
          <t>nb</t>
        </is>
      </c>
      <c r="E5406" s="175" t="n">
        <v>0.82</v>
      </c>
      <c r="F5406" s="174" t="n">
        <v>9</v>
      </c>
      <c r="G5406" s="174" t="n">
        <v>937</v>
      </c>
      <c r="H5406" s="174" t="n">
        <v>0</v>
      </c>
      <c r="I5406" s="174" t="n">
        <v>2913</v>
      </c>
      <c r="J5406" s="174" t="n"/>
      <c r="K5406" s="174" t="n"/>
      <c r="L5406" s="174" t="n"/>
      <c r="M5406" s="174" t="n"/>
    </row>
    <row r="5407">
      <c r="A5407" s="174" t="inlineStr">
        <is>
          <t>test</t>
        </is>
      </c>
      <c r="B5407" s="174" t="inlineStr">
        <is>
          <t>A3</t>
        </is>
      </c>
      <c r="C5407" s="174" t="inlineStr">
        <is>
          <t>Asm</t>
        </is>
      </c>
      <c r="D5407" s="174" t="inlineStr">
        <is>
          <t>nb</t>
        </is>
      </c>
      <c r="E5407" s="175" t="n">
        <v>0.83</v>
      </c>
      <c r="F5407" s="174" t="n">
        <v>9</v>
      </c>
      <c r="G5407" s="174" t="n">
        <v>937</v>
      </c>
      <c r="H5407" s="174" t="n">
        <v>0</v>
      </c>
      <c r="I5407" s="174" t="n">
        <v>2913</v>
      </c>
      <c r="J5407" s="174" t="n"/>
      <c r="K5407" s="174" t="n"/>
      <c r="L5407" s="174" t="n"/>
      <c r="M5407" s="174" t="n"/>
    </row>
    <row r="5408">
      <c r="A5408" s="174" t="inlineStr">
        <is>
          <t>test</t>
        </is>
      </c>
      <c r="B5408" s="174" t="inlineStr">
        <is>
          <t>A3</t>
        </is>
      </c>
      <c r="C5408" s="174" t="inlineStr">
        <is>
          <t>Asm</t>
        </is>
      </c>
      <c r="D5408" s="174" t="inlineStr">
        <is>
          <t>nb</t>
        </is>
      </c>
      <c r="E5408" s="175" t="n">
        <v>0.84</v>
      </c>
      <c r="F5408" s="174" t="n">
        <v>8</v>
      </c>
      <c r="G5408" s="174" t="n">
        <v>938</v>
      </c>
      <c r="H5408" s="174" t="n">
        <v>0</v>
      </c>
      <c r="I5408" s="174" t="n">
        <v>2913</v>
      </c>
      <c r="J5408" s="174" t="n"/>
      <c r="K5408" s="174" t="n"/>
      <c r="L5408" s="174" t="n"/>
      <c r="M5408" s="174" t="n"/>
    </row>
    <row r="5409">
      <c r="A5409" s="174" t="inlineStr">
        <is>
          <t>test</t>
        </is>
      </c>
      <c r="B5409" s="174" t="inlineStr">
        <is>
          <t>A3</t>
        </is>
      </c>
      <c r="C5409" s="174" t="inlineStr">
        <is>
          <t>Asm</t>
        </is>
      </c>
      <c r="D5409" s="174" t="inlineStr">
        <is>
          <t>nb</t>
        </is>
      </c>
      <c r="E5409" s="175" t="n">
        <v>0.85</v>
      </c>
      <c r="F5409" s="174" t="n">
        <v>7</v>
      </c>
      <c r="G5409" s="174" t="n">
        <v>939</v>
      </c>
      <c r="H5409" s="174" t="n">
        <v>0</v>
      </c>
      <c r="I5409" s="174" t="n">
        <v>2913</v>
      </c>
      <c r="J5409" s="174" t="n"/>
      <c r="K5409" s="174" t="n"/>
      <c r="L5409" s="174" t="n"/>
      <c r="M5409" s="174" t="n"/>
    </row>
    <row r="5410">
      <c r="A5410" s="174" t="inlineStr">
        <is>
          <t>test</t>
        </is>
      </c>
      <c r="B5410" s="174" t="inlineStr">
        <is>
          <t>A3</t>
        </is>
      </c>
      <c r="C5410" s="174" t="inlineStr">
        <is>
          <t>Asm</t>
        </is>
      </c>
      <c r="D5410" s="174" t="inlineStr">
        <is>
          <t>nb</t>
        </is>
      </c>
      <c r="E5410" s="175" t="n">
        <v>0.86</v>
      </c>
      <c r="F5410" s="174" t="n">
        <v>6</v>
      </c>
      <c r="G5410" s="174" t="n">
        <v>940</v>
      </c>
      <c r="H5410" s="174" t="n">
        <v>0</v>
      </c>
      <c r="I5410" s="174" t="n">
        <v>2913</v>
      </c>
      <c r="J5410" s="174" t="n"/>
      <c r="K5410" s="174" t="n"/>
      <c r="L5410" s="174" t="n"/>
      <c r="M5410" s="174" t="n"/>
    </row>
    <row r="5411">
      <c r="A5411" s="174" t="inlineStr">
        <is>
          <t>test</t>
        </is>
      </c>
      <c r="B5411" s="174" t="inlineStr">
        <is>
          <t>A3</t>
        </is>
      </c>
      <c r="C5411" s="174" t="inlineStr">
        <is>
          <t>Asm</t>
        </is>
      </c>
      <c r="D5411" s="174" t="inlineStr">
        <is>
          <t>nb</t>
        </is>
      </c>
      <c r="E5411" s="175" t="n">
        <v>0.87</v>
      </c>
      <c r="F5411" s="174" t="n">
        <v>5</v>
      </c>
      <c r="G5411" s="174" t="n">
        <v>941</v>
      </c>
      <c r="H5411" s="174" t="n">
        <v>0</v>
      </c>
      <c r="I5411" s="174" t="n">
        <v>2913</v>
      </c>
      <c r="J5411" s="174" t="n"/>
      <c r="K5411" s="174" t="n"/>
      <c r="L5411" s="174" t="n"/>
      <c r="M5411" s="174" t="n"/>
    </row>
    <row r="5412">
      <c r="A5412" s="174" t="inlineStr">
        <is>
          <t>test</t>
        </is>
      </c>
      <c r="B5412" s="174" t="inlineStr">
        <is>
          <t>A3</t>
        </is>
      </c>
      <c r="C5412" s="174" t="inlineStr">
        <is>
          <t>Asm</t>
        </is>
      </c>
      <c r="D5412" s="174" t="inlineStr">
        <is>
          <t>nb</t>
        </is>
      </c>
      <c r="E5412" s="175" t="n">
        <v>0.88</v>
      </c>
      <c r="F5412" s="174" t="n">
        <v>3</v>
      </c>
      <c r="G5412" s="174" t="n">
        <v>943</v>
      </c>
      <c r="H5412" s="174" t="n">
        <v>0</v>
      </c>
      <c r="I5412" s="174" t="n">
        <v>2913</v>
      </c>
      <c r="J5412" s="174" t="n"/>
      <c r="K5412" s="174" t="n"/>
      <c r="L5412" s="174" t="n"/>
      <c r="M5412" s="174" t="n"/>
    </row>
    <row r="5413">
      <c r="A5413" s="174" t="inlineStr">
        <is>
          <t>test</t>
        </is>
      </c>
      <c r="B5413" s="174" t="inlineStr">
        <is>
          <t>A3</t>
        </is>
      </c>
      <c r="C5413" s="174" t="inlineStr">
        <is>
          <t>Asm</t>
        </is>
      </c>
      <c r="D5413" s="174" t="inlineStr">
        <is>
          <t>nb</t>
        </is>
      </c>
      <c r="E5413" s="175" t="n">
        <v>0.89</v>
      </c>
      <c r="F5413" s="174" t="n">
        <v>2</v>
      </c>
      <c r="G5413" s="174" t="n">
        <v>944</v>
      </c>
      <c r="H5413" s="174" t="n">
        <v>0</v>
      </c>
      <c r="I5413" s="174" t="n">
        <v>2913</v>
      </c>
      <c r="J5413" s="174" t="n"/>
      <c r="K5413" s="174" t="n"/>
      <c r="L5413" s="174" t="n"/>
      <c r="M5413" s="174" t="n"/>
    </row>
    <row r="5414">
      <c r="A5414" s="174" t="inlineStr">
        <is>
          <t>test</t>
        </is>
      </c>
      <c r="B5414" s="174" t="inlineStr">
        <is>
          <t>A3</t>
        </is>
      </c>
      <c r="C5414" s="174" t="inlineStr">
        <is>
          <t>Asm</t>
        </is>
      </c>
      <c r="D5414" s="174" t="inlineStr">
        <is>
          <t>nb</t>
        </is>
      </c>
      <c r="E5414" s="175" t="n">
        <v>0.9</v>
      </c>
      <c r="F5414" s="174" t="n">
        <v>2</v>
      </c>
      <c r="G5414" s="174" t="n">
        <v>944</v>
      </c>
      <c r="H5414" s="174" t="n">
        <v>0</v>
      </c>
      <c r="I5414" s="174" t="n">
        <v>2913</v>
      </c>
      <c r="J5414" s="174" t="n"/>
      <c r="K5414" s="174" t="n"/>
      <c r="L5414" s="174" t="n"/>
      <c r="M5414" s="174" t="n"/>
    </row>
    <row r="5415">
      <c r="A5415" s="174" t="inlineStr">
        <is>
          <t>test</t>
        </is>
      </c>
      <c r="B5415" s="174" t="inlineStr">
        <is>
          <t>A3</t>
        </is>
      </c>
      <c r="C5415" s="174" t="inlineStr">
        <is>
          <t>Asm</t>
        </is>
      </c>
      <c r="D5415" s="174" t="inlineStr">
        <is>
          <t>nb</t>
        </is>
      </c>
      <c r="E5415" s="175" t="n">
        <v>0.91</v>
      </c>
      <c r="F5415" s="174" t="n">
        <v>1</v>
      </c>
      <c r="G5415" s="174" t="n">
        <v>945</v>
      </c>
      <c r="H5415" s="174" t="n">
        <v>0</v>
      </c>
      <c r="I5415" s="174" t="n">
        <v>2913</v>
      </c>
      <c r="J5415" s="174" t="n"/>
      <c r="K5415" s="174" t="n"/>
      <c r="L5415" s="174" t="n"/>
      <c r="M5415" s="174" t="n"/>
    </row>
    <row r="5416">
      <c r="A5416" s="174" t="inlineStr">
        <is>
          <t>test</t>
        </is>
      </c>
      <c r="B5416" s="174" t="inlineStr">
        <is>
          <t>A3</t>
        </is>
      </c>
      <c r="C5416" s="174" t="inlineStr">
        <is>
          <t>Asm</t>
        </is>
      </c>
      <c r="D5416" s="174" t="inlineStr">
        <is>
          <t>nb</t>
        </is>
      </c>
      <c r="E5416" s="175" t="n">
        <v>0.92</v>
      </c>
      <c r="F5416" s="174" t="n">
        <v>1</v>
      </c>
      <c r="G5416" s="174" t="n">
        <v>945</v>
      </c>
      <c r="H5416" s="174" t="n">
        <v>0</v>
      </c>
      <c r="I5416" s="174" t="n">
        <v>2913</v>
      </c>
      <c r="J5416" s="174" t="n"/>
      <c r="K5416" s="174" t="n"/>
      <c r="L5416" s="174" t="n"/>
      <c r="M5416" s="174" t="n"/>
    </row>
    <row r="5417">
      <c r="A5417" s="174" t="inlineStr">
        <is>
          <t>test</t>
        </is>
      </c>
      <c r="B5417" s="174" t="inlineStr">
        <is>
          <t>A3</t>
        </is>
      </c>
      <c r="C5417" s="174" t="inlineStr">
        <is>
          <t>Asm</t>
        </is>
      </c>
      <c r="D5417" s="174" t="inlineStr">
        <is>
          <t>nb</t>
        </is>
      </c>
      <c r="E5417" s="175" t="n">
        <v>0.93</v>
      </c>
      <c r="F5417" s="174" t="n">
        <v>1</v>
      </c>
      <c r="G5417" s="174" t="n">
        <v>945</v>
      </c>
      <c r="H5417" s="174" t="n">
        <v>0</v>
      </c>
      <c r="I5417" s="174" t="n">
        <v>2913</v>
      </c>
      <c r="J5417" s="174" t="n"/>
      <c r="K5417" s="174" t="n"/>
      <c r="L5417" s="174" t="n"/>
      <c r="M5417" s="174" t="n"/>
    </row>
    <row r="5418">
      <c r="A5418" s="174" t="inlineStr">
        <is>
          <t>test</t>
        </is>
      </c>
      <c r="B5418" s="174" t="inlineStr">
        <is>
          <t>A3</t>
        </is>
      </c>
      <c r="C5418" s="174" t="inlineStr">
        <is>
          <t>Asm</t>
        </is>
      </c>
      <c r="D5418" s="174" t="inlineStr">
        <is>
          <t>nb</t>
        </is>
      </c>
      <c r="E5418" s="175" t="n">
        <v>0.9399999999999999</v>
      </c>
      <c r="F5418" s="174" t="n">
        <v>1</v>
      </c>
      <c r="G5418" s="174" t="n">
        <v>945</v>
      </c>
      <c r="H5418" s="174" t="n">
        <v>0</v>
      </c>
      <c r="I5418" s="174" t="n">
        <v>2913</v>
      </c>
      <c r="J5418" s="174" t="n"/>
      <c r="K5418" s="174" t="n"/>
      <c r="L5418" s="174" t="n"/>
      <c r="M5418" s="174" t="n"/>
    </row>
    <row r="5419">
      <c r="A5419" s="174" t="inlineStr">
        <is>
          <t>test</t>
        </is>
      </c>
      <c r="B5419" s="174" t="inlineStr">
        <is>
          <t>A3</t>
        </is>
      </c>
      <c r="C5419" s="174" t="inlineStr">
        <is>
          <t>Asm</t>
        </is>
      </c>
      <c r="D5419" s="174" t="inlineStr">
        <is>
          <t>nb</t>
        </is>
      </c>
      <c r="E5419" s="175" t="n">
        <v>0.95</v>
      </c>
      <c r="F5419" s="174" t="n">
        <v>1</v>
      </c>
      <c r="G5419" s="174" t="n">
        <v>945</v>
      </c>
      <c r="H5419" s="174" t="n">
        <v>0</v>
      </c>
      <c r="I5419" s="174" t="n">
        <v>2913</v>
      </c>
      <c r="J5419" s="174" t="n"/>
      <c r="K5419" s="174" t="n"/>
      <c r="L5419" s="174" t="n"/>
      <c r="M5419" s="174" t="n"/>
    </row>
    <row r="5420">
      <c r="A5420" s="174" t="inlineStr">
        <is>
          <t>test</t>
        </is>
      </c>
      <c r="B5420" s="174" t="inlineStr">
        <is>
          <t>A3</t>
        </is>
      </c>
      <c r="C5420" s="174" t="inlineStr">
        <is>
          <t>Asm</t>
        </is>
      </c>
      <c r="D5420" s="174" t="inlineStr">
        <is>
          <t>b</t>
        </is>
      </c>
      <c r="E5420" s="175" t="n">
        <v>0.01</v>
      </c>
      <c r="F5420" s="174" t="n">
        <v>559</v>
      </c>
      <c r="G5420" s="174" t="n">
        <v>51</v>
      </c>
      <c r="H5420" s="174" t="n">
        <v>512</v>
      </c>
      <c r="I5420" s="174" t="n">
        <v>59</v>
      </c>
      <c r="J5420" s="174" t="n"/>
      <c r="K5420" s="174" t="n"/>
      <c r="L5420" s="174" t="n"/>
      <c r="M5420" s="174" t="n"/>
    </row>
    <row r="5421">
      <c r="A5421" s="174" t="inlineStr">
        <is>
          <t>test</t>
        </is>
      </c>
      <c r="B5421" s="174" t="inlineStr">
        <is>
          <t>A3</t>
        </is>
      </c>
      <c r="C5421" s="174" t="inlineStr">
        <is>
          <t>Asm</t>
        </is>
      </c>
      <c r="D5421" s="174" t="inlineStr">
        <is>
          <t>b</t>
        </is>
      </c>
      <c r="E5421" s="175" t="n">
        <v>0.02</v>
      </c>
      <c r="F5421" s="174" t="n">
        <v>450</v>
      </c>
      <c r="G5421" s="174" t="n">
        <v>160</v>
      </c>
      <c r="H5421" s="174" t="n">
        <v>395</v>
      </c>
      <c r="I5421" s="174" t="n">
        <v>176</v>
      </c>
      <c r="J5421" s="174" t="n"/>
      <c r="K5421" s="174" t="n"/>
      <c r="L5421" s="174" t="n"/>
      <c r="M5421" s="174" t="n"/>
    </row>
    <row r="5422">
      <c r="A5422" s="174" t="inlineStr">
        <is>
          <t>test</t>
        </is>
      </c>
      <c r="B5422" s="174" t="inlineStr">
        <is>
          <t>A3</t>
        </is>
      </c>
      <c r="C5422" s="174" t="inlineStr">
        <is>
          <t>Asm</t>
        </is>
      </c>
      <c r="D5422" s="174" t="inlineStr">
        <is>
          <t>b</t>
        </is>
      </c>
      <c r="E5422" s="175" t="n">
        <v>0.03</v>
      </c>
      <c r="F5422" s="174" t="n">
        <v>333</v>
      </c>
      <c r="G5422" s="174" t="n">
        <v>277</v>
      </c>
      <c r="H5422" s="174" t="n">
        <v>291</v>
      </c>
      <c r="I5422" s="174" t="n">
        <v>280</v>
      </c>
      <c r="J5422" s="174" t="n"/>
      <c r="K5422" s="174" t="n"/>
      <c r="L5422" s="174" t="n"/>
      <c r="M5422" s="174" t="n"/>
    </row>
    <row r="5423">
      <c r="A5423" s="174" t="inlineStr">
        <is>
          <t>test</t>
        </is>
      </c>
      <c r="B5423" s="174" t="inlineStr">
        <is>
          <t>A3</t>
        </is>
      </c>
      <c r="C5423" s="174" t="inlineStr">
        <is>
          <t>Asm</t>
        </is>
      </c>
      <c r="D5423" s="174" t="inlineStr">
        <is>
          <t>b</t>
        </is>
      </c>
      <c r="E5423" s="175" t="n">
        <v>0.04</v>
      </c>
      <c r="F5423" s="174" t="n">
        <v>269</v>
      </c>
      <c r="G5423" s="174" t="n">
        <v>341</v>
      </c>
      <c r="H5423" s="174" t="n">
        <v>219</v>
      </c>
      <c r="I5423" s="174" t="n">
        <v>352</v>
      </c>
      <c r="J5423" s="174" t="n"/>
      <c r="K5423" s="174" t="n"/>
      <c r="L5423" s="174" t="n"/>
      <c r="M5423" s="174" t="n"/>
    </row>
    <row r="5424">
      <c r="A5424" s="174" t="inlineStr">
        <is>
          <t>test</t>
        </is>
      </c>
      <c r="B5424" s="174" t="inlineStr">
        <is>
          <t>A3</t>
        </is>
      </c>
      <c r="C5424" s="174" t="inlineStr">
        <is>
          <t>Asm</t>
        </is>
      </c>
      <c r="D5424" s="174" t="inlineStr">
        <is>
          <t>b</t>
        </is>
      </c>
      <c r="E5424" s="175" t="n">
        <v>0.05</v>
      </c>
      <c r="F5424" s="174" t="n">
        <v>211</v>
      </c>
      <c r="G5424" s="174" t="n">
        <v>399</v>
      </c>
      <c r="H5424" s="174" t="n">
        <v>169</v>
      </c>
      <c r="I5424" s="174" t="n">
        <v>402</v>
      </c>
      <c r="J5424" s="174" t="n"/>
      <c r="K5424" s="174" t="n"/>
      <c r="L5424" s="174" t="n"/>
      <c r="M5424" s="174" t="n"/>
    </row>
    <row r="5425">
      <c r="A5425" s="174" t="inlineStr">
        <is>
          <t>test</t>
        </is>
      </c>
      <c r="B5425" s="174" t="inlineStr">
        <is>
          <t>A3</t>
        </is>
      </c>
      <c r="C5425" s="174" t="inlineStr">
        <is>
          <t>Asm</t>
        </is>
      </c>
      <c r="D5425" s="174" t="inlineStr">
        <is>
          <t>b</t>
        </is>
      </c>
      <c r="E5425" s="175" t="n">
        <v>0.06</v>
      </c>
      <c r="F5425" s="174" t="n">
        <v>182</v>
      </c>
      <c r="G5425" s="174" t="n">
        <v>428</v>
      </c>
      <c r="H5425" s="174" t="n">
        <v>127</v>
      </c>
      <c r="I5425" s="174" t="n">
        <v>444</v>
      </c>
      <c r="J5425" s="174" t="n"/>
      <c r="K5425" s="174" t="n"/>
      <c r="L5425" s="174" t="n"/>
      <c r="M5425" s="174" t="n"/>
    </row>
    <row r="5426">
      <c r="A5426" s="174" t="inlineStr">
        <is>
          <t>test</t>
        </is>
      </c>
      <c r="B5426" s="174" t="inlineStr">
        <is>
          <t>A3</t>
        </is>
      </c>
      <c r="C5426" s="174" t="inlineStr">
        <is>
          <t>Asm</t>
        </is>
      </c>
      <c r="D5426" s="174" t="inlineStr">
        <is>
          <t>b</t>
        </is>
      </c>
      <c r="E5426" s="175" t="n">
        <v>0.07000000000000001</v>
      </c>
      <c r="F5426" s="174" t="n">
        <v>157</v>
      </c>
      <c r="G5426" s="174" t="n">
        <v>453</v>
      </c>
      <c r="H5426" s="174" t="n">
        <v>104</v>
      </c>
      <c r="I5426" s="174" t="n">
        <v>467</v>
      </c>
      <c r="J5426" s="174" t="n"/>
      <c r="K5426" s="174" t="n"/>
      <c r="L5426" s="174" t="n"/>
      <c r="M5426" s="174" t="n"/>
    </row>
    <row r="5427">
      <c r="A5427" s="174" t="inlineStr">
        <is>
          <t>test</t>
        </is>
      </c>
      <c r="B5427" s="174" t="inlineStr">
        <is>
          <t>A3</t>
        </is>
      </c>
      <c r="C5427" s="174" t="inlineStr">
        <is>
          <t>Asm</t>
        </is>
      </c>
      <c r="D5427" s="174" t="inlineStr">
        <is>
          <t>b</t>
        </is>
      </c>
      <c r="E5427" s="175" t="n">
        <v>0.08</v>
      </c>
      <c r="F5427" s="174" t="n">
        <v>123</v>
      </c>
      <c r="G5427" s="174" t="n">
        <v>487</v>
      </c>
      <c r="H5427" s="174" t="n">
        <v>87</v>
      </c>
      <c r="I5427" s="174" t="n">
        <v>484</v>
      </c>
      <c r="J5427" s="174" t="n"/>
      <c r="K5427" s="174" t="n"/>
      <c r="L5427" s="174" t="n"/>
      <c r="M5427" s="174" t="n"/>
    </row>
    <row r="5428">
      <c r="A5428" s="174" t="inlineStr">
        <is>
          <t>test</t>
        </is>
      </c>
      <c r="B5428" s="174" t="inlineStr">
        <is>
          <t>A3</t>
        </is>
      </c>
      <c r="C5428" s="174" t="inlineStr">
        <is>
          <t>Asm</t>
        </is>
      </c>
      <c r="D5428" s="174" t="inlineStr">
        <is>
          <t>b</t>
        </is>
      </c>
      <c r="E5428" s="175" t="n">
        <v>0.09</v>
      </c>
      <c r="F5428" s="174" t="n">
        <v>102</v>
      </c>
      <c r="G5428" s="174" t="n">
        <v>508</v>
      </c>
      <c r="H5428" s="174" t="n">
        <v>71</v>
      </c>
      <c r="I5428" s="174" t="n">
        <v>500</v>
      </c>
      <c r="J5428" s="174" t="n"/>
      <c r="K5428" s="174" t="n"/>
      <c r="L5428" s="174" t="n"/>
      <c r="M5428" s="174" t="n"/>
    </row>
    <row r="5429">
      <c r="A5429" s="174" t="inlineStr">
        <is>
          <t>test</t>
        </is>
      </c>
      <c r="B5429" s="174" t="inlineStr">
        <is>
          <t>A3</t>
        </is>
      </c>
      <c r="C5429" s="174" t="inlineStr">
        <is>
          <t>Asm</t>
        </is>
      </c>
      <c r="D5429" s="174" t="inlineStr">
        <is>
          <t>b</t>
        </is>
      </c>
      <c r="E5429" s="175" t="n">
        <v>0.1</v>
      </c>
      <c r="F5429" s="174" t="n">
        <v>95</v>
      </c>
      <c r="G5429" s="174" t="n">
        <v>515</v>
      </c>
      <c r="H5429" s="174" t="n">
        <v>64</v>
      </c>
      <c r="I5429" s="174" t="n">
        <v>507</v>
      </c>
      <c r="J5429" s="174" t="n"/>
      <c r="K5429" s="174" t="n"/>
      <c r="L5429" s="174" t="n"/>
      <c r="M5429" s="174" t="n"/>
    </row>
    <row r="5430">
      <c r="A5430" s="174" t="inlineStr">
        <is>
          <t>test</t>
        </is>
      </c>
      <c r="B5430" s="174" t="inlineStr">
        <is>
          <t>A3</t>
        </is>
      </c>
      <c r="C5430" s="174" t="inlineStr">
        <is>
          <t>Asm</t>
        </is>
      </c>
      <c r="D5430" s="174" t="inlineStr">
        <is>
          <t>b</t>
        </is>
      </c>
      <c r="E5430" s="175" t="n">
        <v>0.11</v>
      </c>
      <c r="F5430" s="174" t="n">
        <v>79</v>
      </c>
      <c r="G5430" s="174" t="n">
        <v>531</v>
      </c>
      <c r="H5430" s="174" t="n">
        <v>55</v>
      </c>
      <c r="I5430" s="174" t="n">
        <v>516</v>
      </c>
      <c r="J5430" s="174" t="n"/>
      <c r="K5430" s="174" t="n"/>
      <c r="L5430" s="174" t="n"/>
      <c r="M5430" s="174" t="n"/>
    </row>
    <row r="5431">
      <c r="A5431" s="174" t="inlineStr">
        <is>
          <t>test</t>
        </is>
      </c>
      <c r="B5431" s="174" t="inlineStr">
        <is>
          <t>A3</t>
        </is>
      </c>
      <c r="C5431" s="174" t="inlineStr">
        <is>
          <t>Asm</t>
        </is>
      </c>
      <c r="D5431" s="174" t="inlineStr">
        <is>
          <t>b</t>
        </is>
      </c>
      <c r="E5431" s="175" t="n">
        <v>0.12</v>
      </c>
      <c r="F5431" s="174" t="n">
        <v>69</v>
      </c>
      <c r="G5431" s="174" t="n">
        <v>541</v>
      </c>
      <c r="H5431" s="174" t="n">
        <v>42</v>
      </c>
      <c r="I5431" s="174" t="n">
        <v>529</v>
      </c>
      <c r="J5431" s="174" t="n"/>
      <c r="K5431" s="174" t="n"/>
      <c r="L5431" s="174" t="n"/>
      <c r="M5431" s="174" t="n"/>
    </row>
    <row r="5432">
      <c r="A5432" s="174" t="inlineStr">
        <is>
          <t>test</t>
        </is>
      </c>
      <c r="B5432" s="174" t="inlineStr">
        <is>
          <t>A3</t>
        </is>
      </c>
      <c r="C5432" s="174" t="inlineStr">
        <is>
          <t>Asm</t>
        </is>
      </c>
      <c r="D5432" s="174" t="inlineStr">
        <is>
          <t>b</t>
        </is>
      </c>
      <c r="E5432" s="175" t="n">
        <v>0.13</v>
      </c>
      <c r="F5432" s="174" t="n">
        <v>64</v>
      </c>
      <c r="G5432" s="174" t="n">
        <v>546</v>
      </c>
      <c r="H5432" s="174" t="n">
        <v>33</v>
      </c>
      <c r="I5432" s="174" t="n">
        <v>538</v>
      </c>
      <c r="J5432" s="174" t="n"/>
      <c r="K5432" s="174" t="n"/>
      <c r="L5432" s="174" t="n"/>
      <c r="M5432" s="174" t="n"/>
    </row>
    <row r="5433">
      <c r="A5433" s="174" t="inlineStr">
        <is>
          <t>test</t>
        </is>
      </c>
      <c r="B5433" s="174" t="inlineStr">
        <is>
          <t>A3</t>
        </is>
      </c>
      <c r="C5433" s="174" t="inlineStr">
        <is>
          <t>Asm</t>
        </is>
      </c>
      <c r="D5433" s="174" t="inlineStr">
        <is>
          <t>b</t>
        </is>
      </c>
      <c r="E5433" s="175" t="n">
        <v>0.14</v>
      </c>
      <c r="F5433" s="174" t="n">
        <v>60</v>
      </c>
      <c r="G5433" s="174" t="n">
        <v>550</v>
      </c>
      <c r="H5433" s="174" t="n">
        <v>30</v>
      </c>
      <c r="I5433" s="174" t="n">
        <v>541</v>
      </c>
      <c r="J5433" s="174" t="n"/>
      <c r="K5433" s="174" t="n"/>
      <c r="L5433" s="174" t="n"/>
      <c r="M5433" s="174" t="n"/>
    </row>
    <row r="5434">
      <c r="A5434" s="174" t="inlineStr">
        <is>
          <t>test</t>
        </is>
      </c>
      <c r="B5434" s="174" t="inlineStr">
        <is>
          <t>A3</t>
        </is>
      </c>
      <c r="C5434" s="174" t="inlineStr">
        <is>
          <t>Asm</t>
        </is>
      </c>
      <c r="D5434" s="174" t="inlineStr">
        <is>
          <t>b</t>
        </is>
      </c>
      <c r="E5434" s="175" t="n">
        <v>0.15</v>
      </c>
      <c r="F5434" s="174" t="n">
        <v>53</v>
      </c>
      <c r="G5434" s="174" t="n">
        <v>557</v>
      </c>
      <c r="H5434" s="174" t="n">
        <v>27</v>
      </c>
      <c r="I5434" s="174" t="n">
        <v>544</v>
      </c>
      <c r="J5434" s="174" t="n"/>
      <c r="K5434" s="174" t="n"/>
      <c r="L5434" s="174" t="n"/>
      <c r="M5434" s="174" t="n"/>
    </row>
    <row r="5435">
      <c r="A5435" s="174" t="inlineStr">
        <is>
          <t>test</t>
        </is>
      </c>
      <c r="B5435" s="174" t="inlineStr">
        <is>
          <t>A3</t>
        </is>
      </c>
      <c r="C5435" s="174" t="inlineStr">
        <is>
          <t>Asm</t>
        </is>
      </c>
      <c r="D5435" s="174" t="inlineStr">
        <is>
          <t>b</t>
        </is>
      </c>
      <c r="E5435" s="175" t="n">
        <v>0.16</v>
      </c>
      <c r="F5435" s="174" t="n">
        <v>52</v>
      </c>
      <c r="G5435" s="174" t="n">
        <v>558</v>
      </c>
      <c r="H5435" s="174" t="n">
        <v>24</v>
      </c>
      <c r="I5435" s="174" t="n">
        <v>547</v>
      </c>
      <c r="J5435" s="174" t="n"/>
      <c r="K5435" s="174" t="n"/>
      <c r="L5435" s="174" t="n"/>
      <c r="M5435" s="174" t="n"/>
    </row>
    <row r="5436">
      <c r="A5436" s="174" t="inlineStr">
        <is>
          <t>test</t>
        </is>
      </c>
      <c r="B5436" s="174" t="inlineStr">
        <is>
          <t>A3</t>
        </is>
      </c>
      <c r="C5436" s="174" t="inlineStr">
        <is>
          <t>Asm</t>
        </is>
      </c>
      <c r="D5436" s="174" t="inlineStr">
        <is>
          <t>b</t>
        </is>
      </c>
      <c r="E5436" s="175" t="n">
        <v>0.17</v>
      </c>
      <c r="F5436" s="174" t="n">
        <v>50</v>
      </c>
      <c r="G5436" s="174" t="n">
        <v>560</v>
      </c>
      <c r="H5436" s="174" t="n">
        <v>22</v>
      </c>
      <c r="I5436" s="174" t="n">
        <v>549</v>
      </c>
      <c r="J5436" s="174" t="n"/>
      <c r="K5436" s="174" t="n"/>
      <c r="L5436" s="174" t="n"/>
      <c r="M5436" s="174" t="n"/>
    </row>
    <row r="5437">
      <c r="A5437" s="174" t="inlineStr">
        <is>
          <t>test</t>
        </is>
      </c>
      <c r="B5437" s="174" t="inlineStr">
        <is>
          <t>A3</t>
        </is>
      </c>
      <c r="C5437" s="174" t="inlineStr">
        <is>
          <t>Asm</t>
        </is>
      </c>
      <c r="D5437" s="174" t="inlineStr">
        <is>
          <t>b</t>
        </is>
      </c>
      <c r="E5437" s="175" t="n">
        <v>0.18</v>
      </c>
      <c r="F5437" s="174" t="n">
        <v>49</v>
      </c>
      <c r="G5437" s="174" t="n">
        <v>561</v>
      </c>
      <c r="H5437" s="174" t="n">
        <v>21</v>
      </c>
      <c r="I5437" s="174" t="n">
        <v>550</v>
      </c>
      <c r="J5437" s="174" t="n"/>
      <c r="K5437" s="174" t="n"/>
      <c r="L5437" s="174" t="n"/>
      <c r="M5437" s="174" t="n"/>
    </row>
    <row r="5438">
      <c r="A5438" s="174" t="inlineStr">
        <is>
          <t>test</t>
        </is>
      </c>
      <c r="B5438" s="174" t="inlineStr">
        <is>
          <t>A3</t>
        </is>
      </c>
      <c r="C5438" s="174" t="inlineStr">
        <is>
          <t>Asm</t>
        </is>
      </c>
      <c r="D5438" s="174" t="inlineStr">
        <is>
          <t>b</t>
        </is>
      </c>
      <c r="E5438" s="175" t="n">
        <v>0.19</v>
      </c>
      <c r="F5438" s="174" t="n">
        <v>42</v>
      </c>
      <c r="G5438" s="174" t="n">
        <v>568</v>
      </c>
      <c r="H5438" s="174" t="n">
        <v>19</v>
      </c>
      <c r="I5438" s="174" t="n">
        <v>552</v>
      </c>
      <c r="J5438" s="174" t="n"/>
      <c r="K5438" s="174" t="n"/>
      <c r="L5438" s="174" t="n"/>
      <c r="M5438" s="174" t="n"/>
    </row>
    <row r="5439">
      <c r="A5439" s="174" t="inlineStr">
        <is>
          <t>test</t>
        </is>
      </c>
      <c r="B5439" s="174" t="inlineStr">
        <is>
          <t>A3</t>
        </is>
      </c>
      <c r="C5439" s="174" t="inlineStr">
        <is>
          <t>Asm</t>
        </is>
      </c>
      <c r="D5439" s="174" t="inlineStr">
        <is>
          <t>b</t>
        </is>
      </c>
      <c r="E5439" s="175" t="n">
        <v>0.2</v>
      </c>
      <c r="F5439" s="174" t="n">
        <v>39</v>
      </c>
      <c r="G5439" s="174" t="n">
        <v>571</v>
      </c>
      <c r="H5439" s="174" t="n">
        <v>17</v>
      </c>
      <c r="I5439" s="174" t="n">
        <v>554</v>
      </c>
      <c r="J5439" s="174" t="n"/>
      <c r="K5439" s="174" t="n"/>
      <c r="L5439" s="174" t="n"/>
      <c r="M5439" s="174" t="n"/>
    </row>
    <row r="5440">
      <c r="A5440" s="174" t="inlineStr">
        <is>
          <t>test</t>
        </is>
      </c>
      <c r="B5440" s="174" t="inlineStr">
        <is>
          <t>A3</t>
        </is>
      </c>
      <c r="C5440" s="174" t="inlineStr">
        <is>
          <t>Asm</t>
        </is>
      </c>
      <c r="D5440" s="174" t="inlineStr">
        <is>
          <t>b</t>
        </is>
      </c>
      <c r="E5440" s="175" t="n">
        <v>0.21</v>
      </c>
      <c r="F5440" s="174" t="n">
        <v>35</v>
      </c>
      <c r="G5440" s="174" t="n">
        <v>575</v>
      </c>
      <c r="H5440" s="174" t="n">
        <v>13</v>
      </c>
      <c r="I5440" s="174" t="n">
        <v>558</v>
      </c>
      <c r="J5440" s="174" t="n"/>
      <c r="K5440" s="174" t="n"/>
      <c r="L5440" s="174" t="n"/>
      <c r="M5440" s="174" t="n"/>
    </row>
    <row r="5441">
      <c r="A5441" s="174" t="inlineStr">
        <is>
          <t>test</t>
        </is>
      </c>
      <c r="B5441" s="174" t="inlineStr">
        <is>
          <t>A3</t>
        </is>
      </c>
      <c r="C5441" s="174" t="inlineStr">
        <is>
          <t>Asm</t>
        </is>
      </c>
      <c r="D5441" s="174" t="inlineStr">
        <is>
          <t>b</t>
        </is>
      </c>
      <c r="E5441" s="175" t="n">
        <v>0.22</v>
      </c>
      <c r="F5441" s="174" t="n">
        <v>33</v>
      </c>
      <c r="G5441" s="174" t="n">
        <v>577</v>
      </c>
      <c r="H5441" s="174" t="n">
        <v>12</v>
      </c>
      <c r="I5441" s="174" t="n">
        <v>559</v>
      </c>
      <c r="J5441" s="174" t="n"/>
      <c r="K5441" s="174" t="n"/>
      <c r="L5441" s="174" t="n"/>
      <c r="M5441" s="174" t="n"/>
    </row>
    <row r="5442">
      <c r="A5442" s="174" t="inlineStr">
        <is>
          <t>test</t>
        </is>
      </c>
      <c r="B5442" s="174" t="inlineStr">
        <is>
          <t>A3</t>
        </is>
      </c>
      <c r="C5442" s="174" t="inlineStr">
        <is>
          <t>Asm</t>
        </is>
      </c>
      <c r="D5442" s="174" t="inlineStr">
        <is>
          <t>b</t>
        </is>
      </c>
      <c r="E5442" s="175" t="n">
        <v>0.23</v>
      </c>
      <c r="F5442" s="174" t="n">
        <v>27</v>
      </c>
      <c r="G5442" s="174" t="n">
        <v>583</v>
      </c>
      <c r="H5442" s="174" t="n">
        <v>8</v>
      </c>
      <c r="I5442" s="174" t="n">
        <v>563</v>
      </c>
      <c r="J5442" s="174" t="n"/>
      <c r="K5442" s="174" t="n"/>
      <c r="L5442" s="174" t="n"/>
      <c r="M5442" s="174" t="n"/>
    </row>
    <row r="5443">
      <c r="A5443" s="174" t="inlineStr">
        <is>
          <t>test</t>
        </is>
      </c>
      <c r="B5443" s="174" t="inlineStr">
        <is>
          <t>A3</t>
        </is>
      </c>
      <c r="C5443" s="174" t="inlineStr">
        <is>
          <t>Asm</t>
        </is>
      </c>
      <c r="D5443" s="174" t="inlineStr">
        <is>
          <t>b</t>
        </is>
      </c>
      <c r="E5443" s="175" t="n">
        <v>0.24</v>
      </c>
      <c r="F5443" s="174" t="n">
        <v>26</v>
      </c>
      <c r="G5443" s="174" t="n">
        <v>584</v>
      </c>
      <c r="H5443" s="174" t="n">
        <v>7</v>
      </c>
      <c r="I5443" s="174" t="n">
        <v>564</v>
      </c>
      <c r="J5443" s="174" t="n"/>
      <c r="K5443" s="174" t="n"/>
      <c r="L5443" s="174" t="n"/>
      <c r="M5443" s="174" t="n"/>
    </row>
    <row r="5444">
      <c r="A5444" s="174" t="inlineStr">
        <is>
          <t>test</t>
        </is>
      </c>
      <c r="B5444" s="174" t="inlineStr">
        <is>
          <t>A3</t>
        </is>
      </c>
      <c r="C5444" s="174" t="inlineStr">
        <is>
          <t>Asm</t>
        </is>
      </c>
      <c r="D5444" s="174" t="inlineStr">
        <is>
          <t>b</t>
        </is>
      </c>
      <c r="E5444" s="175" t="n">
        <v>0.25</v>
      </c>
      <c r="F5444" s="174" t="n">
        <v>25</v>
      </c>
      <c r="G5444" s="174" t="n">
        <v>585</v>
      </c>
      <c r="H5444" s="174" t="n">
        <v>5</v>
      </c>
      <c r="I5444" s="174" t="n">
        <v>566</v>
      </c>
      <c r="J5444" s="174" t="n"/>
      <c r="K5444" s="174" t="n"/>
      <c r="L5444" s="174" t="n"/>
      <c r="M5444" s="174" t="n"/>
    </row>
    <row r="5445">
      <c r="A5445" s="174" t="inlineStr">
        <is>
          <t>test</t>
        </is>
      </c>
      <c r="B5445" s="174" t="inlineStr">
        <is>
          <t>A3</t>
        </is>
      </c>
      <c r="C5445" s="174" t="inlineStr">
        <is>
          <t>Asm</t>
        </is>
      </c>
      <c r="D5445" s="174" t="inlineStr">
        <is>
          <t>b</t>
        </is>
      </c>
      <c r="E5445" s="175" t="n">
        <v>0.26</v>
      </c>
      <c r="F5445" s="174" t="n">
        <v>23</v>
      </c>
      <c r="G5445" s="174" t="n">
        <v>587</v>
      </c>
      <c r="H5445" s="174" t="n">
        <v>4</v>
      </c>
      <c r="I5445" s="174" t="n">
        <v>567</v>
      </c>
      <c r="J5445" s="174" t="n"/>
      <c r="K5445" s="174" t="n"/>
      <c r="L5445" s="174" t="n"/>
      <c r="M5445" s="174" t="n"/>
    </row>
    <row r="5446">
      <c r="A5446" s="174" t="inlineStr">
        <is>
          <t>test</t>
        </is>
      </c>
      <c r="B5446" s="174" t="inlineStr">
        <is>
          <t>A3</t>
        </is>
      </c>
      <c r="C5446" s="174" t="inlineStr">
        <is>
          <t>Asm</t>
        </is>
      </c>
      <c r="D5446" s="174" t="inlineStr">
        <is>
          <t>b</t>
        </is>
      </c>
      <c r="E5446" s="175" t="n">
        <v>0.27</v>
      </c>
      <c r="F5446" s="174" t="n">
        <v>23</v>
      </c>
      <c r="G5446" s="174" t="n">
        <v>587</v>
      </c>
      <c r="H5446" s="174" t="n">
        <v>4</v>
      </c>
      <c r="I5446" s="174" t="n">
        <v>567</v>
      </c>
      <c r="J5446" s="174" t="n"/>
      <c r="K5446" s="174" t="n"/>
      <c r="L5446" s="174" t="n"/>
      <c r="M5446" s="174" t="n"/>
    </row>
    <row r="5447">
      <c r="A5447" s="174" t="inlineStr">
        <is>
          <t>test</t>
        </is>
      </c>
      <c r="B5447" s="174" t="inlineStr">
        <is>
          <t>A3</t>
        </is>
      </c>
      <c r="C5447" s="174" t="inlineStr">
        <is>
          <t>Asm</t>
        </is>
      </c>
      <c r="D5447" s="174" t="inlineStr">
        <is>
          <t>b</t>
        </is>
      </c>
      <c r="E5447" s="175" t="n">
        <v>0.28</v>
      </c>
      <c r="F5447" s="174" t="n">
        <v>23</v>
      </c>
      <c r="G5447" s="174" t="n">
        <v>587</v>
      </c>
      <c r="H5447" s="174" t="n">
        <v>4</v>
      </c>
      <c r="I5447" s="174" t="n">
        <v>567</v>
      </c>
      <c r="J5447" s="174" t="n"/>
      <c r="K5447" s="174" t="n"/>
      <c r="L5447" s="174" t="n"/>
      <c r="M5447" s="174" t="n"/>
    </row>
    <row r="5448">
      <c r="A5448" s="174" t="inlineStr">
        <is>
          <t>test</t>
        </is>
      </c>
      <c r="B5448" s="174" t="inlineStr">
        <is>
          <t>A3</t>
        </is>
      </c>
      <c r="C5448" s="174" t="inlineStr">
        <is>
          <t>Asm</t>
        </is>
      </c>
      <c r="D5448" s="174" t="inlineStr">
        <is>
          <t>b</t>
        </is>
      </c>
      <c r="E5448" s="175" t="n">
        <v>0.29</v>
      </c>
      <c r="F5448" s="174" t="n">
        <v>21</v>
      </c>
      <c r="G5448" s="174" t="n">
        <v>589</v>
      </c>
      <c r="H5448" s="174" t="n">
        <v>3</v>
      </c>
      <c r="I5448" s="174" t="n">
        <v>568</v>
      </c>
      <c r="J5448" s="174" t="n"/>
      <c r="K5448" s="174" t="n"/>
      <c r="L5448" s="174" t="n"/>
      <c r="M5448" s="174" t="n"/>
    </row>
    <row r="5449">
      <c r="A5449" s="174" t="inlineStr">
        <is>
          <t>test</t>
        </is>
      </c>
      <c r="B5449" s="174" t="inlineStr">
        <is>
          <t>A3</t>
        </is>
      </c>
      <c r="C5449" s="174" t="inlineStr">
        <is>
          <t>Asm</t>
        </is>
      </c>
      <c r="D5449" s="174" t="inlineStr">
        <is>
          <t>b</t>
        </is>
      </c>
      <c r="E5449" s="175" t="n">
        <v>0.3</v>
      </c>
      <c r="F5449" s="174" t="n">
        <v>21</v>
      </c>
      <c r="G5449" s="174" t="n">
        <v>589</v>
      </c>
      <c r="H5449" s="174" t="n">
        <v>3</v>
      </c>
      <c r="I5449" s="174" t="n">
        <v>568</v>
      </c>
      <c r="J5449" s="174" t="n"/>
      <c r="K5449" s="174" t="n"/>
      <c r="L5449" s="174" t="n"/>
      <c r="M5449" s="174" t="n"/>
    </row>
    <row r="5450">
      <c r="A5450" s="174" t="inlineStr">
        <is>
          <t>test</t>
        </is>
      </c>
      <c r="B5450" s="174" t="inlineStr">
        <is>
          <t>A3</t>
        </is>
      </c>
      <c r="C5450" s="174" t="inlineStr">
        <is>
          <t>Asm</t>
        </is>
      </c>
      <c r="D5450" s="174" t="inlineStr">
        <is>
          <t>b</t>
        </is>
      </c>
      <c r="E5450" s="175" t="n">
        <v>0.31</v>
      </c>
      <c r="F5450" s="174" t="n">
        <v>21</v>
      </c>
      <c r="G5450" s="174" t="n">
        <v>589</v>
      </c>
      <c r="H5450" s="174" t="n">
        <v>3</v>
      </c>
      <c r="I5450" s="174" t="n">
        <v>568</v>
      </c>
      <c r="J5450" s="174" t="n"/>
      <c r="K5450" s="174" t="n"/>
      <c r="L5450" s="174" t="n"/>
      <c r="M5450" s="174" t="n"/>
    </row>
    <row r="5451">
      <c r="A5451" s="174" t="inlineStr">
        <is>
          <t>test</t>
        </is>
      </c>
      <c r="B5451" s="174" t="inlineStr">
        <is>
          <t>A3</t>
        </is>
      </c>
      <c r="C5451" s="174" t="inlineStr">
        <is>
          <t>Asm</t>
        </is>
      </c>
      <c r="D5451" s="174" t="inlineStr">
        <is>
          <t>b</t>
        </is>
      </c>
      <c r="E5451" s="175" t="n">
        <v>0.32</v>
      </c>
      <c r="F5451" s="174" t="n">
        <v>14</v>
      </c>
      <c r="G5451" s="174" t="n">
        <v>596</v>
      </c>
      <c r="H5451" s="174" t="n">
        <v>3</v>
      </c>
      <c r="I5451" s="174" t="n">
        <v>568</v>
      </c>
      <c r="J5451" s="174" t="n"/>
      <c r="K5451" s="174" t="n"/>
      <c r="L5451" s="174" t="n"/>
      <c r="M5451" s="174" t="n"/>
    </row>
    <row r="5452">
      <c r="A5452" s="174" t="inlineStr">
        <is>
          <t>test</t>
        </is>
      </c>
      <c r="B5452" s="174" t="inlineStr">
        <is>
          <t>A3</t>
        </is>
      </c>
      <c r="C5452" s="174" t="inlineStr">
        <is>
          <t>Asm</t>
        </is>
      </c>
      <c r="D5452" s="174" t="inlineStr">
        <is>
          <t>b</t>
        </is>
      </c>
      <c r="E5452" s="175" t="n">
        <v>0.33</v>
      </c>
      <c r="F5452" s="174" t="n">
        <v>14</v>
      </c>
      <c r="G5452" s="174" t="n">
        <v>596</v>
      </c>
      <c r="H5452" s="174" t="n">
        <v>3</v>
      </c>
      <c r="I5452" s="174" t="n">
        <v>568</v>
      </c>
      <c r="J5452" s="174" t="n"/>
      <c r="K5452" s="174" t="n"/>
      <c r="L5452" s="174" t="n"/>
      <c r="M5452" s="174" t="n"/>
    </row>
    <row r="5453">
      <c r="A5453" s="174" t="inlineStr">
        <is>
          <t>test</t>
        </is>
      </c>
      <c r="B5453" s="174" t="inlineStr">
        <is>
          <t>A3</t>
        </is>
      </c>
      <c r="C5453" s="174" t="inlineStr">
        <is>
          <t>Asm</t>
        </is>
      </c>
      <c r="D5453" s="174" t="inlineStr">
        <is>
          <t>b</t>
        </is>
      </c>
      <c r="E5453" s="175" t="n">
        <v>0.34</v>
      </c>
      <c r="F5453" s="174" t="n">
        <v>14</v>
      </c>
      <c r="G5453" s="174" t="n">
        <v>596</v>
      </c>
      <c r="H5453" s="174" t="n">
        <v>3</v>
      </c>
      <c r="I5453" s="174" t="n">
        <v>568</v>
      </c>
      <c r="J5453" s="174" t="n"/>
      <c r="K5453" s="174" t="n"/>
      <c r="L5453" s="174" t="n"/>
      <c r="M5453" s="174" t="n"/>
    </row>
    <row r="5454">
      <c r="A5454" s="174" t="inlineStr">
        <is>
          <t>test</t>
        </is>
      </c>
      <c r="B5454" s="174" t="inlineStr">
        <is>
          <t>A3</t>
        </is>
      </c>
      <c r="C5454" s="174" t="inlineStr">
        <is>
          <t>Asm</t>
        </is>
      </c>
      <c r="D5454" s="174" t="inlineStr">
        <is>
          <t>b</t>
        </is>
      </c>
      <c r="E5454" s="175" t="n">
        <v>0.35</v>
      </c>
      <c r="F5454" s="174" t="n">
        <v>14</v>
      </c>
      <c r="G5454" s="174" t="n">
        <v>596</v>
      </c>
      <c r="H5454" s="174" t="n">
        <v>3</v>
      </c>
      <c r="I5454" s="174" t="n">
        <v>568</v>
      </c>
      <c r="J5454" s="174" t="n"/>
      <c r="K5454" s="174" t="n"/>
      <c r="L5454" s="174" t="n"/>
      <c r="M5454" s="174" t="n"/>
    </row>
    <row r="5455">
      <c r="A5455" s="174" t="inlineStr">
        <is>
          <t>test</t>
        </is>
      </c>
      <c r="B5455" s="174" t="inlineStr">
        <is>
          <t>A3</t>
        </is>
      </c>
      <c r="C5455" s="174" t="inlineStr">
        <is>
          <t>Asm</t>
        </is>
      </c>
      <c r="D5455" s="174" t="inlineStr">
        <is>
          <t>b</t>
        </is>
      </c>
      <c r="E5455" s="175" t="n">
        <v>0.36</v>
      </c>
      <c r="F5455" s="174" t="n">
        <v>14</v>
      </c>
      <c r="G5455" s="174" t="n">
        <v>596</v>
      </c>
      <c r="H5455" s="174" t="n">
        <v>3</v>
      </c>
      <c r="I5455" s="174" t="n">
        <v>568</v>
      </c>
      <c r="J5455" s="174" t="n"/>
      <c r="K5455" s="174" t="n"/>
      <c r="L5455" s="174" t="n"/>
      <c r="M5455" s="174" t="n"/>
    </row>
    <row r="5456">
      <c r="A5456" s="174" t="inlineStr">
        <is>
          <t>test</t>
        </is>
      </c>
      <c r="B5456" s="174" t="inlineStr">
        <is>
          <t>A3</t>
        </is>
      </c>
      <c r="C5456" s="174" t="inlineStr">
        <is>
          <t>Asm</t>
        </is>
      </c>
      <c r="D5456" s="174" t="inlineStr">
        <is>
          <t>b</t>
        </is>
      </c>
      <c r="E5456" s="175" t="n">
        <v>0.37</v>
      </c>
      <c r="F5456" s="174" t="n">
        <v>13</v>
      </c>
      <c r="G5456" s="174" t="n">
        <v>597</v>
      </c>
      <c r="H5456" s="174" t="n">
        <v>3</v>
      </c>
      <c r="I5456" s="174" t="n">
        <v>568</v>
      </c>
      <c r="J5456" s="174" t="n"/>
      <c r="K5456" s="174" t="n"/>
      <c r="L5456" s="174" t="n"/>
      <c r="M5456" s="174" t="n"/>
    </row>
    <row r="5457">
      <c r="A5457" s="174" t="inlineStr">
        <is>
          <t>test</t>
        </is>
      </c>
      <c r="B5457" s="174" t="inlineStr">
        <is>
          <t>A3</t>
        </is>
      </c>
      <c r="C5457" s="174" t="inlineStr">
        <is>
          <t>Asm</t>
        </is>
      </c>
      <c r="D5457" s="174" t="inlineStr">
        <is>
          <t>b</t>
        </is>
      </c>
      <c r="E5457" s="175" t="n">
        <v>0.38</v>
      </c>
      <c r="F5457" s="174" t="n">
        <v>13</v>
      </c>
      <c r="G5457" s="174" t="n">
        <v>597</v>
      </c>
      <c r="H5457" s="174" t="n">
        <v>2</v>
      </c>
      <c r="I5457" s="174" t="n">
        <v>569</v>
      </c>
      <c r="J5457" s="174" t="n"/>
      <c r="K5457" s="174" t="n"/>
      <c r="L5457" s="174" t="n"/>
      <c r="M5457" s="174" t="n"/>
    </row>
    <row r="5458">
      <c r="A5458" s="174" t="inlineStr">
        <is>
          <t>test</t>
        </is>
      </c>
      <c r="B5458" s="174" t="inlineStr">
        <is>
          <t>A3</t>
        </is>
      </c>
      <c r="C5458" s="174" t="inlineStr">
        <is>
          <t>Asm</t>
        </is>
      </c>
      <c r="D5458" s="174" t="inlineStr">
        <is>
          <t>b</t>
        </is>
      </c>
      <c r="E5458" s="175" t="n">
        <v>0.39</v>
      </c>
      <c r="F5458" s="174" t="n">
        <v>11</v>
      </c>
      <c r="G5458" s="174" t="n">
        <v>599</v>
      </c>
      <c r="H5458" s="174" t="n">
        <v>2</v>
      </c>
      <c r="I5458" s="174" t="n">
        <v>569</v>
      </c>
      <c r="J5458" s="174" t="n"/>
      <c r="K5458" s="174" t="n"/>
      <c r="L5458" s="174" t="n"/>
      <c r="M5458" s="174" t="n"/>
    </row>
    <row r="5459">
      <c r="A5459" s="174" t="inlineStr">
        <is>
          <t>test</t>
        </is>
      </c>
      <c r="B5459" s="174" t="inlineStr">
        <is>
          <t>A3</t>
        </is>
      </c>
      <c r="C5459" s="174" t="inlineStr">
        <is>
          <t>Asm</t>
        </is>
      </c>
      <c r="D5459" s="174" t="inlineStr">
        <is>
          <t>b</t>
        </is>
      </c>
      <c r="E5459" s="175" t="n">
        <v>0.4</v>
      </c>
      <c r="F5459" s="174" t="n">
        <v>10</v>
      </c>
      <c r="G5459" s="174" t="n">
        <v>600</v>
      </c>
      <c r="H5459" s="174" t="n">
        <v>2</v>
      </c>
      <c r="I5459" s="174" t="n">
        <v>569</v>
      </c>
      <c r="J5459" s="174" t="n"/>
      <c r="K5459" s="174" t="n"/>
      <c r="L5459" s="174" t="n"/>
      <c r="M5459" s="174" t="n"/>
    </row>
    <row r="5460">
      <c r="A5460" s="174" t="inlineStr">
        <is>
          <t>test</t>
        </is>
      </c>
      <c r="B5460" s="174" t="inlineStr">
        <is>
          <t>A3</t>
        </is>
      </c>
      <c r="C5460" s="174" t="inlineStr">
        <is>
          <t>Asm</t>
        </is>
      </c>
      <c r="D5460" s="174" t="inlineStr">
        <is>
          <t>b</t>
        </is>
      </c>
      <c r="E5460" s="175" t="n">
        <v>0.41</v>
      </c>
      <c r="F5460" s="174" t="n">
        <v>9</v>
      </c>
      <c r="G5460" s="174" t="n">
        <v>601</v>
      </c>
      <c r="H5460" s="174" t="n">
        <v>2</v>
      </c>
      <c r="I5460" s="174" t="n">
        <v>569</v>
      </c>
      <c r="J5460" s="174" t="n"/>
      <c r="K5460" s="174" t="n"/>
      <c r="L5460" s="174" t="n"/>
      <c r="M5460" s="174" t="n"/>
    </row>
    <row r="5461">
      <c r="A5461" s="174" t="inlineStr">
        <is>
          <t>test</t>
        </is>
      </c>
      <c r="B5461" s="174" t="inlineStr">
        <is>
          <t>A3</t>
        </is>
      </c>
      <c r="C5461" s="174" t="inlineStr">
        <is>
          <t>Asm</t>
        </is>
      </c>
      <c r="D5461" s="174" t="inlineStr">
        <is>
          <t>b</t>
        </is>
      </c>
      <c r="E5461" s="175" t="n">
        <v>0.42</v>
      </c>
      <c r="F5461" s="174" t="n">
        <v>9</v>
      </c>
      <c r="G5461" s="174" t="n">
        <v>601</v>
      </c>
      <c r="H5461" s="174" t="n">
        <v>2</v>
      </c>
      <c r="I5461" s="174" t="n">
        <v>569</v>
      </c>
      <c r="J5461" s="174" t="n"/>
      <c r="K5461" s="174" t="n"/>
      <c r="L5461" s="174" t="n"/>
      <c r="M5461" s="174" t="n"/>
    </row>
    <row r="5462">
      <c r="A5462" s="174" t="inlineStr">
        <is>
          <t>test</t>
        </is>
      </c>
      <c r="B5462" s="174" t="inlineStr">
        <is>
          <t>A3</t>
        </is>
      </c>
      <c r="C5462" s="174" t="inlineStr">
        <is>
          <t>Asm</t>
        </is>
      </c>
      <c r="D5462" s="174" t="inlineStr">
        <is>
          <t>b</t>
        </is>
      </c>
      <c r="E5462" s="175" t="n">
        <v>0.43</v>
      </c>
      <c r="F5462" s="174" t="n">
        <v>9</v>
      </c>
      <c r="G5462" s="174" t="n">
        <v>601</v>
      </c>
      <c r="H5462" s="174" t="n">
        <v>1</v>
      </c>
      <c r="I5462" s="174" t="n">
        <v>570</v>
      </c>
      <c r="J5462" s="174" t="n"/>
      <c r="K5462" s="174" t="n"/>
      <c r="L5462" s="174" t="n"/>
      <c r="M5462" s="174" t="n"/>
    </row>
    <row r="5463">
      <c r="A5463" s="174" t="inlineStr">
        <is>
          <t>test</t>
        </is>
      </c>
      <c r="B5463" s="174" t="inlineStr">
        <is>
          <t>A3</t>
        </is>
      </c>
      <c r="C5463" s="174" t="inlineStr">
        <is>
          <t>Asm</t>
        </is>
      </c>
      <c r="D5463" s="174" t="inlineStr">
        <is>
          <t>b</t>
        </is>
      </c>
      <c r="E5463" s="175" t="n">
        <v>0.44</v>
      </c>
      <c r="F5463" s="174" t="n">
        <v>9</v>
      </c>
      <c r="G5463" s="174" t="n">
        <v>601</v>
      </c>
      <c r="H5463" s="174" t="n">
        <v>1</v>
      </c>
      <c r="I5463" s="174" t="n">
        <v>570</v>
      </c>
      <c r="J5463" s="174" t="n"/>
      <c r="K5463" s="174" t="n"/>
      <c r="L5463" s="174" t="n"/>
      <c r="M5463" s="174" t="n"/>
    </row>
    <row r="5464">
      <c r="A5464" s="174" t="inlineStr">
        <is>
          <t>test</t>
        </is>
      </c>
      <c r="B5464" s="174" t="inlineStr">
        <is>
          <t>A3</t>
        </is>
      </c>
      <c r="C5464" s="174" t="inlineStr">
        <is>
          <t>Asm</t>
        </is>
      </c>
      <c r="D5464" s="174" t="inlineStr">
        <is>
          <t>b</t>
        </is>
      </c>
      <c r="E5464" s="175" t="n">
        <v>0.45</v>
      </c>
      <c r="F5464" s="174" t="n">
        <v>9</v>
      </c>
      <c r="G5464" s="174" t="n">
        <v>601</v>
      </c>
      <c r="H5464" s="174" t="n">
        <v>1</v>
      </c>
      <c r="I5464" s="174" t="n">
        <v>570</v>
      </c>
      <c r="J5464" s="174" t="n"/>
      <c r="K5464" s="174" t="n"/>
      <c r="L5464" s="174" t="n"/>
      <c r="M5464" s="174" t="n"/>
    </row>
    <row r="5465">
      <c r="A5465" s="174" t="inlineStr">
        <is>
          <t>test</t>
        </is>
      </c>
      <c r="B5465" s="174" t="inlineStr">
        <is>
          <t>A3</t>
        </is>
      </c>
      <c r="C5465" s="174" t="inlineStr">
        <is>
          <t>Asm</t>
        </is>
      </c>
      <c r="D5465" s="174" t="inlineStr">
        <is>
          <t>b</t>
        </is>
      </c>
      <c r="E5465" s="175" t="n">
        <v>0.46</v>
      </c>
      <c r="F5465" s="174" t="n">
        <v>8</v>
      </c>
      <c r="G5465" s="174" t="n">
        <v>602</v>
      </c>
      <c r="H5465" s="174" t="n">
        <v>1</v>
      </c>
      <c r="I5465" s="174" t="n">
        <v>570</v>
      </c>
      <c r="J5465" s="174" t="n"/>
      <c r="K5465" s="174" t="n"/>
      <c r="L5465" s="174" t="n"/>
      <c r="M5465" s="174" t="n"/>
    </row>
    <row r="5466">
      <c r="A5466" s="174" t="inlineStr">
        <is>
          <t>test</t>
        </is>
      </c>
      <c r="B5466" s="174" t="inlineStr">
        <is>
          <t>A3</t>
        </is>
      </c>
      <c r="C5466" s="174" t="inlineStr">
        <is>
          <t>Asm</t>
        </is>
      </c>
      <c r="D5466" s="174" t="inlineStr">
        <is>
          <t>b</t>
        </is>
      </c>
      <c r="E5466" s="175" t="n">
        <v>0.47</v>
      </c>
      <c r="F5466" s="174" t="n">
        <v>4</v>
      </c>
      <c r="G5466" s="174" t="n">
        <v>606</v>
      </c>
      <c r="H5466" s="174" t="n">
        <v>1</v>
      </c>
      <c r="I5466" s="174" t="n">
        <v>570</v>
      </c>
      <c r="J5466" s="174" t="n"/>
      <c r="K5466" s="174" t="n"/>
      <c r="L5466" s="174" t="n"/>
      <c r="M5466" s="174" t="n"/>
    </row>
    <row r="5467">
      <c r="A5467" s="174" t="inlineStr">
        <is>
          <t>test</t>
        </is>
      </c>
      <c r="B5467" s="174" t="inlineStr">
        <is>
          <t>A3</t>
        </is>
      </c>
      <c r="C5467" s="174" t="inlineStr">
        <is>
          <t>Asm</t>
        </is>
      </c>
      <c r="D5467" s="174" t="inlineStr">
        <is>
          <t>b</t>
        </is>
      </c>
      <c r="E5467" s="175" t="n">
        <v>0.48</v>
      </c>
      <c r="F5467" s="174" t="n">
        <v>4</v>
      </c>
      <c r="G5467" s="174" t="n">
        <v>606</v>
      </c>
      <c r="H5467" s="174" t="n">
        <v>1</v>
      </c>
      <c r="I5467" s="174" t="n">
        <v>570</v>
      </c>
      <c r="J5467" s="174" t="n"/>
      <c r="K5467" s="174" t="n"/>
      <c r="L5467" s="174" t="n"/>
      <c r="M5467" s="174" t="n"/>
    </row>
    <row r="5468">
      <c r="A5468" s="174" t="inlineStr">
        <is>
          <t>test</t>
        </is>
      </c>
      <c r="B5468" s="174" t="inlineStr">
        <is>
          <t>A3</t>
        </is>
      </c>
      <c r="C5468" s="174" t="inlineStr">
        <is>
          <t>Asm</t>
        </is>
      </c>
      <c r="D5468" s="174" t="inlineStr">
        <is>
          <t>b</t>
        </is>
      </c>
      <c r="E5468" s="175" t="n">
        <v>0.49</v>
      </c>
      <c r="F5468" s="174" t="n">
        <v>4</v>
      </c>
      <c r="G5468" s="174" t="n">
        <v>606</v>
      </c>
      <c r="H5468" s="174" t="n">
        <v>1</v>
      </c>
      <c r="I5468" s="174" t="n">
        <v>570</v>
      </c>
      <c r="J5468" s="174" t="n"/>
      <c r="K5468" s="174" t="n"/>
      <c r="L5468" s="174" t="n"/>
      <c r="M5468" s="174" t="n"/>
    </row>
    <row r="5469">
      <c r="A5469" s="174" t="inlineStr">
        <is>
          <t>test</t>
        </is>
      </c>
      <c r="B5469" s="174" t="inlineStr">
        <is>
          <t>A3</t>
        </is>
      </c>
      <c r="C5469" s="174" t="inlineStr">
        <is>
          <t>Asm</t>
        </is>
      </c>
      <c r="D5469" s="174" t="inlineStr">
        <is>
          <t>b</t>
        </is>
      </c>
      <c r="E5469" s="175" t="n">
        <v>0.5</v>
      </c>
      <c r="F5469" s="174" t="n">
        <v>3</v>
      </c>
      <c r="G5469" s="174" t="n">
        <v>607</v>
      </c>
      <c r="H5469" s="174" t="n">
        <v>1</v>
      </c>
      <c r="I5469" s="174" t="n">
        <v>570</v>
      </c>
      <c r="J5469" s="174" t="n"/>
      <c r="K5469" s="174" t="n"/>
      <c r="L5469" s="174" t="n"/>
      <c r="M5469" s="174" t="n"/>
    </row>
    <row r="5470">
      <c r="A5470" s="174" t="inlineStr">
        <is>
          <t>test</t>
        </is>
      </c>
      <c r="B5470" s="174" t="inlineStr">
        <is>
          <t>A3</t>
        </is>
      </c>
      <c r="C5470" s="174" t="inlineStr">
        <is>
          <t>Asm</t>
        </is>
      </c>
      <c r="D5470" s="174" t="inlineStr">
        <is>
          <t>b</t>
        </is>
      </c>
      <c r="E5470" s="175" t="n">
        <v>0.51</v>
      </c>
      <c r="F5470" s="174" t="n">
        <v>2</v>
      </c>
      <c r="G5470" s="174" t="n">
        <v>608</v>
      </c>
      <c r="H5470" s="174" t="n">
        <v>1</v>
      </c>
      <c r="I5470" s="174" t="n">
        <v>570</v>
      </c>
      <c r="J5470" s="174" t="n"/>
      <c r="K5470" s="174" t="n"/>
      <c r="L5470" s="174" t="n"/>
      <c r="M5470" s="174" t="n"/>
    </row>
    <row r="5471">
      <c r="A5471" s="174" t="inlineStr">
        <is>
          <t>test</t>
        </is>
      </c>
      <c r="B5471" s="174" t="inlineStr">
        <is>
          <t>A3</t>
        </is>
      </c>
      <c r="C5471" s="174" t="inlineStr">
        <is>
          <t>Asm</t>
        </is>
      </c>
      <c r="D5471" s="174" t="inlineStr">
        <is>
          <t>b</t>
        </is>
      </c>
      <c r="E5471" s="175" t="n">
        <v>0.52</v>
      </c>
      <c r="F5471" s="174" t="n">
        <v>2</v>
      </c>
      <c r="G5471" s="174" t="n">
        <v>608</v>
      </c>
      <c r="H5471" s="174" t="n">
        <v>1</v>
      </c>
      <c r="I5471" s="174" t="n">
        <v>570</v>
      </c>
      <c r="J5471" s="174" t="n"/>
      <c r="K5471" s="174" t="n"/>
      <c r="L5471" s="174" t="n"/>
      <c r="M5471" s="174" t="n"/>
    </row>
    <row r="5472">
      <c r="A5472" s="174" t="inlineStr">
        <is>
          <t>test</t>
        </is>
      </c>
      <c r="B5472" s="174" t="inlineStr">
        <is>
          <t>A3</t>
        </is>
      </c>
      <c r="C5472" s="174" t="inlineStr">
        <is>
          <t>Asm</t>
        </is>
      </c>
      <c r="D5472" s="174" t="inlineStr">
        <is>
          <t>b</t>
        </is>
      </c>
      <c r="E5472" s="175" t="n">
        <v>0.53</v>
      </c>
      <c r="F5472" s="174" t="n">
        <v>2</v>
      </c>
      <c r="G5472" s="174" t="n">
        <v>608</v>
      </c>
      <c r="H5472" s="174" t="n">
        <v>1</v>
      </c>
      <c r="I5472" s="174" t="n">
        <v>570</v>
      </c>
      <c r="J5472" s="174" t="n"/>
      <c r="K5472" s="174" t="n"/>
      <c r="L5472" s="174" t="n"/>
      <c r="M5472" s="174" t="n"/>
    </row>
    <row r="5473">
      <c r="A5473" s="174" t="inlineStr">
        <is>
          <t>test</t>
        </is>
      </c>
      <c r="B5473" s="174" t="inlineStr">
        <is>
          <t>A3</t>
        </is>
      </c>
      <c r="C5473" s="174" t="inlineStr">
        <is>
          <t>Asm</t>
        </is>
      </c>
      <c r="D5473" s="174" t="inlineStr">
        <is>
          <t>b</t>
        </is>
      </c>
      <c r="E5473" s="175" t="n">
        <v>0.54</v>
      </c>
      <c r="F5473" s="174" t="n">
        <v>2</v>
      </c>
      <c r="G5473" s="174" t="n">
        <v>608</v>
      </c>
      <c r="H5473" s="174" t="n">
        <v>0</v>
      </c>
      <c r="I5473" s="174" t="n">
        <v>571</v>
      </c>
      <c r="J5473" s="174" t="n"/>
      <c r="K5473" s="174" t="n"/>
      <c r="L5473" s="174" t="n"/>
      <c r="M5473" s="174" t="n"/>
    </row>
    <row r="5474">
      <c r="A5474" s="174" t="inlineStr">
        <is>
          <t>test</t>
        </is>
      </c>
      <c r="B5474" s="174" t="inlineStr">
        <is>
          <t>A3</t>
        </is>
      </c>
      <c r="C5474" s="174" t="inlineStr">
        <is>
          <t>Asm</t>
        </is>
      </c>
      <c r="D5474" s="174" t="inlineStr">
        <is>
          <t>b</t>
        </is>
      </c>
      <c r="E5474" s="175" t="n">
        <v>0.55</v>
      </c>
      <c r="F5474" s="174" t="n">
        <v>1</v>
      </c>
      <c r="G5474" s="174" t="n">
        <v>609</v>
      </c>
      <c r="H5474" s="174" t="n">
        <v>0</v>
      </c>
      <c r="I5474" s="174" t="n">
        <v>571</v>
      </c>
      <c r="J5474" s="174" t="n"/>
      <c r="K5474" s="174" t="n"/>
      <c r="L5474" s="174" t="n"/>
      <c r="M5474" s="174" t="n"/>
    </row>
    <row r="5475">
      <c r="A5475" s="174" t="inlineStr">
        <is>
          <t>test</t>
        </is>
      </c>
      <c r="B5475" s="174" t="inlineStr">
        <is>
          <t>A3</t>
        </is>
      </c>
      <c r="C5475" s="174" t="inlineStr">
        <is>
          <t>Asm</t>
        </is>
      </c>
      <c r="D5475" s="174" t="inlineStr">
        <is>
          <t>b</t>
        </is>
      </c>
      <c r="E5475" s="175" t="n">
        <v>0.5600000000000001</v>
      </c>
      <c r="F5475" s="174" t="n">
        <v>1</v>
      </c>
      <c r="G5475" s="174" t="n">
        <v>609</v>
      </c>
      <c r="H5475" s="174" t="n">
        <v>0</v>
      </c>
      <c r="I5475" s="174" t="n">
        <v>571</v>
      </c>
      <c r="J5475" s="174" t="n"/>
      <c r="K5475" s="174" t="n"/>
      <c r="L5475" s="174" t="n"/>
      <c r="M5475" s="174" t="n"/>
    </row>
    <row r="5476">
      <c r="A5476" s="174" t="inlineStr">
        <is>
          <t>test</t>
        </is>
      </c>
      <c r="B5476" s="174" t="inlineStr">
        <is>
          <t>A3</t>
        </is>
      </c>
      <c r="C5476" s="174" t="inlineStr">
        <is>
          <t>Asm</t>
        </is>
      </c>
      <c r="D5476" s="174" t="inlineStr">
        <is>
          <t>b</t>
        </is>
      </c>
      <c r="E5476" s="175" t="n">
        <v>0.57</v>
      </c>
      <c r="F5476" s="174" t="n">
        <v>1</v>
      </c>
      <c r="G5476" s="174" t="n">
        <v>609</v>
      </c>
      <c r="H5476" s="174" t="n">
        <v>0</v>
      </c>
      <c r="I5476" s="174" t="n">
        <v>571</v>
      </c>
      <c r="J5476" s="174" t="n"/>
      <c r="K5476" s="174" t="n"/>
      <c r="L5476" s="174" t="n"/>
      <c r="M5476" s="174" t="n"/>
    </row>
    <row r="5477">
      <c r="A5477" s="174" t="inlineStr">
        <is>
          <t>test</t>
        </is>
      </c>
      <c r="B5477" s="174" t="inlineStr">
        <is>
          <t>A3</t>
        </is>
      </c>
      <c r="C5477" s="174" t="inlineStr">
        <is>
          <t>Asm</t>
        </is>
      </c>
      <c r="D5477" s="174" t="inlineStr">
        <is>
          <t>b</t>
        </is>
      </c>
      <c r="E5477" s="175" t="n">
        <v>0.58</v>
      </c>
      <c r="F5477" s="174" t="n">
        <v>1</v>
      </c>
      <c r="G5477" s="174" t="n">
        <v>609</v>
      </c>
      <c r="H5477" s="174" t="n">
        <v>0</v>
      </c>
      <c r="I5477" s="174" t="n">
        <v>571</v>
      </c>
      <c r="J5477" s="174" t="n"/>
      <c r="K5477" s="174" t="n"/>
      <c r="L5477" s="174" t="n"/>
      <c r="M5477" s="174" t="n"/>
    </row>
    <row r="5478">
      <c r="A5478" s="174" t="inlineStr">
        <is>
          <t>test</t>
        </is>
      </c>
      <c r="B5478" s="174" t="inlineStr">
        <is>
          <t>A3</t>
        </is>
      </c>
      <c r="C5478" s="174" t="inlineStr">
        <is>
          <t>Asm</t>
        </is>
      </c>
      <c r="D5478" s="174" t="inlineStr">
        <is>
          <t>b</t>
        </is>
      </c>
      <c r="E5478" s="175" t="n">
        <v>0.59</v>
      </c>
      <c r="F5478" s="174" t="n">
        <v>1</v>
      </c>
      <c r="G5478" s="174" t="n">
        <v>609</v>
      </c>
      <c r="H5478" s="174" t="n">
        <v>0</v>
      </c>
      <c r="I5478" s="174" t="n">
        <v>571</v>
      </c>
      <c r="J5478" s="174" t="n"/>
      <c r="K5478" s="174" t="n"/>
      <c r="L5478" s="174" t="n"/>
      <c r="M5478" s="174" t="n"/>
    </row>
    <row r="5479">
      <c r="A5479" s="174" t="inlineStr">
        <is>
          <t>test</t>
        </is>
      </c>
      <c r="B5479" s="174" t="inlineStr">
        <is>
          <t>A3</t>
        </is>
      </c>
      <c r="C5479" s="174" t="inlineStr">
        <is>
          <t>Asm</t>
        </is>
      </c>
      <c r="D5479" s="174" t="inlineStr">
        <is>
          <t>b</t>
        </is>
      </c>
      <c r="E5479" s="175" t="n">
        <v>0.6</v>
      </c>
      <c r="F5479" s="174" t="n">
        <v>1</v>
      </c>
      <c r="G5479" s="174" t="n">
        <v>609</v>
      </c>
      <c r="H5479" s="174" t="n">
        <v>0</v>
      </c>
      <c r="I5479" s="174" t="n">
        <v>571</v>
      </c>
      <c r="J5479" s="174" t="n"/>
      <c r="K5479" s="174" t="n"/>
      <c r="L5479" s="174" t="n"/>
      <c r="M5479" s="174" t="n"/>
    </row>
    <row r="5480">
      <c r="A5480" s="174" t="inlineStr">
        <is>
          <t>test</t>
        </is>
      </c>
      <c r="B5480" s="174" t="inlineStr">
        <is>
          <t>A3</t>
        </is>
      </c>
      <c r="C5480" s="174" t="inlineStr">
        <is>
          <t>Asm</t>
        </is>
      </c>
      <c r="D5480" s="174" t="inlineStr">
        <is>
          <t>b</t>
        </is>
      </c>
      <c r="E5480" s="175" t="n">
        <v>0.61</v>
      </c>
      <c r="F5480" s="174" t="n">
        <v>1</v>
      </c>
      <c r="G5480" s="174" t="n">
        <v>609</v>
      </c>
      <c r="H5480" s="174" t="n">
        <v>0</v>
      </c>
      <c r="I5480" s="174" t="n">
        <v>571</v>
      </c>
      <c r="J5480" s="174" t="n"/>
      <c r="K5480" s="174" t="n"/>
      <c r="L5480" s="174" t="n"/>
      <c r="M5480" s="174" t="n"/>
    </row>
    <row r="5481">
      <c r="A5481" s="174" t="inlineStr">
        <is>
          <t>test</t>
        </is>
      </c>
      <c r="B5481" s="174" t="inlineStr">
        <is>
          <t>A3</t>
        </is>
      </c>
      <c r="C5481" s="174" t="inlineStr">
        <is>
          <t>Asm</t>
        </is>
      </c>
      <c r="D5481" s="174" t="inlineStr">
        <is>
          <t>b</t>
        </is>
      </c>
      <c r="E5481" s="175" t="n">
        <v>0.62</v>
      </c>
      <c r="F5481" s="174" t="n">
        <v>1</v>
      </c>
      <c r="G5481" s="174" t="n">
        <v>609</v>
      </c>
      <c r="H5481" s="174" t="n">
        <v>0</v>
      </c>
      <c r="I5481" s="174" t="n">
        <v>571</v>
      </c>
      <c r="J5481" s="174" t="n"/>
      <c r="K5481" s="174" t="n"/>
      <c r="L5481" s="174" t="n"/>
      <c r="M5481" s="174" t="n"/>
    </row>
    <row r="5482">
      <c r="A5482" s="174" t="inlineStr">
        <is>
          <t>test</t>
        </is>
      </c>
      <c r="B5482" s="174" t="inlineStr">
        <is>
          <t>A3</t>
        </is>
      </c>
      <c r="C5482" s="174" t="inlineStr">
        <is>
          <t>Asm</t>
        </is>
      </c>
      <c r="D5482" s="174" t="inlineStr">
        <is>
          <t>b</t>
        </is>
      </c>
      <c r="E5482" s="175" t="n">
        <v>0.63</v>
      </c>
      <c r="F5482" s="174" t="n">
        <v>1</v>
      </c>
      <c r="G5482" s="174" t="n">
        <v>609</v>
      </c>
      <c r="H5482" s="174" t="n">
        <v>0</v>
      </c>
      <c r="I5482" s="174" t="n">
        <v>571</v>
      </c>
      <c r="J5482" s="174" t="n"/>
      <c r="K5482" s="174" t="n"/>
      <c r="L5482" s="174" t="n"/>
      <c r="M5482" s="174" t="n"/>
    </row>
    <row r="5483">
      <c r="A5483" s="174" t="inlineStr">
        <is>
          <t>test</t>
        </is>
      </c>
      <c r="B5483" s="174" t="inlineStr">
        <is>
          <t>A3</t>
        </is>
      </c>
      <c r="C5483" s="174" t="inlineStr">
        <is>
          <t>Asm</t>
        </is>
      </c>
      <c r="D5483" s="174" t="inlineStr">
        <is>
          <t>b</t>
        </is>
      </c>
      <c r="E5483" s="175" t="n">
        <v>0.64</v>
      </c>
      <c r="F5483" s="174" t="n">
        <v>1</v>
      </c>
      <c r="G5483" s="174" t="n">
        <v>609</v>
      </c>
      <c r="H5483" s="174" t="n">
        <v>0</v>
      </c>
      <c r="I5483" s="174" t="n">
        <v>571</v>
      </c>
      <c r="J5483" s="174" t="n"/>
      <c r="K5483" s="174" t="n"/>
      <c r="L5483" s="174" t="n"/>
      <c r="M5483" s="174" t="n"/>
    </row>
    <row r="5484">
      <c r="A5484" s="174" t="inlineStr">
        <is>
          <t>test</t>
        </is>
      </c>
      <c r="B5484" s="174" t="inlineStr">
        <is>
          <t>A3</t>
        </is>
      </c>
      <c r="C5484" s="174" t="inlineStr">
        <is>
          <t>Asm</t>
        </is>
      </c>
      <c r="D5484" s="174" t="inlineStr">
        <is>
          <t>b</t>
        </is>
      </c>
      <c r="E5484" s="175" t="n">
        <v>0.65</v>
      </c>
      <c r="F5484" s="174" t="n">
        <v>1</v>
      </c>
      <c r="G5484" s="174" t="n">
        <v>609</v>
      </c>
      <c r="H5484" s="174" t="n">
        <v>0</v>
      </c>
      <c r="I5484" s="174" t="n">
        <v>571</v>
      </c>
      <c r="J5484" s="174" t="n"/>
      <c r="K5484" s="174" t="n"/>
      <c r="L5484" s="174" t="n"/>
      <c r="M5484" s="174" t="n"/>
    </row>
    <row r="5485">
      <c r="A5485" s="174" t="inlineStr">
        <is>
          <t>test</t>
        </is>
      </c>
      <c r="B5485" s="174" t="inlineStr">
        <is>
          <t>A3</t>
        </is>
      </c>
      <c r="C5485" s="174" t="inlineStr">
        <is>
          <t>Asm</t>
        </is>
      </c>
      <c r="D5485" s="174" t="inlineStr">
        <is>
          <t>b</t>
        </is>
      </c>
      <c r="E5485" s="175" t="n">
        <v>0.66</v>
      </c>
      <c r="F5485" s="174" t="n">
        <v>1</v>
      </c>
      <c r="G5485" s="174" t="n">
        <v>609</v>
      </c>
      <c r="H5485" s="174" t="n">
        <v>0</v>
      </c>
      <c r="I5485" s="174" t="n">
        <v>571</v>
      </c>
      <c r="J5485" s="174" t="n"/>
      <c r="K5485" s="174" t="n"/>
      <c r="L5485" s="174" t="n"/>
      <c r="M5485" s="174" t="n"/>
    </row>
    <row r="5486">
      <c r="A5486" s="174" t="inlineStr">
        <is>
          <t>test</t>
        </is>
      </c>
      <c r="B5486" s="174" t="inlineStr">
        <is>
          <t>A3</t>
        </is>
      </c>
      <c r="C5486" s="174" t="inlineStr">
        <is>
          <t>Asm</t>
        </is>
      </c>
      <c r="D5486" s="174" t="inlineStr">
        <is>
          <t>b</t>
        </is>
      </c>
      <c r="E5486" s="175" t="n">
        <v>0.67</v>
      </c>
      <c r="F5486" s="174" t="n">
        <v>1</v>
      </c>
      <c r="G5486" s="174" t="n">
        <v>609</v>
      </c>
      <c r="H5486" s="174" t="n">
        <v>0</v>
      </c>
      <c r="I5486" s="174" t="n">
        <v>571</v>
      </c>
      <c r="J5486" s="174" t="n"/>
      <c r="K5486" s="174" t="n"/>
      <c r="L5486" s="174" t="n"/>
      <c r="M5486" s="174" t="n"/>
    </row>
    <row r="5487">
      <c r="A5487" s="174" t="inlineStr">
        <is>
          <t>test</t>
        </is>
      </c>
      <c r="B5487" s="174" t="inlineStr">
        <is>
          <t>A3</t>
        </is>
      </c>
      <c r="C5487" s="174" t="inlineStr">
        <is>
          <t>Asm</t>
        </is>
      </c>
      <c r="D5487" s="174" t="inlineStr">
        <is>
          <t>b</t>
        </is>
      </c>
      <c r="E5487" s="175" t="n">
        <v>0.68</v>
      </c>
      <c r="F5487" s="174" t="n">
        <v>1</v>
      </c>
      <c r="G5487" s="174" t="n">
        <v>609</v>
      </c>
      <c r="H5487" s="174" t="n">
        <v>0</v>
      </c>
      <c r="I5487" s="174" t="n">
        <v>571</v>
      </c>
      <c r="J5487" s="174" t="n"/>
      <c r="K5487" s="174" t="n"/>
      <c r="L5487" s="174" t="n"/>
      <c r="M5487" s="174" t="n"/>
    </row>
    <row r="5488">
      <c r="A5488" s="174" t="inlineStr">
        <is>
          <t>test</t>
        </is>
      </c>
      <c r="B5488" s="174" t="inlineStr">
        <is>
          <t>A3</t>
        </is>
      </c>
      <c r="C5488" s="174" t="inlineStr">
        <is>
          <t>Asm</t>
        </is>
      </c>
      <c r="D5488" s="174" t="inlineStr">
        <is>
          <t>b</t>
        </is>
      </c>
      <c r="E5488" s="175" t="n">
        <v>0.6899999999999999</v>
      </c>
      <c r="F5488" s="174" t="n">
        <v>1</v>
      </c>
      <c r="G5488" s="174" t="n">
        <v>609</v>
      </c>
      <c r="H5488" s="174" t="n">
        <v>0</v>
      </c>
      <c r="I5488" s="174" t="n">
        <v>571</v>
      </c>
      <c r="J5488" s="174" t="n"/>
      <c r="K5488" s="174" t="n"/>
      <c r="L5488" s="174" t="n"/>
      <c r="M5488" s="174" t="n"/>
    </row>
    <row r="5489">
      <c r="A5489" s="174" t="inlineStr">
        <is>
          <t>test</t>
        </is>
      </c>
      <c r="B5489" s="174" t="inlineStr">
        <is>
          <t>A3</t>
        </is>
      </c>
      <c r="C5489" s="174" t="inlineStr">
        <is>
          <t>Asm</t>
        </is>
      </c>
      <c r="D5489" s="174" t="inlineStr">
        <is>
          <t>b</t>
        </is>
      </c>
      <c r="E5489" s="175" t="n">
        <v>0.7</v>
      </c>
      <c r="F5489" s="174" t="n">
        <v>1</v>
      </c>
      <c r="G5489" s="174" t="n">
        <v>609</v>
      </c>
      <c r="H5489" s="174" t="n">
        <v>0</v>
      </c>
      <c r="I5489" s="174" t="n">
        <v>571</v>
      </c>
      <c r="J5489" s="174" t="n"/>
      <c r="K5489" s="174" t="n"/>
      <c r="L5489" s="174" t="n"/>
      <c r="M5489" s="174" t="n"/>
    </row>
    <row r="5490">
      <c r="A5490" s="174" t="inlineStr">
        <is>
          <t>test</t>
        </is>
      </c>
      <c r="B5490" s="174" t="inlineStr">
        <is>
          <t>A3</t>
        </is>
      </c>
      <c r="C5490" s="174" t="inlineStr">
        <is>
          <t>Asm</t>
        </is>
      </c>
      <c r="D5490" s="174" t="inlineStr">
        <is>
          <t>b</t>
        </is>
      </c>
      <c r="E5490" s="175" t="n">
        <v>0.71</v>
      </c>
      <c r="F5490" s="174" t="n">
        <v>0</v>
      </c>
      <c r="G5490" s="174" t="n">
        <v>610</v>
      </c>
      <c r="H5490" s="174" t="n">
        <v>0</v>
      </c>
      <c r="I5490" s="174" t="n">
        <v>571</v>
      </c>
      <c r="J5490" s="174" t="n"/>
      <c r="K5490" s="174" t="n"/>
      <c r="L5490" s="174" t="n"/>
      <c r="M5490" s="174" t="n"/>
    </row>
    <row r="5491">
      <c r="A5491" s="174" t="inlineStr">
        <is>
          <t>test</t>
        </is>
      </c>
      <c r="B5491" s="174" t="inlineStr">
        <is>
          <t>A3</t>
        </is>
      </c>
      <c r="C5491" s="174" t="inlineStr">
        <is>
          <t>Asm</t>
        </is>
      </c>
      <c r="D5491" s="174" t="inlineStr">
        <is>
          <t>b</t>
        </is>
      </c>
      <c r="E5491" s="175" t="n">
        <v>0.72</v>
      </c>
      <c r="F5491" s="174" t="n">
        <v>0</v>
      </c>
      <c r="G5491" s="174" t="n">
        <v>610</v>
      </c>
      <c r="H5491" s="174" t="n">
        <v>0</v>
      </c>
      <c r="I5491" s="174" t="n">
        <v>571</v>
      </c>
      <c r="J5491" s="174" t="n"/>
      <c r="K5491" s="174" t="n"/>
      <c r="L5491" s="174" t="n"/>
      <c r="M5491" s="174" t="n"/>
    </row>
    <row r="5492">
      <c r="A5492" s="174" t="inlineStr">
        <is>
          <t>test</t>
        </is>
      </c>
      <c r="B5492" s="174" t="inlineStr">
        <is>
          <t>A3</t>
        </is>
      </c>
      <c r="C5492" s="174" t="inlineStr">
        <is>
          <t>Asm</t>
        </is>
      </c>
      <c r="D5492" s="174" t="inlineStr">
        <is>
          <t>b</t>
        </is>
      </c>
      <c r="E5492" s="175" t="n">
        <v>0.73</v>
      </c>
      <c r="F5492" s="174" t="n">
        <v>0</v>
      </c>
      <c r="G5492" s="174" t="n">
        <v>610</v>
      </c>
      <c r="H5492" s="174" t="n">
        <v>0</v>
      </c>
      <c r="I5492" s="174" t="n">
        <v>571</v>
      </c>
      <c r="J5492" s="174" t="n"/>
      <c r="K5492" s="174" t="n"/>
      <c r="L5492" s="174" t="n"/>
      <c r="M5492" s="174" t="n"/>
    </row>
    <row r="5493">
      <c r="A5493" s="174" t="inlineStr">
        <is>
          <t>test</t>
        </is>
      </c>
      <c r="B5493" s="174" t="inlineStr">
        <is>
          <t>A3</t>
        </is>
      </c>
      <c r="C5493" s="174" t="inlineStr">
        <is>
          <t>Asm</t>
        </is>
      </c>
      <c r="D5493" s="174" t="inlineStr">
        <is>
          <t>b</t>
        </is>
      </c>
      <c r="E5493" s="175" t="n">
        <v>0.74</v>
      </c>
      <c r="F5493" s="174" t="n">
        <v>0</v>
      </c>
      <c r="G5493" s="174" t="n">
        <v>610</v>
      </c>
      <c r="H5493" s="174" t="n">
        <v>0</v>
      </c>
      <c r="I5493" s="174" t="n">
        <v>571</v>
      </c>
      <c r="J5493" s="174" t="n"/>
      <c r="K5493" s="174" t="n"/>
      <c r="L5493" s="174" t="n"/>
      <c r="M5493" s="174" t="n"/>
    </row>
    <row r="5494">
      <c r="A5494" s="174" t="inlineStr">
        <is>
          <t>test</t>
        </is>
      </c>
      <c r="B5494" s="174" t="inlineStr">
        <is>
          <t>A3</t>
        </is>
      </c>
      <c r="C5494" s="174" t="inlineStr">
        <is>
          <t>Asm</t>
        </is>
      </c>
      <c r="D5494" s="174" t="inlineStr">
        <is>
          <t>b</t>
        </is>
      </c>
      <c r="E5494" s="175" t="n">
        <v>0.75</v>
      </c>
      <c r="F5494" s="174" t="n">
        <v>0</v>
      </c>
      <c r="G5494" s="174" t="n">
        <v>610</v>
      </c>
      <c r="H5494" s="174" t="n">
        <v>0</v>
      </c>
      <c r="I5494" s="174" t="n">
        <v>571</v>
      </c>
      <c r="J5494" s="174" t="n"/>
      <c r="K5494" s="174" t="n"/>
      <c r="L5494" s="174" t="n"/>
      <c r="M5494" s="174" t="n"/>
    </row>
    <row r="5495">
      <c r="A5495" s="174" t="inlineStr">
        <is>
          <t>test</t>
        </is>
      </c>
      <c r="B5495" s="174" t="inlineStr">
        <is>
          <t>A3</t>
        </is>
      </c>
      <c r="C5495" s="174" t="inlineStr">
        <is>
          <t>Asm</t>
        </is>
      </c>
      <c r="D5495" s="174" t="inlineStr">
        <is>
          <t>b</t>
        </is>
      </c>
      <c r="E5495" s="175" t="n">
        <v>0.76</v>
      </c>
      <c r="F5495" s="174" t="n">
        <v>0</v>
      </c>
      <c r="G5495" s="174" t="n">
        <v>610</v>
      </c>
      <c r="H5495" s="174" t="n">
        <v>0</v>
      </c>
      <c r="I5495" s="174" t="n">
        <v>571</v>
      </c>
      <c r="J5495" s="174" t="n"/>
      <c r="K5495" s="174" t="n"/>
      <c r="L5495" s="174" t="n"/>
      <c r="M5495" s="174" t="n"/>
    </row>
    <row r="5496">
      <c r="A5496" s="174" t="inlineStr">
        <is>
          <t>test</t>
        </is>
      </c>
      <c r="B5496" s="174" t="inlineStr">
        <is>
          <t>A3</t>
        </is>
      </c>
      <c r="C5496" s="174" t="inlineStr">
        <is>
          <t>Asm</t>
        </is>
      </c>
      <c r="D5496" s="174" t="inlineStr">
        <is>
          <t>b</t>
        </is>
      </c>
      <c r="E5496" s="175" t="n">
        <v>0.77</v>
      </c>
      <c r="F5496" s="174" t="n">
        <v>0</v>
      </c>
      <c r="G5496" s="174" t="n">
        <v>610</v>
      </c>
      <c r="H5496" s="174" t="n">
        <v>0</v>
      </c>
      <c r="I5496" s="174" t="n">
        <v>571</v>
      </c>
      <c r="J5496" s="174" t="n"/>
      <c r="K5496" s="174" t="n"/>
      <c r="L5496" s="174" t="n"/>
      <c r="M5496" s="174" t="n"/>
    </row>
    <row r="5497">
      <c r="A5497" s="174" t="inlineStr">
        <is>
          <t>test</t>
        </is>
      </c>
      <c r="B5497" s="174" t="inlineStr">
        <is>
          <t>A3</t>
        </is>
      </c>
      <c r="C5497" s="174" t="inlineStr">
        <is>
          <t>Asm</t>
        </is>
      </c>
      <c r="D5497" s="174" t="inlineStr">
        <is>
          <t>b</t>
        </is>
      </c>
      <c r="E5497" s="175" t="n">
        <v>0.78</v>
      </c>
      <c r="F5497" s="174" t="n">
        <v>0</v>
      </c>
      <c r="G5497" s="174" t="n">
        <v>610</v>
      </c>
      <c r="H5497" s="174" t="n">
        <v>0</v>
      </c>
      <c r="I5497" s="174" t="n">
        <v>571</v>
      </c>
      <c r="J5497" s="174" t="n"/>
      <c r="K5497" s="174" t="n"/>
      <c r="L5497" s="174" t="n"/>
      <c r="M5497" s="174" t="n"/>
    </row>
    <row r="5498">
      <c r="A5498" s="174" t="inlineStr">
        <is>
          <t>test</t>
        </is>
      </c>
      <c r="B5498" s="174" t="inlineStr">
        <is>
          <t>A3</t>
        </is>
      </c>
      <c r="C5498" s="174" t="inlineStr">
        <is>
          <t>Asm</t>
        </is>
      </c>
      <c r="D5498" s="174" t="inlineStr">
        <is>
          <t>b</t>
        </is>
      </c>
      <c r="E5498" s="175" t="n">
        <v>0.79</v>
      </c>
      <c r="F5498" s="174" t="n">
        <v>0</v>
      </c>
      <c r="G5498" s="174" t="n">
        <v>610</v>
      </c>
      <c r="H5498" s="174" t="n">
        <v>0</v>
      </c>
      <c r="I5498" s="174" t="n">
        <v>571</v>
      </c>
      <c r="J5498" s="174" t="n"/>
      <c r="K5498" s="174" t="n"/>
      <c r="L5498" s="174" t="n"/>
      <c r="M5498" s="174" t="n"/>
    </row>
    <row r="5499">
      <c r="A5499" s="174" t="inlineStr">
        <is>
          <t>test</t>
        </is>
      </c>
      <c r="B5499" s="174" t="inlineStr">
        <is>
          <t>A3</t>
        </is>
      </c>
      <c r="C5499" s="174" t="inlineStr">
        <is>
          <t>Asm</t>
        </is>
      </c>
      <c r="D5499" s="174" t="inlineStr">
        <is>
          <t>b</t>
        </is>
      </c>
      <c r="E5499" s="175" t="n">
        <v>0.8</v>
      </c>
      <c r="F5499" s="174" t="n">
        <v>0</v>
      </c>
      <c r="G5499" s="174" t="n">
        <v>610</v>
      </c>
      <c r="H5499" s="174" t="n">
        <v>0</v>
      </c>
      <c r="I5499" s="174" t="n">
        <v>571</v>
      </c>
      <c r="J5499" s="174" t="n"/>
      <c r="K5499" s="174" t="n"/>
      <c r="L5499" s="174" t="n"/>
      <c r="M5499" s="174" t="n"/>
    </row>
    <row r="5500">
      <c r="A5500" s="174" t="inlineStr">
        <is>
          <t>test</t>
        </is>
      </c>
      <c r="B5500" s="174" t="inlineStr">
        <is>
          <t>A3</t>
        </is>
      </c>
      <c r="C5500" s="174" t="inlineStr">
        <is>
          <t>Asm</t>
        </is>
      </c>
      <c r="D5500" s="174" t="inlineStr">
        <is>
          <t>b</t>
        </is>
      </c>
      <c r="E5500" s="175" t="n">
        <v>0.8100000000000001</v>
      </c>
      <c r="F5500" s="174" t="n">
        <v>0</v>
      </c>
      <c r="G5500" s="174" t="n">
        <v>610</v>
      </c>
      <c r="H5500" s="174" t="n">
        <v>0</v>
      </c>
      <c r="I5500" s="174" t="n">
        <v>571</v>
      </c>
      <c r="J5500" s="174" t="n"/>
      <c r="K5500" s="174" t="n"/>
      <c r="L5500" s="174" t="n"/>
      <c r="M5500" s="174" t="n"/>
    </row>
    <row r="5501">
      <c r="A5501" s="174" t="inlineStr">
        <is>
          <t>test</t>
        </is>
      </c>
      <c r="B5501" s="174" t="inlineStr">
        <is>
          <t>A3</t>
        </is>
      </c>
      <c r="C5501" s="174" t="inlineStr">
        <is>
          <t>Asm</t>
        </is>
      </c>
      <c r="D5501" s="174" t="inlineStr">
        <is>
          <t>b</t>
        </is>
      </c>
      <c r="E5501" s="175" t="n">
        <v>0.82</v>
      </c>
      <c r="F5501" s="174" t="n">
        <v>0</v>
      </c>
      <c r="G5501" s="174" t="n">
        <v>610</v>
      </c>
      <c r="H5501" s="174" t="n">
        <v>0</v>
      </c>
      <c r="I5501" s="174" t="n">
        <v>571</v>
      </c>
      <c r="J5501" s="174" t="n"/>
      <c r="K5501" s="174" t="n"/>
      <c r="L5501" s="174" t="n"/>
      <c r="M5501" s="174" t="n"/>
    </row>
    <row r="5502">
      <c r="A5502" s="174" t="inlineStr">
        <is>
          <t>test</t>
        </is>
      </c>
      <c r="B5502" s="174" t="inlineStr">
        <is>
          <t>A3</t>
        </is>
      </c>
      <c r="C5502" s="174" t="inlineStr">
        <is>
          <t>Asm</t>
        </is>
      </c>
      <c r="D5502" s="174" t="inlineStr">
        <is>
          <t>b</t>
        </is>
      </c>
      <c r="E5502" s="175" t="n">
        <v>0.83</v>
      </c>
      <c r="F5502" s="174" t="n">
        <v>0</v>
      </c>
      <c r="G5502" s="174" t="n">
        <v>610</v>
      </c>
      <c r="H5502" s="174" t="n">
        <v>0</v>
      </c>
      <c r="I5502" s="174" t="n">
        <v>571</v>
      </c>
      <c r="J5502" s="174" t="n"/>
      <c r="K5502" s="174" t="n"/>
      <c r="L5502" s="174" t="n"/>
      <c r="M5502" s="174" t="n"/>
    </row>
    <row r="5503">
      <c r="A5503" s="174" t="inlineStr">
        <is>
          <t>test</t>
        </is>
      </c>
      <c r="B5503" s="174" t="inlineStr">
        <is>
          <t>A3</t>
        </is>
      </c>
      <c r="C5503" s="174" t="inlineStr">
        <is>
          <t>Asm</t>
        </is>
      </c>
      <c r="D5503" s="174" t="inlineStr">
        <is>
          <t>b</t>
        </is>
      </c>
      <c r="E5503" s="175" t="n">
        <v>0.84</v>
      </c>
      <c r="F5503" s="174" t="n">
        <v>0</v>
      </c>
      <c r="G5503" s="174" t="n">
        <v>610</v>
      </c>
      <c r="H5503" s="174" t="n">
        <v>0</v>
      </c>
      <c r="I5503" s="174" t="n">
        <v>571</v>
      </c>
      <c r="J5503" s="174" t="n"/>
      <c r="K5503" s="174" t="n"/>
      <c r="L5503" s="174" t="n"/>
      <c r="M5503" s="174" t="n"/>
    </row>
    <row r="5504">
      <c r="A5504" s="174" t="inlineStr">
        <is>
          <t>test</t>
        </is>
      </c>
      <c r="B5504" s="174" t="inlineStr">
        <is>
          <t>A3</t>
        </is>
      </c>
      <c r="C5504" s="174" t="inlineStr">
        <is>
          <t>Asm</t>
        </is>
      </c>
      <c r="D5504" s="174" t="inlineStr">
        <is>
          <t>b</t>
        </is>
      </c>
      <c r="E5504" s="175" t="n">
        <v>0.85</v>
      </c>
      <c r="F5504" s="174" t="n">
        <v>0</v>
      </c>
      <c r="G5504" s="174" t="n">
        <v>610</v>
      </c>
      <c r="H5504" s="174" t="n">
        <v>0</v>
      </c>
      <c r="I5504" s="174" t="n">
        <v>571</v>
      </c>
      <c r="J5504" s="174" t="n"/>
      <c r="K5504" s="174" t="n"/>
      <c r="L5504" s="174" t="n"/>
      <c r="M5504" s="174" t="n"/>
    </row>
    <row r="5505">
      <c r="A5505" s="174" t="inlineStr">
        <is>
          <t>test</t>
        </is>
      </c>
      <c r="B5505" s="174" t="inlineStr">
        <is>
          <t>A3</t>
        </is>
      </c>
      <c r="C5505" s="174" t="inlineStr">
        <is>
          <t>Asm</t>
        </is>
      </c>
      <c r="D5505" s="174" t="inlineStr">
        <is>
          <t>b</t>
        </is>
      </c>
      <c r="E5505" s="175" t="n">
        <v>0.86</v>
      </c>
      <c r="F5505" s="174" t="n">
        <v>0</v>
      </c>
      <c r="G5505" s="174" t="n">
        <v>610</v>
      </c>
      <c r="H5505" s="174" t="n">
        <v>0</v>
      </c>
      <c r="I5505" s="174" t="n">
        <v>571</v>
      </c>
      <c r="J5505" s="174" t="n"/>
      <c r="K5505" s="174" t="n"/>
      <c r="L5505" s="174" t="n"/>
      <c r="M5505" s="174" t="n"/>
    </row>
    <row r="5506">
      <c r="A5506" s="174" t="inlineStr">
        <is>
          <t>test</t>
        </is>
      </c>
      <c r="B5506" s="174" t="inlineStr">
        <is>
          <t>A3</t>
        </is>
      </c>
      <c r="C5506" s="174" t="inlineStr">
        <is>
          <t>Asm</t>
        </is>
      </c>
      <c r="D5506" s="174" t="inlineStr">
        <is>
          <t>b</t>
        </is>
      </c>
      <c r="E5506" s="175" t="n">
        <v>0.87</v>
      </c>
      <c r="F5506" s="174" t="n">
        <v>0</v>
      </c>
      <c r="G5506" s="174" t="n">
        <v>610</v>
      </c>
      <c r="H5506" s="174" t="n">
        <v>0</v>
      </c>
      <c r="I5506" s="174" t="n">
        <v>571</v>
      </c>
      <c r="J5506" s="174" t="n"/>
      <c r="K5506" s="174" t="n"/>
      <c r="L5506" s="174" t="n"/>
      <c r="M5506" s="174" t="n"/>
    </row>
    <row r="5507">
      <c r="A5507" s="174" t="inlineStr">
        <is>
          <t>test</t>
        </is>
      </c>
      <c r="B5507" s="174" t="inlineStr">
        <is>
          <t>A3</t>
        </is>
      </c>
      <c r="C5507" s="174" t="inlineStr">
        <is>
          <t>Asm</t>
        </is>
      </c>
      <c r="D5507" s="174" t="inlineStr">
        <is>
          <t>b</t>
        </is>
      </c>
      <c r="E5507" s="175" t="n">
        <v>0.88</v>
      </c>
      <c r="F5507" s="174" t="n">
        <v>0</v>
      </c>
      <c r="G5507" s="174" t="n">
        <v>610</v>
      </c>
      <c r="H5507" s="174" t="n">
        <v>0</v>
      </c>
      <c r="I5507" s="174" t="n">
        <v>571</v>
      </c>
      <c r="J5507" s="174" t="n"/>
      <c r="K5507" s="174" t="n"/>
      <c r="L5507" s="174" t="n"/>
      <c r="M5507" s="174" t="n"/>
    </row>
    <row r="5508">
      <c r="A5508" s="174" t="inlineStr">
        <is>
          <t>test</t>
        </is>
      </c>
      <c r="B5508" s="174" t="inlineStr">
        <is>
          <t>A3</t>
        </is>
      </c>
      <c r="C5508" s="174" t="inlineStr">
        <is>
          <t>Asm</t>
        </is>
      </c>
      <c r="D5508" s="174" t="inlineStr">
        <is>
          <t>b</t>
        </is>
      </c>
      <c r="E5508" s="175" t="n">
        <v>0.89</v>
      </c>
      <c r="F5508" s="174" t="n">
        <v>0</v>
      </c>
      <c r="G5508" s="174" t="n">
        <v>610</v>
      </c>
      <c r="H5508" s="174" t="n">
        <v>0</v>
      </c>
      <c r="I5508" s="174" t="n">
        <v>571</v>
      </c>
      <c r="J5508" s="174" t="n"/>
      <c r="K5508" s="174" t="n"/>
      <c r="L5508" s="174" t="n"/>
      <c r="M5508" s="174" t="n"/>
    </row>
    <row r="5509">
      <c r="A5509" s="174" t="inlineStr">
        <is>
          <t>test</t>
        </is>
      </c>
      <c r="B5509" s="174" t="inlineStr">
        <is>
          <t>A3</t>
        </is>
      </c>
      <c r="C5509" s="174" t="inlineStr">
        <is>
          <t>Asm</t>
        </is>
      </c>
      <c r="D5509" s="174" t="inlineStr">
        <is>
          <t>b</t>
        </is>
      </c>
      <c r="E5509" s="175" t="n">
        <v>0.9</v>
      </c>
      <c r="F5509" s="174" t="n">
        <v>0</v>
      </c>
      <c r="G5509" s="174" t="n">
        <v>610</v>
      </c>
      <c r="H5509" s="174" t="n">
        <v>0</v>
      </c>
      <c r="I5509" s="174" t="n">
        <v>571</v>
      </c>
      <c r="J5509" s="174" t="n"/>
      <c r="K5509" s="174" t="n"/>
      <c r="L5509" s="174" t="n"/>
      <c r="M5509" s="174" t="n"/>
    </row>
    <row r="5510">
      <c r="A5510" s="174" t="inlineStr">
        <is>
          <t>test</t>
        </is>
      </c>
      <c r="B5510" s="174" t="inlineStr">
        <is>
          <t>A3</t>
        </is>
      </c>
      <c r="C5510" s="174" t="inlineStr">
        <is>
          <t>Asm</t>
        </is>
      </c>
      <c r="D5510" s="174" t="inlineStr">
        <is>
          <t>b</t>
        </is>
      </c>
      <c r="E5510" s="175" t="n">
        <v>0.91</v>
      </c>
      <c r="F5510" s="174" t="n">
        <v>0</v>
      </c>
      <c r="G5510" s="174" t="n">
        <v>610</v>
      </c>
      <c r="H5510" s="174" t="n">
        <v>0</v>
      </c>
      <c r="I5510" s="174" t="n">
        <v>571</v>
      </c>
      <c r="J5510" s="174" t="n"/>
      <c r="K5510" s="174" t="n"/>
      <c r="L5510" s="174" t="n"/>
      <c r="M5510" s="174" t="n"/>
    </row>
    <row r="5511">
      <c r="A5511" s="174" t="inlineStr">
        <is>
          <t>test</t>
        </is>
      </c>
      <c r="B5511" s="174" t="inlineStr">
        <is>
          <t>A3</t>
        </is>
      </c>
      <c r="C5511" s="174" t="inlineStr">
        <is>
          <t>Asm</t>
        </is>
      </c>
      <c r="D5511" s="174" t="inlineStr">
        <is>
          <t>b</t>
        </is>
      </c>
      <c r="E5511" s="175" t="n">
        <v>0.92</v>
      </c>
      <c r="F5511" s="174" t="n">
        <v>0</v>
      </c>
      <c r="G5511" s="174" t="n">
        <v>610</v>
      </c>
      <c r="H5511" s="174" t="n">
        <v>0</v>
      </c>
      <c r="I5511" s="174" t="n">
        <v>571</v>
      </c>
      <c r="J5511" s="174" t="n"/>
      <c r="K5511" s="174" t="n"/>
      <c r="L5511" s="174" t="n"/>
      <c r="M5511" s="174" t="n"/>
    </row>
    <row r="5512">
      <c r="A5512" s="174" t="inlineStr">
        <is>
          <t>test</t>
        </is>
      </c>
      <c r="B5512" s="174" t="inlineStr">
        <is>
          <t>A3</t>
        </is>
      </c>
      <c r="C5512" s="174" t="inlineStr">
        <is>
          <t>Asm</t>
        </is>
      </c>
      <c r="D5512" s="174" t="inlineStr">
        <is>
          <t>b</t>
        </is>
      </c>
      <c r="E5512" s="175" t="n">
        <v>0.93</v>
      </c>
      <c r="F5512" s="174" t="n">
        <v>0</v>
      </c>
      <c r="G5512" s="174" t="n">
        <v>610</v>
      </c>
      <c r="H5512" s="174" t="n">
        <v>0</v>
      </c>
      <c r="I5512" s="174" t="n">
        <v>571</v>
      </c>
      <c r="J5512" s="174" t="n"/>
      <c r="K5512" s="174" t="n"/>
      <c r="L5512" s="174" t="n"/>
      <c r="M5512" s="174" t="n"/>
    </row>
    <row r="5513">
      <c r="A5513" s="174" t="inlineStr">
        <is>
          <t>test</t>
        </is>
      </c>
      <c r="B5513" s="174" t="inlineStr">
        <is>
          <t>A3</t>
        </is>
      </c>
      <c r="C5513" s="174" t="inlineStr">
        <is>
          <t>Asm</t>
        </is>
      </c>
      <c r="D5513" s="174" t="inlineStr">
        <is>
          <t>b</t>
        </is>
      </c>
      <c r="E5513" s="175" t="n">
        <v>0.9399999999999999</v>
      </c>
      <c r="F5513" s="174" t="n">
        <v>0</v>
      </c>
      <c r="G5513" s="174" t="n">
        <v>610</v>
      </c>
      <c r="H5513" s="174" t="n">
        <v>0</v>
      </c>
      <c r="I5513" s="174" t="n">
        <v>571</v>
      </c>
      <c r="J5513" s="174" t="n"/>
      <c r="K5513" s="174" t="n"/>
      <c r="L5513" s="174" t="n"/>
      <c r="M5513" s="174" t="n"/>
    </row>
    <row r="5514">
      <c r="A5514" s="174" t="inlineStr">
        <is>
          <t>test</t>
        </is>
      </c>
      <c r="B5514" s="174" t="inlineStr">
        <is>
          <t>A3</t>
        </is>
      </c>
      <c r="C5514" s="174" t="inlineStr">
        <is>
          <t>Asm</t>
        </is>
      </c>
      <c r="D5514" s="174" t="inlineStr">
        <is>
          <t>b</t>
        </is>
      </c>
      <c r="E5514" s="175" t="n">
        <v>0.95</v>
      </c>
      <c r="F5514" s="174" t="n">
        <v>0</v>
      </c>
      <c r="G5514" s="174" t="n">
        <v>610</v>
      </c>
      <c r="H5514" s="174" t="n">
        <v>0</v>
      </c>
      <c r="I5514" s="174" t="n">
        <v>571</v>
      </c>
      <c r="J5514" s="174" t="n"/>
      <c r="K5514" s="174" t="n"/>
      <c r="L5514" s="174" t="n"/>
      <c r="M5514" s="174" t="n"/>
    </row>
    <row r="5515">
      <c r="A5515" s="174" t="inlineStr">
        <is>
          <t>test</t>
        </is>
      </c>
      <c r="B5515" s="174" t="inlineStr">
        <is>
          <t>A3</t>
        </is>
      </c>
      <c r="C5515" s="174" t="inlineStr">
        <is>
          <t>Babble</t>
        </is>
      </c>
      <c r="D5515" s="174" t="inlineStr">
        <is>
          <t>all</t>
        </is>
      </c>
      <c r="E5515" s="175" t="n">
        <v>0.01</v>
      </c>
      <c r="F5515" s="174" t="n">
        <v>1416</v>
      </c>
      <c r="G5515" s="174" t="n">
        <v>0</v>
      </c>
      <c r="H5515" s="174" t="n">
        <v>2567</v>
      </c>
      <c r="I5515" s="174" t="n">
        <v>322</v>
      </c>
      <c r="J5515" s="174" t="n">
        <v>0</v>
      </c>
      <c r="K5515" s="174" t="n">
        <v>0</v>
      </c>
      <c r="L5515" s="174" t="n">
        <v>295</v>
      </c>
      <c r="M5515" s="174" t="n">
        <v>2272</v>
      </c>
    </row>
    <row r="5516">
      <c r="A5516" s="174" t="inlineStr">
        <is>
          <t>test</t>
        </is>
      </c>
      <c r="B5516" s="174" t="inlineStr">
        <is>
          <t>A3</t>
        </is>
      </c>
      <c r="C5516" s="174" t="inlineStr">
        <is>
          <t>Babble</t>
        </is>
      </c>
      <c r="D5516" s="174" t="inlineStr">
        <is>
          <t>all</t>
        </is>
      </c>
      <c r="E5516" s="175" t="n">
        <v>0.02</v>
      </c>
      <c r="F5516" s="174" t="n">
        <v>1414</v>
      </c>
      <c r="G5516" s="174" t="n">
        <v>2</v>
      </c>
      <c r="H5516" s="174" t="n">
        <v>2346</v>
      </c>
      <c r="I5516" s="174" t="n">
        <v>543</v>
      </c>
      <c r="J5516" s="174" t="n">
        <v>2</v>
      </c>
      <c r="K5516" s="174" t="n">
        <v>0</v>
      </c>
      <c r="L5516" s="174" t="n">
        <v>290</v>
      </c>
      <c r="M5516" s="174" t="n">
        <v>2056</v>
      </c>
    </row>
    <row r="5517">
      <c r="A5517" s="174" t="inlineStr">
        <is>
          <t>test</t>
        </is>
      </c>
      <c r="B5517" s="174" t="inlineStr">
        <is>
          <t>A3</t>
        </is>
      </c>
      <c r="C5517" s="174" t="inlineStr">
        <is>
          <t>Babble</t>
        </is>
      </c>
      <c r="D5517" s="174" t="inlineStr">
        <is>
          <t>all</t>
        </is>
      </c>
      <c r="E5517" s="175" t="n">
        <v>0.03</v>
      </c>
      <c r="F5517" s="174" t="n">
        <v>1406</v>
      </c>
      <c r="G5517" s="174" t="n">
        <v>10</v>
      </c>
      <c r="H5517" s="174" t="n">
        <v>2139</v>
      </c>
      <c r="I5517" s="174" t="n">
        <v>750</v>
      </c>
      <c r="J5517" s="174" t="n">
        <v>8</v>
      </c>
      <c r="K5517" s="174" t="n">
        <v>2</v>
      </c>
      <c r="L5517" s="174" t="n">
        <v>286</v>
      </c>
      <c r="M5517" s="174" t="n">
        <v>1853</v>
      </c>
    </row>
    <row r="5518">
      <c r="A5518" s="174" t="inlineStr">
        <is>
          <t>test</t>
        </is>
      </c>
      <c r="B5518" s="174" t="inlineStr">
        <is>
          <t>A3</t>
        </is>
      </c>
      <c r="C5518" s="174" t="inlineStr">
        <is>
          <t>Babble</t>
        </is>
      </c>
      <c r="D5518" s="174" t="inlineStr">
        <is>
          <t>all</t>
        </is>
      </c>
      <c r="E5518" s="175" t="n">
        <v>0.04</v>
      </c>
      <c r="F5518" s="174" t="n">
        <v>1394</v>
      </c>
      <c r="G5518" s="174" t="n">
        <v>22</v>
      </c>
      <c r="H5518" s="174" t="n">
        <v>1959</v>
      </c>
      <c r="I5518" s="174" t="n">
        <v>930</v>
      </c>
      <c r="J5518" s="174" t="n">
        <v>13</v>
      </c>
      <c r="K5518" s="174" t="n">
        <v>9</v>
      </c>
      <c r="L5518" s="174" t="n">
        <v>281</v>
      </c>
      <c r="M5518" s="174" t="n">
        <v>1678</v>
      </c>
    </row>
    <row r="5519">
      <c r="A5519" s="174" t="inlineStr">
        <is>
          <t>test</t>
        </is>
      </c>
      <c r="B5519" s="174" t="inlineStr">
        <is>
          <t>A3</t>
        </is>
      </c>
      <c r="C5519" s="174" t="inlineStr">
        <is>
          <t>Babble</t>
        </is>
      </c>
      <c r="D5519" s="174" t="inlineStr">
        <is>
          <t>all</t>
        </is>
      </c>
      <c r="E5519" s="175" t="n">
        <v>0.05</v>
      </c>
      <c r="F5519" s="174" t="n">
        <v>1384</v>
      </c>
      <c r="G5519" s="174" t="n">
        <v>32</v>
      </c>
      <c r="H5519" s="174" t="n">
        <v>1793</v>
      </c>
      <c r="I5519" s="174" t="n">
        <v>1096</v>
      </c>
      <c r="J5519" s="174" t="n">
        <v>13</v>
      </c>
      <c r="K5519" s="174" t="n">
        <v>19</v>
      </c>
      <c r="L5519" s="174" t="n">
        <v>278</v>
      </c>
      <c r="M5519" s="174" t="n">
        <v>1515</v>
      </c>
    </row>
    <row r="5520">
      <c r="A5520" s="174" t="inlineStr">
        <is>
          <t>test</t>
        </is>
      </c>
      <c r="B5520" s="174" t="inlineStr">
        <is>
          <t>A3</t>
        </is>
      </c>
      <c r="C5520" s="174" t="inlineStr">
        <is>
          <t>Babble</t>
        </is>
      </c>
      <c r="D5520" s="174" t="inlineStr">
        <is>
          <t>all</t>
        </is>
      </c>
      <c r="E5520" s="175" t="n">
        <v>0.06</v>
      </c>
      <c r="F5520" s="174" t="n">
        <v>1351</v>
      </c>
      <c r="G5520" s="174" t="n">
        <v>65</v>
      </c>
      <c r="H5520" s="174" t="n">
        <v>1631</v>
      </c>
      <c r="I5520" s="174" t="n">
        <v>1258</v>
      </c>
      <c r="J5520" s="174" t="n">
        <v>22</v>
      </c>
      <c r="K5520" s="174" t="n">
        <v>43</v>
      </c>
      <c r="L5520" s="174" t="n">
        <v>267</v>
      </c>
      <c r="M5520" s="174" t="n">
        <v>1364</v>
      </c>
    </row>
    <row r="5521">
      <c r="A5521" s="174" t="inlineStr">
        <is>
          <t>test</t>
        </is>
      </c>
      <c r="B5521" s="174" t="inlineStr">
        <is>
          <t>A3</t>
        </is>
      </c>
      <c r="C5521" s="174" t="inlineStr">
        <is>
          <t>Babble</t>
        </is>
      </c>
      <c r="D5521" s="174" t="inlineStr">
        <is>
          <t>all</t>
        </is>
      </c>
      <c r="E5521" s="175" t="n">
        <v>0.07000000000000001</v>
      </c>
      <c r="F5521" s="174" t="n">
        <v>1315</v>
      </c>
      <c r="G5521" s="174" t="n">
        <v>101</v>
      </c>
      <c r="H5521" s="174" t="n">
        <v>1515</v>
      </c>
      <c r="I5521" s="174" t="n">
        <v>1374</v>
      </c>
      <c r="J5521" s="174" t="n">
        <v>29</v>
      </c>
      <c r="K5521" s="174" t="n">
        <v>72</v>
      </c>
      <c r="L5521" s="174" t="n">
        <v>258</v>
      </c>
      <c r="M5521" s="174" t="n">
        <v>1257</v>
      </c>
    </row>
    <row r="5522">
      <c r="A5522" s="174" t="inlineStr">
        <is>
          <t>test</t>
        </is>
      </c>
      <c r="B5522" s="174" t="inlineStr">
        <is>
          <t>A3</t>
        </is>
      </c>
      <c r="C5522" s="174" t="inlineStr">
        <is>
          <t>Babble</t>
        </is>
      </c>
      <c r="D5522" s="174" t="inlineStr">
        <is>
          <t>all</t>
        </is>
      </c>
      <c r="E5522" s="175" t="n">
        <v>0.08</v>
      </c>
      <c r="F5522" s="174" t="n">
        <v>1267</v>
      </c>
      <c r="G5522" s="174" t="n">
        <v>149</v>
      </c>
      <c r="H5522" s="174" t="n">
        <v>1385</v>
      </c>
      <c r="I5522" s="174" t="n">
        <v>1504</v>
      </c>
      <c r="J5522" s="174" t="n">
        <v>39</v>
      </c>
      <c r="K5522" s="174" t="n">
        <v>110</v>
      </c>
      <c r="L5522" s="174" t="n">
        <v>245</v>
      </c>
      <c r="M5522" s="174" t="n">
        <v>1140</v>
      </c>
    </row>
    <row r="5523">
      <c r="A5523" s="174" t="inlineStr">
        <is>
          <t>test</t>
        </is>
      </c>
      <c r="B5523" s="174" t="inlineStr">
        <is>
          <t>A3</t>
        </is>
      </c>
      <c r="C5523" s="174" t="inlineStr">
        <is>
          <t>Babble</t>
        </is>
      </c>
      <c r="D5523" s="174" t="inlineStr">
        <is>
          <t>all</t>
        </is>
      </c>
      <c r="E5523" s="175" t="n">
        <v>0.09</v>
      </c>
      <c r="F5523" s="174" t="n">
        <v>1203</v>
      </c>
      <c r="G5523" s="174" t="n">
        <v>213</v>
      </c>
      <c r="H5523" s="174" t="n">
        <v>1257</v>
      </c>
      <c r="I5523" s="174" t="n">
        <v>1632</v>
      </c>
      <c r="J5523" s="174" t="n">
        <v>56</v>
      </c>
      <c r="K5523" s="174" t="n">
        <v>157</v>
      </c>
      <c r="L5523" s="174" t="n">
        <v>228</v>
      </c>
      <c r="M5523" s="174" t="n">
        <v>1029</v>
      </c>
    </row>
    <row r="5524">
      <c r="A5524" s="174" t="inlineStr">
        <is>
          <t>test</t>
        </is>
      </c>
      <c r="B5524" s="174" t="inlineStr">
        <is>
          <t>A3</t>
        </is>
      </c>
      <c r="C5524" s="174" t="inlineStr">
        <is>
          <t>Babble</t>
        </is>
      </c>
      <c r="D5524" s="174" t="inlineStr">
        <is>
          <t>all</t>
        </is>
      </c>
      <c r="E5524" s="175" t="n">
        <v>0.1</v>
      </c>
      <c r="F5524" s="174" t="n">
        <v>1158</v>
      </c>
      <c r="G5524" s="174" t="n">
        <v>258</v>
      </c>
      <c r="H5524" s="174" t="n">
        <v>1152</v>
      </c>
      <c r="I5524" s="174" t="n">
        <v>1737</v>
      </c>
      <c r="J5524" s="174" t="n">
        <v>69</v>
      </c>
      <c r="K5524" s="174" t="n">
        <v>189</v>
      </c>
      <c r="L5524" s="174" t="n">
        <v>213</v>
      </c>
      <c r="M5524" s="174" t="n">
        <v>939</v>
      </c>
    </row>
    <row r="5525">
      <c r="A5525" s="174" t="inlineStr">
        <is>
          <t>test</t>
        </is>
      </c>
      <c r="B5525" s="174" t="inlineStr">
        <is>
          <t>A3</t>
        </is>
      </c>
      <c r="C5525" s="174" t="inlineStr">
        <is>
          <t>Babble</t>
        </is>
      </c>
      <c r="D5525" s="174" t="inlineStr">
        <is>
          <t>all</t>
        </is>
      </c>
      <c r="E5525" s="175" t="n">
        <v>0.11</v>
      </c>
      <c r="F5525" s="174" t="n">
        <v>1099</v>
      </c>
      <c r="G5525" s="174" t="n">
        <v>317</v>
      </c>
      <c r="H5525" s="174" t="n">
        <v>1064</v>
      </c>
      <c r="I5525" s="174" t="n">
        <v>1825</v>
      </c>
      <c r="J5525" s="174" t="n">
        <v>80</v>
      </c>
      <c r="K5525" s="174" t="n">
        <v>237</v>
      </c>
      <c r="L5525" s="174" t="n">
        <v>201</v>
      </c>
      <c r="M5525" s="174" t="n">
        <v>863</v>
      </c>
    </row>
    <row r="5526">
      <c r="A5526" s="174" t="inlineStr">
        <is>
          <t>test</t>
        </is>
      </c>
      <c r="B5526" s="174" t="inlineStr">
        <is>
          <t>A3</t>
        </is>
      </c>
      <c r="C5526" s="174" t="inlineStr">
        <is>
          <t>Babble</t>
        </is>
      </c>
      <c r="D5526" s="174" t="inlineStr">
        <is>
          <t>all</t>
        </is>
      </c>
      <c r="E5526" s="175" t="n">
        <v>0.12</v>
      </c>
      <c r="F5526" s="174" t="n">
        <v>1041</v>
      </c>
      <c r="G5526" s="174" t="n">
        <v>375</v>
      </c>
      <c r="H5526" s="174" t="n">
        <v>987</v>
      </c>
      <c r="I5526" s="174" t="n">
        <v>1902</v>
      </c>
      <c r="J5526" s="174" t="n">
        <v>91</v>
      </c>
      <c r="K5526" s="174" t="n">
        <v>284</v>
      </c>
      <c r="L5526" s="174" t="n">
        <v>190</v>
      </c>
      <c r="M5526" s="174" t="n">
        <v>797</v>
      </c>
    </row>
    <row r="5527">
      <c r="A5527" s="174" t="inlineStr">
        <is>
          <t>test</t>
        </is>
      </c>
      <c r="B5527" s="174" t="inlineStr">
        <is>
          <t>A3</t>
        </is>
      </c>
      <c r="C5527" s="174" t="inlineStr">
        <is>
          <t>Babble</t>
        </is>
      </c>
      <c r="D5527" s="174" t="inlineStr">
        <is>
          <t>all</t>
        </is>
      </c>
      <c r="E5527" s="175" t="n">
        <v>0.13</v>
      </c>
      <c r="F5527" s="174" t="n">
        <v>980</v>
      </c>
      <c r="G5527" s="174" t="n">
        <v>436</v>
      </c>
      <c r="H5527" s="174" t="n">
        <v>900</v>
      </c>
      <c r="I5527" s="174" t="n">
        <v>1989</v>
      </c>
      <c r="J5527" s="174" t="n">
        <v>105</v>
      </c>
      <c r="K5527" s="174" t="n">
        <v>331</v>
      </c>
      <c r="L5527" s="174" t="n">
        <v>179</v>
      </c>
      <c r="M5527" s="174" t="n">
        <v>721</v>
      </c>
    </row>
    <row r="5528">
      <c r="A5528" s="174" t="inlineStr">
        <is>
          <t>test</t>
        </is>
      </c>
      <c r="B5528" s="174" t="inlineStr">
        <is>
          <t>A3</t>
        </is>
      </c>
      <c r="C5528" s="174" t="inlineStr">
        <is>
          <t>Babble</t>
        </is>
      </c>
      <c r="D5528" s="174" t="inlineStr">
        <is>
          <t>all</t>
        </is>
      </c>
      <c r="E5528" s="175" t="n">
        <v>0.14</v>
      </c>
      <c r="F5528" s="174" t="n">
        <v>922</v>
      </c>
      <c r="G5528" s="174" t="n">
        <v>494</v>
      </c>
      <c r="H5528" s="174" t="n">
        <v>821</v>
      </c>
      <c r="I5528" s="174" t="n">
        <v>2068</v>
      </c>
      <c r="J5528" s="174" t="n">
        <v>120</v>
      </c>
      <c r="K5528" s="174" t="n">
        <v>374</v>
      </c>
      <c r="L5528" s="174" t="n">
        <v>160</v>
      </c>
      <c r="M5528" s="174" t="n">
        <v>661</v>
      </c>
    </row>
    <row r="5529">
      <c r="A5529" s="174" t="inlineStr">
        <is>
          <t>test</t>
        </is>
      </c>
      <c r="B5529" s="174" t="inlineStr">
        <is>
          <t>A3</t>
        </is>
      </c>
      <c r="C5529" s="174" t="inlineStr">
        <is>
          <t>Babble</t>
        </is>
      </c>
      <c r="D5529" s="174" t="inlineStr">
        <is>
          <t>all</t>
        </is>
      </c>
      <c r="E5529" s="175" t="n">
        <v>0.15</v>
      </c>
      <c r="F5529" s="174" t="n">
        <v>874</v>
      </c>
      <c r="G5529" s="174" t="n">
        <v>542</v>
      </c>
      <c r="H5529" s="174" t="n">
        <v>738</v>
      </c>
      <c r="I5529" s="174" t="n">
        <v>2151</v>
      </c>
      <c r="J5529" s="174" t="n">
        <v>132</v>
      </c>
      <c r="K5529" s="174" t="n">
        <v>410</v>
      </c>
      <c r="L5529" s="174" t="n">
        <v>150</v>
      </c>
      <c r="M5529" s="174" t="n">
        <v>588</v>
      </c>
    </row>
    <row r="5530">
      <c r="A5530" s="174" t="inlineStr">
        <is>
          <t>test</t>
        </is>
      </c>
      <c r="B5530" s="174" t="inlineStr">
        <is>
          <t>A3</t>
        </is>
      </c>
      <c r="C5530" s="174" t="inlineStr">
        <is>
          <t>Babble</t>
        </is>
      </c>
      <c r="D5530" s="174" t="inlineStr">
        <is>
          <t>all</t>
        </is>
      </c>
      <c r="E5530" s="175" t="n">
        <v>0.16</v>
      </c>
      <c r="F5530" s="174" t="n">
        <v>815</v>
      </c>
      <c r="G5530" s="174" t="n">
        <v>601</v>
      </c>
      <c r="H5530" s="174" t="n">
        <v>680</v>
      </c>
      <c r="I5530" s="174" t="n">
        <v>2209</v>
      </c>
      <c r="J5530" s="174" t="n">
        <v>146</v>
      </c>
      <c r="K5530" s="174" t="n">
        <v>455</v>
      </c>
      <c r="L5530" s="174" t="n">
        <v>140</v>
      </c>
      <c r="M5530" s="174" t="n">
        <v>540</v>
      </c>
    </row>
    <row r="5531">
      <c r="A5531" s="174" t="inlineStr">
        <is>
          <t>test</t>
        </is>
      </c>
      <c r="B5531" s="174" t="inlineStr">
        <is>
          <t>A3</t>
        </is>
      </c>
      <c r="C5531" s="174" t="inlineStr">
        <is>
          <t>Babble</t>
        </is>
      </c>
      <c r="D5531" s="174" t="inlineStr">
        <is>
          <t>all</t>
        </is>
      </c>
      <c r="E5531" s="175" t="n">
        <v>0.17</v>
      </c>
      <c r="F5531" s="174" t="n">
        <v>763</v>
      </c>
      <c r="G5531" s="174" t="n">
        <v>653</v>
      </c>
      <c r="H5531" s="174" t="n">
        <v>625</v>
      </c>
      <c r="I5531" s="174" t="n">
        <v>2264</v>
      </c>
      <c r="J5531" s="174" t="n">
        <v>153</v>
      </c>
      <c r="K5531" s="174" t="n">
        <v>500</v>
      </c>
      <c r="L5531" s="174" t="n">
        <v>134</v>
      </c>
      <c r="M5531" s="174" t="n">
        <v>491</v>
      </c>
    </row>
    <row r="5532">
      <c r="A5532" s="174" t="inlineStr">
        <is>
          <t>test</t>
        </is>
      </c>
      <c r="B5532" s="174" t="inlineStr">
        <is>
          <t>A3</t>
        </is>
      </c>
      <c r="C5532" s="174" t="inlineStr">
        <is>
          <t>Babble</t>
        </is>
      </c>
      <c r="D5532" s="174" t="inlineStr">
        <is>
          <t>all</t>
        </is>
      </c>
      <c r="E5532" s="175" t="n">
        <v>0.18</v>
      </c>
      <c r="F5532" s="174" t="n">
        <v>709</v>
      </c>
      <c r="G5532" s="174" t="n">
        <v>707</v>
      </c>
      <c r="H5532" s="174" t="n">
        <v>567</v>
      </c>
      <c r="I5532" s="174" t="n">
        <v>2322</v>
      </c>
      <c r="J5532" s="174" t="n">
        <v>160</v>
      </c>
      <c r="K5532" s="174" t="n">
        <v>547</v>
      </c>
      <c r="L5532" s="174" t="n">
        <v>124</v>
      </c>
      <c r="M5532" s="174" t="n">
        <v>443</v>
      </c>
    </row>
    <row r="5533">
      <c r="A5533" s="174" t="inlineStr">
        <is>
          <t>test</t>
        </is>
      </c>
      <c r="B5533" s="174" t="inlineStr">
        <is>
          <t>A3</t>
        </is>
      </c>
      <c r="C5533" s="174" t="inlineStr">
        <is>
          <t>Babble</t>
        </is>
      </c>
      <c r="D5533" s="174" t="inlineStr">
        <is>
          <t>all</t>
        </is>
      </c>
      <c r="E5533" s="175" t="n">
        <v>0.19</v>
      </c>
      <c r="F5533" s="174" t="n">
        <v>663</v>
      </c>
      <c r="G5533" s="174" t="n">
        <v>753</v>
      </c>
      <c r="H5533" s="174" t="n">
        <v>516</v>
      </c>
      <c r="I5533" s="174" t="n">
        <v>2373</v>
      </c>
      <c r="J5533" s="174" t="n">
        <v>167</v>
      </c>
      <c r="K5533" s="174" t="n">
        <v>586</v>
      </c>
      <c r="L5533" s="174" t="n">
        <v>116</v>
      </c>
      <c r="M5533" s="174" t="n">
        <v>400</v>
      </c>
    </row>
    <row r="5534">
      <c r="A5534" s="174" t="inlineStr">
        <is>
          <t>test</t>
        </is>
      </c>
      <c r="B5534" s="174" t="inlineStr">
        <is>
          <t>A3</t>
        </is>
      </c>
      <c r="C5534" s="174" t="inlineStr">
        <is>
          <t>Babble</t>
        </is>
      </c>
      <c r="D5534" s="174" t="inlineStr">
        <is>
          <t>all</t>
        </is>
      </c>
      <c r="E5534" s="175" t="n">
        <v>0.2</v>
      </c>
      <c r="F5534" s="174" t="n">
        <v>633</v>
      </c>
      <c r="G5534" s="174" t="n">
        <v>783</v>
      </c>
      <c r="H5534" s="174" t="n">
        <v>483</v>
      </c>
      <c r="I5534" s="174" t="n">
        <v>2406</v>
      </c>
      <c r="J5534" s="174" t="n">
        <v>173</v>
      </c>
      <c r="K5534" s="174" t="n">
        <v>610</v>
      </c>
      <c r="L5534" s="174" t="n">
        <v>109</v>
      </c>
      <c r="M5534" s="174" t="n">
        <v>374</v>
      </c>
    </row>
    <row r="5535">
      <c r="A5535" s="174" t="inlineStr">
        <is>
          <t>test</t>
        </is>
      </c>
      <c r="B5535" s="174" t="inlineStr">
        <is>
          <t>A3</t>
        </is>
      </c>
      <c r="C5535" s="174" t="inlineStr">
        <is>
          <t>Babble</t>
        </is>
      </c>
      <c r="D5535" s="174" t="inlineStr">
        <is>
          <t>all</t>
        </is>
      </c>
      <c r="E5535" s="175" t="n">
        <v>0.21</v>
      </c>
      <c r="F5535" s="174" t="n">
        <v>593</v>
      </c>
      <c r="G5535" s="174" t="n">
        <v>823</v>
      </c>
      <c r="H5535" s="174" t="n">
        <v>455</v>
      </c>
      <c r="I5535" s="174" t="n">
        <v>2434</v>
      </c>
      <c r="J5535" s="174" t="n">
        <v>180</v>
      </c>
      <c r="K5535" s="174" t="n">
        <v>643</v>
      </c>
      <c r="L5535" s="174" t="n">
        <v>102</v>
      </c>
      <c r="M5535" s="174" t="n">
        <v>353</v>
      </c>
    </row>
    <row r="5536">
      <c r="A5536" s="174" t="inlineStr">
        <is>
          <t>test</t>
        </is>
      </c>
      <c r="B5536" s="174" t="inlineStr">
        <is>
          <t>A3</t>
        </is>
      </c>
      <c r="C5536" s="174" t="inlineStr">
        <is>
          <t>Babble</t>
        </is>
      </c>
      <c r="D5536" s="174" t="inlineStr">
        <is>
          <t>all</t>
        </is>
      </c>
      <c r="E5536" s="175" t="n">
        <v>0.22</v>
      </c>
      <c r="F5536" s="174" t="n">
        <v>557</v>
      </c>
      <c r="G5536" s="174" t="n">
        <v>859</v>
      </c>
      <c r="H5536" s="174" t="n">
        <v>426</v>
      </c>
      <c r="I5536" s="174" t="n">
        <v>2463</v>
      </c>
      <c r="J5536" s="174" t="n">
        <v>185</v>
      </c>
      <c r="K5536" s="174" t="n">
        <v>674</v>
      </c>
      <c r="L5536" s="174" t="n">
        <v>98</v>
      </c>
      <c r="M5536" s="174" t="n">
        <v>328</v>
      </c>
    </row>
    <row r="5537">
      <c r="A5537" s="174" t="inlineStr">
        <is>
          <t>test</t>
        </is>
      </c>
      <c r="B5537" s="174" t="inlineStr">
        <is>
          <t>A3</t>
        </is>
      </c>
      <c r="C5537" s="174" t="inlineStr">
        <is>
          <t>Babble</t>
        </is>
      </c>
      <c r="D5537" s="174" t="inlineStr">
        <is>
          <t>all</t>
        </is>
      </c>
      <c r="E5537" s="175" t="n">
        <v>0.23</v>
      </c>
      <c r="F5537" s="174" t="n">
        <v>521</v>
      </c>
      <c r="G5537" s="174" t="n">
        <v>895</v>
      </c>
      <c r="H5537" s="174" t="n">
        <v>390</v>
      </c>
      <c r="I5537" s="174" t="n">
        <v>2499</v>
      </c>
      <c r="J5537" s="174" t="n">
        <v>189</v>
      </c>
      <c r="K5537" s="174" t="n">
        <v>706</v>
      </c>
      <c r="L5537" s="174" t="n">
        <v>90</v>
      </c>
      <c r="M5537" s="174" t="n">
        <v>300</v>
      </c>
    </row>
    <row r="5538">
      <c r="A5538" s="174" t="inlineStr">
        <is>
          <t>test</t>
        </is>
      </c>
      <c r="B5538" s="174" t="inlineStr">
        <is>
          <t>A3</t>
        </is>
      </c>
      <c r="C5538" s="174" t="inlineStr">
        <is>
          <t>Babble</t>
        </is>
      </c>
      <c r="D5538" s="174" t="inlineStr">
        <is>
          <t>all</t>
        </is>
      </c>
      <c r="E5538" s="175" t="n">
        <v>0.24</v>
      </c>
      <c r="F5538" s="174" t="n">
        <v>495</v>
      </c>
      <c r="G5538" s="174" t="n">
        <v>921</v>
      </c>
      <c r="H5538" s="174" t="n">
        <v>355</v>
      </c>
      <c r="I5538" s="174" t="n">
        <v>2534</v>
      </c>
      <c r="J5538" s="174" t="n">
        <v>193</v>
      </c>
      <c r="K5538" s="174" t="n">
        <v>728</v>
      </c>
      <c r="L5538" s="174" t="n">
        <v>81</v>
      </c>
      <c r="M5538" s="174" t="n">
        <v>274</v>
      </c>
    </row>
    <row r="5539">
      <c r="A5539" s="174" t="inlineStr">
        <is>
          <t>test</t>
        </is>
      </c>
      <c r="B5539" s="174" t="inlineStr">
        <is>
          <t>A3</t>
        </is>
      </c>
      <c r="C5539" s="174" t="inlineStr">
        <is>
          <t>Babble</t>
        </is>
      </c>
      <c r="D5539" s="174" t="inlineStr">
        <is>
          <t>all</t>
        </is>
      </c>
      <c r="E5539" s="175" t="n">
        <v>0.25</v>
      </c>
      <c r="F5539" s="174" t="n">
        <v>463</v>
      </c>
      <c r="G5539" s="174" t="n">
        <v>953</v>
      </c>
      <c r="H5539" s="174" t="n">
        <v>329</v>
      </c>
      <c r="I5539" s="174" t="n">
        <v>2560</v>
      </c>
      <c r="J5539" s="174" t="n">
        <v>196</v>
      </c>
      <c r="K5539" s="174" t="n">
        <v>757</v>
      </c>
      <c r="L5539" s="174" t="n">
        <v>77</v>
      </c>
      <c r="M5539" s="174" t="n">
        <v>252</v>
      </c>
    </row>
    <row r="5540">
      <c r="A5540" s="174" t="inlineStr">
        <is>
          <t>test</t>
        </is>
      </c>
      <c r="B5540" s="174" t="inlineStr">
        <is>
          <t>A3</t>
        </is>
      </c>
      <c r="C5540" s="174" t="inlineStr">
        <is>
          <t>Babble</t>
        </is>
      </c>
      <c r="D5540" s="174" t="inlineStr">
        <is>
          <t>all</t>
        </is>
      </c>
      <c r="E5540" s="175" t="n">
        <v>0.26</v>
      </c>
      <c r="F5540" s="174" t="n">
        <v>439</v>
      </c>
      <c r="G5540" s="174" t="n">
        <v>977</v>
      </c>
      <c r="H5540" s="174" t="n">
        <v>308</v>
      </c>
      <c r="I5540" s="174" t="n">
        <v>2581</v>
      </c>
      <c r="J5540" s="174" t="n">
        <v>197</v>
      </c>
      <c r="K5540" s="174" t="n">
        <v>780</v>
      </c>
      <c r="L5540" s="174" t="n">
        <v>73</v>
      </c>
      <c r="M5540" s="174" t="n">
        <v>235</v>
      </c>
    </row>
    <row r="5541">
      <c r="A5541" s="174" t="inlineStr">
        <is>
          <t>test</t>
        </is>
      </c>
      <c r="B5541" s="174" t="inlineStr">
        <is>
          <t>A3</t>
        </is>
      </c>
      <c r="C5541" s="174" t="inlineStr">
        <is>
          <t>Babble</t>
        </is>
      </c>
      <c r="D5541" s="174" t="inlineStr">
        <is>
          <t>all</t>
        </is>
      </c>
      <c r="E5541" s="175" t="n">
        <v>0.27</v>
      </c>
      <c r="F5541" s="174" t="n">
        <v>414</v>
      </c>
      <c r="G5541" s="174" t="n">
        <v>1002</v>
      </c>
      <c r="H5541" s="174" t="n">
        <v>291</v>
      </c>
      <c r="I5541" s="174" t="n">
        <v>2598</v>
      </c>
      <c r="J5541" s="174" t="n">
        <v>202</v>
      </c>
      <c r="K5541" s="174" t="n">
        <v>800</v>
      </c>
      <c r="L5541" s="174" t="n">
        <v>70</v>
      </c>
      <c r="M5541" s="174" t="n">
        <v>221</v>
      </c>
    </row>
    <row r="5542">
      <c r="A5542" s="174" t="inlineStr">
        <is>
          <t>test</t>
        </is>
      </c>
      <c r="B5542" s="174" t="inlineStr">
        <is>
          <t>A3</t>
        </is>
      </c>
      <c r="C5542" s="174" t="inlineStr">
        <is>
          <t>Babble</t>
        </is>
      </c>
      <c r="D5542" s="174" t="inlineStr">
        <is>
          <t>all</t>
        </is>
      </c>
      <c r="E5542" s="175" t="n">
        <v>0.28</v>
      </c>
      <c r="F5542" s="174" t="n">
        <v>395</v>
      </c>
      <c r="G5542" s="174" t="n">
        <v>1021</v>
      </c>
      <c r="H5542" s="174" t="n">
        <v>266</v>
      </c>
      <c r="I5542" s="174" t="n">
        <v>2623</v>
      </c>
      <c r="J5542" s="174" t="n">
        <v>204</v>
      </c>
      <c r="K5542" s="174" t="n">
        <v>817</v>
      </c>
      <c r="L5542" s="174" t="n">
        <v>68</v>
      </c>
      <c r="M5542" s="174" t="n">
        <v>198</v>
      </c>
    </row>
    <row r="5543">
      <c r="A5543" s="174" t="inlineStr">
        <is>
          <t>test</t>
        </is>
      </c>
      <c r="B5543" s="174" t="inlineStr">
        <is>
          <t>A3</t>
        </is>
      </c>
      <c r="C5543" s="174" t="inlineStr">
        <is>
          <t>Babble</t>
        </is>
      </c>
      <c r="D5543" s="174" t="inlineStr">
        <is>
          <t>all</t>
        </is>
      </c>
      <c r="E5543" s="175" t="n">
        <v>0.29</v>
      </c>
      <c r="F5543" s="174" t="n">
        <v>378</v>
      </c>
      <c r="G5543" s="174" t="n">
        <v>1038</v>
      </c>
      <c r="H5543" s="174" t="n">
        <v>252</v>
      </c>
      <c r="I5543" s="174" t="n">
        <v>2637</v>
      </c>
      <c r="J5543" s="174" t="n">
        <v>206</v>
      </c>
      <c r="K5543" s="174" t="n">
        <v>832</v>
      </c>
      <c r="L5543" s="174" t="n">
        <v>66</v>
      </c>
      <c r="M5543" s="174" t="n">
        <v>186</v>
      </c>
    </row>
    <row r="5544">
      <c r="A5544" s="174" t="inlineStr">
        <is>
          <t>test</t>
        </is>
      </c>
      <c r="B5544" s="174" t="inlineStr">
        <is>
          <t>A3</t>
        </is>
      </c>
      <c r="C5544" s="174" t="inlineStr">
        <is>
          <t>Babble</t>
        </is>
      </c>
      <c r="D5544" s="174" t="inlineStr">
        <is>
          <t>all</t>
        </is>
      </c>
      <c r="E5544" s="175" t="n">
        <v>0.3</v>
      </c>
      <c r="F5544" s="174" t="n">
        <v>356</v>
      </c>
      <c r="G5544" s="174" t="n">
        <v>1060</v>
      </c>
      <c r="H5544" s="174" t="n">
        <v>238</v>
      </c>
      <c r="I5544" s="174" t="n">
        <v>2651</v>
      </c>
      <c r="J5544" s="174" t="n">
        <v>210</v>
      </c>
      <c r="K5544" s="174" t="n">
        <v>850</v>
      </c>
      <c r="L5544" s="174" t="n">
        <v>65</v>
      </c>
      <c r="M5544" s="174" t="n">
        <v>173</v>
      </c>
    </row>
    <row r="5545">
      <c r="A5545" s="174" t="inlineStr">
        <is>
          <t>test</t>
        </is>
      </c>
      <c r="B5545" s="174" t="inlineStr">
        <is>
          <t>A3</t>
        </is>
      </c>
      <c r="C5545" s="174" t="inlineStr">
        <is>
          <t>Babble</t>
        </is>
      </c>
      <c r="D5545" s="174" t="inlineStr">
        <is>
          <t>all</t>
        </is>
      </c>
      <c r="E5545" s="175" t="n">
        <v>0.31</v>
      </c>
      <c r="F5545" s="174" t="n">
        <v>339</v>
      </c>
      <c r="G5545" s="174" t="n">
        <v>1077</v>
      </c>
      <c r="H5545" s="174" t="n">
        <v>226</v>
      </c>
      <c r="I5545" s="174" t="n">
        <v>2663</v>
      </c>
      <c r="J5545" s="174" t="n">
        <v>213</v>
      </c>
      <c r="K5545" s="174" t="n">
        <v>864</v>
      </c>
      <c r="L5545" s="174" t="n">
        <v>63</v>
      </c>
      <c r="M5545" s="174" t="n">
        <v>163</v>
      </c>
    </row>
    <row r="5546">
      <c r="A5546" s="174" t="inlineStr">
        <is>
          <t>test</t>
        </is>
      </c>
      <c r="B5546" s="174" t="inlineStr">
        <is>
          <t>A3</t>
        </is>
      </c>
      <c r="C5546" s="174" t="inlineStr">
        <is>
          <t>Babble</t>
        </is>
      </c>
      <c r="D5546" s="174" t="inlineStr">
        <is>
          <t>all</t>
        </is>
      </c>
      <c r="E5546" s="175" t="n">
        <v>0.32</v>
      </c>
      <c r="F5546" s="174" t="n">
        <v>325</v>
      </c>
      <c r="G5546" s="174" t="n">
        <v>1091</v>
      </c>
      <c r="H5546" s="174" t="n">
        <v>208</v>
      </c>
      <c r="I5546" s="174" t="n">
        <v>2681</v>
      </c>
      <c r="J5546" s="174" t="n">
        <v>216</v>
      </c>
      <c r="K5546" s="174" t="n">
        <v>875</v>
      </c>
      <c r="L5546" s="174" t="n">
        <v>61</v>
      </c>
      <c r="M5546" s="174" t="n">
        <v>147</v>
      </c>
    </row>
    <row r="5547">
      <c r="A5547" s="174" t="inlineStr">
        <is>
          <t>test</t>
        </is>
      </c>
      <c r="B5547" s="174" t="inlineStr">
        <is>
          <t>A3</t>
        </is>
      </c>
      <c r="C5547" s="174" t="inlineStr">
        <is>
          <t>Babble</t>
        </is>
      </c>
      <c r="D5547" s="174" t="inlineStr">
        <is>
          <t>all</t>
        </is>
      </c>
      <c r="E5547" s="175" t="n">
        <v>0.33</v>
      </c>
      <c r="F5547" s="174" t="n">
        <v>306</v>
      </c>
      <c r="G5547" s="174" t="n">
        <v>1110</v>
      </c>
      <c r="H5547" s="174" t="n">
        <v>195</v>
      </c>
      <c r="I5547" s="174" t="n">
        <v>2694</v>
      </c>
      <c r="J5547" s="174" t="n">
        <v>219</v>
      </c>
      <c r="K5547" s="174" t="n">
        <v>891</v>
      </c>
      <c r="L5547" s="174" t="n">
        <v>56</v>
      </c>
      <c r="M5547" s="174" t="n">
        <v>139</v>
      </c>
    </row>
    <row r="5548">
      <c r="A5548" s="174" t="inlineStr">
        <is>
          <t>test</t>
        </is>
      </c>
      <c r="B5548" s="174" t="inlineStr">
        <is>
          <t>A3</t>
        </is>
      </c>
      <c r="C5548" s="174" t="inlineStr">
        <is>
          <t>Babble</t>
        </is>
      </c>
      <c r="D5548" s="174" t="inlineStr">
        <is>
          <t>all</t>
        </is>
      </c>
      <c r="E5548" s="175" t="n">
        <v>0.34</v>
      </c>
      <c r="F5548" s="174" t="n">
        <v>292</v>
      </c>
      <c r="G5548" s="174" t="n">
        <v>1124</v>
      </c>
      <c r="H5548" s="174" t="n">
        <v>186</v>
      </c>
      <c r="I5548" s="174" t="n">
        <v>2703</v>
      </c>
      <c r="J5548" s="174" t="n">
        <v>222</v>
      </c>
      <c r="K5548" s="174" t="n">
        <v>902</v>
      </c>
      <c r="L5548" s="174" t="n">
        <v>53</v>
      </c>
      <c r="M5548" s="174" t="n">
        <v>133</v>
      </c>
    </row>
    <row r="5549">
      <c r="A5549" s="174" t="inlineStr">
        <is>
          <t>test</t>
        </is>
      </c>
      <c r="B5549" s="174" t="inlineStr">
        <is>
          <t>A3</t>
        </is>
      </c>
      <c r="C5549" s="174" t="inlineStr">
        <is>
          <t>Babble</t>
        </is>
      </c>
      <c r="D5549" s="174" t="inlineStr">
        <is>
          <t>all</t>
        </is>
      </c>
      <c r="E5549" s="175" t="n">
        <v>0.35</v>
      </c>
      <c r="F5549" s="174" t="n">
        <v>279</v>
      </c>
      <c r="G5549" s="174" t="n">
        <v>1137</v>
      </c>
      <c r="H5549" s="174" t="n">
        <v>175</v>
      </c>
      <c r="I5549" s="174" t="n">
        <v>2714</v>
      </c>
      <c r="J5549" s="174" t="n">
        <v>224</v>
      </c>
      <c r="K5549" s="174" t="n">
        <v>913</v>
      </c>
      <c r="L5549" s="174" t="n">
        <v>52</v>
      </c>
      <c r="M5549" s="174" t="n">
        <v>123</v>
      </c>
    </row>
    <row r="5550">
      <c r="A5550" s="174" t="inlineStr">
        <is>
          <t>test</t>
        </is>
      </c>
      <c r="B5550" s="174" t="inlineStr">
        <is>
          <t>A3</t>
        </is>
      </c>
      <c r="C5550" s="174" t="inlineStr">
        <is>
          <t>Babble</t>
        </is>
      </c>
      <c r="D5550" s="174" t="inlineStr">
        <is>
          <t>all</t>
        </is>
      </c>
      <c r="E5550" s="175" t="n">
        <v>0.36</v>
      </c>
      <c r="F5550" s="174" t="n">
        <v>269</v>
      </c>
      <c r="G5550" s="174" t="n">
        <v>1147</v>
      </c>
      <c r="H5550" s="174" t="n">
        <v>166</v>
      </c>
      <c r="I5550" s="174" t="n">
        <v>2723</v>
      </c>
      <c r="J5550" s="174" t="n">
        <v>226</v>
      </c>
      <c r="K5550" s="174" t="n">
        <v>921</v>
      </c>
      <c r="L5550" s="174" t="n">
        <v>51</v>
      </c>
      <c r="M5550" s="174" t="n">
        <v>115</v>
      </c>
    </row>
    <row r="5551">
      <c r="A5551" s="174" t="inlineStr">
        <is>
          <t>test</t>
        </is>
      </c>
      <c r="B5551" s="174" t="inlineStr">
        <is>
          <t>A3</t>
        </is>
      </c>
      <c r="C5551" s="174" t="inlineStr">
        <is>
          <t>Babble</t>
        </is>
      </c>
      <c r="D5551" s="174" t="inlineStr">
        <is>
          <t>all</t>
        </is>
      </c>
      <c r="E5551" s="175" t="n">
        <v>0.37</v>
      </c>
      <c r="F5551" s="174" t="n">
        <v>262</v>
      </c>
      <c r="G5551" s="174" t="n">
        <v>1154</v>
      </c>
      <c r="H5551" s="174" t="n">
        <v>160</v>
      </c>
      <c r="I5551" s="174" t="n">
        <v>2729</v>
      </c>
      <c r="J5551" s="174" t="n">
        <v>228</v>
      </c>
      <c r="K5551" s="174" t="n">
        <v>926</v>
      </c>
      <c r="L5551" s="174" t="n">
        <v>51</v>
      </c>
      <c r="M5551" s="174" t="n">
        <v>109</v>
      </c>
    </row>
    <row r="5552">
      <c r="A5552" s="174" t="inlineStr">
        <is>
          <t>test</t>
        </is>
      </c>
      <c r="B5552" s="174" t="inlineStr">
        <is>
          <t>A3</t>
        </is>
      </c>
      <c r="C5552" s="174" t="inlineStr">
        <is>
          <t>Babble</t>
        </is>
      </c>
      <c r="D5552" s="174" t="inlineStr">
        <is>
          <t>all</t>
        </is>
      </c>
      <c r="E5552" s="175" t="n">
        <v>0.38</v>
      </c>
      <c r="F5552" s="174" t="n">
        <v>248</v>
      </c>
      <c r="G5552" s="174" t="n">
        <v>1168</v>
      </c>
      <c r="H5552" s="174" t="n">
        <v>155</v>
      </c>
      <c r="I5552" s="174" t="n">
        <v>2734</v>
      </c>
      <c r="J5552" s="174" t="n">
        <v>232</v>
      </c>
      <c r="K5552" s="174" t="n">
        <v>936</v>
      </c>
      <c r="L5552" s="174" t="n">
        <v>50</v>
      </c>
      <c r="M5552" s="174" t="n">
        <v>105</v>
      </c>
    </row>
    <row r="5553">
      <c r="A5553" s="174" t="inlineStr">
        <is>
          <t>test</t>
        </is>
      </c>
      <c r="B5553" s="174" t="inlineStr">
        <is>
          <t>A3</t>
        </is>
      </c>
      <c r="C5553" s="174" t="inlineStr">
        <is>
          <t>Babble</t>
        </is>
      </c>
      <c r="D5553" s="174" t="inlineStr">
        <is>
          <t>all</t>
        </is>
      </c>
      <c r="E5553" s="175" t="n">
        <v>0.39</v>
      </c>
      <c r="F5553" s="174" t="n">
        <v>241</v>
      </c>
      <c r="G5553" s="174" t="n">
        <v>1175</v>
      </c>
      <c r="H5553" s="174" t="n">
        <v>148</v>
      </c>
      <c r="I5553" s="174" t="n">
        <v>2741</v>
      </c>
      <c r="J5553" s="174" t="n">
        <v>235</v>
      </c>
      <c r="K5553" s="174" t="n">
        <v>940</v>
      </c>
      <c r="L5553" s="174" t="n">
        <v>47</v>
      </c>
      <c r="M5553" s="174" t="n">
        <v>101</v>
      </c>
    </row>
    <row r="5554">
      <c r="A5554" s="174" t="inlineStr">
        <is>
          <t>test</t>
        </is>
      </c>
      <c r="B5554" s="174" t="inlineStr">
        <is>
          <t>A3</t>
        </is>
      </c>
      <c r="C5554" s="174" t="inlineStr">
        <is>
          <t>Babble</t>
        </is>
      </c>
      <c r="D5554" s="174" t="inlineStr">
        <is>
          <t>all</t>
        </is>
      </c>
      <c r="E5554" s="175" t="n">
        <v>0.4</v>
      </c>
      <c r="F5554" s="174" t="n">
        <v>229</v>
      </c>
      <c r="G5554" s="174" t="n">
        <v>1187</v>
      </c>
      <c r="H5554" s="174" t="n">
        <v>139</v>
      </c>
      <c r="I5554" s="174" t="n">
        <v>2750</v>
      </c>
      <c r="J5554" s="174" t="n">
        <v>239</v>
      </c>
      <c r="K5554" s="174" t="n">
        <v>948</v>
      </c>
      <c r="L5554" s="174" t="n">
        <v>44</v>
      </c>
      <c r="M5554" s="174" t="n">
        <v>95</v>
      </c>
    </row>
    <row r="5555">
      <c r="A5555" s="174" t="inlineStr">
        <is>
          <t>test</t>
        </is>
      </c>
      <c r="B5555" s="174" t="inlineStr">
        <is>
          <t>A3</t>
        </is>
      </c>
      <c r="C5555" s="174" t="inlineStr">
        <is>
          <t>Babble</t>
        </is>
      </c>
      <c r="D5555" s="174" t="inlineStr">
        <is>
          <t>all</t>
        </is>
      </c>
      <c r="E5555" s="175" t="n">
        <v>0.41</v>
      </c>
      <c r="F5555" s="174" t="n">
        <v>217</v>
      </c>
      <c r="G5555" s="174" t="n">
        <v>1199</v>
      </c>
      <c r="H5555" s="174" t="n">
        <v>132</v>
      </c>
      <c r="I5555" s="174" t="n">
        <v>2757</v>
      </c>
      <c r="J5555" s="174" t="n">
        <v>242</v>
      </c>
      <c r="K5555" s="174" t="n">
        <v>957</v>
      </c>
      <c r="L5555" s="174" t="n">
        <v>44</v>
      </c>
      <c r="M5555" s="174" t="n">
        <v>88</v>
      </c>
    </row>
    <row r="5556">
      <c r="A5556" s="174" t="inlineStr">
        <is>
          <t>test</t>
        </is>
      </c>
      <c r="B5556" s="174" t="inlineStr">
        <is>
          <t>A3</t>
        </is>
      </c>
      <c r="C5556" s="174" t="inlineStr">
        <is>
          <t>Babble</t>
        </is>
      </c>
      <c r="D5556" s="174" t="inlineStr">
        <is>
          <t>all</t>
        </is>
      </c>
      <c r="E5556" s="175" t="n">
        <v>0.42</v>
      </c>
      <c r="F5556" s="174" t="n">
        <v>209</v>
      </c>
      <c r="G5556" s="174" t="n">
        <v>1207</v>
      </c>
      <c r="H5556" s="174" t="n">
        <v>125</v>
      </c>
      <c r="I5556" s="174" t="n">
        <v>2764</v>
      </c>
      <c r="J5556" s="174" t="n">
        <v>243</v>
      </c>
      <c r="K5556" s="174" t="n">
        <v>964</v>
      </c>
      <c r="L5556" s="174" t="n">
        <v>42</v>
      </c>
      <c r="M5556" s="174" t="n">
        <v>83</v>
      </c>
    </row>
    <row r="5557">
      <c r="A5557" s="174" t="inlineStr">
        <is>
          <t>test</t>
        </is>
      </c>
      <c r="B5557" s="174" t="inlineStr">
        <is>
          <t>A3</t>
        </is>
      </c>
      <c r="C5557" s="174" t="inlineStr">
        <is>
          <t>Babble</t>
        </is>
      </c>
      <c r="D5557" s="174" t="inlineStr">
        <is>
          <t>all</t>
        </is>
      </c>
      <c r="E5557" s="175" t="n">
        <v>0.43</v>
      </c>
      <c r="F5557" s="174" t="n">
        <v>205</v>
      </c>
      <c r="G5557" s="174" t="n">
        <v>1211</v>
      </c>
      <c r="H5557" s="174" t="n">
        <v>116</v>
      </c>
      <c r="I5557" s="174" t="n">
        <v>2773</v>
      </c>
      <c r="J5557" s="174" t="n">
        <v>243</v>
      </c>
      <c r="K5557" s="174" t="n">
        <v>968</v>
      </c>
      <c r="L5557" s="174" t="n">
        <v>40</v>
      </c>
      <c r="M5557" s="174" t="n">
        <v>76</v>
      </c>
    </row>
    <row r="5558">
      <c r="A5558" s="174" t="inlineStr">
        <is>
          <t>test</t>
        </is>
      </c>
      <c r="B5558" s="174" t="inlineStr">
        <is>
          <t>A3</t>
        </is>
      </c>
      <c r="C5558" s="174" t="inlineStr">
        <is>
          <t>Babble</t>
        </is>
      </c>
      <c r="D5558" s="174" t="inlineStr">
        <is>
          <t>all</t>
        </is>
      </c>
      <c r="E5558" s="175" t="n">
        <v>0.44</v>
      </c>
      <c r="F5558" s="174" t="n">
        <v>205</v>
      </c>
      <c r="G5558" s="174" t="n">
        <v>1211</v>
      </c>
      <c r="H5558" s="174" t="n">
        <v>109</v>
      </c>
      <c r="I5558" s="174" t="n">
        <v>2780</v>
      </c>
      <c r="J5558" s="174" t="n">
        <v>243</v>
      </c>
      <c r="K5558" s="174" t="n">
        <v>968</v>
      </c>
      <c r="L5558" s="174" t="n">
        <v>38</v>
      </c>
      <c r="M5558" s="174" t="n">
        <v>71</v>
      </c>
    </row>
    <row r="5559">
      <c r="A5559" s="174" t="inlineStr">
        <is>
          <t>test</t>
        </is>
      </c>
      <c r="B5559" s="174" t="inlineStr">
        <is>
          <t>A3</t>
        </is>
      </c>
      <c r="C5559" s="174" t="inlineStr">
        <is>
          <t>Babble</t>
        </is>
      </c>
      <c r="D5559" s="174" t="inlineStr">
        <is>
          <t>all</t>
        </is>
      </c>
      <c r="E5559" s="175" t="n">
        <v>0.45</v>
      </c>
      <c r="F5559" s="174" t="n">
        <v>199</v>
      </c>
      <c r="G5559" s="174" t="n">
        <v>1217</v>
      </c>
      <c r="H5559" s="174" t="n">
        <v>104</v>
      </c>
      <c r="I5559" s="174" t="n">
        <v>2785</v>
      </c>
      <c r="J5559" s="174" t="n">
        <v>244</v>
      </c>
      <c r="K5559" s="174" t="n">
        <v>973</v>
      </c>
      <c r="L5559" s="174" t="n">
        <v>38</v>
      </c>
      <c r="M5559" s="174" t="n">
        <v>66</v>
      </c>
    </row>
    <row r="5560">
      <c r="A5560" s="174" t="inlineStr">
        <is>
          <t>test</t>
        </is>
      </c>
      <c r="B5560" s="174" t="inlineStr">
        <is>
          <t>A3</t>
        </is>
      </c>
      <c r="C5560" s="174" t="inlineStr">
        <is>
          <t>Babble</t>
        </is>
      </c>
      <c r="D5560" s="174" t="inlineStr">
        <is>
          <t>all</t>
        </is>
      </c>
      <c r="E5560" s="175" t="n">
        <v>0.46</v>
      </c>
      <c r="F5560" s="174" t="n">
        <v>193</v>
      </c>
      <c r="G5560" s="174" t="n">
        <v>1223</v>
      </c>
      <c r="H5560" s="174" t="n">
        <v>99</v>
      </c>
      <c r="I5560" s="174" t="n">
        <v>2790</v>
      </c>
      <c r="J5560" s="174" t="n">
        <v>246</v>
      </c>
      <c r="K5560" s="174" t="n">
        <v>977</v>
      </c>
      <c r="L5560" s="174" t="n">
        <v>38</v>
      </c>
      <c r="M5560" s="174" t="n">
        <v>61</v>
      </c>
    </row>
    <row r="5561">
      <c r="A5561" s="174" t="inlineStr">
        <is>
          <t>test</t>
        </is>
      </c>
      <c r="B5561" s="174" t="inlineStr">
        <is>
          <t>A3</t>
        </is>
      </c>
      <c r="C5561" s="174" t="inlineStr">
        <is>
          <t>Babble</t>
        </is>
      </c>
      <c r="D5561" s="174" t="inlineStr">
        <is>
          <t>all</t>
        </is>
      </c>
      <c r="E5561" s="175" t="n">
        <v>0.47</v>
      </c>
      <c r="F5561" s="174" t="n">
        <v>189</v>
      </c>
      <c r="G5561" s="174" t="n">
        <v>1227</v>
      </c>
      <c r="H5561" s="174" t="n">
        <v>93</v>
      </c>
      <c r="I5561" s="174" t="n">
        <v>2796</v>
      </c>
      <c r="J5561" s="174" t="n">
        <v>248</v>
      </c>
      <c r="K5561" s="174" t="n">
        <v>979</v>
      </c>
      <c r="L5561" s="174" t="n">
        <v>35</v>
      </c>
      <c r="M5561" s="174" t="n">
        <v>58</v>
      </c>
    </row>
    <row r="5562">
      <c r="A5562" s="174" t="inlineStr">
        <is>
          <t>test</t>
        </is>
      </c>
      <c r="B5562" s="174" t="inlineStr">
        <is>
          <t>A3</t>
        </is>
      </c>
      <c r="C5562" s="174" t="inlineStr">
        <is>
          <t>Babble</t>
        </is>
      </c>
      <c r="D5562" s="174" t="inlineStr">
        <is>
          <t>all</t>
        </is>
      </c>
      <c r="E5562" s="175" t="n">
        <v>0.48</v>
      </c>
      <c r="F5562" s="174" t="n">
        <v>186</v>
      </c>
      <c r="G5562" s="174" t="n">
        <v>1230</v>
      </c>
      <c r="H5562" s="174" t="n">
        <v>88</v>
      </c>
      <c r="I5562" s="174" t="n">
        <v>2801</v>
      </c>
      <c r="J5562" s="174" t="n">
        <v>248</v>
      </c>
      <c r="K5562" s="174" t="n">
        <v>982</v>
      </c>
      <c r="L5562" s="174" t="n">
        <v>33</v>
      </c>
      <c r="M5562" s="174" t="n">
        <v>55</v>
      </c>
    </row>
    <row r="5563">
      <c r="A5563" s="174" t="inlineStr">
        <is>
          <t>test</t>
        </is>
      </c>
      <c r="B5563" s="174" t="inlineStr">
        <is>
          <t>A3</t>
        </is>
      </c>
      <c r="C5563" s="174" t="inlineStr">
        <is>
          <t>Babble</t>
        </is>
      </c>
      <c r="D5563" s="174" t="inlineStr">
        <is>
          <t>all</t>
        </is>
      </c>
      <c r="E5563" s="175" t="n">
        <v>0.49</v>
      </c>
      <c r="F5563" s="174" t="n">
        <v>180</v>
      </c>
      <c r="G5563" s="174" t="n">
        <v>1236</v>
      </c>
      <c r="H5563" s="174" t="n">
        <v>83</v>
      </c>
      <c r="I5563" s="174" t="n">
        <v>2806</v>
      </c>
      <c r="J5563" s="174" t="n">
        <v>249</v>
      </c>
      <c r="K5563" s="174" t="n">
        <v>987</v>
      </c>
      <c r="L5563" s="174" t="n">
        <v>31</v>
      </c>
      <c r="M5563" s="174" t="n">
        <v>52</v>
      </c>
    </row>
    <row r="5564">
      <c r="A5564" s="174" t="inlineStr">
        <is>
          <t>test</t>
        </is>
      </c>
      <c r="B5564" s="174" t="inlineStr">
        <is>
          <t>A3</t>
        </is>
      </c>
      <c r="C5564" s="174" t="inlineStr">
        <is>
          <t>Babble</t>
        </is>
      </c>
      <c r="D5564" s="174" t="inlineStr">
        <is>
          <t>all</t>
        </is>
      </c>
      <c r="E5564" s="175" t="n">
        <v>0.5</v>
      </c>
      <c r="F5564" s="174" t="n">
        <v>176</v>
      </c>
      <c r="G5564" s="174" t="n">
        <v>1240</v>
      </c>
      <c r="H5564" s="174" t="n">
        <v>82</v>
      </c>
      <c r="I5564" s="174" t="n">
        <v>2807</v>
      </c>
      <c r="J5564" s="174" t="n">
        <v>249</v>
      </c>
      <c r="K5564" s="174" t="n">
        <v>991</v>
      </c>
      <c r="L5564" s="174" t="n">
        <v>31</v>
      </c>
      <c r="M5564" s="174" t="n">
        <v>51</v>
      </c>
    </row>
    <row r="5565">
      <c r="A5565" s="174" t="inlineStr">
        <is>
          <t>test</t>
        </is>
      </c>
      <c r="B5565" s="174" t="inlineStr">
        <is>
          <t>A3</t>
        </is>
      </c>
      <c r="C5565" s="174" t="inlineStr">
        <is>
          <t>Babble</t>
        </is>
      </c>
      <c r="D5565" s="174" t="inlineStr">
        <is>
          <t>all</t>
        </is>
      </c>
      <c r="E5565" s="175" t="n">
        <v>0.51</v>
      </c>
      <c r="F5565" s="174" t="n">
        <v>172</v>
      </c>
      <c r="G5565" s="174" t="n">
        <v>1244</v>
      </c>
      <c r="H5565" s="174" t="n">
        <v>77</v>
      </c>
      <c r="I5565" s="174" t="n">
        <v>2812</v>
      </c>
      <c r="J5565" s="174" t="n">
        <v>250</v>
      </c>
      <c r="K5565" s="174" t="n">
        <v>994</v>
      </c>
      <c r="L5565" s="174" t="n">
        <v>29</v>
      </c>
      <c r="M5565" s="174" t="n">
        <v>48</v>
      </c>
    </row>
    <row r="5566">
      <c r="A5566" s="174" t="inlineStr">
        <is>
          <t>test</t>
        </is>
      </c>
      <c r="B5566" s="174" t="inlineStr">
        <is>
          <t>A3</t>
        </is>
      </c>
      <c r="C5566" s="174" t="inlineStr">
        <is>
          <t>Babble</t>
        </is>
      </c>
      <c r="D5566" s="174" t="inlineStr">
        <is>
          <t>all</t>
        </is>
      </c>
      <c r="E5566" s="175" t="n">
        <v>0.52</v>
      </c>
      <c r="F5566" s="174" t="n">
        <v>169</v>
      </c>
      <c r="G5566" s="174" t="n">
        <v>1247</v>
      </c>
      <c r="H5566" s="174" t="n">
        <v>72</v>
      </c>
      <c r="I5566" s="174" t="n">
        <v>2817</v>
      </c>
      <c r="J5566" s="174" t="n">
        <v>250</v>
      </c>
      <c r="K5566" s="174" t="n">
        <v>997</v>
      </c>
      <c r="L5566" s="174" t="n">
        <v>28</v>
      </c>
      <c r="M5566" s="174" t="n">
        <v>44</v>
      </c>
    </row>
    <row r="5567">
      <c r="A5567" s="174" t="inlineStr">
        <is>
          <t>test</t>
        </is>
      </c>
      <c r="B5567" s="174" t="inlineStr">
        <is>
          <t>A3</t>
        </is>
      </c>
      <c r="C5567" s="174" t="inlineStr">
        <is>
          <t>Babble</t>
        </is>
      </c>
      <c r="D5567" s="174" t="inlineStr">
        <is>
          <t>all</t>
        </is>
      </c>
      <c r="E5567" s="175" t="n">
        <v>0.53</v>
      </c>
      <c r="F5567" s="174" t="n">
        <v>162</v>
      </c>
      <c r="G5567" s="174" t="n">
        <v>1254</v>
      </c>
      <c r="H5567" s="174" t="n">
        <v>67</v>
      </c>
      <c r="I5567" s="174" t="n">
        <v>2822</v>
      </c>
      <c r="J5567" s="174" t="n">
        <v>250</v>
      </c>
      <c r="K5567" s="174" t="n">
        <v>1004</v>
      </c>
      <c r="L5567" s="174" t="n">
        <v>26</v>
      </c>
      <c r="M5567" s="174" t="n">
        <v>41</v>
      </c>
    </row>
    <row r="5568">
      <c r="A5568" s="174" t="inlineStr">
        <is>
          <t>test</t>
        </is>
      </c>
      <c r="B5568" s="174" t="inlineStr">
        <is>
          <t>A3</t>
        </is>
      </c>
      <c r="C5568" s="174" t="inlineStr">
        <is>
          <t>Babble</t>
        </is>
      </c>
      <c r="D5568" s="174" t="inlineStr">
        <is>
          <t>all</t>
        </is>
      </c>
      <c r="E5568" s="175" t="n">
        <v>0.54</v>
      </c>
      <c r="F5568" s="174" t="n">
        <v>154</v>
      </c>
      <c r="G5568" s="174" t="n">
        <v>1262</v>
      </c>
      <c r="H5568" s="174" t="n">
        <v>63</v>
      </c>
      <c r="I5568" s="174" t="n">
        <v>2826</v>
      </c>
      <c r="J5568" s="174" t="n">
        <v>252</v>
      </c>
      <c r="K5568" s="174" t="n">
        <v>1010</v>
      </c>
      <c r="L5568" s="174" t="n">
        <v>25</v>
      </c>
      <c r="M5568" s="174" t="n">
        <v>38</v>
      </c>
    </row>
    <row r="5569">
      <c r="A5569" s="174" t="inlineStr">
        <is>
          <t>test</t>
        </is>
      </c>
      <c r="B5569" s="174" t="inlineStr">
        <is>
          <t>A3</t>
        </is>
      </c>
      <c r="C5569" s="174" t="inlineStr">
        <is>
          <t>Babble</t>
        </is>
      </c>
      <c r="D5569" s="174" t="inlineStr">
        <is>
          <t>all</t>
        </is>
      </c>
      <c r="E5569" s="175" t="n">
        <v>0.55</v>
      </c>
      <c r="F5569" s="174" t="n">
        <v>151</v>
      </c>
      <c r="G5569" s="174" t="n">
        <v>1265</v>
      </c>
      <c r="H5569" s="174" t="n">
        <v>56</v>
      </c>
      <c r="I5569" s="174" t="n">
        <v>2833</v>
      </c>
      <c r="J5569" s="174" t="n">
        <v>253</v>
      </c>
      <c r="K5569" s="174" t="n">
        <v>1012</v>
      </c>
      <c r="L5569" s="174" t="n">
        <v>22</v>
      </c>
      <c r="M5569" s="174" t="n">
        <v>34</v>
      </c>
    </row>
    <row r="5570">
      <c r="A5570" s="174" t="inlineStr">
        <is>
          <t>test</t>
        </is>
      </c>
      <c r="B5570" s="174" t="inlineStr">
        <is>
          <t>A3</t>
        </is>
      </c>
      <c r="C5570" s="174" t="inlineStr">
        <is>
          <t>Babble</t>
        </is>
      </c>
      <c r="D5570" s="174" t="inlineStr">
        <is>
          <t>all</t>
        </is>
      </c>
      <c r="E5570" s="175" t="n">
        <v>0.5600000000000001</v>
      </c>
      <c r="F5570" s="174" t="n">
        <v>141</v>
      </c>
      <c r="G5570" s="174" t="n">
        <v>1275</v>
      </c>
      <c r="H5570" s="174" t="n">
        <v>55</v>
      </c>
      <c r="I5570" s="174" t="n">
        <v>2834</v>
      </c>
      <c r="J5570" s="174" t="n">
        <v>256</v>
      </c>
      <c r="K5570" s="174" t="n">
        <v>1019</v>
      </c>
      <c r="L5570" s="174" t="n">
        <v>22</v>
      </c>
      <c r="M5570" s="174" t="n">
        <v>33</v>
      </c>
    </row>
    <row r="5571">
      <c r="A5571" s="174" t="inlineStr">
        <is>
          <t>test</t>
        </is>
      </c>
      <c r="B5571" s="174" t="inlineStr">
        <is>
          <t>A3</t>
        </is>
      </c>
      <c r="C5571" s="174" t="inlineStr">
        <is>
          <t>Babble</t>
        </is>
      </c>
      <c r="D5571" s="174" t="inlineStr">
        <is>
          <t>all</t>
        </is>
      </c>
      <c r="E5571" s="175" t="n">
        <v>0.57</v>
      </c>
      <c r="F5571" s="174" t="n">
        <v>137</v>
      </c>
      <c r="G5571" s="174" t="n">
        <v>1279</v>
      </c>
      <c r="H5571" s="174" t="n">
        <v>53</v>
      </c>
      <c r="I5571" s="174" t="n">
        <v>2836</v>
      </c>
      <c r="J5571" s="174" t="n">
        <v>257</v>
      </c>
      <c r="K5571" s="174" t="n">
        <v>1022</v>
      </c>
      <c r="L5571" s="174" t="n">
        <v>22</v>
      </c>
      <c r="M5571" s="174" t="n">
        <v>31</v>
      </c>
    </row>
    <row r="5572">
      <c r="A5572" s="174" t="inlineStr">
        <is>
          <t>test</t>
        </is>
      </c>
      <c r="B5572" s="174" t="inlineStr">
        <is>
          <t>A3</t>
        </is>
      </c>
      <c r="C5572" s="174" t="inlineStr">
        <is>
          <t>Babble</t>
        </is>
      </c>
      <c r="D5572" s="174" t="inlineStr">
        <is>
          <t>all</t>
        </is>
      </c>
      <c r="E5572" s="175" t="n">
        <v>0.58</v>
      </c>
      <c r="F5572" s="174" t="n">
        <v>129</v>
      </c>
      <c r="G5572" s="174" t="n">
        <v>1287</v>
      </c>
      <c r="H5572" s="174" t="n">
        <v>50</v>
      </c>
      <c r="I5572" s="174" t="n">
        <v>2839</v>
      </c>
      <c r="J5572" s="174" t="n">
        <v>259</v>
      </c>
      <c r="K5572" s="174" t="n">
        <v>1028</v>
      </c>
      <c r="L5572" s="174" t="n">
        <v>20</v>
      </c>
      <c r="M5572" s="174" t="n">
        <v>30</v>
      </c>
    </row>
    <row r="5573">
      <c r="A5573" s="174" t="inlineStr">
        <is>
          <t>test</t>
        </is>
      </c>
      <c r="B5573" s="174" t="inlineStr">
        <is>
          <t>A3</t>
        </is>
      </c>
      <c r="C5573" s="174" t="inlineStr">
        <is>
          <t>Babble</t>
        </is>
      </c>
      <c r="D5573" s="174" t="inlineStr">
        <is>
          <t>all</t>
        </is>
      </c>
      <c r="E5573" s="175" t="n">
        <v>0.59</v>
      </c>
      <c r="F5573" s="174" t="n">
        <v>127</v>
      </c>
      <c r="G5573" s="174" t="n">
        <v>1289</v>
      </c>
      <c r="H5573" s="174" t="n">
        <v>49</v>
      </c>
      <c r="I5573" s="174" t="n">
        <v>2840</v>
      </c>
      <c r="J5573" s="174" t="n">
        <v>260</v>
      </c>
      <c r="K5573" s="174" t="n">
        <v>1029</v>
      </c>
      <c r="L5573" s="174" t="n">
        <v>19</v>
      </c>
      <c r="M5573" s="174" t="n">
        <v>30</v>
      </c>
    </row>
    <row r="5574">
      <c r="A5574" s="174" t="inlineStr">
        <is>
          <t>test</t>
        </is>
      </c>
      <c r="B5574" s="174" t="inlineStr">
        <is>
          <t>A3</t>
        </is>
      </c>
      <c r="C5574" s="174" t="inlineStr">
        <is>
          <t>Babble</t>
        </is>
      </c>
      <c r="D5574" s="174" t="inlineStr">
        <is>
          <t>all</t>
        </is>
      </c>
      <c r="E5574" s="175" t="n">
        <v>0.6</v>
      </c>
      <c r="F5574" s="174" t="n">
        <v>122</v>
      </c>
      <c r="G5574" s="174" t="n">
        <v>1294</v>
      </c>
      <c r="H5574" s="174" t="n">
        <v>46</v>
      </c>
      <c r="I5574" s="174" t="n">
        <v>2843</v>
      </c>
      <c r="J5574" s="174" t="n">
        <v>260</v>
      </c>
      <c r="K5574" s="174" t="n">
        <v>1034</v>
      </c>
      <c r="L5574" s="174" t="n">
        <v>19</v>
      </c>
      <c r="M5574" s="174" t="n">
        <v>27</v>
      </c>
    </row>
    <row r="5575">
      <c r="A5575" s="174" t="inlineStr">
        <is>
          <t>test</t>
        </is>
      </c>
      <c r="B5575" s="174" t="inlineStr">
        <is>
          <t>A3</t>
        </is>
      </c>
      <c r="C5575" s="174" t="inlineStr">
        <is>
          <t>Babble</t>
        </is>
      </c>
      <c r="D5575" s="174" t="inlineStr">
        <is>
          <t>all</t>
        </is>
      </c>
      <c r="E5575" s="175" t="n">
        <v>0.61</v>
      </c>
      <c r="F5575" s="174" t="n">
        <v>120</v>
      </c>
      <c r="G5575" s="174" t="n">
        <v>1296</v>
      </c>
      <c r="H5575" s="174" t="n">
        <v>43</v>
      </c>
      <c r="I5575" s="174" t="n">
        <v>2846</v>
      </c>
      <c r="J5575" s="174" t="n">
        <v>260</v>
      </c>
      <c r="K5575" s="174" t="n">
        <v>1036</v>
      </c>
      <c r="L5575" s="174" t="n">
        <v>18</v>
      </c>
      <c r="M5575" s="174" t="n">
        <v>25</v>
      </c>
    </row>
    <row r="5576">
      <c r="A5576" s="174" t="inlineStr">
        <is>
          <t>test</t>
        </is>
      </c>
      <c r="B5576" s="174" t="inlineStr">
        <is>
          <t>A3</t>
        </is>
      </c>
      <c r="C5576" s="174" t="inlineStr">
        <is>
          <t>Babble</t>
        </is>
      </c>
      <c r="D5576" s="174" t="inlineStr">
        <is>
          <t>all</t>
        </is>
      </c>
      <c r="E5576" s="175" t="n">
        <v>0.62</v>
      </c>
      <c r="F5576" s="174" t="n">
        <v>119</v>
      </c>
      <c r="G5576" s="174" t="n">
        <v>1297</v>
      </c>
      <c r="H5576" s="174" t="n">
        <v>41</v>
      </c>
      <c r="I5576" s="174" t="n">
        <v>2848</v>
      </c>
      <c r="J5576" s="174" t="n">
        <v>260</v>
      </c>
      <c r="K5576" s="174" t="n">
        <v>1037</v>
      </c>
      <c r="L5576" s="174" t="n">
        <v>17</v>
      </c>
      <c r="M5576" s="174" t="n">
        <v>24</v>
      </c>
    </row>
    <row r="5577">
      <c r="A5577" s="174" t="inlineStr">
        <is>
          <t>test</t>
        </is>
      </c>
      <c r="B5577" s="174" t="inlineStr">
        <is>
          <t>A3</t>
        </is>
      </c>
      <c r="C5577" s="174" t="inlineStr">
        <is>
          <t>Babble</t>
        </is>
      </c>
      <c r="D5577" s="174" t="inlineStr">
        <is>
          <t>all</t>
        </is>
      </c>
      <c r="E5577" s="175" t="n">
        <v>0.63</v>
      </c>
      <c r="F5577" s="174" t="n">
        <v>113</v>
      </c>
      <c r="G5577" s="174" t="n">
        <v>1303</v>
      </c>
      <c r="H5577" s="174" t="n">
        <v>40</v>
      </c>
      <c r="I5577" s="174" t="n">
        <v>2849</v>
      </c>
      <c r="J5577" s="174" t="n">
        <v>260</v>
      </c>
      <c r="K5577" s="174" t="n">
        <v>1043</v>
      </c>
      <c r="L5577" s="174" t="n">
        <v>17</v>
      </c>
      <c r="M5577" s="174" t="n">
        <v>23</v>
      </c>
    </row>
    <row r="5578">
      <c r="A5578" s="174" t="inlineStr">
        <is>
          <t>test</t>
        </is>
      </c>
      <c r="B5578" s="174" t="inlineStr">
        <is>
          <t>A3</t>
        </is>
      </c>
      <c r="C5578" s="174" t="inlineStr">
        <is>
          <t>Babble</t>
        </is>
      </c>
      <c r="D5578" s="174" t="inlineStr">
        <is>
          <t>all</t>
        </is>
      </c>
      <c r="E5578" s="175" t="n">
        <v>0.64</v>
      </c>
      <c r="F5578" s="174" t="n">
        <v>109</v>
      </c>
      <c r="G5578" s="174" t="n">
        <v>1307</v>
      </c>
      <c r="H5578" s="174" t="n">
        <v>40</v>
      </c>
      <c r="I5578" s="174" t="n">
        <v>2849</v>
      </c>
      <c r="J5578" s="174" t="n">
        <v>261</v>
      </c>
      <c r="K5578" s="174" t="n">
        <v>1046</v>
      </c>
      <c r="L5578" s="174" t="n">
        <v>17</v>
      </c>
      <c r="M5578" s="174" t="n">
        <v>23</v>
      </c>
    </row>
    <row r="5579">
      <c r="A5579" s="174" t="inlineStr">
        <is>
          <t>test</t>
        </is>
      </c>
      <c r="B5579" s="174" t="inlineStr">
        <is>
          <t>A3</t>
        </is>
      </c>
      <c r="C5579" s="174" t="inlineStr">
        <is>
          <t>Babble</t>
        </is>
      </c>
      <c r="D5579" s="174" t="inlineStr">
        <is>
          <t>all</t>
        </is>
      </c>
      <c r="E5579" s="175" t="n">
        <v>0.65</v>
      </c>
      <c r="F5579" s="174" t="n">
        <v>108</v>
      </c>
      <c r="G5579" s="174" t="n">
        <v>1308</v>
      </c>
      <c r="H5579" s="174" t="n">
        <v>38</v>
      </c>
      <c r="I5579" s="174" t="n">
        <v>2851</v>
      </c>
      <c r="J5579" s="174" t="n">
        <v>261</v>
      </c>
      <c r="K5579" s="174" t="n">
        <v>1047</v>
      </c>
      <c r="L5579" s="174" t="n">
        <v>16</v>
      </c>
      <c r="M5579" s="174" t="n">
        <v>22</v>
      </c>
    </row>
    <row r="5580">
      <c r="A5580" s="174" t="inlineStr">
        <is>
          <t>test</t>
        </is>
      </c>
      <c r="B5580" s="174" t="inlineStr">
        <is>
          <t>A3</t>
        </is>
      </c>
      <c r="C5580" s="174" t="inlineStr">
        <is>
          <t>Babble</t>
        </is>
      </c>
      <c r="D5580" s="174" t="inlineStr">
        <is>
          <t>all</t>
        </is>
      </c>
      <c r="E5580" s="175" t="n">
        <v>0.66</v>
      </c>
      <c r="F5580" s="174" t="n">
        <v>103</v>
      </c>
      <c r="G5580" s="174" t="n">
        <v>1313</v>
      </c>
      <c r="H5580" s="174" t="n">
        <v>36</v>
      </c>
      <c r="I5580" s="174" t="n">
        <v>2853</v>
      </c>
      <c r="J5580" s="174" t="n">
        <v>262</v>
      </c>
      <c r="K5580" s="174" t="n">
        <v>1051</v>
      </c>
      <c r="L5580" s="174" t="n">
        <v>15</v>
      </c>
      <c r="M5580" s="174" t="n">
        <v>21</v>
      </c>
    </row>
    <row r="5581">
      <c r="A5581" s="174" t="inlineStr">
        <is>
          <t>test</t>
        </is>
      </c>
      <c r="B5581" s="174" t="inlineStr">
        <is>
          <t>A3</t>
        </is>
      </c>
      <c r="C5581" s="174" t="inlineStr">
        <is>
          <t>Babble</t>
        </is>
      </c>
      <c r="D5581" s="174" t="inlineStr">
        <is>
          <t>all</t>
        </is>
      </c>
      <c r="E5581" s="175" t="n">
        <v>0.67</v>
      </c>
      <c r="F5581" s="174" t="n">
        <v>101</v>
      </c>
      <c r="G5581" s="174" t="n">
        <v>1315</v>
      </c>
      <c r="H5581" s="174" t="n">
        <v>36</v>
      </c>
      <c r="I5581" s="174" t="n">
        <v>2853</v>
      </c>
      <c r="J5581" s="174" t="n">
        <v>263</v>
      </c>
      <c r="K5581" s="174" t="n">
        <v>1052</v>
      </c>
      <c r="L5581" s="174" t="n">
        <v>15</v>
      </c>
      <c r="M5581" s="174" t="n">
        <v>21</v>
      </c>
    </row>
    <row r="5582">
      <c r="A5582" s="174" t="inlineStr">
        <is>
          <t>test</t>
        </is>
      </c>
      <c r="B5582" s="174" t="inlineStr">
        <is>
          <t>A3</t>
        </is>
      </c>
      <c r="C5582" s="174" t="inlineStr">
        <is>
          <t>Babble</t>
        </is>
      </c>
      <c r="D5582" s="174" t="inlineStr">
        <is>
          <t>all</t>
        </is>
      </c>
      <c r="E5582" s="175" t="n">
        <v>0.68</v>
      </c>
      <c r="F5582" s="174" t="n">
        <v>98</v>
      </c>
      <c r="G5582" s="174" t="n">
        <v>1318</v>
      </c>
      <c r="H5582" s="174" t="n">
        <v>36</v>
      </c>
      <c r="I5582" s="174" t="n">
        <v>2853</v>
      </c>
      <c r="J5582" s="174" t="n">
        <v>264</v>
      </c>
      <c r="K5582" s="174" t="n">
        <v>1054</v>
      </c>
      <c r="L5582" s="174" t="n">
        <v>15</v>
      </c>
      <c r="M5582" s="174" t="n">
        <v>21</v>
      </c>
    </row>
    <row r="5583">
      <c r="A5583" s="174" t="inlineStr">
        <is>
          <t>test</t>
        </is>
      </c>
      <c r="B5583" s="174" t="inlineStr">
        <is>
          <t>A3</t>
        </is>
      </c>
      <c r="C5583" s="174" t="inlineStr">
        <is>
          <t>Babble</t>
        </is>
      </c>
      <c r="D5583" s="174" t="inlineStr">
        <is>
          <t>all</t>
        </is>
      </c>
      <c r="E5583" s="175" t="n">
        <v>0.6899999999999999</v>
      </c>
      <c r="F5583" s="174" t="n">
        <v>96</v>
      </c>
      <c r="G5583" s="174" t="n">
        <v>1320</v>
      </c>
      <c r="H5583" s="174" t="n">
        <v>35</v>
      </c>
      <c r="I5583" s="174" t="n">
        <v>2854</v>
      </c>
      <c r="J5583" s="174" t="n">
        <v>264</v>
      </c>
      <c r="K5583" s="174" t="n">
        <v>1056</v>
      </c>
      <c r="L5583" s="174" t="n">
        <v>15</v>
      </c>
      <c r="M5583" s="174" t="n">
        <v>20</v>
      </c>
    </row>
    <row r="5584">
      <c r="A5584" s="174" t="inlineStr">
        <is>
          <t>test</t>
        </is>
      </c>
      <c r="B5584" s="174" t="inlineStr">
        <is>
          <t>A3</t>
        </is>
      </c>
      <c r="C5584" s="174" t="inlineStr">
        <is>
          <t>Babble</t>
        </is>
      </c>
      <c r="D5584" s="174" t="inlineStr">
        <is>
          <t>all</t>
        </is>
      </c>
      <c r="E5584" s="175" t="n">
        <v>0.7</v>
      </c>
      <c r="F5584" s="174" t="n">
        <v>92</v>
      </c>
      <c r="G5584" s="174" t="n">
        <v>1324</v>
      </c>
      <c r="H5584" s="174" t="n">
        <v>32</v>
      </c>
      <c r="I5584" s="174" t="n">
        <v>2857</v>
      </c>
      <c r="J5584" s="174" t="n">
        <v>265</v>
      </c>
      <c r="K5584" s="174" t="n">
        <v>1059</v>
      </c>
      <c r="L5584" s="174" t="n">
        <v>14</v>
      </c>
      <c r="M5584" s="174" t="n">
        <v>18</v>
      </c>
    </row>
    <row r="5585">
      <c r="A5585" s="174" t="inlineStr">
        <is>
          <t>test</t>
        </is>
      </c>
      <c r="B5585" s="174" t="inlineStr">
        <is>
          <t>A3</t>
        </is>
      </c>
      <c r="C5585" s="174" t="inlineStr">
        <is>
          <t>Babble</t>
        </is>
      </c>
      <c r="D5585" s="174" t="inlineStr">
        <is>
          <t>all</t>
        </is>
      </c>
      <c r="E5585" s="175" t="n">
        <v>0.71</v>
      </c>
      <c r="F5585" s="174" t="n">
        <v>91</v>
      </c>
      <c r="G5585" s="174" t="n">
        <v>1325</v>
      </c>
      <c r="H5585" s="174" t="n">
        <v>30</v>
      </c>
      <c r="I5585" s="174" t="n">
        <v>2859</v>
      </c>
      <c r="J5585" s="174" t="n">
        <v>265</v>
      </c>
      <c r="K5585" s="174" t="n">
        <v>1060</v>
      </c>
      <c r="L5585" s="174" t="n">
        <v>13</v>
      </c>
      <c r="M5585" s="174" t="n">
        <v>17</v>
      </c>
    </row>
    <row r="5586">
      <c r="A5586" s="174" t="inlineStr">
        <is>
          <t>test</t>
        </is>
      </c>
      <c r="B5586" s="174" t="inlineStr">
        <is>
          <t>A3</t>
        </is>
      </c>
      <c r="C5586" s="174" t="inlineStr">
        <is>
          <t>Babble</t>
        </is>
      </c>
      <c r="D5586" s="174" t="inlineStr">
        <is>
          <t>all</t>
        </is>
      </c>
      <c r="E5586" s="175" t="n">
        <v>0.72</v>
      </c>
      <c r="F5586" s="174" t="n">
        <v>89</v>
      </c>
      <c r="G5586" s="174" t="n">
        <v>1327</v>
      </c>
      <c r="H5586" s="174" t="n">
        <v>29</v>
      </c>
      <c r="I5586" s="174" t="n">
        <v>2860</v>
      </c>
      <c r="J5586" s="174" t="n">
        <v>266</v>
      </c>
      <c r="K5586" s="174" t="n">
        <v>1061</v>
      </c>
      <c r="L5586" s="174" t="n">
        <v>13</v>
      </c>
      <c r="M5586" s="174" t="n">
        <v>16</v>
      </c>
    </row>
    <row r="5587">
      <c r="A5587" s="174" t="inlineStr">
        <is>
          <t>test</t>
        </is>
      </c>
      <c r="B5587" s="174" t="inlineStr">
        <is>
          <t>A3</t>
        </is>
      </c>
      <c r="C5587" s="174" t="inlineStr">
        <is>
          <t>Babble</t>
        </is>
      </c>
      <c r="D5587" s="174" t="inlineStr">
        <is>
          <t>all</t>
        </is>
      </c>
      <c r="E5587" s="175" t="n">
        <v>0.73</v>
      </c>
      <c r="F5587" s="174" t="n">
        <v>86</v>
      </c>
      <c r="G5587" s="174" t="n">
        <v>1330</v>
      </c>
      <c r="H5587" s="174" t="n">
        <v>28</v>
      </c>
      <c r="I5587" s="174" t="n">
        <v>2861</v>
      </c>
      <c r="J5587" s="174" t="n">
        <v>267</v>
      </c>
      <c r="K5587" s="174" t="n">
        <v>1063</v>
      </c>
      <c r="L5587" s="174" t="n">
        <v>13</v>
      </c>
      <c r="M5587" s="174" t="n">
        <v>15</v>
      </c>
    </row>
    <row r="5588">
      <c r="A5588" s="174" t="inlineStr">
        <is>
          <t>test</t>
        </is>
      </c>
      <c r="B5588" s="174" t="inlineStr">
        <is>
          <t>A3</t>
        </is>
      </c>
      <c r="C5588" s="174" t="inlineStr">
        <is>
          <t>Babble</t>
        </is>
      </c>
      <c r="D5588" s="174" t="inlineStr">
        <is>
          <t>all</t>
        </is>
      </c>
      <c r="E5588" s="175" t="n">
        <v>0.74</v>
      </c>
      <c r="F5588" s="174" t="n">
        <v>83</v>
      </c>
      <c r="G5588" s="174" t="n">
        <v>1333</v>
      </c>
      <c r="H5588" s="174" t="n">
        <v>28</v>
      </c>
      <c r="I5588" s="174" t="n">
        <v>2861</v>
      </c>
      <c r="J5588" s="174" t="n">
        <v>267</v>
      </c>
      <c r="K5588" s="174" t="n">
        <v>1066</v>
      </c>
      <c r="L5588" s="174" t="n">
        <v>13</v>
      </c>
      <c r="M5588" s="174" t="n">
        <v>15</v>
      </c>
    </row>
    <row r="5589">
      <c r="A5589" s="174" t="inlineStr">
        <is>
          <t>test</t>
        </is>
      </c>
      <c r="B5589" s="174" t="inlineStr">
        <is>
          <t>A3</t>
        </is>
      </c>
      <c r="C5589" s="174" t="inlineStr">
        <is>
          <t>Babble</t>
        </is>
      </c>
      <c r="D5589" s="174" t="inlineStr">
        <is>
          <t>all</t>
        </is>
      </c>
      <c r="E5589" s="175" t="n">
        <v>0.75</v>
      </c>
      <c r="F5589" s="174" t="n">
        <v>80</v>
      </c>
      <c r="G5589" s="174" t="n">
        <v>1336</v>
      </c>
      <c r="H5589" s="174" t="n">
        <v>27</v>
      </c>
      <c r="I5589" s="174" t="n">
        <v>2862</v>
      </c>
      <c r="J5589" s="174" t="n">
        <v>267</v>
      </c>
      <c r="K5589" s="174" t="n">
        <v>1069</v>
      </c>
      <c r="L5589" s="174" t="n">
        <v>12</v>
      </c>
      <c r="M5589" s="174" t="n">
        <v>15</v>
      </c>
    </row>
    <row r="5590">
      <c r="A5590" s="174" t="inlineStr">
        <is>
          <t>test</t>
        </is>
      </c>
      <c r="B5590" s="174" t="inlineStr">
        <is>
          <t>A3</t>
        </is>
      </c>
      <c r="C5590" s="174" t="inlineStr">
        <is>
          <t>Babble</t>
        </is>
      </c>
      <c r="D5590" s="174" t="inlineStr">
        <is>
          <t>all</t>
        </is>
      </c>
      <c r="E5590" s="175" t="n">
        <v>0.76</v>
      </c>
      <c r="F5590" s="174" t="n">
        <v>73</v>
      </c>
      <c r="G5590" s="174" t="n">
        <v>1343</v>
      </c>
      <c r="H5590" s="174" t="n">
        <v>27</v>
      </c>
      <c r="I5590" s="174" t="n">
        <v>2862</v>
      </c>
      <c r="J5590" s="174" t="n">
        <v>269</v>
      </c>
      <c r="K5590" s="174" t="n">
        <v>1074</v>
      </c>
      <c r="L5590" s="174" t="n">
        <v>12</v>
      </c>
      <c r="M5590" s="174" t="n">
        <v>15</v>
      </c>
    </row>
    <row r="5591">
      <c r="A5591" s="174" t="inlineStr">
        <is>
          <t>test</t>
        </is>
      </c>
      <c r="B5591" s="174" t="inlineStr">
        <is>
          <t>A3</t>
        </is>
      </c>
      <c r="C5591" s="174" t="inlineStr">
        <is>
          <t>Babble</t>
        </is>
      </c>
      <c r="D5591" s="174" t="inlineStr">
        <is>
          <t>all</t>
        </is>
      </c>
      <c r="E5591" s="175" t="n">
        <v>0.77</v>
      </c>
      <c r="F5591" s="174" t="n">
        <v>65</v>
      </c>
      <c r="G5591" s="174" t="n">
        <v>1351</v>
      </c>
      <c r="H5591" s="174" t="n">
        <v>23</v>
      </c>
      <c r="I5591" s="174" t="n">
        <v>2866</v>
      </c>
      <c r="J5591" s="174" t="n">
        <v>271</v>
      </c>
      <c r="K5591" s="174" t="n">
        <v>1080</v>
      </c>
      <c r="L5591" s="174" t="n">
        <v>11</v>
      </c>
      <c r="M5591" s="174" t="n">
        <v>12</v>
      </c>
    </row>
    <row r="5592">
      <c r="A5592" s="174" t="inlineStr">
        <is>
          <t>test</t>
        </is>
      </c>
      <c r="B5592" s="174" t="inlineStr">
        <is>
          <t>A3</t>
        </is>
      </c>
      <c r="C5592" s="174" t="inlineStr">
        <is>
          <t>Babble</t>
        </is>
      </c>
      <c r="D5592" s="174" t="inlineStr">
        <is>
          <t>all</t>
        </is>
      </c>
      <c r="E5592" s="175" t="n">
        <v>0.78</v>
      </c>
      <c r="F5592" s="174" t="n">
        <v>60</v>
      </c>
      <c r="G5592" s="174" t="n">
        <v>1356</v>
      </c>
      <c r="H5592" s="174" t="n">
        <v>20</v>
      </c>
      <c r="I5592" s="174" t="n">
        <v>2869</v>
      </c>
      <c r="J5592" s="174" t="n">
        <v>271</v>
      </c>
      <c r="K5592" s="174" t="n">
        <v>1085</v>
      </c>
      <c r="L5592" s="174" t="n">
        <v>10</v>
      </c>
      <c r="M5592" s="174" t="n">
        <v>10</v>
      </c>
    </row>
    <row r="5593">
      <c r="A5593" s="174" t="inlineStr">
        <is>
          <t>test</t>
        </is>
      </c>
      <c r="B5593" s="174" t="inlineStr">
        <is>
          <t>A3</t>
        </is>
      </c>
      <c r="C5593" s="174" t="inlineStr">
        <is>
          <t>Babble</t>
        </is>
      </c>
      <c r="D5593" s="174" t="inlineStr">
        <is>
          <t>all</t>
        </is>
      </c>
      <c r="E5593" s="175" t="n">
        <v>0.79</v>
      </c>
      <c r="F5593" s="174" t="n">
        <v>58</v>
      </c>
      <c r="G5593" s="174" t="n">
        <v>1358</v>
      </c>
      <c r="H5593" s="174" t="n">
        <v>19</v>
      </c>
      <c r="I5593" s="174" t="n">
        <v>2870</v>
      </c>
      <c r="J5593" s="174" t="n">
        <v>272</v>
      </c>
      <c r="K5593" s="174" t="n">
        <v>1086</v>
      </c>
      <c r="L5593" s="174" t="n">
        <v>9</v>
      </c>
      <c r="M5593" s="174" t="n">
        <v>10</v>
      </c>
    </row>
    <row r="5594">
      <c r="A5594" s="174" t="inlineStr">
        <is>
          <t>test</t>
        </is>
      </c>
      <c r="B5594" s="174" t="inlineStr">
        <is>
          <t>A3</t>
        </is>
      </c>
      <c r="C5594" s="174" t="inlineStr">
        <is>
          <t>Babble</t>
        </is>
      </c>
      <c r="D5594" s="174" t="inlineStr">
        <is>
          <t>all</t>
        </is>
      </c>
      <c r="E5594" s="175" t="n">
        <v>0.8</v>
      </c>
      <c r="F5594" s="174" t="n">
        <v>52</v>
      </c>
      <c r="G5594" s="174" t="n">
        <v>1364</v>
      </c>
      <c r="H5594" s="174" t="n">
        <v>17</v>
      </c>
      <c r="I5594" s="174" t="n">
        <v>2872</v>
      </c>
      <c r="J5594" s="174" t="n">
        <v>276</v>
      </c>
      <c r="K5594" s="174" t="n">
        <v>1088</v>
      </c>
      <c r="L5594" s="174" t="n">
        <v>7</v>
      </c>
      <c r="M5594" s="174" t="n">
        <v>10</v>
      </c>
    </row>
    <row r="5595">
      <c r="A5595" s="174" t="inlineStr">
        <is>
          <t>test</t>
        </is>
      </c>
      <c r="B5595" s="174" t="inlineStr">
        <is>
          <t>A3</t>
        </is>
      </c>
      <c r="C5595" s="174" t="inlineStr">
        <is>
          <t>Babble</t>
        </is>
      </c>
      <c r="D5595" s="174" t="inlineStr">
        <is>
          <t>all</t>
        </is>
      </c>
      <c r="E5595" s="175" t="n">
        <v>0.8100000000000001</v>
      </c>
      <c r="F5595" s="174" t="n">
        <v>51</v>
      </c>
      <c r="G5595" s="174" t="n">
        <v>1365</v>
      </c>
      <c r="H5595" s="174" t="n">
        <v>16</v>
      </c>
      <c r="I5595" s="174" t="n">
        <v>2873</v>
      </c>
      <c r="J5595" s="174" t="n">
        <v>276</v>
      </c>
      <c r="K5595" s="174" t="n">
        <v>1089</v>
      </c>
      <c r="L5595" s="174" t="n">
        <v>6</v>
      </c>
      <c r="M5595" s="174" t="n">
        <v>10</v>
      </c>
    </row>
    <row r="5596">
      <c r="A5596" s="174" t="inlineStr">
        <is>
          <t>test</t>
        </is>
      </c>
      <c r="B5596" s="174" t="inlineStr">
        <is>
          <t>A3</t>
        </is>
      </c>
      <c r="C5596" s="174" t="inlineStr">
        <is>
          <t>Babble</t>
        </is>
      </c>
      <c r="D5596" s="174" t="inlineStr">
        <is>
          <t>all</t>
        </is>
      </c>
      <c r="E5596" s="175" t="n">
        <v>0.82</v>
      </c>
      <c r="F5596" s="174" t="n">
        <v>47</v>
      </c>
      <c r="G5596" s="174" t="n">
        <v>1369</v>
      </c>
      <c r="H5596" s="174" t="n">
        <v>16</v>
      </c>
      <c r="I5596" s="174" t="n">
        <v>2873</v>
      </c>
      <c r="J5596" s="174" t="n">
        <v>276</v>
      </c>
      <c r="K5596" s="174" t="n">
        <v>1093</v>
      </c>
      <c r="L5596" s="174" t="n">
        <v>6</v>
      </c>
      <c r="M5596" s="174" t="n">
        <v>10</v>
      </c>
    </row>
    <row r="5597">
      <c r="A5597" s="174" t="inlineStr">
        <is>
          <t>test</t>
        </is>
      </c>
      <c r="B5597" s="174" t="inlineStr">
        <is>
          <t>A3</t>
        </is>
      </c>
      <c r="C5597" s="174" t="inlineStr">
        <is>
          <t>Babble</t>
        </is>
      </c>
      <c r="D5597" s="174" t="inlineStr">
        <is>
          <t>all</t>
        </is>
      </c>
      <c r="E5597" s="175" t="n">
        <v>0.83</v>
      </c>
      <c r="F5597" s="174" t="n">
        <v>47</v>
      </c>
      <c r="G5597" s="174" t="n">
        <v>1369</v>
      </c>
      <c r="H5597" s="174" t="n">
        <v>13</v>
      </c>
      <c r="I5597" s="174" t="n">
        <v>2876</v>
      </c>
      <c r="J5597" s="174" t="n">
        <v>276</v>
      </c>
      <c r="K5597" s="174" t="n">
        <v>1093</v>
      </c>
      <c r="L5597" s="174" t="n">
        <v>4</v>
      </c>
      <c r="M5597" s="174" t="n">
        <v>9</v>
      </c>
    </row>
    <row r="5598">
      <c r="A5598" s="174" t="inlineStr">
        <is>
          <t>test</t>
        </is>
      </c>
      <c r="B5598" s="174" t="inlineStr">
        <is>
          <t>A3</t>
        </is>
      </c>
      <c r="C5598" s="174" t="inlineStr">
        <is>
          <t>Babble</t>
        </is>
      </c>
      <c r="D5598" s="174" t="inlineStr">
        <is>
          <t>all</t>
        </is>
      </c>
      <c r="E5598" s="175" t="n">
        <v>0.84</v>
      </c>
      <c r="F5598" s="174" t="n">
        <v>42</v>
      </c>
      <c r="G5598" s="174" t="n">
        <v>1374</v>
      </c>
      <c r="H5598" s="174" t="n">
        <v>13</v>
      </c>
      <c r="I5598" s="174" t="n">
        <v>2876</v>
      </c>
      <c r="J5598" s="174" t="n">
        <v>278</v>
      </c>
      <c r="K5598" s="174" t="n">
        <v>1096</v>
      </c>
      <c r="L5598" s="174" t="n">
        <v>4</v>
      </c>
      <c r="M5598" s="174" t="n">
        <v>9</v>
      </c>
    </row>
    <row r="5599">
      <c r="A5599" s="174" t="inlineStr">
        <is>
          <t>test</t>
        </is>
      </c>
      <c r="B5599" s="174" t="inlineStr">
        <is>
          <t>A3</t>
        </is>
      </c>
      <c r="C5599" s="174" t="inlineStr">
        <is>
          <t>Babble</t>
        </is>
      </c>
      <c r="D5599" s="174" t="inlineStr">
        <is>
          <t>all</t>
        </is>
      </c>
      <c r="E5599" s="175" t="n">
        <v>0.85</v>
      </c>
      <c r="F5599" s="174" t="n">
        <v>41</v>
      </c>
      <c r="G5599" s="174" t="n">
        <v>1375</v>
      </c>
      <c r="H5599" s="174" t="n">
        <v>11</v>
      </c>
      <c r="I5599" s="174" t="n">
        <v>2878</v>
      </c>
      <c r="J5599" s="174" t="n">
        <v>278</v>
      </c>
      <c r="K5599" s="174" t="n">
        <v>1097</v>
      </c>
      <c r="L5599" s="174" t="n">
        <v>3</v>
      </c>
      <c r="M5599" s="174" t="n">
        <v>8</v>
      </c>
    </row>
    <row r="5600">
      <c r="A5600" s="174" t="inlineStr">
        <is>
          <t>test</t>
        </is>
      </c>
      <c r="B5600" s="174" t="inlineStr">
        <is>
          <t>A3</t>
        </is>
      </c>
      <c r="C5600" s="174" t="inlineStr">
        <is>
          <t>Babble</t>
        </is>
      </c>
      <c r="D5600" s="174" t="inlineStr">
        <is>
          <t>all</t>
        </is>
      </c>
      <c r="E5600" s="175" t="n">
        <v>0.86</v>
      </c>
      <c r="F5600" s="174" t="n">
        <v>37</v>
      </c>
      <c r="G5600" s="174" t="n">
        <v>1379</v>
      </c>
      <c r="H5600" s="174" t="n">
        <v>11</v>
      </c>
      <c r="I5600" s="174" t="n">
        <v>2878</v>
      </c>
      <c r="J5600" s="174" t="n">
        <v>278</v>
      </c>
      <c r="K5600" s="174" t="n">
        <v>1101</v>
      </c>
      <c r="L5600" s="174" t="n">
        <v>3</v>
      </c>
      <c r="M5600" s="174" t="n">
        <v>8</v>
      </c>
    </row>
    <row r="5601">
      <c r="A5601" s="174" t="inlineStr">
        <is>
          <t>test</t>
        </is>
      </c>
      <c r="B5601" s="174" t="inlineStr">
        <is>
          <t>A3</t>
        </is>
      </c>
      <c r="C5601" s="174" t="inlineStr">
        <is>
          <t>Babble</t>
        </is>
      </c>
      <c r="D5601" s="174" t="inlineStr">
        <is>
          <t>all</t>
        </is>
      </c>
      <c r="E5601" s="175" t="n">
        <v>0.87</v>
      </c>
      <c r="F5601" s="174" t="n">
        <v>34</v>
      </c>
      <c r="G5601" s="174" t="n">
        <v>1382</v>
      </c>
      <c r="H5601" s="174" t="n">
        <v>10</v>
      </c>
      <c r="I5601" s="174" t="n">
        <v>2879</v>
      </c>
      <c r="J5601" s="174" t="n">
        <v>279</v>
      </c>
      <c r="K5601" s="174" t="n">
        <v>1103</v>
      </c>
      <c r="L5601" s="174" t="n">
        <v>3</v>
      </c>
      <c r="M5601" s="174" t="n">
        <v>7</v>
      </c>
    </row>
    <row r="5602">
      <c r="A5602" s="174" t="inlineStr">
        <is>
          <t>test</t>
        </is>
      </c>
      <c r="B5602" s="174" t="inlineStr">
        <is>
          <t>A3</t>
        </is>
      </c>
      <c r="C5602" s="174" t="inlineStr">
        <is>
          <t>Babble</t>
        </is>
      </c>
      <c r="D5602" s="174" t="inlineStr">
        <is>
          <t>all</t>
        </is>
      </c>
      <c r="E5602" s="175" t="n">
        <v>0.88</v>
      </c>
      <c r="F5602" s="174" t="n">
        <v>29</v>
      </c>
      <c r="G5602" s="174" t="n">
        <v>1387</v>
      </c>
      <c r="H5602" s="174" t="n">
        <v>10</v>
      </c>
      <c r="I5602" s="174" t="n">
        <v>2879</v>
      </c>
      <c r="J5602" s="174" t="n">
        <v>279</v>
      </c>
      <c r="K5602" s="174" t="n">
        <v>1108</v>
      </c>
      <c r="L5602" s="174" t="n">
        <v>3</v>
      </c>
      <c r="M5602" s="174" t="n">
        <v>7</v>
      </c>
    </row>
    <row r="5603">
      <c r="A5603" s="174" t="inlineStr">
        <is>
          <t>test</t>
        </is>
      </c>
      <c r="B5603" s="174" t="inlineStr">
        <is>
          <t>A3</t>
        </is>
      </c>
      <c r="C5603" s="174" t="inlineStr">
        <is>
          <t>Babble</t>
        </is>
      </c>
      <c r="D5603" s="174" t="inlineStr">
        <is>
          <t>all</t>
        </is>
      </c>
      <c r="E5603" s="175" t="n">
        <v>0.89</v>
      </c>
      <c r="F5603" s="174" t="n">
        <v>25</v>
      </c>
      <c r="G5603" s="174" t="n">
        <v>1391</v>
      </c>
      <c r="H5603" s="174" t="n">
        <v>9</v>
      </c>
      <c r="I5603" s="174" t="n">
        <v>2880</v>
      </c>
      <c r="J5603" s="174" t="n">
        <v>279</v>
      </c>
      <c r="K5603" s="174" t="n">
        <v>1112</v>
      </c>
      <c r="L5603" s="174" t="n">
        <v>3</v>
      </c>
      <c r="M5603" s="174" t="n">
        <v>6</v>
      </c>
    </row>
    <row r="5604">
      <c r="A5604" s="174" t="inlineStr">
        <is>
          <t>test</t>
        </is>
      </c>
      <c r="B5604" s="174" t="inlineStr">
        <is>
          <t>A3</t>
        </is>
      </c>
      <c r="C5604" s="174" t="inlineStr">
        <is>
          <t>Babble</t>
        </is>
      </c>
      <c r="D5604" s="174" t="inlineStr">
        <is>
          <t>all</t>
        </is>
      </c>
      <c r="E5604" s="175" t="n">
        <v>0.9</v>
      </c>
      <c r="F5604" s="174" t="n">
        <v>20</v>
      </c>
      <c r="G5604" s="174" t="n">
        <v>1396</v>
      </c>
      <c r="H5604" s="174" t="n">
        <v>8</v>
      </c>
      <c r="I5604" s="174" t="n">
        <v>2881</v>
      </c>
      <c r="J5604" s="174" t="n">
        <v>279</v>
      </c>
      <c r="K5604" s="174" t="n">
        <v>1117</v>
      </c>
      <c r="L5604" s="174" t="n">
        <v>3</v>
      </c>
      <c r="M5604" s="174" t="n">
        <v>5</v>
      </c>
    </row>
    <row r="5605">
      <c r="A5605" s="174" t="inlineStr">
        <is>
          <t>test</t>
        </is>
      </c>
      <c r="B5605" s="174" t="inlineStr">
        <is>
          <t>A3</t>
        </is>
      </c>
      <c r="C5605" s="174" t="inlineStr">
        <is>
          <t>Babble</t>
        </is>
      </c>
      <c r="D5605" s="174" t="inlineStr">
        <is>
          <t>all</t>
        </is>
      </c>
      <c r="E5605" s="175" t="n">
        <v>0.91</v>
      </c>
      <c r="F5605" s="174" t="n">
        <v>18</v>
      </c>
      <c r="G5605" s="174" t="n">
        <v>1398</v>
      </c>
      <c r="H5605" s="174" t="n">
        <v>7</v>
      </c>
      <c r="I5605" s="174" t="n">
        <v>2882</v>
      </c>
      <c r="J5605" s="174" t="n">
        <v>279</v>
      </c>
      <c r="K5605" s="174" t="n">
        <v>1119</v>
      </c>
      <c r="L5605" s="174" t="n">
        <v>3</v>
      </c>
      <c r="M5605" s="174" t="n">
        <v>4</v>
      </c>
    </row>
    <row r="5606">
      <c r="A5606" s="174" t="inlineStr">
        <is>
          <t>test</t>
        </is>
      </c>
      <c r="B5606" s="174" t="inlineStr">
        <is>
          <t>A3</t>
        </is>
      </c>
      <c r="C5606" s="174" t="inlineStr">
        <is>
          <t>Babble</t>
        </is>
      </c>
      <c r="D5606" s="174" t="inlineStr">
        <is>
          <t>all</t>
        </is>
      </c>
      <c r="E5606" s="175" t="n">
        <v>0.92</v>
      </c>
      <c r="F5606" s="174" t="n">
        <v>17</v>
      </c>
      <c r="G5606" s="174" t="n">
        <v>1399</v>
      </c>
      <c r="H5606" s="174" t="n">
        <v>5</v>
      </c>
      <c r="I5606" s="174" t="n">
        <v>2884</v>
      </c>
      <c r="J5606" s="174" t="n">
        <v>279</v>
      </c>
      <c r="K5606" s="174" t="n">
        <v>1120</v>
      </c>
      <c r="L5606" s="174" t="n">
        <v>2</v>
      </c>
      <c r="M5606" s="174" t="n">
        <v>3</v>
      </c>
    </row>
    <row r="5607">
      <c r="A5607" s="174" t="inlineStr">
        <is>
          <t>test</t>
        </is>
      </c>
      <c r="B5607" s="174" t="inlineStr">
        <is>
          <t>A3</t>
        </is>
      </c>
      <c r="C5607" s="174" t="inlineStr">
        <is>
          <t>Babble</t>
        </is>
      </c>
      <c r="D5607" s="174" t="inlineStr">
        <is>
          <t>all</t>
        </is>
      </c>
      <c r="E5607" s="175" t="n">
        <v>0.93</v>
      </c>
      <c r="F5607" s="174" t="n">
        <v>16</v>
      </c>
      <c r="G5607" s="174" t="n">
        <v>1400</v>
      </c>
      <c r="H5607" s="174" t="n">
        <v>4</v>
      </c>
      <c r="I5607" s="174" t="n">
        <v>2885</v>
      </c>
      <c r="J5607" s="174" t="n">
        <v>279</v>
      </c>
      <c r="K5607" s="174" t="n">
        <v>1121</v>
      </c>
      <c r="L5607" s="174" t="n">
        <v>2</v>
      </c>
      <c r="M5607" s="174" t="n">
        <v>2</v>
      </c>
    </row>
    <row r="5608">
      <c r="A5608" s="174" t="inlineStr">
        <is>
          <t>test</t>
        </is>
      </c>
      <c r="B5608" s="174" t="inlineStr">
        <is>
          <t>A3</t>
        </is>
      </c>
      <c r="C5608" s="174" t="inlineStr">
        <is>
          <t>Babble</t>
        </is>
      </c>
      <c r="D5608" s="174" t="inlineStr">
        <is>
          <t>all</t>
        </is>
      </c>
      <c r="E5608" s="175" t="n">
        <v>0.9399999999999999</v>
      </c>
      <c r="F5608" s="174" t="n">
        <v>10</v>
      </c>
      <c r="G5608" s="174" t="n">
        <v>1406</v>
      </c>
      <c r="H5608" s="174" t="n">
        <v>3</v>
      </c>
      <c r="I5608" s="174" t="n">
        <v>2886</v>
      </c>
      <c r="J5608" s="174" t="n">
        <v>281</v>
      </c>
      <c r="K5608" s="174" t="n">
        <v>1125</v>
      </c>
      <c r="L5608" s="174" t="n">
        <v>1</v>
      </c>
      <c r="M5608" s="174" t="n">
        <v>2</v>
      </c>
    </row>
    <row r="5609">
      <c r="A5609" s="174" t="inlineStr">
        <is>
          <t>test</t>
        </is>
      </c>
      <c r="B5609" s="174" t="inlineStr">
        <is>
          <t>A3</t>
        </is>
      </c>
      <c r="C5609" s="174" t="inlineStr">
        <is>
          <t>Babble</t>
        </is>
      </c>
      <c r="D5609" s="174" t="inlineStr">
        <is>
          <t>all</t>
        </is>
      </c>
      <c r="E5609" s="175" t="n">
        <v>0.95</v>
      </c>
      <c r="F5609" s="174" t="n">
        <v>8</v>
      </c>
      <c r="G5609" s="174" t="n">
        <v>1408</v>
      </c>
      <c r="H5609" s="174" t="n">
        <v>3</v>
      </c>
      <c r="I5609" s="174" t="n">
        <v>2886</v>
      </c>
      <c r="J5609" s="174" t="n">
        <v>281</v>
      </c>
      <c r="K5609" s="174" t="n">
        <v>1127</v>
      </c>
      <c r="L5609" s="174" t="n">
        <v>1</v>
      </c>
      <c r="M5609" s="174" t="n">
        <v>2</v>
      </c>
    </row>
    <row r="5610">
      <c r="A5610" s="174" t="inlineStr">
        <is>
          <t>test</t>
        </is>
      </c>
      <c r="B5610" s="174" t="inlineStr">
        <is>
          <t>A3</t>
        </is>
      </c>
      <c r="C5610" s="174" t="inlineStr">
        <is>
          <t>Babble</t>
        </is>
      </c>
      <c r="D5610" s="174" t="inlineStr">
        <is>
          <t>nb</t>
        </is>
      </c>
      <c r="E5610" s="175" t="n">
        <v>0.01</v>
      </c>
      <c r="F5610" s="174" t="n">
        <v>1135</v>
      </c>
      <c r="G5610" s="174" t="n">
        <v>0</v>
      </c>
      <c r="H5610" s="174" t="n">
        <v>2272</v>
      </c>
      <c r="I5610" s="174" t="n">
        <v>322</v>
      </c>
      <c r="J5610" s="174" t="n"/>
      <c r="K5610" s="174" t="n"/>
      <c r="L5610" s="174" t="n"/>
      <c r="M5610" s="174" t="n"/>
    </row>
    <row r="5611">
      <c r="A5611" s="174" t="inlineStr">
        <is>
          <t>test</t>
        </is>
      </c>
      <c r="B5611" s="174" t="inlineStr">
        <is>
          <t>A3</t>
        </is>
      </c>
      <c r="C5611" s="174" t="inlineStr">
        <is>
          <t>Babble</t>
        </is>
      </c>
      <c r="D5611" s="174" t="inlineStr">
        <is>
          <t>nb</t>
        </is>
      </c>
      <c r="E5611" s="175" t="n">
        <v>0.02</v>
      </c>
      <c r="F5611" s="174" t="n">
        <v>1135</v>
      </c>
      <c r="G5611" s="174" t="n">
        <v>0</v>
      </c>
      <c r="H5611" s="174" t="n">
        <v>2056</v>
      </c>
      <c r="I5611" s="174" t="n">
        <v>538</v>
      </c>
      <c r="J5611" s="174" t="n"/>
      <c r="K5611" s="174" t="n"/>
      <c r="L5611" s="174" t="n"/>
      <c r="M5611" s="174" t="n"/>
    </row>
    <row r="5612">
      <c r="A5612" s="174" t="inlineStr">
        <is>
          <t>test</t>
        </is>
      </c>
      <c r="B5612" s="174" t="inlineStr">
        <is>
          <t>A3</t>
        </is>
      </c>
      <c r="C5612" s="174" t="inlineStr">
        <is>
          <t>Babble</t>
        </is>
      </c>
      <c r="D5612" s="174" t="inlineStr">
        <is>
          <t>nb</t>
        </is>
      </c>
      <c r="E5612" s="175" t="n">
        <v>0.03</v>
      </c>
      <c r="F5612" s="174" t="n">
        <v>1133</v>
      </c>
      <c r="G5612" s="174" t="n">
        <v>2</v>
      </c>
      <c r="H5612" s="174" t="n">
        <v>1853</v>
      </c>
      <c r="I5612" s="174" t="n">
        <v>741</v>
      </c>
      <c r="J5612" s="174" t="n"/>
      <c r="K5612" s="174" t="n"/>
      <c r="L5612" s="174" t="n"/>
      <c r="M5612" s="174" t="n"/>
    </row>
    <row r="5613">
      <c r="A5613" s="174" t="inlineStr">
        <is>
          <t>test</t>
        </is>
      </c>
      <c r="B5613" s="174" t="inlineStr">
        <is>
          <t>A3</t>
        </is>
      </c>
      <c r="C5613" s="174" t="inlineStr">
        <is>
          <t>Babble</t>
        </is>
      </c>
      <c r="D5613" s="174" t="inlineStr">
        <is>
          <t>nb</t>
        </is>
      </c>
      <c r="E5613" s="175" t="n">
        <v>0.04</v>
      </c>
      <c r="F5613" s="174" t="n">
        <v>1126</v>
      </c>
      <c r="G5613" s="174" t="n">
        <v>9</v>
      </c>
      <c r="H5613" s="174" t="n">
        <v>1678</v>
      </c>
      <c r="I5613" s="174" t="n">
        <v>916</v>
      </c>
      <c r="J5613" s="174" t="n"/>
      <c r="K5613" s="174" t="n"/>
      <c r="L5613" s="174" t="n"/>
      <c r="M5613" s="174" t="n"/>
    </row>
    <row r="5614">
      <c r="A5614" s="174" t="inlineStr">
        <is>
          <t>test</t>
        </is>
      </c>
      <c r="B5614" s="174" t="inlineStr">
        <is>
          <t>A3</t>
        </is>
      </c>
      <c r="C5614" s="174" t="inlineStr">
        <is>
          <t>Babble</t>
        </is>
      </c>
      <c r="D5614" s="174" t="inlineStr">
        <is>
          <t>nb</t>
        </is>
      </c>
      <c r="E5614" s="175" t="n">
        <v>0.05</v>
      </c>
      <c r="F5614" s="174" t="n">
        <v>1116</v>
      </c>
      <c r="G5614" s="174" t="n">
        <v>19</v>
      </c>
      <c r="H5614" s="174" t="n">
        <v>1515</v>
      </c>
      <c r="I5614" s="174" t="n">
        <v>1079</v>
      </c>
      <c r="J5614" s="174" t="n"/>
      <c r="K5614" s="174" t="n"/>
      <c r="L5614" s="174" t="n"/>
      <c r="M5614" s="174" t="n"/>
    </row>
    <row r="5615">
      <c r="A5615" s="174" t="inlineStr">
        <is>
          <t>test</t>
        </is>
      </c>
      <c r="B5615" s="174" t="inlineStr">
        <is>
          <t>A3</t>
        </is>
      </c>
      <c r="C5615" s="174" t="inlineStr">
        <is>
          <t>Babble</t>
        </is>
      </c>
      <c r="D5615" s="174" t="inlineStr">
        <is>
          <t>nb</t>
        </is>
      </c>
      <c r="E5615" s="175" t="n">
        <v>0.06</v>
      </c>
      <c r="F5615" s="174" t="n">
        <v>1092</v>
      </c>
      <c r="G5615" s="174" t="n">
        <v>43</v>
      </c>
      <c r="H5615" s="174" t="n">
        <v>1364</v>
      </c>
      <c r="I5615" s="174" t="n">
        <v>1230</v>
      </c>
      <c r="J5615" s="174" t="n"/>
      <c r="K5615" s="174" t="n"/>
      <c r="L5615" s="174" t="n"/>
      <c r="M5615" s="174" t="n"/>
    </row>
    <row r="5616">
      <c r="A5616" s="174" t="inlineStr">
        <is>
          <t>test</t>
        </is>
      </c>
      <c r="B5616" s="174" t="inlineStr">
        <is>
          <t>A3</t>
        </is>
      </c>
      <c r="C5616" s="174" t="inlineStr">
        <is>
          <t>Babble</t>
        </is>
      </c>
      <c r="D5616" s="174" t="inlineStr">
        <is>
          <t>nb</t>
        </is>
      </c>
      <c r="E5616" s="175" t="n">
        <v>0.07000000000000001</v>
      </c>
      <c r="F5616" s="174" t="n">
        <v>1063</v>
      </c>
      <c r="G5616" s="174" t="n">
        <v>72</v>
      </c>
      <c r="H5616" s="174" t="n">
        <v>1257</v>
      </c>
      <c r="I5616" s="174" t="n">
        <v>1337</v>
      </c>
      <c r="J5616" s="174" t="n"/>
      <c r="K5616" s="174" t="n"/>
      <c r="L5616" s="174" t="n"/>
      <c r="M5616" s="174" t="n"/>
    </row>
    <row r="5617">
      <c r="A5617" s="174" t="inlineStr">
        <is>
          <t>test</t>
        </is>
      </c>
      <c r="B5617" s="174" t="inlineStr">
        <is>
          <t>A3</t>
        </is>
      </c>
      <c r="C5617" s="174" t="inlineStr">
        <is>
          <t>Babble</t>
        </is>
      </c>
      <c r="D5617" s="174" t="inlineStr">
        <is>
          <t>nb</t>
        </is>
      </c>
      <c r="E5617" s="175" t="n">
        <v>0.08</v>
      </c>
      <c r="F5617" s="174" t="n">
        <v>1025</v>
      </c>
      <c r="G5617" s="174" t="n">
        <v>110</v>
      </c>
      <c r="H5617" s="174" t="n">
        <v>1140</v>
      </c>
      <c r="I5617" s="174" t="n">
        <v>1454</v>
      </c>
      <c r="J5617" s="174" t="n"/>
      <c r="K5617" s="174" t="n"/>
      <c r="L5617" s="174" t="n"/>
      <c r="M5617" s="174" t="n"/>
    </row>
    <row r="5618">
      <c r="A5618" s="174" t="inlineStr">
        <is>
          <t>test</t>
        </is>
      </c>
      <c r="B5618" s="174" t="inlineStr">
        <is>
          <t>A3</t>
        </is>
      </c>
      <c r="C5618" s="174" t="inlineStr">
        <is>
          <t>Babble</t>
        </is>
      </c>
      <c r="D5618" s="174" t="inlineStr">
        <is>
          <t>nb</t>
        </is>
      </c>
      <c r="E5618" s="175" t="n">
        <v>0.09</v>
      </c>
      <c r="F5618" s="174" t="n">
        <v>978</v>
      </c>
      <c r="G5618" s="174" t="n">
        <v>157</v>
      </c>
      <c r="H5618" s="174" t="n">
        <v>1029</v>
      </c>
      <c r="I5618" s="174" t="n">
        <v>1565</v>
      </c>
      <c r="J5618" s="174" t="n"/>
      <c r="K5618" s="174" t="n"/>
      <c r="L5618" s="174" t="n"/>
      <c r="M5618" s="174" t="n"/>
    </row>
    <row r="5619">
      <c r="A5619" s="174" t="inlineStr">
        <is>
          <t>test</t>
        </is>
      </c>
      <c r="B5619" s="174" t="inlineStr">
        <is>
          <t>A3</t>
        </is>
      </c>
      <c r="C5619" s="174" t="inlineStr">
        <is>
          <t>Babble</t>
        </is>
      </c>
      <c r="D5619" s="174" t="inlineStr">
        <is>
          <t>nb</t>
        </is>
      </c>
      <c r="E5619" s="175" t="n">
        <v>0.1</v>
      </c>
      <c r="F5619" s="174" t="n">
        <v>946</v>
      </c>
      <c r="G5619" s="174" t="n">
        <v>189</v>
      </c>
      <c r="H5619" s="174" t="n">
        <v>939</v>
      </c>
      <c r="I5619" s="174" t="n">
        <v>1655</v>
      </c>
      <c r="J5619" s="174" t="n"/>
      <c r="K5619" s="174" t="n"/>
      <c r="L5619" s="174" t="n"/>
      <c r="M5619" s="174" t="n"/>
    </row>
    <row r="5620">
      <c r="A5620" s="174" t="inlineStr">
        <is>
          <t>test</t>
        </is>
      </c>
      <c r="B5620" s="174" t="inlineStr">
        <is>
          <t>A3</t>
        </is>
      </c>
      <c r="C5620" s="174" t="inlineStr">
        <is>
          <t>Babble</t>
        </is>
      </c>
      <c r="D5620" s="174" t="inlineStr">
        <is>
          <t>nb</t>
        </is>
      </c>
      <c r="E5620" s="175" t="n">
        <v>0.11</v>
      </c>
      <c r="F5620" s="174" t="n">
        <v>898</v>
      </c>
      <c r="G5620" s="174" t="n">
        <v>237</v>
      </c>
      <c r="H5620" s="174" t="n">
        <v>863</v>
      </c>
      <c r="I5620" s="174" t="n">
        <v>1731</v>
      </c>
      <c r="J5620" s="174" t="n"/>
      <c r="K5620" s="174" t="n"/>
      <c r="L5620" s="174" t="n"/>
      <c r="M5620" s="174" t="n"/>
    </row>
    <row r="5621">
      <c r="A5621" s="174" t="inlineStr">
        <is>
          <t>test</t>
        </is>
      </c>
      <c r="B5621" s="174" t="inlineStr">
        <is>
          <t>A3</t>
        </is>
      </c>
      <c r="C5621" s="174" t="inlineStr">
        <is>
          <t>Babble</t>
        </is>
      </c>
      <c r="D5621" s="174" t="inlineStr">
        <is>
          <t>nb</t>
        </is>
      </c>
      <c r="E5621" s="175" t="n">
        <v>0.12</v>
      </c>
      <c r="F5621" s="174" t="n">
        <v>851</v>
      </c>
      <c r="G5621" s="174" t="n">
        <v>284</v>
      </c>
      <c r="H5621" s="174" t="n">
        <v>797</v>
      </c>
      <c r="I5621" s="174" t="n">
        <v>1797</v>
      </c>
      <c r="J5621" s="174" t="n"/>
      <c r="K5621" s="174" t="n"/>
      <c r="L5621" s="174" t="n"/>
      <c r="M5621" s="174" t="n"/>
    </row>
    <row r="5622">
      <c r="A5622" s="174" t="inlineStr">
        <is>
          <t>test</t>
        </is>
      </c>
      <c r="B5622" s="174" t="inlineStr">
        <is>
          <t>A3</t>
        </is>
      </c>
      <c r="C5622" s="174" t="inlineStr">
        <is>
          <t>Babble</t>
        </is>
      </c>
      <c r="D5622" s="174" t="inlineStr">
        <is>
          <t>nb</t>
        </is>
      </c>
      <c r="E5622" s="175" t="n">
        <v>0.13</v>
      </c>
      <c r="F5622" s="174" t="n">
        <v>804</v>
      </c>
      <c r="G5622" s="174" t="n">
        <v>331</v>
      </c>
      <c r="H5622" s="174" t="n">
        <v>721</v>
      </c>
      <c r="I5622" s="174" t="n">
        <v>1873</v>
      </c>
      <c r="J5622" s="174" t="n"/>
      <c r="K5622" s="174" t="n"/>
      <c r="L5622" s="174" t="n"/>
      <c r="M5622" s="174" t="n"/>
    </row>
    <row r="5623">
      <c r="A5623" s="174" t="inlineStr">
        <is>
          <t>test</t>
        </is>
      </c>
      <c r="B5623" s="174" t="inlineStr">
        <is>
          <t>A3</t>
        </is>
      </c>
      <c r="C5623" s="174" t="inlineStr">
        <is>
          <t>Babble</t>
        </is>
      </c>
      <c r="D5623" s="174" t="inlineStr">
        <is>
          <t>nb</t>
        </is>
      </c>
      <c r="E5623" s="175" t="n">
        <v>0.14</v>
      </c>
      <c r="F5623" s="174" t="n">
        <v>761</v>
      </c>
      <c r="G5623" s="174" t="n">
        <v>374</v>
      </c>
      <c r="H5623" s="174" t="n">
        <v>661</v>
      </c>
      <c r="I5623" s="174" t="n">
        <v>1933</v>
      </c>
      <c r="J5623" s="174" t="n"/>
      <c r="K5623" s="174" t="n"/>
      <c r="L5623" s="174" t="n"/>
      <c r="M5623" s="174" t="n"/>
    </row>
    <row r="5624">
      <c r="A5624" s="174" t="inlineStr">
        <is>
          <t>test</t>
        </is>
      </c>
      <c r="B5624" s="174" t="inlineStr">
        <is>
          <t>A3</t>
        </is>
      </c>
      <c r="C5624" s="174" t="inlineStr">
        <is>
          <t>Babble</t>
        </is>
      </c>
      <c r="D5624" s="174" t="inlineStr">
        <is>
          <t>nb</t>
        </is>
      </c>
      <c r="E5624" s="175" t="n">
        <v>0.15</v>
      </c>
      <c r="F5624" s="174" t="n">
        <v>725</v>
      </c>
      <c r="G5624" s="174" t="n">
        <v>410</v>
      </c>
      <c r="H5624" s="174" t="n">
        <v>588</v>
      </c>
      <c r="I5624" s="174" t="n">
        <v>2006</v>
      </c>
      <c r="J5624" s="174" t="n"/>
      <c r="K5624" s="174" t="n"/>
      <c r="L5624" s="174" t="n"/>
      <c r="M5624" s="174" t="n"/>
    </row>
    <row r="5625">
      <c r="A5625" s="174" t="inlineStr">
        <is>
          <t>test</t>
        </is>
      </c>
      <c r="B5625" s="174" t="inlineStr">
        <is>
          <t>A3</t>
        </is>
      </c>
      <c r="C5625" s="174" t="inlineStr">
        <is>
          <t>Babble</t>
        </is>
      </c>
      <c r="D5625" s="174" t="inlineStr">
        <is>
          <t>nb</t>
        </is>
      </c>
      <c r="E5625" s="175" t="n">
        <v>0.16</v>
      </c>
      <c r="F5625" s="174" t="n">
        <v>680</v>
      </c>
      <c r="G5625" s="174" t="n">
        <v>455</v>
      </c>
      <c r="H5625" s="174" t="n">
        <v>540</v>
      </c>
      <c r="I5625" s="174" t="n">
        <v>2054</v>
      </c>
      <c r="J5625" s="174" t="n"/>
      <c r="K5625" s="174" t="n"/>
      <c r="L5625" s="174" t="n"/>
      <c r="M5625" s="174" t="n"/>
    </row>
    <row r="5626">
      <c r="A5626" s="174" t="inlineStr">
        <is>
          <t>test</t>
        </is>
      </c>
      <c r="B5626" s="174" t="inlineStr">
        <is>
          <t>A3</t>
        </is>
      </c>
      <c r="C5626" s="174" t="inlineStr">
        <is>
          <t>Babble</t>
        </is>
      </c>
      <c r="D5626" s="174" t="inlineStr">
        <is>
          <t>nb</t>
        </is>
      </c>
      <c r="E5626" s="175" t="n">
        <v>0.17</v>
      </c>
      <c r="F5626" s="174" t="n">
        <v>635</v>
      </c>
      <c r="G5626" s="174" t="n">
        <v>500</v>
      </c>
      <c r="H5626" s="174" t="n">
        <v>491</v>
      </c>
      <c r="I5626" s="174" t="n">
        <v>2103</v>
      </c>
      <c r="J5626" s="174" t="n"/>
      <c r="K5626" s="174" t="n"/>
      <c r="L5626" s="174" t="n"/>
      <c r="M5626" s="174" t="n"/>
    </row>
    <row r="5627">
      <c r="A5627" s="174" t="inlineStr">
        <is>
          <t>test</t>
        </is>
      </c>
      <c r="B5627" s="174" t="inlineStr">
        <is>
          <t>A3</t>
        </is>
      </c>
      <c r="C5627" s="174" t="inlineStr">
        <is>
          <t>Babble</t>
        </is>
      </c>
      <c r="D5627" s="174" t="inlineStr">
        <is>
          <t>nb</t>
        </is>
      </c>
      <c r="E5627" s="175" t="n">
        <v>0.18</v>
      </c>
      <c r="F5627" s="174" t="n">
        <v>588</v>
      </c>
      <c r="G5627" s="174" t="n">
        <v>547</v>
      </c>
      <c r="H5627" s="174" t="n">
        <v>443</v>
      </c>
      <c r="I5627" s="174" t="n">
        <v>2151</v>
      </c>
      <c r="J5627" s="174" t="n"/>
      <c r="K5627" s="174" t="n"/>
      <c r="L5627" s="174" t="n"/>
      <c r="M5627" s="174" t="n"/>
    </row>
    <row r="5628">
      <c r="A5628" s="174" t="inlineStr">
        <is>
          <t>test</t>
        </is>
      </c>
      <c r="B5628" s="174" t="inlineStr">
        <is>
          <t>A3</t>
        </is>
      </c>
      <c r="C5628" s="174" t="inlineStr">
        <is>
          <t>Babble</t>
        </is>
      </c>
      <c r="D5628" s="174" t="inlineStr">
        <is>
          <t>nb</t>
        </is>
      </c>
      <c r="E5628" s="175" t="n">
        <v>0.19</v>
      </c>
      <c r="F5628" s="174" t="n">
        <v>549</v>
      </c>
      <c r="G5628" s="174" t="n">
        <v>586</v>
      </c>
      <c r="H5628" s="174" t="n">
        <v>400</v>
      </c>
      <c r="I5628" s="174" t="n">
        <v>2194</v>
      </c>
      <c r="J5628" s="174" t="n"/>
      <c r="K5628" s="174" t="n"/>
      <c r="L5628" s="174" t="n"/>
      <c r="M5628" s="174" t="n"/>
    </row>
    <row r="5629">
      <c r="A5629" s="174" t="inlineStr">
        <is>
          <t>test</t>
        </is>
      </c>
      <c r="B5629" s="174" t="inlineStr">
        <is>
          <t>A3</t>
        </is>
      </c>
      <c r="C5629" s="174" t="inlineStr">
        <is>
          <t>Babble</t>
        </is>
      </c>
      <c r="D5629" s="174" t="inlineStr">
        <is>
          <t>nb</t>
        </is>
      </c>
      <c r="E5629" s="175" t="n">
        <v>0.2</v>
      </c>
      <c r="F5629" s="174" t="n">
        <v>525</v>
      </c>
      <c r="G5629" s="174" t="n">
        <v>610</v>
      </c>
      <c r="H5629" s="174" t="n">
        <v>374</v>
      </c>
      <c r="I5629" s="174" t="n">
        <v>2220</v>
      </c>
      <c r="J5629" s="174" t="n"/>
      <c r="K5629" s="174" t="n"/>
      <c r="L5629" s="174" t="n"/>
      <c r="M5629" s="174" t="n"/>
    </row>
    <row r="5630">
      <c r="A5630" s="174" t="inlineStr">
        <is>
          <t>test</t>
        </is>
      </c>
      <c r="B5630" s="174" t="inlineStr">
        <is>
          <t>A3</t>
        </is>
      </c>
      <c r="C5630" s="174" t="inlineStr">
        <is>
          <t>Babble</t>
        </is>
      </c>
      <c r="D5630" s="174" t="inlineStr">
        <is>
          <t>nb</t>
        </is>
      </c>
      <c r="E5630" s="175" t="n">
        <v>0.21</v>
      </c>
      <c r="F5630" s="174" t="n">
        <v>492</v>
      </c>
      <c r="G5630" s="174" t="n">
        <v>643</v>
      </c>
      <c r="H5630" s="174" t="n">
        <v>353</v>
      </c>
      <c r="I5630" s="174" t="n">
        <v>2241</v>
      </c>
      <c r="J5630" s="174" t="n"/>
      <c r="K5630" s="174" t="n"/>
      <c r="L5630" s="174" t="n"/>
      <c r="M5630" s="174" t="n"/>
    </row>
    <row r="5631">
      <c r="A5631" s="174" t="inlineStr">
        <is>
          <t>test</t>
        </is>
      </c>
      <c r="B5631" s="174" t="inlineStr">
        <is>
          <t>A3</t>
        </is>
      </c>
      <c r="C5631" s="174" t="inlineStr">
        <is>
          <t>Babble</t>
        </is>
      </c>
      <c r="D5631" s="174" t="inlineStr">
        <is>
          <t>nb</t>
        </is>
      </c>
      <c r="E5631" s="175" t="n">
        <v>0.22</v>
      </c>
      <c r="F5631" s="174" t="n">
        <v>461</v>
      </c>
      <c r="G5631" s="174" t="n">
        <v>674</v>
      </c>
      <c r="H5631" s="174" t="n">
        <v>328</v>
      </c>
      <c r="I5631" s="174" t="n">
        <v>2266</v>
      </c>
      <c r="J5631" s="174" t="n"/>
      <c r="K5631" s="174" t="n"/>
      <c r="L5631" s="174" t="n"/>
      <c r="M5631" s="174" t="n"/>
    </row>
    <row r="5632">
      <c r="A5632" s="174" t="inlineStr">
        <is>
          <t>test</t>
        </is>
      </c>
      <c r="B5632" s="174" t="inlineStr">
        <is>
          <t>A3</t>
        </is>
      </c>
      <c r="C5632" s="174" t="inlineStr">
        <is>
          <t>Babble</t>
        </is>
      </c>
      <c r="D5632" s="174" t="inlineStr">
        <is>
          <t>nb</t>
        </is>
      </c>
      <c r="E5632" s="175" t="n">
        <v>0.23</v>
      </c>
      <c r="F5632" s="174" t="n">
        <v>429</v>
      </c>
      <c r="G5632" s="174" t="n">
        <v>706</v>
      </c>
      <c r="H5632" s="174" t="n">
        <v>300</v>
      </c>
      <c r="I5632" s="174" t="n">
        <v>2294</v>
      </c>
      <c r="J5632" s="174" t="n"/>
      <c r="K5632" s="174" t="n"/>
      <c r="L5632" s="174" t="n"/>
      <c r="M5632" s="174" t="n"/>
    </row>
    <row r="5633">
      <c r="A5633" s="174" t="inlineStr">
        <is>
          <t>test</t>
        </is>
      </c>
      <c r="B5633" s="174" t="inlineStr">
        <is>
          <t>A3</t>
        </is>
      </c>
      <c r="C5633" s="174" t="inlineStr">
        <is>
          <t>Babble</t>
        </is>
      </c>
      <c r="D5633" s="174" t="inlineStr">
        <is>
          <t>nb</t>
        </is>
      </c>
      <c r="E5633" s="175" t="n">
        <v>0.24</v>
      </c>
      <c r="F5633" s="174" t="n">
        <v>407</v>
      </c>
      <c r="G5633" s="174" t="n">
        <v>728</v>
      </c>
      <c r="H5633" s="174" t="n">
        <v>274</v>
      </c>
      <c r="I5633" s="174" t="n">
        <v>2320</v>
      </c>
      <c r="J5633" s="174" t="n"/>
      <c r="K5633" s="174" t="n"/>
      <c r="L5633" s="174" t="n"/>
      <c r="M5633" s="174" t="n"/>
    </row>
    <row r="5634">
      <c r="A5634" s="174" t="inlineStr">
        <is>
          <t>test</t>
        </is>
      </c>
      <c r="B5634" s="174" t="inlineStr">
        <is>
          <t>A3</t>
        </is>
      </c>
      <c r="C5634" s="174" t="inlineStr">
        <is>
          <t>Babble</t>
        </is>
      </c>
      <c r="D5634" s="174" t="inlineStr">
        <is>
          <t>nb</t>
        </is>
      </c>
      <c r="E5634" s="175" t="n">
        <v>0.25</v>
      </c>
      <c r="F5634" s="174" t="n">
        <v>378</v>
      </c>
      <c r="G5634" s="174" t="n">
        <v>757</v>
      </c>
      <c r="H5634" s="174" t="n">
        <v>252</v>
      </c>
      <c r="I5634" s="174" t="n">
        <v>2342</v>
      </c>
      <c r="J5634" s="174" t="n"/>
      <c r="K5634" s="174" t="n"/>
      <c r="L5634" s="174" t="n"/>
      <c r="M5634" s="174" t="n"/>
    </row>
    <row r="5635">
      <c r="A5635" s="174" t="inlineStr">
        <is>
          <t>test</t>
        </is>
      </c>
      <c r="B5635" s="174" t="inlineStr">
        <is>
          <t>A3</t>
        </is>
      </c>
      <c r="C5635" s="174" t="inlineStr">
        <is>
          <t>Babble</t>
        </is>
      </c>
      <c r="D5635" s="174" t="inlineStr">
        <is>
          <t>nb</t>
        </is>
      </c>
      <c r="E5635" s="175" t="n">
        <v>0.26</v>
      </c>
      <c r="F5635" s="174" t="n">
        <v>355</v>
      </c>
      <c r="G5635" s="174" t="n">
        <v>780</v>
      </c>
      <c r="H5635" s="174" t="n">
        <v>235</v>
      </c>
      <c r="I5635" s="174" t="n">
        <v>2359</v>
      </c>
      <c r="J5635" s="174" t="n"/>
      <c r="K5635" s="174" t="n"/>
      <c r="L5635" s="174" t="n"/>
      <c r="M5635" s="174" t="n"/>
    </row>
    <row r="5636">
      <c r="A5636" s="174" t="inlineStr">
        <is>
          <t>test</t>
        </is>
      </c>
      <c r="B5636" s="174" t="inlineStr">
        <is>
          <t>A3</t>
        </is>
      </c>
      <c r="C5636" s="174" t="inlineStr">
        <is>
          <t>Babble</t>
        </is>
      </c>
      <c r="D5636" s="174" t="inlineStr">
        <is>
          <t>nb</t>
        </is>
      </c>
      <c r="E5636" s="175" t="n">
        <v>0.27</v>
      </c>
      <c r="F5636" s="174" t="n">
        <v>335</v>
      </c>
      <c r="G5636" s="174" t="n">
        <v>800</v>
      </c>
      <c r="H5636" s="174" t="n">
        <v>221</v>
      </c>
      <c r="I5636" s="174" t="n">
        <v>2373</v>
      </c>
      <c r="J5636" s="174" t="n"/>
      <c r="K5636" s="174" t="n"/>
      <c r="L5636" s="174" t="n"/>
      <c r="M5636" s="174" t="n"/>
    </row>
    <row r="5637">
      <c r="A5637" s="174" t="inlineStr">
        <is>
          <t>test</t>
        </is>
      </c>
      <c r="B5637" s="174" t="inlineStr">
        <is>
          <t>A3</t>
        </is>
      </c>
      <c r="C5637" s="174" t="inlineStr">
        <is>
          <t>Babble</t>
        </is>
      </c>
      <c r="D5637" s="174" t="inlineStr">
        <is>
          <t>nb</t>
        </is>
      </c>
      <c r="E5637" s="175" t="n">
        <v>0.28</v>
      </c>
      <c r="F5637" s="174" t="n">
        <v>318</v>
      </c>
      <c r="G5637" s="174" t="n">
        <v>817</v>
      </c>
      <c r="H5637" s="174" t="n">
        <v>198</v>
      </c>
      <c r="I5637" s="174" t="n">
        <v>2396</v>
      </c>
      <c r="J5637" s="174" t="n"/>
      <c r="K5637" s="174" t="n"/>
      <c r="L5637" s="174" t="n"/>
      <c r="M5637" s="174" t="n"/>
    </row>
    <row r="5638">
      <c r="A5638" s="174" t="inlineStr">
        <is>
          <t>test</t>
        </is>
      </c>
      <c r="B5638" s="174" t="inlineStr">
        <is>
          <t>A3</t>
        </is>
      </c>
      <c r="C5638" s="174" t="inlineStr">
        <is>
          <t>Babble</t>
        </is>
      </c>
      <c r="D5638" s="174" t="inlineStr">
        <is>
          <t>nb</t>
        </is>
      </c>
      <c r="E5638" s="175" t="n">
        <v>0.29</v>
      </c>
      <c r="F5638" s="174" t="n">
        <v>303</v>
      </c>
      <c r="G5638" s="174" t="n">
        <v>832</v>
      </c>
      <c r="H5638" s="174" t="n">
        <v>186</v>
      </c>
      <c r="I5638" s="174" t="n">
        <v>2408</v>
      </c>
      <c r="J5638" s="174" t="n"/>
      <c r="K5638" s="174" t="n"/>
      <c r="L5638" s="174" t="n"/>
      <c r="M5638" s="174" t="n"/>
    </row>
    <row r="5639">
      <c r="A5639" s="174" t="inlineStr">
        <is>
          <t>test</t>
        </is>
      </c>
      <c r="B5639" s="174" t="inlineStr">
        <is>
          <t>A3</t>
        </is>
      </c>
      <c r="C5639" s="174" t="inlineStr">
        <is>
          <t>Babble</t>
        </is>
      </c>
      <c r="D5639" s="174" t="inlineStr">
        <is>
          <t>nb</t>
        </is>
      </c>
      <c r="E5639" s="175" t="n">
        <v>0.3</v>
      </c>
      <c r="F5639" s="174" t="n">
        <v>285</v>
      </c>
      <c r="G5639" s="174" t="n">
        <v>850</v>
      </c>
      <c r="H5639" s="174" t="n">
        <v>173</v>
      </c>
      <c r="I5639" s="174" t="n">
        <v>2421</v>
      </c>
      <c r="J5639" s="174" t="n"/>
      <c r="K5639" s="174" t="n"/>
      <c r="L5639" s="174" t="n"/>
      <c r="M5639" s="174" t="n"/>
    </row>
    <row r="5640">
      <c r="A5640" s="174" t="inlineStr">
        <is>
          <t>test</t>
        </is>
      </c>
      <c r="B5640" s="174" t="inlineStr">
        <is>
          <t>A3</t>
        </is>
      </c>
      <c r="C5640" s="174" t="inlineStr">
        <is>
          <t>Babble</t>
        </is>
      </c>
      <c r="D5640" s="174" t="inlineStr">
        <is>
          <t>nb</t>
        </is>
      </c>
      <c r="E5640" s="175" t="n">
        <v>0.31</v>
      </c>
      <c r="F5640" s="174" t="n">
        <v>271</v>
      </c>
      <c r="G5640" s="174" t="n">
        <v>864</v>
      </c>
      <c r="H5640" s="174" t="n">
        <v>163</v>
      </c>
      <c r="I5640" s="174" t="n">
        <v>2431</v>
      </c>
      <c r="J5640" s="174" t="n"/>
      <c r="K5640" s="174" t="n"/>
      <c r="L5640" s="174" t="n"/>
      <c r="M5640" s="174" t="n"/>
    </row>
    <row r="5641">
      <c r="A5641" s="174" t="inlineStr">
        <is>
          <t>test</t>
        </is>
      </c>
      <c r="B5641" s="174" t="inlineStr">
        <is>
          <t>A3</t>
        </is>
      </c>
      <c r="C5641" s="174" t="inlineStr">
        <is>
          <t>Babble</t>
        </is>
      </c>
      <c r="D5641" s="174" t="inlineStr">
        <is>
          <t>nb</t>
        </is>
      </c>
      <c r="E5641" s="175" t="n">
        <v>0.32</v>
      </c>
      <c r="F5641" s="174" t="n">
        <v>260</v>
      </c>
      <c r="G5641" s="174" t="n">
        <v>875</v>
      </c>
      <c r="H5641" s="174" t="n">
        <v>147</v>
      </c>
      <c r="I5641" s="174" t="n">
        <v>2447</v>
      </c>
      <c r="J5641" s="174" t="n"/>
      <c r="K5641" s="174" t="n"/>
      <c r="L5641" s="174" t="n"/>
      <c r="M5641" s="174" t="n"/>
    </row>
    <row r="5642">
      <c r="A5642" s="174" t="inlineStr">
        <is>
          <t>test</t>
        </is>
      </c>
      <c r="B5642" s="174" t="inlineStr">
        <is>
          <t>A3</t>
        </is>
      </c>
      <c r="C5642" s="174" t="inlineStr">
        <is>
          <t>Babble</t>
        </is>
      </c>
      <c r="D5642" s="174" t="inlineStr">
        <is>
          <t>nb</t>
        </is>
      </c>
      <c r="E5642" s="175" t="n">
        <v>0.33</v>
      </c>
      <c r="F5642" s="174" t="n">
        <v>244</v>
      </c>
      <c r="G5642" s="174" t="n">
        <v>891</v>
      </c>
      <c r="H5642" s="174" t="n">
        <v>139</v>
      </c>
      <c r="I5642" s="174" t="n">
        <v>2455</v>
      </c>
      <c r="J5642" s="174" t="n"/>
      <c r="K5642" s="174" t="n"/>
      <c r="L5642" s="174" t="n"/>
      <c r="M5642" s="174" t="n"/>
    </row>
    <row r="5643">
      <c r="A5643" s="174" t="inlineStr">
        <is>
          <t>test</t>
        </is>
      </c>
      <c r="B5643" s="174" t="inlineStr">
        <is>
          <t>A3</t>
        </is>
      </c>
      <c r="C5643" s="174" t="inlineStr">
        <is>
          <t>Babble</t>
        </is>
      </c>
      <c r="D5643" s="174" t="inlineStr">
        <is>
          <t>nb</t>
        </is>
      </c>
      <c r="E5643" s="175" t="n">
        <v>0.34</v>
      </c>
      <c r="F5643" s="174" t="n">
        <v>233</v>
      </c>
      <c r="G5643" s="174" t="n">
        <v>902</v>
      </c>
      <c r="H5643" s="174" t="n">
        <v>133</v>
      </c>
      <c r="I5643" s="174" t="n">
        <v>2461</v>
      </c>
      <c r="J5643" s="174" t="n"/>
      <c r="K5643" s="174" t="n"/>
      <c r="L5643" s="174" t="n"/>
      <c r="M5643" s="174" t="n"/>
    </row>
    <row r="5644">
      <c r="A5644" s="174" t="inlineStr">
        <is>
          <t>test</t>
        </is>
      </c>
      <c r="B5644" s="174" t="inlineStr">
        <is>
          <t>A3</t>
        </is>
      </c>
      <c r="C5644" s="174" t="inlineStr">
        <is>
          <t>Babble</t>
        </is>
      </c>
      <c r="D5644" s="174" t="inlineStr">
        <is>
          <t>nb</t>
        </is>
      </c>
      <c r="E5644" s="175" t="n">
        <v>0.35</v>
      </c>
      <c r="F5644" s="174" t="n">
        <v>222</v>
      </c>
      <c r="G5644" s="174" t="n">
        <v>913</v>
      </c>
      <c r="H5644" s="174" t="n">
        <v>123</v>
      </c>
      <c r="I5644" s="174" t="n">
        <v>2471</v>
      </c>
      <c r="J5644" s="174" t="n"/>
      <c r="K5644" s="174" t="n"/>
      <c r="L5644" s="174" t="n"/>
      <c r="M5644" s="174" t="n"/>
    </row>
    <row r="5645">
      <c r="A5645" s="174" t="inlineStr">
        <is>
          <t>test</t>
        </is>
      </c>
      <c r="B5645" s="174" t="inlineStr">
        <is>
          <t>A3</t>
        </is>
      </c>
      <c r="C5645" s="174" t="inlineStr">
        <is>
          <t>Babble</t>
        </is>
      </c>
      <c r="D5645" s="174" t="inlineStr">
        <is>
          <t>nb</t>
        </is>
      </c>
      <c r="E5645" s="175" t="n">
        <v>0.36</v>
      </c>
      <c r="F5645" s="174" t="n">
        <v>214</v>
      </c>
      <c r="G5645" s="174" t="n">
        <v>921</v>
      </c>
      <c r="H5645" s="174" t="n">
        <v>115</v>
      </c>
      <c r="I5645" s="174" t="n">
        <v>2479</v>
      </c>
      <c r="J5645" s="174" t="n"/>
      <c r="K5645" s="174" t="n"/>
      <c r="L5645" s="174" t="n"/>
      <c r="M5645" s="174" t="n"/>
    </row>
    <row r="5646">
      <c r="A5646" s="174" t="inlineStr">
        <is>
          <t>test</t>
        </is>
      </c>
      <c r="B5646" s="174" t="inlineStr">
        <is>
          <t>A3</t>
        </is>
      </c>
      <c r="C5646" s="174" t="inlineStr">
        <is>
          <t>Babble</t>
        </is>
      </c>
      <c r="D5646" s="174" t="inlineStr">
        <is>
          <t>nb</t>
        </is>
      </c>
      <c r="E5646" s="175" t="n">
        <v>0.37</v>
      </c>
      <c r="F5646" s="174" t="n">
        <v>209</v>
      </c>
      <c r="G5646" s="174" t="n">
        <v>926</v>
      </c>
      <c r="H5646" s="174" t="n">
        <v>109</v>
      </c>
      <c r="I5646" s="174" t="n">
        <v>2485</v>
      </c>
      <c r="J5646" s="174" t="n"/>
      <c r="K5646" s="174" t="n"/>
      <c r="L5646" s="174" t="n"/>
      <c r="M5646" s="174" t="n"/>
    </row>
    <row r="5647">
      <c r="A5647" s="174" t="inlineStr">
        <is>
          <t>test</t>
        </is>
      </c>
      <c r="B5647" s="174" t="inlineStr">
        <is>
          <t>A3</t>
        </is>
      </c>
      <c r="C5647" s="174" t="inlineStr">
        <is>
          <t>Babble</t>
        </is>
      </c>
      <c r="D5647" s="174" t="inlineStr">
        <is>
          <t>nb</t>
        </is>
      </c>
      <c r="E5647" s="175" t="n">
        <v>0.38</v>
      </c>
      <c r="F5647" s="174" t="n">
        <v>199</v>
      </c>
      <c r="G5647" s="174" t="n">
        <v>936</v>
      </c>
      <c r="H5647" s="174" t="n">
        <v>105</v>
      </c>
      <c r="I5647" s="174" t="n">
        <v>2489</v>
      </c>
      <c r="J5647" s="174" t="n"/>
      <c r="K5647" s="174" t="n"/>
      <c r="L5647" s="174" t="n"/>
      <c r="M5647" s="174" t="n"/>
    </row>
    <row r="5648">
      <c r="A5648" s="174" t="inlineStr">
        <is>
          <t>test</t>
        </is>
      </c>
      <c r="B5648" s="174" t="inlineStr">
        <is>
          <t>A3</t>
        </is>
      </c>
      <c r="C5648" s="174" t="inlineStr">
        <is>
          <t>Babble</t>
        </is>
      </c>
      <c r="D5648" s="174" t="inlineStr">
        <is>
          <t>nb</t>
        </is>
      </c>
      <c r="E5648" s="175" t="n">
        <v>0.39</v>
      </c>
      <c r="F5648" s="174" t="n">
        <v>195</v>
      </c>
      <c r="G5648" s="174" t="n">
        <v>940</v>
      </c>
      <c r="H5648" s="174" t="n">
        <v>101</v>
      </c>
      <c r="I5648" s="174" t="n">
        <v>2493</v>
      </c>
      <c r="J5648" s="174" t="n"/>
      <c r="K5648" s="174" t="n"/>
      <c r="L5648" s="174" t="n"/>
      <c r="M5648" s="174" t="n"/>
    </row>
    <row r="5649">
      <c r="A5649" s="174" t="inlineStr">
        <is>
          <t>test</t>
        </is>
      </c>
      <c r="B5649" s="174" t="inlineStr">
        <is>
          <t>A3</t>
        </is>
      </c>
      <c r="C5649" s="174" t="inlineStr">
        <is>
          <t>Babble</t>
        </is>
      </c>
      <c r="D5649" s="174" t="inlineStr">
        <is>
          <t>nb</t>
        </is>
      </c>
      <c r="E5649" s="175" t="n">
        <v>0.4</v>
      </c>
      <c r="F5649" s="174" t="n">
        <v>187</v>
      </c>
      <c r="G5649" s="174" t="n">
        <v>948</v>
      </c>
      <c r="H5649" s="174" t="n">
        <v>95</v>
      </c>
      <c r="I5649" s="174" t="n">
        <v>2499</v>
      </c>
      <c r="J5649" s="174" t="n"/>
      <c r="K5649" s="174" t="n"/>
      <c r="L5649" s="174" t="n"/>
      <c r="M5649" s="174" t="n"/>
    </row>
    <row r="5650">
      <c r="A5650" s="174" t="inlineStr">
        <is>
          <t>test</t>
        </is>
      </c>
      <c r="B5650" s="174" t="inlineStr">
        <is>
          <t>A3</t>
        </is>
      </c>
      <c r="C5650" s="174" t="inlineStr">
        <is>
          <t>Babble</t>
        </is>
      </c>
      <c r="D5650" s="174" t="inlineStr">
        <is>
          <t>nb</t>
        </is>
      </c>
      <c r="E5650" s="175" t="n">
        <v>0.41</v>
      </c>
      <c r="F5650" s="174" t="n">
        <v>178</v>
      </c>
      <c r="G5650" s="174" t="n">
        <v>957</v>
      </c>
      <c r="H5650" s="174" t="n">
        <v>88</v>
      </c>
      <c r="I5650" s="174" t="n">
        <v>2506</v>
      </c>
      <c r="J5650" s="174" t="n"/>
      <c r="K5650" s="174" t="n"/>
      <c r="L5650" s="174" t="n"/>
      <c r="M5650" s="174" t="n"/>
    </row>
    <row r="5651">
      <c r="A5651" s="174" t="inlineStr">
        <is>
          <t>test</t>
        </is>
      </c>
      <c r="B5651" s="174" t="inlineStr">
        <is>
          <t>A3</t>
        </is>
      </c>
      <c r="C5651" s="174" t="inlineStr">
        <is>
          <t>Babble</t>
        </is>
      </c>
      <c r="D5651" s="174" t="inlineStr">
        <is>
          <t>nb</t>
        </is>
      </c>
      <c r="E5651" s="175" t="n">
        <v>0.42</v>
      </c>
      <c r="F5651" s="174" t="n">
        <v>171</v>
      </c>
      <c r="G5651" s="174" t="n">
        <v>964</v>
      </c>
      <c r="H5651" s="174" t="n">
        <v>83</v>
      </c>
      <c r="I5651" s="174" t="n">
        <v>2511</v>
      </c>
      <c r="J5651" s="174" t="n"/>
      <c r="K5651" s="174" t="n"/>
      <c r="L5651" s="174" t="n"/>
      <c r="M5651" s="174" t="n"/>
    </row>
    <row r="5652">
      <c r="A5652" s="174" t="inlineStr">
        <is>
          <t>test</t>
        </is>
      </c>
      <c r="B5652" s="174" t="inlineStr">
        <is>
          <t>A3</t>
        </is>
      </c>
      <c r="C5652" s="174" t="inlineStr">
        <is>
          <t>Babble</t>
        </is>
      </c>
      <c r="D5652" s="174" t="inlineStr">
        <is>
          <t>nb</t>
        </is>
      </c>
      <c r="E5652" s="175" t="n">
        <v>0.43</v>
      </c>
      <c r="F5652" s="174" t="n">
        <v>167</v>
      </c>
      <c r="G5652" s="174" t="n">
        <v>968</v>
      </c>
      <c r="H5652" s="174" t="n">
        <v>76</v>
      </c>
      <c r="I5652" s="174" t="n">
        <v>2518</v>
      </c>
      <c r="J5652" s="174" t="n"/>
      <c r="K5652" s="174" t="n"/>
      <c r="L5652" s="174" t="n"/>
      <c r="M5652" s="174" t="n"/>
    </row>
    <row r="5653">
      <c r="A5653" s="174" t="inlineStr">
        <is>
          <t>test</t>
        </is>
      </c>
      <c r="B5653" s="174" t="inlineStr">
        <is>
          <t>A3</t>
        </is>
      </c>
      <c r="C5653" s="174" t="inlineStr">
        <is>
          <t>Babble</t>
        </is>
      </c>
      <c r="D5653" s="174" t="inlineStr">
        <is>
          <t>nb</t>
        </is>
      </c>
      <c r="E5653" s="175" t="n">
        <v>0.44</v>
      </c>
      <c r="F5653" s="174" t="n">
        <v>167</v>
      </c>
      <c r="G5653" s="174" t="n">
        <v>968</v>
      </c>
      <c r="H5653" s="174" t="n">
        <v>71</v>
      </c>
      <c r="I5653" s="174" t="n">
        <v>2523</v>
      </c>
      <c r="J5653" s="174" t="n"/>
      <c r="K5653" s="174" t="n"/>
      <c r="L5653" s="174" t="n"/>
      <c r="M5653" s="174" t="n"/>
    </row>
    <row r="5654">
      <c r="A5654" s="174" t="inlineStr">
        <is>
          <t>test</t>
        </is>
      </c>
      <c r="B5654" s="174" t="inlineStr">
        <is>
          <t>A3</t>
        </is>
      </c>
      <c r="C5654" s="174" t="inlineStr">
        <is>
          <t>Babble</t>
        </is>
      </c>
      <c r="D5654" s="174" t="inlineStr">
        <is>
          <t>nb</t>
        </is>
      </c>
      <c r="E5654" s="175" t="n">
        <v>0.45</v>
      </c>
      <c r="F5654" s="174" t="n">
        <v>162</v>
      </c>
      <c r="G5654" s="174" t="n">
        <v>973</v>
      </c>
      <c r="H5654" s="174" t="n">
        <v>66</v>
      </c>
      <c r="I5654" s="174" t="n">
        <v>2528</v>
      </c>
      <c r="J5654" s="174" t="n"/>
      <c r="K5654" s="174" t="n"/>
      <c r="L5654" s="174" t="n"/>
      <c r="M5654" s="174" t="n"/>
    </row>
    <row r="5655">
      <c r="A5655" s="174" t="inlineStr">
        <is>
          <t>test</t>
        </is>
      </c>
      <c r="B5655" s="174" t="inlineStr">
        <is>
          <t>A3</t>
        </is>
      </c>
      <c r="C5655" s="174" t="inlineStr">
        <is>
          <t>Babble</t>
        </is>
      </c>
      <c r="D5655" s="174" t="inlineStr">
        <is>
          <t>nb</t>
        </is>
      </c>
      <c r="E5655" s="175" t="n">
        <v>0.46</v>
      </c>
      <c r="F5655" s="174" t="n">
        <v>158</v>
      </c>
      <c r="G5655" s="174" t="n">
        <v>977</v>
      </c>
      <c r="H5655" s="174" t="n">
        <v>61</v>
      </c>
      <c r="I5655" s="174" t="n">
        <v>2533</v>
      </c>
      <c r="J5655" s="174" t="n"/>
      <c r="K5655" s="174" t="n"/>
      <c r="L5655" s="174" t="n"/>
      <c r="M5655" s="174" t="n"/>
    </row>
    <row r="5656">
      <c r="A5656" s="174" t="inlineStr">
        <is>
          <t>test</t>
        </is>
      </c>
      <c r="B5656" s="174" t="inlineStr">
        <is>
          <t>A3</t>
        </is>
      </c>
      <c r="C5656" s="174" t="inlineStr">
        <is>
          <t>Babble</t>
        </is>
      </c>
      <c r="D5656" s="174" t="inlineStr">
        <is>
          <t>nb</t>
        </is>
      </c>
      <c r="E5656" s="175" t="n">
        <v>0.47</v>
      </c>
      <c r="F5656" s="174" t="n">
        <v>156</v>
      </c>
      <c r="G5656" s="174" t="n">
        <v>979</v>
      </c>
      <c r="H5656" s="174" t="n">
        <v>58</v>
      </c>
      <c r="I5656" s="174" t="n">
        <v>2536</v>
      </c>
      <c r="J5656" s="174" t="n"/>
      <c r="K5656" s="174" t="n"/>
      <c r="L5656" s="174" t="n"/>
      <c r="M5656" s="174" t="n"/>
    </row>
    <row r="5657">
      <c r="A5657" s="174" t="inlineStr">
        <is>
          <t>test</t>
        </is>
      </c>
      <c r="B5657" s="174" t="inlineStr">
        <is>
          <t>A3</t>
        </is>
      </c>
      <c r="C5657" s="174" t="inlineStr">
        <is>
          <t>Babble</t>
        </is>
      </c>
      <c r="D5657" s="174" t="inlineStr">
        <is>
          <t>nb</t>
        </is>
      </c>
      <c r="E5657" s="175" t="n">
        <v>0.48</v>
      </c>
      <c r="F5657" s="174" t="n">
        <v>153</v>
      </c>
      <c r="G5657" s="174" t="n">
        <v>982</v>
      </c>
      <c r="H5657" s="174" t="n">
        <v>55</v>
      </c>
      <c r="I5657" s="174" t="n">
        <v>2539</v>
      </c>
      <c r="J5657" s="174" t="n"/>
      <c r="K5657" s="174" t="n"/>
      <c r="L5657" s="174" t="n"/>
      <c r="M5657" s="174" t="n"/>
    </row>
    <row r="5658">
      <c r="A5658" s="174" t="inlineStr">
        <is>
          <t>test</t>
        </is>
      </c>
      <c r="B5658" s="174" t="inlineStr">
        <is>
          <t>A3</t>
        </is>
      </c>
      <c r="C5658" s="174" t="inlineStr">
        <is>
          <t>Babble</t>
        </is>
      </c>
      <c r="D5658" s="174" t="inlineStr">
        <is>
          <t>nb</t>
        </is>
      </c>
      <c r="E5658" s="175" t="n">
        <v>0.49</v>
      </c>
      <c r="F5658" s="174" t="n">
        <v>148</v>
      </c>
      <c r="G5658" s="174" t="n">
        <v>987</v>
      </c>
      <c r="H5658" s="174" t="n">
        <v>52</v>
      </c>
      <c r="I5658" s="174" t="n">
        <v>2542</v>
      </c>
      <c r="J5658" s="174" t="n"/>
      <c r="K5658" s="174" t="n"/>
      <c r="L5658" s="174" t="n"/>
      <c r="M5658" s="174" t="n"/>
    </row>
    <row r="5659">
      <c r="A5659" s="174" t="inlineStr">
        <is>
          <t>test</t>
        </is>
      </c>
      <c r="B5659" s="174" t="inlineStr">
        <is>
          <t>A3</t>
        </is>
      </c>
      <c r="C5659" s="174" t="inlineStr">
        <is>
          <t>Babble</t>
        </is>
      </c>
      <c r="D5659" s="174" t="inlineStr">
        <is>
          <t>nb</t>
        </is>
      </c>
      <c r="E5659" s="175" t="n">
        <v>0.5</v>
      </c>
      <c r="F5659" s="174" t="n">
        <v>144</v>
      </c>
      <c r="G5659" s="174" t="n">
        <v>991</v>
      </c>
      <c r="H5659" s="174" t="n">
        <v>51</v>
      </c>
      <c r="I5659" s="174" t="n">
        <v>2543</v>
      </c>
      <c r="J5659" s="174" t="n"/>
      <c r="K5659" s="174" t="n"/>
      <c r="L5659" s="174" t="n"/>
      <c r="M5659" s="174" t="n"/>
    </row>
    <row r="5660">
      <c r="A5660" s="174" t="inlineStr">
        <is>
          <t>test</t>
        </is>
      </c>
      <c r="B5660" s="174" t="inlineStr">
        <is>
          <t>A3</t>
        </is>
      </c>
      <c r="C5660" s="174" t="inlineStr">
        <is>
          <t>Babble</t>
        </is>
      </c>
      <c r="D5660" s="174" t="inlineStr">
        <is>
          <t>nb</t>
        </is>
      </c>
      <c r="E5660" s="175" t="n">
        <v>0.51</v>
      </c>
      <c r="F5660" s="174" t="n">
        <v>141</v>
      </c>
      <c r="G5660" s="174" t="n">
        <v>994</v>
      </c>
      <c r="H5660" s="174" t="n">
        <v>48</v>
      </c>
      <c r="I5660" s="174" t="n">
        <v>2546</v>
      </c>
      <c r="J5660" s="174" t="n"/>
      <c r="K5660" s="174" t="n"/>
      <c r="L5660" s="174" t="n"/>
      <c r="M5660" s="174" t="n"/>
    </row>
    <row r="5661">
      <c r="A5661" s="174" t="inlineStr">
        <is>
          <t>test</t>
        </is>
      </c>
      <c r="B5661" s="174" t="inlineStr">
        <is>
          <t>A3</t>
        </is>
      </c>
      <c r="C5661" s="174" t="inlineStr">
        <is>
          <t>Babble</t>
        </is>
      </c>
      <c r="D5661" s="174" t="inlineStr">
        <is>
          <t>nb</t>
        </is>
      </c>
      <c r="E5661" s="175" t="n">
        <v>0.52</v>
      </c>
      <c r="F5661" s="174" t="n">
        <v>138</v>
      </c>
      <c r="G5661" s="174" t="n">
        <v>997</v>
      </c>
      <c r="H5661" s="174" t="n">
        <v>44</v>
      </c>
      <c r="I5661" s="174" t="n">
        <v>2550</v>
      </c>
      <c r="J5661" s="174" t="n"/>
      <c r="K5661" s="174" t="n"/>
      <c r="L5661" s="174" t="n"/>
      <c r="M5661" s="174" t="n"/>
    </row>
    <row r="5662">
      <c r="A5662" s="174" t="inlineStr">
        <is>
          <t>test</t>
        </is>
      </c>
      <c r="B5662" s="174" t="inlineStr">
        <is>
          <t>A3</t>
        </is>
      </c>
      <c r="C5662" s="174" t="inlineStr">
        <is>
          <t>Babble</t>
        </is>
      </c>
      <c r="D5662" s="174" t="inlineStr">
        <is>
          <t>nb</t>
        </is>
      </c>
      <c r="E5662" s="175" t="n">
        <v>0.53</v>
      </c>
      <c r="F5662" s="174" t="n">
        <v>131</v>
      </c>
      <c r="G5662" s="174" t="n">
        <v>1004</v>
      </c>
      <c r="H5662" s="174" t="n">
        <v>41</v>
      </c>
      <c r="I5662" s="174" t="n">
        <v>2553</v>
      </c>
      <c r="J5662" s="174" t="n"/>
      <c r="K5662" s="174" t="n"/>
      <c r="L5662" s="174" t="n"/>
      <c r="M5662" s="174" t="n"/>
    </row>
    <row r="5663">
      <c r="A5663" s="174" t="inlineStr">
        <is>
          <t>test</t>
        </is>
      </c>
      <c r="B5663" s="174" t="inlineStr">
        <is>
          <t>A3</t>
        </is>
      </c>
      <c r="C5663" s="174" t="inlineStr">
        <is>
          <t>Babble</t>
        </is>
      </c>
      <c r="D5663" s="174" t="inlineStr">
        <is>
          <t>nb</t>
        </is>
      </c>
      <c r="E5663" s="175" t="n">
        <v>0.54</v>
      </c>
      <c r="F5663" s="174" t="n">
        <v>125</v>
      </c>
      <c r="G5663" s="174" t="n">
        <v>1010</v>
      </c>
      <c r="H5663" s="174" t="n">
        <v>38</v>
      </c>
      <c r="I5663" s="174" t="n">
        <v>2556</v>
      </c>
      <c r="J5663" s="174" t="n"/>
      <c r="K5663" s="174" t="n"/>
      <c r="L5663" s="174" t="n"/>
      <c r="M5663" s="174" t="n"/>
    </row>
    <row r="5664">
      <c r="A5664" s="174" t="inlineStr">
        <is>
          <t>test</t>
        </is>
      </c>
      <c r="B5664" s="174" t="inlineStr">
        <is>
          <t>A3</t>
        </is>
      </c>
      <c r="C5664" s="174" t="inlineStr">
        <is>
          <t>Babble</t>
        </is>
      </c>
      <c r="D5664" s="174" t="inlineStr">
        <is>
          <t>nb</t>
        </is>
      </c>
      <c r="E5664" s="175" t="n">
        <v>0.55</v>
      </c>
      <c r="F5664" s="174" t="n">
        <v>123</v>
      </c>
      <c r="G5664" s="174" t="n">
        <v>1012</v>
      </c>
      <c r="H5664" s="174" t="n">
        <v>34</v>
      </c>
      <c r="I5664" s="174" t="n">
        <v>2560</v>
      </c>
      <c r="J5664" s="174" t="n"/>
      <c r="K5664" s="174" t="n"/>
      <c r="L5664" s="174" t="n"/>
      <c r="M5664" s="174" t="n"/>
    </row>
    <row r="5665">
      <c r="A5665" s="174" t="inlineStr">
        <is>
          <t>test</t>
        </is>
      </c>
      <c r="B5665" s="174" t="inlineStr">
        <is>
          <t>A3</t>
        </is>
      </c>
      <c r="C5665" s="174" t="inlineStr">
        <is>
          <t>Babble</t>
        </is>
      </c>
      <c r="D5665" s="174" t="inlineStr">
        <is>
          <t>nb</t>
        </is>
      </c>
      <c r="E5665" s="175" t="n">
        <v>0.5600000000000001</v>
      </c>
      <c r="F5665" s="174" t="n">
        <v>116</v>
      </c>
      <c r="G5665" s="174" t="n">
        <v>1019</v>
      </c>
      <c r="H5665" s="174" t="n">
        <v>33</v>
      </c>
      <c r="I5665" s="174" t="n">
        <v>2561</v>
      </c>
      <c r="J5665" s="174" t="n"/>
      <c r="K5665" s="174" t="n"/>
      <c r="L5665" s="174" t="n"/>
      <c r="M5665" s="174" t="n"/>
    </row>
    <row r="5666">
      <c r="A5666" s="174" t="inlineStr">
        <is>
          <t>test</t>
        </is>
      </c>
      <c r="B5666" s="174" t="inlineStr">
        <is>
          <t>A3</t>
        </is>
      </c>
      <c r="C5666" s="174" t="inlineStr">
        <is>
          <t>Babble</t>
        </is>
      </c>
      <c r="D5666" s="174" t="inlineStr">
        <is>
          <t>nb</t>
        </is>
      </c>
      <c r="E5666" s="175" t="n">
        <v>0.57</v>
      </c>
      <c r="F5666" s="174" t="n">
        <v>113</v>
      </c>
      <c r="G5666" s="174" t="n">
        <v>1022</v>
      </c>
      <c r="H5666" s="174" t="n">
        <v>31</v>
      </c>
      <c r="I5666" s="174" t="n">
        <v>2563</v>
      </c>
      <c r="J5666" s="174" t="n"/>
      <c r="K5666" s="174" t="n"/>
      <c r="L5666" s="174" t="n"/>
      <c r="M5666" s="174" t="n"/>
    </row>
    <row r="5667">
      <c r="A5667" s="174" t="inlineStr">
        <is>
          <t>test</t>
        </is>
      </c>
      <c r="B5667" s="174" t="inlineStr">
        <is>
          <t>A3</t>
        </is>
      </c>
      <c r="C5667" s="174" t="inlineStr">
        <is>
          <t>Babble</t>
        </is>
      </c>
      <c r="D5667" s="174" t="inlineStr">
        <is>
          <t>nb</t>
        </is>
      </c>
      <c r="E5667" s="175" t="n">
        <v>0.58</v>
      </c>
      <c r="F5667" s="174" t="n">
        <v>107</v>
      </c>
      <c r="G5667" s="174" t="n">
        <v>1028</v>
      </c>
      <c r="H5667" s="174" t="n">
        <v>30</v>
      </c>
      <c r="I5667" s="174" t="n">
        <v>2564</v>
      </c>
      <c r="J5667" s="174" t="n"/>
      <c r="K5667" s="174" t="n"/>
      <c r="L5667" s="174" t="n"/>
      <c r="M5667" s="174" t="n"/>
    </row>
    <row r="5668">
      <c r="A5668" s="174" t="inlineStr">
        <is>
          <t>test</t>
        </is>
      </c>
      <c r="B5668" s="174" t="inlineStr">
        <is>
          <t>A3</t>
        </is>
      </c>
      <c r="C5668" s="174" t="inlineStr">
        <is>
          <t>Babble</t>
        </is>
      </c>
      <c r="D5668" s="174" t="inlineStr">
        <is>
          <t>nb</t>
        </is>
      </c>
      <c r="E5668" s="175" t="n">
        <v>0.59</v>
      </c>
      <c r="F5668" s="174" t="n">
        <v>106</v>
      </c>
      <c r="G5668" s="174" t="n">
        <v>1029</v>
      </c>
      <c r="H5668" s="174" t="n">
        <v>30</v>
      </c>
      <c r="I5668" s="174" t="n">
        <v>2564</v>
      </c>
      <c r="J5668" s="174" t="n"/>
      <c r="K5668" s="174" t="n"/>
      <c r="L5668" s="174" t="n"/>
      <c r="M5668" s="174" t="n"/>
    </row>
    <row r="5669">
      <c r="A5669" s="174" t="inlineStr">
        <is>
          <t>test</t>
        </is>
      </c>
      <c r="B5669" s="174" t="inlineStr">
        <is>
          <t>A3</t>
        </is>
      </c>
      <c r="C5669" s="174" t="inlineStr">
        <is>
          <t>Babble</t>
        </is>
      </c>
      <c r="D5669" s="174" t="inlineStr">
        <is>
          <t>nb</t>
        </is>
      </c>
      <c r="E5669" s="175" t="n">
        <v>0.6</v>
      </c>
      <c r="F5669" s="174" t="n">
        <v>101</v>
      </c>
      <c r="G5669" s="174" t="n">
        <v>1034</v>
      </c>
      <c r="H5669" s="174" t="n">
        <v>27</v>
      </c>
      <c r="I5669" s="174" t="n">
        <v>2567</v>
      </c>
      <c r="J5669" s="174" t="n"/>
      <c r="K5669" s="174" t="n"/>
      <c r="L5669" s="174" t="n"/>
      <c r="M5669" s="174" t="n"/>
    </row>
    <row r="5670">
      <c r="A5670" s="174" t="inlineStr">
        <is>
          <t>test</t>
        </is>
      </c>
      <c r="B5670" s="174" t="inlineStr">
        <is>
          <t>A3</t>
        </is>
      </c>
      <c r="C5670" s="174" t="inlineStr">
        <is>
          <t>Babble</t>
        </is>
      </c>
      <c r="D5670" s="174" t="inlineStr">
        <is>
          <t>nb</t>
        </is>
      </c>
      <c r="E5670" s="175" t="n">
        <v>0.61</v>
      </c>
      <c r="F5670" s="174" t="n">
        <v>99</v>
      </c>
      <c r="G5670" s="174" t="n">
        <v>1036</v>
      </c>
      <c r="H5670" s="174" t="n">
        <v>25</v>
      </c>
      <c r="I5670" s="174" t="n">
        <v>2569</v>
      </c>
      <c r="J5670" s="174" t="n"/>
      <c r="K5670" s="174" t="n"/>
      <c r="L5670" s="174" t="n"/>
      <c r="M5670" s="174" t="n"/>
    </row>
    <row r="5671">
      <c r="A5671" s="174" t="inlineStr">
        <is>
          <t>test</t>
        </is>
      </c>
      <c r="B5671" s="174" t="inlineStr">
        <is>
          <t>A3</t>
        </is>
      </c>
      <c r="C5671" s="174" t="inlineStr">
        <is>
          <t>Babble</t>
        </is>
      </c>
      <c r="D5671" s="174" t="inlineStr">
        <is>
          <t>nb</t>
        </is>
      </c>
      <c r="E5671" s="175" t="n">
        <v>0.62</v>
      </c>
      <c r="F5671" s="174" t="n">
        <v>98</v>
      </c>
      <c r="G5671" s="174" t="n">
        <v>1037</v>
      </c>
      <c r="H5671" s="174" t="n">
        <v>24</v>
      </c>
      <c r="I5671" s="174" t="n">
        <v>2570</v>
      </c>
      <c r="J5671" s="174" t="n"/>
      <c r="K5671" s="174" t="n"/>
      <c r="L5671" s="174" t="n"/>
      <c r="M5671" s="174" t="n"/>
    </row>
    <row r="5672">
      <c r="A5672" s="174" t="inlineStr">
        <is>
          <t>test</t>
        </is>
      </c>
      <c r="B5672" s="174" t="inlineStr">
        <is>
          <t>A3</t>
        </is>
      </c>
      <c r="C5672" s="174" t="inlineStr">
        <is>
          <t>Babble</t>
        </is>
      </c>
      <c r="D5672" s="174" t="inlineStr">
        <is>
          <t>nb</t>
        </is>
      </c>
      <c r="E5672" s="175" t="n">
        <v>0.63</v>
      </c>
      <c r="F5672" s="174" t="n">
        <v>92</v>
      </c>
      <c r="G5672" s="174" t="n">
        <v>1043</v>
      </c>
      <c r="H5672" s="174" t="n">
        <v>23</v>
      </c>
      <c r="I5672" s="174" t="n">
        <v>2571</v>
      </c>
      <c r="J5672" s="174" t="n"/>
      <c r="K5672" s="174" t="n"/>
      <c r="L5672" s="174" t="n"/>
      <c r="M5672" s="174" t="n"/>
    </row>
    <row r="5673">
      <c r="A5673" s="174" t="inlineStr">
        <is>
          <t>test</t>
        </is>
      </c>
      <c r="B5673" s="174" t="inlineStr">
        <is>
          <t>A3</t>
        </is>
      </c>
      <c r="C5673" s="174" t="inlineStr">
        <is>
          <t>Babble</t>
        </is>
      </c>
      <c r="D5673" s="174" t="inlineStr">
        <is>
          <t>nb</t>
        </is>
      </c>
      <c r="E5673" s="175" t="n">
        <v>0.64</v>
      </c>
      <c r="F5673" s="174" t="n">
        <v>89</v>
      </c>
      <c r="G5673" s="174" t="n">
        <v>1046</v>
      </c>
      <c r="H5673" s="174" t="n">
        <v>23</v>
      </c>
      <c r="I5673" s="174" t="n">
        <v>2571</v>
      </c>
      <c r="J5673" s="174" t="n"/>
      <c r="K5673" s="174" t="n"/>
      <c r="L5673" s="174" t="n"/>
      <c r="M5673" s="174" t="n"/>
    </row>
    <row r="5674">
      <c r="A5674" s="174" t="inlineStr">
        <is>
          <t>test</t>
        </is>
      </c>
      <c r="B5674" s="174" t="inlineStr">
        <is>
          <t>A3</t>
        </is>
      </c>
      <c r="C5674" s="174" t="inlineStr">
        <is>
          <t>Babble</t>
        </is>
      </c>
      <c r="D5674" s="174" t="inlineStr">
        <is>
          <t>nb</t>
        </is>
      </c>
      <c r="E5674" s="175" t="n">
        <v>0.65</v>
      </c>
      <c r="F5674" s="174" t="n">
        <v>88</v>
      </c>
      <c r="G5674" s="174" t="n">
        <v>1047</v>
      </c>
      <c r="H5674" s="174" t="n">
        <v>22</v>
      </c>
      <c r="I5674" s="174" t="n">
        <v>2572</v>
      </c>
      <c r="J5674" s="174" t="n"/>
      <c r="K5674" s="174" t="n"/>
      <c r="L5674" s="174" t="n"/>
      <c r="M5674" s="174" t="n"/>
    </row>
    <row r="5675">
      <c r="A5675" s="174" t="inlineStr">
        <is>
          <t>test</t>
        </is>
      </c>
      <c r="B5675" s="174" t="inlineStr">
        <is>
          <t>A3</t>
        </is>
      </c>
      <c r="C5675" s="174" t="inlineStr">
        <is>
          <t>Babble</t>
        </is>
      </c>
      <c r="D5675" s="174" t="inlineStr">
        <is>
          <t>nb</t>
        </is>
      </c>
      <c r="E5675" s="175" t="n">
        <v>0.66</v>
      </c>
      <c r="F5675" s="174" t="n">
        <v>84</v>
      </c>
      <c r="G5675" s="174" t="n">
        <v>1051</v>
      </c>
      <c r="H5675" s="174" t="n">
        <v>21</v>
      </c>
      <c r="I5675" s="174" t="n">
        <v>2573</v>
      </c>
      <c r="J5675" s="174" t="n"/>
      <c r="K5675" s="174" t="n"/>
      <c r="L5675" s="174" t="n"/>
      <c r="M5675" s="174" t="n"/>
    </row>
    <row r="5676">
      <c r="A5676" s="174" t="inlineStr">
        <is>
          <t>test</t>
        </is>
      </c>
      <c r="B5676" s="174" t="inlineStr">
        <is>
          <t>A3</t>
        </is>
      </c>
      <c r="C5676" s="174" t="inlineStr">
        <is>
          <t>Babble</t>
        </is>
      </c>
      <c r="D5676" s="174" t="inlineStr">
        <is>
          <t>nb</t>
        </is>
      </c>
      <c r="E5676" s="175" t="n">
        <v>0.67</v>
      </c>
      <c r="F5676" s="174" t="n">
        <v>83</v>
      </c>
      <c r="G5676" s="174" t="n">
        <v>1052</v>
      </c>
      <c r="H5676" s="174" t="n">
        <v>21</v>
      </c>
      <c r="I5676" s="174" t="n">
        <v>2573</v>
      </c>
      <c r="J5676" s="174" t="n"/>
      <c r="K5676" s="174" t="n"/>
      <c r="L5676" s="174" t="n"/>
      <c r="M5676" s="174" t="n"/>
    </row>
    <row r="5677">
      <c r="A5677" s="174" t="inlineStr">
        <is>
          <t>test</t>
        </is>
      </c>
      <c r="B5677" s="174" t="inlineStr">
        <is>
          <t>A3</t>
        </is>
      </c>
      <c r="C5677" s="174" t="inlineStr">
        <is>
          <t>Babble</t>
        </is>
      </c>
      <c r="D5677" s="174" t="inlineStr">
        <is>
          <t>nb</t>
        </is>
      </c>
      <c r="E5677" s="175" t="n">
        <v>0.68</v>
      </c>
      <c r="F5677" s="174" t="n">
        <v>81</v>
      </c>
      <c r="G5677" s="174" t="n">
        <v>1054</v>
      </c>
      <c r="H5677" s="174" t="n">
        <v>21</v>
      </c>
      <c r="I5677" s="174" t="n">
        <v>2573</v>
      </c>
      <c r="J5677" s="174" t="n"/>
      <c r="K5677" s="174" t="n"/>
      <c r="L5677" s="174" t="n"/>
      <c r="M5677" s="174" t="n"/>
    </row>
    <row r="5678">
      <c r="A5678" s="174" t="inlineStr">
        <is>
          <t>test</t>
        </is>
      </c>
      <c r="B5678" s="174" t="inlineStr">
        <is>
          <t>A3</t>
        </is>
      </c>
      <c r="C5678" s="174" t="inlineStr">
        <is>
          <t>Babble</t>
        </is>
      </c>
      <c r="D5678" s="174" t="inlineStr">
        <is>
          <t>nb</t>
        </is>
      </c>
      <c r="E5678" s="175" t="n">
        <v>0.6899999999999999</v>
      </c>
      <c r="F5678" s="174" t="n">
        <v>79</v>
      </c>
      <c r="G5678" s="174" t="n">
        <v>1056</v>
      </c>
      <c r="H5678" s="174" t="n">
        <v>20</v>
      </c>
      <c r="I5678" s="174" t="n">
        <v>2574</v>
      </c>
      <c r="J5678" s="174" t="n"/>
      <c r="K5678" s="174" t="n"/>
      <c r="L5678" s="174" t="n"/>
      <c r="M5678" s="174" t="n"/>
    </row>
    <row r="5679">
      <c r="A5679" s="174" t="inlineStr">
        <is>
          <t>test</t>
        </is>
      </c>
      <c r="B5679" s="174" t="inlineStr">
        <is>
          <t>A3</t>
        </is>
      </c>
      <c r="C5679" s="174" t="inlineStr">
        <is>
          <t>Babble</t>
        </is>
      </c>
      <c r="D5679" s="174" t="inlineStr">
        <is>
          <t>nb</t>
        </is>
      </c>
      <c r="E5679" s="175" t="n">
        <v>0.7</v>
      </c>
      <c r="F5679" s="174" t="n">
        <v>76</v>
      </c>
      <c r="G5679" s="174" t="n">
        <v>1059</v>
      </c>
      <c r="H5679" s="174" t="n">
        <v>18</v>
      </c>
      <c r="I5679" s="174" t="n">
        <v>2576</v>
      </c>
      <c r="J5679" s="174" t="n"/>
      <c r="K5679" s="174" t="n"/>
      <c r="L5679" s="174" t="n"/>
      <c r="M5679" s="174" t="n"/>
    </row>
    <row r="5680">
      <c r="A5680" s="174" t="inlineStr">
        <is>
          <t>test</t>
        </is>
      </c>
      <c r="B5680" s="174" t="inlineStr">
        <is>
          <t>A3</t>
        </is>
      </c>
      <c r="C5680" s="174" t="inlineStr">
        <is>
          <t>Babble</t>
        </is>
      </c>
      <c r="D5680" s="174" t="inlineStr">
        <is>
          <t>nb</t>
        </is>
      </c>
      <c r="E5680" s="175" t="n">
        <v>0.71</v>
      </c>
      <c r="F5680" s="174" t="n">
        <v>75</v>
      </c>
      <c r="G5680" s="174" t="n">
        <v>1060</v>
      </c>
      <c r="H5680" s="174" t="n">
        <v>17</v>
      </c>
      <c r="I5680" s="174" t="n">
        <v>2577</v>
      </c>
      <c r="J5680" s="174" t="n"/>
      <c r="K5680" s="174" t="n"/>
      <c r="L5680" s="174" t="n"/>
      <c r="M5680" s="174" t="n"/>
    </row>
    <row r="5681">
      <c r="A5681" s="174" t="inlineStr">
        <is>
          <t>test</t>
        </is>
      </c>
      <c r="B5681" s="174" t="inlineStr">
        <is>
          <t>A3</t>
        </is>
      </c>
      <c r="C5681" s="174" t="inlineStr">
        <is>
          <t>Babble</t>
        </is>
      </c>
      <c r="D5681" s="174" t="inlineStr">
        <is>
          <t>nb</t>
        </is>
      </c>
      <c r="E5681" s="175" t="n">
        <v>0.72</v>
      </c>
      <c r="F5681" s="174" t="n">
        <v>74</v>
      </c>
      <c r="G5681" s="174" t="n">
        <v>1061</v>
      </c>
      <c r="H5681" s="174" t="n">
        <v>16</v>
      </c>
      <c r="I5681" s="174" t="n">
        <v>2578</v>
      </c>
      <c r="J5681" s="174" t="n"/>
      <c r="K5681" s="174" t="n"/>
      <c r="L5681" s="174" t="n"/>
      <c r="M5681" s="174" t="n"/>
    </row>
    <row r="5682">
      <c r="A5682" s="174" t="inlineStr">
        <is>
          <t>test</t>
        </is>
      </c>
      <c r="B5682" s="174" t="inlineStr">
        <is>
          <t>A3</t>
        </is>
      </c>
      <c r="C5682" s="174" t="inlineStr">
        <is>
          <t>Babble</t>
        </is>
      </c>
      <c r="D5682" s="174" t="inlineStr">
        <is>
          <t>nb</t>
        </is>
      </c>
      <c r="E5682" s="175" t="n">
        <v>0.73</v>
      </c>
      <c r="F5682" s="174" t="n">
        <v>72</v>
      </c>
      <c r="G5682" s="174" t="n">
        <v>1063</v>
      </c>
      <c r="H5682" s="174" t="n">
        <v>15</v>
      </c>
      <c r="I5682" s="174" t="n">
        <v>2579</v>
      </c>
      <c r="J5682" s="174" t="n"/>
      <c r="K5682" s="174" t="n"/>
      <c r="L5682" s="174" t="n"/>
      <c r="M5682" s="174" t="n"/>
    </row>
    <row r="5683">
      <c r="A5683" s="174" t="inlineStr">
        <is>
          <t>test</t>
        </is>
      </c>
      <c r="B5683" s="174" t="inlineStr">
        <is>
          <t>A3</t>
        </is>
      </c>
      <c r="C5683" s="174" t="inlineStr">
        <is>
          <t>Babble</t>
        </is>
      </c>
      <c r="D5683" s="174" t="inlineStr">
        <is>
          <t>nb</t>
        </is>
      </c>
      <c r="E5683" s="175" t="n">
        <v>0.74</v>
      </c>
      <c r="F5683" s="174" t="n">
        <v>69</v>
      </c>
      <c r="G5683" s="174" t="n">
        <v>1066</v>
      </c>
      <c r="H5683" s="174" t="n">
        <v>15</v>
      </c>
      <c r="I5683" s="174" t="n">
        <v>2579</v>
      </c>
      <c r="J5683" s="174" t="n"/>
      <c r="K5683" s="174" t="n"/>
      <c r="L5683" s="174" t="n"/>
      <c r="M5683" s="174" t="n"/>
    </row>
    <row r="5684">
      <c r="A5684" s="174" t="inlineStr">
        <is>
          <t>test</t>
        </is>
      </c>
      <c r="B5684" s="174" t="inlineStr">
        <is>
          <t>A3</t>
        </is>
      </c>
      <c r="C5684" s="174" t="inlineStr">
        <is>
          <t>Babble</t>
        </is>
      </c>
      <c r="D5684" s="174" t="inlineStr">
        <is>
          <t>nb</t>
        </is>
      </c>
      <c r="E5684" s="175" t="n">
        <v>0.75</v>
      </c>
      <c r="F5684" s="174" t="n">
        <v>66</v>
      </c>
      <c r="G5684" s="174" t="n">
        <v>1069</v>
      </c>
      <c r="H5684" s="174" t="n">
        <v>15</v>
      </c>
      <c r="I5684" s="174" t="n">
        <v>2579</v>
      </c>
      <c r="J5684" s="174" t="n"/>
      <c r="K5684" s="174" t="n"/>
      <c r="L5684" s="174" t="n"/>
      <c r="M5684" s="174" t="n"/>
    </row>
    <row r="5685">
      <c r="A5685" s="174" t="inlineStr">
        <is>
          <t>test</t>
        </is>
      </c>
      <c r="B5685" s="174" t="inlineStr">
        <is>
          <t>A3</t>
        </is>
      </c>
      <c r="C5685" s="174" t="inlineStr">
        <is>
          <t>Babble</t>
        </is>
      </c>
      <c r="D5685" s="174" t="inlineStr">
        <is>
          <t>nb</t>
        </is>
      </c>
      <c r="E5685" s="175" t="n">
        <v>0.76</v>
      </c>
      <c r="F5685" s="174" t="n">
        <v>61</v>
      </c>
      <c r="G5685" s="174" t="n">
        <v>1074</v>
      </c>
      <c r="H5685" s="174" t="n">
        <v>15</v>
      </c>
      <c r="I5685" s="174" t="n">
        <v>2579</v>
      </c>
      <c r="J5685" s="174" t="n"/>
      <c r="K5685" s="174" t="n"/>
      <c r="L5685" s="174" t="n"/>
      <c r="M5685" s="174" t="n"/>
    </row>
    <row r="5686">
      <c r="A5686" s="174" t="inlineStr">
        <is>
          <t>test</t>
        </is>
      </c>
      <c r="B5686" s="174" t="inlineStr">
        <is>
          <t>A3</t>
        </is>
      </c>
      <c r="C5686" s="174" t="inlineStr">
        <is>
          <t>Babble</t>
        </is>
      </c>
      <c r="D5686" s="174" t="inlineStr">
        <is>
          <t>nb</t>
        </is>
      </c>
      <c r="E5686" s="175" t="n">
        <v>0.77</v>
      </c>
      <c r="F5686" s="174" t="n">
        <v>55</v>
      </c>
      <c r="G5686" s="174" t="n">
        <v>1080</v>
      </c>
      <c r="H5686" s="174" t="n">
        <v>12</v>
      </c>
      <c r="I5686" s="174" t="n">
        <v>2582</v>
      </c>
      <c r="J5686" s="174" t="n"/>
      <c r="K5686" s="174" t="n"/>
      <c r="L5686" s="174" t="n"/>
      <c r="M5686" s="174" t="n"/>
    </row>
    <row r="5687">
      <c r="A5687" s="174" t="inlineStr">
        <is>
          <t>test</t>
        </is>
      </c>
      <c r="B5687" s="174" t="inlineStr">
        <is>
          <t>A3</t>
        </is>
      </c>
      <c r="C5687" s="174" t="inlineStr">
        <is>
          <t>Babble</t>
        </is>
      </c>
      <c r="D5687" s="174" t="inlineStr">
        <is>
          <t>nb</t>
        </is>
      </c>
      <c r="E5687" s="175" t="n">
        <v>0.78</v>
      </c>
      <c r="F5687" s="174" t="n">
        <v>50</v>
      </c>
      <c r="G5687" s="174" t="n">
        <v>1085</v>
      </c>
      <c r="H5687" s="174" t="n">
        <v>10</v>
      </c>
      <c r="I5687" s="174" t="n">
        <v>2584</v>
      </c>
      <c r="J5687" s="174" t="n"/>
      <c r="K5687" s="174" t="n"/>
      <c r="L5687" s="174" t="n"/>
      <c r="M5687" s="174" t="n"/>
    </row>
    <row r="5688">
      <c r="A5688" s="174" t="inlineStr">
        <is>
          <t>test</t>
        </is>
      </c>
      <c r="B5688" s="174" t="inlineStr">
        <is>
          <t>A3</t>
        </is>
      </c>
      <c r="C5688" s="174" t="inlineStr">
        <is>
          <t>Babble</t>
        </is>
      </c>
      <c r="D5688" s="174" t="inlineStr">
        <is>
          <t>nb</t>
        </is>
      </c>
      <c r="E5688" s="175" t="n">
        <v>0.79</v>
      </c>
      <c r="F5688" s="174" t="n">
        <v>49</v>
      </c>
      <c r="G5688" s="174" t="n">
        <v>1086</v>
      </c>
      <c r="H5688" s="174" t="n">
        <v>10</v>
      </c>
      <c r="I5688" s="174" t="n">
        <v>2584</v>
      </c>
      <c r="J5688" s="174" t="n"/>
      <c r="K5688" s="174" t="n"/>
      <c r="L5688" s="174" t="n"/>
      <c r="M5688" s="174" t="n"/>
    </row>
    <row r="5689">
      <c r="A5689" s="174" t="inlineStr">
        <is>
          <t>test</t>
        </is>
      </c>
      <c r="B5689" s="174" t="inlineStr">
        <is>
          <t>A3</t>
        </is>
      </c>
      <c r="C5689" s="174" t="inlineStr">
        <is>
          <t>Babble</t>
        </is>
      </c>
      <c r="D5689" s="174" t="inlineStr">
        <is>
          <t>nb</t>
        </is>
      </c>
      <c r="E5689" s="175" t="n">
        <v>0.8</v>
      </c>
      <c r="F5689" s="174" t="n">
        <v>47</v>
      </c>
      <c r="G5689" s="174" t="n">
        <v>1088</v>
      </c>
      <c r="H5689" s="174" t="n">
        <v>10</v>
      </c>
      <c r="I5689" s="174" t="n">
        <v>2584</v>
      </c>
      <c r="J5689" s="174" t="n"/>
      <c r="K5689" s="174" t="n"/>
      <c r="L5689" s="174" t="n"/>
      <c r="M5689" s="174" t="n"/>
    </row>
    <row r="5690">
      <c r="A5690" s="174" t="inlineStr">
        <is>
          <t>test</t>
        </is>
      </c>
      <c r="B5690" s="174" t="inlineStr">
        <is>
          <t>A3</t>
        </is>
      </c>
      <c r="C5690" s="174" t="inlineStr">
        <is>
          <t>Babble</t>
        </is>
      </c>
      <c r="D5690" s="174" t="inlineStr">
        <is>
          <t>nb</t>
        </is>
      </c>
      <c r="E5690" s="175" t="n">
        <v>0.8100000000000001</v>
      </c>
      <c r="F5690" s="174" t="n">
        <v>46</v>
      </c>
      <c r="G5690" s="174" t="n">
        <v>1089</v>
      </c>
      <c r="H5690" s="174" t="n">
        <v>10</v>
      </c>
      <c r="I5690" s="174" t="n">
        <v>2584</v>
      </c>
      <c r="J5690" s="174" t="n"/>
      <c r="K5690" s="174" t="n"/>
      <c r="L5690" s="174" t="n"/>
      <c r="M5690" s="174" t="n"/>
    </row>
    <row r="5691">
      <c r="A5691" s="174" t="inlineStr">
        <is>
          <t>test</t>
        </is>
      </c>
      <c r="B5691" s="174" t="inlineStr">
        <is>
          <t>A3</t>
        </is>
      </c>
      <c r="C5691" s="174" t="inlineStr">
        <is>
          <t>Babble</t>
        </is>
      </c>
      <c r="D5691" s="174" t="inlineStr">
        <is>
          <t>nb</t>
        </is>
      </c>
      <c r="E5691" s="175" t="n">
        <v>0.82</v>
      </c>
      <c r="F5691" s="174" t="n">
        <v>42</v>
      </c>
      <c r="G5691" s="174" t="n">
        <v>1093</v>
      </c>
      <c r="H5691" s="174" t="n">
        <v>10</v>
      </c>
      <c r="I5691" s="174" t="n">
        <v>2584</v>
      </c>
      <c r="J5691" s="174" t="n"/>
      <c r="K5691" s="174" t="n"/>
      <c r="L5691" s="174" t="n"/>
      <c r="M5691" s="174" t="n"/>
    </row>
    <row r="5692">
      <c r="A5692" s="174" t="inlineStr">
        <is>
          <t>test</t>
        </is>
      </c>
      <c r="B5692" s="174" t="inlineStr">
        <is>
          <t>A3</t>
        </is>
      </c>
      <c r="C5692" s="174" t="inlineStr">
        <is>
          <t>Babble</t>
        </is>
      </c>
      <c r="D5692" s="174" t="inlineStr">
        <is>
          <t>nb</t>
        </is>
      </c>
      <c r="E5692" s="175" t="n">
        <v>0.83</v>
      </c>
      <c r="F5692" s="174" t="n">
        <v>42</v>
      </c>
      <c r="G5692" s="174" t="n">
        <v>1093</v>
      </c>
      <c r="H5692" s="174" t="n">
        <v>9</v>
      </c>
      <c r="I5692" s="174" t="n">
        <v>2585</v>
      </c>
      <c r="J5692" s="174" t="n"/>
      <c r="K5692" s="174" t="n"/>
      <c r="L5692" s="174" t="n"/>
      <c r="M5692" s="174" t="n"/>
    </row>
    <row r="5693">
      <c r="A5693" s="174" t="inlineStr">
        <is>
          <t>test</t>
        </is>
      </c>
      <c r="B5693" s="174" t="inlineStr">
        <is>
          <t>A3</t>
        </is>
      </c>
      <c r="C5693" s="174" t="inlineStr">
        <is>
          <t>Babble</t>
        </is>
      </c>
      <c r="D5693" s="174" t="inlineStr">
        <is>
          <t>nb</t>
        </is>
      </c>
      <c r="E5693" s="175" t="n">
        <v>0.84</v>
      </c>
      <c r="F5693" s="174" t="n">
        <v>39</v>
      </c>
      <c r="G5693" s="174" t="n">
        <v>1096</v>
      </c>
      <c r="H5693" s="174" t="n">
        <v>9</v>
      </c>
      <c r="I5693" s="174" t="n">
        <v>2585</v>
      </c>
      <c r="J5693" s="174" t="n"/>
      <c r="K5693" s="174" t="n"/>
      <c r="L5693" s="174" t="n"/>
      <c r="M5693" s="174" t="n"/>
    </row>
    <row r="5694">
      <c r="A5694" s="174" t="inlineStr">
        <is>
          <t>test</t>
        </is>
      </c>
      <c r="B5694" s="174" t="inlineStr">
        <is>
          <t>A3</t>
        </is>
      </c>
      <c r="C5694" s="174" t="inlineStr">
        <is>
          <t>Babble</t>
        </is>
      </c>
      <c r="D5694" s="174" t="inlineStr">
        <is>
          <t>nb</t>
        </is>
      </c>
      <c r="E5694" s="175" t="n">
        <v>0.85</v>
      </c>
      <c r="F5694" s="174" t="n">
        <v>38</v>
      </c>
      <c r="G5694" s="174" t="n">
        <v>1097</v>
      </c>
      <c r="H5694" s="174" t="n">
        <v>8</v>
      </c>
      <c r="I5694" s="174" t="n">
        <v>2586</v>
      </c>
      <c r="J5694" s="174" t="n"/>
      <c r="K5694" s="174" t="n"/>
      <c r="L5694" s="174" t="n"/>
      <c r="M5694" s="174" t="n"/>
    </row>
    <row r="5695">
      <c r="A5695" s="174" t="inlineStr">
        <is>
          <t>test</t>
        </is>
      </c>
      <c r="B5695" s="174" t="inlineStr">
        <is>
          <t>A3</t>
        </is>
      </c>
      <c r="C5695" s="174" t="inlineStr">
        <is>
          <t>Babble</t>
        </is>
      </c>
      <c r="D5695" s="174" t="inlineStr">
        <is>
          <t>nb</t>
        </is>
      </c>
      <c r="E5695" s="175" t="n">
        <v>0.86</v>
      </c>
      <c r="F5695" s="174" t="n">
        <v>34</v>
      </c>
      <c r="G5695" s="174" t="n">
        <v>1101</v>
      </c>
      <c r="H5695" s="174" t="n">
        <v>8</v>
      </c>
      <c r="I5695" s="174" t="n">
        <v>2586</v>
      </c>
      <c r="J5695" s="174" t="n"/>
      <c r="K5695" s="174" t="n"/>
      <c r="L5695" s="174" t="n"/>
      <c r="M5695" s="174" t="n"/>
    </row>
    <row r="5696">
      <c r="A5696" s="174" t="inlineStr">
        <is>
          <t>test</t>
        </is>
      </c>
      <c r="B5696" s="174" t="inlineStr">
        <is>
          <t>A3</t>
        </is>
      </c>
      <c r="C5696" s="174" t="inlineStr">
        <is>
          <t>Babble</t>
        </is>
      </c>
      <c r="D5696" s="174" t="inlineStr">
        <is>
          <t>nb</t>
        </is>
      </c>
      <c r="E5696" s="175" t="n">
        <v>0.87</v>
      </c>
      <c r="F5696" s="174" t="n">
        <v>32</v>
      </c>
      <c r="G5696" s="174" t="n">
        <v>1103</v>
      </c>
      <c r="H5696" s="174" t="n">
        <v>7</v>
      </c>
      <c r="I5696" s="174" t="n">
        <v>2587</v>
      </c>
      <c r="J5696" s="174" t="n"/>
      <c r="K5696" s="174" t="n"/>
      <c r="L5696" s="174" t="n"/>
      <c r="M5696" s="174" t="n"/>
    </row>
    <row r="5697">
      <c r="A5697" s="174" t="inlineStr">
        <is>
          <t>test</t>
        </is>
      </c>
      <c r="B5697" s="174" t="inlineStr">
        <is>
          <t>A3</t>
        </is>
      </c>
      <c r="C5697" s="174" t="inlineStr">
        <is>
          <t>Babble</t>
        </is>
      </c>
      <c r="D5697" s="174" t="inlineStr">
        <is>
          <t>nb</t>
        </is>
      </c>
      <c r="E5697" s="175" t="n">
        <v>0.88</v>
      </c>
      <c r="F5697" s="174" t="n">
        <v>27</v>
      </c>
      <c r="G5697" s="174" t="n">
        <v>1108</v>
      </c>
      <c r="H5697" s="174" t="n">
        <v>7</v>
      </c>
      <c r="I5697" s="174" t="n">
        <v>2587</v>
      </c>
      <c r="J5697" s="174" t="n"/>
      <c r="K5697" s="174" t="n"/>
      <c r="L5697" s="174" t="n"/>
      <c r="M5697" s="174" t="n"/>
    </row>
    <row r="5698">
      <c r="A5698" s="174" t="inlineStr">
        <is>
          <t>test</t>
        </is>
      </c>
      <c r="B5698" s="174" t="inlineStr">
        <is>
          <t>A3</t>
        </is>
      </c>
      <c r="C5698" s="174" t="inlineStr">
        <is>
          <t>Babble</t>
        </is>
      </c>
      <c r="D5698" s="174" t="inlineStr">
        <is>
          <t>nb</t>
        </is>
      </c>
      <c r="E5698" s="175" t="n">
        <v>0.89</v>
      </c>
      <c r="F5698" s="174" t="n">
        <v>23</v>
      </c>
      <c r="G5698" s="174" t="n">
        <v>1112</v>
      </c>
      <c r="H5698" s="174" t="n">
        <v>6</v>
      </c>
      <c r="I5698" s="174" t="n">
        <v>2588</v>
      </c>
      <c r="J5698" s="174" t="n"/>
      <c r="K5698" s="174" t="n"/>
      <c r="L5698" s="174" t="n"/>
      <c r="M5698" s="174" t="n"/>
    </row>
    <row r="5699">
      <c r="A5699" s="174" t="inlineStr">
        <is>
          <t>test</t>
        </is>
      </c>
      <c r="B5699" s="174" t="inlineStr">
        <is>
          <t>A3</t>
        </is>
      </c>
      <c r="C5699" s="174" t="inlineStr">
        <is>
          <t>Babble</t>
        </is>
      </c>
      <c r="D5699" s="174" t="inlineStr">
        <is>
          <t>nb</t>
        </is>
      </c>
      <c r="E5699" s="175" t="n">
        <v>0.9</v>
      </c>
      <c r="F5699" s="174" t="n">
        <v>18</v>
      </c>
      <c r="G5699" s="174" t="n">
        <v>1117</v>
      </c>
      <c r="H5699" s="174" t="n">
        <v>5</v>
      </c>
      <c r="I5699" s="174" t="n">
        <v>2589</v>
      </c>
      <c r="J5699" s="174" t="n"/>
      <c r="K5699" s="174" t="n"/>
      <c r="L5699" s="174" t="n"/>
      <c r="M5699" s="174" t="n"/>
    </row>
    <row r="5700">
      <c r="A5700" s="174" t="inlineStr">
        <is>
          <t>test</t>
        </is>
      </c>
      <c r="B5700" s="174" t="inlineStr">
        <is>
          <t>A3</t>
        </is>
      </c>
      <c r="C5700" s="174" t="inlineStr">
        <is>
          <t>Babble</t>
        </is>
      </c>
      <c r="D5700" s="174" t="inlineStr">
        <is>
          <t>nb</t>
        </is>
      </c>
      <c r="E5700" s="175" t="n">
        <v>0.91</v>
      </c>
      <c r="F5700" s="174" t="n">
        <v>16</v>
      </c>
      <c r="G5700" s="174" t="n">
        <v>1119</v>
      </c>
      <c r="H5700" s="174" t="n">
        <v>4</v>
      </c>
      <c r="I5700" s="174" t="n">
        <v>2590</v>
      </c>
      <c r="J5700" s="174" t="n"/>
      <c r="K5700" s="174" t="n"/>
      <c r="L5700" s="174" t="n"/>
      <c r="M5700" s="174" t="n"/>
    </row>
    <row r="5701">
      <c r="A5701" s="174" t="inlineStr">
        <is>
          <t>test</t>
        </is>
      </c>
      <c r="B5701" s="174" t="inlineStr">
        <is>
          <t>A3</t>
        </is>
      </c>
      <c r="C5701" s="174" t="inlineStr">
        <is>
          <t>Babble</t>
        </is>
      </c>
      <c r="D5701" s="174" t="inlineStr">
        <is>
          <t>nb</t>
        </is>
      </c>
      <c r="E5701" s="175" t="n">
        <v>0.92</v>
      </c>
      <c r="F5701" s="174" t="n">
        <v>15</v>
      </c>
      <c r="G5701" s="174" t="n">
        <v>1120</v>
      </c>
      <c r="H5701" s="174" t="n">
        <v>3</v>
      </c>
      <c r="I5701" s="174" t="n">
        <v>2591</v>
      </c>
      <c r="J5701" s="174" t="n"/>
      <c r="K5701" s="174" t="n"/>
      <c r="L5701" s="174" t="n"/>
      <c r="M5701" s="174" t="n"/>
    </row>
    <row r="5702">
      <c r="A5702" s="174" t="inlineStr">
        <is>
          <t>test</t>
        </is>
      </c>
      <c r="B5702" s="174" t="inlineStr">
        <is>
          <t>A3</t>
        </is>
      </c>
      <c r="C5702" s="174" t="inlineStr">
        <is>
          <t>Babble</t>
        </is>
      </c>
      <c r="D5702" s="174" t="inlineStr">
        <is>
          <t>nb</t>
        </is>
      </c>
      <c r="E5702" s="175" t="n">
        <v>0.93</v>
      </c>
      <c r="F5702" s="174" t="n">
        <v>14</v>
      </c>
      <c r="G5702" s="174" t="n">
        <v>1121</v>
      </c>
      <c r="H5702" s="174" t="n">
        <v>2</v>
      </c>
      <c r="I5702" s="174" t="n">
        <v>2592</v>
      </c>
      <c r="J5702" s="174" t="n"/>
      <c r="K5702" s="174" t="n"/>
      <c r="L5702" s="174" t="n"/>
      <c r="M5702" s="174" t="n"/>
    </row>
    <row r="5703">
      <c r="A5703" s="174" t="inlineStr">
        <is>
          <t>test</t>
        </is>
      </c>
      <c r="B5703" s="174" t="inlineStr">
        <is>
          <t>A3</t>
        </is>
      </c>
      <c r="C5703" s="174" t="inlineStr">
        <is>
          <t>Babble</t>
        </is>
      </c>
      <c r="D5703" s="174" t="inlineStr">
        <is>
          <t>nb</t>
        </is>
      </c>
      <c r="E5703" s="175" t="n">
        <v>0.9399999999999999</v>
      </c>
      <c r="F5703" s="174" t="n">
        <v>10</v>
      </c>
      <c r="G5703" s="174" t="n">
        <v>1125</v>
      </c>
      <c r="H5703" s="174" t="n">
        <v>2</v>
      </c>
      <c r="I5703" s="174" t="n">
        <v>2592</v>
      </c>
      <c r="J5703" s="174" t="n"/>
      <c r="K5703" s="174" t="n"/>
      <c r="L5703" s="174" t="n"/>
      <c r="M5703" s="174" t="n"/>
    </row>
    <row r="5704">
      <c r="A5704" s="174" t="inlineStr">
        <is>
          <t>test</t>
        </is>
      </c>
      <c r="B5704" s="174" t="inlineStr">
        <is>
          <t>A3</t>
        </is>
      </c>
      <c r="C5704" s="174" t="inlineStr">
        <is>
          <t>Babble</t>
        </is>
      </c>
      <c r="D5704" s="174" t="inlineStr">
        <is>
          <t>nb</t>
        </is>
      </c>
      <c r="E5704" s="175" t="n">
        <v>0.95</v>
      </c>
      <c r="F5704" s="174" t="n">
        <v>8</v>
      </c>
      <c r="G5704" s="174" t="n">
        <v>1127</v>
      </c>
      <c r="H5704" s="174" t="n">
        <v>2</v>
      </c>
      <c r="I5704" s="174" t="n">
        <v>2592</v>
      </c>
      <c r="J5704" s="174" t="n"/>
      <c r="K5704" s="174" t="n"/>
      <c r="L5704" s="174" t="n"/>
      <c r="M5704" s="174" t="n"/>
    </row>
    <row r="5705">
      <c r="A5705" s="174" t="inlineStr">
        <is>
          <t>test</t>
        </is>
      </c>
      <c r="B5705" s="174" t="inlineStr">
        <is>
          <t>A3</t>
        </is>
      </c>
      <c r="C5705" s="174" t="inlineStr">
        <is>
          <t>Babble</t>
        </is>
      </c>
      <c r="D5705" s="174" t="inlineStr">
        <is>
          <t>b</t>
        </is>
      </c>
      <c r="E5705" s="175" t="n">
        <v>0.01</v>
      </c>
      <c r="F5705" s="174" t="n">
        <v>281</v>
      </c>
      <c r="G5705" s="174" t="n">
        <v>0</v>
      </c>
      <c r="H5705" s="174" t="n">
        <v>295</v>
      </c>
      <c r="I5705" s="174" t="n">
        <v>0</v>
      </c>
      <c r="J5705" s="174" t="n"/>
      <c r="K5705" s="174" t="n"/>
      <c r="L5705" s="174" t="n"/>
      <c r="M5705" s="174" t="n"/>
    </row>
    <row r="5706">
      <c r="A5706" s="174" t="inlineStr">
        <is>
          <t>test</t>
        </is>
      </c>
      <c r="B5706" s="174" t="inlineStr">
        <is>
          <t>A3</t>
        </is>
      </c>
      <c r="C5706" s="174" t="inlineStr">
        <is>
          <t>Babble</t>
        </is>
      </c>
      <c r="D5706" s="174" t="inlineStr">
        <is>
          <t>b</t>
        </is>
      </c>
      <c r="E5706" s="175" t="n">
        <v>0.02</v>
      </c>
      <c r="F5706" s="174" t="n">
        <v>279</v>
      </c>
      <c r="G5706" s="174" t="n">
        <v>2</v>
      </c>
      <c r="H5706" s="174" t="n">
        <v>290</v>
      </c>
      <c r="I5706" s="174" t="n">
        <v>5</v>
      </c>
      <c r="J5706" s="174" t="n"/>
      <c r="K5706" s="174" t="n"/>
      <c r="L5706" s="174" t="n"/>
      <c r="M5706" s="174" t="n"/>
    </row>
    <row r="5707">
      <c r="A5707" s="174" t="inlineStr">
        <is>
          <t>test</t>
        </is>
      </c>
      <c r="B5707" s="174" t="inlineStr">
        <is>
          <t>A3</t>
        </is>
      </c>
      <c r="C5707" s="174" t="inlineStr">
        <is>
          <t>Babble</t>
        </is>
      </c>
      <c r="D5707" s="174" t="inlineStr">
        <is>
          <t>b</t>
        </is>
      </c>
      <c r="E5707" s="175" t="n">
        <v>0.03</v>
      </c>
      <c r="F5707" s="174" t="n">
        <v>273</v>
      </c>
      <c r="G5707" s="174" t="n">
        <v>8</v>
      </c>
      <c r="H5707" s="174" t="n">
        <v>286</v>
      </c>
      <c r="I5707" s="174" t="n">
        <v>9</v>
      </c>
      <c r="J5707" s="174" t="n"/>
      <c r="K5707" s="174" t="n"/>
      <c r="L5707" s="174" t="n"/>
      <c r="M5707" s="174" t="n"/>
    </row>
    <row r="5708">
      <c r="A5708" s="174" t="inlineStr">
        <is>
          <t>test</t>
        </is>
      </c>
      <c r="B5708" s="174" t="inlineStr">
        <is>
          <t>A3</t>
        </is>
      </c>
      <c r="C5708" s="174" t="inlineStr">
        <is>
          <t>Babble</t>
        </is>
      </c>
      <c r="D5708" s="174" t="inlineStr">
        <is>
          <t>b</t>
        </is>
      </c>
      <c r="E5708" s="175" t="n">
        <v>0.04</v>
      </c>
      <c r="F5708" s="174" t="n">
        <v>268</v>
      </c>
      <c r="G5708" s="174" t="n">
        <v>13</v>
      </c>
      <c r="H5708" s="174" t="n">
        <v>281</v>
      </c>
      <c r="I5708" s="174" t="n">
        <v>14</v>
      </c>
      <c r="J5708" s="174" t="n"/>
      <c r="K5708" s="174" t="n"/>
      <c r="L5708" s="174" t="n"/>
      <c r="M5708" s="174" t="n"/>
    </row>
    <row r="5709">
      <c r="A5709" s="174" t="inlineStr">
        <is>
          <t>test</t>
        </is>
      </c>
      <c r="B5709" s="174" t="inlineStr">
        <is>
          <t>A3</t>
        </is>
      </c>
      <c r="C5709" s="174" t="inlineStr">
        <is>
          <t>Babble</t>
        </is>
      </c>
      <c r="D5709" s="174" t="inlineStr">
        <is>
          <t>b</t>
        </is>
      </c>
      <c r="E5709" s="175" t="n">
        <v>0.05</v>
      </c>
      <c r="F5709" s="174" t="n">
        <v>268</v>
      </c>
      <c r="G5709" s="174" t="n">
        <v>13</v>
      </c>
      <c r="H5709" s="174" t="n">
        <v>278</v>
      </c>
      <c r="I5709" s="174" t="n">
        <v>17</v>
      </c>
      <c r="J5709" s="174" t="n"/>
      <c r="K5709" s="174" t="n"/>
      <c r="L5709" s="174" t="n"/>
      <c r="M5709" s="174" t="n"/>
    </row>
    <row r="5710">
      <c r="A5710" s="174" t="inlineStr">
        <is>
          <t>test</t>
        </is>
      </c>
      <c r="B5710" s="174" t="inlineStr">
        <is>
          <t>A3</t>
        </is>
      </c>
      <c r="C5710" s="174" t="inlineStr">
        <is>
          <t>Babble</t>
        </is>
      </c>
      <c r="D5710" s="174" t="inlineStr">
        <is>
          <t>b</t>
        </is>
      </c>
      <c r="E5710" s="175" t="n">
        <v>0.06</v>
      </c>
      <c r="F5710" s="174" t="n">
        <v>259</v>
      </c>
      <c r="G5710" s="174" t="n">
        <v>22</v>
      </c>
      <c r="H5710" s="174" t="n">
        <v>267</v>
      </c>
      <c r="I5710" s="174" t="n">
        <v>28</v>
      </c>
      <c r="J5710" s="174" t="n"/>
      <c r="K5710" s="174" t="n"/>
      <c r="L5710" s="174" t="n"/>
      <c r="M5710" s="174" t="n"/>
    </row>
    <row r="5711">
      <c r="A5711" s="174" t="inlineStr">
        <is>
          <t>test</t>
        </is>
      </c>
      <c r="B5711" s="174" t="inlineStr">
        <is>
          <t>A3</t>
        </is>
      </c>
      <c r="C5711" s="174" t="inlineStr">
        <is>
          <t>Babble</t>
        </is>
      </c>
      <c r="D5711" s="174" t="inlineStr">
        <is>
          <t>b</t>
        </is>
      </c>
      <c r="E5711" s="175" t="n">
        <v>0.07000000000000001</v>
      </c>
      <c r="F5711" s="174" t="n">
        <v>252</v>
      </c>
      <c r="G5711" s="174" t="n">
        <v>29</v>
      </c>
      <c r="H5711" s="174" t="n">
        <v>258</v>
      </c>
      <c r="I5711" s="174" t="n">
        <v>37</v>
      </c>
      <c r="J5711" s="174" t="n"/>
      <c r="K5711" s="174" t="n"/>
      <c r="L5711" s="174" t="n"/>
      <c r="M5711" s="174" t="n"/>
    </row>
    <row r="5712">
      <c r="A5712" s="174" t="inlineStr">
        <is>
          <t>test</t>
        </is>
      </c>
      <c r="B5712" s="174" t="inlineStr">
        <is>
          <t>A3</t>
        </is>
      </c>
      <c r="C5712" s="174" t="inlineStr">
        <is>
          <t>Babble</t>
        </is>
      </c>
      <c r="D5712" s="174" t="inlineStr">
        <is>
          <t>b</t>
        </is>
      </c>
      <c r="E5712" s="175" t="n">
        <v>0.08</v>
      </c>
      <c r="F5712" s="174" t="n">
        <v>242</v>
      </c>
      <c r="G5712" s="174" t="n">
        <v>39</v>
      </c>
      <c r="H5712" s="174" t="n">
        <v>245</v>
      </c>
      <c r="I5712" s="174" t="n">
        <v>50</v>
      </c>
      <c r="J5712" s="174" t="n"/>
      <c r="K5712" s="174" t="n"/>
      <c r="L5712" s="174" t="n"/>
      <c r="M5712" s="174" t="n"/>
    </row>
    <row r="5713">
      <c r="A5713" s="174" t="inlineStr">
        <is>
          <t>test</t>
        </is>
      </c>
      <c r="B5713" s="174" t="inlineStr">
        <is>
          <t>A3</t>
        </is>
      </c>
      <c r="C5713" s="174" t="inlineStr">
        <is>
          <t>Babble</t>
        </is>
      </c>
      <c r="D5713" s="174" t="inlineStr">
        <is>
          <t>b</t>
        </is>
      </c>
      <c r="E5713" s="175" t="n">
        <v>0.09</v>
      </c>
      <c r="F5713" s="174" t="n">
        <v>225</v>
      </c>
      <c r="G5713" s="174" t="n">
        <v>56</v>
      </c>
      <c r="H5713" s="174" t="n">
        <v>228</v>
      </c>
      <c r="I5713" s="174" t="n">
        <v>67</v>
      </c>
      <c r="J5713" s="174" t="n"/>
      <c r="K5713" s="174" t="n"/>
      <c r="L5713" s="174" t="n"/>
      <c r="M5713" s="174" t="n"/>
    </row>
    <row r="5714">
      <c r="A5714" s="174" t="inlineStr">
        <is>
          <t>test</t>
        </is>
      </c>
      <c r="B5714" s="174" t="inlineStr">
        <is>
          <t>A3</t>
        </is>
      </c>
      <c r="C5714" s="174" t="inlineStr">
        <is>
          <t>Babble</t>
        </is>
      </c>
      <c r="D5714" s="174" t="inlineStr">
        <is>
          <t>b</t>
        </is>
      </c>
      <c r="E5714" s="175" t="n">
        <v>0.1</v>
      </c>
      <c r="F5714" s="174" t="n">
        <v>212</v>
      </c>
      <c r="G5714" s="174" t="n">
        <v>69</v>
      </c>
      <c r="H5714" s="174" t="n">
        <v>213</v>
      </c>
      <c r="I5714" s="174" t="n">
        <v>82</v>
      </c>
      <c r="J5714" s="174" t="n"/>
      <c r="K5714" s="174" t="n"/>
      <c r="L5714" s="174" t="n"/>
      <c r="M5714" s="174" t="n"/>
    </row>
    <row r="5715">
      <c r="A5715" s="174" t="inlineStr">
        <is>
          <t>test</t>
        </is>
      </c>
      <c r="B5715" s="174" t="inlineStr">
        <is>
          <t>A3</t>
        </is>
      </c>
      <c r="C5715" s="174" t="inlineStr">
        <is>
          <t>Babble</t>
        </is>
      </c>
      <c r="D5715" s="174" t="inlineStr">
        <is>
          <t>b</t>
        </is>
      </c>
      <c r="E5715" s="175" t="n">
        <v>0.11</v>
      </c>
      <c r="F5715" s="174" t="n">
        <v>201</v>
      </c>
      <c r="G5715" s="174" t="n">
        <v>80</v>
      </c>
      <c r="H5715" s="174" t="n">
        <v>201</v>
      </c>
      <c r="I5715" s="174" t="n">
        <v>94</v>
      </c>
      <c r="J5715" s="174" t="n"/>
      <c r="K5715" s="174" t="n"/>
      <c r="L5715" s="174" t="n"/>
      <c r="M5715" s="174" t="n"/>
    </row>
    <row r="5716">
      <c r="A5716" s="174" t="inlineStr">
        <is>
          <t>test</t>
        </is>
      </c>
      <c r="B5716" s="174" t="inlineStr">
        <is>
          <t>A3</t>
        </is>
      </c>
      <c r="C5716" s="174" t="inlineStr">
        <is>
          <t>Babble</t>
        </is>
      </c>
      <c r="D5716" s="174" t="inlineStr">
        <is>
          <t>b</t>
        </is>
      </c>
      <c r="E5716" s="175" t="n">
        <v>0.12</v>
      </c>
      <c r="F5716" s="174" t="n">
        <v>190</v>
      </c>
      <c r="G5716" s="174" t="n">
        <v>91</v>
      </c>
      <c r="H5716" s="174" t="n">
        <v>190</v>
      </c>
      <c r="I5716" s="174" t="n">
        <v>105</v>
      </c>
      <c r="J5716" s="174" t="n"/>
      <c r="K5716" s="174" t="n"/>
      <c r="L5716" s="174" t="n"/>
      <c r="M5716" s="174" t="n"/>
    </row>
    <row r="5717">
      <c r="A5717" s="174" t="inlineStr">
        <is>
          <t>test</t>
        </is>
      </c>
      <c r="B5717" s="174" t="inlineStr">
        <is>
          <t>A3</t>
        </is>
      </c>
      <c r="C5717" s="174" t="inlineStr">
        <is>
          <t>Babble</t>
        </is>
      </c>
      <c r="D5717" s="174" t="inlineStr">
        <is>
          <t>b</t>
        </is>
      </c>
      <c r="E5717" s="175" t="n">
        <v>0.13</v>
      </c>
      <c r="F5717" s="174" t="n">
        <v>176</v>
      </c>
      <c r="G5717" s="174" t="n">
        <v>105</v>
      </c>
      <c r="H5717" s="174" t="n">
        <v>179</v>
      </c>
      <c r="I5717" s="174" t="n">
        <v>116</v>
      </c>
      <c r="J5717" s="174" t="n"/>
      <c r="K5717" s="174" t="n"/>
      <c r="L5717" s="174" t="n"/>
      <c r="M5717" s="174" t="n"/>
    </row>
    <row r="5718">
      <c r="A5718" s="174" t="inlineStr">
        <is>
          <t>test</t>
        </is>
      </c>
      <c r="B5718" s="174" t="inlineStr">
        <is>
          <t>A3</t>
        </is>
      </c>
      <c r="C5718" s="174" t="inlineStr">
        <is>
          <t>Babble</t>
        </is>
      </c>
      <c r="D5718" s="174" t="inlineStr">
        <is>
          <t>b</t>
        </is>
      </c>
      <c r="E5718" s="175" t="n">
        <v>0.14</v>
      </c>
      <c r="F5718" s="174" t="n">
        <v>161</v>
      </c>
      <c r="G5718" s="174" t="n">
        <v>120</v>
      </c>
      <c r="H5718" s="174" t="n">
        <v>160</v>
      </c>
      <c r="I5718" s="174" t="n">
        <v>135</v>
      </c>
      <c r="J5718" s="174" t="n"/>
      <c r="K5718" s="174" t="n"/>
      <c r="L5718" s="174" t="n"/>
      <c r="M5718" s="174" t="n"/>
    </row>
    <row r="5719">
      <c r="A5719" s="174" t="inlineStr">
        <is>
          <t>test</t>
        </is>
      </c>
      <c r="B5719" s="174" t="inlineStr">
        <is>
          <t>A3</t>
        </is>
      </c>
      <c r="C5719" s="174" t="inlineStr">
        <is>
          <t>Babble</t>
        </is>
      </c>
      <c r="D5719" s="174" t="inlineStr">
        <is>
          <t>b</t>
        </is>
      </c>
      <c r="E5719" s="175" t="n">
        <v>0.15</v>
      </c>
      <c r="F5719" s="174" t="n">
        <v>149</v>
      </c>
      <c r="G5719" s="174" t="n">
        <v>132</v>
      </c>
      <c r="H5719" s="174" t="n">
        <v>150</v>
      </c>
      <c r="I5719" s="174" t="n">
        <v>145</v>
      </c>
      <c r="J5719" s="174" t="n"/>
      <c r="K5719" s="174" t="n"/>
      <c r="L5719" s="174" t="n"/>
      <c r="M5719" s="174" t="n"/>
    </row>
    <row r="5720">
      <c r="A5720" s="174" t="inlineStr">
        <is>
          <t>test</t>
        </is>
      </c>
      <c r="B5720" s="174" t="inlineStr">
        <is>
          <t>A3</t>
        </is>
      </c>
      <c r="C5720" s="174" t="inlineStr">
        <is>
          <t>Babble</t>
        </is>
      </c>
      <c r="D5720" s="174" t="inlineStr">
        <is>
          <t>b</t>
        </is>
      </c>
      <c r="E5720" s="175" t="n">
        <v>0.16</v>
      </c>
      <c r="F5720" s="174" t="n">
        <v>135</v>
      </c>
      <c r="G5720" s="174" t="n">
        <v>146</v>
      </c>
      <c r="H5720" s="174" t="n">
        <v>140</v>
      </c>
      <c r="I5720" s="174" t="n">
        <v>155</v>
      </c>
      <c r="J5720" s="174" t="n"/>
      <c r="K5720" s="174" t="n"/>
      <c r="L5720" s="174" t="n"/>
      <c r="M5720" s="174" t="n"/>
    </row>
    <row r="5721">
      <c r="A5721" s="174" t="inlineStr">
        <is>
          <t>test</t>
        </is>
      </c>
      <c r="B5721" s="174" t="inlineStr">
        <is>
          <t>A3</t>
        </is>
      </c>
      <c r="C5721" s="174" t="inlineStr">
        <is>
          <t>Babble</t>
        </is>
      </c>
      <c r="D5721" s="174" t="inlineStr">
        <is>
          <t>b</t>
        </is>
      </c>
      <c r="E5721" s="175" t="n">
        <v>0.17</v>
      </c>
      <c r="F5721" s="174" t="n">
        <v>128</v>
      </c>
      <c r="G5721" s="174" t="n">
        <v>153</v>
      </c>
      <c r="H5721" s="174" t="n">
        <v>134</v>
      </c>
      <c r="I5721" s="174" t="n">
        <v>161</v>
      </c>
      <c r="J5721" s="174" t="n"/>
      <c r="K5721" s="174" t="n"/>
      <c r="L5721" s="174" t="n"/>
      <c r="M5721" s="174" t="n"/>
    </row>
    <row r="5722">
      <c r="A5722" s="174" t="inlineStr">
        <is>
          <t>test</t>
        </is>
      </c>
      <c r="B5722" s="174" t="inlineStr">
        <is>
          <t>A3</t>
        </is>
      </c>
      <c r="C5722" s="174" t="inlineStr">
        <is>
          <t>Babble</t>
        </is>
      </c>
      <c r="D5722" s="174" t="inlineStr">
        <is>
          <t>b</t>
        </is>
      </c>
      <c r="E5722" s="175" t="n">
        <v>0.18</v>
      </c>
      <c r="F5722" s="174" t="n">
        <v>121</v>
      </c>
      <c r="G5722" s="174" t="n">
        <v>160</v>
      </c>
      <c r="H5722" s="174" t="n">
        <v>124</v>
      </c>
      <c r="I5722" s="174" t="n">
        <v>171</v>
      </c>
      <c r="J5722" s="174" t="n"/>
      <c r="K5722" s="174" t="n"/>
      <c r="L5722" s="174" t="n"/>
      <c r="M5722" s="174" t="n"/>
    </row>
    <row r="5723">
      <c r="A5723" s="174" t="inlineStr">
        <is>
          <t>test</t>
        </is>
      </c>
      <c r="B5723" s="174" t="inlineStr">
        <is>
          <t>A3</t>
        </is>
      </c>
      <c r="C5723" s="174" t="inlineStr">
        <is>
          <t>Babble</t>
        </is>
      </c>
      <c r="D5723" s="174" t="inlineStr">
        <is>
          <t>b</t>
        </is>
      </c>
      <c r="E5723" s="175" t="n">
        <v>0.19</v>
      </c>
      <c r="F5723" s="174" t="n">
        <v>114</v>
      </c>
      <c r="G5723" s="174" t="n">
        <v>167</v>
      </c>
      <c r="H5723" s="174" t="n">
        <v>116</v>
      </c>
      <c r="I5723" s="174" t="n">
        <v>179</v>
      </c>
      <c r="J5723" s="174" t="n"/>
      <c r="K5723" s="174" t="n"/>
      <c r="L5723" s="174" t="n"/>
      <c r="M5723" s="174" t="n"/>
    </row>
    <row r="5724">
      <c r="A5724" s="174" t="inlineStr">
        <is>
          <t>test</t>
        </is>
      </c>
      <c r="B5724" s="174" t="inlineStr">
        <is>
          <t>A3</t>
        </is>
      </c>
      <c r="C5724" s="174" t="inlineStr">
        <is>
          <t>Babble</t>
        </is>
      </c>
      <c r="D5724" s="174" t="inlineStr">
        <is>
          <t>b</t>
        </is>
      </c>
      <c r="E5724" s="175" t="n">
        <v>0.2</v>
      </c>
      <c r="F5724" s="174" t="n">
        <v>108</v>
      </c>
      <c r="G5724" s="174" t="n">
        <v>173</v>
      </c>
      <c r="H5724" s="174" t="n">
        <v>109</v>
      </c>
      <c r="I5724" s="174" t="n">
        <v>186</v>
      </c>
      <c r="J5724" s="174" t="n"/>
      <c r="K5724" s="174" t="n"/>
      <c r="L5724" s="174" t="n"/>
      <c r="M5724" s="174" t="n"/>
    </row>
    <row r="5725">
      <c r="A5725" s="174" t="inlineStr">
        <is>
          <t>test</t>
        </is>
      </c>
      <c r="B5725" s="174" t="inlineStr">
        <is>
          <t>A3</t>
        </is>
      </c>
      <c r="C5725" s="174" t="inlineStr">
        <is>
          <t>Babble</t>
        </is>
      </c>
      <c r="D5725" s="174" t="inlineStr">
        <is>
          <t>b</t>
        </is>
      </c>
      <c r="E5725" s="175" t="n">
        <v>0.21</v>
      </c>
      <c r="F5725" s="174" t="n">
        <v>101</v>
      </c>
      <c r="G5725" s="174" t="n">
        <v>180</v>
      </c>
      <c r="H5725" s="174" t="n">
        <v>102</v>
      </c>
      <c r="I5725" s="174" t="n">
        <v>193</v>
      </c>
      <c r="J5725" s="174" t="n"/>
      <c r="K5725" s="174" t="n"/>
      <c r="L5725" s="174" t="n"/>
      <c r="M5725" s="174" t="n"/>
    </row>
    <row r="5726">
      <c r="A5726" s="174" t="inlineStr">
        <is>
          <t>test</t>
        </is>
      </c>
      <c r="B5726" s="174" t="inlineStr">
        <is>
          <t>A3</t>
        </is>
      </c>
      <c r="C5726" s="174" t="inlineStr">
        <is>
          <t>Babble</t>
        </is>
      </c>
      <c r="D5726" s="174" t="inlineStr">
        <is>
          <t>b</t>
        </is>
      </c>
      <c r="E5726" s="175" t="n">
        <v>0.22</v>
      </c>
      <c r="F5726" s="174" t="n">
        <v>96</v>
      </c>
      <c r="G5726" s="174" t="n">
        <v>185</v>
      </c>
      <c r="H5726" s="174" t="n">
        <v>98</v>
      </c>
      <c r="I5726" s="174" t="n">
        <v>197</v>
      </c>
      <c r="J5726" s="174" t="n"/>
      <c r="K5726" s="174" t="n"/>
      <c r="L5726" s="174" t="n"/>
      <c r="M5726" s="174" t="n"/>
    </row>
    <row r="5727">
      <c r="A5727" s="174" t="inlineStr">
        <is>
          <t>test</t>
        </is>
      </c>
      <c r="B5727" s="174" t="inlineStr">
        <is>
          <t>A3</t>
        </is>
      </c>
      <c r="C5727" s="174" t="inlineStr">
        <is>
          <t>Babble</t>
        </is>
      </c>
      <c r="D5727" s="174" t="inlineStr">
        <is>
          <t>b</t>
        </is>
      </c>
      <c r="E5727" s="175" t="n">
        <v>0.23</v>
      </c>
      <c r="F5727" s="174" t="n">
        <v>92</v>
      </c>
      <c r="G5727" s="174" t="n">
        <v>189</v>
      </c>
      <c r="H5727" s="174" t="n">
        <v>90</v>
      </c>
      <c r="I5727" s="174" t="n">
        <v>205</v>
      </c>
      <c r="J5727" s="174" t="n"/>
      <c r="K5727" s="174" t="n"/>
      <c r="L5727" s="174" t="n"/>
      <c r="M5727" s="174" t="n"/>
    </row>
    <row r="5728">
      <c r="A5728" s="174" t="inlineStr">
        <is>
          <t>test</t>
        </is>
      </c>
      <c r="B5728" s="174" t="inlineStr">
        <is>
          <t>A3</t>
        </is>
      </c>
      <c r="C5728" s="174" t="inlineStr">
        <is>
          <t>Babble</t>
        </is>
      </c>
      <c r="D5728" s="174" t="inlineStr">
        <is>
          <t>b</t>
        </is>
      </c>
      <c r="E5728" s="175" t="n">
        <v>0.24</v>
      </c>
      <c r="F5728" s="174" t="n">
        <v>88</v>
      </c>
      <c r="G5728" s="174" t="n">
        <v>193</v>
      </c>
      <c r="H5728" s="174" t="n">
        <v>81</v>
      </c>
      <c r="I5728" s="174" t="n">
        <v>214</v>
      </c>
      <c r="J5728" s="174" t="n"/>
      <c r="K5728" s="174" t="n"/>
      <c r="L5728" s="174" t="n"/>
      <c r="M5728" s="174" t="n"/>
    </row>
    <row r="5729">
      <c r="A5729" s="174" t="inlineStr">
        <is>
          <t>test</t>
        </is>
      </c>
      <c r="B5729" s="174" t="inlineStr">
        <is>
          <t>A3</t>
        </is>
      </c>
      <c r="C5729" s="174" t="inlineStr">
        <is>
          <t>Babble</t>
        </is>
      </c>
      <c r="D5729" s="174" t="inlineStr">
        <is>
          <t>b</t>
        </is>
      </c>
      <c r="E5729" s="175" t="n">
        <v>0.25</v>
      </c>
      <c r="F5729" s="174" t="n">
        <v>85</v>
      </c>
      <c r="G5729" s="174" t="n">
        <v>196</v>
      </c>
      <c r="H5729" s="174" t="n">
        <v>77</v>
      </c>
      <c r="I5729" s="174" t="n">
        <v>218</v>
      </c>
      <c r="J5729" s="174" t="n"/>
      <c r="K5729" s="174" t="n"/>
      <c r="L5729" s="174" t="n"/>
      <c r="M5729" s="174" t="n"/>
    </row>
    <row r="5730">
      <c r="A5730" s="174" t="inlineStr">
        <is>
          <t>test</t>
        </is>
      </c>
      <c r="B5730" s="174" t="inlineStr">
        <is>
          <t>A3</t>
        </is>
      </c>
      <c r="C5730" s="174" t="inlineStr">
        <is>
          <t>Babble</t>
        </is>
      </c>
      <c r="D5730" s="174" t="inlineStr">
        <is>
          <t>b</t>
        </is>
      </c>
      <c r="E5730" s="175" t="n">
        <v>0.26</v>
      </c>
      <c r="F5730" s="174" t="n">
        <v>84</v>
      </c>
      <c r="G5730" s="174" t="n">
        <v>197</v>
      </c>
      <c r="H5730" s="174" t="n">
        <v>73</v>
      </c>
      <c r="I5730" s="174" t="n">
        <v>222</v>
      </c>
      <c r="J5730" s="174" t="n"/>
      <c r="K5730" s="174" t="n"/>
      <c r="L5730" s="174" t="n"/>
      <c r="M5730" s="174" t="n"/>
    </row>
    <row r="5731">
      <c r="A5731" s="174" t="inlineStr">
        <is>
          <t>test</t>
        </is>
      </c>
      <c r="B5731" s="174" t="inlineStr">
        <is>
          <t>A3</t>
        </is>
      </c>
      <c r="C5731" s="174" t="inlineStr">
        <is>
          <t>Babble</t>
        </is>
      </c>
      <c r="D5731" s="174" t="inlineStr">
        <is>
          <t>b</t>
        </is>
      </c>
      <c r="E5731" s="175" t="n">
        <v>0.27</v>
      </c>
      <c r="F5731" s="174" t="n">
        <v>79</v>
      </c>
      <c r="G5731" s="174" t="n">
        <v>202</v>
      </c>
      <c r="H5731" s="174" t="n">
        <v>70</v>
      </c>
      <c r="I5731" s="174" t="n">
        <v>225</v>
      </c>
      <c r="J5731" s="174" t="n"/>
      <c r="K5731" s="174" t="n"/>
      <c r="L5731" s="174" t="n"/>
      <c r="M5731" s="174" t="n"/>
    </row>
    <row r="5732">
      <c r="A5732" s="174" t="inlineStr">
        <is>
          <t>test</t>
        </is>
      </c>
      <c r="B5732" s="174" t="inlineStr">
        <is>
          <t>A3</t>
        </is>
      </c>
      <c r="C5732" s="174" t="inlineStr">
        <is>
          <t>Babble</t>
        </is>
      </c>
      <c r="D5732" s="174" t="inlineStr">
        <is>
          <t>b</t>
        </is>
      </c>
      <c r="E5732" s="175" t="n">
        <v>0.28</v>
      </c>
      <c r="F5732" s="174" t="n">
        <v>77</v>
      </c>
      <c r="G5732" s="174" t="n">
        <v>204</v>
      </c>
      <c r="H5732" s="174" t="n">
        <v>68</v>
      </c>
      <c r="I5732" s="174" t="n">
        <v>227</v>
      </c>
      <c r="J5732" s="174" t="n"/>
      <c r="K5732" s="174" t="n"/>
      <c r="L5732" s="174" t="n"/>
      <c r="M5732" s="174" t="n"/>
    </row>
    <row r="5733">
      <c r="A5733" s="174" t="inlineStr">
        <is>
          <t>test</t>
        </is>
      </c>
      <c r="B5733" s="174" t="inlineStr">
        <is>
          <t>A3</t>
        </is>
      </c>
      <c r="C5733" s="174" t="inlineStr">
        <is>
          <t>Babble</t>
        </is>
      </c>
      <c r="D5733" s="174" t="inlineStr">
        <is>
          <t>b</t>
        </is>
      </c>
      <c r="E5733" s="175" t="n">
        <v>0.29</v>
      </c>
      <c r="F5733" s="174" t="n">
        <v>75</v>
      </c>
      <c r="G5733" s="174" t="n">
        <v>206</v>
      </c>
      <c r="H5733" s="174" t="n">
        <v>66</v>
      </c>
      <c r="I5733" s="174" t="n">
        <v>229</v>
      </c>
      <c r="J5733" s="174" t="n"/>
      <c r="K5733" s="174" t="n"/>
      <c r="L5733" s="174" t="n"/>
      <c r="M5733" s="174" t="n"/>
    </row>
    <row r="5734">
      <c r="A5734" s="174" t="inlineStr">
        <is>
          <t>test</t>
        </is>
      </c>
      <c r="B5734" s="174" t="inlineStr">
        <is>
          <t>A3</t>
        </is>
      </c>
      <c r="C5734" s="174" t="inlineStr">
        <is>
          <t>Babble</t>
        </is>
      </c>
      <c r="D5734" s="174" t="inlineStr">
        <is>
          <t>b</t>
        </is>
      </c>
      <c r="E5734" s="175" t="n">
        <v>0.3</v>
      </c>
      <c r="F5734" s="174" t="n">
        <v>71</v>
      </c>
      <c r="G5734" s="174" t="n">
        <v>210</v>
      </c>
      <c r="H5734" s="174" t="n">
        <v>65</v>
      </c>
      <c r="I5734" s="174" t="n">
        <v>230</v>
      </c>
      <c r="J5734" s="174" t="n"/>
      <c r="K5734" s="174" t="n"/>
      <c r="L5734" s="174" t="n"/>
      <c r="M5734" s="174" t="n"/>
    </row>
    <row r="5735">
      <c r="A5735" s="174" t="inlineStr">
        <is>
          <t>test</t>
        </is>
      </c>
      <c r="B5735" s="174" t="inlineStr">
        <is>
          <t>A3</t>
        </is>
      </c>
      <c r="C5735" s="174" t="inlineStr">
        <is>
          <t>Babble</t>
        </is>
      </c>
      <c r="D5735" s="174" t="inlineStr">
        <is>
          <t>b</t>
        </is>
      </c>
      <c r="E5735" s="175" t="n">
        <v>0.31</v>
      </c>
      <c r="F5735" s="174" t="n">
        <v>68</v>
      </c>
      <c r="G5735" s="174" t="n">
        <v>213</v>
      </c>
      <c r="H5735" s="174" t="n">
        <v>63</v>
      </c>
      <c r="I5735" s="174" t="n">
        <v>232</v>
      </c>
      <c r="J5735" s="174" t="n"/>
      <c r="K5735" s="174" t="n"/>
      <c r="L5735" s="174" t="n"/>
      <c r="M5735" s="174" t="n"/>
    </row>
    <row r="5736">
      <c r="A5736" s="174" t="inlineStr">
        <is>
          <t>test</t>
        </is>
      </c>
      <c r="B5736" s="174" t="inlineStr">
        <is>
          <t>A3</t>
        </is>
      </c>
      <c r="C5736" s="174" t="inlineStr">
        <is>
          <t>Babble</t>
        </is>
      </c>
      <c r="D5736" s="174" t="inlineStr">
        <is>
          <t>b</t>
        </is>
      </c>
      <c r="E5736" s="175" t="n">
        <v>0.32</v>
      </c>
      <c r="F5736" s="174" t="n">
        <v>65</v>
      </c>
      <c r="G5736" s="174" t="n">
        <v>216</v>
      </c>
      <c r="H5736" s="174" t="n">
        <v>61</v>
      </c>
      <c r="I5736" s="174" t="n">
        <v>234</v>
      </c>
      <c r="J5736" s="174" t="n"/>
      <c r="K5736" s="174" t="n"/>
      <c r="L5736" s="174" t="n"/>
      <c r="M5736" s="174" t="n"/>
    </row>
    <row r="5737">
      <c r="A5737" s="174" t="inlineStr">
        <is>
          <t>test</t>
        </is>
      </c>
      <c r="B5737" s="174" t="inlineStr">
        <is>
          <t>A3</t>
        </is>
      </c>
      <c r="C5737" s="174" t="inlineStr">
        <is>
          <t>Babble</t>
        </is>
      </c>
      <c r="D5737" s="174" t="inlineStr">
        <is>
          <t>b</t>
        </is>
      </c>
      <c r="E5737" s="175" t="n">
        <v>0.33</v>
      </c>
      <c r="F5737" s="174" t="n">
        <v>62</v>
      </c>
      <c r="G5737" s="174" t="n">
        <v>219</v>
      </c>
      <c r="H5737" s="174" t="n">
        <v>56</v>
      </c>
      <c r="I5737" s="174" t="n">
        <v>239</v>
      </c>
      <c r="J5737" s="174" t="n"/>
      <c r="K5737" s="174" t="n"/>
      <c r="L5737" s="174" t="n"/>
      <c r="M5737" s="174" t="n"/>
    </row>
    <row r="5738">
      <c r="A5738" s="174" t="inlineStr">
        <is>
          <t>test</t>
        </is>
      </c>
      <c r="B5738" s="174" t="inlineStr">
        <is>
          <t>A3</t>
        </is>
      </c>
      <c r="C5738" s="174" t="inlineStr">
        <is>
          <t>Babble</t>
        </is>
      </c>
      <c r="D5738" s="174" t="inlineStr">
        <is>
          <t>b</t>
        </is>
      </c>
      <c r="E5738" s="175" t="n">
        <v>0.34</v>
      </c>
      <c r="F5738" s="174" t="n">
        <v>59</v>
      </c>
      <c r="G5738" s="174" t="n">
        <v>222</v>
      </c>
      <c r="H5738" s="174" t="n">
        <v>53</v>
      </c>
      <c r="I5738" s="174" t="n">
        <v>242</v>
      </c>
      <c r="J5738" s="174" t="n"/>
      <c r="K5738" s="174" t="n"/>
      <c r="L5738" s="174" t="n"/>
      <c r="M5738" s="174" t="n"/>
    </row>
    <row r="5739">
      <c r="A5739" s="174" t="inlineStr">
        <is>
          <t>test</t>
        </is>
      </c>
      <c r="B5739" s="174" t="inlineStr">
        <is>
          <t>A3</t>
        </is>
      </c>
      <c r="C5739" s="174" t="inlineStr">
        <is>
          <t>Babble</t>
        </is>
      </c>
      <c r="D5739" s="174" t="inlineStr">
        <is>
          <t>b</t>
        </is>
      </c>
      <c r="E5739" s="175" t="n">
        <v>0.35</v>
      </c>
      <c r="F5739" s="174" t="n">
        <v>57</v>
      </c>
      <c r="G5739" s="174" t="n">
        <v>224</v>
      </c>
      <c r="H5739" s="174" t="n">
        <v>52</v>
      </c>
      <c r="I5739" s="174" t="n">
        <v>243</v>
      </c>
      <c r="J5739" s="174" t="n"/>
      <c r="K5739" s="174" t="n"/>
      <c r="L5739" s="174" t="n"/>
      <c r="M5739" s="174" t="n"/>
    </row>
    <row r="5740">
      <c r="A5740" s="174" t="inlineStr">
        <is>
          <t>test</t>
        </is>
      </c>
      <c r="B5740" s="174" t="inlineStr">
        <is>
          <t>A3</t>
        </is>
      </c>
      <c r="C5740" s="174" t="inlineStr">
        <is>
          <t>Babble</t>
        </is>
      </c>
      <c r="D5740" s="174" t="inlineStr">
        <is>
          <t>b</t>
        </is>
      </c>
      <c r="E5740" s="175" t="n">
        <v>0.36</v>
      </c>
      <c r="F5740" s="174" t="n">
        <v>55</v>
      </c>
      <c r="G5740" s="174" t="n">
        <v>226</v>
      </c>
      <c r="H5740" s="174" t="n">
        <v>51</v>
      </c>
      <c r="I5740" s="174" t="n">
        <v>244</v>
      </c>
      <c r="J5740" s="174" t="n"/>
      <c r="K5740" s="174" t="n"/>
      <c r="L5740" s="174" t="n"/>
      <c r="M5740" s="174" t="n"/>
    </row>
    <row r="5741">
      <c r="A5741" s="174" t="inlineStr">
        <is>
          <t>test</t>
        </is>
      </c>
      <c r="B5741" s="174" t="inlineStr">
        <is>
          <t>A3</t>
        </is>
      </c>
      <c r="C5741" s="174" t="inlineStr">
        <is>
          <t>Babble</t>
        </is>
      </c>
      <c r="D5741" s="174" t="inlineStr">
        <is>
          <t>b</t>
        </is>
      </c>
      <c r="E5741" s="175" t="n">
        <v>0.37</v>
      </c>
      <c r="F5741" s="174" t="n">
        <v>53</v>
      </c>
      <c r="G5741" s="174" t="n">
        <v>228</v>
      </c>
      <c r="H5741" s="174" t="n">
        <v>51</v>
      </c>
      <c r="I5741" s="174" t="n">
        <v>244</v>
      </c>
      <c r="J5741" s="174" t="n"/>
      <c r="K5741" s="174" t="n"/>
      <c r="L5741" s="174" t="n"/>
      <c r="M5741" s="174" t="n"/>
    </row>
    <row r="5742">
      <c r="A5742" s="174" t="inlineStr">
        <is>
          <t>test</t>
        </is>
      </c>
      <c r="B5742" s="174" t="inlineStr">
        <is>
          <t>A3</t>
        </is>
      </c>
      <c r="C5742" s="174" t="inlineStr">
        <is>
          <t>Babble</t>
        </is>
      </c>
      <c r="D5742" s="174" t="inlineStr">
        <is>
          <t>b</t>
        </is>
      </c>
      <c r="E5742" s="175" t="n">
        <v>0.38</v>
      </c>
      <c r="F5742" s="174" t="n">
        <v>49</v>
      </c>
      <c r="G5742" s="174" t="n">
        <v>232</v>
      </c>
      <c r="H5742" s="174" t="n">
        <v>50</v>
      </c>
      <c r="I5742" s="174" t="n">
        <v>245</v>
      </c>
      <c r="J5742" s="174" t="n"/>
      <c r="K5742" s="174" t="n"/>
      <c r="L5742" s="174" t="n"/>
      <c r="M5742" s="174" t="n"/>
    </row>
    <row r="5743">
      <c r="A5743" s="174" t="inlineStr">
        <is>
          <t>test</t>
        </is>
      </c>
      <c r="B5743" s="174" t="inlineStr">
        <is>
          <t>A3</t>
        </is>
      </c>
      <c r="C5743" s="174" t="inlineStr">
        <is>
          <t>Babble</t>
        </is>
      </c>
      <c r="D5743" s="174" t="inlineStr">
        <is>
          <t>b</t>
        </is>
      </c>
      <c r="E5743" s="175" t="n">
        <v>0.39</v>
      </c>
      <c r="F5743" s="174" t="n">
        <v>46</v>
      </c>
      <c r="G5743" s="174" t="n">
        <v>235</v>
      </c>
      <c r="H5743" s="174" t="n">
        <v>47</v>
      </c>
      <c r="I5743" s="174" t="n">
        <v>248</v>
      </c>
      <c r="J5743" s="174" t="n"/>
      <c r="K5743" s="174" t="n"/>
      <c r="L5743" s="174" t="n"/>
      <c r="M5743" s="174" t="n"/>
    </row>
    <row r="5744">
      <c r="A5744" s="174" t="inlineStr">
        <is>
          <t>test</t>
        </is>
      </c>
      <c r="B5744" s="174" t="inlineStr">
        <is>
          <t>A3</t>
        </is>
      </c>
      <c r="C5744" s="174" t="inlineStr">
        <is>
          <t>Babble</t>
        </is>
      </c>
      <c r="D5744" s="174" t="inlineStr">
        <is>
          <t>b</t>
        </is>
      </c>
      <c r="E5744" s="175" t="n">
        <v>0.4</v>
      </c>
      <c r="F5744" s="174" t="n">
        <v>42</v>
      </c>
      <c r="G5744" s="174" t="n">
        <v>239</v>
      </c>
      <c r="H5744" s="174" t="n">
        <v>44</v>
      </c>
      <c r="I5744" s="174" t="n">
        <v>251</v>
      </c>
      <c r="J5744" s="174" t="n"/>
      <c r="K5744" s="174" t="n"/>
      <c r="L5744" s="174" t="n"/>
      <c r="M5744" s="174" t="n"/>
    </row>
    <row r="5745">
      <c r="A5745" s="174" t="inlineStr">
        <is>
          <t>test</t>
        </is>
      </c>
      <c r="B5745" s="174" t="inlineStr">
        <is>
          <t>A3</t>
        </is>
      </c>
      <c r="C5745" s="174" t="inlineStr">
        <is>
          <t>Babble</t>
        </is>
      </c>
      <c r="D5745" s="174" t="inlineStr">
        <is>
          <t>b</t>
        </is>
      </c>
      <c r="E5745" s="175" t="n">
        <v>0.41</v>
      </c>
      <c r="F5745" s="174" t="n">
        <v>39</v>
      </c>
      <c r="G5745" s="174" t="n">
        <v>242</v>
      </c>
      <c r="H5745" s="174" t="n">
        <v>44</v>
      </c>
      <c r="I5745" s="174" t="n">
        <v>251</v>
      </c>
      <c r="J5745" s="174" t="n"/>
      <c r="K5745" s="174" t="n"/>
      <c r="L5745" s="174" t="n"/>
      <c r="M5745" s="174" t="n"/>
    </row>
    <row r="5746">
      <c r="A5746" s="174" t="inlineStr">
        <is>
          <t>test</t>
        </is>
      </c>
      <c r="B5746" s="174" t="inlineStr">
        <is>
          <t>A3</t>
        </is>
      </c>
      <c r="C5746" s="174" t="inlineStr">
        <is>
          <t>Babble</t>
        </is>
      </c>
      <c r="D5746" s="174" t="inlineStr">
        <is>
          <t>b</t>
        </is>
      </c>
      <c r="E5746" s="175" t="n">
        <v>0.42</v>
      </c>
      <c r="F5746" s="174" t="n">
        <v>38</v>
      </c>
      <c r="G5746" s="174" t="n">
        <v>243</v>
      </c>
      <c r="H5746" s="174" t="n">
        <v>42</v>
      </c>
      <c r="I5746" s="174" t="n">
        <v>253</v>
      </c>
      <c r="J5746" s="174" t="n"/>
      <c r="K5746" s="174" t="n"/>
      <c r="L5746" s="174" t="n"/>
      <c r="M5746" s="174" t="n"/>
    </row>
    <row r="5747">
      <c r="A5747" s="174" t="inlineStr">
        <is>
          <t>test</t>
        </is>
      </c>
      <c r="B5747" s="174" t="inlineStr">
        <is>
          <t>A3</t>
        </is>
      </c>
      <c r="C5747" s="174" t="inlineStr">
        <is>
          <t>Babble</t>
        </is>
      </c>
      <c r="D5747" s="174" t="inlineStr">
        <is>
          <t>b</t>
        </is>
      </c>
      <c r="E5747" s="175" t="n">
        <v>0.43</v>
      </c>
      <c r="F5747" s="174" t="n">
        <v>38</v>
      </c>
      <c r="G5747" s="174" t="n">
        <v>243</v>
      </c>
      <c r="H5747" s="174" t="n">
        <v>40</v>
      </c>
      <c r="I5747" s="174" t="n">
        <v>255</v>
      </c>
      <c r="J5747" s="174" t="n"/>
      <c r="K5747" s="174" t="n"/>
      <c r="L5747" s="174" t="n"/>
      <c r="M5747" s="174" t="n"/>
    </row>
    <row r="5748">
      <c r="A5748" s="174" t="inlineStr">
        <is>
          <t>test</t>
        </is>
      </c>
      <c r="B5748" s="174" t="inlineStr">
        <is>
          <t>A3</t>
        </is>
      </c>
      <c r="C5748" s="174" t="inlineStr">
        <is>
          <t>Babble</t>
        </is>
      </c>
      <c r="D5748" s="174" t="inlineStr">
        <is>
          <t>b</t>
        </is>
      </c>
      <c r="E5748" s="175" t="n">
        <v>0.44</v>
      </c>
      <c r="F5748" s="174" t="n">
        <v>38</v>
      </c>
      <c r="G5748" s="174" t="n">
        <v>243</v>
      </c>
      <c r="H5748" s="174" t="n">
        <v>38</v>
      </c>
      <c r="I5748" s="174" t="n">
        <v>257</v>
      </c>
      <c r="J5748" s="174" t="n"/>
      <c r="K5748" s="174" t="n"/>
      <c r="L5748" s="174" t="n"/>
      <c r="M5748" s="174" t="n"/>
    </row>
    <row r="5749">
      <c r="A5749" s="174" t="inlineStr">
        <is>
          <t>test</t>
        </is>
      </c>
      <c r="B5749" s="174" t="inlineStr">
        <is>
          <t>A3</t>
        </is>
      </c>
      <c r="C5749" s="174" t="inlineStr">
        <is>
          <t>Babble</t>
        </is>
      </c>
      <c r="D5749" s="174" t="inlineStr">
        <is>
          <t>b</t>
        </is>
      </c>
      <c r="E5749" s="175" t="n">
        <v>0.45</v>
      </c>
      <c r="F5749" s="174" t="n">
        <v>37</v>
      </c>
      <c r="G5749" s="174" t="n">
        <v>244</v>
      </c>
      <c r="H5749" s="174" t="n">
        <v>38</v>
      </c>
      <c r="I5749" s="174" t="n">
        <v>257</v>
      </c>
      <c r="J5749" s="174" t="n"/>
      <c r="K5749" s="174" t="n"/>
      <c r="L5749" s="174" t="n"/>
      <c r="M5749" s="174" t="n"/>
    </row>
    <row r="5750">
      <c r="A5750" s="174" t="inlineStr">
        <is>
          <t>test</t>
        </is>
      </c>
      <c r="B5750" s="174" t="inlineStr">
        <is>
          <t>A3</t>
        </is>
      </c>
      <c r="C5750" s="174" t="inlineStr">
        <is>
          <t>Babble</t>
        </is>
      </c>
      <c r="D5750" s="174" t="inlineStr">
        <is>
          <t>b</t>
        </is>
      </c>
      <c r="E5750" s="175" t="n">
        <v>0.46</v>
      </c>
      <c r="F5750" s="174" t="n">
        <v>35</v>
      </c>
      <c r="G5750" s="174" t="n">
        <v>246</v>
      </c>
      <c r="H5750" s="174" t="n">
        <v>38</v>
      </c>
      <c r="I5750" s="174" t="n">
        <v>257</v>
      </c>
      <c r="J5750" s="174" t="n"/>
      <c r="K5750" s="174" t="n"/>
      <c r="L5750" s="174" t="n"/>
      <c r="M5750" s="174" t="n"/>
    </row>
    <row r="5751">
      <c r="A5751" s="174" t="inlineStr">
        <is>
          <t>test</t>
        </is>
      </c>
      <c r="B5751" s="174" t="inlineStr">
        <is>
          <t>A3</t>
        </is>
      </c>
      <c r="C5751" s="174" t="inlineStr">
        <is>
          <t>Babble</t>
        </is>
      </c>
      <c r="D5751" s="174" t="inlineStr">
        <is>
          <t>b</t>
        </is>
      </c>
      <c r="E5751" s="175" t="n">
        <v>0.47</v>
      </c>
      <c r="F5751" s="174" t="n">
        <v>33</v>
      </c>
      <c r="G5751" s="174" t="n">
        <v>248</v>
      </c>
      <c r="H5751" s="174" t="n">
        <v>35</v>
      </c>
      <c r="I5751" s="174" t="n">
        <v>260</v>
      </c>
      <c r="J5751" s="174" t="n"/>
      <c r="K5751" s="174" t="n"/>
      <c r="L5751" s="174" t="n"/>
      <c r="M5751" s="174" t="n"/>
    </row>
    <row r="5752">
      <c r="A5752" s="174" t="inlineStr">
        <is>
          <t>test</t>
        </is>
      </c>
      <c r="B5752" s="174" t="inlineStr">
        <is>
          <t>A3</t>
        </is>
      </c>
      <c r="C5752" s="174" t="inlineStr">
        <is>
          <t>Babble</t>
        </is>
      </c>
      <c r="D5752" s="174" t="inlineStr">
        <is>
          <t>b</t>
        </is>
      </c>
      <c r="E5752" s="175" t="n">
        <v>0.48</v>
      </c>
      <c r="F5752" s="174" t="n">
        <v>33</v>
      </c>
      <c r="G5752" s="174" t="n">
        <v>248</v>
      </c>
      <c r="H5752" s="174" t="n">
        <v>33</v>
      </c>
      <c r="I5752" s="174" t="n">
        <v>262</v>
      </c>
      <c r="J5752" s="174" t="n"/>
      <c r="K5752" s="174" t="n"/>
      <c r="L5752" s="174" t="n"/>
      <c r="M5752" s="174" t="n"/>
    </row>
    <row r="5753">
      <c r="A5753" s="174" t="inlineStr">
        <is>
          <t>test</t>
        </is>
      </c>
      <c r="B5753" s="174" t="inlineStr">
        <is>
          <t>A3</t>
        </is>
      </c>
      <c r="C5753" s="174" t="inlineStr">
        <is>
          <t>Babble</t>
        </is>
      </c>
      <c r="D5753" s="174" t="inlineStr">
        <is>
          <t>b</t>
        </is>
      </c>
      <c r="E5753" s="175" t="n">
        <v>0.49</v>
      </c>
      <c r="F5753" s="174" t="n">
        <v>32</v>
      </c>
      <c r="G5753" s="174" t="n">
        <v>249</v>
      </c>
      <c r="H5753" s="174" t="n">
        <v>31</v>
      </c>
      <c r="I5753" s="174" t="n">
        <v>264</v>
      </c>
      <c r="J5753" s="174" t="n"/>
      <c r="K5753" s="174" t="n"/>
      <c r="L5753" s="174" t="n"/>
      <c r="M5753" s="174" t="n"/>
    </row>
    <row r="5754">
      <c r="A5754" s="174" t="inlineStr">
        <is>
          <t>test</t>
        </is>
      </c>
      <c r="B5754" s="174" t="inlineStr">
        <is>
          <t>A3</t>
        </is>
      </c>
      <c r="C5754" s="174" t="inlineStr">
        <is>
          <t>Babble</t>
        </is>
      </c>
      <c r="D5754" s="174" t="inlineStr">
        <is>
          <t>b</t>
        </is>
      </c>
      <c r="E5754" s="175" t="n">
        <v>0.5</v>
      </c>
      <c r="F5754" s="174" t="n">
        <v>32</v>
      </c>
      <c r="G5754" s="174" t="n">
        <v>249</v>
      </c>
      <c r="H5754" s="174" t="n">
        <v>31</v>
      </c>
      <c r="I5754" s="174" t="n">
        <v>264</v>
      </c>
      <c r="J5754" s="174" t="n"/>
      <c r="K5754" s="174" t="n"/>
      <c r="L5754" s="174" t="n"/>
      <c r="M5754" s="174" t="n"/>
    </row>
    <row r="5755">
      <c r="A5755" s="174" t="inlineStr">
        <is>
          <t>test</t>
        </is>
      </c>
      <c r="B5755" s="174" t="inlineStr">
        <is>
          <t>A3</t>
        </is>
      </c>
      <c r="C5755" s="174" t="inlineStr">
        <is>
          <t>Babble</t>
        </is>
      </c>
      <c r="D5755" s="174" t="inlineStr">
        <is>
          <t>b</t>
        </is>
      </c>
      <c r="E5755" s="175" t="n">
        <v>0.51</v>
      </c>
      <c r="F5755" s="174" t="n">
        <v>31</v>
      </c>
      <c r="G5755" s="174" t="n">
        <v>250</v>
      </c>
      <c r="H5755" s="174" t="n">
        <v>29</v>
      </c>
      <c r="I5755" s="174" t="n">
        <v>266</v>
      </c>
      <c r="J5755" s="174" t="n"/>
      <c r="K5755" s="174" t="n"/>
      <c r="L5755" s="174" t="n"/>
      <c r="M5755" s="174" t="n"/>
    </row>
    <row r="5756">
      <c r="A5756" s="174" t="inlineStr">
        <is>
          <t>test</t>
        </is>
      </c>
      <c r="B5756" s="174" t="inlineStr">
        <is>
          <t>A3</t>
        </is>
      </c>
      <c r="C5756" s="174" t="inlineStr">
        <is>
          <t>Babble</t>
        </is>
      </c>
      <c r="D5756" s="174" t="inlineStr">
        <is>
          <t>b</t>
        </is>
      </c>
      <c r="E5756" s="175" t="n">
        <v>0.52</v>
      </c>
      <c r="F5756" s="174" t="n">
        <v>31</v>
      </c>
      <c r="G5756" s="174" t="n">
        <v>250</v>
      </c>
      <c r="H5756" s="174" t="n">
        <v>28</v>
      </c>
      <c r="I5756" s="174" t="n">
        <v>267</v>
      </c>
      <c r="J5756" s="174" t="n"/>
      <c r="K5756" s="174" t="n"/>
      <c r="L5756" s="174" t="n"/>
      <c r="M5756" s="174" t="n"/>
    </row>
    <row r="5757">
      <c r="A5757" s="174" t="inlineStr">
        <is>
          <t>test</t>
        </is>
      </c>
      <c r="B5757" s="174" t="inlineStr">
        <is>
          <t>A3</t>
        </is>
      </c>
      <c r="C5757" s="174" t="inlineStr">
        <is>
          <t>Babble</t>
        </is>
      </c>
      <c r="D5757" s="174" t="inlineStr">
        <is>
          <t>b</t>
        </is>
      </c>
      <c r="E5757" s="175" t="n">
        <v>0.53</v>
      </c>
      <c r="F5757" s="174" t="n">
        <v>31</v>
      </c>
      <c r="G5757" s="174" t="n">
        <v>250</v>
      </c>
      <c r="H5757" s="174" t="n">
        <v>26</v>
      </c>
      <c r="I5757" s="174" t="n">
        <v>269</v>
      </c>
      <c r="J5757" s="174" t="n"/>
      <c r="K5757" s="174" t="n"/>
      <c r="L5757" s="174" t="n"/>
      <c r="M5757" s="174" t="n"/>
    </row>
    <row r="5758">
      <c r="A5758" s="174" t="inlineStr">
        <is>
          <t>test</t>
        </is>
      </c>
      <c r="B5758" s="174" t="inlineStr">
        <is>
          <t>A3</t>
        </is>
      </c>
      <c r="C5758" s="174" t="inlineStr">
        <is>
          <t>Babble</t>
        </is>
      </c>
      <c r="D5758" s="174" t="inlineStr">
        <is>
          <t>b</t>
        </is>
      </c>
      <c r="E5758" s="175" t="n">
        <v>0.54</v>
      </c>
      <c r="F5758" s="174" t="n">
        <v>29</v>
      </c>
      <c r="G5758" s="174" t="n">
        <v>252</v>
      </c>
      <c r="H5758" s="174" t="n">
        <v>25</v>
      </c>
      <c r="I5758" s="174" t="n">
        <v>270</v>
      </c>
      <c r="J5758" s="174" t="n"/>
      <c r="K5758" s="174" t="n"/>
      <c r="L5758" s="174" t="n"/>
      <c r="M5758" s="174" t="n"/>
    </row>
    <row r="5759">
      <c r="A5759" s="174" t="inlineStr">
        <is>
          <t>test</t>
        </is>
      </c>
      <c r="B5759" s="174" t="inlineStr">
        <is>
          <t>A3</t>
        </is>
      </c>
      <c r="C5759" s="174" t="inlineStr">
        <is>
          <t>Babble</t>
        </is>
      </c>
      <c r="D5759" s="174" t="inlineStr">
        <is>
          <t>b</t>
        </is>
      </c>
      <c r="E5759" s="175" t="n">
        <v>0.55</v>
      </c>
      <c r="F5759" s="174" t="n">
        <v>28</v>
      </c>
      <c r="G5759" s="174" t="n">
        <v>253</v>
      </c>
      <c r="H5759" s="174" t="n">
        <v>22</v>
      </c>
      <c r="I5759" s="174" t="n">
        <v>273</v>
      </c>
      <c r="J5759" s="174" t="n"/>
      <c r="K5759" s="174" t="n"/>
      <c r="L5759" s="174" t="n"/>
      <c r="M5759" s="174" t="n"/>
    </row>
    <row r="5760">
      <c r="A5760" s="174" t="inlineStr">
        <is>
          <t>test</t>
        </is>
      </c>
      <c r="B5760" s="174" t="inlineStr">
        <is>
          <t>A3</t>
        </is>
      </c>
      <c r="C5760" s="174" t="inlineStr">
        <is>
          <t>Babble</t>
        </is>
      </c>
      <c r="D5760" s="174" t="inlineStr">
        <is>
          <t>b</t>
        </is>
      </c>
      <c r="E5760" s="175" t="n">
        <v>0.5600000000000001</v>
      </c>
      <c r="F5760" s="174" t="n">
        <v>25</v>
      </c>
      <c r="G5760" s="174" t="n">
        <v>256</v>
      </c>
      <c r="H5760" s="174" t="n">
        <v>22</v>
      </c>
      <c r="I5760" s="174" t="n">
        <v>273</v>
      </c>
      <c r="J5760" s="174" t="n"/>
      <c r="K5760" s="174" t="n"/>
      <c r="L5760" s="174" t="n"/>
      <c r="M5760" s="174" t="n"/>
    </row>
    <row r="5761">
      <c r="A5761" s="174" t="inlineStr">
        <is>
          <t>test</t>
        </is>
      </c>
      <c r="B5761" s="174" t="inlineStr">
        <is>
          <t>A3</t>
        </is>
      </c>
      <c r="C5761" s="174" t="inlineStr">
        <is>
          <t>Babble</t>
        </is>
      </c>
      <c r="D5761" s="174" t="inlineStr">
        <is>
          <t>b</t>
        </is>
      </c>
      <c r="E5761" s="175" t="n">
        <v>0.57</v>
      </c>
      <c r="F5761" s="174" t="n">
        <v>24</v>
      </c>
      <c r="G5761" s="174" t="n">
        <v>257</v>
      </c>
      <c r="H5761" s="174" t="n">
        <v>22</v>
      </c>
      <c r="I5761" s="174" t="n">
        <v>273</v>
      </c>
      <c r="J5761" s="174" t="n"/>
      <c r="K5761" s="174" t="n"/>
      <c r="L5761" s="174" t="n"/>
      <c r="M5761" s="174" t="n"/>
    </row>
    <row r="5762">
      <c r="A5762" s="174" t="inlineStr">
        <is>
          <t>test</t>
        </is>
      </c>
      <c r="B5762" s="174" t="inlineStr">
        <is>
          <t>A3</t>
        </is>
      </c>
      <c r="C5762" s="174" t="inlineStr">
        <is>
          <t>Babble</t>
        </is>
      </c>
      <c r="D5762" s="174" t="inlineStr">
        <is>
          <t>b</t>
        </is>
      </c>
      <c r="E5762" s="175" t="n">
        <v>0.58</v>
      </c>
      <c r="F5762" s="174" t="n">
        <v>22</v>
      </c>
      <c r="G5762" s="174" t="n">
        <v>259</v>
      </c>
      <c r="H5762" s="174" t="n">
        <v>20</v>
      </c>
      <c r="I5762" s="174" t="n">
        <v>275</v>
      </c>
      <c r="J5762" s="174" t="n"/>
      <c r="K5762" s="174" t="n"/>
      <c r="L5762" s="174" t="n"/>
      <c r="M5762" s="174" t="n"/>
    </row>
    <row r="5763">
      <c r="A5763" s="174" t="inlineStr">
        <is>
          <t>test</t>
        </is>
      </c>
      <c r="B5763" s="174" t="inlineStr">
        <is>
          <t>A3</t>
        </is>
      </c>
      <c r="C5763" s="174" t="inlineStr">
        <is>
          <t>Babble</t>
        </is>
      </c>
      <c r="D5763" s="174" t="inlineStr">
        <is>
          <t>b</t>
        </is>
      </c>
      <c r="E5763" s="175" t="n">
        <v>0.59</v>
      </c>
      <c r="F5763" s="174" t="n">
        <v>21</v>
      </c>
      <c r="G5763" s="174" t="n">
        <v>260</v>
      </c>
      <c r="H5763" s="174" t="n">
        <v>19</v>
      </c>
      <c r="I5763" s="174" t="n">
        <v>276</v>
      </c>
      <c r="J5763" s="174" t="n"/>
      <c r="K5763" s="174" t="n"/>
      <c r="L5763" s="174" t="n"/>
      <c r="M5763" s="174" t="n"/>
    </row>
    <row r="5764">
      <c r="A5764" s="174" t="inlineStr">
        <is>
          <t>test</t>
        </is>
      </c>
      <c r="B5764" s="174" t="inlineStr">
        <is>
          <t>A3</t>
        </is>
      </c>
      <c r="C5764" s="174" t="inlineStr">
        <is>
          <t>Babble</t>
        </is>
      </c>
      <c r="D5764" s="174" t="inlineStr">
        <is>
          <t>b</t>
        </is>
      </c>
      <c r="E5764" s="175" t="n">
        <v>0.6</v>
      </c>
      <c r="F5764" s="174" t="n">
        <v>21</v>
      </c>
      <c r="G5764" s="174" t="n">
        <v>260</v>
      </c>
      <c r="H5764" s="174" t="n">
        <v>19</v>
      </c>
      <c r="I5764" s="174" t="n">
        <v>276</v>
      </c>
      <c r="J5764" s="174" t="n"/>
      <c r="K5764" s="174" t="n"/>
      <c r="L5764" s="174" t="n"/>
      <c r="M5764" s="174" t="n"/>
    </row>
    <row r="5765">
      <c r="A5765" s="174" t="inlineStr">
        <is>
          <t>test</t>
        </is>
      </c>
      <c r="B5765" s="174" t="inlineStr">
        <is>
          <t>A3</t>
        </is>
      </c>
      <c r="C5765" s="174" t="inlineStr">
        <is>
          <t>Babble</t>
        </is>
      </c>
      <c r="D5765" s="174" t="inlineStr">
        <is>
          <t>b</t>
        </is>
      </c>
      <c r="E5765" s="175" t="n">
        <v>0.61</v>
      </c>
      <c r="F5765" s="174" t="n">
        <v>21</v>
      </c>
      <c r="G5765" s="174" t="n">
        <v>260</v>
      </c>
      <c r="H5765" s="174" t="n">
        <v>18</v>
      </c>
      <c r="I5765" s="174" t="n">
        <v>277</v>
      </c>
      <c r="J5765" s="174" t="n"/>
      <c r="K5765" s="174" t="n"/>
      <c r="L5765" s="174" t="n"/>
      <c r="M5765" s="174" t="n"/>
    </row>
    <row r="5766">
      <c r="A5766" s="174" t="inlineStr">
        <is>
          <t>test</t>
        </is>
      </c>
      <c r="B5766" s="174" t="inlineStr">
        <is>
          <t>A3</t>
        </is>
      </c>
      <c r="C5766" s="174" t="inlineStr">
        <is>
          <t>Babble</t>
        </is>
      </c>
      <c r="D5766" s="174" t="inlineStr">
        <is>
          <t>b</t>
        </is>
      </c>
      <c r="E5766" s="175" t="n">
        <v>0.62</v>
      </c>
      <c r="F5766" s="174" t="n">
        <v>21</v>
      </c>
      <c r="G5766" s="174" t="n">
        <v>260</v>
      </c>
      <c r="H5766" s="174" t="n">
        <v>17</v>
      </c>
      <c r="I5766" s="174" t="n">
        <v>278</v>
      </c>
      <c r="J5766" s="174" t="n"/>
      <c r="K5766" s="174" t="n"/>
      <c r="L5766" s="174" t="n"/>
      <c r="M5766" s="174" t="n"/>
    </row>
    <row r="5767">
      <c r="A5767" s="174" t="inlineStr">
        <is>
          <t>test</t>
        </is>
      </c>
      <c r="B5767" s="174" t="inlineStr">
        <is>
          <t>A3</t>
        </is>
      </c>
      <c r="C5767" s="174" t="inlineStr">
        <is>
          <t>Babble</t>
        </is>
      </c>
      <c r="D5767" s="174" t="inlineStr">
        <is>
          <t>b</t>
        </is>
      </c>
      <c r="E5767" s="175" t="n">
        <v>0.63</v>
      </c>
      <c r="F5767" s="174" t="n">
        <v>21</v>
      </c>
      <c r="G5767" s="174" t="n">
        <v>260</v>
      </c>
      <c r="H5767" s="174" t="n">
        <v>17</v>
      </c>
      <c r="I5767" s="174" t="n">
        <v>278</v>
      </c>
      <c r="J5767" s="174" t="n"/>
      <c r="K5767" s="174" t="n"/>
      <c r="L5767" s="174" t="n"/>
      <c r="M5767" s="174" t="n"/>
    </row>
    <row r="5768">
      <c r="A5768" s="174" t="inlineStr">
        <is>
          <t>test</t>
        </is>
      </c>
      <c r="B5768" s="174" t="inlineStr">
        <is>
          <t>A3</t>
        </is>
      </c>
      <c r="C5768" s="174" t="inlineStr">
        <is>
          <t>Babble</t>
        </is>
      </c>
      <c r="D5768" s="174" t="inlineStr">
        <is>
          <t>b</t>
        </is>
      </c>
      <c r="E5768" s="175" t="n">
        <v>0.64</v>
      </c>
      <c r="F5768" s="174" t="n">
        <v>20</v>
      </c>
      <c r="G5768" s="174" t="n">
        <v>261</v>
      </c>
      <c r="H5768" s="174" t="n">
        <v>17</v>
      </c>
      <c r="I5768" s="174" t="n">
        <v>278</v>
      </c>
      <c r="J5768" s="174" t="n"/>
      <c r="K5768" s="174" t="n"/>
      <c r="L5768" s="174" t="n"/>
      <c r="M5768" s="174" t="n"/>
    </row>
    <row r="5769">
      <c r="A5769" s="174" t="inlineStr">
        <is>
          <t>test</t>
        </is>
      </c>
      <c r="B5769" s="174" t="inlineStr">
        <is>
          <t>A3</t>
        </is>
      </c>
      <c r="C5769" s="174" t="inlineStr">
        <is>
          <t>Babble</t>
        </is>
      </c>
      <c r="D5769" s="174" t="inlineStr">
        <is>
          <t>b</t>
        </is>
      </c>
      <c r="E5769" s="175" t="n">
        <v>0.65</v>
      </c>
      <c r="F5769" s="174" t="n">
        <v>20</v>
      </c>
      <c r="G5769" s="174" t="n">
        <v>261</v>
      </c>
      <c r="H5769" s="174" t="n">
        <v>16</v>
      </c>
      <c r="I5769" s="174" t="n">
        <v>279</v>
      </c>
      <c r="J5769" s="174" t="n"/>
      <c r="K5769" s="174" t="n"/>
      <c r="L5769" s="174" t="n"/>
      <c r="M5769" s="174" t="n"/>
    </row>
    <row r="5770">
      <c r="A5770" s="174" t="inlineStr">
        <is>
          <t>test</t>
        </is>
      </c>
      <c r="B5770" s="174" t="inlineStr">
        <is>
          <t>A3</t>
        </is>
      </c>
      <c r="C5770" s="174" t="inlineStr">
        <is>
          <t>Babble</t>
        </is>
      </c>
      <c r="D5770" s="174" t="inlineStr">
        <is>
          <t>b</t>
        </is>
      </c>
      <c r="E5770" s="175" t="n">
        <v>0.66</v>
      </c>
      <c r="F5770" s="174" t="n">
        <v>19</v>
      </c>
      <c r="G5770" s="174" t="n">
        <v>262</v>
      </c>
      <c r="H5770" s="174" t="n">
        <v>15</v>
      </c>
      <c r="I5770" s="174" t="n">
        <v>280</v>
      </c>
      <c r="J5770" s="174" t="n"/>
      <c r="K5770" s="174" t="n"/>
      <c r="L5770" s="174" t="n"/>
      <c r="M5770" s="174" t="n"/>
    </row>
    <row r="5771">
      <c r="A5771" s="174" t="inlineStr">
        <is>
          <t>test</t>
        </is>
      </c>
      <c r="B5771" s="174" t="inlineStr">
        <is>
          <t>A3</t>
        </is>
      </c>
      <c r="C5771" s="174" t="inlineStr">
        <is>
          <t>Babble</t>
        </is>
      </c>
      <c r="D5771" s="174" t="inlineStr">
        <is>
          <t>b</t>
        </is>
      </c>
      <c r="E5771" s="175" t="n">
        <v>0.67</v>
      </c>
      <c r="F5771" s="174" t="n">
        <v>18</v>
      </c>
      <c r="G5771" s="174" t="n">
        <v>263</v>
      </c>
      <c r="H5771" s="174" t="n">
        <v>15</v>
      </c>
      <c r="I5771" s="174" t="n">
        <v>280</v>
      </c>
      <c r="J5771" s="174" t="n"/>
      <c r="K5771" s="174" t="n"/>
      <c r="L5771" s="174" t="n"/>
      <c r="M5771" s="174" t="n"/>
    </row>
    <row r="5772">
      <c r="A5772" s="174" t="inlineStr">
        <is>
          <t>test</t>
        </is>
      </c>
      <c r="B5772" s="174" t="inlineStr">
        <is>
          <t>A3</t>
        </is>
      </c>
      <c r="C5772" s="174" t="inlineStr">
        <is>
          <t>Babble</t>
        </is>
      </c>
      <c r="D5772" s="174" t="inlineStr">
        <is>
          <t>b</t>
        </is>
      </c>
      <c r="E5772" s="175" t="n">
        <v>0.68</v>
      </c>
      <c r="F5772" s="174" t="n">
        <v>17</v>
      </c>
      <c r="G5772" s="174" t="n">
        <v>264</v>
      </c>
      <c r="H5772" s="174" t="n">
        <v>15</v>
      </c>
      <c r="I5772" s="174" t="n">
        <v>280</v>
      </c>
      <c r="J5772" s="174" t="n"/>
      <c r="K5772" s="174" t="n"/>
      <c r="L5772" s="174" t="n"/>
      <c r="M5772" s="174" t="n"/>
    </row>
    <row r="5773">
      <c r="A5773" s="174" t="inlineStr">
        <is>
          <t>test</t>
        </is>
      </c>
      <c r="B5773" s="174" t="inlineStr">
        <is>
          <t>A3</t>
        </is>
      </c>
      <c r="C5773" s="174" t="inlineStr">
        <is>
          <t>Babble</t>
        </is>
      </c>
      <c r="D5773" s="174" t="inlineStr">
        <is>
          <t>b</t>
        </is>
      </c>
      <c r="E5773" s="175" t="n">
        <v>0.6899999999999999</v>
      </c>
      <c r="F5773" s="174" t="n">
        <v>17</v>
      </c>
      <c r="G5773" s="174" t="n">
        <v>264</v>
      </c>
      <c r="H5773" s="174" t="n">
        <v>15</v>
      </c>
      <c r="I5773" s="174" t="n">
        <v>280</v>
      </c>
      <c r="J5773" s="174" t="n"/>
      <c r="K5773" s="174" t="n"/>
      <c r="L5773" s="174" t="n"/>
      <c r="M5773" s="174" t="n"/>
    </row>
    <row r="5774">
      <c r="A5774" s="174" t="inlineStr">
        <is>
          <t>test</t>
        </is>
      </c>
      <c r="B5774" s="174" t="inlineStr">
        <is>
          <t>A3</t>
        </is>
      </c>
      <c r="C5774" s="174" t="inlineStr">
        <is>
          <t>Babble</t>
        </is>
      </c>
      <c r="D5774" s="174" t="inlineStr">
        <is>
          <t>b</t>
        </is>
      </c>
      <c r="E5774" s="175" t="n">
        <v>0.7</v>
      </c>
      <c r="F5774" s="174" t="n">
        <v>16</v>
      </c>
      <c r="G5774" s="174" t="n">
        <v>265</v>
      </c>
      <c r="H5774" s="174" t="n">
        <v>14</v>
      </c>
      <c r="I5774" s="174" t="n">
        <v>281</v>
      </c>
      <c r="J5774" s="174" t="n"/>
      <c r="K5774" s="174" t="n"/>
      <c r="L5774" s="174" t="n"/>
      <c r="M5774" s="174" t="n"/>
    </row>
    <row r="5775">
      <c r="A5775" s="174" t="inlineStr">
        <is>
          <t>test</t>
        </is>
      </c>
      <c r="B5775" s="174" t="inlineStr">
        <is>
          <t>A3</t>
        </is>
      </c>
      <c r="C5775" s="174" t="inlineStr">
        <is>
          <t>Babble</t>
        </is>
      </c>
      <c r="D5775" s="174" t="inlineStr">
        <is>
          <t>b</t>
        </is>
      </c>
      <c r="E5775" s="175" t="n">
        <v>0.71</v>
      </c>
      <c r="F5775" s="174" t="n">
        <v>16</v>
      </c>
      <c r="G5775" s="174" t="n">
        <v>265</v>
      </c>
      <c r="H5775" s="174" t="n">
        <v>13</v>
      </c>
      <c r="I5775" s="174" t="n">
        <v>282</v>
      </c>
      <c r="J5775" s="174" t="n"/>
      <c r="K5775" s="174" t="n"/>
      <c r="L5775" s="174" t="n"/>
      <c r="M5775" s="174" t="n"/>
    </row>
    <row r="5776">
      <c r="A5776" s="174" t="inlineStr">
        <is>
          <t>test</t>
        </is>
      </c>
      <c r="B5776" s="174" t="inlineStr">
        <is>
          <t>A3</t>
        </is>
      </c>
      <c r="C5776" s="174" t="inlineStr">
        <is>
          <t>Babble</t>
        </is>
      </c>
      <c r="D5776" s="174" t="inlineStr">
        <is>
          <t>b</t>
        </is>
      </c>
      <c r="E5776" s="175" t="n">
        <v>0.72</v>
      </c>
      <c r="F5776" s="174" t="n">
        <v>15</v>
      </c>
      <c r="G5776" s="174" t="n">
        <v>266</v>
      </c>
      <c r="H5776" s="174" t="n">
        <v>13</v>
      </c>
      <c r="I5776" s="174" t="n">
        <v>282</v>
      </c>
      <c r="J5776" s="174" t="n"/>
      <c r="K5776" s="174" t="n"/>
      <c r="L5776" s="174" t="n"/>
      <c r="M5776" s="174" t="n"/>
    </row>
    <row r="5777">
      <c r="A5777" s="174" t="inlineStr">
        <is>
          <t>test</t>
        </is>
      </c>
      <c r="B5777" s="174" t="inlineStr">
        <is>
          <t>A3</t>
        </is>
      </c>
      <c r="C5777" s="174" t="inlineStr">
        <is>
          <t>Babble</t>
        </is>
      </c>
      <c r="D5777" s="174" t="inlineStr">
        <is>
          <t>b</t>
        </is>
      </c>
      <c r="E5777" s="175" t="n">
        <v>0.73</v>
      </c>
      <c r="F5777" s="174" t="n">
        <v>14</v>
      </c>
      <c r="G5777" s="174" t="n">
        <v>267</v>
      </c>
      <c r="H5777" s="174" t="n">
        <v>13</v>
      </c>
      <c r="I5777" s="174" t="n">
        <v>282</v>
      </c>
      <c r="J5777" s="174" t="n"/>
      <c r="K5777" s="174" t="n"/>
      <c r="L5777" s="174" t="n"/>
      <c r="M5777" s="174" t="n"/>
    </row>
    <row r="5778">
      <c r="A5778" s="174" t="inlineStr">
        <is>
          <t>test</t>
        </is>
      </c>
      <c r="B5778" s="174" t="inlineStr">
        <is>
          <t>A3</t>
        </is>
      </c>
      <c r="C5778" s="174" t="inlineStr">
        <is>
          <t>Babble</t>
        </is>
      </c>
      <c r="D5778" s="174" t="inlineStr">
        <is>
          <t>b</t>
        </is>
      </c>
      <c r="E5778" s="175" t="n">
        <v>0.74</v>
      </c>
      <c r="F5778" s="174" t="n">
        <v>14</v>
      </c>
      <c r="G5778" s="174" t="n">
        <v>267</v>
      </c>
      <c r="H5778" s="174" t="n">
        <v>13</v>
      </c>
      <c r="I5778" s="174" t="n">
        <v>282</v>
      </c>
      <c r="J5778" s="174" t="n"/>
      <c r="K5778" s="174" t="n"/>
      <c r="L5778" s="174" t="n"/>
      <c r="M5778" s="174" t="n"/>
    </row>
    <row r="5779">
      <c r="A5779" s="174" t="inlineStr">
        <is>
          <t>test</t>
        </is>
      </c>
      <c r="B5779" s="174" t="inlineStr">
        <is>
          <t>A3</t>
        </is>
      </c>
      <c r="C5779" s="174" t="inlineStr">
        <is>
          <t>Babble</t>
        </is>
      </c>
      <c r="D5779" s="174" t="inlineStr">
        <is>
          <t>b</t>
        </is>
      </c>
      <c r="E5779" s="175" t="n">
        <v>0.75</v>
      </c>
      <c r="F5779" s="174" t="n">
        <v>14</v>
      </c>
      <c r="G5779" s="174" t="n">
        <v>267</v>
      </c>
      <c r="H5779" s="174" t="n">
        <v>12</v>
      </c>
      <c r="I5779" s="174" t="n">
        <v>283</v>
      </c>
      <c r="J5779" s="174" t="n"/>
      <c r="K5779" s="174" t="n"/>
      <c r="L5779" s="174" t="n"/>
      <c r="M5779" s="174" t="n"/>
    </row>
    <row r="5780">
      <c r="A5780" s="174" t="inlineStr">
        <is>
          <t>test</t>
        </is>
      </c>
      <c r="B5780" s="174" t="inlineStr">
        <is>
          <t>A3</t>
        </is>
      </c>
      <c r="C5780" s="174" t="inlineStr">
        <is>
          <t>Babble</t>
        </is>
      </c>
      <c r="D5780" s="174" t="inlineStr">
        <is>
          <t>b</t>
        </is>
      </c>
      <c r="E5780" s="175" t="n">
        <v>0.76</v>
      </c>
      <c r="F5780" s="174" t="n">
        <v>12</v>
      </c>
      <c r="G5780" s="174" t="n">
        <v>269</v>
      </c>
      <c r="H5780" s="174" t="n">
        <v>12</v>
      </c>
      <c r="I5780" s="174" t="n">
        <v>283</v>
      </c>
      <c r="J5780" s="174" t="n"/>
      <c r="K5780" s="174" t="n"/>
      <c r="L5780" s="174" t="n"/>
      <c r="M5780" s="174" t="n"/>
    </row>
    <row r="5781">
      <c r="A5781" s="174" t="inlineStr">
        <is>
          <t>test</t>
        </is>
      </c>
      <c r="B5781" s="174" t="inlineStr">
        <is>
          <t>A3</t>
        </is>
      </c>
      <c r="C5781" s="174" t="inlineStr">
        <is>
          <t>Babble</t>
        </is>
      </c>
      <c r="D5781" s="174" t="inlineStr">
        <is>
          <t>b</t>
        </is>
      </c>
      <c r="E5781" s="175" t="n">
        <v>0.77</v>
      </c>
      <c r="F5781" s="174" t="n">
        <v>10</v>
      </c>
      <c r="G5781" s="174" t="n">
        <v>271</v>
      </c>
      <c r="H5781" s="174" t="n">
        <v>11</v>
      </c>
      <c r="I5781" s="174" t="n">
        <v>284</v>
      </c>
      <c r="J5781" s="174" t="n"/>
      <c r="K5781" s="174" t="n"/>
      <c r="L5781" s="174" t="n"/>
      <c r="M5781" s="174" t="n"/>
    </row>
    <row r="5782">
      <c r="A5782" s="174" t="inlineStr">
        <is>
          <t>test</t>
        </is>
      </c>
      <c r="B5782" s="174" t="inlineStr">
        <is>
          <t>A3</t>
        </is>
      </c>
      <c r="C5782" s="174" t="inlineStr">
        <is>
          <t>Babble</t>
        </is>
      </c>
      <c r="D5782" s="174" t="inlineStr">
        <is>
          <t>b</t>
        </is>
      </c>
      <c r="E5782" s="175" t="n">
        <v>0.78</v>
      </c>
      <c r="F5782" s="174" t="n">
        <v>10</v>
      </c>
      <c r="G5782" s="174" t="n">
        <v>271</v>
      </c>
      <c r="H5782" s="174" t="n">
        <v>10</v>
      </c>
      <c r="I5782" s="174" t="n">
        <v>285</v>
      </c>
      <c r="J5782" s="174" t="n"/>
      <c r="K5782" s="174" t="n"/>
      <c r="L5782" s="174" t="n"/>
      <c r="M5782" s="174" t="n"/>
    </row>
    <row r="5783">
      <c r="A5783" s="174" t="inlineStr">
        <is>
          <t>test</t>
        </is>
      </c>
      <c r="B5783" s="174" t="inlineStr">
        <is>
          <t>A3</t>
        </is>
      </c>
      <c r="C5783" s="174" t="inlineStr">
        <is>
          <t>Babble</t>
        </is>
      </c>
      <c r="D5783" s="174" t="inlineStr">
        <is>
          <t>b</t>
        </is>
      </c>
      <c r="E5783" s="175" t="n">
        <v>0.79</v>
      </c>
      <c r="F5783" s="174" t="n">
        <v>9</v>
      </c>
      <c r="G5783" s="174" t="n">
        <v>272</v>
      </c>
      <c r="H5783" s="174" t="n">
        <v>9</v>
      </c>
      <c r="I5783" s="174" t="n">
        <v>286</v>
      </c>
      <c r="J5783" s="174" t="n"/>
      <c r="K5783" s="174" t="n"/>
      <c r="L5783" s="174" t="n"/>
      <c r="M5783" s="174" t="n"/>
    </row>
    <row r="5784">
      <c r="A5784" s="174" t="inlineStr">
        <is>
          <t>test</t>
        </is>
      </c>
      <c r="B5784" s="174" t="inlineStr">
        <is>
          <t>A3</t>
        </is>
      </c>
      <c r="C5784" s="174" t="inlineStr">
        <is>
          <t>Babble</t>
        </is>
      </c>
      <c r="D5784" s="174" t="inlineStr">
        <is>
          <t>b</t>
        </is>
      </c>
      <c r="E5784" s="175" t="n">
        <v>0.8</v>
      </c>
      <c r="F5784" s="174" t="n">
        <v>5</v>
      </c>
      <c r="G5784" s="174" t="n">
        <v>276</v>
      </c>
      <c r="H5784" s="174" t="n">
        <v>7</v>
      </c>
      <c r="I5784" s="174" t="n">
        <v>288</v>
      </c>
      <c r="J5784" s="174" t="n"/>
      <c r="K5784" s="174" t="n"/>
      <c r="L5784" s="174" t="n"/>
      <c r="M5784" s="174" t="n"/>
    </row>
    <row r="5785">
      <c r="A5785" s="174" t="inlineStr">
        <is>
          <t>test</t>
        </is>
      </c>
      <c r="B5785" s="174" t="inlineStr">
        <is>
          <t>A3</t>
        </is>
      </c>
      <c r="C5785" s="174" t="inlineStr">
        <is>
          <t>Babble</t>
        </is>
      </c>
      <c r="D5785" s="174" t="inlineStr">
        <is>
          <t>b</t>
        </is>
      </c>
      <c r="E5785" s="175" t="n">
        <v>0.8100000000000001</v>
      </c>
      <c r="F5785" s="174" t="n">
        <v>5</v>
      </c>
      <c r="G5785" s="174" t="n">
        <v>276</v>
      </c>
      <c r="H5785" s="174" t="n">
        <v>6</v>
      </c>
      <c r="I5785" s="174" t="n">
        <v>289</v>
      </c>
      <c r="J5785" s="174" t="n"/>
      <c r="K5785" s="174" t="n"/>
      <c r="L5785" s="174" t="n"/>
      <c r="M5785" s="174" t="n"/>
    </row>
    <row r="5786">
      <c r="A5786" s="174" t="inlineStr">
        <is>
          <t>test</t>
        </is>
      </c>
      <c r="B5786" s="174" t="inlineStr">
        <is>
          <t>A3</t>
        </is>
      </c>
      <c r="C5786" s="174" t="inlineStr">
        <is>
          <t>Babble</t>
        </is>
      </c>
      <c r="D5786" s="174" t="inlineStr">
        <is>
          <t>b</t>
        </is>
      </c>
      <c r="E5786" s="175" t="n">
        <v>0.82</v>
      </c>
      <c r="F5786" s="174" t="n">
        <v>5</v>
      </c>
      <c r="G5786" s="174" t="n">
        <v>276</v>
      </c>
      <c r="H5786" s="174" t="n">
        <v>6</v>
      </c>
      <c r="I5786" s="174" t="n">
        <v>289</v>
      </c>
      <c r="J5786" s="174" t="n"/>
      <c r="K5786" s="174" t="n"/>
      <c r="L5786" s="174" t="n"/>
      <c r="M5786" s="174" t="n"/>
    </row>
    <row r="5787">
      <c r="A5787" s="174" t="inlineStr">
        <is>
          <t>test</t>
        </is>
      </c>
      <c r="B5787" s="174" t="inlineStr">
        <is>
          <t>A3</t>
        </is>
      </c>
      <c r="C5787" s="174" t="inlineStr">
        <is>
          <t>Babble</t>
        </is>
      </c>
      <c r="D5787" s="174" t="inlineStr">
        <is>
          <t>b</t>
        </is>
      </c>
      <c r="E5787" s="175" t="n">
        <v>0.83</v>
      </c>
      <c r="F5787" s="174" t="n">
        <v>5</v>
      </c>
      <c r="G5787" s="174" t="n">
        <v>276</v>
      </c>
      <c r="H5787" s="174" t="n">
        <v>4</v>
      </c>
      <c r="I5787" s="174" t="n">
        <v>291</v>
      </c>
      <c r="J5787" s="174" t="n"/>
      <c r="K5787" s="174" t="n"/>
      <c r="L5787" s="174" t="n"/>
      <c r="M5787" s="174" t="n"/>
    </row>
    <row r="5788">
      <c r="A5788" s="174" t="inlineStr">
        <is>
          <t>test</t>
        </is>
      </c>
      <c r="B5788" s="174" t="inlineStr">
        <is>
          <t>A3</t>
        </is>
      </c>
      <c r="C5788" s="174" t="inlineStr">
        <is>
          <t>Babble</t>
        </is>
      </c>
      <c r="D5788" s="174" t="inlineStr">
        <is>
          <t>b</t>
        </is>
      </c>
      <c r="E5788" s="175" t="n">
        <v>0.84</v>
      </c>
      <c r="F5788" s="174" t="n">
        <v>3</v>
      </c>
      <c r="G5788" s="174" t="n">
        <v>278</v>
      </c>
      <c r="H5788" s="174" t="n">
        <v>4</v>
      </c>
      <c r="I5788" s="174" t="n">
        <v>291</v>
      </c>
      <c r="J5788" s="174" t="n"/>
      <c r="K5788" s="174" t="n"/>
      <c r="L5788" s="174" t="n"/>
      <c r="M5788" s="174" t="n"/>
    </row>
    <row r="5789">
      <c r="A5789" s="174" t="inlineStr">
        <is>
          <t>test</t>
        </is>
      </c>
      <c r="B5789" s="174" t="inlineStr">
        <is>
          <t>A3</t>
        </is>
      </c>
      <c r="C5789" s="174" t="inlineStr">
        <is>
          <t>Babble</t>
        </is>
      </c>
      <c r="D5789" s="174" t="inlineStr">
        <is>
          <t>b</t>
        </is>
      </c>
      <c r="E5789" s="175" t="n">
        <v>0.85</v>
      </c>
      <c r="F5789" s="174" t="n">
        <v>3</v>
      </c>
      <c r="G5789" s="174" t="n">
        <v>278</v>
      </c>
      <c r="H5789" s="174" t="n">
        <v>3</v>
      </c>
      <c r="I5789" s="174" t="n">
        <v>292</v>
      </c>
      <c r="J5789" s="174" t="n"/>
      <c r="K5789" s="174" t="n"/>
      <c r="L5789" s="174" t="n"/>
      <c r="M5789" s="174" t="n"/>
    </row>
    <row r="5790">
      <c r="A5790" s="174" t="inlineStr">
        <is>
          <t>test</t>
        </is>
      </c>
      <c r="B5790" s="174" t="inlineStr">
        <is>
          <t>A3</t>
        </is>
      </c>
      <c r="C5790" s="174" t="inlineStr">
        <is>
          <t>Babble</t>
        </is>
      </c>
      <c r="D5790" s="174" t="inlineStr">
        <is>
          <t>b</t>
        </is>
      </c>
      <c r="E5790" s="175" t="n">
        <v>0.86</v>
      </c>
      <c r="F5790" s="174" t="n">
        <v>3</v>
      </c>
      <c r="G5790" s="174" t="n">
        <v>278</v>
      </c>
      <c r="H5790" s="174" t="n">
        <v>3</v>
      </c>
      <c r="I5790" s="174" t="n">
        <v>292</v>
      </c>
      <c r="J5790" s="174" t="n"/>
      <c r="K5790" s="174" t="n"/>
      <c r="L5790" s="174" t="n"/>
      <c r="M5790" s="174" t="n"/>
    </row>
    <row r="5791">
      <c r="A5791" s="174" t="inlineStr">
        <is>
          <t>test</t>
        </is>
      </c>
      <c r="B5791" s="174" t="inlineStr">
        <is>
          <t>A3</t>
        </is>
      </c>
      <c r="C5791" s="174" t="inlineStr">
        <is>
          <t>Babble</t>
        </is>
      </c>
      <c r="D5791" s="174" t="inlineStr">
        <is>
          <t>b</t>
        </is>
      </c>
      <c r="E5791" s="175" t="n">
        <v>0.87</v>
      </c>
      <c r="F5791" s="174" t="n">
        <v>2</v>
      </c>
      <c r="G5791" s="174" t="n">
        <v>279</v>
      </c>
      <c r="H5791" s="174" t="n">
        <v>3</v>
      </c>
      <c r="I5791" s="174" t="n">
        <v>292</v>
      </c>
      <c r="J5791" s="174" t="n"/>
      <c r="K5791" s="174" t="n"/>
      <c r="L5791" s="174" t="n"/>
      <c r="M5791" s="174" t="n"/>
    </row>
    <row r="5792">
      <c r="A5792" s="174" t="inlineStr">
        <is>
          <t>test</t>
        </is>
      </c>
      <c r="B5792" s="174" t="inlineStr">
        <is>
          <t>A3</t>
        </is>
      </c>
      <c r="C5792" s="174" t="inlineStr">
        <is>
          <t>Babble</t>
        </is>
      </c>
      <c r="D5792" s="174" t="inlineStr">
        <is>
          <t>b</t>
        </is>
      </c>
      <c r="E5792" s="175" t="n">
        <v>0.88</v>
      </c>
      <c r="F5792" s="174" t="n">
        <v>2</v>
      </c>
      <c r="G5792" s="174" t="n">
        <v>279</v>
      </c>
      <c r="H5792" s="174" t="n">
        <v>3</v>
      </c>
      <c r="I5792" s="174" t="n">
        <v>292</v>
      </c>
      <c r="J5792" s="174" t="n"/>
      <c r="K5792" s="174" t="n"/>
      <c r="L5792" s="174" t="n"/>
      <c r="M5792" s="174" t="n"/>
    </row>
    <row r="5793">
      <c r="A5793" s="174" t="inlineStr">
        <is>
          <t>test</t>
        </is>
      </c>
      <c r="B5793" s="174" t="inlineStr">
        <is>
          <t>A3</t>
        </is>
      </c>
      <c r="C5793" s="174" t="inlineStr">
        <is>
          <t>Babble</t>
        </is>
      </c>
      <c r="D5793" s="174" t="inlineStr">
        <is>
          <t>b</t>
        </is>
      </c>
      <c r="E5793" s="175" t="n">
        <v>0.89</v>
      </c>
      <c r="F5793" s="174" t="n">
        <v>2</v>
      </c>
      <c r="G5793" s="174" t="n">
        <v>279</v>
      </c>
      <c r="H5793" s="174" t="n">
        <v>3</v>
      </c>
      <c r="I5793" s="174" t="n">
        <v>292</v>
      </c>
      <c r="J5793" s="174" t="n"/>
      <c r="K5793" s="174" t="n"/>
      <c r="L5793" s="174" t="n"/>
      <c r="M5793" s="174" t="n"/>
    </row>
    <row r="5794">
      <c r="A5794" s="174" t="inlineStr">
        <is>
          <t>test</t>
        </is>
      </c>
      <c r="B5794" s="174" t="inlineStr">
        <is>
          <t>A3</t>
        </is>
      </c>
      <c r="C5794" s="174" t="inlineStr">
        <is>
          <t>Babble</t>
        </is>
      </c>
      <c r="D5794" s="174" t="inlineStr">
        <is>
          <t>b</t>
        </is>
      </c>
      <c r="E5794" s="175" t="n">
        <v>0.9</v>
      </c>
      <c r="F5794" s="174" t="n">
        <v>2</v>
      </c>
      <c r="G5794" s="174" t="n">
        <v>279</v>
      </c>
      <c r="H5794" s="174" t="n">
        <v>3</v>
      </c>
      <c r="I5794" s="174" t="n">
        <v>292</v>
      </c>
      <c r="J5794" s="174" t="n"/>
      <c r="K5794" s="174" t="n"/>
      <c r="L5794" s="174" t="n"/>
      <c r="M5794" s="174" t="n"/>
    </row>
    <row r="5795">
      <c r="A5795" s="174" t="inlineStr">
        <is>
          <t>test</t>
        </is>
      </c>
      <c r="B5795" s="174" t="inlineStr">
        <is>
          <t>A3</t>
        </is>
      </c>
      <c r="C5795" s="174" t="inlineStr">
        <is>
          <t>Babble</t>
        </is>
      </c>
      <c r="D5795" s="174" t="inlineStr">
        <is>
          <t>b</t>
        </is>
      </c>
      <c r="E5795" s="175" t="n">
        <v>0.91</v>
      </c>
      <c r="F5795" s="174" t="n">
        <v>2</v>
      </c>
      <c r="G5795" s="174" t="n">
        <v>279</v>
      </c>
      <c r="H5795" s="174" t="n">
        <v>3</v>
      </c>
      <c r="I5795" s="174" t="n">
        <v>292</v>
      </c>
      <c r="J5795" s="174" t="n"/>
      <c r="K5795" s="174" t="n"/>
      <c r="L5795" s="174" t="n"/>
      <c r="M5795" s="174" t="n"/>
    </row>
    <row r="5796">
      <c r="A5796" s="174" t="inlineStr">
        <is>
          <t>test</t>
        </is>
      </c>
      <c r="B5796" s="174" t="inlineStr">
        <is>
          <t>A3</t>
        </is>
      </c>
      <c r="C5796" s="174" t="inlineStr">
        <is>
          <t>Babble</t>
        </is>
      </c>
      <c r="D5796" s="174" t="inlineStr">
        <is>
          <t>b</t>
        </is>
      </c>
      <c r="E5796" s="175" t="n">
        <v>0.92</v>
      </c>
      <c r="F5796" s="174" t="n">
        <v>2</v>
      </c>
      <c r="G5796" s="174" t="n">
        <v>279</v>
      </c>
      <c r="H5796" s="174" t="n">
        <v>2</v>
      </c>
      <c r="I5796" s="174" t="n">
        <v>293</v>
      </c>
      <c r="J5796" s="174" t="n"/>
      <c r="K5796" s="174" t="n"/>
      <c r="L5796" s="174" t="n"/>
      <c r="M5796" s="174" t="n"/>
    </row>
    <row r="5797">
      <c r="A5797" s="174" t="inlineStr">
        <is>
          <t>test</t>
        </is>
      </c>
      <c r="B5797" s="174" t="inlineStr">
        <is>
          <t>A3</t>
        </is>
      </c>
      <c r="C5797" s="174" t="inlineStr">
        <is>
          <t>Babble</t>
        </is>
      </c>
      <c r="D5797" s="174" t="inlineStr">
        <is>
          <t>b</t>
        </is>
      </c>
      <c r="E5797" s="175" t="n">
        <v>0.93</v>
      </c>
      <c r="F5797" s="174" t="n">
        <v>2</v>
      </c>
      <c r="G5797" s="174" t="n">
        <v>279</v>
      </c>
      <c r="H5797" s="174" t="n">
        <v>2</v>
      </c>
      <c r="I5797" s="174" t="n">
        <v>293</v>
      </c>
      <c r="J5797" s="174" t="n"/>
      <c r="K5797" s="174" t="n"/>
      <c r="L5797" s="174" t="n"/>
      <c r="M5797" s="174" t="n"/>
    </row>
    <row r="5798">
      <c r="A5798" s="174" t="inlineStr">
        <is>
          <t>test</t>
        </is>
      </c>
      <c r="B5798" s="174" t="inlineStr">
        <is>
          <t>A3</t>
        </is>
      </c>
      <c r="C5798" s="174" t="inlineStr">
        <is>
          <t>Babble</t>
        </is>
      </c>
      <c r="D5798" s="174" t="inlineStr">
        <is>
          <t>b</t>
        </is>
      </c>
      <c r="E5798" s="175" t="n">
        <v>0.9399999999999999</v>
      </c>
      <c r="F5798" s="174" t="n">
        <v>0</v>
      </c>
      <c r="G5798" s="174" t="n">
        <v>281</v>
      </c>
      <c r="H5798" s="174" t="n">
        <v>1</v>
      </c>
      <c r="I5798" s="174" t="n">
        <v>294</v>
      </c>
      <c r="J5798" s="174" t="n"/>
      <c r="K5798" s="174" t="n"/>
      <c r="L5798" s="174" t="n"/>
      <c r="M5798" s="174" t="n"/>
    </row>
    <row r="5799">
      <c r="A5799" s="174" t="inlineStr">
        <is>
          <t>test</t>
        </is>
      </c>
      <c r="B5799" s="174" t="inlineStr">
        <is>
          <t>A3</t>
        </is>
      </c>
      <c r="C5799" s="174" t="inlineStr">
        <is>
          <t>Babble</t>
        </is>
      </c>
      <c r="D5799" s="174" t="inlineStr">
        <is>
          <t>b</t>
        </is>
      </c>
      <c r="E5799" s="175" t="n">
        <v>0.95</v>
      </c>
      <c r="F5799" s="174" t="n">
        <v>0</v>
      </c>
      <c r="G5799" s="174" t="n">
        <v>281</v>
      </c>
      <c r="H5799" s="174" t="n">
        <v>1</v>
      </c>
      <c r="I5799" s="174" t="n">
        <v>294</v>
      </c>
      <c r="J5799" s="174" t="n"/>
      <c r="K5799" s="174" t="n"/>
      <c r="L5799" s="174" t="n"/>
      <c r="M5799" s="174" t="n"/>
    </row>
    <row r="5800">
      <c r="A5800" s="174" t="inlineStr">
        <is>
          <t>test</t>
        </is>
      </c>
      <c r="B5800" s="174" t="inlineStr">
        <is>
          <t>A3</t>
        </is>
      </c>
      <c r="C5800" s="174" t="inlineStr">
        <is>
          <t>Clean</t>
        </is>
      </c>
      <c r="D5800" s="174" t="inlineStr">
        <is>
          <t>all</t>
        </is>
      </c>
      <c r="E5800" s="175" t="n">
        <v>0.01</v>
      </c>
      <c r="F5800" s="174" t="n">
        <v>4264</v>
      </c>
      <c r="G5800" s="174" t="n">
        <v>0</v>
      </c>
      <c r="H5800" s="174" t="n">
        <v>430</v>
      </c>
      <c r="I5800" s="174" t="n">
        <v>58</v>
      </c>
      <c r="J5800" s="174" t="n">
        <v>0</v>
      </c>
      <c r="K5800" s="174" t="n">
        <v>0</v>
      </c>
      <c r="L5800" s="174" t="n">
        <v>292</v>
      </c>
      <c r="M5800" s="174" t="n">
        <v>138</v>
      </c>
    </row>
    <row r="5801">
      <c r="A5801" s="174" t="inlineStr">
        <is>
          <t>test</t>
        </is>
      </c>
      <c r="B5801" s="174" t="inlineStr">
        <is>
          <t>A3</t>
        </is>
      </c>
      <c r="C5801" s="174" t="inlineStr">
        <is>
          <t>Clean</t>
        </is>
      </c>
      <c r="D5801" s="174" t="inlineStr">
        <is>
          <t>all</t>
        </is>
      </c>
      <c r="E5801" s="175" t="n">
        <v>0.02</v>
      </c>
      <c r="F5801" s="174" t="n">
        <v>4261</v>
      </c>
      <c r="G5801" s="174" t="n">
        <v>3</v>
      </c>
      <c r="H5801" s="174" t="n">
        <v>408</v>
      </c>
      <c r="I5801" s="174" t="n">
        <v>80</v>
      </c>
      <c r="J5801" s="174" t="n">
        <v>2</v>
      </c>
      <c r="K5801" s="174" t="n">
        <v>1</v>
      </c>
      <c r="L5801" s="174" t="n">
        <v>292</v>
      </c>
      <c r="M5801" s="174" t="n">
        <v>116</v>
      </c>
    </row>
    <row r="5802">
      <c r="A5802" s="174" t="inlineStr">
        <is>
          <t>test</t>
        </is>
      </c>
      <c r="B5802" s="174" t="inlineStr">
        <is>
          <t>A3</t>
        </is>
      </c>
      <c r="C5802" s="174" t="inlineStr">
        <is>
          <t>Clean</t>
        </is>
      </c>
      <c r="D5802" s="174" t="inlineStr">
        <is>
          <t>all</t>
        </is>
      </c>
      <c r="E5802" s="175" t="n">
        <v>0.03</v>
      </c>
      <c r="F5802" s="174" t="n">
        <v>4261</v>
      </c>
      <c r="G5802" s="174" t="n">
        <v>3</v>
      </c>
      <c r="H5802" s="174" t="n">
        <v>396</v>
      </c>
      <c r="I5802" s="174" t="n">
        <v>92</v>
      </c>
      <c r="J5802" s="174" t="n">
        <v>2</v>
      </c>
      <c r="K5802" s="174" t="n">
        <v>1</v>
      </c>
      <c r="L5802" s="174" t="n">
        <v>292</v>
      </c>
      <c r="M5802" s="174" t="n">
        <v>104</v>
      </c>
    </row>
    <row r="5803">
      <c r="A5803" s="174" t="inlineStr">
        <is>
          <t>test</t>
        </is>
      </c>
      <c r="B5803" s="174" t="inlineStr">
        <is>
          <t>A3</t>
        </is>
      </c>
      <c r="C5803" s="174" t="inlineStr">
        <is>
          <t>Clean</t>
        </is>
      </c>
      <c r="D5803" s="174" t="inlineStr">
        <is>
          <t>all</t>
        </is>
      </c>
      <c r="E5803" s="175" t="n">
        <v>0.04</v>
      </c>
      <c r="F5803" s="174" t="n">
        <v>4261</v>
      </c>
      <c r="G5803" s="174" t="n">
        <v>3</v>
      </c>
      <c r="H5803" s="174" t="n">
        <v>387</v>
      </c>
      <c r="I5803" s="174" t="n">
        <v>101</v>
      </c>
      <c r="J5803" s="174" t="n">
        <v>2</v>
      </c>
      <c r="K5803" s="174" t="n">
        <v>1</v>
      </c>
      <c r="L5803" s="174" t="n">
        <v>291</v>
      </c>
      <c r="M5803" s="174" t="n">
        <v>96</v>
      </c>
    </row>
    <row r="5804">
      <c r="A5804" s="174" t="inlineStr">
        <is>
          <t>test</t>
        </is>
      </c>
      <c r="B5804" s="174" t="inlineStr">
        <is>
          <t>A3</t>
        </is>
      </c>
      <c r="C5804" s="174" t="inlineStr">
        <is>
          <t>Clean</t>
        </is>
      </c>
      <c r="D5804" s="174" t="inlineStr">
        <is>
          <t>all</t>
        </is>
      </c>
      <c r="E5804" s="175" t="n">
        <v>0.05</v>
      </c>
      <c r="F5804" s="174" t="n">
        <v>4260</v>
      </c>
      <c r="G5804" s="174" t="n">
        <v>4</v>
      </c>
      <c r="H5804" s="174" t="n">
        <v>378</v>
      </c>
      <c r="I5804" s="174" t="n">
        <v>110</v>
      </c>
      <c r="J5804" s="174" t="n">
        <v>3</v>
      </c>
      <c r="K5804" s="174" t="n">
        <v>1</v>
      </c>
      <c r="L5804" s="174" t="n">
        <v>290</v>
      </c>
      <c r="M5804" s="174" t="n">
        <v>88</v>
      </c>
    </row>
    <row r="5805">
      <c r="A5805" s="174" t="inlineStr">
        <is>
          <t>test</t>
        </is>
      </c>
      <c r="B5805" s="174" t="inlineStr">
        <is>
          <t>A3</t>
        </is>
      </c>
      <c r="C5805" s="174" t="inlineStr">
        <is>
          <t>Clean</t>
        </is>
      </c>
      <c r="D5805" s="174" t="inlineStr">
        <is>
          <t>all</t>
        </is>
      </c>
      <c r="E5805" s="175" t="n">
        <v>0.06</v>
      </c>
      <c r="F5805" s="174" t="n">
        <v>4260</v>
      </c>
      <c r="G5805" s="174" t="n">
        <v>4</v>
      </c>
      <c r="H5805" s="174" t="n">
        <v>371</v>
      </c>
      <c r="I5805" s="174" t="n">
        <v>117</v>
      </c>
      <c r="J5805" s="174" t="n">
        <v>3</v>
      </c>
      <c r="K5805" s="174" t="n">
        <v>1</v>
      </c>
      <c r="L5805" s="174" t="n">
        <v>289</v>
      </c>
      <c r="M5805" s="174" t="n">
        <v>82</v>
      </c>
    </row>
    <row r="5806">
      <c r="A5806" s="174" t="inlineStr">
        <is>
          <t>test</t>
        </is>
      </c>
      <c r="B5806" s="174" t="inlineStr">
        <is>
          <t>A3</t>
        </is>
      </c>
      <c r="C5806" s="174" t="inlineStr">
        <is>
          <t>Clean</t>
        </is>
      </c>
      <c r="D5806" s="174" t="inlineStr">
        <is>
          <t>all</t>
        </is>
      </c>
      <c r="E5806" s="175" t="n">
        <v>0.07000000000000001</v>
      </c>
      <c r="F5806" s="174" t="n">
        <v>4259</v>
      </c>
      <c r="G5806" s="174" t="n">
        <v>5</v>
      </c>
      <c r="H5806" s="174" t="n">
        <v>365</v>
      </c>
      <c r="I5806" s="174" t="n">
        <v>123</v>
      </c>
      <c r="J5806" s="174" t="n">
        <v>4</v>
      </c>
      <c r="K5806" s="174" t="n">
        <v>1</v>
      </c>
      <c r="L5806" s="174" t="n">
        <v>288</v>
      </c>
      <c r="M5806" s="174" t="n">
        <v>77</v>
      </c>
    </row>
    <row r="5807">
      <c r="A5807" s="174" t="inlineStr">
        <is>
          <t>test</t>
        </is>
      </c>
      <c r="B5807" s="174" t="inlineStr">
        <is>
          <t>A3</t>
        </is>
      </c>
      <c r="C5807" s="174" t="inlineStr">
        <is>
          <t>Clean</t>
        </is>
      </c>
      <c r="D5807" s="174" t="inlineStr">
        <is>
          <t>all</t>
        </is>
      </c>
      <c r="E5807" s="175" t="n">
        <v>0.08</v>
      </c>
      <c r="F5807" s="174" t="n">
        <v>4259</v>
      </c>
      <c r="G5807" s="174" t="n">
        <v>5</v>
      </c>
      <c r="H5807" s="174" t="n">
        <v>357</v>
      </c>
      <c r="I5807" s="174" t="n">
        <v>131</v>
      </c>
      <c r="J5807" s="174" t="n">
        <v>4</v>
      </c>
      <c r="K5807" s="174" t="n">
        <v>1</v>
      </c>
      <c r="L5807" s="174" t="n">
        <v>288</v>
      </c>
      <c r="M5807" s="174" t="n">
        <v>69</v>
      </c>
    </row>
    <row r="5808">
      <c r="A5808" s="174" t="inlineStr">
        <is>
          <t>test</t>
        </is>
      </c>
      <c r="B5808" s="174" t="inlineStr">
        <is>
          <t>A3</t>
        </is>
      </c>
      <c r="C5808" s="174" t="inlineStr">
        <is>
          <t>Clean</t>
        </is>
      </c>
      <c r="D5808" s="174" t="inlineStr">
        <is>
          <t>all</t>
        </is>
      </c>
      <c r="E5808" s="175" t="n">
        <v>0.09</v>
      </c>
      <c r="F5808" s="174" t="n">
        <v>4259</v>
      </c>
      <c r="G5808" s="174" t="n">
        <v>5</v>
      </c>
      <c r="H5808" s="174" t="n">
        <v>355</v>
      </c>
      <c r="I5808" s="174" t="n">
        <v>133</v>
      </c>
      <c r="J5808" s="174" t="n">
        <v>4</v>
      </c>
      <c r="K5808" s="174" t="n">
        <v>1</v>
      </c>
      <c r="L5808" s="174" t="n">
        <v>288</v>
      </c>
      <c r="M5808" s="174" t="n">
        <v>67</v>
      </c>
    </row>
    <row r="5809">
      <c r="A5809" s="174" t="inlineStr">
        <is>
          <t>test</t>
        </is>
      </c>
      <c r="B5809" s="174" t="inlineStr">
        <is>
          <t>A3</t>
        </is>
      </c>
      <c r="C5809" s="174" t="inlineStr">
        <is>
          <t>Clean</t>
        </is>
      </c>
      <c r="D5809" s="174" t="inlineStr">
        <is>
          <t>all</t>
        </is>
      </c>
      <c r="E5809" s="175" t="n">
        <v>0.1</v>
      </c>
      <c r="F5809" s="174" t="n">
        <v>4259</v>
      </c>
      <c r="G5809" s="174" t="n">
        <v>5</v>
      </c>
      <c r="H5809" s="174" t="n">
        <v>355</v>
      </c>
      <c r="I5809" s="174" t="n">
        <v>133</v>
      </c>
      <c r="J5809" s="174" t="n">
        <v>4</v>
      </c>
      <c r="K5809" s="174" t="n">
        <v>1</v>
      </c>
      <c r="L5809" s="174" t="n">
        <v>288</v>
      </c>
      <c r="M5809" s="174" t="n">
        <v>67</v>
      </c>
    </row>
    <row r="5810">
      <c r="A5810" s="174" t="inlineStr">
        <is>
          <t>test</t>
        </is>
      </c>
      <c r="B5810" s="174" t="inlineStr">
        <is>
          <t>A3</t>
        </is>
      </c>
      <c r="C5810" s="174" t="inlineStr">
        <is>
          <t>Clean</t>
        </is>
      </c>
      <c r="D5810" s="174" t="inlineStr">
        <is>
          <t>all</t>
        </is>
      </c>
      <c r="E5810" s="175" t="n">
        <v>0.11</v>
      </c>
      <c r="F5810" s="174" t="n">
        <v>4259</v>
      </c>
      <c r="G5810" s="174" t="n">
        <v>5</v>
      </c>
      <c r="H5810" s="174" t="n">
        <v>351</v>
      </c>
      <c r="I5810" s="174" t="n">
        <v>137</v>
      </c>
      <c r="J5810" s="174" t="n">
        <v>4</v>
      </c>
      <c r="K5810" s="174" t="n">
        <v>1</v>
      </c>
      <c r="L5810" s="174" t="n">
        <v>286</v>
      </c>
      <c r="M5810" s="174" t="n">
        <v>65</v>
      </c>
    </row>
    <row r="5811">
      <c r="A5811" s="174" t="inlineStr">
        <is>
          <t>test</t>
        </is>
      </c>
      <c r="B5811" s="174" t="inlineStr">
        <is>
          <t>A3</t>
        </is>
      </c>
      <c r="C5811" s="174" t="inlineStr">
        <is>
          <t>Clean</t>
        </is>
      </c>
      <c r="D5811" s="174" t="inlineStr">
        <is>
          <t>all</t>
        </is>
      </c>
      <c r="E5811" s="175" t="n">
        <v>0.12</v>
      </c>
      <c r="F5811" s="174" t="n">
        <v>4259</v>
      </c>
      <c r="G5811" s="174" t="n">
        <v>5</v>
      </c>
      <c r="H5811" s="174" t="n">
        <v>347</v>
      </c>
      <c r="I5811" s="174" t="n">
        <v>141</v>
      </c>
      <c r="J5811" s="174" t="n">
        <v>4</v>
      </c>
      <c r="K5811" s="174" t="n">
        <v>1</v>
      </c>
      <c r="L5811" s="174" t="n">
        <v>285</v>
      </c>
      <c r="M5811" s="174" t="n">
        <v>62</v>
      </c>
    </row>
    <row r="5812">
      <c r="A5812" s="174" t="inlineStr">
        <is>
          <t>test</t>
        </is>
      </c>
      <c r="B5812" s="174" t="inlineStr">
        <is>
          <t>A3</t>
        </is>
      </c>
      <c r="C5812" s="174" t="inlineStr">
        <is>
          <t>Clean</t>
        </is>
      </c>
      <c r="D5812" s="174" t="inlineStr">
        <is>
          <t>all</t>
        </is>
      </c>
      <c r="E5812" s="175" t="n">
        <v>0.13</v>
      </c>
      <c r="F5812" s="174" t="n">
        <v>4259</v>
      </c>
      <c r="G5812" s="174" t="n">
        <v>5</v>
      </c>
      <c r="H5812" s="174" t="n">
        <v>345</v>
      </c>
      <c r="I5812" s="174" t="n">
        <v>143</v>
      </c>
      <c r="J5812" s="174" t="n">
        <v>4</v>
      </c>
      <c r="K5812" s="174" t="n">
        <v>1</v>
      </c>
      <c r="L5812" s="174" t="n">
        <v>284</v>
      </c>
      <c r="M5812" s="174" t="n">
        <v>61</v>
      </c>
    </row>
    <row r="5813">
      <c r="A5813" s="174" t="inlineStr">
        <is>
          <t>test</t>
        </is>
      </c>
      <c r="B5813" s="174" t="inlineStr">
        <is>
          <t>A3</t>
        </is>
      </c>
      <c r="C5813" s="174" t="inlineStr">
        <is>
          <t>Clean</t>
        </is>
      </c>
      <c r="D5813" s="174" t="inlineStr">
        <is>
          <t>all</t>
        </is>
      </c>
      <c r="E5813" s="175" t="n">
        <v>0.14</v>
      </c>
      <c r="F5813" s="174" t="n">
        <v>4259</v>
      </c>
      <c r="G5813" s="174" t="n">
        <v>5</v>
      </c>
      <c r="H5813" s="174" t="n">
        <v>340</v>
      </c>
      <c r="I5813" s="174" t="n">
        <v>148</v>
      </c>
      <c r="J5813" s="174" t="n">
        <v>4</v>
      </c>
      <c r="K5813" s="174" t="n">
        <v>1</v>
      </c>
      <c r="L5813" s="174" t="n">
        <v>282</v>
      </c>
      <c r="M5813" s="174" t="n">
        <v>58</v>
      </c>
    </row>
    <row r="5814">
      <c r="A5814" s="174" t="inlineStr">
        <is>
          <t>test</t>
        </is>
      </c>
      <c r="B5814" s="174" t="inlineStr">
        <is>
          <t>A3</t>
        </is>
      </c>
      <c r="C5814" s="174" t="inlineStr">
        <is>
          <t>Clean</t>
        </is>
      </c>
      <c r="D5814" s="174" t="inlineStr">
        <is>
          <t>all</t>
        </is>
      </c>
      <c r="E5814" s="175" t="n">
        <v>0.15</v>
      </c>
      <c r="F5814" s="174" t="n">
        <v>4259</v>
      </c>
      <c r="G5814" s="174" t="n">
        <v>5</v>
      </c>
      <c r="H5814" s="174" t="n">
        <v>337</v>
      </c>
      <c r="I5814" s="174" t="n">
        <v>151</v>
      </c>
      <c r="J5814" s="174" t="n">
        <v>4</v>
      </c>
      <c r="K5814" s="174" t="n">
        <v>1</v>
      </c>
      <c r="L5814" s="174" t="n">
        <v>280</v>
      </c>
      <c r="M5814" s="174" t="n">
        <v>57</v>
      </c>
    </row>
    <row r="5815">
      <c r="A5815" s="174" t="inlineStr">
        <is>
          <t>test</t>
        </is>
      </c>
      <c r="B5815" s="174" t="inlineStr">
        <is>
          <t>A3</t>
        </is>
      </c>
      <c r="C5815" s="174" t="inlineStr">
        <is>
          <t>Clean</t>
        </is>
      </c>
      <c r="D5815" s="174" t="inlineStr">
        <is>
          <t>all</t>
        </is>
      </c>
      <c r="E5815" s="175" t="n">
        <v>0.16</v>
      </c>
      <c r="F5815" s="174" t="n">
        <v>4259</v>
      </c>
      <c r="G5815" s="174" t="n">
        <v>5</v>
      </c>
      <c r="H5815" s="174" t="n">
        <v>333</v>
      </c>
      <c r="I5815" s="174" t="n">
        <v>155</v>
      </c>
      <c r="J5815" s="174" t="n">
        <v>4</v>
      </c>
      <c r="K5815" s="174" t="n">
        <v>1</v>
      </c>
      <c r="L5815" s="174" t="n">
        <v>277</v>
      </c>
      <c r="M5815" s="174" t="n">
        <v>56</v>
      </c>
    </row>
    <row r="5816">
      <c r="A5816" s="174" t="inlineStr">
        <is>
          <t>test</t>
        </is>
      </c>
      <c r="B5816" s="174" t="inlineStr">
        <is>
          <t>A3</t>
        </is>
      </c>
      <c r="C5816" s="174" t="inlineStr">
        <is>
          <t>Clean</t>
        </is>
      </c>
      <c r="D5816" s="174" t="inlineStr">
        <is>
          <t>all</t>
        </is>
      </c>
      <c r="E5816" s="175" t="n">
        <v>0.17</v>
      </c>
      <c r="F5816" s="174" t="n">
        <v>4259</v>
      </c>
      <c r="G5816" s="174" t="n">
        <v>5</v>
      </c>
      <c r="H5816" s="174" t="n">
        <v>328</v>
      </c>
      <c r="I5816" s="174" t="n">
        <v>160</v>
      </c>
      <c r="J5816" s="174" t="n">
        <v>4</v>
      </c>
      <c r="K5816" s="174" t="n">
        <v>1</v>
      </c>
      <c r="L5816" s="174" t="n">
        <v>275</v>
      </c>
      <c r="M5816" s="174" t="n">
        <v>53</v>
      </c>
    </row>
    <row r="5817">
      <c r="A5817" s="174" t="inlineStr">
        <is>
          <t>test</t>
        </is>
      </c>
      <c r="B5817" s="174" t="inlineStr">
        <is>
          <t>A3</t>
        </is>
      </c>
      <c r="C5817" s="174" t="inlineStr">
        <is>
          <t>Clean</t>
        </is>
      </c>
      <c r="D5817" s="174" t="inlineStr">
        <is>
          <t>all</t>
        </is>
      </c>
      <c r="E5817" s="175" t="n">
        <v>0.18</v>
      </c>
      <c r="F5817" s="174" t="n">
        <v>4259</v>
      </c>
      <c r="G5817" s="174" t="n">
        <v>5</v>
      </c>
      <c r="H5817" s="174" t="n">
        <v>325</v>
      </c>
      <c r="I5817" s="174" t="n">
        <v>163</v>
      </c>
      <c r="J5817" s="174" t="n">
        <v>4</v>
      </c>
      <c r="K5817" s="174" t="n">
        <v>1</v>
      </c>
      <c r="L5817" s="174" t="n">
        <v>275</v>
      </c>
      <c r="M5817" s="174" t="n">
        <v>50</v>
      </c>
    </row>
    <row r="5818">
      <c r="A5818" s="174" t="inlineStr">
        <is>
          <t>test</t>
        </is>
      </c>
      <c r="B5818" s="174" t="inlineStr">
        <is>
          <t>A3</t>
        </is>
      </c>
      <c r="C5818" s="174" t="inlineStr">
        <is>
          <t>Clean</t>
        </is>
      </c>
      <c r="D5818" s="174" t="inlineStr">
        <is>
          <t>all</t>
        </is>
      </c>
      <c r="E5818" s="175" t="n">
        <v>0.19</v>
      </c>
      <c r="F5818" s="174" t="n">
        <v>4259</v>
      </c>
      <c r="G5818" s="174" t="n">
        <v>5</v>
      </c>
      <c r="H5818" s="174" t="n">
        <v>322</v>
      </c>
      <c r="I5818" s="174" t="n">
        <v>166</v>
      </c>
      <c r="J5818" s="174" t="n">
        <v>4</v>
      </c>
      <c r="K5818" s="174" t="n">
        <v>1</v>
      </c>
      <c r="L5818" s="174" t="n">
        <v>274</v>
      </c>
      <c r="M5818" s="174" t="n">
        <v>48</v>
      </c>
    </row>
    <row r="5819">
      <c r="A5819" s="174" t="inlineStr">
        <is>
          <t>test</t>
        </is>
      </c>
      <c r="B5819" s="174" t="inlineStr">
        <is>
          <t>A3</t>
        </is>
      </c>
      <c r="C5819" s="174" t="inlineStr">
        <is>
          <t>Clean</t>
        </is>
      </c>
      <c r="D5819" s="174" t="inlineStr">
        <is>
          <t>all</t>
        </is>
      </c>
      <c r="E5819" s="175" t="n">
        <v>0.2</v>
      </c>
      <c r="F5819" s="174" t="n">
        <v>4259</v>
      </c>
      <c r="G5819" s="174" t="n">
        <v>5</v>
      </c>
      <c r="H5819" s="174" t="n">
        <v>316</v>
      </c>
      <c r="I5819" s="174" t="n">
        <v>172</v>
      </c>
      <c r="J5819" s="174" t="n">
        <v>4</v>
      </c>
      <c r="K5819" s="174" t="n">
        <v>1</v>
      </c>
      <c r="L5819" s="174" t="n">
        <v>272</v>
      </c>
      <c r="M5819" s="174" t="n">
        <v>44</v>
      </c>
    </row>
    <row r="5820">
      <c r="A5820" s="174" t="inlineStr">
        <is>
          <t>test</t>
        </is>
      </c>
      <c r="B5820" s="174" t="inlineStr">
        <is>
          <t>A3</t>
        </is>
      </c>
      <c r="C5820" s="174" t="inlineStr">
        <is>
          <t>Clean</t>
        </is>
      </c>
      <c r="D5820" s="174" t="inlineStr">
        <is>
          <t>all</t>
        </is>
      </c>
      <c r="E5820" s="175" t="n">
        <v>0.21</v>
      </c>
      <c r="F5820" s="174" t="n">
        <v>4259</v>
      </c>
      <c r="G5820" s="174" t="n">
        <v>5</v>
      </c>
      <c r="H5820" s="174" t="n">
        <v>312</v>
      </c>
      <c r="I5820" s="174" t="n">
        <v>176</v>
      </c>
      <c r="J5820" s="174" t="n">
        <v>4</v>
      </c>
      <c r="K5820" s="174" t="n">
        <v>1</v>
      </c>
      <c r="L5820" s="174" t="n">
        <v>269</v>
      </c>
      <c r="M5820" s="174" t="n">
        <v>43</v>
      </c>
    </row>
    <row r="5821">
      <c r="A5821" s="174" t="inlineStr">
        <is>
          <t>test</t>
        </is>
      </c>
      <c r="B5821" s="174" t="inlineStr">
        <is>
          <t>A3</t>
        </is>
      </c>
      <c r="C5821" s="174" t="inlineStr">
        <is>
          <t>Clean</t>
        </is>
      </c>
      <c r="D5821" s="174" t="inlineStr">
        <is>
          <t>all</t>
        </is>
      </c>
      <c r="E5821" s="175" t="n">
        <v>0.22</v>
      </c>
      <c r="F5821" s="174" t="n">
        <v>4259</v>
      </c>
      <c r="G5821" s="174" t="n">
        <v>5</v>
      </c>
      <c r="H5821" s="174" t="n">
        <v>309</v>
      </c>
      <c r="I5821" s="174" t="n">
        <v>179</v>
      </c>
      <c r="J5821" s="174" t="n">
        <v>4</v>
      </c>
      <c r="K5821" s="174" t="n">
        <v>1</v>
      </c>
      <c r="L5821" s="174" t="n">
        <v>268</v>
      </c>
      <c r="M5821" s="174" t="n">
        <v>41</v>
      </c>
    </row>
    <row r="5822">
      <c r="A5822" s="174" t="inlineStr">
        <is>
          <t>test</t>
        </is>
      </c>
      <c r="B5822" s="174" t="inlineStr">
        <is>
          <t>A3</t>
        </is>
      </c>
      <c r="C5822" s="174" t="inlineStr">
        <is>
          <t>Clean</t>
        </is>
      </c>
      <c r="D5822" s="174" t="inlineStr">
        <is>
          <t>all</t>
        </is>
      </c>
      <c r="E5822" s="175" t="n">
        <v>0.23</v>
      </c>
      <c r="F5822" s="174" t="n">
        <v>4259</v>
      </c>
      <c r="G5822" s="174" t="n">
        <v>5</v>
      </c>
      <c r="H5822" s="174" t="n">
        <v>306</v>
      </c>
      <c r="I5822" s="174" t="n">
        <v>182</v>
      </c>
      <c r="J5822" s="174" t="n">
        <v>4</v>
      </c>
      <c r="K5822" s="174" t="n">
        <v>1</v>
      </c>
      <c r="L5822" s="174" t="n">
        <v>267</v>
      </c>
      <c r="M5822" s="174" t="n">
        <v>39</v>
      </c>
    </row>
    <row r="5823">
      <c r="A5823" s="174" t="inlineStr">
        <is>
          <t>test</t>
        </is>
      </c>
      <c r="B5823" s="174" t="inlineStr">
        <is>
          <t>A3</t>
        </is>
      </c>
      <c r="C5823" s="174" t="inlineStr">
        <is>
          <t>Clean</t>
        </is>
      </c>
      <c r="D5823" s="174" t="inlineStr">
        <is>
          <t>all</t>
        </is>
      </c>
      <c r="E5823" s="175" t="n">
        <v>0.24</v>
      </c>
      <c r="F5823" s="174" t="n">
        <v>4259</v>
      </c>
      <c r="G5823" s="174" t="n">
        <v>5</v>
      </c>
      <c r="H5823" s="174" t="n">
        <v>298</v>
      </c>
      <c r="I5823" s="174" t="n">
        <v>190</v>
      </c>
      <c r="J5823" s="174" t="n">
        <v>4</v>
      </c>
      <c r="K5823" s="174" t="n">
        <v>1</v>
      </c>
      <c r="L5823" s="174" t="n">
        <v>263</v>
      </c>
      <c r="M5823" s="174" t="n">
        <v>35</v>
      </c>
    </row>
    <row r="5824">
      <c r="A5824" s="174" t="inlineStr">
        <is>
          <t>test</t>
        </is>
      </c>
      <c r="B5824" s="174" t="inlineStr">
        <is>
          <t>A3</t>
        </is>
      </c>
      <c r="C5824" s="174" t="inlineStr">
        <is>
          <t>Clean</t>
        </is>
      </c>
      <c r="D5824" s="174" t="inlineStr">
        <is>
          <t>all</t>
        </is>
      </c>
      <c r="E5824" s="175" t="n">
        <v>0.25</v>
      </c>
      <c r="F5824" s="174" t="n">
        <v>4258</v>
      </c>
      <c r="G5824" s="174" t="n">
        <v>6</v>
      </c>
      <c r="H5824" s="174" t="n">
        <v>295</v>
      </c>
      <c r="I5824" s="174" t="n">
        <v>193</v>
      </c>
      <c r="J5824" s="174" t="n">
        <v>5</v>
      </c>
      <c r="K5824" s="174" t="n">
        <v>1</v>
      </c>
      <c r="L5824" s="174" t="n">
        <v>261</v>
      </c>
      <c r="M5824" s="174" t="n">
        <v>34</v>
      </c>
    </row>
    <row r="5825">
      <c r="A5825" s="174" t="inlineStr">
        <is>
          <t>test</t>
        </is>
      </c>
      <c r="B5825" s="174" t="inlineStr">
        <is>
          <t>A3</t>
        </is>
      </c>
      <c r="C5825" s="174" t="inlineStr">
        <is>
          <t>Clean</t>
        </is>
      </c>
      <c r="D5825" s="174" t="inlineStr">
        <is>
          <t>all</t>
        </is>
      </c>
      <c r="E5825" s="175" t="n">
        <v>0.26</v>
      </c>
      <c r="F5825" s="174" t="n">
        <v>4258</v>
      </c>
      <c r="G5825" s="174" t="n">
        <v>6</v>
      </c>
      <c r="H5825" s="174" t="n">
        <v>291</v>
      </c>
      <c r="I5825" s="174" t="n">
        <v>197</v>
      </c>
      <c r="J5825" s="174" t="n">
        <v>5</v>
      </c>
      <c r="K5825" s="174" t="n">
        <v>1</v>
      </c>
      <c r="L5825" s="174" t="n">
        <v>258</v>
      </c>
      <c r="M5825" s="174" t="n">
        <v>33</v>
      </c>
    </row>
    <row r="5826">
      <c r="A5826" s="174" t="inlineStr">
        <is>
          <t>test</t>
        </is>
      </c>
      <c r="B5826" s="174" t="inlineStr">
        <is>
          <t>A3</t>
        </is>
      </c>
      <c r="C5826" s="174" t="inlineStr">
        <is>
          <t>Clean</t>
        </is>
      </c>
      <c r="D5826" s="174" t="inlineStr">
        <is>
          <t>all</t>
        </is>
      </c>
      <c r="E5826" s="175" t="n">
        <v>0.27</v>
      </c>
      <c r="F5826" s="174" t="n">
        <v>4257</v>
      </c>
      <c r="G5826" s="174" t="n">
        <v>7</v>
      </c>
      <c r="H5826" s="174" t="n">
        <v>289</v>
      </c>
      <c r="I5826" s="174" t="n">
        <v>199</v>
      </c>
      <c r="J5826" s="174" t="n">
        <v>6</v>
      </c>
      <c r="K5826" s="174" t="n">
        <v>1</v>
      </c>
      <c r="L5826" s="174" t="n">
        <v>256</v>
      </c>
      <c r="M5826" s="174" t="n">
        <v>33</v>
      </c>
    </row>
    <row r="5827">
      <c r="A5827" s="174" t="inlineStr">
        <is>
          <t>test</t>
        </is>
      </c>
      <c r="B5827" s="174" t="inlineStr">
        <is>
          <t>A3</t>
        </is>
      </c>
      <c r="C5827" s="174" t="inlineStr">
        <is>
          <t>Clean</t>
        </is>
      </c>
      <c r="D5827" s="174" t="inlineStr">
        <is>
          <t>all</t>
        </is>
      </c>
      <c r="E5827" s="175" t="n">
        <v>0.28</v>
      </c>
      <c r="F5827" s="174" t="n">
        <v>4257</v>
      </c>
      <c r="G5827" s="174" t="n">
        <v>7</v>
      </c>
      <c r="H5827" s="174" t="n">
        <v>283</v>
      </c>
      <c r="I5827" s="174" t="n">
        <v>205</v>
      </c>
      <c r="J5827" s="174" t="n">
        <v>6</v>
      </c>
      <c r="K5827" s="174" t="n">
        <v>1</v>
      </c>
      <c r="L5827" s="174" t="n">
        <v>253</v>
      </c>
      <c r="M5827" s="174" t="n">
        <v>30</v>
      </c>
    </row>
    <row r="5828">
      <c r="A5828" s="174" t="inlineStr">
        <is>
          <t>test</t>
        </is>
      </c>
      <c r="B5828" s="174" t="inlineStr">
        <is>
          <t>A3</t>
        </is>
      </c>
      <c r="C5828" s="174" t="inlineStr">
        <is>
          <t>Clean</t>
        </is>
      </c>
      <c r="D5828" s="174" t="inlineStr">
        <is>
          <t>all</t>
        </is>
      </c>
      <c r="E5828" s="175" t="n">
        <v>0.29</v>
      </c>
      <c r="F5828" s="174" t="n">
        <v>4256</v>
      </c>
      <c r="G5828" s="174" t="n">
        <v>8</v>
      </c>
      <c r="H5828" s="174" t="n">
        <v>282</v>
      </c>
      <c r="I5828" s="174" t="n">
        <v>206</v>
      </c>
      <c r="J5828" s="174" t="n">
        <v>7</v>
      </c>
      <c r="K5828" s="174" t="n">
        <v>1</v>
      </c>
      <c r="L5828" s="174" t="n">
        <v>252</v>
      </c>
      <c r="M5828" s="174" t="n">
        <v>30</v>
      </c>
    </row>
    <row r="5829">
      <c r="A5829" s="174" t="inlineStr">
        <is>
          <t>test</t>
        </is>
      </c>
      <c r="B5829" s="174" t="inlineStr">
        <is>
          <t>A3</t>
        </is>
      </c>
      <c r="C5829" s="174" t="inlineStr">
        <is>
          <t>Clean</t>
        </is>
      </c>
      <c r="D5829" s="174" t="inlineStr">
        <is>
          <t>all</t>
        </is>
      </c>
      <c r="E5829" s="175" t="n">
        <v>0.3</v>
      </c>
      <c r="F5829" s="174" t="n">
        <v>4256</v>
      </c>
      <c r="G5829" s="174" t="n">
        <v>8</v>
      </c>
      <c r="H5829" s="174" t="n">
        <v>281</v>
      </c>
      <c r="I5829" s="174" t="n">
        <v>207</v>
      </c>
      <c r="J5829" s="174" t="n">
        <v>7</v>
      </c>
      <c r="K5829" s="174" t="n">
        <v>1</v>
      </c>
      <c r="L5829" s="174" t="n">
        <v>251</v>
      </c>
      <c r="M5829" s="174" t="n">
        <v>30</v>
      </c>
    </row>
    <row r="5830">
      <c r="A5830" s="174" t="inlineStr">
        <is>
          <t>test</t>
        </is>
      </c>
      <c r="B5830" s="174" t="inlineStr">
        <is>
          <t>A3</t>
        </is>
      </c>
      <c r="C5830" s="174" t="inlineStr">
        <is>
          <t>Clean</t>
        </is>
      </c>
      <c r="D5830" s="174" t="inlineStr">
        <is>
          <t>all</t>
        </is>
      </c>
      <c r="E5830" s="175" t="n">
        <v>0.31</v>
      </c>
      <c r="F5830" s="174" t="n">
        <v>4256</v>
      </c>
      <c r="G5830" s="174" t="n">
        <v>8</v>
      </c>
      <c r="H5830" s="174" t="n">
        <v>279</v>
      </c>
      <c r="I5830" s="174" t="n">
        <v>209</v>
      </c>
      <c r="J5830" s="174" t="n">
        <v>7</v>
      </c>
      <c r="K5830" s="174" t="n">
        <v>1</v>
      </c>
      <c r="L5830" s="174" t="n">
        <v>249</v>
      </c>
      <c r="M5830" s="174" t="n">
        <v>30</v>
      </c>
    </row>
    <row r="5831">
      <c r="A5831" s="174" t="inlineStr">
        <is>
          <t>test</t>
        </is>
      </c>
      <c r="B5831" s="174" t="inlineStr">
        <is>
          <t>A3</t>
        </is>
      </c>
      <c r="C5831" s="174" t="inlineStr">
        <is>
          <t>Clean</t>
        </is>
      </c>
      <c r="D5831" s="174" t="inlineStr">
        <is>
          <t>all</t>
        </is>
      </c>
      <c r="E5831" s="175" t="n">
        <v>0.32</v>
      </c>
      <c r="F5831" s="174" t="n">
        <v>4255</v>
      </c>
      <c r="G5831" s="174" t="n">
        <v>9</v>
      </c>
      <c r="H5831" s="174" t="n">
        <v>278</v>
      </c>
      <c r="I5831" s="174" t="n">
        <v>210</v>
      </c>
      <c r="J5831" s="174" t="n">
        <v>7</v>
      </c>
      <c r="K5831" s="174" t="n">
        <v>2</v>
      </c>
      <c r="L5831" s="174" t="n">
        <v>248</v>
      </c>
      <c r="M5831" s="174" t="n">
        <v>30</v>
      </c>
    </row>
    <row r="5832">
      <c r="A5832" s="174" t="inlineStr">
        <is>
          <t>test</t>
        </is>
      </c>
      <c r="B5832" s="174" t="inlineStr">
        <is>
          <t>A3</t>
        </is>
      </c>
      <c r="C5832" s="174" t="inlineStr">
        <is>
          <t>Clean</t>
        </is>
      </c>
      <c r="D5832" s="174" t="inlineStr">
        <is>
          <t>all</t>
        </is>
      </c>
      <c r="E5832" s="175" t="n">
        <v>0.33</v>
      </c>
      <c r="F5832" s="174" t="n">
        <v>4255</v>
      </c>
      <c r="G5832" s="174" t="n">
        <v>9</v>
      </c>
      <c r="H5832" s="174" t="n">
        <v>273</v>
      </c>
      <c r="I5832" s="174" t="n">
        <v>215</v>
      </c>
      <c r="J5832" s="174" t="n">
        <v>7</v>
      </c>
      <c r="K5832" s="174" t="n">
        <v>2</v>
      </c>
      <c r="L5832" s="174" t="n">
        <v>247</v>
      </c>
      <c r="M5832" s="174" t="n">
        <v>26</v>
      </c>
    </row>
    <row r="5833">
      <c r="A5833" s="174" t="inlineStr">
        <is>
          <t>test</t>
        </is>
      </c>
      <c r="B5833" s="174" t="inlineStr">
        <is>
          <t>A3</t>
        </is>
      </c>
      <c r="C5833" s="174" t="inlineStr">
        <is>
          <t>Clean</t>
        </is>
      </c>
      <c r="D5833" s="174" t="inlineStr">
        <is>
          <t>all</t>
        </is>
      </c>
      <c r="E5833" s="175" t="n">
        <v>0.34</v>
      </c>
      <c r="F5833" s="174" t="n">
        <v>4255</v>
      </c>
      <c r="G5833" s="174" t="n">
        <v>9</v>
      </c>
      <c r="H5833" s="174" t="n">
        <v>270</v>
      </c>
      <c r="I5833" s="174" t="n">
        <v>218</v>
      </c>
      <c r="J5833" s="174" t="n">
        <v>7</v>
      </c>
      <c r="K5833" s="174" t="n">
        <v>2</v>
      </c>
      <c r="L5833" s="174" t="n">
        <v>245</v>
      </c>
      <c r="M5833" s="174" t="n">
        <v>25</v>
      </c>
    </row>
    <row r="5834">
      <c r="A5834" s="174" t="inlineStr">
        <is>
          <t>test</t>
        </is>
      </c>
      <c r="B5834" s="174" t="inlineStr">
        <is>
          <t>A3</t>
        </is>
      </c>
      <c r="C5834" s="174" t="inlineStr">
        <is>
          <t>Clean</t>
        </is>
      </c>
      <c r="D5834" s="174" t="inlineStr">
        <is>
          <t>all</t>
        </is>
      </c>
      <c r="E5834" s="175" t="n">
        <v>0.35</v>
      </c>
      <c r="F5834" s="174" t="n">
        <v>4255</v>
      </c>
      <c r="G5834" s="174" t="n">
        <v>9</v>
      </c>
      <c r="H5834" s="174" t="n">
        <v>269</v>
      </c>
      <c r="I5834" s="174" t="n">
        <v>219</v>
      </c>
      <c r="J5834" s="174" t="n">
        <v>7</v>
      </c>
      <c r="K5834" s="174" t="n">
        <v>2</v>
      </c>
      <c r="L5834" s="174" t="n">
        <v>244</v>
      </c>
      <c r="M5834" s="174" t="n">
        <v>25</v>
      </c>
    </row>
    <row r="5835">
      <c r="A5835" s="174" t="inlineStr">
        <is>
          <t>test</t>
        </is>
      </c>
      <c r="B5835" s="174" t="inlineStr">
        <is>
          <t>A3</t>
        </is>
      </c>
      <c r="C5835" s="174" t="inlineStr">
        <is>
          <t>Clean</t>
        </is>
      </c>
      <c r="D5835" s="174" t="inlineStr">
        <is>
          <t>all</t>
        </is>
      </c>
      <c r="E5835" s="175" t="n">
        <v>0.36</v>
      </c>
      <c r="F5835" s="174" t="n">
        <v>4255</v>
      </c>
      <c r="G5835" s="174" t="n">
        <v>9</v>
      </c>
      <c r="H5835" s="174" t="n">
        <v>268</v>
      </c>
      <c r="I5835" s="174" t="n">
        <v>220</v>
      </c>
      <c r="J5835" s="174" t="n">
        <v>7</v>
      </c>
      <c r="K5835" s="174" t="n">
        <v>2</v>
      </c>
      <c r="L5835" s="174" t="n">
        <v>244</v>
      </c>
      <c r="M5835" s="174" t="n">
        <v>24</v>
      </c>
    </row>
    <row r="5836">
      <c r="A5836" s="174" t="inlineStr">
        <is>
          <t>test</t>
        </is>
      </c>
      <c r="B5836" s="174" t="inlineStr">
        <is>
          <t>A3</t>
        </is>
      </c>
      <c r="C5836" s="174" t="inlineStr">
        <is>
          <t>Clean</t>
        </is>
      </c>
      <c r="D5836" s="174" t="inlineStr">
        <is>
          <t>all</t>
        </is>
      </c>
      <c r="E5836" s="175" t="n">
        <v>0.37</v>
      </c>
      <c r="F5836" s="174" t="n">
        <v>4254</v>
      </c>
      <c r="G5836" s="174" t="n">
        <v>10</v>
      </c>
      <c r="H5836" s="174" t="n">
        <v>267</v>
      </c>
      <c r="I5836" s="174" t="n">
        <v>221</v>
      </c>
      <c r="J5836" s="174" t="n">
        <v>8</v>
      </c>
      <c r="K5836" s="174" t="n">
        <v>2</v>
      </c>
      <c r="L5836" s="174" t="n">
        <v>243</v>
      </c>
      <c r="M5836" s="174" t="n">
        <v>24</v>
      </c>
    </row>
    <row r="5837">
      <c r="A5837" s="174" t="inlineStr">
        <is>
          <t>test</t>
        </is>
      </c>
      <c r="B5837" s="174" t="inlineStr">
        <is>
          <t>A3</t>
        </is>
      </c>
      <c r="C5837" s="174" t="inlineStr">
        <is>
          <t>Clean</t>
        </is>
      </c>
      <c r="D5837" s="174" t="inlineStr">
        <is>
          <t>all</t>
        </is>
      </c>
      <c r="E5837" s="175" t="n">
        <v>0.38</v>
      </c>
      <c r="F5837" s="174" t="n">
        <v>4253</v>
      </c>
      <c r="G5837" s="174" t="n">
        <v>11</v>
      </c>
      <c r="H5837" s="174" t="n">
        <v>261</v>
      </c>
      <c r="I5837" s="174" t="n">
        <v>227</v>
      </c>
      <c r="J5837" s="174" t="n">
        <v>8</v>
      </c>
      <c r="K5837" s="174" t="n">
        <v>3</v>
      </c>
      <c r="L5837" s="174" t="n">
        <v>239</v>
      </c>
      <c r="M5837" s="174" t="n">
        <v>22</v>
      </c>
    </row>
    <row r="5838">
      <c r="A5838" s="174" t="inlineStr">
        <is>
          <t>test</t>
        </is>
      </c>
      <c r="B5838" s="174" t="inlineStr">
        <is>
          <t>A3</t>
        </is>
      </c>
      <c r="C5838" s="174" t="inlineStr">
        <is>
          <t>Clean</t>
        </is>
      </c>
      <c r="D5838" s="174" t="inlineStr">
        <is>
          <t>all</t>
        </is>
      </c>
      <c r="E5838" s="175" t="n">
        <v>0.39</v>
      </c>
      <c r="F5838" s="174" t="n">
        <v>4252</v>
      </c>
      <c r="G5838" s="174" t="n">
        <v>12</v>
      </c>
      <c r="H5838" s="174" t="n">
        <v>259</v>
      </c>
      <c r="I5838" s="174" t="n">
        <v>229</v>
      </c>
      <c r="J5838" s="174" t="n">
        <v>9</v>
      </c>
      <c r="K5838" s="174" t="n">
        <v>3</v>
      </c>
      <c r="L5838" s="174" t="n">
        <v>237</v>
      </c>
      <c r="M5838" s="174" t="n">
        <v>22</v>
      </c>
    </row>
    <row r="5839">
      <c r="A5839" s="174" t="inlineStr">
        <is>
          <t>test</t>
        </is>
      </c>
      <c r="B5839" s="174" t="inlineStr">
        <is>
          <t>A3</t>
        </is>
      </c>
      <c r="C5839" s="174" t="inlineStr">
        <is>
          <t>Clean</t>
        </is>
      </c>
      <c r="D5839" s="174" t="inlineStr">
        <is>
          <t>all</t>
        </is>
      </c>
      <c r="E5839" s="175" t="n">
        <v>0.4</v>
      </c>
      <c r="F5839" s="174" t="n">
        <v>4252</v>
      </c>
      <c r="G5839" s="174" t="n">
        <v>12</v>
      </c>
      <c r="H5839" s="174" t="n">
        <v>257</v>
      </c>
      <c r="I5839" s="174" t="n">
        <v>231</v>
      </c>
      <c r="J5839" s="174" t="n">
        <v>9</v>
      </c>
      <c r="K5839" s="174" t="n">
        <v>3</v>
      </c>
      <c r="L5839" s="174" t="n">
        <v>235</v>
      </c>
      <c r="M5839" s="174" t="n">
        <v>22</v>
      </c>
    </row>
    <row r="5840">
      <c r="A5840" s="174" t="inlineStr">
        <is>
          <t>test</t>
        </is>
      </c>
      <c r="B5840" s="174" t="inlineStr">
        <is>
          <t>A3</t>
        </is>
      </c>
      <c r="C5840" s="174" t="inlineStr">
        <is>
          <t>Clean</t>
        </is>
      </c>
      <c r="D5840" s="174" t="inlineStr">
        <is>
          <t>all</t>
        </is>
      </c>
      <c r="E5840" s="175" t="n">
        <v>0.41</v>
      </c>
      <c r="F5840" s="174" t="n">
        <v>4252</v>
      </c>
      <c r="G5840" s="174" t="n">
        <v>12</v>
      </c>
      <c r="H5840" s="174" t="n">
        <v>256</v>
      </c>
      <c r="I5840" s="174" t="n">
        <v>232</v>
      </c>
      <c r="J5840" s="174" t="n">
        <v>9</v>
      </c>
      <c r="K5840" s="174" t="n">
        <v>3</v>
      </c>
      <c r="L5840" s="174" t="n">
        <v>234</v>
      </c>
      <c r="M5840" s="174" t="n">
        <v>22</v>
      </c>
    </row>
    <row r="5841">
      <c r="A5841" s="174" t="inlineStr">
        <is>
          <t>test</t>
        </is>
      </c>
      <c r="B5841" s="174" t="inlineStr">
        <is>
          <t>A3</t>
        </is>
      </c>
      <c r="C5841" s="174" t="inlineStr">
        <is>
          <t>Clean</t>
        </is>
      </c>
      <c r="D5841" s="174" t="inlineStr">
        <is>
          <t>all</t>
        </is>
      </c>
      <c r="E5841" s="175" t="n">
        <v>0.42</v>
      </c>
      <c r="F5841" s="174" t="n">
        <v>4252</v>
      </c>
      <c r="G5841" s="174" t="n">
        <v>12</v>
      </c>
      <c r="H5841" s="174" t="n">
        <v>252</v>
      </c>
      <c r="I5841" s="174" t="n">
        <v>236</v>
      </c>
      <c r="J5841" s="174" t="n">
        <v>9</v>
      </c>
      <c r="K5841" s="174" t="n">
        <v>3</v>
      </c>
      <c r="L5841" s="174" t="n">
        <v>231</v>
      </c>
      <c r="M5841" s="174" t="n">
        <v>21</v>
      </c>
    </row>
    <row r="5842">
      <c r="A5842" s="174" t="inlineStr">
        <is>
          <t>test</t>
        </is>
      </c>
      <c r="B5842" s="174" t="inlineStr">
        <is>
          <t>A3</t>
        </is>
      </c>
      <c r="C5842" s="174" t="inlineStr">
        <is>
          <t>Clean</t>
        </is>
      </c>
      <c r="D5842" s="174" t="inlineStr">
        <is>
          <t>all</t>
        </is>
      </c>
      <c r="E5842" s="175" t="n">
        <v>0.43</v>
      </c>
      <c r="F5842" s="174" t="n">
        <v>4249</v>
      </c>
      <c r="G5842" s="174" t="n">
        <v>15</v>
      </c>
      <c r="H5842" s="174" t="n">
        <v>250</v>
      </c>
      <c r="I5842" s="174" t="n">
        <v>238</v>
      </c>
      <c r="J5842" s="174" t="n">
        <v>10</v>
      </c>
      <c r="K5842" s="174" t="n">
        <v>5</v>
      </c>
      <c r="L5842" s="174" t="n">
        <v>230</v>
      </c>
      <c r="M5842" s="174" t="n">
        <v>20</v>
      </c>
    </row>
    <row r="5843">
      <c r="A5843" s="174" t="inlineStr">
        <is>
          <t>test</t>
        </is>
      </c>
      <c r="B5843" s="174" t="inlineStr">
        <is>
          <t>A3</t>
        </is>
      </c>
      <c r="C5843" s="174" t="inlineStr">
        <is>
          <t>Clean</t>
        </is>
      </c>
      <c r="D5843" s="174" t="inlineStr">
        <is>
          <t>all</t>
        </is>
      </c>
      <c r="E5843" s="175" t="n">
        <v>0.44</v>
      </c>
      <c r="F5843" s="174" t="n">
        <v>4248</v>
      </c>
      <c r="G5843" s="174" t="n">
        <v>16</v>
      </c>
      <c r="H5843" s="174" t="n">
        <v>250</v>
      </c>
      <c r="I5843" s="174" t="n">
        <v>238</v>
      </c>
      <c r="J5843" s="174" t="n">
        <v>11</v>
      </c>
      <c r="K5843" s="174" t="n">
        <v>5</v>
      </c>
      <c r="L5843" s="174" t="n">
        <v>230</v>
      </c>
      <c r="M5843" s="174" t="n">
        <v>20</v>
      </c>
    </row>
    <row r="5844">
      <c r="A5844" s="174" t="inlineStr">
        <is>
          <t>test</t>
        </is>
      </c>
      <c r="B5844" s="174" t="inlineStr">
        <is>
          <t>A3</t>
        </is>
      </c>
      <c r="C5844" s="174" t="inlineStr">
        <is>
          <t>Clean</t>
        </is>
      </c>
      <c r="D5844" s="174" t="inlineStr">
        <is>
          <t>all</t>
        </is>
      </c>
      <c r="E5844" s="175" t="n">
        <v>0.45</v>
      </c>
      <c r="F5844" s="174" t="n">
        <v>4248</v>
      </c>
      <c r="G5844" s="174" t="n">
        <v>16</v>
      </c>
      <c r="H5844" s="174" t="n">
        <v>245</v>
      </c>
      <c r="I5844" s="174" t="n">
        <v>243</v>
      </c>
      <c r="J5844" s="174" t="n">
        <v>11</v>
      </c>
      <c r="K5844" s="174" t="n">
        <v>5</v>
      </c>
      <c r="L5844" s="174" t="n">
        <v>227</v>
      </c>
      <c r="M5844" s="174" t="n">
        <v>18</v>
      </c>
    </row>
    <row r="5845">
      <c r="A5845" s="174" t="inlineStr">
        <is>
          <t>test</t>
        </is>
      </c>
      <c r="B5845" s="174" t="inlineStr">
        <is>
          <t>A3</t>
        </is>
      </c>
      <c r="C5845" s="174" t="inlineStr">
        <is>
          <t>Clean</t>
        </is>
      </c>
      <c r="D5845" s="174" t="inlineStr">
        <is>
          <t>all</t>
        </is>
      </c>
      <c r="E5845" s="175" t="n">
        <v>0.46</v>
      </c>
      <c r="F5845" s="174" t="n">
        <v>4248</v>
      </c>
      <c r="G5845" s="174" t="n">
        <v>16</v>
      </c>
      <c r="H5845" s="174" t="n">
        <v>241</v>
      </c>
      <c r="I5845" s="174" t="n">
        <v>247</v>
      </c>
      <c r="J5845" s="174" t="n">
        <v>11</v>
      </c>
      <c r="K5845" s="174" t="n">
        <v>5</v>
      </c>
      <c r="L5845" s="174" t="n">
        <v>224</v>
      </c>
      <c r="M5845" s="174" t="n">
        <v>17</v>
      </c>
    </row>
    <row r="5846">
      <c r="A5846" s="174" t="inlineStr">
        <is>
          <t>test</t>
        </is>
      </c>
      <c r="B5846" s="174" t="inlineStr">
        <is>
          <t>A3</t>
        </is>
      </c>
      <c r="C5846" s="174" t="inlineStr">
        <is>
          <t>Clean</t>
        </is>
      </c>
      <c r="D5846" s="174" t="inlineStr">
        <is>
          <t>all</t>
        </is>
      </c>
      <c r="E5846" s="175" t="n">
        <v>0.47</v>
      </c>
      <c r="F5846" s="174" t="n">
        <v>4247</v>
      </c>
      <c r="G5846" s="174" t="n">
        <v>17</v>
      </c>
      <c r="H5846" s="174" t="n">
        <v>240</v>
      </c>
      <c r="I5846" s="174" t="n">
        <v>248</v>
      </c>
      <c r="J5846" s="174" t="n">
        <v>12</v>
      </c>
      <c r="K5846" s="174" t="n">
        <v>5</v>
      </c>
      <c r="L5846" s="174" t="n">
        <v>224</v>
      </c>
      <c r="M5846" s="174" t="n">
        <v>16</v>
      </c>
    </row>
    <row r="5847">
      <c r="A5847" s="174" t="inlineStr">
        <is>
          <t>test</t>
        </is>
      </c>
      <c r="B5847" s="174" t="inlineStr">
        <is>
          <t>A3</t>
        </is>
      </c>
      <c r="C5847" s="174" t="inlineStr">
        <is>
          <t>Clean</t>
        </is>
      </c>
      <c r="D5847" s="174" t="inlineStr">
        <is>
          <t>all</t>
        </is>
      </c>
      <c r="E5847" s="175" t="n">
        <v>0.48</v>
      </c>
      <c r="F5847" s="174" t="n">
        <v>4246</v>
      </c>
      <c r="G5847" s="174" t="n">
        <v>18</v>
      </c>
      <c r="H5847" s="174" t="n">
        <v>238</v>
      </c>
      <c r="I5847" s="174" t="n">
        <v>250</v>
      </c>
      <c r="J5847" s="174" t="n">
        <v>13</v>
      </c>
      <c r="K5847" s="174" t="n">
        <v>5</v>
      </c>
      <c r="L5847" s="174" t="n">
        <v>222</v>
      </c>
      <c r="M5847" s="174" t="n">
        <v>16</v>
      </c>
    </row>
    <row r="5848">
      <c r="A5848" s="174" t="inlineStr">
        <is>
          <t>test</t>
        </is>
      </c>
      <c r="B5848" s="174" t="inlineStr">
        <is>
          <t>A3</t>
        </is>
      </c>
      <c r="C5848" s="174" t="inlineStr">
        <is>
          <t>Clean</t>
        </is>
      </c>
      <c r="D5848" s="174" t="inlineStr">
        <is>
          <t>all</t>
        </is>
      </c>
      <c r="E5848" s="175" t="n">
        <v>0.49</v>
      </c>
      <c r="F5848" s="174" t="n">
        <v>4246</v>
      </c>
      <c r="G5848" s="174" t="n">
        <v>18</v>
      </c>
      <c r="H5848" s="174" t="n">
        <v>236</v>
      </c>
      <c r="I5848" s="174" t="n">
        <v>252</v>
      </c>
      <c r="J5848" s="174" t="n">
        <v>13</v>
      </c>
      <c r="K5848" s="174" t="n">
        <v>5</v>
      </c>
      <c r="L5848" s="174" t="n">
        <v>220</v>
      </c>
      <c r="M5848" s="174" t="n">
        <v>16</v>
      </c>
    </row>
    <row r="5849">
      <c r="A5849" s="174" t="inlineStr">
        <is>
          <t>test</t>
        </is>
      </c>
      <c r="B5849" s="174" t="inlineStr">
        <is>
          <t>A3</t>
        </is>
      </c>
      <c r="C5849" s="174" t="inlineStr">
        <is>
          <t>Clean</t>
        </is>
      </c>
      <c r="D5849" s="174" t="inlineStr">
        <is>
          <t>all</t>
        </is>
      </c>
      <c r="E5849" s="175" t="n">
        <v>0.5</v>
      </c>
      <c r="F5849" s="174" t="n">
        <v>4246</v>
      </c>
      <c r="G5849" s="174" t="n">
        <v>18</v>
      </c>
      <c r="H5849" s="174" t="n">
        <v>234</v>
      </c>
      <c r="I5849" s="174" t="n">
        <v>254</v>
      </c>
      <c r="J5849" s="174" t="n">
        <v>13</v>
      </c>
      <c r="K5849" s="174" t="n">
        <v>5</v>
      </c>
      <c r="L5849" s="174" t="n">
        <v>218</v>
      </c>
      <c r="M5849" s="174" t="n">
        <v>16</v>
      </c>
    </row>
    <row r="5850">
      <c r="A5850" s="174" t="inlineStr">
        <is>
          <t>test</t>
        </is>
      </c>
      <c r="B5850" s="174" t="inlineStr">
        <is>
          <t>A3</t>
        </is>
      </c>
      <c r="C5850" s="174" t="inlineStr">
        <is>
          <t>Clean</t>
        </is>
      </c>
      <c r="D5850" s="174" t="inlineStr">
        <is>
          <t>all</t>
        </is>
      </c>
      <c r="E5850" s="175" t="n">
        <v>0.51</v>
      </c>
      <c r="F5850" s="174" t="n">
        <v>4245</v>
      </c>
      <c r="G5850" s="174" t="n">
        <v>19</v>
      </c>
      <c r="H5850" s="174" t="n">
        <v>231</v>
      </c>
      <c r="I5850" s="174" t="n">
        <v>257</v>
      </c>
      <c r="J5850" s="174" t="n">
        <v>14</v>
      </c>
      <c r="K5850" s="174" t="n">
        <v>5</v>
      </c>
      <c r="L5850" s="174" t="n">
        <v>215</v>
      </c>
      <c r="M5850" s="174" t="n">
        <v>16</v>
      </c>
    </row>
    <row r="5851">
      <c r="A5851" s="174" t="inlineStr">
        <is>
          <t>test</t>
        </is>
      </c>
      <c r="B5851" s="174" t="inlineStr">
        <is>
          <t>A3</t>
        </is>
      </c>
      <c r="C5851" s="174" t="inlineStr">
        <is>
          <t>Clean</t>
        </is>
      </c>
      <c r="D5851" s="174" t="inlineStr">
        <is>
          <t>all</t>
        </is>
      </c>
      <c r="E5851" s="175" t="n">
        <v>0.52</v>
      </c>
      <c r="F5851" s="174" t="n">
        <v>4245</v>
      </c>
      <c r="G5851" s="174" t="n">
        <v>19</v>
      </c>
      <c r="H5851" s="174" t="n">
        <v>223</v>
      </c>
      <c r="I5851" s="174" t="n">
        <v>265</v>
      </c>
      <c r="J5851" s="174" t="n">
        <v>14</v>
      </c>
      <c r="K5851" s="174" t="n">
        <v>5</v>
      </c>
      <c r="L5851" s="174" t="n">
        <v>207</v>
      </c>
      <c r="M5851" s="174" t="n">
        <v>16</v>
      </c>
    </row>
    <row r="5852">
      <c r="A5852" s="174" t="inlineStr">
        <is>
          <t>test</t>
        </is>
      </c>
      <c r="B5852" s="174" t="inlineStr">
        <is>
          <t>A3</t>
        </is>
      </c>
      <c r="C5852" s="174" t="inlineStr">
        <is>
          <t>Clean</t>
        </is>
      </c>
      <c r="D5852" s="174" t="inlineStr">
        <is>
          <t>all</t>
        </is>
      </c>
      <c r="E5852" s="175" t="n">
        <v>0.53</v>
      </c>
      <c r="F5852" s="174" t="n">
        <v>4242</v>
      </c>
      <c r="G5852" s="174" t="n">
        <v>22</v>
      </c>
      <c r="H5852" s="174" t="n">
        <v>221</v>
      </c>
      <c r="I5852" s="174" t="n">
        <v>267</v>
      </c>
      <c r="J5852" s="174" t="n">
        <v>14</v>
      </c>
      <c r="K5852" s="174" t="n">
        <v>8</v>
      </c>
      <c r="L5852" s="174" t="n">
        <v>205</v>
      </c>
      <c r="M5852" s="174" t="n">
        <v>16</v>
      </c>
    </row>
    <row r="5853">
      <c r="A5853" s="174" t="inlineStr">
        <is>
          <t>test</t>
        </is>
      </c>
      <c r="B5853" s="174" t="inlineStr">
        <is>
          <t>A3</t>
        </is>
      </c>
      <c r="C5853" s="174" t="inlineStr">
        <is>
          <t>Clean</t>
        </is>
      </c>
      <c r="D5853" s="174" t="inlineStr">
        <is>
          <t>all</t>
        </is>
      </c>
      <c r="E5853" s="175" t="n">
        <v>0.54</v>
      </c>
      <c r="F5853" s="174" t="n">
        <v>4242</v>
      </c>
      <c r="G5853" s="174" t="n">
        <v>22</v>
      </c>
      <c r="H5853" s="174" t="n">
        <v>220</v>
      </c>
      <c r="I5853" s="174" t="n">
        <v>268</v>
      </c>
      <c r="J5853" s="174" t="n">
        <v>14</v>
      </c>
      <c r="K5853" s="174" t="n">
        <v>8</v>
      </c>
      <c r="L5853" s="174" t="n">
        <v>205</v>
      </c>
      <c r="M5853" s="174" t="n">
        <v>15</v>
      </c>
    </row>
    <row r="5854">
      <c r="A5854" s="174" t="inlineStr">
        <is>
          <t>test</t>
        </is>
      </c>
      <c r="B5854" s="174" t="inlineStr">
        <is>
          <t>A3</t>
        </is>
      </c>
      <c r="C5854" s="174" t="inlineStr">
        <is>
          <t>Clean</t>
        </is>
      </c>
      <c r="D5854" s="174" t="inlineStr">
        <is>
          <t>all</t>
        </is>
      </c>
      <c r="E5854" s="175" t="n">
        <v>0.55</v>
      </c>
      <c r="F5854" s="174" t="n">
        <v>4242</v>
      </c>
      <c r="G5854" s="174" t="n">
        <v>22</v>
      </c>
      <c r="H5854" s="174" t="n">
        <v>219</v>
      </c>
      <c r="I5854" s="174" t="n">
        <v>269</v>
      </c>
      <c r="J5854" s="174" t="n">
        <v>14</v>
      </c>
      <c r="K5854" s="174" t="n">
        <v>8</v>
      </c>
      <c r="L5854" s="174" t="n">
        <v>205</v>
      </c>
      <c r="M5854" s="174" t="n">
        <v>14</v>
      </c>
    </row>
    <row r="5855">
      <c r="A5855" s="174" t="inlineStr">
        <is>
          <t>test</t>
        </is>
      </c>
      <c r="B5855" s="174" t="inlineStr">
        <is>
          <t>A3</t>
        </is>
      </c>
      <c r="C5855" s="174" t="inlineStr">
        <is>
          <t>Clean</t>
        </is>
      </c>
      <c r="D5855" s="174" t="inlineStr">
        <is>
          <t>all</t>
        </is>
      </c>
      <c r="E5855" s="175" t="n">
        <v>0.5600000000000001</v>
      </c>
      <c r="F5855" s="174" t="n">
        <v>4241</v>
      </c>
      <c r="G5855" s="174" t="n">
        <v>23</v>
      </c>
      <c r="H5855" s="174" t="n">
        <v>217</v>
      </c>
      <c r="I5855" s="174" t="n">
        <v>271</v>
      </c>
      <c r="J5855" s="174" t="n">
        <v>15</v>
      </c>
      <c r="K5855" s="174" t="n">
        <v>8</v>
      </c>
      <c r="L5855" s="174" t="n">
        <v>204</v>
      </c>
      <c r="M5855" s="174" t="n">
        <v>13</v>
      </c>
    </row>
    <row r="5856">
      <c r="A5856" s="174" t="inlineStr">
        <is>
          <t>test</t>
        </is>
      </c>
      <c r="B5856" s="174" t="inlineStr">
        <is>
          <t>A3</t>
        </is>
      </c>
      <c r="C5856" s="174" t="inlineStr">
        <is>
          <t>Clean</t>
        </is>
      </c>
      <c r="D5856" s="174" t="inlineStr">
        <is>
          <t>all</t>
        </is>
      </c>
      <c r="E5856" s="175" t="n">
        <v>0.57</v>
      </c>
      <c r="F5856" s="174" t="n">
        <v>4240</v>
      </c>
      <c r="G5856" s="174" t="n">
        <v>24</v>
      </c>
      <c r="H5856" s="174" t="n">
        <v>211</v>
      </c>
      <c r="I5856" s="174" t="n">
        <v>277</v>
      </c>
      <c r="J5856" s="174" t="n">
        <v>16</v>
      </c>
      <c r="K5856" s="174" t="n">
        <v>8</v>
      </c>
      <c r="L5856" s="174" t="n">
        <v>199</v>
      </c>
      <c r="M5856" s="174" t="n">
        <v>12</v>
      </c>
    </row>
    <row r="5857">
      <c r="A5857" s="174" t="inlineStr">
        <is>
          <t>test</t>
        </is>
      </c>
      <c r="B5857" s="174" t="inlineStr">
        <is>
          <t>A3</t>
        </is>
      </c>
      <c r="C5857" s="174" t="inlineStr">
        <is>
          <t>Clean</t>
        </is>
      </c>
      <c r="D5857" s="174" t="inlineStr">
        <is>
          <t>all</t>
        </is>
      </c>
      <c r="E5857" s="175" t="n">
        <v>0.58</v>
      </c>
      <c r="F5857" s="174" t="n">
        <v>4239</v>
      </c>
      <c r="G5857" s="174" t="n">
        <v>25</v>
      </c>
      <c r="H5857" s="174" t="n">
        <v>209</v>
      </c>
      <c r="I5857" s="174" t="n">
        <v>279</v>
      </c>
      <c r="J5857" s="174" t="n">
        <v>17</v>
      </c>
      <c r="K5857" s="174" t="n">
        <v>8</v>
      </c>
      <c r="L5857" s="174" t="n">
        <v>198</v>
      </c>
      <c r="M5857" s="174" t="n">
        <v>11</v>
      </c>
    </row>
    <row r="5858">
      <c r="A5858" s="174" t="inlineStr">
        <is>
          <t>test</t>
        </is>
      </c>
      <c r="B5858" s="174" t="inlineStr">
        <is>
          <t>A3</t>
        </is>
      </c>
      <c r="C5858" s="174" t="inlineStr">
        <is>
          <t>Clean</t>
        </is>
      </c>
      <c r="D5858" s="174" t="inlineStr">
        <is>
          <t>all</t>
        </is>
      </c>
      <c r="E5858" s="175" t="n">
        <v>0.59</v>
      </c>
      <c r="F5858" s="174" t="n">
        <v>4238</v>
      </c>
      <c r="G5858" s="174" t="n">
        <v>26</v>
      </c>
      <c r="H5858" s="174" t="n">
        <v>207</v>
      </c>
      <c r="I5858" s="174" t="n">
        <v>281</v>
      </c>
      <c r="J5858" s="174" t="n">
        <v>18</v>
      </c>
      <c r="K5858" s="174" t="n">
        <v>8</v>
      </c>
      <c r="L5858" s="174" t="n">
        <v>196</v>
      </c>
      <c r="M5858" s="174" t="n">
        <v>11</v>
      </c>
    </row>
    <row r="5859">
      <c r="A5859" s="174" t="inlineStr">
        <is>
          <t>test</t>
        </is>
      </c>
      <c r="B5859" s="174" t="inlineStr">
        <is>
          <t>A3</t>
        </is>
      </c>
      <c r="C5859" s="174" t="inlineStr">
        <is>
          <t>Clean</t>
        </is>
      </c>
      <c r="D5859" s="174" t="inlineStr">
        <is>
          <t>all</t>
        </is>
      </c>
      <c r="E5859" s="175" t="n">
        <v>0.6</v>
      </c>
      <c r="F5859" s="174" t="n">
        <v>4237</v>
      </c>
      <c r="G5859" s="174" t="n">
        <v>27</v>
      </c>
      <c r="H5859" s="174" t="n">
        <v>204</v>
      </c>
      <c r="I5859" s="174" t="n">
        <v>284</v>
      </c>
      <c r="J5859" s="174" t="n">
        <v>19</v>
      </c>
      <c r="K5859" s="174" t="n">
        <v>8</v>
      </c>
      <c r="L5859" s="174" t="n">
        <v>194</v>
      </c>
      <c r="M5859" s="174" t="n">
        <v>10</v>
      </c>
    </row>
    <row r="5860">
      <c r="A5860" s="174" t="inlineStr">
        <is>
          <t>test</t>
        </is>
      </c>
      <c r="B5860" s="174" t="inlineStr">
        <is>
          <t>A3</t>
        </is>
      </c>
      <c r="C5860" s="174" t="inlineStr">
        <is>
          <t>Clean</t>
        </is>
      </c>
      <c r="D5860" s="174" t="inlineStr">
        <is>
          <t>all</t>
        </is>
      </c>
      <c r="E5860" s="175" t="n">
        <v>0.61</v>
      </c>
      <c r="F5860" s="174" t="n">
        <v>4237</v>
      </c>
      <c r="G5860" s="174" t="n">
        <v>27</v>
      </c>
      <c r="H5860" s="174" t="n">
        <v>201</v>
      </c>
      <c r="I5860" s="174" t="n">
        <v>287</v>
      </c>
      <c r="J5860" s="174" t="n">
        <v>19</v>
      </c>
      <c r="K5860" s="174" t="n">
        <v>8</v>
      </c>
      <c r="L5860" s="174" t="n">
        <v>191</v>
      </c>
      <c r="M5860" s="174" t="n">
        <v>10</v>
      </c>
    </row>
    <row r="5861">
      <c r="A5861" s="174" t="inlineStr">
        <is>
          <t>test</t>
        </is>
      </c>
      <c r="B5861" s="174" t="inlineStr">
        <is>
          <t>A3</t>
        </is>
      </c>
      <c r="C5861" s="174" t="inlineStr">
        <is>
          <t>Clean</t>
        </is>
      </c>
      <c r="D5861" s="174" t="inlineStr">
        <is>
          <t>all</t>
        </is>
      </c>
      <c r="E5861" s="175" t="n">
        <v>0.62</v>
      </c>
      <c r="F5861" s="174" t="n">
        <v>4237</v>
      </c>
      <c r="G5861" s="174" t="n">
        <v>27</v>
      </c>
      <c r="H5861" s="174" t="n">
        <v>199</v>
      </c>
      <c r="I5861" s="174" t="n">
        <v>289</v>
      </c>
      <c r="J5861" s="174" t="n">
        <v>19</v>
      </c>
      <c r="K5861" s="174" t="n">
        <v>8</v>
      </c>
      <c r="L5861" s="174" t="n">
        <v>189</v>
      </c>
      <c r="M5861" s="174" t="n">
        <v>10</v>
      </c>
    </row>
    <row r="5862">
      <c r="A5862" s="174" t="inlineStr">
        <is>
          <t>test</t>
        </is>
      </c>
      <c r="B5862" s="174" t="inlineStr">
        <is>
          <t>A3</t>
        </is>
      </c>
      <c r="C5862" s="174" t="inlineStr">
        <is>
          <t>Clean</t>
        </is>
      </c>
      <c r="D5862" s="174" t="inlineStr">
        <is>
          <t>all</t>
        </is>
      </c>
      <c r="E5862" s="175" t="n">
        <v>0.63</v>
      </c>
      <c r="F5862" s="174" t="n">
        <v>4236</v>
      </c>
      <c r="G5862" s="174" t="n">
        <v>28</v>
      </c>
      <c r="H5862" s="174" t="n">
        <v>196</v>
      </c>
      <c r="I5862" s="174" t="n">
        <v>292</v>
      </c>
      <c r="J5862" s="174" t="n">
        <v>19</v>
      </c>
      <c r="K5862" s="174" t="n">
        <v>9</v>
      </c>
      <c r="L5862" s="174" t="n">
        <v>186</v>
      </c>
      <c r="M5862" s="174" t="n">
        <v>10</v>
      </c>
    </row>
    <row r="5863">
      <c r="A5863" s="174" t="inlineStr">
        <is>
          <t>test</t>
        </is>
      </c>
      <c r="B5863" s="174" t="inlineStr">
        <is>
          <t>A3</t>
        </is>
      </c>
      <c r="C5863" s="174" t="inlineStr">
        <is>
          <t>Clean</t>
        </is>
      </c>
      <c r="D5863" s="174" t="inlineStr">
        <is>
          <t>all</t>
        </is>
      </c>
      <c r="E5863" s="175" t="n">
        <v>0.64</v>
      </c>
      <c r="F5863" s="174" t="n">
        <v>4233</v>
      </c>
      <c r="G5863" s="174" t="n">
        <v>31</v>
      </c>
      <c r="H5863" s="174" t="n">
        <v>194</v>
      </c>
      <c r="I5863" s="174" t="n">
        <v>294</v>
      </c>
      <c r="J5863" s="174" t="n">
        <v>22</v>
      </c>
      <c r="K5863" s="174" t="n">
        <v>9</v>
      </c>
      <c r="L5863" s="174" t="n">
        <v>184</v>
      </c>
      <c r="M5863" s="174" t="n">
        <v>10</v>
      </c>
    </row>
    <row r="5864">
      <c r="A5864" s="174" t="inlineStr">
        <is>
          <t>test</t>
        </is>
      </c>
      <c r="B5864" s="174" t="inlineStr">
        <is>
          <t>A3</t>
        </is>
      </c>
      <c r="C5864" s="174" t="inlineStr">
        <is>
          <t>Clean</t>
        </is>
      </c>
      <c r="D5864" s="174" t="inlineStr">
        <is>
          <t>all</t>
        </is>
      </c>
      <c r="E5864" s="175" t="n">
        <v>0.65</v>
      </c>
      <c r="F5864" s="174" t="n">
        <v>4232</v>
      </c>
      <c r="G5864" s="174" t="n">
        <v>32</v>
      </c>
      <c r="H5864" s="174" t="n">
        <v>190</v>
      </c>
      <c r="I5864" s="174" t="n">
        <v>298</v>
      </c>
      <c r="J5864" s="174" t="n">
        <v>23</v>
      </c>
      <c r="K5864" s="174" t="n">
        <v>9</v>
      </c>
      <c r="L5864" s="174" t="n">
        <v>181</v>
      </c>
      <c r="M5864" s="174" t="n">
        <v>9</v>
      </c>
    </row>
    <row r="5865">
      <c r="A5865" s="174" t="inlineStr">
        <is>
          <t>test</t>
        </is>
      </c>
      <c r="B5865" s="174" t="inlineStr">
        <is>
          <t>A3</t>
        </is>
      </c>
      <c r="C5865" s="174" t="inlineStr">
        <is>
          <t>Clean</t>
        </is>
      </c>
      <c r="D5865" s="174" t="inlineStr">
        <is>
          <t>all</t>
        </is>
      </c>
      <c r="E5865" s="175" t="n">
        <v>0.66</v>
      </c>
      <c r="F5865" s="174" t="n">
        <v>4232</v>
      </c>
      <c r="G5865" s="174" t="n">
        <v>32</v>
      </c>
      <c r="H5865" s="174" t="n">
        <v>184</v>
      </c>
      <c r="I5865" s="174" t="n">
        <v>304</v>
      </c>
      <c r="J5865" s="174" t="n">
        <v>23</v>
      </c>
      <c r="K5865" s="174" t="n">
        <v>9</v>
      </c>
      <c r="L5865" s="174" t="n">
        <v>175</v>
      </c>
      <c r="M5865" s="174" t="n">
        <v>9</v>
      </c>
    </row>
    <row r="5866">
      <c r="A5866" s="174" t="inlineStr">
        <is>
          <t>test</t>
        </is>
      </c>
      <c r="B5866" s="174" t="inlineStr">
        <is>
          <t>A3</t>
        </is>
      </c>
      <c r="C5866" s="174" t="inlineStr">
        <is>
          <t>Clean</t>
        </is>
      </c>
      <c r="D5866" s="174" t="inlineStr">
        <is>
          <t>all</t>
        </is>
      </c>
      <c r="E5866" s="175" t="n">
        <v>0.67</v>
      </c>
      <c r="F5866" s="174" t="n">
        <v>4230</v>
      </c>
      <c r="G5866" s="174" t="n">
        <v>34</v>
      </c>
      <c r="H5866" s="174" t="n">
        <v>181</v>
      </c>
      <c r="I5866" s="174" t="n">
        <v>307</v>
      </c>
      <c r="J5866" s="174" t="n">
        <v>24</v>
      </c>
      <c r="K5866" s="174" t="n">
        <v>10</v>
      </c>
      <c r="L5866" s="174" t="n">
        <v>172</v>
      </c>
      <c r="M5866" s="174" t="n">
        <v>9</v>
      </c>
    </row>
    <row r="5867">
      <c r="A5867" s="174" t="inlineStr">
        <is>
          <t>test</t>
        </is>
      </c>
      <c r="B5867" s="174" t="inlineStr">
        <is>
          <t>A3</t>
        </is>
      </c>
      <c r="C5867" s="174" t="inlineStr">
        <is>
          <t>Clean</t>
        </is>
      </c>
      <c r="D5867" s="174" t="inlineStr">
        <is>
          <t>all</t>
        </is>
      </c>
      <c r="E5867" s="175" t="n">
        <v>0.68</v>
      </c>
      <c r="F5867" s="174" t="n">
        <v>4230</v>
      </c>
      <c r="G5867" s="174" t="n">
        <v>34</v>
      </c>
      <c r="H5867" s="174" t="n">
        <v>177</v>
      </c>
      <c r="I5867" s="174" t="n">
        <v>311</v>
      </c>
      <c r="J5867" s="174" t="n">
        <v>24</v>
      </c>
      <c r="K5867" s="174" t="n">
        <v>10</v>
      </c>
      <c r="L5867" s="174" t="n">
        <v>169</v>
      </c>
      <c r="M5867" s="174" t="n">
        <v>8</v>
      </c>
    </row>
    <row r="5868">
      <c r="A5868" s="174" t="inlineStr">
        <is>
          <t>test</t>
        </is>
      </c>
      <c r="B5868" s="174" t="inlineStr">
        <is>
          <t>A3</t>
        </is>
      </c>
      <c r="C5868" s="174" t="inlineStr">
        <is>
          <t>Clean</t>
        </is>
      </c>
      <c r="D5868" s="174" t="inlineStr">
        <is>
          <t>all</t>
        </is>
      </c>
      <c r="E5868" s="175" t="n">
        <v>0.6899999999999999</v>
      </c>
      <c r="F5868" s="174" t="n">
        <v>4228</v>
      </c>
      <c r="G5868" s="174" t="n">
        <v>36</v>
      </c>
      <c r="H5868" s="174" t="n">
        <v>177</v>
      </c>
      <c r="I5868" s="174" t="n">
        <v>311</v>
      </c>
      <c r="J5868" s="174" t="n">
        <v>26</v>
      </c>
      <c r="K5868" s="174" t="n">
        <v>10</v>
      </c>
      <c r="L5868" s="174" t="n">
        <v>169</v>
      </c>
      <c r="M5868" s="174" t="n">
        <v>8</v>
      </c>
    </row>
    <row r="5869">
      <c r="A5869" s="174" t="inlineStr">
        <is>
          <t>test</t>
        </is>
      </c>
      <c r="B5869" s="174" t="inlineStr">
        <is>
          <t>A3</t>
        </is>
      </c>
      <c r="C5869" s="174" t="inlineStr">
        <is>
          <t>Clean</t>
        </is>
      </c>
      <c r="D5869" s="174" t="inlineStr">
        <is>
          <t>all</t>
        </is>
      </c>
      <c r="E5869" s="175" t="n">
        <v>0.7</v>
      </c>
      <c r="F5869" s="174" t="n">
        <v>4224</v>
      </c>
      <c r="G5869" s="174" t="n">
        <v>40</v>
      </c>
      <c r="H5869" s="174" t="n">
        <v>176</v>
      </c>
      <c r="I5869" s="174" t="n">
        <v>312</v>
      </c>
      <c r="J5869" s="174" t="n">
        <v>27</v>
      </c>
      <c r="K5869" s="174" t="n">
        <v>13</v>
      </c>
      <c r="L5869" s="174" t="n">
        <v>168</v>
      </c>
      <c r="M5869" s="174" t="n">
        <v>8</v>
      </c>
    </row>
    <row r="5870">
      <c r="A5870" s="174" t="inlineStr">
        <is>
          <t>test</t>
        </is>
      </c>
      <c r="B5870" s="174" t="inlineStr">
        <is>
          <t>A3</t>
        </is>
      </c>
      <c r="C5870" s="174" t="inlineStr">
        <is>
          <t>Clean</t>
        </is>
      </c>
      <c r="D5870" s="174" t="inlineStr">
        <is>
          <t>all</t>
        </is>
      </c>
      <c r="E5870" s="175" t="n">
        <v>0.71</v>
      </c>
      <c r="F5870" s="174" t="n">
        <v>4219</v>
      </c>
      <c r="G5870" s="174" t="n">
        <v>45</v>
      </c>
      <c r="H5870" s="174" t="n">
        <v>174</v>
      </c>
      <c r="I5870" s="174" t="n">
        <v>314</v>
      </c>
      <c r="J5870" s="174" t="n">
        <v>31</v>
      </c>
      <c r="K5870" s="174" t="n">
        <v>14</v>
      </c>
      <c r="L5870" s="174" t="n">
        <v>166</v>
      </c>
      <c r="M5870" s="174" t="n">
        <v>8</v>
      </c>
    </row>
    <row r="5871">
      <c r="A5871" s="174" t="inlineStr">
        <is>
          <t>test</t>
        </is>
      </c>
      <c r="B5871" s="174" t="inlineStr">
        <is>
          <t>A3</t>
        </is>
      </c>
      <c r="C5871" s="174" t="inlineStr">
        <is>
          <t>Clean</t>
        </is>
      </c>
      <c r="D5871" s="174" t="inlineStr">
        <is>
          <t>all</t>
        </is>
      </c>
      <c r="E5871" s="175" t="n">
        <v>0.72</v>
      </c>
      <c r="F5871" s="174" t="n">
        <v>4219</v>
      </c>
      <c r="G5871" s="174" t="n">
        <v>45</v>
      </c>
      <c r="H5871" s="174" t="n">
        <v>173</v>
      </c>
      <c r="I5871" s="174" t="n">
        <v>315</v>
      </c>
      <c r="J5871" s="174" t="n">
        <v>31</v>
      </c>
      <c r="K5871" s="174" t="n">
        <v>14</v>
      </c>
      <c r="L5871" s="174" t="n">
        <v>165</v>
      </c>
      <c r="M5871" s="174" t="n">
        <v>8</v>
      </c>
    </row>
    <row r="5872">
      <c r="A5872" s="174" t="inlineStr">
        <is>
          <t>test</t>
        </is>
      </c>
      <c r="B5872" s="174" t="inlineStr">
        <is>
          <t>A3</t>
        </is>
      </c>
      <c r="C5872" s="174" t="inlineStr">
        <is>
          <t>Clean</t>
        </is>
      </c>
      <c r="D5872" s="174" t="inlineStr">
        <is>
          <t>all</t>
        </is>
      </c>
      <c r="E5872" s="175" t="n">
        <v>0.73</v>
      </c>
      <c r="F5872" s="174" t="n">
        <v>4218</v>
      </c>
      <c r="G5872" s="174" t="n">
        <v>46</v>
      </c>
      <c r="H5872" s="174" t="n">
        <v>171</v>
      </c>
      <c r="I5872" s="174" t="n">
        <v>317</v>
      </c>
      <c r="J5872" s="174" t="n">
        <v>31</v>
      </c>
      <c r="K5872" s="174" t="n">
        <v>15</v>
      </c>
      <c r="L5872" s="174" t="n">
        <v>163</v>
      </c>
      <c r="M5872" s="174" t="n">
        <v>8</v>
      </c>
    </row>
    <row r="5873">
      <c r="A5873" s="174" t="inlineStr">
        <is>
          <t>test</t>
        </is>
      </c>
      <c r="B5873" s="174" t="inlineStr">
        <is>
          <t>A3</t>
        </is>
      </c>
      <c r="C5873" s="174" t="inlineStr">
        <is>
          <t>Clean</t>
        </is>
      </c>
      <c r="D5873" s="174" t="inlineStr">
        <is>
          <t>all</t>
        </is>
      </c>
      <c r="E5873" s="175" t="n">
        <v>0.74</v>
      </c>
      <c r="F5873" s="174" t="n">
        <v>4216</v>
      </c>
      <c r="G5873" s="174" t="n">
        <v>48</v>
      </c>
      <c r="H5873" s="174" t="n">
        <v>168</v>
      </c>
      <c r="I5873" s="174" t="n">
        <v>320</v>
      </c>
      <c r="J5873" s="174" t="n">
        <v>33</v>
      </c>
      <c r="K5873" s="174" t="n">
        <v>15</v>
      </c>
      <c r="L5873" s="174" t="n">
        <v>161</v>
      </c>
      <c r="M5873" s="174" t="n">
        <v>7</v>
      </c>
    </row>
    <row r="5874">
      <c r="A5874" s="174" t="inlineStr">
        <is>
          <t>test</t>
        </is>
      </c>
      <c r="B5874" s="174" t="inlineStr">
        <is>
          <t>A3</t>
        </is>
      </c>
      <c r="C5874" s="174" t="inlineStr">
        <is>
          <t>Clean</t>
        </is>
      </c>
      <c r="D5874" s="174" t="inlineStr">
        <is>
          <t>all</t>
        </is>
      </c>
      <c r="E5874" s="175" t="n">
        <v>0.75</v>
      </c>
      <c r="F5874" s="174" t="n">
        <v>4212</v>
      </c>
      <c r="G5874" s="174" t="n">
        <v>52</v>
      </c>
      <c r="H5874" s="174" t="n">
        <v>168</v>
      </c>
      <c r="I5874" s="174" t="n">
        <v>320</v>
      </c>
      <c r="J5874" s="174" t="n">
        <v>36</v>
      </c>
      <c r="K5874" s="174" t="n">
        <v>16</v>
      </c>
      <c r="L5874" s="174" t="n">
        <v>161</v>
      </c>
      <c r="M5874" s="174" t="n">
        <v>7</v>
      </c>
    </row>
    <row r="5875">
      <c r="A5875" s="174" t="inlineStr">
        <is>
          <t>test</t>
        </is>
      </c>
      <c r="B5875" s="174" t="inlineStr">
        <is>
          <t>A3</t>
        </is>
      </c>
      <c r="C5875" s="174" t="inlineStr">
        <is>
          <t>Clean</t>
        </is>
      </c>
      <c r="D5875" s="174" t="inlineStr">
        <is>
          <t>all</t>
        </is>
      </c>
      <c r="E5875" s="175" t="n">
        <v>0.76</v>
      </c>
      <c r="F5875" s="174" t="n">
        <v>4208</v>
      </c>
      <c r="G5875" s="174" t="n">
        <v>56</v>
      </c>
      <c r="H5875" s="174" t="n">
        <v>167</v>
      </c>
      <c r="I5875" s="174" t="n">
        <v>321</v>
      </c>
      <c r="J5875" s="174" t="n">
        <v>39</v>
      </c>
      <c r="K5875" s="174" t="n">
        <v>17</v>
      </c>
      <c r="L5875" s="174" t="n">
        <v>160</v>
      </c>
      <c r="M5875" s="174" t="n">
        <v>7</v>
      </c>
    </row>
    <row r="5876">
      <c r="A5876" s="174" t="inlineStr">
        <is>
          <t>test</t>
        </is>
      </c>
      <c r="B5876" s="174" t="inlineStr">
        <is>
          <t>A3</t>
        </is>
      </c>
      <c r="C5876" s="174" t="inlineStr">
        <is>
          <t>Clean</t>
        </is>
      </c>
      <c r="D5876" s="174" t="inlineStr">
        <is>
          <t>all</t>
        </is>
      </c>
      <c r="E5876" s="175" t="n">
        <v>0.77</v>
      </c>
      <c r="F5876" s="174" t="n">
        <v>4205</v>
      </c>
      <c r="G5876" s="174" t="n">
        <v>59</v>
      </c>
      <c r="H5876" s="174" t="n">
        <v>162</v>
      </c>
      <c r="I5876" s="174" t="n">
        <v>326</v>
      </c>
      <c r="J5876" s="174" t="n">
        <v>42</v>
      </c>
      <c r="K5876" s="174" t="n">
        <v>17</v>
      </c>
      <c r="L5876" s="174" t="n">
        <v>156</v>
      </c>
      <c r="M5876" s="174" t="n">
        <v>6</v>
      </c>
    </row>
    <row r="5877">
      <c r="A5877" s="174" t="inlineStr">
        <is>
          <t>test</t>
        </is>
      </c>
      <c r="B5877" s="174" t="inlineStr">
        <is>
          <t>A3</t>
        </is>
      </c>
      <c r="C5877" s="174" t="inlineStr">
        <is>
          <t>Clean</t>
        </is>
      </c>
      <c r="D5877" s="174" t="inlineStr">
        <is>
          <t>all</t>
        </is>
      </c>
      <c r="E5877" s="175" t="n">
        <v>0.78</v>
      </c>
      <c r="F5877" s="174" t="n">
        <v>4199</v>
      </c>
      <c r="G5877" s="174" t="n">
        <v>65</v>
      </c>
      <c r="H5877" s="174" t="n">
        <v>161</v>
      </c>
      <c r="I5877" s="174" t="n">
        <v>327</v>
      </c>
      <c r="J5877" s="174" t="n">
        <v>46</v>
      </c>
      <c r="K5877" s="174" t="n">
        <v>19</v>
      </c>
      <c r="L5877" s="174" t="n">
        <v>155</v>
      </c>
      <c r="M5877" s="174" t="n">
        <v>6</v>
      </c>
    </row>
    <row r="5878">
      <c r="A5878" s="174" t="inlineStr">
        <is>
          <t>test</t>
        </is>
      </c>
      <c r="B5878" s="174" t="inlineStr">
        <is>
          <t>A3</t>
        </is>
      </c>
      <c r="C5878" s="174" t="inlineStr">
        <is>
          <t>Clean</t>
        </is>
      </c>
      <c r="D5878" s="174" t="inlineStr">
        <is>
          <t>all</t>
        </is>
      </c>
      <c r="E5878" s="175" t="n">
        <v>0.79</v>
      </c>
      <c r="F5878" s="174" t="n">
        <v>4195</v>
      </c>
      <c r="G5878" s="174" t="n">
        <v>69</v>
      </c>
      <c r="H5878" s="174" t="n">
        <v>153</v>
      </c>
      <c r="I5878" s="174" t="n">
        <v>335</v>
      </c>
      <c r="J5878" s="174" t="n">
        <v>49</v>
      </c>
      <c r="K5878" s="174" t="n">
        <v>20</v>
      </c>
      <c r="L5878" s="174" t="n">
        <v>147</v>
      </c>
      <c r="M5878" s="174" t="n">
        <v>6</v>
      </c>
    </row>
    <row r="5879">
      <c r="A5879" s="174" t="inlineStr">
        <is>
          <t>test</t>
        </is>
      </c>
      <c r="B5879" s="174" t="inlineStr">
        <is>
          <t>A3</t>
        </is>
      </c>
      <c r="C5879" s="174" t="inlineStr">
        <is>
          <t>Clean</t>
        </is>
      </c>
      <c r="D5879" s="174" t="inlineStr">
        <is>
          <t>all</t>
        </is>
      </c>
      <c r="E5879" s="175" t="n">
        <v>0.8</v>
      </c>
      <c r="F5879" s="174" t="n">
        <v>4191</v>
      </c>
      <c r="G5879" s="174" t="n">
        <v>73</v>
      </c>
      <c r="H5879" s="174" t="n">
        <v>147</v>
      </c>
      <c r="I5879" s="174" t="n">
        <v>341</v>
      </c>
      <c r="J5879" s="174" t="n">
        <v>52</v>
      </c>
      <c r="K5879" s="174" t="n">
        <v>21</v>
      </c>
      <c r="L5879" s="174" t="n">
        <v>141</v>
      </c>
      <c r="M5879" s="174" t="n">
        <v>6</v>
      </c>
    </row>
    <row r="5880">
      <c r="A5880" s="174" t="inlineStr">
        <is>
          <t>test</t>
        </is>
      </c>
      <c r="B5880" s="174" t="inlineStr">
        <is>
          <t>A3</t>
        </is>
      </c>
      <c r="C5880" s="174" t="inlineStr">
        <is>
          <t>Clean</t>
        </is>
      </c>
      <c r="D5880" s="174" t="inlineStr">
        <is>
          <t>all</t>
        </is>
      </c>
      <c r="E5880" s="175" t="n">
        <v>0.8100000000000001</v>
      </c>
      <c r="F5880" s="174" t="n">
        <v>4183</v>
      </c>
      <c r="G5880" s="174" t="n">
        <v>81</v>
      </c>
      <c r="H5880" s="174" t="n">
        <v>145</v>
      </c>
      <c r="I5880" s="174" t="n">
        <v>343</v>
      </c>
      <c r="J5880" s="174" t="n">
        <v>58</v>
      </c>
      <c r="K5880" s="174" t="n">
        <v>23</v>
      </c>
      <c r="L5880" s="174" t="n">
        <v>139</v>
      </c>
      <c r="M5880" s="174" t="n">
        <v>6</v>
      </c>
    </row>
    <row r="5881">
      <c r="A5881" s="174" t="inlineStr">
        <is>
          <t>test</t>
        </is>
      </c>
      <c r="B5881" s="174" t="inlineStr">
        <is>
          <t>A3</t>
        </is>
      </c>
      <c r="C5881" s="174" t="inlineStr">
        <is>
          <t>Clean</t>
        </is>
      </c>
      <c r="D5881" s="174" t="inlineStr">
        <is>
          <t>all</t>
        </is>
      </c>
      <c r="E5881" s="175" t="n">
        <v>0.82</v>
      </c>
      <c r="F5881" s="174" t="n">
        <v>4178</v>
      </c>
      <c r="G5881" s="174" t="n">
        <v>86</v>
      </c>
      <c r="H5881" s="174" t="n">
        <v>143</v>
      </c>
      <c r="I5881" s="174" t="n">
        <v>345</v>
      </c>
      <c r="J5881" s="174" t="n">
        <v>60</v>
      </c>
      <c r="K5881" s="174" t="n">
        <v>26</v>
      </c>
      <c r="L5881" s="174" t="n">
        <v>137</v>
      </c>
      <c r="M5881" s="174" t="n">
        <v>6</v>
      </c>
    </row>
    <row r="5882">
      <c r="A5882" s="174" t="inlineStr">
        <is>
          <t>test</t>
        </is>
      </c>
      <c r="B5882" s="174" t="inlineStr">
        <is>
          <t>A3</t>
        </is>
      </c>
      <c r="C5882" s="174" t="inlineStr">
        <is>
          <t>Clean</t>
        </is>
      </c>
      <c r="D5882" s="174" t="inlineStr">
        <is>
          <t>all</t>
        </is>
      </c>
      <c r="E5882" s="175" t="n">
        <v>0.83</v>
      </c>
      <c r="F5882" s="174" t="n">
        <v>4168</v>
      </c>
      <c r="G5882" s="174" t="n">
        <v>96</v>
      </c>
      <c r="H5882" s="174" t="n">
        <v>140</v>
      </c>
      <c r="I5882" s="174" t="n">
        <v>348</v>
      </c>
      <c r="J5882" s="174" t="n">
        <v>64</v>
      </c>
      <c r="K5882" s="174" t="n">
        <v>32</v>
      </c>
      <c r="L5882" s="174" t="n">
        <v>134</v>
      </c>
      <c r="M5882" s="174" t="n">
        <v>6</v>
      </c>
    </row>
    <row r="5883">
      <c r="A5883" s="174" t="inlineStr">
        <is>
          <t>test</t>
        </is>
      </c>
      <c r="B5883" s="174" t="inlineStr">
        <is>
          <t>A3</t>
        </is>
      </c>
      <c r="C5883" s="174" t="inlineStr">
        <is>
          <t>Clean</t>
        </is>
      </c>
      <c r="D5883" s="174" t="inlineStr">
        <is>
          <t>all</t>
        </is>
      </c>
      <c r="E5883" s="175" t="n">
        <v>0.84</v>
      </c>
      <c r="F5883" s="174" t="n">
        <v>4158</v>
      </c>
      <c r="G5883" s="174" t="n">
        <v>106</v>
      </c>
      <c r="H5883" s="174" t="n">
        <v>133</v>
      </c>
      <c r="I5883" s="174" t="n">
        <v>355</v>
      </c>
      <c r="J5883" s="174" t="n">
        <v>66</v>
      </c>
      <c r="K5883" s="174" t="n">
        <v>40</v>
      </c>
      <c r="L5883" s="174" t="n">
        <v>127</v>
      </c>
      <c r="M5883" s="174" t="n">
        <v>6</v>
      </c>
    </row>
    <row r="5884">
      <c r="A5884" s="174" t="inlineStr">
        <is>
          <t>test</t>
        </is>
      </c>
      <c r="B5884" s="174" t="inlineStr">
        <is>
          <t>A3</t>
        </is>
      </c>
      <c r="C5884" s="174" t="inlineStr">
        <is>
          <t>Clean</t>
        </is>
      </c>
      <c r="D5884" s="174" t="inlineStr">
        <is>
          <t>all</t>
        </is>
      </c>
      <c r="E5884" s="175" t="n">
        <v>0.85</v>
      </c>
      <c r="F5884" s="174" t="n">
        <v>4153</v>
      </c>
      <c r="G5884" s="174" t="n">
        <v>111</v>
      </c>
      <c r="H5884" s="174" t="n">
        <v>126</v>
      </c>
      <c r="I5884" s="174" t="n">
        <v>362</v>
      </c>
      <c r="J5884" s="174" t="n">
        <v>68</v>
      </c>
      <c r="K5884" s="174" t="n">
        <v>43</v>
      </c>
      <c r="L5884" s="174" t="n">
        <v>120</v>
      </c>
      <c r="M5884" s="174" t="n">
        <v>6</v>
      </c>
    </row>
    <row r="5885">
      <c r="A5885" s="174" t="inlineStr">
        <is>
          <t>test</t>
        </is>
      </c>
      <c r="B5885" s="174" t="inlineStr">
        <is>
          <t>A3</t>
        </is>
      </c>
      <c r="C5885" s="174" t="inlineStr">
        <is>
          <t>Clean</t>
        </is>
      </c>
      <c r="D5885" s="174" t="inlineStr">
        <is>
          <t>all</t>
        </is>
      </c>
      <c r="E5885" s="175" t="n">
        <v>0.86</v>
      </c>
      <c r="F5885" s="174" t="n">
        <v>4146</v>
      </c>
      <c r="G5885" s="174" t="n">
        <v>118</v>
      </c>
      <c r="H5885" s="174" t="n">
        <v>122</v>
      </c>
      <c r="I5885" s="174" t="n">
        <v>366</v>
      </c>
      <c r="J5885" s="174" t="n">
        <v>71</v>
      </c>
      <c r="K5885" s="174" t="n">
        <v>47</v>
      </c>
      <c r="L5885" s="174" t="n">
        <v>116</v>
      </c>
      <c r="M5885" s="174" t="n">
        <v>6</v>
      </c>
    </row>
    <row r="5886">
      <c r="A5886" s="174" t="inlineStr">
        <is>
          <t>test</t>
        </is>
      </c>
      <c r="B5886" s="174" t="inlineStr">
        <is>
          <t>A3</t>
        </is>
      </c>
      <c r="C5886" s="174" t="inlineStr">
        <is>
          <t>Clean</t>
        </is>
      </c>
      <c r="D5886" s="174" t="inlineStr">
        <is>
          <t>all</t>
        </is>
      </c>
      <c r="E5886" s="175" t="n">
        <v>0.87</v>
      </c>
      <c r="F5886" s="174" t="n">
        <v>4139</v>
      </c>
      <c r="G5886" s="174" t="n">
        <v>125</v>
      </c>
      <c r="H5886" s="174" t="n">
        <v>118</v>
      </c>
      <c r="I5886" s="174" t="n">
        <v>370</v>
      </c>
      <c r="J5886" s="174" t="n">
        <v>74</v>
      </c>
      <c r="K5886" s="174" t="n">
        <v>51</v>
      </c>
      <c r="L5886" s="174" t="n">
        <v>112</v>
      </c>
      <c r="M5886" s="174" t="n">
        <v>6</v>
      </c>
    </row>
    <row r="5887">
      <c r="A5887" s="174" t="inlineStr">
        <is>
          <t>test</t>
        </is>
      </c>
      <c r="B5887" s="174" t="inlineStr">
        <is>
          <t>A3</t>
        </is>
      </c>
      <c r="C5887" s="174" t="inlineStr">
        <is>
          <t>Clean</t>
        </is>
      </c>
      <c r="D5887" s="174" t="inlineStr">
        <is>
          <t>all</t>
        </is>
      </c>
      <c r="E5887" s="175" t="n">
        <v>0.88</v>
      </c>
      <c r="F5887" s="174" t="n">
        <v>4127</v>
      </c>
      <c r="G5887" s="174" t="n">
        <v>137</v>
      </c>
      <c r="H5887" s="174" t="n">
        <v>116</v>
      </c>
      <c r="I5887" s="174" t="n">
        <v>372</v>
      </c>
      <c r="J5887" s="174" t="n">
        <v>78</v>
      </c>
      <c r="K5887" s="174" t="n">
        <v>59</v>
      </c>
      <c r="L5887" s="174" t="n">
        <v>110</v>
      </c>
      <c r="M5887" s="174" t="n">
        <v>6</v>
      </c>
    </row>
    <row r="5888">
      <c r="A5888" s="174" t="inlineStr">
        <is>
          <t>test</t>
        </is>
      </c>
      <c r="B5888" s="174" t="inlineStr">
        <is>
          <t>A3</t>
        </is>
      </c>
      <c r="C5888" s="174" t="inlineStr">
        <is>
          <t>Clean</t>
        </is>
      </c>
      <c r="D5888" s="174" t="inlineStr">
        <is>
          <t>all</t>
        </is>
      </c>
      <c r="E5888" s="175" t="n">
        <v>0.89</v>
      </c>
      <c r="F5888" s="174" t="n">
        <v>4117</v>
      </c>
      <c r="G5888" s="174" t="n">
        <v>147</v>
      </c>
      <c r="H5888" s="174" t="n">
        <v>112</v>
      </c>
      <c r="I5888" s="174" t="n">
        <v>376</v>
      </c>
      <c r="J5888" s="174" t="n">
        <v>81</v>
      </c>
      <c r="K5888" s="174" t="n">
        <v>66</v>
      </c>
      <c r="L5888" s="174" t="n">
        <v>106</v>
      </c>
      <c r="M5888" s="174" t="n">
        <v>6</v>
      </c>
    </row>
    <row r="5889">
      <c r="A5889" s="174" t="inlineStr">
        <is>
          <t>test</t>
        </is>
      </c>
      <c r="B5889" s="174" t="inlineStr">
        <is>
          <t>A3</t>
        </is>
      </c>
      <c r="C5889" s="174" t="inlineStr">
        <is>
          <t>Clean</t>
        </is>
      </c>
      <c r="D5889" s="174" t="inlineStr">
        <is>
          <t>all</t>
        </is>
      </c>
      <c r="E5889" s="175" t="n">
        <v>0.9</v>
      </c>
      <c r="F5889" s="174" t="n">
        <v>4105</v>
      </c>
      <c r="G5889" s="174" t="n">
        <v>159</v>
      </c>
      <c r="H5889" s="174" t="n">
        <v>110</v>
      </c>
      <c r="I5889" s="174" t="n">
        <v>378</v>
      </c>
      <c r="J5889" s="174" t="n">
        <v>85</v>
      </c>
      <c r="K5889" s="174" t="n">
        <v>74</v>
      </c>
      <c r="L5889" s="174" t="n">
        <v>104</v>
      </c>
      <c r="M5889" s="174" t="n">
        <v>6</v>
      </c>
    </row>
    <row r="5890">
      <c r="A5890" s="174" t="inlineStr">
        <is>
          <t>test</t>
        </is>
      </c>
      <c r="B5890" s="174" t="inlineStr">
        <is>
          <t>A3</t>
        </is>
      </c>
      <c r="C5890" s="174" t="inlineStr">
        <is>
          <t>Clean</t>
        </is>
      </c>
      <c r="D5890" s="174" t="inlineStr">
        <is>
          <t>all</t>
        </is>
      </c>
      <c r="E5890" s="175" t="n">
        <v>0.91</v>
      </c>
      <c r="F5890" s="174" t="n">
        <v>4095</v>
      </c>
      <c r="G5890" s="174" t="n">
        <v>169</v>
      </c>
      <c r="H5890" s="174" t="n">
        <v>106</v>
      </c>
      <c r="I5890" s="174" t="n">
        <v>382</v>
      </c>
      <c r="J5890" s="174" t="n">
        <v>89</v>
      </c>
      <c r="K5890" s="174" t="n">
        <v>80</v>
      </c>
      <c r="L5890" s="174" t="n">
        <v>100</v>
      </c>
      <c r="M5890" s="174" t="n">
        <v>6</v>
      </c>
    </row>
    <row r="5891">
      <c r="A5891" s="174" t="inlineStr">
        <is>
          <t>test</t>
        </is>
      </c>
      <c r="B5891" s="174" t="inlineStr">
        <is>
          <t>A3</t>
        </is>
      </c>
      <c r="C5891" s="174" t="inlineStr">
        <is>
          <t>Clean</t>
        </is>
      </c>
      <c r="D5891" s="174" t="inlineStr">
        <is>
          <t>all</t>
        </is>
      </c>
      <c r="E5891" s="175" t="n">
        <v>0.92</v>
      </c>
      <c r="F5891" s="174" t="n">
        <v>4074</v>
      </c>
      <c r="G5891" s="174" t="n">
        <v>190</v>
      </c>
      <c r="H5891" s="174" t="n">
        <v>98</v>
      </c>
      <c r="I5891" s="174" t="n">
        <v>390</v>
      </c>
      <c r="J5891" s="174" t="n">
        <v>100</v>
      </c>
      <c r="K5891" s="174" t="n">
        <v>90</v>
      </c>
      <c r="L5891" s="174" t="n">
        <v>92</v>
      </c>
      <c r="M5891" s="174" t="n">
        <v>6</v>
      </c>
    </row>
    <row r="5892">
      <c r="A5892" s="174" t="inlineStr">
        <is>
          <t>test</t>
        </is>
      </c>
      <c r="B5892" s="174" t="inlineStr">
        <is>
          <t>A3</t>
        </is>
      </c>
      <c r="C5892" s="174" t="inlineStr">
        <is>
          <t>Clean</t>
        </is>
      </c>
      <c r="D5892" s="174" t="inlineStr">
        <is>
          <t>all</t>
        </is>
      </c>
      <c r="E5892" s="175" t="n">
        <v>0.93</v>
      </c>
      <c r="F5892" s="174" t="n">
        <v>4053</v>
      </c>
      <c r="G5892" s="174" t="n">
        <v>211</v>
      </c>
      <c r="H5892" s="174" t="n">
        <v>92</v>
      </c>
      <c r="I5892" s="174" t="n">
        <v>396</v>
      </c>
      <c r="J5892" s="174" t="n">
        <v>108</v>
      </c>
      <c r="K5892" s="174" t="n">
        <v>103</v>
      </c>
      <c r="L5892" s="174" t="n">
        <v>87</v>
      </c>
      <c r="M5892" s="174" t="n">
        <v>5</v>
      </c>
    </row>
    <row r="5893">
      <c r="A5893" s="174" t="inlineStr">
        <is>
          <t>test</t>
        </is>
      </c>
      <c r="B5893" s="174" t="inlineStr">
        <is>
          <t>A3</t>
        </is>
      </c>
      <c r="C5893" s="174" t="inlineStr">
        <is>
          <t>Clean</t>
        </is>
      </c>
      <c r="D5893" s="174" t="inlineStr">
        <is>
          <t>all</t>
        </is>
      </c>
      <c r="E5893" s="175" t="n">
        <v>0.9399999999999999</v>
      </c>
      <c r="F5893" s="174" t="n">
        <v>4027</v>
      </c>
      <c r="G5893" s="174" t="n">
        <v>237</v>
      </c>
      <c r="H5893" s="174" t="n">
        <v>89</v>
      </c>
      <c r="I5893" s="174" t="n">
        <v>399</v>
      </c>
      <c r="J5893" s="174" t="n">
        <v>118</v>
      </c>
      <c r="K5893" s="174" t="n">
        <v>119</v>
      </c>
      <c r="L5893" s="174" t="n">
        <v>84</v>
      </c>
      <c r="M5893" s="174" t="n">
        <v>5</v>
      </c>
    </row>
    <row r="5894">
      <c r="A5894" s="174" t="inlineStr">
        <is>
          <t>test</t>
        </is>
      </c>
      <c r="B5894" s="174" t="inlineStr">
        <is>
          <t>A3</t>
        </is>
      </c>
      <c r="C5894" s="174" t="inlineStr">
        <is>
          <t>Clean</t>
        </is>
      </c>
      <c r="D5894" s="174" t="inlineStr">
        <is>
          <t>all</t>
        </is>
      </c>
      <c r="E5894" s="175" t="n">
        <v>0.95</v>
      </c>
      <c r="F5894" s="174" t="n">
        <v>3995</v>
      </c>
      <c r="G5894" s="174" t="n">
        <v>269</v>
      </c>
      <c r="H5894" s="174" t="n">
        <v>85</v>
      </c>
      <c r="I5894" s="174" t="n">
        <v>403</v>
      </c>
      <c r="J5894" s="174" t="n">
        <v>127</v>
      </c>
      <c r="K5894" s="174" t="n">
        <v>142</v>
      </c>
      <c r="L5894" s="174" t="n">
        <v>80</v>
      </c>
      <c r="M5894" s="174" t="n">
        <v>5</v>
      </c>
    </row>
    <row r="5895">
      <c r="A5895" s="174" t="inlineStr">
        <is>
          <t>test</t>
        </is>
      </c>
      <c r="B5895" s="174" t="inlineStr">
        <is>
          <t>A3</t>
        </is>
      </c>
      <c r="C5895" s="174" t="inlineStr">
        <is>
          <t>Clean</t>
        </is>
      </c>
      <c r="D5895" s="174" t="inlineStr">
        <is>
          <t>nb</t>
        </is>
      </c>
      <c r="E5895" s="175" t="n">
        <v>0.01</v>
      </c>
      <c r="F5895" s="174" t="n">
        <v>3870</v>
      </c>
      <c r="G5895" s="174" t="n">
        <v>0</v>
      </c>
      <c r="H5895" s="174" t="n">
        <v>138</v>
      </c>
      <c r="I5895" s="174" t="n">
        <v>58</v>
      </c>
      <c r="J5895" s="174" t="n"/>
      <c r="K5895" s="174" t="n"/>
      <c r="L5895" s="174" t="n"/>
      <c r="M5895" s="174" t="n"/>
    </row>
    <row r="5896">
      <c r="A5896" s="174" t="inlineStr">
        <is>
          <t>test</t>
        </is>
      </c>
      <c r="B5896" s="174" t="inlineStr">
        <is>
          <t>A3</t>
        </is>
      </c>
      <c r="C5896" s="174" t="inlineStr">
        <is>
          <t>Clean</t>
        </is>
      </c>
      <c r="D5896" s="174" t="inlineStr">
        <is>
          <t>nb</t>
        </is>
      </c>
      <c r="E5896" s="175" t="n">
        <v>0.02</v>
      </c>
      <c r="F5896" s="174" t="n">
        <v>3869</v>
      </c>
      <c r="G5896" s="174" t="n">
        <v>1</v>
      </c>
      <c r="H5896" s="174" t="n">
        <v>116</v>
      </c>
      <c r="I5896" s="174" t="n">
        <v>80</v>
      </c>
      <c r="J5896" s="174" t="n"/>
      <c r="K5896" s="174" t="n"/>
      <c r="L5896" s="174" t="n"/>
      <c r="M5896" s="174" t="n"/>
    </row>
    <row r="5897">
      <c r="A5897" s="174" t="inlineStr">
        <is>
          <t>test</t>
        </is>
      </c>
      <c r="B5897" s="174" t="inlineStr">
        <is>
          <t>A3</t>
        </is>
      </c>
      <c r="C5897" s="174" t="inlineStr">
        <is>
          <t>Clean</t>
        </is>
      </c>
      <c r="D5897" s="174" t="inlineStr">
        <is>
          <t>nb</t>
        </is>
      </c>
      <c r="E5897" s="175" t="n">
        <v>0.03</v>
      </c>
      <c r="F5897" s="174" t="n">
        <v>3869</v>
      </c>
      <c r="G5897" s="174" t="n">
        <v>1</v>
      </c>
      <c r="H5897" s="174" t="n">
        <v>104</v>
      </c>
      <c r="I5897" s="174" t="n">
        <v>92</v>
      </c>
      <c r="J5897" s="174" t="n"/>
      <c r="K5897" s="174" t="n"/>
      <c r="L5897" s="174" t="n"/>
      <c r="M5897" s="174" t="n"/>
    </row>
    <row r="5898">
      <c r="A5898" s="174" t="inlineStr">
        <is>
          <t>test</t>
        </is>
      </c>
      <c r="B5898" s="174" t="inlineStr">
        <is>
          <t>A3</t>
        </is>
      </c>
      <c r="C5898" s="174" t="inlineStr">
        <is>
          <t>Clean</t>
        </is>
      </c>
      <c r="D5898" s="174" t="inlineStr">
        <is>
          <t>nb</t>
        </is>
      </c>
      <c r="E5898" s="175" t="n">
        <v>0.04</v>
      </c>
      <c r="F5898" s="174" t="n">
        <v>3869</v>
      </c>
      <c r="G5898" s="174" t="n">
        <v>1</v>
      </c>
      <c r="H5898" s="174" t="n">
        <v>96</v>
      </c>
      <c r="I5898" s="174" t="n">
        <v>100</v>
      </c>
      <c r="J5898" s="174" t="n"/>
      <c r="K5898" s="174" t="n"/>
      <c r="L5898" s="174" t="n"/>
      <c r="M5898" s="174" t="n"/>
    </row>
    <row r="5899">
      <c r="A5899" s="174" t="inlineStr">
        <is>
          <t>test</t>
        </is>
      </c>
      <c r="B5899" s="174" t="inlineStr">
        <is>
          <t>A3</t>
        </is>
      </c>
      <c r="C5899" s="174" t="inlineStr">
        <is>
          <t>Clean</t>
        </is>
      </c>
      <c r="D5899" s="174" t="inlineStr">
        <is>
          <t>nb</t>
        </is>
      </c>
      <c r="E5899" s="175" t="n">
        <v>0.05</v>
      </c>
      <c r="F5899" s="174" t="n">
        <v>3869</v>
      </c>
      <c r="G5899" s="174" t="n">
        <v>1</v>
      </c>
      <c r="H5899" s="174" t="n">
        <v>88</v>
      </c>
      <c r="I5899" s="174" t="n">
        <v>108</v>
      </c>
      <c r="J5899" s="174" t="n"/>
      <c r="K5899" s="174" t="n"/>
      <c r="L5899" s="174" t="n"/>
      <c r="M5899" s="174" t="n"/>
    </row>
    <row r="5900">
      <c r="A5900" s="174" t="inlineStr">
        <is>
          <t>test</t>
        </is>
      </c>
      <c r="B5900" s="174" t="inlineStr">
        <is>
          <t>A3</t>
        </is>
      </c>
      <c r="C5900" s="174" t="inlineStr">
        <is>
          <t>Clean</t>
        </is>
      </c>
      <c r="D5900" s="174" t="inlineStr">
        <is>
          <t>nb</t>
        </is>
      </c>
      <c r="E5900" s="175" t="n">
        <v>0.06</v>
      </c>
      <c r="F5900" s="174" t="n">
        <v>3869</v>
      </c>
      <c r="G5900" s="174" t="n">
        <v>1</v>
      </c>
      <c r="H5900" s="174" t="n">
        <v>82</v>
      </c>
      <c r="I5900" s="174" t="n">
        <v>114</v>
      </c>
      <c r="J5900" s="174" t="n"/>
      <c r="K5900" s="174" t="n"/>
      <c r="L5900" s="174" t="n"/>
      <c r="M5900" s="174" t="n"/>
    </row>
    <row r="5901">
      <c r="A5901" s="174" t="inlineStr">
        <is>
          <t>test</t>
        </is>
      </c>
      <c r="B5901" s="174" t="inlineStr">
        <is>
          <t>A3</t>
        </is>
      </c>
      <c r="C5901" s="174" t="inlineStr">
        <is>
          <t>Clean</t>
        </is>
      </c>
      <c r="D5901" s="174" t="inlineStr">
        <is>
          <t>nb</t>
        </is>
      </c>
      <c r="E5901" s="175" t="n">
        <v>0.07000000000000001</v>
      </c>
      <c r="F5901" s="174" t="n">
        <v>3869</v>
      </c>
      <c r="G5901" s="174" t="n">
        <v>1</v>
      </c>
      <c r="H5901" s="174" t="n">
        <v>77</v>
      </c>
      <c r="I5901" s="174" t="n">
        <v>119</v>
      </c>
      <c r="J5901" s="174" t="n"/>
      <c r="K5901" s="174" t="n"/>
      <c r="L5901" s="174" t="n"/>
      <c r="M5901" s="174" t="n"/>
    </row>
    <row r="5902">
      <c r="A5902" s="174" t="inlineStr">
        <is>
          <t>test</t>
        </is>
      </c>
      <c r="B5902" s="174" t="inlineStr">
        <is>
          <t>A3</t>
        </is>
      </c>
      <c r="C5902" s="174" t="inlineStr">
        <is>
          <t>Clean</t>
        </is>
      </c>
      <c r="D5902" s="174" t="inlineStr">
        <is>
          <t>nb</t>
        </is>
      </c>
      <c r="E5902" s="175" t="n">
        <v>0.08</v>
      </c>
      <c r="F5902" s="174" t="n">
        <v>3869</v>
      </c>
      <c r="G5902" s="174" t="n">
        <v>1</v>
      </c>
      <c r="H5902" s="174" t="n">
        <v>69</v>
      </c>
      <c r="I5902" s="174" t="n">
        <v>127</v>
      </c>
      <c r="J5902" s="174" t="n"/>
      <c r="K5902" s="174" t="n"/>
      <c r="L5902" s="174" t="n"/>
      <c r="M5902" s="174" t="n"/>
    </row>
    <row r="5903">
      <c r="A5903" s="174" t="inlineStr">
        <is>
          <t>test</t>
        </is>
      </c>
      <c r="B5903" s="174" t="inlineStr">
        <is>
          <t>A3</t>
        </is>
      </c>
      <c r="C5903" s="174" t="inlineStr">
        <is>
          <t>Clean</t>
        </is>
      </c>
      <c r="D5903" s="174" t="inlineStr">
        <is>
          <t>nb</t>
        </is>
      </c>
      <c r="E5903" s="175" t="n">
        <v>0.09</v>
      </c>
      <c r="F5903" s="174" t="n">
        <v>3869</v>
      </c>
      <c r="G5903" s="174" t="n">
        <v>1</v>
      </c>
      <c r="H5903" s="174" t="n">
        <v>67</v>
      </c>
      <c r="I5903" s="174" t="n">
        <v>129</v>
      </c>
      <c r="J5903" s="174" t="n"/>
      <c r="K5903" s="174" t="n"/>
      <c r="L5903" s="174" t="n"/>
      <c r="M5903" s="174" t="n"/>
    </row>
    <row r="5904">
      <c r="A5904" s="174" t="inlineStr">
        <is>
          <t>test</t>
        </is>
      </c>
      <c r="B5904" s="174" t="inlineStr">
        <is>
          <t>A3</t>
        </is>
      </c>
      <c r="C5904" s="174" t="inlineStr">
        <is>
          <t>Clean</t>
        </is>
      </c>
      <c r="D5904" s="174" t="inlineStr">
        <is>
          <t>nb</t>
        </is>
      </c>
      <c r="E5904" s="175" t="n">
        <v>0.1</v>
      </c>
      <c r="F5904" s="174" t="n">
        <v>3869</v>
      </c>
      <c r="G5904" s="174" t="n">
        <v>1</v>
      </c>
      <c r="H5904" s="174" t="n">
        <v>67</v>
      </c>
      <c r="I5904" s="174" t="n">
        <v>129</v>
      </c>
      <c r="J5904" s="174" t="n"/>
      <c r="K5904" s="174" t="n"/>
      <c r="L5904" s="174" t="n"/>
      <c r="M5904" s="174" t="n"/>
    </row>
    <row r="5905">
      <c r="A5905" s="174" t="inlineStr">
        <is>
          <t>test</t>
        </is>
      </c>
      <c r="B5905" s="174" t="inlineStr">
        <is>
          <t>A3</t>
        </is>
      </c>
      <c r="C5905" s="174" t="inlineStr">
        <is>
          <t>Clean</t>
        </is>
      </c>
      <c r="D5905" s="174" t="inlineStr">
        <is>
          <t>nb</t>
        </is>
      </c>
      <c r="E5905" s="175" t="n">
        <v>0.11</v>
      </c>
      <c r="F5905" s="174" t="n">
        <v>3869</v>
      </c>
      <c r="G5905" s="174" t="n">
        <v>1</v>
      </c>
      <c r="H5905" s="174" t="n">
        <v>65</v>
      </c>
      <c r="I5905" s="174" t="n">
        <v>131</v>
      </c>
      <c r="J5905" s="174" t="n"/>
      <c r="K5905" s="174" t="n"/>
      <c r="L5905" s="174" t="n"/>
      <c r="M5905" s="174" t="n"/>
    </row>
    <row r="5906">
      <c r="A5906" s="174" t="inlineStr">
        <is>
          <t>test</t>
        </is>
      </c>
      <c r="B5906" s="174" t="inlineStr">
        <is>
          <t>A3</t>
        </is>
      </c>
      <c r="C5906" s="174" t="inlineStr">
        <is>
          <t>Clean</t>
        </is>
      </c>
      <c r="D5906" s="174" t="inlineStr">
        <is>
          <t>nb</t>
        </is>
      </c>
      <c r="E5906" s="175" t="n">
        <v>0.12</v>
      </c>
      <c r="F5906" s="174" t="n">
        <v>3869</v>
      </c>
      <c r="G5906" s="174" t="n">
        <v>1</v>
      </c>
      <c r="H5906" s="174" t="n">
        <v>62</v>
      </c>
      <c r="I5906" s="174" t="n">
        <v>134</v>
      </c>
      <c r="J5906" s="174" t="n"/>
      <c r="K5906" s="174" t="n"/>
      <c r="L5906" s="174" t="n"/>
      <c r="M5906" s="174" t="n"/>
    </row>
    <row r="5907">
      <c r="A5907" s="174" t="inlineStr">
        <is>
          <t>test</t>
        </is>
      </c>
      <c r="B5907" s="174" t="inlineStr">
        <is>
          <t>A3</t>
        </is>
      </c>
      <c r="C5907" s="174" t="inlineStr">
        <is>
          <t>Clean</t>
        </is>
      </c>
      <c r="D5907" s="174" t="inlineStr">
        <is>
          <t>nb</t>
        </is>
      </c>
      <c r="E5907" s="175" t="n">
        <v>0.13</v>
      </c>
      <c r="F5907" s="174" t="n">
        <v>3869</v>
      </c>
      <c r="G5907" s="174" t="n">
        <v>1</v>
      </c>
      <c r="H5907" s="174" t="n">
        <v>61</v>
      </c>
      <c r="I5907" s="174" t="n">
        <v>135</v>
      </c>
      <c r="J5907" s="174" t="n"/>
      <c r="K5907" s="174" t="n"/>
      <c r="L5907" s="174" t="n"/>
      <c r="M5907" s="174" t="n"/>
    </row>
    <row r="5908">
      <c r="A5908" s="174" t="inlineStr">
        <is>
          <t>test</t>
        </is>
      </c>
      <c r="B5908" s="174" t="inlineStr">
        <is>
          <t>A3</t>
        </is>
      </c>
      <c r="C5908" s="174" t="inlineStr">
        <is>
          <t>Clean</t>
        </is>
      </c>
      <c r="D5908" s="174" t="inlineStr">
        <is>
          <t>nb</t>
        </is>
      </c>
      <c r="E5908" s="175" t="n">
        <v>0.14</v>
      </c>
      <c r="F5908" s="174" t="n">
        <v>3869</v>
      </c>
      <c r="G5908" s="174" t="n">
        <v>1</v>
      </c>
      <c r="H5908" s="174" t="n">
        <v>58</v>
      </c>
      <c r="I5908" s="174" t="n">
        <v>138</v>
      </c>
      <c r="J5908" s="174" t="n"/>
      <c r="K5908" s="174" t="n"/>
      <c r="L5908" s="174" t="n"/>
      <c r="M5908" s="174" t="n"/>
    </row>
    <row r="5909">
      <c r="A5909" s="174" t="inlineStr">
        <is>
          <t>test</t>
        </is>
      </c>
      <c r="B5909" s="174" t="inlineStr">
        <is>
          <t>A3</t>
        </is>
      </c>
      <c r="C5909" s="174" t="inlineStr">
        <is>
          <t>Clean</t>
        </is>
      </c>
      <c r="D5909" s="174" t="inlineStr">
        <is>
          <t>nb</t>
        </is>
      </c>
      <c r="E5909" s="175" t="n">
        <v>0.15</v>
      </c>
      <c r="F5909" s="174" t="n">
        <v>3869</v>
      </c>
      <c r="G5909" s="174" t="n">
        <v>1</v>
      </c>
      <c r="H5909" s="174" t="n">
        <v>57</v>
      </c>
      <c r="I5909" s="174" t="n">
        <v>139</v>
      </c>
      <c r="J5909" s="174" t="n"/>
      <c r="K5909" s="174" t="n"/>
      <c r="L5909" s="174" t="n"/>
      <c r="M5909" s="174" t="n"/>
    </row>
    <row r="5910">
      <c r="A5910" s="174" t="inlineStr">
        <is>
          <t>test</t>
        </is>
      </c>
      <c r="B5910" s="174" t="inlineStr">
        <is>
          <t>A3</t>
        </is>
      </c>
      <c r="C5910" s="174" t="inlineStr">
        <is>
          <t>Clean</t>
        </is>
      </c>
      <c r="D5910" s="174" t="inlineStr">
        <is>
          <t>nb</t>
        </is>
      </c>
      <c r="E5910" s="175" t="n">
        <v>0.16</v>
      </c>
      <c r="F5910" s="174" t="n">
        <v>3869</v>
      </c>
      <c r="G5910" s="174" t="n">
        <v>1</v>
      </c>
      <c r="H5910" s="174" t="n">
        <v>56</v>
      </c>
      <c r="I5910" s="174" t="n">
        <v>140</v>
      </c>
      <c r="J5910" s="174" t="n"/>
      <c r="K5910" s="174" t="n"/>
      <c r="L5910" s="174" t="n"/>
      <c r="M5910" s="174" t="n"/>
    </row>
    <row r="5911">
      <c r="A5911" s="174" t="inlineStr">
        <is>
          <t>test</t>
        </is>
      </c>
      <c r="B5911" s="174" t="inlineStr">
        <is>
          <t>A3</t>
        </is>
      </c>
      <c r="C5911" s="174" t="inlineStr">
        <is>
          <t>Clean</t>
        </is>
      </c>
      <c r="D5911" s="174" t="inlineStr">
        <is>
          <t>nb</t>
        </is>
      </c>
      <c r="E5911" s="175" t="n">
        <v>0.17</v>
      </c>
      <c r="F5911" s="174" t="n">
        <v>3869</v>
      </c>
      <c r="G5911" s="174" t="n">
        <v>1</v>
      </c>
      <c r="H5911" s="174" t="n">
        <v>53</v>
      </c>
      <c r="I5911" s="174" t="n">
        <v>143</v>
      </c>
      <c r="J5911" s="174" t="n"/>
      <c r="K5911" s="174" t="n"/>
      <c r="L5911" s="174" t="n"/>
      <c r="M5911" s="174" t="n"/>
    </row>
    <row r="5912">
      <c r="A5912" s="174" t="inlineStr">
        <is>
          <t>test</t>
        </is>
      </c>
      <c r="B5912" s="174" t="inlineStr">
        <is>
          <t>A3</t>
        </is>
      </c>
      <c r="C5912" s="174" t="inlineStr">
        <is>
          <t>Clean</t>
        </is>
      </c>
      <c r="D5912" s="174" t="inlineStr">
        <is>
          <t>nb</t>
        </is>
      </c>
      <c r="E5912" s="175" t="n">
        <v>0.18</v>
      </c>
      <c r="F5912" s="174" t="n">
        <v>3869</v>
      </c>
      <c r="G5912" s="174" t="n">
        <v>1</v>
      </c>
      <c r="H5912" s="174" t="n">
        <v>50</v>
      </c>
      <c r="I5912" s="174" t="n">
        <v>146</v>
      </c>
      <c r="J5912" s="174" t="n"/>
      <c r="K5912" s="174" t="n"/>
      <c r="L5912" s="174" t="n"/>
      <c r="M5912" s="174" t="n"/>
    </row>
    <row r="5913">
      <c r="A5913" s="174" t="inlineStr">
        <is>
          <t>test</t>
        </is>
      </c>
      <c r="B5913" s="174" t="inlineStr">
        <is>
          <t>A3</t>
        </is>
      </c>
      <c r="C5913" s="174" t="inlineStr">
        <is>
          <t>Clean</t>
        </is>
      </c>
      <c r="D5913" s="174" t="inlineStr">
        <is>
          <t>nb</t>
        </is>
      </c>
      <c r="E5913" s="175" t="n">
        <v>0.19</v>
      </c>
      <c r="F5913" s="174" t="n">
        <v>3869</v>
      </c>
      <c r="G5913" s="174" t="n">
        <v>1</v>
      </c>
      <c r="H5913" s="174" t="n">
        <v>48</v>
      </c>
      <c r="I5913" s="174" t="n">
        <v>148</v>
      </c>
      <c r="J5913" s="174" t="n"/>
      <c r="K5913" s="174" t="n"/>
      <c r="L5913" s="174" t="n"/>
      <c r="M5913" s="174" t="n"/>
    </row>
    <row r="5914">
      <c r="A5914" s="174" t="inlineStr">
        <is>
          <t>test</t>
        </is>
      </c>
      <c r="B5914" s="174" t="inlineStr">
        <is>
          <t>A3</t>
        </is>
      </c>
      <c r="C5914" s="174" t="inlineStr">
        <is>
          <t>Clean</t>
        </is>
      </c>
      <c r="D5914" s="174" t="inlineStr">
        <is>
          <t>nb</t>
        </is>
      </c>
      <c r="E5914" s="175" t="n">
        <v>0.2</v>
      </c>
      <c r="F5914" s="174" t="n">
        <v>3869</v>
      </c>
      <c r="G5914" s="174" t="n">
        <v>1</v>
      </c>
      <c r="H5914" s="174" t="n">
        <v>44</v>
      </c>
      <c r="I5914" s="174" t="n">
        <v>152</v>
      </c>
      <c r="J5914" s="174" t="n"/>
      <c r="K5914" s="174" t="n"/>
      <c r="L5914" s="174" t="n"/>
      <c r="M5914" s="174" t="n"/>
    </row>
    <row r="5915">
      <c r="A5915" s="174" t="inlineStr">
        <is>
          <t>test</t>
        </is>
      </c>
      <c r="B5915" s="174" t="inlineStr">
        <is>
          <t>A3</t>
        </is>
      </c>
      <c r="C5915" s="174" t="inlineStr">
        <is>
          <t>Clean</t>
        </is>
      </c>
      <c r="D5915" s="174" t="inlineStr">
        <is>
          <t>nb</t>
        </is>
      </c>
      <c r="E5915" s="175" t="n">
        <v>0.21</v>
      </c>
      <c r="F5915" s="174" t="n">
        <v>3869</v>
      </c>
      <c r="G5915" s="174" t="n">
        <v>1</v>
      </c>
      <c r="H5915" s="174" t="n">
        <v>43</v>
      </c>
      <c r="I5915" s="174" t="n">
        <v>153</v>
      </c>
      <c r="J5915" s="174" t="n"/>
      <c r="K5915" s="174" t="n"/>
      <c r="L5915" s="174" t="n"/>
      <c r="M5915" s="174" t="n"/>
    </row>
    <row r="5916">
      <c r="A5916" s="174" t="inlineStr">
        <is>
          <t>test</t>
        </is>
      </c>
      <c r="B5916" s="174" t="inlineStr">
        <is>
          <t>A3</t>
        </is>
      </c>
      <c r="C5916" s="174" t="inlineStr">
        <is>
          <t>Clean</t>
        </is>
      </c>
      <c r="D5916" s="174" t="inlineStr">
        <is>
          <t>nb</t>
        </is>
      </c>
      <c r="E5916" s="175" t="n">
        <v>0.22</v>
      </c>
      <c r="F5916" s="174" t="n">
        <v>3869</v>
      </c>
      <c r="G5916" s="174" t="n">
        <v>1</v>
      </c>
      <c r="H5916" s="174" t="n">
        <v>41</v>
      </c>
      <c r="I5916" s="174" t="n">
        <v>155</v>
      </c>
      <c r="J5916" s="174" t="n"/>
      <c r="K5916" s="174" t="n"/>
      <c r="L5916" s="174" t="n"/>
      <c r="M5916" s="174" t="n"/>
    </row>
    <row r="5917">
      <c r="A5917" s="174" t="inlineStr">
        <is>
          <t>test</t>
        </is>
      </c>
      <c r="B5917" s="174" t="inlineStr">
        <is>
          <t>A3</t>
        </is>
      </c>
      <c r="C5917" s="174" t="inlineStr">
        <is>
          <t>Clean</t>
        </is>
      </c>
      <c r="D5917" s="174" t="inlineStr">
        <is>
          <t>nb</t>
        </is>
      </c>
      <c r="E5917" s="175" t="n">
        <v>0.23</v>
      </c>
      <c r="F5917" s="174" t="n">
        <v>3869</v>
      </c>
      <c r="G5917" s="174" t="n">
        <v>1</v>
      </c>
      <c r="H5917" s="174" t="n">
        <v>39</v>
      </c>
      <c r="I5917" s="174" t="n">
        <v>157</v>
      </c>
      <c r="J5917" s="174" t="n"/>
      <c r="K5917" s="174" t="n"/>
      <c r="L5917" s="174" t="n"/>
      <c r="M5917" s="174" t="n"/>
    </row>
    <row r="5918">
      <c r="A5918" s="174" t="inlineStr">
        <is>
          <t>test</t>
        </is>
      </c>
      <c r="B5918" s="174" t="inlineStr">
        <is>
          <t>A3</t>
        </is>
      </c>
      <c r="C5918" s="174" t="inlineStr">
        <is>
          <t>Clean</t>
        </is>
      </c>
      <c r="D5918" s="174" t="inlineStr">
        <is>
          <t>nb</t>
        </is>
      </c>
      <c r="E5918" s="175" t="n">
        <v>0.24</v>
      </c>
      <c r="F5918" s="174" t="n">
        <v>3869</v>
      </c>
      <c r="G5918" s="174" t="n">
        <v>1</v>
      </c>
      <c r="H5918" s="174" t="n">
        <v>35</v>
      </c>
      <c r="I5918" s="174" t="n">
        <v>161</v>
      </c>
      <c r="J5918" s="174" t="n"/>
      <c r="K5918" s="174" t="n"/>
      <c r="L5918" s="174" t="n"/>
      <c r="M5918" s="174" t="n"/>
    </row>
    <row r="5919">
      <c r="A5919" s="174" t="inlineStr">
        <is>
          <t>test</t>
        </is>
      </c>
      <c r="B5919" s="174" t="inlineStr">
        <is>
          <t>A3</t>
        </is>
      </c>
      <c r="C5919" s="174" t="inlineStr">
        <is>
          <t>Clean</t>
        </is>
      </c>
      <c r="D5919" s="174" t="inlineStr">
        <is>
          <t>nb</t>
        </is>
      </c>
      <c r="E5919" s="175" t="n">
        <v>0.25</v>
      </c>
      <c r="F5919" s="174" t="n">
        <v>3869</v>
      </c>
      <c r="G5919" s="174" t="n">
        <v>1</v>
      </c>
      <c r="H5919" s="174" t="n">
        <v>34</v>
      </c>
      <c r="I5919" s="174" t="n">
        <v>162</v>
      </c>
      <c r="J5919" s="174" t="n"/>
      <c r="K5919" s="174" t="n"/>
      <c r="L5919" s="174" t="n"/>
      <c r="M5919" s="174" t="n"/>
    </row>
    <row r="5920">
      <c r="A5920" s="174" t="inlineStr">
        <is>
          <t>test</t>
        </is>
      </c>
      <c r="B5920" s="174" t="inlineStr">
        <is>
          <t>A3</t>
        </is>
      </c>
      <c r="C5920" s="174" t="inlineStr">
        <is>
          <t>Clean</t>
        </is>
      </c>
      <c r="D5920" s="174" t="inlineStr">
        <is>
          <t>nb</t>
        </is>
      </c>
      <c r="E5920" s="175" t="n">
        <v>0.26</v>
      </c>
      <c r="F5920" s="174" t="n">
        <v>3869</v>
      </c>
      <c r="G5920" s="174" t="n">
        <v>1</v>
      </c>
      <c r="H5920" s="174" t="n">
        <v>33</v>
      </c>
      <c r="I5920" s="174" t="n">
        <v>163</v>
      </c>
      <c r="J5920" s="174" t="n"/>
      <c r="K5920" s="174" t="n"/>
      <c r="L5920" s="174" t="n"/>
      <c r="M5920" s="174" t="n"/>
    </row>
    <row r="5921">
      <c r="A5921" s="174" t="inlineStr">
        <is>
          <t>test</t>
        </is>
      </c>
      <c r="B5921" s="174" t="inlineStr">
        <is>
          <t>A3</t>
        </is>
      </c>
      <c r="C5921" s="174" t="inlineStr">
        <is>
          <t>Clean</t>
        </is>
      </c>
      <c r="D5921" s="174" t="inlineStr">
        <is>
          <t>nb</t>
        </is>
      </c>
      <c r="E5921" s="175" t="n">
        <v>0.27</v>
      </c>
      <c r="F5921" s="174" t="n">
        <v>3869</v>
      </c>
      <c r="G5921" s="174" t="n">
        <v>1</v>
      </c>
      <c r="H5921" s="174" t="n">
        <v>33</v>
      </c>
      <c r="I5921" s="174" t="n">
        <v>163</v>
      </c>
      <c r="J5921" s="174" t="n"/>
      <c r="K5921" s="174" t="n"/>
      <c r="L5921" s="174" t="n"/>
      <c r="M5921" s="174" t="n"/>
    </row>
    <row r="5922">
      <c r="A5922" s="174" t="inlineStr">
        <is>
          <t>test</t>
        </is>
      </c>
      <c r="B5922" s="174" t="inlineStr">
        <is>
          <t>A3</t>
        </is>
      </c>
      <c r="C5922" s="174" t="inlineStr">
        <is>
          <t>Clean</t>
        </is>
      </c>
      <c r="D5922" s="174" t="inlineStr">
        <is>
          <t>nb</t>
        </is>
      </c>
      <c r="E5922" s="175" t="n">
        <v>0.28</v>
      </c>
      <c r="F5922" s="174" t="n">
        <v>3869</v>
      </c>
      <c r="G5922" s="174" t="n">
        <v>1</v>
      </c>
      <c r="H5922" s="174" t="n">
        <v>30</v>
      </c>
      <c r="I5922" s="174" t="n">
        <v>166</v>
      </c>
      <c r="J5922" s="174" t="n"/>
      <c r="K5922" s="174" t="n"/>
      <c r="L5922" s="174" t="n"/>
      <c r="M5922" s="174" t="n"/>
    </row>
    <row r="5923">
      <c r="A5923" s="174" t="inlineStr">
        <is>
          <t>test</t>
        </is>
      </c>
      <c r="B5923" s="174" t="inlineStr">
        <is>
          <t>A3</t>
        </is>
      </c>
      <c r="C5923" s="174" t="inlineStr">
        <is>
          <t>Clean</t>
        </is>
      </c>
      <c r="D5923" s="174" t="inlineStr">
        <is>
          <t>nb</t>
        </is>
      </c>
      <c r="E5923" s="175" t="n">
        <v>0.29</v>
      </c>
      <c r="F5923" s="174" t="n">
        <v>3869</v>
      </c>
      <c r="G5923" s="174" t="n">
        <v>1</v>
      </c>
      <c r="H5923" s="174" t="n">
        <v>30</v>
      </c>
      <c r="I5923" s="174" t="n">
        <v>166</v>
      </c>
      <c r="J5923" s="174" t="n"/>
      <c r="K5923" s="174" t="n"/>
      <c r="L5923" s="174" t="n"/>
      <c r="M5923" s="174" t="n"/>
    </row>
    <row r="5924">
      <c r="A5924" s="174" t="inlineStr">
        <is>
          <t>test</t>
        </is>
      </c>
      <c r="B5924" s="174" t="inlineStr">
        <is>
          <t>A3</t>
        </is>
      </c>
      <c r="C5924" s="174" t="inlineStr">
        <is>
          <t>Clean</t>
        </is>
      </c>
      <c r="D5924" s="174" t="inlineStr">
        <is>
          <t>nb</t>
        </is>
      </c>
      <c r="E5924" s="175" t="n">
        <v>0.3</v>
      </c>
      <c r="F5924" s="174" t="n">
        <v>3869</v>
      </c>
      <c r="G5924" s="174" t="n">
        <v>1</v>
      </c>
      <c r="H5924" s="174" t="n">
        <v>30</v>
      </c>
      <c r="I5924" s="174" t="n">
        <v>166</v>
      </c>
      <c r="J5924" s="174" t="n"/>
      <c r="K5924" s="174" t="n"/>
      <c r="L5924" s="174" t="n"/>
      <c r="M5924" s="174" t="n"/>
    </row>
    <row r="5925">
      <c r="A5925" s="174" t="inlineStr">
        <is>
          <t>test</t>
        </is>
      </c>
      <c r="B5925" s="174" t="inlineStr">
        <is>
          <t>A3</t>
        </is>
      </c>
      <c r="C5925" s="174" t="inlineStr">
        <is>
          <t>Clean</t>
        </is>
      </c>
      <c r="D5925" s="174" t="inlineStr">
        <is>
          <t>nb</t>
        </is>
      </c>
      <c r="E5925" s="175" t="n">
        <v>0.31</v>
      </c>
      <c r="F5925" s="174" t="n">
        <v>3869</v>
      </c>
      <c r="G5925" s="174" t="n">
        <v>1</v>
      </c>
      <c r="H5925" s="174" t="n">
        <v>30</v>
      </c>
      <c r="I5925" s="174" t="n">
        <v>166</v>
      </c>
      <c r="J5925" s="174" t="n"/>
      <c r="K5925" s="174" t="n"/>
      <c r="L5925" s="174" t="n"/>
      <c r="M5925" s="174" t="n"/>
    </row>
    <row r="5926">
      <c r="A5926" s="174" t="inlineStr">
        <is>
          <t>test</t>
        </is>
      </c>
      <c r="B5926" s="174" t="inlineStr">
        <is>
          <t>A3</t>
        </is>
      </c>
      <c r="C5926" s="174" t="inlineStr">
        <is>
          <t>Clean</t>
        </is>
      </c>
      <c r="D5926" s="174" t="inlineStr">
        <is>
          <t>nb</t>
        </is>
      </c>
      <c r="E5926" s="175" t="n">
        <v>0.32</v>
      </c>
      <c r="F5926" s="174" t="n">
        <v>3868</v>
      </c>
      <c r="G5926" s="174" t="n">
        <v>2</v>
      </c>
      <c r="H5926" s="174" t="n">
        <v>30</v>
      </c>
      <c r="I5926" s="174" t="n">
        <v>166</v>
      </c>
      <c r="J5926" s="174" t="n"/>
      <c r="K5926" s="174" t="n"/>
      <c r="L5926" s="174" t="n"/>
      <c r="M5926" s="174" t="n"/>
    </row>
    <row r="5927">
      <c r="A5927" s="174" t="inlineStr">
        <is>
          <t>test</t>
        </is>
      </c>
      <c r="B5927" s="174" t="inlineStr">
        <is>
          <t>A3</t>
        </is>
      </c>
      <c r="C5927" s="174" t="inlineStr">
        <is>
          <t>Clean</t>
        </is>
      </c>
      <c r="D5927" s="174" t="inlineStr">
        <is>
          <t>nb</t>
        </is>
      </c>
      <c r="E5927" s="175" t="n">
        <v>0.33</v>
      </c>
      <c r="F5927" s="174" t="n">
        <v>3868</v>
      </c>
      <c r="G5927" s="174" t="n">
        <v>2</v>
      </c>
      <c r="H5927" s="174" t="n">
        <v>26</v>
      </c>
      <c r="I5927" s="174" t="n">
        <v>170</v>
      </c>
      <c r="J5927" s="174" t="n"/>
      <c r="K5927" s="174" t="n"/>
      <c r="L5927" s="174" t="n"/>
      <c r="M5927" s="174" t="n"/>
    </row>
    <row r="5928">
      <c r="A5928" s="174" t="inlineStr">
        <is>
          <t>test</t>
        </is>
      </c>
      <c r="B5928" s="174" t="inlineStr">
        <is>
          <t>A3</t>
        </is>
      </c>
      <c r="C5928" s="174" t="inlineStr">
        <is>
          <t>Clean</t>
        </is>
      </c>
      <c r="D5928" s="174" t="inlineStr">
        <is>
          <t>nb</t>
        </is>
      </c>
      <c r="E5928" s="175" t="n">
        <v>0.34</v>
      </c>
      <c r="F5928" s="174" t="n">
        <v>3868</v>
      </c>
      <c r="G5928" s="174" t="n">
        <v>2</v>
      </c>
      <c r="H5928" s="174" t="n">
        <v>25</v>
      </c>
      <c r="I5928" s="174" t="n">
        <v>171</v>
      </c>
      <c r="J5928" s="174" t="n"/>
      <c r="K5928" s="174" t="n"/>
      <c r="L5928" s="174" t="n"/>
      <c r="M5928" s="174" t="n"/>
    </row>
    <row r="5929">
      <c r="A5929" s="174" t="inlineStr">
        <is>
          <t>test</t>
        </is>
      </c>
      <c r="B5929" s="174" t="inlineStr">
        <is>
          <t>A3</t>
        </is>
      </c>
      <c r="C5929" s="174" t="inlineStr">
        <is>
          <t>Clean</t>
        </is>
      </c>
      <c r="D5929" s="174" t="inlineStr">
        <is>
          <t>nb</t>
        </is>
      </c>
      <c r="E5929" s="175" t="n">
        <v>0.35</v>
      </c>
      <c r="F5929" s="174" t="n">
        <v>3868</v>
      </c>
      <c r="G5929" s="174" t="n">
        <v>2</v>
      </c>
      <c r="H5929" s="174" t="n">
        <v>25</v>
      </c>
      <c r="I5929" s="174" t="n">
        <v>171</v>
      </c>
      <c r="J5929" s="174" t="n"/>
      <c r="K5929" s="174" t="n"/>
      <c r="L5929" s="174" t="n"/>
      <c r="M5929" s="174" t="n"/>
    </row>
    <row r="5930">
      <c r="A5930" s="174" t="inlineStr">
        <is>
          <t>test</t>
        </is>
      </c>
      <c r="B5930" s="174" t="inlineStr">
        <is>
          <t>A3</t>
        </is>
      </c>
      <c r="C5930" s="174" t="inlineStr">
        <is>
          <t>Clean</t>
        </is>
      </c>
      <c r="D5930" s="174" t="inlineStr">
        <is>
          <t>nb</t>
        </is>
      </c>
      <c r="E5930" s="175" t="n">
        <v>0.36</v>
      </c>
      <c r="F5930" s="174" t="n">
        <v>3868</v>
      </c>
      <c r="G5930" s="174" t="n">
        <v>2</v>
      </c>
      <c r="H5930" s="174" t="n">
        <v>24</v>
      </c>
      <c r="I5930" s="174" t="n">
        <v>172</v>
      </c>
      <c r="J5930" s="174" t="n"/>
      <c r="K5930" s="174" t="n"/>
      <c r="L5930" s="174" t="n"/>
      <c r="M5930" s="174" t="n"/>
    </row>
    <row r="5931">
      <c r="A5931" s="174" t="inlineStr">
        <is>
          <t>test</t>
        </is>
      </c>
      <c r="B5931" s="174" t="inlineStr">
        <is>
          <t>A3</t>
        </is>
      </c>
      <c r="C5931" s="174" t="inlineStr">
        <is>
          <t>Clean</t>
        </is>
      </c>
      <c r="D5931" s="174" t="inlineStr">
        <is>
          <t>nb</t>
        </is>
      </c>
      <c r="E5931" s="175" t="n">
        <v>0.37</v>
      </c>
      <c r="F5931" s="174" t="n">
        <v>3868</v>
      </c>
      <c r="G5931" s="174" t="n">
        <v>2</v>
      </c>
      <c r="H5931" s="174" t="n">
        <v>24</v>
      </c>
      <c r="I5931" s="174" t="n">
        <v>172</v>
      </c>
      <c r="J5931" s="174" t="n"/>
      <c r="K5931" s="174" t="n"/>
      <c r="L5931" s="174" t="n"/>
      <c r="M5931" s="174" t="n"/>
    </row>
    <row r="5932">
      <c r="A5932" s="174" t="inlineStr">
        <is>
          <t>test</t>
        </is>
      </c>
      <c r="B5932" s="174" t="inlineStr">
        <is>
          <t>A3</t>
        </is>
      </c>
      <c r="C5932" s="174" t="inlineStr">
        <is>
          <t>Clean</t>
        </is>
      </c>
      <c r="D5932" s="174" t="inlineStr">
        <is>
          <t>nb</t>
        </is>
      </c>
      <c r="E5932" s="175" t="n">
        <v>0.38</v>
      </c>
      <c r="F5932" s="174" t="n">
        <v>3867</v>
      </c>
      <c r="G5932" s="174" t="n">
        <v>3</v>
      </c>
      <c r="H5932" s="174" t="n">
        <v>22</v>
      </c>
      <c r="I5932" s="174" t="n">
        <v>174</v>
      </c>
      <c r="J5932" s="174" t="n"/>
      <c r="K5932" s="174" t="n"/>
      <c r="L5932" s="174" t="n"/>
      <c r="M5932" s="174" t="n"/>
    </row>
    <row r="5933">
      <c r="A5933" s="174" t="inlineStr">
        <is>
          <t>test</t>
        </is>
      </c>
      <c r="B5933" s="174" t="inlineStr">
        <is>
          <t>A3</t>
        </is>
      </c>
      <c r="C5933" s="174" t="inlineStr">
        <is>
          <t>Clean</t>
        </is>
      </c>
      <c r="D5933" s="174" t="inlineStr">
        <is>
          <t>nb</t>
        </is>
      </c>
      <c r="E5933" s="175" t="n">
        <v>0.39</v>
      </c>
      <c r="F5933" s="174" t="n">
        <v>3867</v>
      </c>
      <c r="G5933" s="174" t="n">
        <v>3</v>
      </c>
      <c r="H5933" s="174" t="n">
        <v>22</v>
      </c>
      <c r="I5933" s="174" t="n">
        <v>174</v>
      </c>
      <c r="J5933" s="174" t="n"/>
      <c r="K5933" s="174" t="n"/>
      <c r="L5933" s="174" t="n"/>
      <c r="M5933" s="174" t="n"/>
    </row>
    <row r="5934">
      <c r="A5934" s="174" t="inlineStr">
        <is>
          <t>test</t>
        </is>
      </c>
      <c r="B5934" s="174" t="inlineStr">
        <is>
          <t>A3</t>
        </is>
      </c>
      <c r="C5934" s="174" t="inlineStr">
        <is>
          <t>Clean</t>
        </is>
      </c>
      <c r="D5934" s="174" t="inlineStr">
        <is>
          <t>nb</t>
        </is>
      </c>
      <c r="E5934" s="175" t="n">
        <v>0.4</v>
      </c>
      <c r="F5934" s="174" t="n">
        <v>3867</v>
      </c>
      <c r="G5934" s="174" t="n">
        <v>3</v>
      </c>
      <c r="H5934" s="174" t="n">
        <v>22</v>
      </c>
      <c r="I5934" s="174" t="n">
        <v>174</v>
      </c>
      <c r="J5934" s="174" t="n"/>
      <c r="K5934" s="174" t="n"/>
      <c r="L5934" s="174" t="n"/>
      <c r="M5934" s="174" t="n"/>
    </row>
    <row r="5935">
      <c r="A5935" s="174" t="inlineStr">
        <is>
          <t>test</t>
        </is>
      </c>
      <c r="B5935" s="174" t="inlineStr">
        <is>
          <t>A3</t>
        </is>
      </c>
      <c r="C5935" s="174" t="inlineStr">
        <is>
          <t>Clean</t>
        </is>
      </c>
      <c r="D5935" s="174" t="inlineStr">
        <is>
          <t>nb</t>
        </is>
      </c>
      <c r="E5935" s="175" t="n">
        <v>0.41</v>
      </c>
      <c r="F5935" s="174" t="n">
        <v>3867</v>
      </c>
      <c r="G5935" s="174" t="n">
        <v>3</v>
      </c>
      <c r="H5935" s="174" t="n">
        <v>22</v>
      </c>
      <c r="I5935" s="174" t="n">
        <v>174</v>
      </c>
      <c r="J5935" s="174" t="n"/>
      <c r="K5935" s="174" t="n"/>
      <c r="L5935" s="174" t="n"/>
      <c r="M5935" s="174" t="n"/>
    </row>
    <row r="5936">
      <c r="A5936" s="174" t="inlineStr">
        <is>
          <t>test</t>
        </is>
      </c>
      <c r="B5936" s="174" t="inlineStr">
        <is>
          <t>A3</t>
        </is>
      </c>
      <c r="C5936" s="174" t="inlineStr">
        <is>
          <t>Clean</t>
        </is>
      </c>
      <c r="D5936" s="174" t="inlineStr">
        <is>
          <t>nb</t>
        </is>
      </c>
      <c r="E5936" s="175" t="n">
        <v>0.42</v>
      </c>
      <c r="F5936" s="174" t="n">
        <v>3867</v>
      </c>
      <c r="G5936" s="174" t="n">
        <v>3</v>
      </c>
      <c r="H5936" s="174" t="n">
        <v>21</v>
      </c>
      <c r="I5936" s="174" t="n">
        <v>175</v>
      </c>
      <c r="J5936" s="174" t="n"/>
      <c r="K5936" s="174" t="n"/>
      <c r="L5936" s="174" t="n"/>
      <c r="M5936" s="174" t="n"/>
    </row>
    <row r="5937">
      <c r="A5937" s="174" t="inlineStr">
        <is>
          <t>test</t>
        </is>
      </c>
      <c r="B5937" s="174" t="inlineStr">
        <is>
          <t>A3</t>
        </is>
      </c>
      <c r="C5937" s="174" t="inlineStr">
        <is>
          <t>Clean</t>
        </is>
      </c>
      <c r="D5937" s="174" t="inlineStr">
        <is>
          <t>nb</t>
        </is>
      </c>
      <c r="E5937" s="175" t="n">
        <v>0.43</v>
      </c>
      <c r="F5937" s="174" t="n">
        <v>3865</v>
      </c>
      <c r="G5937" s="174" t="n">
        <v>5</v>
      </c>
      <c r="H5937" s="174" t="n">
        <v>20</v>
      </c>
      <c r="I5937" s="174" t="n">
        <v>176</v>
      </c>
      <c r="J5937" s="174" t="n"/>
      <c r="K5937" s="174" t="n"/>
      <c r="L5937" s="174" t="n"/>
      <c r="M5937" s="174" t="n"/>
    </row>
    <row r="5938">
      <c r="A5938" s="174" t="inlineStr">
        <is>
          <t>test</t>
        </is>
      </c>
      <c r="B5938" s="174" t="inlineStr">
        <is>
          <t>A3</t>
        </is>
      </c>
      <c r="C5938" s="174" t="inlineStr">
        <is>
          <t>Clean</t>
        </is>
      </c>
      <c r="D5938" s="174" t="inlineStr">
        <is>
          <t>nb</t>
        </is>
      </c>
      <c r="E5938" s="175" t="n">
        <v>0.44</v>
      </c>
      <c r="F5938" s="174" t="n">
        <v>3865</v>
      </c>
      <c r="G5938" s="174" t="n">
        <v>5</v>
      </c>
      <c r="H5938" s="174" t="n">
        <v>20</v>
      </c>
      <c r="I5938" s="174" t="n">
        <v>176</v>
      </c>
      <c r="J5938" s="174" t="n"/>
      <c r="K5938" s="174" t="n"/>
      <c r="L5938" s="174" t="n"/>
      <c r="M5938" s="174" t="n"/>
    </row>
    <row r="5939">
      <c r="A5939" s="174" t="inlineStr">
        <is>
          <t>test</t>
        </is>
      </c>
      <c r="B5939" s="174" t="inlineStr">
        <is>
          <t>A3</t>
        </is>
      </c>
      <c r="C5939" s="174" t="inlineStr">
        <is>
          <t>Clean</t>
        </is>
      </c>
      <c r="D5939" s="174" t="inlineStr">
        <is>
          <t>nb</t>
        </is>
      </c>
      <c r="E5939" s="175" t="n">
        <v>0.45</v>
      </c>
      <c r="F5939" s="174" t="n">
        <v>3865</v>
      </c>
      <c r="G5939" s="174" t="n">
        <v>5</v>
      </c>
      <c r="H5939" s="174" t="n">
        <v>18</v>
      </c>
      <c r="I5939" s="174" t="n">
        <v>178</v>
      </c>
      <c r="J5939" s="174" t="n"/>
      <c r="K5939" s="174" t="n"/>
      <c r="L5939" s="174" t="n"/>
      <c r="M5939" s="174" t="n"/>
    </row>
    <row r="5940">
      <c r="A5940" s="174" t="inlineStr">
        <is>
          <t>test</t>
        </is>
      </c>
      <c r="B5940" s="174" t="inlineStr">
        <is>
          <t>A3</t>
        </is>
      </c>
      <c r="C5940" s="174" t="inlineStr">
        <is>
          <t>Clean</t>
        </is>
      </c>
      <c r="D5940" s="174" t="inlineStr">
        <is>
          <t>nb</t>
        </is>
      </c>
      <c r="E5940" s="175" t="n">
        <v>0.46</v>
      </c>
      <c r="F5940" s="174" t="n">
        <v>3865</v>
      </c>
      <c r="G5940" s="174" t="n">
        <v>5</v>
      </c>
      <c r="H5940" s="174" t="n">
        <v>17</v>
      </c>
      <c r="I5940" s="174" t="n">
        <v>179</v>
      </c>
      <c r="J5940" s="174" t="n"/>
      <c r="K5940" s="174" t="n"/>
      <c r="L5940" s="174" t="n"/>
      <c r="M5940" s="174" t="n"/>
    </row>
    <row r="5941">
      <c r="A5941" s="174" t="inlineStr">
        <is>
          <t>test</t>
        </is>
      </c>
      <c r="B5941" s="174" t="inlineStr">
        <is>
          <t>A3</t>
        </is>
      </c>
      <c r="C5941" s="174" t="inlineStr">
        <is>
          <t>Clean</t>
        </is>
      </c>
      <c r="D5941" s="174" t="inlineStr">
        <is>
          <t>nb</t>
        </is>
      </c>
      <c r="E5941" s="175" t="n">
        <v>0.47</v>
      </c>
      <c r="F5941" s="174" t="n">
        <v>3865</v>
      </c>
      <c r="G5941" s="174" t="n">
        <v>5</v>
      </c>
      <c r="H5941" s="174" t="n">
        <v>16</v>
      </c>
      <c r="I5941" s="174" t="n">
        <v>180</v>
      </c>
      <c r="J5941" s="174" t="n"/>
      <c r="K5941" s="174" t="n"/>
      <c r="L5941" s="174" t="n"/>
      <c r="M5941" s="174" t="n"/>
    </row>
    <row r="5942">
      <c r="A5942" s="174" t="inlineStr">
        <is>
          <t>test</t>
        </is>
      </c>
      <c r="B5942" s="174" t="inlineStr">
        <is>
          <t>A3</t>
        </is>
      </c>
      <c r="C5942" s="174" t="inlineStr">
        <is>
          <t>Clean</t>
        </is>
      </c>
      <c r="D5942" s="174" t="inlineStr">
        <is>
          <t>nb</t>
        </is>
      </c>
      <c r="E5942" s="175" t="n">
        <v>0.48</v>
      </c>
      <c r="F5942" s="174" t="n">
        <v>3865</v>
      </c>
      <c r="G5942" s="174" t="n">
        <v>5</v>
      </c>
      <c r="H5942" s="174" t="n">
        <v>16</v>
      </c>
      <c r="I5942" s="174" t="n">
        <v>180</v>
      </c>
      <c r="J5942" s="174" t="n"/>
      <c r="K5942" s="174" t="n"/>
      <c r="L5942" s="174" t="n"/>
      <c r="M5942" s="174" t="n"/>
    </row>
    <row r="5943">
      <c r="A5943" s="174" t="inlineStr">
        <is>
          <t>test</t>
        </is>
      </c>
      <c r="B5943" s="174" t="inlineStr">
        <is>
          <t>A3</t>
        </is>
      </c>
      <c r="C5943" s="174" t="inlineStr">
        <is>
          <t>Clean</t>
        </is>
      </c>
      <c r="D5943" s="174" t="inlineStr">
        <is>
          <t>nb</t>
        </is>
      </c>
      <c r="E5943" s="175" t="n">
        <v>0.49</v>
      </c>
      <c r="F5943" s="174" t="n">
        <v>3865</v>
      </c>
      <c r="G5943" s="174" t="n">
        <v>5</v>
      </c>
      <c r="H5943" s="174" t="n">
        <v>16</v>
      </c>
      <c r="I5943" s="174" t="n">
        <v>180</v>
      </c>
      <c r="J5943" s="174" t="n"/>
      <c r="K5943" s="174" t="n"/>
      <c r="L5943" s="174" t="n"/>
      <c r="M5943" s="174" t="n"/>
    </row>
    <row r="5944">
      <c r="A5944" s="174" t="inlineStr">
        <is>
          <t>test</t>
        </is>
      </c>
      <c r="B5944" s="174" t="inlineStr">
        <is>
          <t>A3</t>
        </is>
      </c>
      <c r="C5944" s="174" t="inlineStr">
        <is>
          <t>Clean</t>
        </is>
      </c>
      <c r="D5944" s="174" t="inlineStr">
        <is>
          <t>nb</t>
        </is>
      </c>
      <c r="E5944" s="175" t="n">
        <v>0.5</v>
      </c>
      <c r="F5944" s="174" t="n">
        <v>3865</v>
      </c>
      <c r="G5944" s="174" t="n">
        <v>5</v>
      </c>
      <c r="H5944" s="174" t="n">
        <v>16</v>
      </c>
      <c r="I5944" s="174" t="n">
        <v>180</v>
      </c>
      <c r="J5944" s="174" t="n"/>
      <c r="K5944" s="174" t="n"/>
      <c r="L5944" s="174" t="n"/>
      <c r="M5944" s="174" t="n"/>
    </row>
    <row r="5945">
      <c r="A5945" s="174" t="inlineStr">
        <is>
          <t>test</t>
        </is>
      </c>
      <c r="B5945" s="174" t="inlineStr">
        <is>
          <t>A3</t>
        </is>
      </c>
      <c r="C5945" s="174" t="inlineStr">
        <is>
          <t>Clean</t>
        </is>
      </c>
      <c r="D5945" s="174" t="inlineStr">
        <is>
          <t>nb</t>
        </is>
      </c>
      <c r="E5945" s="175" t="n">
        <v>0.51</v>
      </c>
      <c r="F5945" s="174" t="n">
        <v>3865</v>
      </c>
      <c r="G5945" s="174" t="n">
        <v>5</v>
      </c>
      <c r="H5945" s="174" t="n">
        <v>16</v>
      </c>
      <c r="I5945" s="174" t="n">
        <v>180</v>
      </c>
      <c r="J5945" s="174" t="n"/>
      <c r="K5945" s="174" t="n"/>
      <c r="L5945" s="174" t="n"/>
      <c r="M5945" s="174" t="n"/>
    </row>
    <row r="5946">
      <c r="A5946" s="174" t="inlineStr">
        <is>
          <t>test</t>
        </is>
      </c>
      <c r="B5946" s="174" t="inlineStr">
        <is>
          <t>A3</t>
        </is>
      </c>
      <c r="C5946" s="174" t="inlineStr">
        <is>
          <t>Clean</t>
        </is>
      </c>
      <c r="D5946" s="174" t="inlineStr">
        <is>
          <t>nb</t>
        </is>
      </c>
      <c r="E5946" s="175" t="n">
        <v>0.52</v>
      </c>
      <c r="F5946" s="174" t="n">
        <v>3865</v>
      </c>
      <c r="G5946" s="174" t="n">
        <v>5</v>
      </c>
      <c r="H5946" s="174" t="n">
        <v>16</v>
      </c>
      <c r="I5946" s="174" t="n">
        <v>180</v>
      </c>
      <c r="J5946" s="174" t="n"/>
      <c r="K5946" s="174" t="n"/>
      <c r="L5946" s="174" t="n"/>
      <c r="M5946" s="174" t="n"/>
    </row>
    <row r="5947">
      <c r="A5947" s="174" t="inlineStr">
        <is>
          <t>test</t>
        </is>
      </c>
      <c r="B5947" s="174" t="inlineStr">
        <is>
          <t>A3</t>
        </is>
      </c>
      <c r="C5947" s="174" t="inlineStr">
        <is>
          <t>Clean</t>
        </is>
      </c>
      <c r="D5947" s="174" t="inlineStr">
        <is>
          <t>nb</t>
        </is>
      </c>
      <c r="E5947" s="175" t="n">
        <v>0.53</v>
      </c>
      <c r="F5947" s="174" t="n">
        <v>3862</v>
      </c>
      <c r="G5947" s="174" t="n">
        <v>8</v>
      </c>
      <c r="H5947" s="174" t="n">
        <v>16</v>
      </c>
      <c r="I5947" s="174" t="n">
        <v>180</v>
      </c>
      <c r="J5947" s="174" t="n"/>
      <c r="K5947" s="174" t="n"/>
      <c r="L5947" s="174" t="n"/>
      <c r="M5947" s="174" t="n"/>
    </row>
    <row r="5948">
      <c r="A5948" s="174" t="inlineStr">
        <is>
          <t>test</t>
        </is>
      </c>
      <c r="B5948" s="174" t="inlineStr">
        <is>
          <t>A3</t>
        </is>
      </c>
      <c r="C5948" s="174" t="inlineStr">
        <is>
          <t>Clean</t>
        </is>
      </c>
      <c r="D5948" s="174" t="inlineStr">
        <is>
          <t>nb</t>
        </is>
      </c>
      <c r="E5948" s="175" t="n">
        <v>0.54</v>
      </c>
      <c r="F5948" s="174" t="n">
        <v>3862</v>
      </c>
      <c r="G5948" s="174" t="n">
        <v>8</v>
      </c>
      <c r="H5948" s="174" t="n">
        <v>15</v>
      </c>
      <c r="I5948" s="174" t="n">
        <v>181</v>
      </c>
      <c r="J5948" s="174" t="n"/>
      <c r="K5948" s="174" t="n"/>
      <c r="L5948" s="174" t="n"/>
      <c r="M5948" s="174" t="n"/>
    </row>
    <row r="5949">
      <c r="A5949" s="174" t="inlineStr">
        <is>
          <t>test</t>
        </is>
      </c>
      <c r="B5949" s="174" t="inlineStr">
        <is>
          <t>A3</t>
        </is>
      </c>
      <c r="C5949" s="174" t="inlineStr">
        <is>
          <t>Clean</t>
        </is>
      </c>
      <c r="D5949" s="174" t="inlineStr">
        <is>
          <t>nb</t>
        </is>
      </c>
      <c r="E5949" s="175" t="n">
        <v>0.55</v>
      </c>
      <c r="F5949" s="174" t="n">
        <v>3862</v>
      </c>
      <c r="G5949" s="174" t="n">
        <v>8</v>
      </c>
      <c r="H5949" s="174" t="n">
        <v>14</v>
      </c>
      <c r="I5949" s="174" t="n">
        <v>182</v>
      </c>
      <c r="J5949" s="174" t="n"/>
      <c r="K5949" s="174" t="n"/>
      <c r="L5949" s="174" t="n"/>
      <c r="M5949" s="174" t="n"/>
    </row>
    <row r="5950">
      <c r="A5950" s="174" t="inlineStr">
        <is>
          <t>test</t>
        </is>
      </c>
      <c r="B5950" s="174" t="inlineStr">
        <is>
          <t>A3</t>
        </is>
      </c>
      <c r="C5950" s="174" t="inlineStr">
        <is>
          <t>Clean</t>
        </is>
      </c>
      <c r="D5950" s="174" t="inlineStr">
        <is>
          <t>nb</t>
        </is>
      </c>
      <c r="E5950" s="175" t="n">
        <v>0.5600000000000001</v>
      </c>
      <c r="F5950" s="174" t="n">
        <v>3862</v>
      </c>
      <c r="G5950" s="174" t="n">
        <v>8</v>
      </c>
      <c r="H5950" s="174" t="n">
        <v>13</v>
      </c>
      <c r="I5950" s="174" t="n">
        <v>183</v>
      </c>
      <c r="J5950" s="174" t="n"/>
      <c r="K5950" s="174" t="n"/>
      <c r="L5950" s="174" t="n"/>
      <c r="M5950" s="174" t="n"/>
    </row>
    <row r="5951">
      <c r="A5951" s="174" t="inlineStr">
        <is>
          <t>test</t>
        </is>
      </c>
      <c r="B5951" s="174" t="inlineStr">
        <is>
          <t>A3</t>
        </is>
      </c>
      <c r="C5951" s="174" t="inlineStr">
        <is>
          <t>Clean</t>
        </is>
      </c>
      <c r="D5951" s="174" t="inlineStr">
        <is>
          <t>nb</t>
        </is>
      </c>
      <c r="E5951" s="175" t="n">
        <v>0.57</v>
      </c>
      <c r="F5951" s="174" t="n">
        <v>3862</v>
      </c>
      <c r="G5951" s="174" t="n">
        <v>8</v>
      </c>
      <c r="H5951" s="174" t="n">
        <v>12</v>
      </c>
      <c r="I5951" s="174" t="n">
        <v>184</v>
      </c>
      <c r="J5951" s="174" t="n"/>
      <c r="K5951" s="174" t="n"/>
      <c r="L5951" s="174" t="n"/>
      <c r="M5951" s="174" t="n"/>
    </row>
    <row r="5952">
      <c r="A5952" s="174" t="inlineStr">
        <is>
          <t>test</t>
        </is>
      </c>
      <c r="B5952" s="174" t="inlineStr">
        <is>
          <t>A3</t>
        </is>
      </c>
      <c r="C5952" s="174" t="inlineStr">
        <is>
          <t>Clean</t>
        </is>
      </c>
      <c r="D5952" s="174" t="inlineStr">
        <is>
          <t>nb</t>
        </is>
      </c>
      <c r="E5952" s="175" t="n">
        <v>0.58</v>
      </c>
      <c r="F5952" s="174" t="n">
        <v>3862</v>
      </c>
      <c r="G5952" s="174" t="n">
        <v>8</v>
      </c>
      <c r="H5952" s="174" t="n">
        <v>11</v>
      </c>
      <c r="I5952" s="174" t="n">
        <v>185</v>
      </c>
      <c r="J5952" s="174" t="n"/>
      <c r="K5952" s="174" t="n"/>
      <c r="L5952" s="174" t="n"/>
      <c r="M5952" s="174" t="n"/>
    </row>
    <row r="5953">
      <c r="A5953" s="174" t="inlineStr">
        <is>
          <t>test</t>
        </is>
      </c>
      <c r="B5953" s="174" t="inlineStr">
        <is>
          <t>A3</t>
        </is>
      </c>
      <c r="C5953" s="174" t="inlineStr">
        <is>
          <t>Clean</t>
        </is>
      </c>
      <c r="D5953" s="174" t="inlineStr">
        <is>
          <t>nb</t>
        </is>
      </c>
      <c r="E5953" s="175" t="n">
        <v>0.59</v>
      </c>
      <c r="F5953" s="174" t="n">
        <v>3862</v>
      </c>
      <c r="G5953" s="174" t="n">
        <v>8</v>
      </c>
      <c r="H5953" s="174" t="n">
        <v>11</v>
      </c>
      <c r="I5953" s="174" t="n">
        <v>185</v>
      </c>
      <c r="J5953" s="174" t="n"/>
      <c r="K5953" s="174" t="n"/>
      <c r="L5953" s="174" t="n"/>
      <c r="M5953" s="174" t="n"/>
    </row>
    <row r="5954">
      <c r="A5954" s="174" t="inlineStr">
        <is>
          <t>test</t>
        </is>
      </c>
      <c r="B5954" s="174" t="inlineStr">
        <is>
          <t>A3</t>
        </is>
      </c>
      <c r="C5954" s="174" t="inlineStr">
        <is>
          <t>Clean</t>
        </is>
      </c>
      <c r="D5954" s="174" t="inlineStr">
        <is>
          <t>nb</t>
        </is>
      </c>
      <c r="E5954" s="175" t="n">
        <v>0.6</v>
      </c>
      <c r="F5954" s="174" t="n">
        <v>3862</v>
      </c>
      <c r="G5954" s="174" t="n">
        <v>8</v>
      </c>
      <c r="H5954" s="174" t="n">
        <v>10</v>
      </c>
      <c r="I5954" s="174" t="n">
        <v>186</v>
      </c>
      <c r="J5954" s="174" t="n"/>
      <c r="K5954" s="174" t="n"/>
      <c r="L5954" s="174" t="n"/>
      <c r="M5954" s="174" t="n"/>
    </row>
    <row r="5955">
      <c r="A5955" s="174" t="inlineStr">
        <is>
          <t>test</t>
        </is>
      </c>
      <c r="B5955" s="174" t="inlineStr">
        <is>
          <t>A3</t>
        </is>
      </c>
      <c r="C5955" s="174" t="inlineStr">
        <is>
          <t>Clean</t>
        </is>
      </c>
      <c r="D5955" s="174" t="inlineStr">
        <is>
          <t>nb</t>
        </is>
      </c>
      <c r="E5955" s="175" t="n">
        <v>0.61</v>
      </c>
      <c r="F5955" s="174" t="n">
        <v>3862</v>
      </c>
      <c r="G5955" s="174" t="n">
        <v>8</v>
      </c>
      <c r="H5955" s="174" t="n">
        <v>10</v>
      </c>
      <c r="I5955" s="174" t="n">
        <v>186</v>
      </c>
      <c r="J5955" s="174" t="n"/>
      <c r="K5955" s="174" t="n"/>
      <c r="L5955" s="174" t="n"/>
      <c r="M5955" s="174" t="n"/>
    </row>
    <row r="5956">
      <c r="A5956" s="174" t="inlineStr">
        <is>
          <t>test</t>
        </is>
      </c>
      <c r="B5956" s="174" t="inlineStr">
        <is>
          <t>A3</t>
        </is>
      </c>
      <c r="C5956" s="174" t="inlineStr">
        <is>
          <t>Clean</t>
        </is>
      </c>
      <c r="D5956" s="174" t="inlineStr">
        <is>
          <t>nb</t>
        </is>
      </c>
      <c r="E5956" s="175" t="n">
        <v>0.62</v>
      </c>
      <c r="F5956" s="174" t="n">
        <v>3862</v>
      </c>
      <c r="G5956" s="174" t="n">
        <v>8</v>
      </c>
      <c r="H5956" s="174" t="n">
        <v>10</v>
      </c>
      <c r="I5956" s="174" t="n">
        <v>186</v>
      </c>
      <c r="J5956" s="174" t="n"/>
      <c r="K5956" s="174" t="n"/>
      <c r="L5956" s="174" t="n"/>
      <c r="M5956" s="174" t="n"/>
    </row>
    <row r="5957">
      <c r="A5957" s="174" t="inlineStr">
        <is>
          <t>test</t>
        </is>
      </c>
      <c r="B5957" s="174" t="inlineStr">
        <is>
          <t>A3</t>
        </is>
      </c>
      <c r="C5957" s="174" t="inlineStr">
        <is>
          <t>Clean</t>
        </is>
      </c>
      <c r="D5957" s="174" t="inlineStr">
        <is>
          <t>nb</t>
        </is>
      </c>
      <c r="E5957" s="175" t="n">
        <v>0.63</v>
      </c>
      <c r="F5957" s="174" t="n">
        <v>3861</v>
      </c>
      <c r="G5957" s="174" t="n">
        <v>9</v>
      </c>
      <c r="H5957" s="174" t="n">
        <v>10</v>
      </c>
      <c r="I5957" s="174" t="n">
        <v>186</v>
      </c>
      <c r="J5957" s="174" t="n"/>
      <c r="K5957" s="174" t="n"/>
      <c r="L5957" s="174" t="n"/>
      <c r="M5957" s="174" t="n"/>
    </row>
    <row r="5958">
      <c r="A5958" s="174" t="inlineStr">
        <is>
          <t>test</t>
        </is>
      </c>
      <c r="B5958" s="174" t="inlineStr">
        <is>
          <t>A3</t>
        </is>
      </c>
      <c r="C5958" s="174" t="inlineStr">
        <is>
          <t>Clean</t>
        </is>
      </c>
      <c r="D5958" s="174" t="inlineStr">
        <is>
          <t>nb</t>
        </is>
      </c>
      <c r="E5958" s="175" t="n">
        <v>0.64</v>
      </c>
      <c r="F5958" s="174" t="n">
        <v>3861</v>
      </c>
      <c r="G5958" s="174" t="n">
        <v>9</v>
      </c>
      <c r="H5958" s="174" t="n">
        <v>10</v>
      </c>
      <c r="I5958" s="174" t="n">
        <v>186</v>
      </c>
      <c r="J5958" s="174" t="n"/>
      <c r="K5958" s="174" t="n"/>
      <c r="L5958" s="174" t="n"/>
      <c r="M5958" s="174" t="n"/>
    </row>
    <row r="5959">
      <c r="A5959" s="174" t="inlineStr">
        <is>
          <t>test</t>
        </is>
      </c>
      <c r="B5959" s="174" t="inlineStr">
        <is>
          <t>A3</t>
        </is>
      </c>
      <c r="C5959" s="174" t="inlineStr">
        <is>
          <t>Clean</t>
        </is>
      </c>
      <c r="D5959" s="174" t="inlineStr">
        <is>
          <t>nb</t>
        </is>
      </c>
      <c r="E5959" s="175" t="n">
        <v>0.65</v>
      </c>
      <c r="F5959" s="174" t="n">
        <v>3861</v>
      </c>
      <c r="G5959" s="174" t="n">
        <v>9</v>
      </c>
      <c r="H5959" s="174" t="n">
        <v>9</v>
      </c>
      <c r="I5959" s="174" t="n">
        <v>187</v>
      </c>
      <c r="J5959" s="174" t="n"/>
      <c r="K5959" s="174" t="n"/>
      <c r="L5959" s="174" t="n"/>
      <c r="M5959" s="174" t="n"/>
    </row>
    <row r="5960">
      <c r="A5960" s="174" t="inlineStr">
        <is>
          <t>test</t>
        </is>
      </c>
      <c r="B5960" s="174" t="inlineStr">
        <is>
          <t>A3</t>
        </is>
      </c>
      <c r="C5960" s="174" t="inlineStr">
        <is>
          <t>Clean</t>
        </is>
      </c>
      <c r="D5960" s="174" t="inlineStr">
        <is>
          <t>nb</t>
        </is>
      </c>
      <c r="E5960" s="175" t="n">
        <v>0.66</v>
      </c>
      <c r="F5960" s="174" t="n">
        <v>3861</v>
      </c>
      <c r="G5960" s="174" t="n">
        <v>9</v>
      </c>
      <c r="H5960" s="174" t="n">
        <v>9</v>
      </c>
      <c r="I5960" s="174" t="n">
        <v>187</v>
      </c>
      <c r="J5960" s="174" t="n"/>
      <c r="K5960" s="174" t="n"/>
      <c r="L5960" s="174" t="n"/>
      <c r="M5960" s="174" t="n"/>
    </row>
    <row r="5961">
      <c r="A5961" s="174" t="inlineStr">
        <is>
          <t>test</t>
        </is>
      </c>
      <c r="B5961" s="174" t="inlineStr">
        <is>
          <t>A3</t>
        </is>
      </c>
      <c r="C5961" s="174" t="inlineStr">
        <is>
          <t>Clean</t>
        </is>
      </c>
      <c r="D5961" s="174" t="inlineStr">
        <is>
          <t>nb</t>
        </is>
      </c>
      <c r="E5961" s="175" t="n">
        <v>0.67</v>
      </c>
      <c r="F5961" s="174" t="n">
        <v>3860</v>
      </c>
      <c r="G5961" s="174" t="n">
        <v>10</v>
      </c>
      <c r="H5961" s="174" t="n">
        <v>9</v>
      </c>
      <c r="I5961" s="174" t="n">
        <v>187</v>
      </c>
      <c r="J5961" s="174" t="n"/>
      <c r="K5961" s="174" t="n"/>
      <c r="L5961" s="174" t="n"/>
      <c r="M5961" s="174" t="n"/>
    </row>
    <row r="5962">
      <c r="A5962" s="174" t="inlineStr">
        <is>
          <t>test</t>
        </is>
      </c>
      <c r="B5962" s="174" t="inlineStr">
        <is>
          <t>A3</t>
        </is>
      </c>
      <c r="C5962" s="174" t="inlineStr">
        <is>
          <t>Clean</t>
        </is>
      </c>
      <c r="D5962" s="174" t="inlineStr">
        <is>
          <t>nb</t>
        </is>
      </c>
      <c r="E5962" s="175" t="n">
        <v>0.68</v>
      </c>
      <c r="F5962" s="174" t="n">
        <v>3860</v>
      </c>
      <c r="G5962" s="174" t="n">
        <v>10</v>
      </c>
      <c r="H5962" s="174" t="n">
        <v>8</v>
      </c>
      <c r="I5962" s="174" t="n">
        <v>188</v>
      </c>
      <c r="J5962" s="174" t="n"/>
      <c r="K5962" s="174" t="n"/>
      <c r="L5962" s="174" t="n"/>
      <c r="M5962" s="174" t="n"/>
    </row>
    <row r="5963">
      <c r="A5963" s="174" t="inlineStr">
        <is>
          <t>test</t>
        </is>
      </c>
      <c r="B5963" s="174" t="inlineStr">
        <is>
          <t>A3</t>
        </is>
      </c>
      <c r="C5963" s="174" t="inlineStr">
        <is>
          <t>Clean</t>
        </is>
      </c>
      <c r="D5963" s="174" t="inlineStr">
        <is>
          <t>nb</t>
        </is>
      </c>
      <c r="E5963" s="175" t="n">
        <v>0.6899999999999999</v>
      </c>
      <c r="F5963" s="174" t="n">
        <v>3860</v>
      </c>
      <c r="G5963" s="174" t="n">
        <v>10</v>
      </c>
      <c r="H5963" s="174" t="n">
        <v>8</v>
      </c>
      <c r="I5963" s="174" t="n">
        <v>188</v>
      </c>
      <c r="J5963" s="174" t="n"/>
      <c r="K5963" s="174" t="n"/>
      <c r="L5963" s="174" t="n"/>
      <c r="M5963" s="174" t="n"/>
    </row>
    <row r="5964">
      <c r="A5964" s="174" t="inlineStr">
        <is>
          <t>test</t>
        </is>
      </c>
      <c r="B5964" s="174" t="inlineStr">
        <is>
          <t>A3</t>
        </is>
      </c>
      <c r="C5964" s="174" t="inlineStr">
        <is>
          <t>Clean</t>
        </is>
      </c>
      <c r="D5964" s="174" t="inlineStr">
        <is>
          <t>nb</t>
        </is>
      </c>
      <c r="E5964" s="175" t="n">
        <v>0.7</v>
      </c>
      <c r="F5964" s="174" t="n">
        <v>3857</v>
      </c>
      <c r="G5964" s="174" t="n">
        <v>13</v>
      </c>
      <c r="H5964" s="174" t="n">
        <v>8</v>
      </c>
      <c r="I5964" s="174" t="n">
        <v>188</v>
      </c>
      <c r="J5964" s="174" t="n"/>
      <c r="K5964" s="174" t="n"/>
      <c r="L5964" s="174" t="n"/>
      <c r="M5964" s="174" t="n"/>
    </row>
    <row r="5965">
      <c r="A5965" s="174" t="inlineStr">
        <is>
          <t>test</t>
        </is>
      </c>
      <c r="B5965" s="174" t="inlineStr">
        <is>
          <t>A3</t>
        </is>
      </c>
      <c r="C5965" s="174" t="inlineStr">
        <is>
          <t>Clean</t>
        </is>
      </c>
      <c r="D5965" s="174" t="inlineStr">
        <is>
          <t>nb</t>
        </is>
      </c>
      <c r="E5965" s="175" t="n">
        <v>0.71</v>
      </c>
      <c r="F5965" s="174" t="n">
        <v>3856</v>
      </c>
      <c r="G5965" s="174" t="n">
        <v>14</v>
      </c>
      <c r="H5965" s="174" t="n">
        <v>8</v>
      </c>
      <c r="I5965" s="174" t="n">
        <v>188</v>
      </c>
      <c r="J5965" s="174" t="n"/>
      <c r="K5965" s="174" t="n"/>
      <c r="L5965" s="174" t="n"/>
      <c r="M5965" s="174" t="n"/>
    </row>
    <row r="5966">
      <c r="A5966" s="174" t="inlineStr">
        <is>
          <t>test</t>
        </is>
      </c>
      <c r="B5966" s="174" t="inlineStr">
        <is>
          <t>A3</t>
        </is>
      </c>
      <c r="C5966" s="174" t="inlineStr">
        <is>
          <t>Clean</t>
        </is>
      </c>
      <c r="D5966" s="174" t="inlineStr">
        <is>
          <t>nb</t>
        </is>
      </c>
      <c r="E5966" s="175" t="n">
        <v>0.72</v>
      </c>
      <c r="F5966" s="174" t="n">
        <v>3856</v>
      </c>
      <c r="G5966" s="174" t="n">
        <v>14</v>
      </c>
      <c r="H5966" s="174" t="n">
        <v>8</v>
      </c>
      <c r="I5966" s="174" t="n">
        <v>188</v>
      </c>
      <c r="J5966" s="174" t="n"/>
      <c r="K5966" s="174" t="n"/>
      <c r="L5966" s="174" t="n"/>
      <c r="M5966" s="174" t="n"/>
    </row>
    <row r="5967">
      <c r="A5967" s="174" t="inlineStr">
        <is>
          <t>test</t>
        </is>
      </c>
      <c r="B5967" s="174" t="inlineStr">
        <is>
          <t>A3</t>
        </is>
      </c>
      <c r="C5967" s="174" t="inlineStr">
        <is>
          <t>Clean</t>
        </is>
      </c>
      <c r="D5967" s="174" t="inlineStr">
        <is>
          <t>nb</t>
        </is>
      </c>
      <c r="E5967" s="175" t="n">
        <v>0.73</v>
      </c>
      <c r="F5967" s="174" t="n">
        <v>3855</v>
      </c>
      <c r="G5967" s="174" t="n">
        <v>15</v>
      </c>
      <c r="H5967" s="174" t="n">
        <v>8</v>
      </c>
      <c r="I5967" s="174" t="n">
        <v>188</v>
      </c>
      <c r="J5967" s="174" t="n"/>
      <c r="K5967" s="174" t="n"/>
      <c r="L5967" s="174" t="n"/>
      <c r="M5967" s="174" t="n"/>
    </row>
    <row r="5968">
      <c r="A5968" s="174" t="inlineStr">
        <is>
          <t>test</t>
        </is>
      </c>
      <c r="B5968" s="174" t="inlineStr">
        <is>
          <t>A3</t>
        </is>
      </c>
      <c r="C5968" s="174" t="inlineStr">
        <is>
          <t>Clean</t>
        </is>
      </c>
      <c r="D5968" s="174" t="inlineStr">
        <is>
          <t>nb</t>
        </is>
      </c>
      <c r="E5968" s="175" t="n">
        <v>0.74</v>
      </c>
      <c r="F5968" s="174" t="n">
        <v>3855</v>
      </c>
      <c r="G5968" s="174" t="n">
        <v>15</v>
      </c>
      <c r="H5968" s="174" t="n">
        <v>7</v>
      </c>
      <c r="I5968" s="174" t="n">
        <v>189</v>
      </c>
      <c r="J5968" s="174" t="n"/>
      <c r="K5968" s="174" t="n"/>
      <c r="L5968" s="174" t="n"/>
      <c r="M5968" s="174" t="n"/>
    </row>
    <row r="5969">
      <c r="A5969" s="174" t="inlineStr">
        <is>
          <t>test</t>
        </is>
      </c>
      <c r="B5969" s="174" t="inlineStr">
        <is>
          <t>A3</t>
        </is>
      </c>
      <c r="C5969" s="174" t="inlineStr">
        <is>
          <t>Clean</t>
        </is>
      </c>
      <c r="D5969" s="174" t="inlineStr">
        <is>
          <t>nb</t>
        </is>
      </c>
      <c r="E5969" s="175" t="n">
        <v>0.75</v>
      </c>
      <c r="F5969" s="174" t="n">
        <v>3854</v>
      </c>
      <c r="G5969" s="174" t="n">
        <v>16</v>
      </c>
      <c r="H5969" s="174" t="n">
        <v>7</v>
      </c>
      <c r="I5969" s="174" t="n">
        <v>189</v>
      </c>
      <c r="J5969" s="174" t="n"/>
      <c r="K5969" s="174" t="n"/>
      <c r="L5969" s="174" t="n"/>
      <c r="M5969" s="174" t="n"/>
    </row>
    <row r="5970">
      <c r="A5970" s="174" t="inlineStr">
        <is>
          <t>test</t>
        </is>
      </c>
      <c r="B5970" s="174" t="inlineStr">
        <is>
          <t>A3</t>
        </is>
      </c>
      <c r="C5970" s="174" t="inlineStr">
        <is>
          <t>Clean</t>
        </is>
      </c>
      <c r="D5970" s="174" t="inlineStr">
        <is>
          <t>nb</t>
        </is>
      </c>
      <c r="E5970" s="175" t="n">
        <v>0.76</v>
      </c>
      <c r="F5970" s="174" t="n">
        <v>3853</v>
      </c>
      <c r="G5970" s="174" t="n">
        <v>17</v>
      </c>
      <c r="H5970" s="174" t="n">
        <v>7</v>
      </c>
      <c r="I5970" s="174" t="n">
        <v>189</v>
      </c>
      <c r="J5970" s="174" t="n"/>
      <c r="K5970" s="174" t="n"/>
      <c r="L5970" s="174" t="n"/>
      <c r="M5970" s="174" t="n"/>
    </row>
    <row r="5971">
      <c r="A5971" s="174" t="inlineStr">
        <is>
          <t>test</t>
        </is>
      </c>
      <c r="B5971" s="174" t="inlineStr">
        <is>
          <t>A3</t>
        </is>
      </c>
      <c r="C5971" s="174" t="inlineStr">
        <is>
          <t>Clean</t>
        </is>
      </c>
      <c r="D5971" s="174" t="inlineStr">
        <is>
          <t>nb</t>
        </is>
      </c>
      <c r="E5971" s="175" t="n">
        <v>0.77</v>
      </c>
      <c r="F5971" s="174" t="n">
        <v>3853</v>
      </c>
      <c r="G5971" s="174" t="n">
        <v>17</v>
      </c>
      <c r="H5971" s="174" t="n">
        <v>6</v>
      </c>
      <c r="I5971" s="174" t="n">
        <v>190</v>
      </c>
      <c r="J5971" s="174" t="n"/>
      <c r="K5971" s="174" t="n"/>
      <c r="L5971" s="174" t="n"/>
      <c r="M5971" s="174" t="n"/>
    </row>
    <row r="5972">
      <c r="A5972" s="174" t="inlineStr">
        <is>
          <t>test</t>
        </is>
      </c>
      <c r="B5972" s="174" t="inlineStr">
        <is>
          <t>A3</t>
        </is>
      </c>
      <c r="C5972" s="174" t="inlineStr">
        <is>
          <t>Clean</t>
        </is>
      </c>
      <c r="D5972" s="174" t="inlineStr">
        <is>
          <t>nb</t>
        </is>
      </c>
      <c r="E5972" s="175" t="n">
        <v>0.78</v>
      </c>
      <c r="F5972" s="174" t="n">
        <v>3851</v>
      </c>
      <c r="G5972" s="174" t="n">
        <v>19</v>
      </c>
      <c r="H5972" s="174" t="n">
        <v>6</v>
      </c>
      <c r="I5972" s="174" t="n">
        <v>190</v>
      </c>
      <c r="J5972" s="174" t="n"/>
      <c r="K5972" s="174" t="n"/>
      <c r="L5972" s="174" t="n"/>
      <c r="M5972" s="174" t="n"/>
    </row>
    <row r="5973">
      <c r="A5973" s="174" t="inlineStr">
        <is>
          <t>test</t>
        </is>
      </c>
      <c r="B5973" s="174" t="inlineStr">
        <is>
          <t>A3</t>
        </is>
      </c>
      <c r="C5973" s="174" t="inlineStr">
        <is>
          <t>Clean</t>
        </is>
      </c>
      <c r="D5973" s="174" t="inlineStr">
        <is>
          <t>nb</t>
        </is>
      </c>
      <c r="E5973" s="175" t="n">
        <v>0.79</v>
      </c>
      <c r="F5973" s="174" t="n">
        <v>3850</v>
      </c>
      <c r="G5973" s="174" t="n">
        <v>20</v>
      </c>
      <c r="H5973" s="174" t="n">
        <v>6</v>
      </c>
      <c r="I5973" s="174" t="n">
        <v>190</v>
      </c>
      <c r="J5973" s="174" t="n"/>
      <c r="K5973" s="174" t="n"/>
      <c r="L5973" s="174" t="n"/>
      <c r="M5973" s="174" t="n"/>
    </row>
    <row r="5974">
      <c r="A5974" s="174" t="inlineStr">
        <is>
          <t>test</t>
        </is>
      </c>
      <c r="B5974" s="174" t="inlineStr">
        <is>
          <t>A3</t>
        </is>
      </c>
      <c r="C5974" s="174" t="inlineStr">
        <is>
          <t>Clean</t>
        </is>
      </c>
      <c r="D5974" s="174" t="inlineStr">
        <is>
          <t>nb</t>
        </is>
      </c>
      <c r="E5974" s="175" t="n">
        <v>0.8</v>
      </c>
      <c r="F5974" s="174" t="n">
        <v>3849</v>
      </c>
      <c r="G5974" s="174" t="n">
        <v>21</v>
      </c>
      <c r="H5974" s="174" t="n">
        <v>6</v>
      </c>
      <c r="I5974" s="174" t="n">
        <v>190</v>
      </c>
      <c r="J5974" s="174" t="n"/>
      <c r="K5974" s="174" t="n"/>
      <c r="L5974" s="174" t="n"/>
      <c r="M5974" s="174" t="n"/>
    </row>
    <row r="5975">
      <c r="A5975" s="174" t="inlineStr">
        <is>
          <t>test</t>
        </is>
      </c>
      <c r="B5975" s="174" t="inlineStr">
        <is>
          <t>A3</t>
        </is>
      </c>
      <c r="C5975" s="174" t="inlineStr">
        <is>
          <t>Clean</t>
        </is>
      </c>
      <c r="D5975" s="174" t="inlineStr">
        <is>
          <t>nb</t>
        </is>
      </c>
      <c r="E5975" s="175" t="n">
        <v>0.8100000000000001</v>
      </c>
      <c r="F5975" s="174" t="n">
        <v>3847</v>
      </c>
      <c r="G5975" s="174" t="n">
        <v>23</v>
      </c>
      <c r="H5975" s="174" t="n">
        <v>6</v>
      </c>
      <c r="I5975" s="174" t="n">
        <v>190</v>
      </c>
      <c r="J5975" s="174" t="n"/>
      <c r="K5975" s="174" t="n"/>
      <c r="L5975" s="174" t="n"/>
      <c r="M5975" s="174" t="n"/>
    </row>
    <row r="5976">
      <c r="A5976" s="174" t="inlineStr">
        <is>
          <t>test</t>
        </is>
      </c>
      <c r="B5976" s="174" t="inlineStr">
        <is>
          <t>A3</t>
        </is>
      </c>
      <c r="C5976" s="174" t="inlineStr">
        <is>
          <t>Clean</t>
        </is>
      </c>
      <c r="D5976" s="174" t="inlineStr">
        <is>
          <t>nb</t>
        </is>
      </c>
      <c r="E5976" s="175" t="n">
        <v>0.82</v>
      </c>
      <c r="F5976" s="174" t="n">
        <v>3844</v>
      </c>
      <c r="G5976" s="174" t="n">
        <v>26</v>
      </c>
      <c r="H5976" s="174" t="n">
        <v>6</v>
      </c>
      <c r="I5976" s="174" t="n">
        <v>190</v>
      </c>
      <c r="J5976" s="174" t="n"/>
      <c r="K5976" s="174" t="n"/>
      <c r="L5976" s="174" t="n"/>
      <c r="M5976" s="174" t="n"/>
    </row>
    <row r="5977">
      <c r="A5977" s="174" t="inlineStr">
        <is>
          <t>test</t>
        </is>
      </c>
      <c r="B5977" s="174" t="inlineStr">
        <is>
          <t>A3</t>
        </is>
      </c>
      <c r="C5977" s="174" t="inlineStr">
        <is>
          <t>Clean</t>
        </is>
      </c>
      <c r="D5977" s="174" t="inlineStr">
        <is>
          <t>nb</t>
        </is>
      </c>
      <c r="E5977" s="175" t="n">
        <v>0.83</v>
      </c>
      <c r="F5977" s="174" t="n">
        <v>3838</v>
      </c>
      <c r="G5977" s="174" t="n">
        <v>32</v>
      </c>
      <c r="H5977" s="174" t="n">
        <v>6</v>
      </c>
      <c r="I5977" s="174" t="n">
        <v>190</v>
      </c>
      <c r="J5977" s="174" t="n"/>
      <c r="K5977" s="174" t="n"/>
      <c r="L5977" s="174" t="n"/>
      <c r="M5977" s="174" t="n"/>
    </row>
    <row r="5978">
      <c r="A5978" s="174" t="inlineStr">
        <is>
          <t>test</t>
        </is>
      </c>
      <c r="B5978" s="174" t="inlineStr">
        <is>
          <t>A3</t>
        </is>
      </c>
      <c r="C5978" s="174" t="inlineStr">
        <is>
          <t>Clean</t>
        </is>
      </c>
      <c r="D5978" s="174" t="inlineStr">
        <is>
          <t>nb</t>
        </is>
      </c>
      <c r="E5978" s="175" t="n">
        <v>0.84</v>
      </c>
      <c r="F5978" s="174" t="n">
        <v>3830</v>
      </c>
      <c r="G5978" s="174" t="n">
        <v>40</v>
      </c>
      <c r="H5978" s="174" t="n">
        <v>6</v>
      </c>
      <c r="I5978" s="174" t="n">
        <v>190</v>
      </c>
      <c r="J5978" s="174" t="n"/>
      <c r="K5978" s="174" t="n"/>
      <c r="L5978" s="174" t="n"/>
      <c r="M5978" s="174" t="n"/>
    </row>
    <row r="5979">
      <c r="A5979" s="174" t="inlineStr">
        <is>
          <t>test</t>
        </is>
      </c>
      <c r="B5979" s="174" t="inlineStr">
        <is>
          <t>A3</t>
        </is>
      </c>
      <c r="C5979" s="174" t="inlineStr">
        <is>
          <t>Clean</t>
        </is>
      </c>
      <c r="D5979" s="174" t="inlineStr">
        <is>
          <t>nb</t>
        </is>
      </c>
      <c r="E5979" s="175" t="n">
        <v>0.85</v>
      </c>
      <c r="F5979" s="174" t="n">
        <v>3827</v>
      </c>
      <c r="G5979" s="174" t="n">
        <v>43</v>
      </c>
      <c r="H5979" s="174" t="n">
        <v>6</v>
      </c>
      <c r="I5979" s="174" t="n">
        <v>190</v>
      </c>
      <c r="J5979" s="174" t="n"/>
      <c r="K5979" s="174" t="n"/>
      <c r="L5979" s="174" t="n"/>
      <c r="M5979" s="174" t="n"/>
    </row>
    <row r="5980">
      <c r="A5980" s="174" t="inlineStr">
        <is>
          <t>test</t>
        </is>
      </c>
      <c r="B5980" s="174" t="inlineStr">
        <is>
          <t>A3</t>
        </is>
      </c>
      <c r="C5980" s="174" t="inlineStr">
        <is>
          <t>Clean</t>
        </is>
      </c>
      <c r="D5980" s="174" t="inlineStr">
        <is>
          <t>nb</t>
        </is>
      </c>
      <c r="E5980" s="175" t="n">
        <v>0.86</v>
      </c>
      <c r="F5980" s="174" t="n">
        <v>3823</v>
      </c>
      <c r="G5980" s="174" t="n">
        <v>47</v>
      </c>
      <c r="H5980" s="174" t="n">
        <v>6</v>
      </c>
      <c r="I5980" s="174" t="n">
        <v>190</v>
      </c>
      <c r="J5980" s="174" t="n"/>
      <c r="K5980" s="174" t="n"/>
      <c r="L5980" s="174" t="n"/>
      <c r="M5980" s="174" t="n"/>
    </row>
    <row r="5981">
      <c r="A5981" s="174" t="inlineStr">
        <is>
          <t>test</t>
        </is>
      </c>
      <c r="B5981" s="174" t="inlineStr">
        <is>
          <t>A3</t>
        </is>
      </c>
      <c r="C5981" s="174" t="inlineStr">
        <is>
          <t>Clean</t>
        </is>
      </c>
      <c r="D5981" s="174" t="inlineStr">
        <is>
          <t>nb</t>
        </is>
      </c>
      <c r="E5981" s="175" t="n">
        <v>0.87</v>
      </c>
      <c r="F5981" s="174" t="n">
        <v>3819</v>
      </c>
      <c r="G5981" s="174" t="n">
        <v>51</v>
      </c>
      <c r="H5981" s="174" t="n">
        <v>6</v>
      </c>
      <c r="I5981" s="174" t="n">
        <v>190</v>
      </c>
      <c r="J5981" s="174" t="n"/>
      <c r="K5981" s="174" t="n"/>
      <c r="L5981" s="174" t="n"/>
      <c r="M5981" s="174" t="n"/>
    </row>
    <row r="5982">
      <c r="A5982" s="174" t="inlineStr">
        <is>
          <t>test</t>
        </is>
      </c>
      <c r="B5982" s="174" t="inlineStr">
        <is>
          <t>A3</t>
        </is>
      </c>
      <c r="C5982" s="174" t="inlineStr">
        <is>
          <t>Clean</t>
        </is>
      </c>
      <c r="D5982" s="174" t="inlineStr">
        <is>
          <t>nb</t>
        </is>
      </c>
      <c r="E5982" s="175" t="n">
        <v>0.88</v>
      </c>
      <c r="F5982" s="174" t="n">
        <v>3811</v>
      </c>
      <c r="G5982" s="174" t="n">
        <v>59</v>
      </c>
      <c r="H5982" s="174" t="n">
        <v>6</v>
      </c>
      <c r="I5982" s="174" t="n">
        <v>190</v>
      </c>
      <c r="J5982" s="174" t="n"/>
      <c r="K5982" s="174" t="n"/>
      <c r="L5982" s="174" t="n"/>
      <c r="M5982" s="174" t="n"/>
    </row>
    <row r="5983">
      <c r="A5983" s="174" t="inlineStr">
        <is>
          <t>test</t>
        </is>
      </c>
      <c r="B5983" s="174" t="inlineStr">
        <is>
          <t>A3</t>
        </is>
      </c>
      <c r="C5983" s="174" t="inlineStr">
        <is>
          <t>Clean</t>
        </is>
      </c>
      <c r="D5983" s="174" t="inlineStr">
        <is>
          <t>nb</t>
        </is>
      </c>
      <c r="E5983" s="175" t="n">
        <v>0.89</v>
      </c>
      <c r="F5983" s="174" t="n">
        <v>3804</v>
      </c>
      <c r="G5983" s="174" t="n">
        <v>66</v>
      </c>
      <c r="H5983" s="174" t="n">
        <v>6</v>
      </c>
      <c r="I5983" s="174" t="n">
        <v>190</v>
      </c>
      <c r="J5983" s="174" t="n"/>
      <c r="K5983" s="174" t="n"/>
      <c r="L5983" s="174" t="n"/>
      <c r="M5983" s="174" t="n"/>
    </row>
    <row r="5984">
      <c r="A5984" s="174" t="inlineStr">
        <is>
          <t>test</t>
        </is>
      </c>
      <c r="B5984" s="174" t="inlineStr">
        <is>
          <t>A3</t>
        </is>
      </c>
      <c r="C5984" s="174" t="inlineStr">
        <is>
          <t>Clean</t>
        </is>
      </c>
      <c r="D5984" s="174" t="inlineStr">
        <is>
          <t>nb</t>
        </is>
      </c>
      <c r="E5984" s="175" t="n">
        <v>0.9</v>
      </c>
      <c r="F5984" s="174" t="n">
        <v>3796</v>
      </c>
      <c r="G5984" s="174" t="n">
        <v>74</v>
      </c>
      <c r="H5984" s="174" t="n">
        <v>6</v>
      </c>
      <c r="I5984" s="174" t="n">
        <v>190</v>
      </c>
      <c r="J5984" s="174" t="n"/>
      <c r="K5984" s="174" t="n"/>
      <c r="L5984" s="174" t="n"/>
      <c r="M5984" s="174" t="n"/>
    </row>
    <row r="5985">
      <c r="A5985" s="174" t="inlineStr">
        <is>
          <t>test</t>
        </is>
      </c>
      <c r="B5985" s="174" t="inlineStr">
        <is>
          <t>A3</t>
        </is>
      </c>
      <c r="C5985" s="174" t="inlineStr">
        <is>
          <t>Clean</t>
        </is>
      </c>
      <c r="D5985" s="174" t="inlineStr">
        <is>
          <t>nb</t>
        </is>
      </c>
      <c r="E5985" s="175" t="n">
        <v>0.91</v>
      </c>
      <c r="F5985" s="174" t="n">
        <v>3790</v>
      </c>
      <c r="G5985" s="174" t="n">
        <v>80</v>
      </c>
      <c r="H5985" s="174" t="n">
        <v>6</v>
      </c>
      <c r="I5985" s="174" t="n">
        <v>190</v>
      </c>
      <c r="J5985" s="174" t="n"/>
      <c r="K5985" s="174" t="n"/>
      <c r="L5985" s="174" t="n"/>
      <c r="M5985" s="174" t="n"/>
    </row>
    <row r="5986">
      <c r="A5986" s="174" t="inlineStr">
        <is>
          <t>test</t>
        </is>
      </c>
      <c r="B5986" s="174" t="inlineStr">
        <is>
          <t>A3</t>
        </is>
      </c>
      <c r="C5986" s="174" t="inlineStr">
        <is>
          <t>Clean</t>
        </is>
      </c>
      <c r="D5986" s="174" t="inlineStr">
        <is>
          <t>nb</t>
        </is>
      </c>
      <c r="E5986" s="175" t="n">
        <v>0.92</v>
      </c>
      <c r="F5986" s="174" t="n">
        <v>3780</v>
      </c>
      <c r="G5986" s="174" t="n">
        <v>90</v>
      </c>
      <c r="H5986" s="174" t="n">
        <v>6</v>
      </c>
      <c r="I5986" s="174" t="n">
        <v>190</v>
      </c>
      <c r="J5986" s="174" t="n"/>
      <c r="K5986" s="174" t="n"/>
      <c r="L5986" s="174" t="n"/>
      <c r="M5986" s="174" t="n"/>
    </row>
    <row r="5987">
      <c r="A5987" s="174" t="inlineStr">
        <is>
          <t>test</t>
        </is>
      </c>
      <c r="B5987" s="174" t="inlineStr">
        <is>
          <t>A3</t>
        </is>
      </c>
      <c r="C5987" s="174" t="inlineStr">
        <is>
          <t>Clean</t>
        </is>
      </c>
      <c r="D5987" s="174" t="inlineStr">
        <is>
          <t>nb</t>
        </is>
      </c>
      <c r="E5987" s="175" t="n">
        <v>0.93</v>
      </c>
      <c r="F5987" s="174" t="n">
        <v>3767</v>
      </c>
      <c r="G5987" s="174" t="n">
        <v>103</v>
      </c>
      <c r="H5987" s="174" t="n">
        <v>5</v>
      </c>
      <c r="I5987" s="174" t="n">
        <v>191</v>
      </c>
      <c r="J5987" s="174" t="n"/>
      <c r="K5987" s="174" t="n"/>
      <c r="L5987" s="174" t="n"/>
      <c r="M5987" s="174" t="n"/>
    </row>
    <row r="5988">
      <c r="A5988" s="174" t="inlineStr">
        <is>
          <t>test</t>
        </is>
      </c>
      <c r="B5988" s="174" t="inlineStr">
        <is>
          <t>A3</t>
        </is>
      </c>
      <c r="C5988" s="174" t="inlineStr">
        <is>
          <t>Clean</t>
        </is>
      </c>
      <c r="D5988" s="174" t="inlineStr">
        <is>
          <t>nb</t>
        </is>
      </c>
      <c r="E5988" s="175" t="n">
        <v>0.9399999999999999</v>
      </c>
      <c r="F5988" s="174" t="n">
        <v>3751</v>
      </c>
      <c r="G5988" s="174" t="n">
        <v>119</v>
      </c>
      <c r="H5988" s="174" t="n">
        <v>5</v>
      </c>
      <c r="I5988" s="174" t="n">
        <v>191</v>
      </c>
      <c r="J5988" s="174" t="n"/>
      <c r="K5988" s="174" t="n"/>
      <c r="L5988" s="174" t="n"/>
      <c r="M5988" s="174" t="n"/>
    </row>
    <row r="5989">
      <c r="A5989" s="174" t="inlineStr">
        <is>
          <t>test</t>
        </is>
      </c>
      <c r="B5989" s="174" t="inlineStr">
        <is>
          <t>A3</t>
        </is>
      </c>
      <c r="C5989" s="174" t="inlineStr">
        <is>
          <t>Clean</t>
        </is>
      </c>
      <c r="D5989" s="174" t="inlineStr">
        <is>
          <t>nb</t>
        </is>
      </c>
      <c r="E5989" s="175" t="n">
        <v>0.95</v>
      </c>
      <c r="F5989" s="174" t="n">
        <v>3728</v>
      </c>
      <c r="G5989" s="174" t="n">
        <v>142</v>
      </c>
      <c r="H5989" s="174" t="n">
        <v>5</v>
      </c>
      <c r="I5989" s="174" t="n">
        <v>191</v>
      </c>
      <c r="J5989" s="174" t="n"/>
      <c r="K5989" s="174" t="n"/>
      <c r="L5989" s="174" t="n"/>
      <c r="M5989" s="174" t="n"/>
    </row>
    <row r="5990">
      <c r="A5990" s="174" t="inlineStr">
        <is>
          <t>test</t>
        </is>
      </c>
      <c r="B5990" s="174" t="inlineStr">
        <is>
          <t>A3</t>
        </is>
      </c>
      <c r="C5990" s="174" t="inlineStr">
        <is>
          <t>Clean</t>
        </is>
      </c>
      <c r="D5990" s="174" t="inlineStr">
        <is>
          <t>b</t>
        </is>
      </c>
      <c r="E5990" s="175" t="n">
        <v>0.01</v>
      </c>
      <c r="F5990" s="174" t="n">
        <v>394</v>
      </c>
      <c r="G5990" s="174" t="n">
        <v>0</v>
      </c>
      <c r="H5990" s="174" t="n">
        <v>292</v>
      </c>
      <c r="I5990" s="174" t="n">
        <v>0</v>
      </c>
      <c r="J5990" s="174" t="n"/>
      <c r="K5990" s="174" t="n"/>
      <c r="L5990" s="174" t="n"/>
      <c r="M5990" s="174" t="n"/>
    </row>
    <row r="5991">
      <c r="A5991" s="174" t="inlineStr">
        <is>
          <t>test</t>
        </is>
      </c>
      <c r="B5991" s="174" t="inlineStr">
        <is>
          <t>A3</t>
        </is>
      </c>
      <c r="C5991" s="174" t="inlineStr">
        <is>
          <t>Clean</t>
        </is>
      </c>
      <c r="D5991" s="174" t="inlineStr">
        <is>
          <t>b</t>
        </is>
      </c>
      <c r="E5991" s="175" t="n">
        <v>0.02</v>
      </c>
      <c r="F5991" s="174" t="n">
        <v>392</v>
      </c>
      <c r="G5991" s="174" t="n">
        <v>2</v>
      </c>
      <c r="H5991" s="174" t="n">
        <v>292</v>
      </c>
      <c r="I5991" s="174" t="n">
        <v>0</v>
      </c>
      <c r="J5991" s="174" t="n"/>
      <c r="K5991" s="174" t="n"/>
      <c r="L5991" s="174" t="n"/>
      <c r="M5991" s="174" t="n"/>
    </row>
    <row r="5992">
      <c r="A5992" s="174" t="inlineStr">
        <is>
          <t>test</t>
        </is>
      </c>
      <c r="B5992" s="174" t="inlineStr">
        <is>
          <t>A3</t>
        </is>
      </c>
      <c r="C5992" s="174" t="inlineStr">
        <is>
          <t>Clean</t>
        </is>
      </c>
      <c r="D5992" s="174" t="inlineStr">
        <is>
          <t>b</t>
        </is>
      </c>
      <c r="E5992" s="175" t="n">
        <v>0.03</v>
      </c>
      <c r="F5992" s="174" t="n">
        <v>392</v>
      </c>
      <c r="G5992" s="174" t="n">
        <v>2</v>
      </c>
      <c r="H5992" s="174" t="n">
        <v>292</v>
      </c>
      <c r="I5992" s="174" t="n">
        <v>0</v>
      </c>
      <c r="J5992" s="174" t="n"/>
      <c r="K5992" s="174" t="n"/>
      <c r="L5992" s="174" t="n"/>
      <c r="M5992" s="174" t="n"/>
    </row>
    <row r="5993">
      <c r="A5993" s="174" t="inlineStr">
        <is>
          <t>test</t>
        </is>
      </c>
      <c r="B5993" s="174" t="inlineStr">
        <is>
          <t>A3</t>
        </is>
      </c>
      <c r="C5993" s="174" t="inlineStr">
        <is>
          <t>Clean</t>
        </is>
      </c>
      <c r="D5993" s="174" t="inlineStr">
        <is>
          <t>b</t>
        </is>
      </c>
      <c r="E5993" s="175" t="n">
        <v>0.04</v>
      </c>
      <c r="F5993" s="174" t="n">
        <v>392</v>
      </c>
      <c r="G5993" s="174" t="n">
        <v>2</v>
      </c>
      <c r="H5993" s="174" t="n">
        <v>291</v>
      </c>
      <c r="I5993" s="174" t="n">
        <v>1</v>
      </c>
      <c r="J5993" s="174" t="n"/>
      <c r="K5993" s="174" t="n"/>
      <c r="L5993" s="174" t="n"/>
      <c r="M5993" s="174" t="n"/>
    </row>
    <row r="5994">
      <c r="A5994" s="174" t="inlineStr">
        <is>
          <t>test</t>
        </is>
      </c>
      <c r="B5994" s="174" t="inlineStr">
        <is>
          <t>A3</t>
        </is>
      </c>
      <c r="C5994" s="174" t="inlineStr">
        <is>
          <t>Clean</t>
        </is>
      </c>
      <c r="D5994" s="174" t="inlineStr">
        <is>
          <t>b</t>
        </is>
      </c>
      <c r="E5994" s="175" t="n">
        <v>0.05</v>
      </c>
      <c r="F5994" s="174" t="n">
        <v>391</v>
      </c>
      <c r="G5994" s="174" t="n">
        <v>3</v>
      </c>
      <c r="H5994" s="174" t="n">
        <v>290</v>
      </c>
      <c r="I5994" s="174" t="n">
        <v>2</v>
      </c>
      <c r="J5994" s="174" t="n"/>
      <c r="K5994" s="174" t="n"/>
      <c r="L5994" s="174" t="n"/>
      <c r="M5994" s="174" t="n"/>
    </row>
    <row r="5995">
      <c r="A5995" s="174" t="inlineStr">
        <is>
          <t>test</t>
        </is>
      </c>
      <c r="B5995" s="174" t="inlineStr">
        <is>
          <t>A3</t>
        </is>
      </c>
      <c r="C5995" s="174" t="inlineStr">
        <is>
          <t>Clean</t>
        </is>
      </c>
      <c r="D5995" s="174" t="inlineStr">
        <is>
          <t>b</t>
        </is>
      </c>
      <c r="E5995" s="175" t="n">
        <v>0.06</v>
      </c>
      <c r="F5995" s="174" t="n">
        <v>391</v>
      </c>
      <c r="G5995" s="174" t="n">
        <v>3</v>
      </c>
      <c r="H5995" s="174" t="n">
        <v>289</v>
      </c>
      <c r="I5995" s="174" t="n">
        <v>3</v>
      </c>
      <c r="J5995" s="174" t="n"/>
      <c r="K5995" s="174" t="n"/>
      <c r="L5995" s="174" t="n"/>
      <c r="M5995" s="174" t="n"/>
    </row>
    <row r="5996">
      <c r="A5996" s="174" t="inlineStr">
        <is>
          <t>test</t>
        </is>
      </c>
      <c r="B5996" s="174" t="inlineStr">
        <is>
          <t>A3</t>
        </is>
      </c>
      <c r="C5996" s="174" t="inlineStr">
        <is>
          <t>Clean</t>
        </is>
      </c>
      <c r="D5996" s="174" t="inlineStr">
        <is>
          <t>b</t>
        </is>
      </c>
      <c r="E5996" s="175" t="n">
        <v>0.07000000000000001</v>
      </c>
      <c r="F5996" s="174" t="n">
        <v>390</v>
      </c>
      <c r="G5996" s="174" t="n">
        <v>4</v>
      </c>
      <c r="H5996" s="174" t="n">
        <v>288</v>
      </c>
      <c r="I5996" s="174" t="n">
        <v>4</v>
      </c>
      <c r="J5996" s="174" t="n"/>
      <c r="K5996" s="174" t="n"/>
      <c r="L5996" s="174" t="n"/>
      <c r="M5996" s="174" t="n"/>
    </row>
    <row r="5997">
      <c r="A5997" s="174" t="inlineStr">
        <is>
          <t>test</t>
        </is>
      </c>
      <c r="B5997" s="174" t="inlineStr">
        <is>
          <t>A3</t>
        </is>
      </c>
      <c r="C5997" s="174" t="inlineStr">
        <is>
          <t>Clean</t>
        </is>
      </c>
      <c r="D5997" s="174" t="inlineStr">
        <is>
          <t>b</t>
        </is>
      </c>
      <c r="E5997" s="175" t="n">
        <v>0.08</v>
      </c>
      <c r="F5997" s="174" t="n">
        <v>390</v>
      </c>
      <c r="G5997" s="174" t="n">
        <v>4</v>
      </c>
      <c r="H5997" s="174" t="n">
        <v>288</v>
      </c>
      <c r="I5997" s="174" t="n">
        <v>4</v>
      </c>
      <c r="J5997" s="174" t="n"/>
      <c r="K5997" s="174" t="n"/>
      <c r="L5997" s="174" t="n"/>
      <c r="M5997" s="174" t="n"/>
    </row>
    <row r="5998">
      <c r="A5998" s="174" t="inlineStr">
        <is>
          <t>test</t>
        </is>
      </c>
      <c r="B5998" s="174" t="inlineStr">
        <is>
          <t>A3</t>
        </is>
      </c>
      <c r="C5998" s="174" t="inlineStr">
        <is>
          <t>Clean</t>
        </is>
      </c>
      <c r="D5998" s="174" t="inlineStr">
        <is>
          <t>b</t>
        </is>
      </c>
      <c r="E5998" s="175" t="n">
        <v>0.09</v>
      </c>
      <c r="F5998" s="174" t="n">
        <v>390</v>
      </c>
      <c r="G5998" s="174" t="n">
        <v>4</v>
      </c>
      <c r="H5998" s="174" t="n">
        <v>288</v>
      </c>
      <c r="I5998" s="174" t="n">
        <v>4</v>
      </c>
      <c r="J5998" s="174" t="n"/>
      <c r="K5998" s="174" t="n"/>
      <c r="L5998" s="174" t="n"/>
      <c r="M5998" s="174" t="n"/>
    </row>
    <row r="5999">
      <c r="A5999" s="174" t="inlineStr">
        <is>
          <t>test</t>
        </is>
      </c>
      <c r="B5999" s="174" t="inlineStr">
        <is>
          <t>A3</t>
        </is>
      </c>
      <c r="C5999" s="174" t="inlineStr">
        <is>
          <t>Clean</t>
        </is>
      </c>
      <c r="D5999" s="174" t="inlineStr">
        <is>
          <t>b</t>
        </is>
      </c>
      <c r="E5999" s="175" t="n">
        <v>0.1</v>
      </c>
      <c r="F5999" s="174" t="n">
        <v>390</v>
      </c>
      <c r="G5999" s="174" t="n">
        <v>4</v>
      </c>
      <c r="H5999" s="174" t="n">
        <v>288</v>
      </c>
      <c r="I5999" s="174" t="n">
        <v>4</v>
      </c>
      <c r="J5999" s="174" t="n"/>
      <c r="K5999" s="174" t="n"/>
      <c r="L5999" s="174" t="n"/>
      <c r="M5999" s="174" t="n"/>
    </row>
    <row r="6000">
      <c r="A6000" s="174" t="inlineStr">
        <is>
          <t>test</t>
        </is>
      </c>
      <c r="B6000" s="174" t="inlineStr">
        <is>
          <t>A3</t>
        </is>
      </c>
      <c r="C6000" s="174" t="inlineStr">
        <is>
          <t>Clean</t>
        </is>
      </c>
      <c r="D6000" s="174" t="inlineStr">
        <is>
          <t>b</t>
        </is>
      </c>
      <c r="E6000" s="175" t="n">
        <v>0.11</v>
      </c>
      <c r="F6000" s="174" t="n">
        <v>390</v>
      </c>
      <c r="G6000" s="174" t="n">
        <v>4</v>
      </c>
      <c r="H6000" s="174" t="n">
        <v>286</v>
      </c>
      <c r="I6000" s="174" t="n">
        <v>6</v>
      </c>
      <c r="J6000" s="174" t="n"/>
      <c r="K6000" s="174" t="n"/>
      <c r="L6000" s="174" t="n"/>
      <c r="M6000" s="174" t="n"/>
    </row>
    <row r="6001">
      <c r="A6001" s="174" t="inlineStr">
        <is>
          <t>test</t>
        </is>
      </c>
      <c r="B6001" s="174" t="inlineStr">
        <is>
          <t>A3</t>
        </is>
      </c>
      <c r="C6001" s="174" t="inlineStr">
        <is>
          <t>Clean</t>
        </is>
      </c>
      <c r="D6001" s="174" t="inlineStr">
        <is>
          <t>b</t>
        </is>
      </c>
      <c r="E6001" s="175" t="n">
        <v>0.12</v>
      </c>
      <c r="F6001" s="174" t="n">
        <v>390</v>
      </c>
      <c r="G6001" s="174" t="n">
        <v>4</v>
      </c>
      <c r="H6001" s="174" t="n">
        <v>285</v>
      </c>
      <c r="I6001" s="174" t="n">
        <v>7</v>
      </c>
      <c r="J6001" s="174" t="n"/>
      <c r="K6001" s="174" t="n"/>
      <c r="L6001" s="174" t="n"/>
      <c r="M6001" s="174" t="n"/>
    </row>
    <row r="6002">
      <c r="A6002" s="174" t="inlineStr">
        <is>
          <t>test</t>
        </is>
      </c>
      <c r="B6002" s="174" t="inlineStr">
        <is>
          <t>A3</t>
        </is>
      </c>
      <c r="C6002" s="174" t="inlineStr">
        <is>
          <t>Clean</t>
        </is>
      </c>
      <c r="D6002" s="174" t="inlineStr">
        <is>
          <t>b</t>
        </is>
      </c>
      <c r="E6002" s="175" t="n">
        <v>0.13</v>
      </c>
      <c r="F6002" s="174" t="n">
        <v>390</v>
      </c>
      <c r="G6002" s="174" t="n">
        <v>4</v>
      </c>
      <c r="H6002" s="174" t="n">
        <v>284</v>
      </c>
      <c r="I6002" s="174" t="n">
        <v>8</v>
      </c>
      <c r="J6002" s="174" t="n"/>
      <c r="K6002" s="174" t="n"/>
      <c r="L6002" s="174" t="n"/>
      <c r="M6002" s="174" t="n"/>
    </row>
    <row r="6003">
      <c r="A6003" s="174" t="inlineStr">
        <is>
          <t>test</t>
        </is>
      </c>
      <c r="B6003" s="174" t="inlineStr">
        <is>
          <t>A3</t>
        </is>
      </c>
      <c r="C6003" s="174" t="inlineStr">
        <is>
          <t>Clean</t>
        </is>
      </c>
      <c r="D6003" s="174" t="inlineStr">
        <is>
          <t>b</t>
        </is>
      </c>
      <c r="E6003" s="175" t="n">
        <v>0.14</v>
      </c>
      <c r="F6003" s="174" t="n">
        <v>390</v>
      </c>
      <c r="G6003" s="174" t="n">
        <v>4</v>
      </c>
      <c r="H6003" s="174" t="n">
        <v>282</v>
      </c>
      <c r="I6003" s="174" t="n">
        <v>10</v>
      </c>
      <c r="J6003" s="174" t="n"/>
      <c r="K6003" s="174" t="n"/>
      <c r="L6003" s="174" t="n"/>
      <c r="M6003" s="174" t="n"/>
    </row>
    <row r="6004">
      <c r="A6004" s="174" t="inlineStr">
        <is>
          <t>test</t>
        </is>
      </c>
      <c r="B6004" s="174" t="inlineStr">
        <is>
          <t>A3</t>
        </is>
      </c>
      <c r="C6004" s="174" t="inlineStr">
        <is>
          <t>Clean</t>
        </is>
      </c>
      <c r="D6004" s="174" t="inlineStr">
        <is>
          <t>b</t>
        </is>
      </c>
      <c r="E6004" s="175" t="n">
        <v>0.15</v>
      </c>
      <c r="F6004" s="174" t="n">
        <v>390</v>
      </c>
      <c r="G6004" s="174" t="n">
        <v>4</v>
      </c>
      <c r="H6004" s="174" t="n">
        <v>280</v>
      </c>
      <c r="I6004" s="174" t="n">
        <v>12</v>
      </c>
      <c r="J6004" s="174" t="n"/>
      <c r="K6004" s="174" t="n"/>
      <c r="L6004" s="174" t="n"/>
      <c r="M6004" s="174" t="n"/>
    </row>
    <row r="6005">
      <c r="A6005" s="174" t="inlineStr">
        <is>
          <t>test</t>
        </is>
      </c>
      <c r="B6005" s="174" t="inlineStr">
        <is>
          <t>A3</t>
        </is>
      </c>
      <c r="C6005" s="174" t="inlineStr">
        <is>
          <t>Clean</t>
        </is>
      </c>
      <c r="D6005" s="174" t="inlineStr">
        <is>
          <t>b</t>
        </is>
      </c>
      <c r="E6005" s="175" t="n">
        <v>0.16</v>
      </c>
      <c r="F6005" s="174" t="n">
        <v>390</v>
      </c>
      <c r="G6005" s="174" t="n">
        <v>4</v>
      </c>
      <c r="H6005" s="174" t="n">
        <v>277</v>
      </c>
      <c r="I6005" s="174" t="n">
        <v>15</v>
      </c>
      <c r="J6005" s="174" t="n"/>
      <c r="K6005" s="174" t="n"/>
      <c r="L6005" s="174" t="n"/>
      <c r="M6005" s="174" t="n"/>
    </row>
    <row r="6006">
      <c r="A6006" s="174" t="inlineStr">
        <is>
          <t>test</t>
        </is>
      </c>
      <c r="B6006" s="174" t="inlineStr">
        <is>
          <t>A3</t>
        </is>
      </c>
      <c r="C6006" s="174" t="inlineStr">
        <is>
          <t>Clean</t>
        </is>
      </c>
      <c r="D6006" s="174" t="inlineStr">
        <is>
          <t>b</t>
        </is>
      </c>
      <c r="E6006" s="175" t="n">
        <v>0.17</v>
      </c>
      <c r="F6006" s="174" t="n">
        <v>390</v>
      </c>
      <c r="G6006" s="174" t="n">
        <v>4</v>
      </c>
      <c r="H6006" s="174" t="n">
        <v>275</v>
      </c>
      <c r="I6006" s="174" t="n">
        <v>17</v>
      </c>
      <c r="J6006" s="174" t="n"/>
      <c r="K6006" s="174" t="n"/>
      <c r="L6006" s="174" t="n"/>
      <c r="M6006" s="174" t="n"/>
    </row>
    <row r="6007">
      <c r="A6007" s="174" t="inlineStr">
        <is>
          <t>test</t>
        </is>
      </c>
      <c r="B6007" s="174" t="inlineStr">
        <is>
          <t>A3</t>
        </is>
      </c>
      <c r="C6007" s="174" t="inlineStr">
        <is>
          <t>Clean</t>
        </is>
      </c>
      <c r="D6007" s="174" t="inlineStr">
        <is>
          <t>b</t>
        </is>
      </c>
      <c r="E6007" s="175" t="n">
        <v>0.18</v>
      </c>
      <c r="F6007" s="174" t="n">
        <v>390</v>
      </c>
      <c r="G6007" s="174" t="n">
        <v>4</v>
      </c>
      <c r="H6007" s="174" t="n">
        <v>275</v>
      </c>
      <c r="I6007" s="174" t="n">
        <v>17</v>
      </c>
      <c r="J6007" s="174" t="n"/>
      <c r="K6007" s="174" t="n"/>
      <c r="L6007" s="174" t="n"/>
      <c r="M6007" s="174" t="n"/>
    </row>
    <row r="6008">
      <c r="A6008" s="174" t="inlineStr">
        <is>
          <t>test</t>
        </is>
      </c>
      <c r="B6008" s="174" t="inlineStr">
        <is>
          <t>A3</t>
        </is>
      </c>
      <c r="C6008" s="174" t="inlineStr">
        <is>
          <t>Clean</t>
        </is>
      </c>
      <c r="D6008" s="174" t="inlineStr">
        <is>
          <t>b</t>
        </is>
      </c>
      <c r="E6008" s="175" t="n">
        <v>0.19</v>
      </c>
      <c r="F6008" s="174" t="n">
        <v>390</v>
      </c>
      <c r="G6008" s="174" t="n">
        <v>4</v>
      </c>
      <c r="H6008" s="174" t="n">
        <v>274</v>
      </c>
      <c r="I6008" s="174" t="n">
        <v>18</v>
      </c>
      <c r="J6008" s="174" t="n"/>
      <c r="K6008" s="174" t="n"/>
      <c r="L6008" s="174" t="n"/>
      <c r="M6008" s="174" t="n"/>
    </row>
    <row r="6009">
      <c r="A6009" s="174" t="inlineStr">
        <is>
          <t>test</t>
        </is>
      </c>
      <c r="B6009" s="174" t="inlineStr">
        <is>
          <t>A3</t>
        </is>
      </c>
      <c r="C6009" s="174" t="inlineStr">
        <is>
          <t>Clean</t>
        </is>
      </c>
      <c r="D6009" s="174" t="inlineStr">
        <is>
          <t>b</t>
        </is>
      </c>
      <c r="E6009" s="175" t="n">
        <v>0.2</v>
      </c>
      <c r="F6009" s="174" t="n">
        <v>390</v>
      </c>
      <c r="G6009" s="174" t="n">
        <v>4</v>
      </c>
      <c r="H6009" s="174" t="n">
        <v>272</v>
      </c>
      <c r="I6009" s="174" t="n">
        <v>20</v>
      </c>
      <c r="J6009" s="174" t="n"/>
      <c r="K6009" s="174" t="n"/>
      <c r="L6009" s="174" t="n"/>
      <c r="M6009" s="174" t="n"/>
    </row>
    <row r="6010">
      <c r="A6010" s="174" t="inlineStr">
        <is>
          <t>test</t>
        </is>
      </c>
      <c r="B6010" s="174" t="inlineStr">
        <is>
          <t>A3</t>
        </is>
      </c>
      <c r="C6010" s="174" t="inlineStr">
        <is>
          <t>Clean</t>
        </is>
      </c>
      <c r="D6010" s="174" t="inlineStr">
        <is>
          <t>b</t>
        </is>
      </c>
      <c r="E6010" s="175" t="n">
        <v>0.21</v>
      </c>
      <c r="F6010" s="174" t="n">
        <v>390</v>
      </c>
      <c r="G6010" s="174" t="n">
        <v>4</v>
      </c>
      <c r="H6010" s="174" t="n">
        <v>269</v>
      </c>
      <c r="I6010" s="174" t="n">
        <v>23</v>
      </c>
      <c r="J6010" s="174" t="n"/>
      <c r="K6010" s="174" t="n"/>
      <c r="L6010" s="174" t="n"/>
      <c r="M6010" s="174" t="n"/>
    </row>
    <row r="6011">
      <c r="A6011" s="174" t="inlineStr">
        <is>
          <t>test</t>
        </is>
      </c>
      <c r="B6011" s="174" t="inlineStr">
        <is>
          <t>A3</t>
        </is>
      </c>
      <c r="C6011" s="174" t="inlineStr">
        <is>
          <t>Clean</t>
        </is>
      </c>
      <c r="D6011" s="174" t="inlineStr">
        <is>
          <t>b</t>
        </is>
      </c>
      <c r="E6011" s="175" t="n">
        <v>0.22</v>
      </c>
      <c r="F6011" s="174" t="n">
        <v>390</v>
      </c>
      <c r="G6011" s="174" t="n">
        <v>4</v>
      </c>
      <c r="H6011" s="174" t="n">
        <v>268</v>
      </c>
      <c r="I6011" s="174" t="n">
        <v>24</v>
      </c>
      <c r="J6011" s="174" t="n"/>
      <c r="K6011" s="174" t="n"/>
      <c r="L6011" s="174" t="n"/>
      <c r="M6011" s="174" t="n"/>
    </row>
    <row r="6012">
      <c r="A6012" s="174" t="inlineStr">
        <is>
          <t>test</t>
        </is>
      </c>
      <c r="B6012" s="174" t="inlineStr">
        <is>
          <t>A3</t>
        </is>
      </c>
      <c r="C6012" s="174" t="inlineStr">
        <is>
          <t>Clean</t>
        </is>
      </c>
      <c r="D6012" s="174" t="inlineStr">
        <is>
          <t>b</t>
        </is>
      </c>
      <c r="E6012" s="175" t="n">
        <v>0.23</v>
      </c>
      <c r="F6012" s="174" t="n">
        <v>390</v>
      </c>
      <c r="G6012" s="174" t="n">
        <v>4</v>
      </c>
      <c r="H6012" s="174" t="n">
        <v>267</v>
      </c>
      <c r="I6012" s="174" t="n">
        <v>25</v>
      </c>
      <c r="J6012" s="174" t="n"/>
      <c r="K6012" s="174" t="n"/>
      <c r="L6012" s="174" t="n"/>
      <c r="M6012" s="174" t="n"/>
    </row>
    <row r="6013">
      <c r="A6013" s="174" t="inlineStr">
        <is>
          <t>test</t>
        </is>
      </c>
      <c r="B6013" s="174" t="inlineStr">
        <is>
          <t>A3</t>
        </is>
      </c>
      <c r="C6013" s="174" t="inlineStr">
        <is>
          <t>Clean</t>
        </is>
      </c>
      <c r="D6013" s="174" t="inlineStr">
        <is>
          <t>b</t>
        </is>
      </c>
      <c r="E6013" s="175" t="n">
        <v>0.24</v>
      </c>
      <c r="F6013" s="174" t="n">
        <v>390</v>
      </c>
      <c r="G6013" s="174" t="n">
        <v>4</v>
      </c>
      <c r="H6013" s="174" t="n">
        <v>263</v>
      </c>
      <c r="I6013" s="174" t="n">
        <v>29</v>
      </c>
      <c r="J6013" s="174" t="n"/>
      <c r="K6013" s="174" t="n"/>
      <c r="L6013" s="174" t="n"/>
      <c r="M6013" s="174" t="n"/>
    </row>
    <row r="6014">
      <c r="A6014" s="174" t="inlineStr">
        <is>
          <t>test</t>
        </is>
      </c>
      <c r="B6014" s="174" t="inlineStr">
        <is>
          <t>A3</t>
        </is>
      </c>
      <c r="C6014" s="174" t="inlineStr">
        <is>
          <t>Clean</t>
        </is>
      </c>
      <c r="D6014" s="174" t="inlineStr">
        <is>
          <t>b</t>
        </is>
      </c>
      <c r="E6014" s="175" t="n">
        <v>0.25</v>
      </c>
      <c r="F6014" s="174" t="n">
        <v>389</v>
      </c>
      <c r="G6014" s="174" t="n">
        <v>5</v>
      </c>
      <c r="H6014" s="174" t="n">
        <v>261</v>
      </c>
      <c r="I6014" s="174" t="n">
        <v>31</v>
      </c>
      <c r="J6014" s="174" t="n"/>
      <c r="K6014" s="174" t="n"/>
      <c r="L6014" s="174" t="n"/>
      <c r="M6014" s="174" t="n"/>
    </row>
    <row r="6015">
      <c r="A6015" s="174" t="inlineStr">
        <is>
          <t>test</t>
        </is>
      </c>
      <c r="B6015" s="174" t="inlineStr">
        <is>
          <t>A3</t>
        </is>
      </c>
      <c r="C6015" s="174" t="inlineStr">
        <is>
          <t>Clean</t>
        </is>
      </c>
      <c r="D6015" s="174" t="inlineStr">
        <is>
          <t>b</t>
        </is>
      </c>
      <c r="E6015" s="175" t="n">
        <v>0.26</v>
      </c>
      <c r="F6015" s="174" t="n">
        <v>389</v>
      </c>
      <c r="G6015" s="174" t="n">
        <v>5</v>
      </c>
      <c r="H6015" s="174" t="n">
        <v>258</v>
      </c>
      <c r="I6015" s="174" t="n">
        <v>34</v>
      </c>
      <c r="J6015" s="174" t="n"/>
      <c r="K6015" s="174" t="n"/>
      <c r="L6015" s="174" t="n"/>
      <c r="M6015" s="174" t="n"/>
    </row>
    <row r="6016">
      <c r="A6016" s="174" t="inlineStr">
        <is>
          <t>test</t>
        </is>
      </c>
      <c r="B6016" s="174" t="inlineStr">
        <is>
          <t>A3</t>
        </is>
      </c>
      <c r="C6016" s="174" t="inlineStr">
        <is>
          <t>Clean</t>
        </is>
      </c>
      <c r="D6016" s="174" t="inlineStr">
        <is>
          <t>b</t>
        </is>
      </c>
      <c r="E6016" s="175" t="n">
        <v>0.27</v>
      </c>
      <c r="F6016" s="174" t="n">
        <v>388</v>
      </c>
      <c r="G6016" s="174" t="n">
        <v>6</v>
      </c>
      <c r="H6016" s="174" t="n">
        <v>256</v>
      </c>
      <c r="I6016" s="174" t="n">
        <v>36</v>
      </c>
      <c r="J6016" s="174" t="n"/>
      <c r="K6016" s="174" t="n"/>
      <c r="L6016" s="174" t="n"/>
      <c r="M6016" s="174" t="n"/>
    </row>
    <row r="6017">
      <c r="A6017" s="174" t="inlineStr">
        <is>
          <t>test</t>
        </is>
      </c>
      <c r="B6017" s="174" t="inlineStr">
        <is>
          <t>A3</t>
        </is>
      </c>
      <c r="C6017" s="174" t="inlineStr">
        <is>
          <t>Clean</t>
        </is>
      </c>
      <c r="D6017" s="174" t="inlineStr">
        <is>
          <t>b</t>
        </is>
      </c>
      <c r="E6017" s="175" t="n">
        <v>0.28</v>
      </c>
      <c r="F6017" s="174" t="n">
        <v>388</v>
      </c>
      <c r="G6017" s="174" t="n">
        <v>6</v>
      </c>
      <c r="H6017" s="174" t="n">
        <v>253</v>
      </c>
      <c r="I6017" s="174" t="n">
        <v>39</v>
      </c>
      <c r="J6017" s="174" t="n"/>
      <c r="K6017" s="174" t="n"/>
      <c r="L6017" s="174" t="n"/>
      <c r="M6017" s="174" t="n"/>
    </row>
    <row r="6018">
      <c r="A6018" s="174" t="inlineStr">
        <is>
          <t>test</t>
        </is>
      </c>
      <c r="B6018" s="174" t="inlineStr">
        <is>
          <t>A3</t>
        </is>
      </c>
      <c r="C6018" s="174" t="inlineStr">
        <is>
          <t>Clean</t>
        </is>
      </c>
      <c r="D6018" s="174" t="inlineStr">
        <is>
          <t>b</t>
        </is>
      </c>
      <c r="E6018" s="175" t="n">
        <v>0.29</v>
      </c>
      <c r="F6018" s="174" t="n">
        <v>387</v>
      </c>
      <c r="G6018" s="174" t="n">
        <v>7</v>
      </c>
      <c r="H6018" s="174" t="n">
        <v>252</v>
      </c>
      <c r="I6018" s="174" t="n">
        <v>40</v>
      </c>
      <c r="J6018" s="174" t="n"/>
      <c r="K6018" s="174" t="n"/>
      <c r="L6018" s="174" t="n"/>
      <c r="M6018" s="174" t="n"/>
    </row>
    <row r="6019">
      <c r="A6019" s="174" t="inlineStr">
        <is>
          <t>test</t>
        </is>
      </c>
      <c r="B6019" s="174" t="inlineStr">
        <is>
          <t>A3</t>
        </is>
      </c>
      <c r="C6019" s="174" t="inlineStr">
        <is>
          <t>Clean</t>
        </is>
      </c>
      <c r="D6019" s="174" t="inlineStr">
        <is>
          <t>b</t>
        </is>
      </c>
      <c r="E6019" s="175" t="n">
        <v>0.3</v>
      </c>
      <c r="F6019" s="174" t="n">
        <v>387</v>
      </c>
      <c r="G6019" s="174" t="n">
        <v>7</v>
      </c>
      <c r="H6019" s="174" t="n">
        <v>251</v>
      </c>
      <c r="I6019" s="174" t="n">
        <v>41</v>
      </c>
      <c r="J6019" s="174" t="n"/>
      <c r="K6019" s="174" t="n"/>
      <c r="L6019" s="174" t="n"/>
      <c r="M6019" s="174" t="n"/>
    </row>
    <row r="6020">
      <c r="A6020" s="174" t="inlineStr">
        <is>
          <t>test</t>
        </is>
      </c>
      <c r="B6020" s="174" t="inlineStr">
        <is>
          <t>A3</t>
        </is>
      </c>
      <c r="C6020" s="174" t="inlineStr">
        <is>
          <t>Clean</t>
        </is>
      </c>
      <c r="D6020" s="174" t="inlineStr">
        <is>
          <t>b</t>
        </is>
      </c>
      <c r="E6020" s="175" t="n">
        <v>0.31</v>
      </c>
      <c r="F6020" s="174" t="n">
        <v>387</v>
      </c>
      <c r="G6020" s="174" t="n">
        <v>7</v>
      </c>
      <c r="H6020" s="174" t="n">
        <v>249</v>
      </c>
      <c r="I6020" s="174" t="n">
        <v>43</v>
      </c>
      <c r="J6020" s="174" t="n"/>
      <c r="K6020" s="174" t="n"/>
      <c r="L6020" s="174" t="n"/>
      <c r="M6020" s="174" t="n"/>
    </row>
    <row r="6021">
      <c r="A6021" s="174" t="inlineStr">
        <is>
          <t>test</t>
        </is>
      </c>
      <c r="B6021" s="174" t="inlineStr">
        <is>
          <t>A3</t>
        </is>
      </c>
      <c r="C6021" s="174" t="inlineStr">
        <is>
          <t>Clean</t>
        </is>
      </c>
      <c r="D6021" s="174" t="inlineStr">
        <is>
          <t>b</t>
        </is>
      </c>
      <c r="E6021" s="175" t="n">
        <v>0.32</v>
      </c>
      <c r="F6021" s="174" t="n">
        <v>387</v>
      </c>
      <c r="G6021" s="174" t="n">
        <v>7</v>
      </c>
      <c r="H6021" s="174" t="n">
        <v>248</v>
      </c>
      <c r="I6021" s="174" t="n">
        <v>44</v>
      </c>
      <c r="J6021" s="174" t="n"/>
      <c r="K6021" s="174" t="n"/>
      <c r="L6021" s="174" t="n"/>
      <c r="M6021" s="174" t="n"/>
    </row>
    <row r="6022">
      <c r="A6022" s="174" t="inlineStr">
        <is>
          <t>test</t>
        </is>
      </c>
      <c r="B6022" s="174" t="inlineStr">
        <is>
          <t>A3</t>
        </is>
      </c>
      <c r="C6022" s="174" t="inlineStr">
        <is>
          <t>Clean</t>
        </is>
      </c>
      <c r="D6022" s="174" t="inlineStr">
        <is>
          <t>b</t>
        </is>
      </c>
      <c r="E6022" s="175" t="n">
        <v>0.33</v>
      </c>
      <c r="F6022" s="174" t="n">
        <v>387</v>
      </c>
      <c r="G6022" s="174" t="n">
        <v>7</v>
      </c>
      <c r="H6022" s="174" t="n">
        <v>247</v>
      </c>
      <c r="I6022" s="174" t="n">
        <v>45</v>
      </c>
      <c r="J6022" s="174" t="n"/>
      <c r="K6022" s="174" t="n"/>
      <c r="L6022" s="174" t="n"/>
      <c r="M6022" s="174" t="n"/>
    </row>
    <row r="6023">
      <c r="A6023" s="174" t="inlineStr">
        <is>
          <t>test</t>
        </is>
      </c>
      <c r="B6023" s="174" t="inlineStr">
        <is>
          <t>A3</t>
        </is>
      </c>
      <c r="C6023" s="174" t="inlineStr">
        <is>
          <t>Clean</t>
        </is>
      </c>
      <c r="D6023" s="174" t="inlineStr">
        <is>
          <t>b</t>
        </is>
      </c>
      <c r="E6023" s="175" t="n">
        <v>0.34</v>
      </c>
      <c r="F6023" s="174" t="n">
        <v>387</v>
      </c>
      <c r="G6023" s="174" t="n">
        <v>7</v>
      </c>
      <c r="H6023" s="174" t="n">
        <v>245</v>
      </c>
      <c r="I6023" s="174" t="n">
        <v>47</v>
      </c>
      <c r="J6023" s="174" t="n"/>
      <c r="K6023" s="174" t="n"/>
      <c r="L6023" s="174" t="n"/>
      <c r="M6023" s="174" t="n"/>
    </row>
    <row r="6024">
      <c r="A6024" s="174" t="inlineStr">
        <is>
          <t>test</t>
        </is>
      </c>
      <c r="B6024" s="174" t="inlineStr">
        <is>
          <t>A3</t>
        </is>
      </c>
      <c r="C6024" s="174" t="inlineStr">
        <is>
          <t>Clean</t>
        </is>
      </c>
      <c r="D6024" s="174" t="inlineStr">
        <is>
          <t>b</t>
        </is>
      </c>
      <c r="E6024" s="175" t="n">
        <v>0.35</v>
      </c>
      <c r="F6024" s="174" t="n">
        <v>387</v>
      </c>
      <c r="G6024" s="174" t="n">
        <v>7</v>
      </c>
      <c r="H6024" s="174" t="n">
        <v>244</v>
      </c>
      <c r="I6024" s="174" t="n">
        <v>48</v>
      </c>
      <c r="J6024" s="174" t="n"/>
      <c r="K6024" s="174" t="n"/>
      <c r="L6024" s="174" t="n"/>
      <c r="M6024" s="174" t="n"/>
    </row>
    <row r="6025">
      <c r="A6025" s="174" t="inlineStr">
        <is>
          <t>test</t>
        </is>
      </c>
      <c r="B6025" s="174" t="inlineStr">
        <is>
          <t>A3</t>
        </is>
      </c>
      <c r="C6025" s="174" t="inlineStr">
        <is>
          <t>Clean</t>
        </is>
      </c>
      <c r="D6025" s="174" t="inlineStr">
        <is>
          <t>b</t>
        </is>
      </c>
      <c r="E6025" s="175" t="n">
        <v>0.36</v>
      </c>
      <c r="F6025" s="174" t="n">
        <v>387</v>
      </c>
      <c r="G6025" s="174" t="n">
        <v>7</v>
      </c>
      <c r="H6025" s="174" t="n">
        <v>244</v>
      </c>
      <c r="I6025" s="174" t="n">
        <v>48</v>
      </c>
      <c r="J6025" s="174" t="n"/>
      <c r="K6025" s="174" t="n"/>
      <c r="L6025" s="174" t="n"/>
      <c r="M6025" s="174" t="n"/>
    </row>
    <row r="6026">
      <c r="A6026" s="174" t="inlineStr">
        <is>
          <t>test</t>
        </is>
      </c>
      <c r="B6026" s="174" t="inlineStr">
        <is>
          <t>A3</t>
        </is>
      </c>
      <c r="C6026" s="174" t="inlineStr">
        <is>
          <t>Clean</t>
        </is>
      </c>
      <c r="D6026" s="174" t="inlineStr">
        <is>
          <t>b</t>
        </is>
      </c>
      <c r="E6026" s="175" t="n">
        <v>0.37</v>
      </c>
      <c r="F6026" s="174" t="n">
        <v>386</v>
      </c>
      <c r="G6026" s="174" t="n">
        <v>8</v>
      </c>
      <c r="H6026" s="174" t="n">
        <v>243</v>
      </c>
      <c r="I6026" s="174" t="n">
        <v>49</v>
      </c>
      <c r="J6026" s="174" t="n"/>
      <c r="K6026" s="174" t="n"/>
      <c r="L6026" s="174" t="n"/>
      <c r="M6026" s="174" t="n"/>
    </row>
    <row r="6027">
      <c r="A6027" s="174" t="inlineStr">
        <is>
          <t>test</t>
        </is>
      </c>
      <c r="B6027" s="174" t="inlineStr">
        <is>
          <t>A3</t>
        </is>
      </c>
      <c r="C6027" s="174" t="inlineStr">
        <is>
          <t>Clean</t>
        </is>
      </c>
      <c r="D6027" s="174" t="inlineStr">
        <is>
          <t>b</t>
        </is>
      </c>
      <c r="E6027" s="175" t="n">
        <v>0.38</v>
      </c>
      <c r="F6027" s="174" t="n">
        <v>386</v>
      </c>
      <c r="G6027" s="174" t="n">
        <v>8</v>
      </c>
      <c r="H6027" s="174" t="n">
        <v>239</v>
      </c>
      <c r="I6027" s="174" t="n">
        <v>53</v>
      </c>
      <c r="J6027" s="174" t="n"/>
      <c r="K6027" s="174" t="n"/>
      <c r="L6027" s="174" t="n"/>
      <c r="M6027" s="174" t="n"/>
    </row>
    <row r="6028">
      <c r="A6028" s="174" t="inlineStr">
        <is>
          <t>test</t>
        </is>
      </c>
      <c r="B6028" s="174" t="inlineStr">
        <is>
          <t>A3</t>
        </is>
      </c>
      <c r="C6028" s="174" t="inlineStr">
        <is>
          <t>Clean</t>
        </is>
      </c>
      <c r="D6028" s="174" t="inlineStr">
        <is>
          <t>b</t>
        </is>
      </c>
      <c r="E6028" s="175" t="n">
        <v>0.39</v>
      </c>
      <c r="F6028" s="174" t="n">
        <v>385</v>
      </c>
      <c r="G6028" s="174" t="n">
        <v>9</v>
      </c>
      <c r="H6028" s="174" t="n">
        <v>237</v>
      </c>
      <c r="I6028" s="174" t="n">
        <v>55</v>
      </c>
      <c r="J6028" s="174" t="n"/>
      <c r="K6028" s="174" t="n"/>
      <c r="L6028" s="174" t="n"/>
      <c r="M6028" s="174" t="n"/>
    </row>
    <row r="6029">
      <c r="A6029" s="174" t="inlineStr">
        <is>
          <t>test</t>
        </is>
      </c>
      <c r="B6029" s="174" t="inlineStr">
        <is>
          <t>A3</t>
        </is>
      </c>
      <c r="C6029" s="174" t="inlineStr">
        <is>
          <t>Clean</t>
        </is>
      </c>
      <c r="D6029" s="174" t="inlineStr">
        <is>
          <t>b</t>
        </is>
      </c>
      <c r="E6029" s="175" t="n">
        <v>0.4</v>
      </c>
      <c r="F6029" s="174" t="n">
        <v>385</v>
      </c>
      <c r="G6029" s="174" t="n">
        <v>9</v>
      </c>
      <c r="H6029" s="174" t="n">
        <v>235</v>
      </c>
      <c r="I6029" s="174" t="n">
        <v>57</v>
      </c>
      <c r="J6029" s="174" t="n"/>
      <c r="K6029" s="174" t="n"/>
      <c r="L6029" s="174" t="n"/>
      <c r="M6029" s="174" t="n"/>
    </row>
    <row r="6030">
      <c r="A6030" s="174" t="inlineStr">
        <is>
          <t>test</t>
        </is>
      </c>
      <c r="B6030" s="174" t="inlineStr">
        <is>
          <t>A3</t>
        </is>
      </c>
      <c r="C6030" s="174" t="inlineStr">
        <is>
          <t>Clean</t>
        </is>
      </c>
      <c r="D6030" s="174" t="inlineStr">
        <is>
          <t>b</t>
        </is>
      </c>
      <c r="E6030" s="175" t="n">
        <v>0.41</v>
      </c>
      <c r="F6030" s="174" t="n">
        <v>385</v>
      </c>
      <c r="G6030" s="174" t="n">
        <v>9</v>
      </c>
      <c r="H6030" s="174" t="n">
        <v>234</v>
      </c>
      <c r="I6030" s="174" t="n">
        <v>58</v>
      </c>
      <c r="J6030" s="174" t="n"/>
      <c r="K6030" s="174" t="n"/>
      <c r="L6030" s="174" t="n"/>
      <c r="M6030" s="174" t="n"/>
    </row>
    <row r="6031">
      <c r="A6031" s="174" t="inlineStr">
        <is>
          <t>test</t>
        </is>
      </c>
      <c r="B6031" s="174" t="inlineStr">
        <is>
          <t>A3</t>
        </is>
      </c>
      <c r="C6031" s="174" t="inlineStr">
        <is>
          <t>Clean</t>
        </is>
      </c>
      <c r="D6031" s="174" t="inlineStr">
        <is>
          <t>b</t>
        </is>
      </c>
      <c r="E6031" s="175" t="n">
        <v>0.42</v>
      </c>
      <c r="F6031" s="174" t="n">
        <v>385</v>
      </c>
      <c r="G6031" s="174" t="n">
        <v>9</v>
      </c>
      <c r="H6031" s="174" t="n">
        <v>231</v>
      </c>
      <c r="I6031" s="174" t="n">
        <v>61</v>
      </c>
      <c r="J6031" s="174" t="n"/>
      <c r="K6031" s="174" t="n"/>
      <c r="L6031" s="174" t="n"/>
      <c r="M6031" s="174" t="n"/>
    </row>
    <row r="6032">
      <c r="A6032" s="174" t="inlineStr">
        <is>
          <t>test</t>
        </is>
      </c>
      <c r="B6032" s="174" t="inlineStr">
        <is>
          <t>A3</t>
        </is>
      </c>
      <c r="C6032" s="174" t="inlineStr">
        <is>
          <t>Clean</t>
        </is>
      </c>
      <c r="D6032" s="174" t="inlineStr">
        <is>
          <t>b</t>
        </is>
      </c>
      <c r="E6032" s="175" t="n">
        <v>0.43</v>
      </c>
      <c r="F6032" s="174" t="n">
        <v>384</v>
      </c>
      <c r="G6032" s="174" t="n">
        <v>10</v>
      </c>
      <c r="H6032" s="174" t="n">
        <v>230</v>
      </c>
      <c r="I6032" s="174" t="n">
        <v>62</v>
      </c>
      <c r="J6032" s="174" t="n"/>
      <c r="K6032" s="174" t="n"/>
      <c r="L6032" s="174" t="n"/>
      <c r="M6032" s="174" t="n"/>
    </row>
    <row r="6033">
      <c r="A6033" s="174" t="inlineStr">
        <is>
          <t>test</t>
        </is>
      </c>
      <c r="B6033" s="174" t="inlineStr">
        <is>
          <t>A3</t>
        </is>
      </c>
      <c r="C6033" s="174" t="inlineStr">
        <is>
          <t>Clean</t>
        </is>
      </c>
      <c r="D6033" s="174" t="inlineStr">
        <is>
          <t>b</t>
        </is>
      </c>
      <c r="E6033" s="175" t="n">
        <v>0.44</v>
      </c>
      <c r="F6033" s="174" t="n">
        <v>383</v>
      </c>
      <c r="G6033" s="174" t="n">
        <v>11</v>
      </c>
      <c r="H6033" s="174" t="n">
        <v>230</v>
      </c>
      <c r="I6033" s="174" t="n">
        <v>62</v>
      </c>
      <c r="J6033" s="174" t="n"/>
      <c r="K6033" s="174" t="n"/>
      <c r="L6033" s="174" t="n"/>
      <c r="M6033" s="174" t="n"/>
    </row>
    <row r="6034">
      <c r="A6034" s="174" t="inlineStr">
        <is>
          <t>test</t>
        </is>
      </c>
      <c r="B6034" s="174" t="inlineStr">
        <is>
          <t>A3</t>
        </is>
      </c>
      <c r="C6034" s="174" t="inlineStr">
        <is>
          <t>Clean</t>
        </is>
      </c>
      <c r="D6034" s="174" t="inlineStr">
        <is>
          <t>b</t>
        </is>
      </c>
      <c r="E6034" s="175" t="n">
        <v>0.45</v>
      </c>
      <c r="F6034" s="174" t="n">
        <v>383</v>
      </c>
      <c r="G6034" s="174" t="n">
        <v>11</v>
      </c>
      <c r="H6034" s="174" t="n">
        <v>227</v>
      </c>
      <c r="I6034" s="174" t="n">
        <v>65</v>
      </c>
      <c r="J6034" s="174" t="n"/>
      <c r="K6034" s="174" t="n"/>
      <c r="L6034" s="174" t="n"/>
      <c r="M6034" s="174" t="n"/>
    </row>
    <row r="6035">
      <c r="A6035" s="174" t="inlineStr">
        <is>
          <t>test</t>
        </is>
      </c>
      <c r="B6035" s="174" t="inlineStr">
        <is>
          <t>A3</t>
        </is>
      </c>
      <c r="C6035" s="174" t="inlineStr">
        <is>
          <t>Clean</t>
        </is>
      </c>
      <c r="D6035" s="174" t="inlineStr">
        <is>
          <t>b</t>
        </is>
      </c>
      <c r="E6035" s="175" t="n">
        <v>0.46</v>
      </c>
      <c r="F6035" s="174" t="n">
        <v>383</v>
      </c>
      <c r="G6035" s="174" t="n">
        <v>11</v>
      </c>
      <c r="H6035" s="174" t="n">
        <v>224</v>
      </c>
      <c r="I6035" s="174" t="n">
        <v>68</v>
      </c>
      <c r="J6035" s="174" t="n"/>
      <c r="K6035" s="174" t="n"/>
      <c r="L6035" s="174" t="n"/>
      <c r="M6035" s="174" t="n"/>
    </row>
    <row r="6036">
      <c r="A6036" s="174" t="inlineStr">
        <is>
          <t>test</t>
        </is>
      </c>
      <c r="B6036" s="174" t="inlineStr">
        <is>
          <t>A3</t>
        </is>
      </c>
      <c r="C6036" s="174" t="inlineStr">
        <is>
          <t>Clean</t>
        </is>
      </c>
      <c r="D6036" s="174" t="inlineStr">
        <is>
          <t>b</t>
        </is>
      </c>
      <c r="E6036" s="175" t="n">
        <v>0.47</v>
      </c>
      <c r="F6036" s="174" t="n">
        <v>382</v>
      </c>
      <c r="G6036" s="174" t="n">
        <v>12</v>
      </c>
      <c r="H6036" s="174" t="n">
        <v>224</v>
      </c>
      <c r="I6036" s="174" t="n">
        <v>68</v>
      </c>
      <c r="J6036" s="174" t="n"/>
      <c r="K6036" s="174" t="n"/>
      <c r="L6036" s="174" t="n"/>
      <c r="M6036" s="174" t="n"/>
    </row>
    <row r="6037">
      <c r="A6037" s="174" t="inlineStr">
        <is>
          <t>test</t>
        </is>
      </c>
      <c r="B6037" s="174" t="inlineStr">
        <is>
          <t>A3</t>
        </is>
      </c>
      <c r="C6037" s="174" t="inlineStr">
        <is>
          <t>Clean</t>
        </is>
      </c>
      <c r="D6037" s="174" t="inlineStr">
        <is>
          <t>b</t>
        </is>
      </c>
      <c r="E6037" s="175" t="n">
        <v>0.48</v>
      </c>
      <c r="F6037" s="174" t="n">
        <v>381</v>
      </c>
      <c r="G6037" s="174" t="n">
        <v>13</v>
      </c>
      <c r="H6037" s="174" t="n">
        <v>222</v>
      </c>
      <c r="I6037" s="174" t="n">
        <v>70</v>
      </c>
      <c r="J6037" s="174" t="n"/>
      <c r="K6037" s="174" t="n"/>
      <c r="L6037" s="174" t="n"/>
      <c r="M6037" s="174" t="n"/>
    </row>
    <row r="6038">
      <c r="A6038" s="174" t="inlineStr">
        <is>
          <t>test</t>
        </is>
      </c>
      <c r="B6038" s="174" t="inlineStr">
        <is>
          <t>A3</t>
        </is>
      </c>
      <c r="C6038" s="174" t="inlineStr">
        <is>
          <t>Clean</t>
        </is>
      </c>
      <c r="D6038" s="174" t="inlineStr">
        <is>
          <t>b</t>
        </is>
      </c>
      <c r="E6038" s="175" t="n">
        <v>0.49</v>
      </c>
      <c r="F6038" s="174" t="n">
        <v>381</v>
      </c>
      <c r="G6038" s="174" t="n">
        <v>13</v>
      </c>
      <c r="H6038" s="174" t="n">
        <v>220</v>
      </c>
      <c r="I6038" s="174" t="n">
        <v>72</v>
      </c>
      <c r="J6038" s="174" t="n"/>
      <c r="K6038" s="174" t="n"/>
      <c r="L6038" s="174" t="n"/>
      <c r="M6038" s="174" t="n"/>
    </row>
    <row r="6039">
      <c r="A6039" s="174" t="inlineStr">
        <is>
          <t>test</t>
        </is>
      </c>
      <c r="B6039" s="174" t="inlineStr">
        <is>
          <t>A3</t>
        </is>
      </c>
      <c r="C6039" s="174" t="inlineStr">
        <is>
          <t>Clean</t>
        </is>
      </c>
      <c r="D6039" s="174" t="inlineStr">
        <is>
          <t>b</t>
        </is>
      </c>
      <c r="E6039" s="175" t="n">
        <v>0.5</v>
      </c>
      <c r="F6039" s="174" t="n">
        <v>381</v>
      </c>
      <c r="G6039" s="174" t="n">
        <v>13</v>
      </c>
      <c r="H6039" s="174" t="n">
        <v>218</v>
      </c>
      <c r="I6039" s="174" t="n">
        <v>74</v>
      </c>
      <c r="J6039" s="174" t="n"/>
      <c r="K6039" s="174" t="n"/>
      <c r="L6039" s="174" t="n"/>
      <c r="M6039" s="174" t="n"/>
    </row>
    <row r="6040">
      <c r="A6040" s="174" t="inlineStr">
        <is>
          <t>test</t>
        </is>
      </c>
      <c r="B6040" s="174" t="inlineStr">
        <is>
          <t>A3</t>
        </is>
      </c>
      <c r="C6040" s="174" t="inlineStr">
        <is>
          <t>Clean</t>
        </is>
      </c>
      <c r="D6040" s="174" t="inlineStr">
        <is>
          <t>b</t>
        </is>
      </c>
      <c r="E6040" s="175" t="n">
        <v>0.51</v>
      </c>
      <c r="F6040" s="174" t="n">
        <v>380</v>
      </c>
      <c r="G6040" s="174" t="n">
        <v>14</v>
      </c>
      <c r="H6040" s="174" t="n">
        <v>215</v>
      </c>
      <c r="I6040" s="174" t="n">
        <v>77</v>
      </c>
      <c r="J6040" s="174" t="n"/>
      <c r="K6040" s="174" t="n"/>
      <c r="L6040" s="174" t="n"/>
      <c r="M6040" s="174" t="n"/>
    </row>
    <row r="6041">
      <c r="A6041" s="174" t="inlineStr">
        <is>
          <t>test</t>
        </is>
      </c>
      <c r="B6041" s="174" t="inlineStr">
        <is>
          <t>A3</t>
        </is>
      </c>
      <c r="C6041" s="174" t="inlineStr">
        <is>
          <t>Clean</t>
        </is>
      </c>
      <c r="D6041" s="174" t="inlineStr">
        <is>
          <t>b</t>
        </is>
      </c>
      <c r="E6041" s="175" t="n">
        <v>0.52</v>
      </c>
      <c r="F6041" s="174" t="n">
        <v>380</v>
      </c>
      <c r="G6041" s="174" t="n">
        <v>14</v>
      </c>
      <c r="H6041" s="174" t="n">
        <v>207</v>
      </c>
      <c r="I6041" s="174" t="n">
        <v>85</v>
      </c>
      <c r="J6041" s="174" t="n"/>
      <c r="K6041" s="174" t="n"/>
      <c r="L6041" s="174" t="n"/>
      <c r="M6041" s="174" t="n"/>
    </row>
    <row r="6042">
      <c r="A6042" s="174" t="inlineStr">
        <is>
          <t>test</t>
        </is>
      </c>
      <c r="B6042" s="174" t="inlineStr">
        <is>
          <t>A3</t>
        </is>
      </c>
      <c r="C6042" s="174" t="inlineStr">
        <is>
          <t>Clean</t>
        </is>
      </c>
      <c r="D6042" s="174" t="inlineStr">
        <is>
          <t>b</t>
        </is>
      </c>
      <c r="E6042" s="175" t="n">
        <v>0.53</v>
      </c>
      <c r="F6042" s="174" t="n">
        <v>380</v>
      </c>
      <c r="G6042" s="174" t="n">
        <v>14</v>
      </c>
      <c r="H6042" s="174" t="n">
        <v>205</v>
      </c>
      <c r="I6042" s="174" t="n">
        <v>87</v>
      </c>
      <c r="J6042" s="174" t="n"/>
      <c r="K6042" s="174" t="n"/>
      <c r="L6042" s="174" t="n"/>
      <c r="M6042" s="174" t="n"/>
    </row>
    <row r="6043">
      <c r="A6043" s="174" t="inlineStr">
        <is>
          <t>test</t>
        </is>
      </c>
      <c r="B6043" s="174" t="inlineStr">
        <is>
          <t>A3</t>
        </is>
      </c>
      <c r="C6043" s="174" t="inlineStr">
        <is>
          <t>Clean</t>
        </is>
      </c>
      <c r="D6043" s="174" t="inlineStr">
        <is>
          <t>b</t>
        </is>
      </c>
      <c r="E6043" s="175" t="n">
        <v>0.54</v>
      </c>
      <c r="F6043" s="174" t="n">
        <v>380</v>
      </c>
      <c r="G6043" s="174" t="n">
        <v>14</v>
      </c>
      <c r="H6043" s="174" t="n">
        <v>205</v>
      </c>
      <c r="I6043" s="174" t="n">
        <v>87</v>
      </c>
      <c r="J6043" s="174" t="n"/>
      <c r="K6043" s="174" t="n"/>
      <c r="L6043" s="174" t="n"/>
      <c r="M6043" s="174" t="n"/>
    </row>
    <row r="6044">
      <c r="A6044" s="174" t="inlineStr">
        <is>
          <t>test</t>
        </is>
      </c>
      <c r="B6044" s="174" t="inlineStr">
        <is>
          <t>A3</t>
        </is>
      </c>
      <c r="C6044" s="174" t="inlineStr">
        <is>
          <t>Clean</t>
        </is>
      </c>
      <c r="D6044" s="174" t="inlineStr">
        <is>
          <t>b</t>
        </is>
      </c>
      <c r="E6044" s="175" t="n">
        <v>0.55</v>
      </c>
      <c r="F6044" s="174" t="n">
        <v>380</v>
      </c>
      <c r="G6044" s="174" t="n">
        <v>14</v>
      </c>
      <c r="H6044" s="174" t="n">
        <v>205</v>
      </c>
      <c r="I6044" s="174" t="n">
        <v>87</v>
      </c>
      <c r="J6044" s="174" t="n"/>
      <c r="K6044" s="174" t="n"/>
      <c r="L6044" s="174" t="n"/>
      <c r="M6044" s="174" t="n"/>
    </row>
    <row r="6045">
      <c r="A6045" s="174" t="inlineStr">
        <is>
          <t>test</t>
        </is>
      </c>
      <c r="B6045" s="174" t="inlineStr">
        <is>
          <t>A3</t>
        </is>
      </c>
      <c r="C6045" s="174" t="inlineStr">
        <is>
          <t>Clean</t>
        </is>
      </c>
      <c r="D6045" s="174" t="inlineStr">
        <is>
          <t>b</t>
        </is>
      </c>
      <c r="E6045" s="175" t="n">
        <v>0.5600000000000001</v>
      </c>
      <c r="F6045" s="174" t="n">
        <v>379</v>
      </c>
      <c r="G6045" s="174" t="n">
        <v>15</v>
      </c>
      <c r="H6045" s="174" t="n">
        <v>204</v>
      </c>
      <c r="I6045" s="174" t="n">
        <v>88</v>
      </c>
      <c r="J6045" s="174" t="n"/>
      <c r="K6045" s="174" t="n"/>
      <c r="L6045" s="174" t="n"/>
      <c r="M6045" s="174" t="n"/>
    </row>
    <row r="6046">
      <c r="A6046" s="174" t="inlineStr">
        <is>
          <t>test</t>
        </is>
      </c>
      <c r="B6046" s="174" t="inlineStr">
        <is>
          <t>A3</t>
        </is>
      </c>
      <c r="C6046" s="174" t="inlineStr">
        <is>
          <t>Clean</t>
        </is>
      </c>
      <c r="D6046" s="174" t="inlineStr">
        <is>
          <t>b</t>
        </is>
      </c>
      <c r="E6046" s="175" t="n">
        <v>0.57</v>
      </c>
      <c r="F6046" s="174" t="n">
        <v>378</v>
      </c>
      <c r="G6046" s="174" t="n">
        <v>16</v>
      </c>
      <c r="H6046" s="174" t="n">
        <v>199</v>
      </c>
      <c r="I6046" s="174" t="n">
        <v>93</v>
      </c>
      <c r="J6046" s="174" t="n"/>
      <c r="K6046" s="174" t="n"/>
      <c r="L6046" s="174" t="n"/>
      <c r="M6046" s="174" t="n"/>
    </row>
    <row r="6047">
      <c r="A6047" s="174" t="inlineStr">
        <is>
          <t>test</t>
        </is>
      </c>
      <c r="B6047" s="174" t="inlineStr">
        <is>
          <t>A3</t>
        </is>
      </c>
      <c r="C6047" s="174" t="inlineStr">
        <is>
          <t>Clean</t>
        </is>
      </c>
      <c r="D6047" s="174" t="inlineStr">
        <is>
          <t>b</t>
        </is>
      </c>
      <c r="E6047" s="175" t="n">
        <v>0.58</v>
      </c>
      <c r="F6047" s="174" t="n">
        <v>377</v>
      </c>
      <c r="G6047" s="174" t="n">
        <v>17</v>
      </c>
      <c r="H6047" s="174" t="n">
        <v>198</v>
      </c>
      <c r="I6047" s="174" t="n">
        <v>94</v>
      </c>
      <c r="J6047" s="174" t="n"/>
      <c r="K6047" s="174" t="n"/>
      <c r="L6047" s="174" t="n"/>
      <c r="M6047" s="174" t="n"/>
    </row>
    <row r="6048">
      <c r="A6048" s="174" t="inlineStr">
        <is>
          <t>test</t>
        </is>
      </c>
      <c r="B6048" s="174" t="inlineStr">
        <is>
          <t>A3</t>
        </is>
      </c>
      <c r="C6048" s="174" t="inlineStr">
        <is>
          <t>Clean</t>
        </is>
      </c>
      <c r="D6048" s="174" t="inlineStr">
        <is>
          <t>b</t>
        </is>
      </c>
      <c r="E6048" s="175" t="n">
        <v>0.59</v>
      </c>
      <c r="F6048" s="174" t="n">
        <v>376</v>
      </c>
      <c r="G6048" s="174" t="n">
        <v>18</v>
      </c>
      <c r="H6048" s="174" t="n">
        <v>196</v>
      </c>
      <c r="I6048" s="174" t="n">
        <v>96</v>
      </c>
      <c r="J6048" s="174" t="n"/>
      <c r="K6048" s="174" t="n"/>
      <c r="L6048" s="174" t="n"/>
      <c r="M6048" s="174" t="n"/>
    </row>
    <row r="6049">
      <c r="A6049" s="174" t="inlineStr">
        <is>
          <t>test</t>
        </is>
      </c>
      <c r="B6049" s="174" t="inlineStr">
        <is>
          <t>A3</t>
        </is>
      </c>
      <c r="C6049" s="174" t="inlineStr">
        <is>
          <t>Clean</t>
        </is>
      </c>
      <c r="D6049" s="174" t="inlineStr">
        <is>
          <t>b</t>
        </is>
      </c>
      <c r="E6049" s="175" t="n">
        <v>0.6</v>
      </c>
      <c r="F6049" s="174" t="n">
        <v>375</v>
      </c>
      <c r="G6049" s="174" t="n">
        <v>19</v>
      </c>
      <c r="H6049" s="174" t="n">
        <v>194</v>
      </c>
      <c r="I6049" s="174" t="n">
        <v>98</v>
      </c>
      <c r="J6049" s="174" t="n"/>
      <c r="K6049" s="174" t="n"/>
      <c r="L6049" s="174" t="n"/>
      <c r="M6049" s="174" t="n"/>
    </row>
    <row r="6050">
      <c r="A6050" s="174" t="inlineStr">
        <is>
          <t>test</t>
        </is>
      </c>
      <c r="B6050" s="174" t="inlineStr">
        <is>
          <t>A3</t>
        </is>
      </c>
      <c r="C6050" s="174" t="inlineStr">
        <is>
          <t>Clean</t>
        </is>
      </c>
      <c r="D6050" s="174" t="inlineStr">
        <is>
          <t>b</t>
        </is>
      </c>
      <c r="E6050" s="175" t="n">
        <v>0.61</v>
      </c>
      <c r="F6050" s="174" t="n">
        <v>375</v>
      </c>
      <c r="G6050" s="174" t="n">
        <v>19</v>
      </c>
      <c r="H6050" s="174" t="n">
        <v>191</v>
      </c>
      <c r="I6050" s="174" t="n">
        <v>101</v>
      </c>
      <c r="J6050" s="174" t="n"/>
      <c r="K6050" s="174" t="n"/>
      <c r="L6050" s="174" t="n"/>
      <c r="M6050" s="174" t="n"/>
    </row>
    <row r="6051">
      <c r="A6051" s="174" t="inlineStr">
        <is>
          <t>test</t>
        </is>
      </c>
      <c r="B6051" s="174" t="inlineStr">
        <is>
          <t>A3</t>
        </is>
      </c>
      <c r="C6051" s="174" t="inlineStr">
        <is>
          <t>Clean</t>
        </is>
      </c>
      <c r="D6051" s="174" t="inlineStr">
        <is>
          <t>b</t>
        </is>
      </c>
      <c r="E6051" s="175" t="n">
        <v>0.62</v>
      </c>
      <c r="F6051" s="174" t="n">
        <v>375</v>
      </c>
      <c r="G6051" s="174" t="n">
        <v>19</v>
      </c>
      <c r="H6051" s="174" t="n">
        <v>189</v>
      </c>
      <c r="I6051" s="174" t="n">
        <v>103</v>
      </c>
      <c r="J6051" s="174" t="n"/>
      <c r="K6051" s="174" t="n"/>
      <c r="L6051" s="174" t="n"/>
      <c r="M6051" s="174" t="n"/>
    </row>
    <row r="6052">
      <c r="A6052" s="174" t="inlineStr">
        <is>
          <t>test</t>
        </is>
      </c>
      <c r="B6052" s="174" t="inlineStr">
        <is>
          <t>A3</t>
        </is>
      </c>
      <c r="C6052" s="174" t="inlineStr">
        <is>
          <t>Clean</t>
        </is>
      </c>
      <c r="D6052" s="174" t="inlineStr">
        <is>
          <t>b</t>
        </is>
      </c>
      <c r="E6052" s="175" t="n">
        <v>0.63</v>
      </c>
      <c r="F6052" s="174" t="n">
        <v>375</v>
      </c>
      <c r="G6052" s="174" t="n">
        <v>19</v>
      </c>
      <c r="H6052" s="174" t="n">
        <v>186</v>
      </c>
      <c r="I6052" s="174" t="n">
        <v>106</v>
      </c>
      <c r="J6052" s="174" t="n"/>
      <c r="K6052" s="174" t="n"/>
      <c r="L6052" s="174" t="n"/>
      <c r="M6052" s="174" t="n"/>
    </row>
    <row r="6053">
      <c r="A6053" s="174" t="inlineStr">
        <is>
          <t>test</t>
        </is>
      </c>
      <c r="B6053" s="174" t="inlineStr">
        <is>
          <t>A3</t>
        </is>
      </c>
      <c r="C6053" s="174" t="inlineStr">
        <is>
          <t>Clean</t>
        </is>
      </c>
      <c r="D6053" s="174" t="inlineStr">
        <is>
          <t>b</t>
        </is>
      </c>
      <c r="E6053" s="175" t="n">
        <v>0.64</v>
      </c>
      <c r="F6053" s="174" t="n">
        <v>372</v>
      </c>
      <c r="G6053" s="174" t="n">
        <v>22</v>
      </c>
      <c r="H6053" s="174" t="n">
        <v>184</v>
      </c>
      <c r="I6053" s="174" t="n">
        <v>108</v>
      </c>
      <c r="J6053" s="174" t="n"/>
      <c r="K6053" s="174" t="n"/>
      <c r="L6053" s="174" t="n"/>
      <c r="M6053" s="174" t="n"/>
    </row>
    <row r="6054">
      <c r="A6054" s="174" t="inlineStr">
        <is>
          <t>test</t>
        </is>
      </c>
      <c r="B6054" s="174" t="inlineStr">
        <is>
          <t>A3</t>
        </is>
      </c>
      <c r="C6054" s="174" t="inlineStr">
        <is>
          <t>Clean</t>
        </is>
      </c>
      <c r="D6054" s="174" t="inlineStr">
        <is>
          <t>b</t>
        </is>
      </c>
      <c r="E6054" s="175" t="n">
        <v>0.65</v>
      </c>
      <c r="F6054" s="174" t="n">
        <v>371</v>
      </c>
      <c r="G6054" s="174" t="n">
        <v>23</v>
      </c>
      <c r="H6054" s="174" t="n">
        <v>181</v>
      </c>
      <c r="I6054" s="174" t="n">
        <v>111</v>
      </c>
      <c r="J6054" s="174" t="n"/>
      <c r="K6054" s="174" t="n"/>
      <c r="L6054" s="174" t="n"/>
      <c r="M6054" s="174" t="n"/>
    </row>
    <row r="6055">
      <c r="A6055" s="174" t="inlineStr">
        <is>
          <t>test</t>
        </is>
      </c>
      <c r="B6055" s="174" t="inlineStr">
        <is>
          <t>A3</t>
        </is>
      </c>
      <c r="C6055" s="174" t="inlineStr">
        <is>
          <t>Clean</t>
        </is>
      </c>
      <c r="D6055" s="174" t="inlineStr">
        <is>
          <t>b</t>
        </is>
      </c>
      <c r="E6055" s="175" t="n">
        <v>0.66</v>
      </c>
      <c r="F6055" s="174" t="n">
        <v>371</v>
      </c>
      <c r="G6055" s="174" t="n">
        <v>23</v>
      </c>
      <c r="H6055" s="174" t="n">
        <v>175</v>
      </c>
      <c r="I6055" s="174" t="n">
        <v>117</v>
      </c>
      <c r="J6055" s="174" t="n"/>
      <c r="K6055" s="174" t="n"/>
      <c r="L6055" s="174" t="n"/>
      <c r="M6055" s="174" t="n"/>
    </row>
    <row r="6056">
      <c r="A6056" s="174" t="inlineStr">
        <is>
          <t>test</t>
        </is>
      </c>
      <c r="B6056" s="174" t="inlineStr">
        <is>
          <t>A3</t>
        </is>
      </c>
      <c r="C6056" s="174" t="inlineStr">
        <is>
          <t>Clean</t>
        </is>
      </c>
      <c r="D6056" s="174" t="inlineStr">
        <is>
          <t>b</t>
        </is>
      </c>
      <c r="E6056" s="175" t="n">
        <v>0.67</v>
      </c>
      <c r="F6056" s="174" t="n">
        <v>370</v>
      </c>
      <c r="G6056" s="174" t="n">
        <v>24</v>
      </c>
      <c r="H6056" s="174" t="n">
        <v>172</v>
      </c>
      <c r="I6056" s="174" t="n">
        <v>120</v>
      </c>
      <c r="J6056" s="174" t="n"/>
      <c r="K6056" s="174" t="n"/>
      <c r="L6056" s="174" t="n"/>
      <c r="M6056" s="174" t="n"/>
    </row>
    <row r="6057">
      <c r="A6057" s="174" t="inlineStr">
        <is>
          <t>test</t>
        </is>
      </c>
      <c r="B6057" s="174" t="inlineStr">
        <is>
          <t>A3</t>
        </is>
      </c>
      <c r="C6057" s="174" t="inlineStr">
        <is>
          <t>Clean</t>
        </is>
      </c>
      <c r="D6057" s="174" t="inlineStr">
        <is>
          <t>b</t>
        </is>
      </c>
      <c r="E6057" s="175" t="n">
        <v>0.68</v>
      </c>
      <c r="F6057" s="174" t="n">
        <v>370</v>
      </c>
      <c r="G6057" s="174" t="n">
        <v>24</v>
      </c>
      <c r="H6057" s="174" t="n">
        <v>169</v>
      </c>
      <c r="I6057" s="174" t="n">
        <v>123</v>
      </c>
      <c r="J6057" s="174" t="n"/>
      <c r="K6057" s="174" t="n"/>
      <c r="L6057" s="174" t="n"/>
      <c r="M6057" s="174" t="n"/>
    </row>
    <row r="6058">
      <c r="A6058" s="174" t="inlineStr">
        <is>
          <t>test</t>
        </is>
      </c>
      <c r="B6058" s="174" t="inlineStr">
        <is>
          <t>A3</t>
        </is>
      </c>
      <c r="C6058" s="174" t="inlineStr">
        <is>
          <t>Clean</t>
        </is>
      </c>
      <c r="D6058" s="174" t="inlineStr">
        <is>
          <t>b</t>
        </is>
      </c>
      <c r="E6058" s="175" t="n">
        <v>0.6899999999999999</v>
      </c>
      <c r="F6058" s="174" t="n">
        <v>368</v>
      </c>
      <c r="G6058" s="174" t="n">
        <v>26</v>
      </c>
      <c r="H6058" s="174" t="n">
        <v>169</v>
      </c>
      <c r="I6058" s="174" t="n">
        <v>123</v>
      </c>
      <c r="J6058" s="174" t="n"/>
      <c r="K6058" s="174" t="n"/>
      <c r="L6058" s="174" t="n"/>
      <c r="M6058" s="174" t="n"/>
    </row>
    <row r="6059">
      <c r="A6059" s="174" t="inlineStr">
        <is>
          <t>test</t>
        </is>
      </c>
      <c r="B6059" s="174" t="inlineStr">
        <is>
          <t>A3</t>
        </is>
      </c>
      <c r="C6059" s="174" t="inlineStr">
        <is>
          <t>Clean</t>
        </is>
      </c>
      <c r="D6059" s="174" t="inlineStr">
        <is>
          <t>b</t>
        </is>
      </c>
      <c r="E6059" s="175" t="n">
        <v>0.7</v>
      </c>
      <c r="F6059" s="174" t="n">
        <v>367</v>
      </c>
      <c r="G6059" s="174" t="n">
        <v>27</v>
      </c>
      <c r="H6059" s="174" t="n">
        <v>168</v>
      </c>
      <c r="I6059" s="174" t="n">
        <v>124</v>
      </c>
      <c r="J6059" s="174" t="n"/>
      <c r="K6059" s="174" t="n"/>
      <c r="L6059" s="174" t="n"/>
      <c r="M6059" s="174" t="n"/>
    </row>
    <row r="6060">
      <c r="A6060" s="174" t="inlineStr">
        <is>
          <t>test</t>
        </is>
      </c>
      <c r="B6060" s="174" t="inlineStr">
        <is>
          <t>A3</t>
        </is>
      </c>
      <c r="C6060" s="174" t="inlineStr">
        <is>
          <t>Clean</t>
        </is>
      </c>
      <c r="D6060" s="174" t="inlineStr">
        <is>
          <t>b</t>
        </is>
      </c>
      <c r="E6060" s="175" t="n">
        <v>0.71</v>
      </c>
      <c r="F6060" s="174" t="n">
        <v>363</v>
      </c>
      <c r="G6060" s="174" t="n">
        <v>31</v>
      </c>
      <c r="H6060" s="174" t="n">
        <v>166</v>
      </c>
      <c r="I6060" s="174" t="n">
        <v>126</v>
      </c>
      <c r="J6060" s="174" t="n"/>
      <c r="K6060" s="174" t="n"/>
      <c r="L6060" s="174" t="n"/>
      <c r="M6060" s="174" t="n"/>
    </row>
    <row r="6061">
      <c r="A6061" s="174" t="inlineStr">
        <is>
          <t>test</t>
        </is>
      </c>
      <c r="B6061" s="174" t="inlineStr">
        <is>
          <t>A3</t>
        </is>
      </c>
      <c r="C6061" s="174" t="inlineStr">
        <is>
          <t>Clean</t>
        </is>
      </c>
      <c r="D6061" s="174" t="inlineStr">
        <is>
          <t>b</t>
        </is>
      </c>
      <c r="E6061" s="175" t="n">
        <v>0.72</v>
      </c>
      <c r="F6061" s="174" t="n">
        <v>363</v>
      </c>
      <c r="G6061" s="174" t="n">
        <v>31</v>
      </c>
      <c r="H6061" s="174" t="n">
        <v>165</v>
      </c>
      <c r="I6061" s="174" t="n">
        <v>127</v>
      </c>
      <c r="J6061" s="174" t="n"/>
      <c r="K6061" s="174" t="n"/>
      <c r="L6061" s="174" t="n"/>
      <c r="M6061" s="174" t="n"/>
    </row>
    <row r="6062">
      <c r="A6062" s="174" t="inlineStr">
        <is>
          <t>test</t>
        </is>
      </c>
      <c r="B6062" s="174" t="inlineStr">
        <is>
          <t>A3</t>
        </is>
      </c>
      <c r="C6062" s="174" t="inlineStr">
        <is>
          <t>Clean</t>
        </is>
      </c>
      <c r="D6062" s="174" t="inlineStr">
        <is>
          <t>b</t>
        </is>
      </c>
      <c r="E6062" s="175" t="n">
        <v>0.73</v>
      </c>
      <c r="F6062" s="174" t="n">
        <v>363</v>
      </c>
      <c r="G6062" s="174" t="n">
        <v>31</v>
      </c>
      <c r="H6062" s="174" t="n">
        <v>163</v>
      </c>
      <c r="I6062" s="174" t="n">
        <v>129</v>
      </c>
      <c r="J6062" s="174" t="n"/>
      <c r="K6062" s="174" t="n"/>
      <c r="L6062" s="174" t="n"/>
      <c r="M6062" s="174" t="n"/>
    </row>
    <row r="6063">
      <c r="A6063" s="174" t="inlineStr">
        <is>
          <t>test</t>
        </is>
      </c>
      <c r="B6063" s="174" t="inlineStr">
        <is>
          <t>A3</t>
        </is>
      </c>
      <c r="C6063" s="174" t="inlineStr">
        <is>
          <t>Clean</t>
        </is>
      </c>
      <c r="D6063" s="174" t="inlineStr">
        <is>
          <t>b</t>
        </is>
      </c>
      <c r="E6063" s="175" t="n">
        <v>0.74</v>
      </c>
      <c r="F6063" s="174" t="n">
        <v>361</v>
      </c>
      <c r="G6063" s="174" t="n">
        <v>33</v>
      </c>
      <c r="H6063" s="174" t="n">
        <v>161</v>
      </c>
      <c r="I6063" s="174" t="n">
        <v>131</v>
      </c>
      <c r="J6063" s="174" t="n"/>
      <c r="K6063" s="174" t="n"/>
      <c r="L6063" s="174" t="n"/>
      <c r="M6063" s="174" t="n"/>
    </row>
    <row r="6064">
      <c r="A6064" s="174" t="inlineStr">
        <is>
          <t>test</t>
        </is>
      </c>
      <c r="B6064" s="174" t="inlineStr">
        <is>
          <t>A3</t>
        </is>
      </c>
      <c r="C6064" s="174" t="inlineStr">
        <is>
          <t>Clean</t>
        </is>
      </c>
      <c r="D6064" s="174" t="inlineStr">
        <is>
          <t>b</t>
        </is>
      </c>
      <c r="E6064" s="175" t="n">
        <v>0.75</v>
      </c>
      <c r="F6064" s="174" t="n">
        <v>358</v>
      </c>
      <c r="G6064" s="174" t="n">
        <v>36</v>
      </c>
      <c r="H6064" s="174" t="n">
        <v>161</v>
      </c>
      <c r="I6064" s="174" t="n">
        <v>131</v>
      </c>
      <c r="J6064" s="174" t="n"/>
      <c r="K6064" s="174" t="n"/>
      <c r="L6064" s="174" t="n"/>
      <c r="M6064" s="174" t="n"/>
    </row>
    <row r="6065">
      <c r="A6065" s="174" t="inlineStr">
        <is>
          <t>test</t>
        </is>
      </c>
      <c r="B6065" s="174" t="inlineStr">
        <is>
          <t>A3</t>
        </is>
      </c>
      <c r="C6065" s="174" t="inlineStr">
        <is>
          <t>Clean</t>
        </is>
      </c>
      <c r="D6065" s="174" t="inlineStr">
        <is>
          <t>b</t>
        </is>
      </c>
      <c r="E6065" s="175" t="n">
        <v>0.76</v>
      </c>
      <c r="F6065" s="174" t="n">
        <v>355</v>
      </c>
      <c r="G6065" s="174" t="n">
        <v>39</v>
      </c>
      <c r="H6065" s="174" t="n">
        <v>160</v>
      </c>
      <c r="I6065" s="174" t="n">
        <v>132</v>
      </c>
      <c r="J6065" s="174" t="n"/>
      <c r="K6065" s="174" t="n"/>
      <c r="L6065" s="174" t="n"/>
      <c r="M6065" s="174" t="n"/>
    </row>
    <row r="6066">
      <c r="A6066" s="174" t="inlineStr">
        <is>
          <t>test</t>
        </is>
      </c>
      <c r="B6066" s="174" t="inlineStr">
        <is>
          <t>A3</t>
        </is>
      </c>
      <c r="C6066" s="174" t="inlineStr">
        <is>
          <t>Clean</t>
        </is>
      </c>
      <c r="D6066" s="174" t="inlineStr">
        <is>
          <t>b</t>
        </is>
      </c>
      <c r="E6066" s="175" t="n">
        <v>0.77</v>
      </c>
      <c r="F6066" s="174" t="n">
        <v>352</v>
      </c>
      <c r="G6066" s="174" t="n">
        <v>42</v>
      </c>
      <c r="H6066" s="174" t="n">
        <v>156</v>
      </c>
      <c r="I6066" s="174" t="n">
        <v>136</v>
      </c>
      <c r="J6066" s="174" t="n"/>
      <c r="K6066" s="174" t="n"/>
      <c r="L6066" s="174" t="n"/>
      <c r="M6066" s="174" t="n"/>
    </row>
    <row r="6067">
      <c r="A6067" s="174" t="inlineStr">
        <is>
          <t>test</t>
        </is>
      </c>
      <c r="B6067" s="174" t="inlineStr">
        <is>
          <t>A3</t>
        </is>
      </c>
      <c r="C6067" s="174" t="inlineStr">
        <is>
          <t>Clean</t>
        </is>
      </c>
      <c r="D6067" s="174" t="inlineStr">
        <is>
          <t>b</t>
        </is>
      </c>
      <c r="E6067" s="175" t="n">
        <v>0.78</v>
      </c>
      <c r="F6067" s="174" t="n">
        <v>348</v>
      </c>
      <c r="G6067" s="174" t="n">
        <v>46</v>
      </c>
      <c r="H6067" s="174" t="n">
        <v>155</v>
      </c>
      <c r="I6067" s="174" t="n">
        <v>137</v>
      </c>
      <c r="J6067" s="174" t="n"/>
      <c r="K6067" s="174" t="n"/>
      <c r="L6067" s="174" t="n"/>
      <c r="M6067" s="174" t="n"/>
    </row>
    <row r="6068">
      <c r="A6068" s="174" t="inlineStr">
        <is>
          <t>test</t>
        </is>
      </c>
      <c r="B6068" s="174" t="inlineStr">
        <is>
          <t>A3</t>
        </is>
      </c>
      <c r="C6068" s="174" t="inlineStr">
        <is>
          <t>Clean</t>
        </is>
      </c>
      <c r="D6068" s="174" t="inlineStr">
        <is>
          <t>b</t>
        </is>
      </c>
      <c r="E6068" s="175" t="n">
        <v>0.79</v>
      </c>
      <c r="F6068" s="174" t="n">
        <v>345</v>
      </c>
      <c r="G6068" s="174" t="n">
        <v>49</v>
      </c>
      <c r="H6068" s="174" t="n">
        <v>147</v>
      </c>
      <c r="I6068" s="174" t="n">
        <v>145</v>
      </c>
      <c r="J6068" s="174" t="n"/>
      <c r="K6068" s="174" t="n"/>
      <c r="L6068" s="174" t="n"/>
      <c r="M6068" s="174" t="n"/>
    </row>
    <row r="6069">
      <c r="A6069" s="174" t="inlineStr">
        <is>
          <t>test</t>
        </is>
      </c>
      <c r="B6069" s="174" t="inlineStr">
        <is>
          <t>A3</t>
        </is>
      </c>
      <c r="C6069" s="174" t="inlineStr">
        <is>
          <t>Clean</t>
        </is>
      </c>
      <c r="D6069" s="174" t="inlineStr">
        <is>
          <t>b</t>
        </is>
      </c>
      <c r="E6069" s="175" t="n">
        <v>0.8</v>
      </c>
      <c r="F6069" s="174" t="n">
        <v>342</v>
      </c>
      <c r="G6069" s="174" t="n">
        <v>52</v>
      </c>
      <c r="H6069" s="174" t="n">
        <v>141</v>
      </c>
      <c r="I6069" s="174" t="n">
        <v>151</v>
      </c>
      <c r="J6069" s="174" t="n"/>
      <c r="K6069" s="174" t="n"/>
      <c r="L6069" s="174" t="n"/>
      <c r="M6069" s="174" t="n"/>
    </row>
    <row r="6070">
      <c r="A6070" s="174" t="inlineStr">
        <is>
          <t>test</t>
        </is>
      </c>
      <c r="B6070" s="174" t="inlineStr">
        <is>
          <t>A3</t>
        </is>
      </c>
      <c r="C6070" s="174" t="inlineStr">
        <is>
          <t>Clean</t>
        </is>
      </c>
      <c r="D6070" s="174" t="inlineStr">
        <is>
          <t>b</t>
        </is>
      </c>
      <c r="E6070" s="175" t="n">
        <v>0.8100000000000001</v>
      </c>
      <c r="F6070" s="174" t="n">
        <v>336</v>
      </c>
      <c r="G6070" s="174" t="n">
        <v>58</v>
      </c>
      <c r="H6070" s="174" t="n">
        <v>139</v>
      </c>
      <c r="I6070" s="174" t="n">
        <v>153</v>
      </c>
      <c r="J6070" s="174" t="n"/>
      <c r="K6070" s="174" t="n"/>
      <c r="L6070" s="174" t="n"/>
      <c r="M6070" s="174" t="n"/>
    </row>
    <row r="6071">
      <c r="A6071" s="174" t="inlineStr">
        <is>
          <t>test</t>
        </is>
      </c>
      <c r="B6071" s="174" t="inlineStr">
        <is>
          <t>A3</t>
        </is>
      </c>
      <c r="C6071" s="174" t="inlineStr">
        <is>
          <t>Clean</t>
        </is>
      </c>
      <c r="D6071" s="174" t="inlineStr">
        <is>
          <t>b</t>
        </is>
      </c>
      <c r="E6071" s="175" t="n">
        <v>0.82</v>
      </c>
      <c r="F6071" s="174" t="n">
        <v>334</v>
      </c>
      <c r="G6071" s="174" t="n">
        <v>60</v>
      </c>
      <c r="H6071" s="174" t="n">
        <v>137</v>
      </c>
      <c r="I6071" s="174" t="n">
        <v>155</v>
      </c>
      <c r="J6071" s="174" t="n"/>
      <c r="K6071" s="174" t="n"/>
      <c r="L6071" s="174" t="n"/>
      <c r="M6071" s="174" t="n"/>
    </row>
    <row r="6072">
      <c r="A6072" s="174" t="inlineStr">
        <is>
          <t>test</t>
        </is>
      </c>
      <c r="B6072" s="174" t="inlineStr">
        <is>
          <t>A3</t>
        </is>
      </c>
      <c r="C6072" s="174" t="inlineStr">
        <is>
          <t>Clean</t>
        </is>
      </c>
      <c r="D6072" s="174" t="inlineStr">
        <is>
          <t>b</t>
        </is>
      </c>
      <c r="E6072" s="175" t="n">
        <v>0.83</v>
      </c>
      <c r="F6072" s="174" t="n">
        <v>330</v>
      </c>
      <c r="G6072" s="174" t="n">
        <v>64</v>
      </c>
      <c r="H6072" s="174" t="n">
        <v>134</v>
      </c>
      <c r="I6072" s="174" t="n">
        <v>158</v>
      </c>
      <c r="J6072" s="174" t="n"/>
      <c r="K6072" s="174" t="n"/>
      <c r="L6072" s="174" t="n"/>
      <c r="M6072" s="174" t="n"/>
    </row>
    <row r="6073">
      <c r="A6073" s="174" t="inlineStr">
        <is>
          <t>test</t>
        </is>
      </c>
      <c r="B6073" s="174" t="inlineStr">
        <is>
          <t>A3</t>
        </is>
      </c>
      <c r="C6073" s="174" t="inlineStr">
        <is>
          <t>Clean</t>
        </is>
      </c>
      <c r="D6073" s="174" t="inlineStr">
        <is>
          <t>b</t>
        </is>
      </c>
      <c r="E6073" s="175" t="n">
        <v>0.84</v>
      </c>
      <c r="F6073" s="174" t="n">
        <v>328</v>
      </c>
      <c r="G6073" s="174" t="n">
        <v>66</v>
      </c>
      <c r="H6073" s="174" t="n">
        <v>127</v>
      </c>
      <c r="I6073" s="174" t="n">
        <v>165</v>
      </c>
      <c r="J6073" s="174" t="n"/>
      <c r="K6073" s="174" t="n"/>
      <c r="L6073" s="174" t="n"/>
      <c r="M6073" s="174" t="n"/>
    </row>
    <row r="6074">
      <c r="A6074" s="174" t="inlineStr">
        <is>
          <t>test</t>
        </is>
      </c>
      <c r="B6074" s="174" t="inlineStr">
        <is>
          <t>A3</t>
        </is>
      </c>
      <c r="C6074" s="174" t="inlineStr">
        <is>
          <t>Clean</t>
        </is>
      </c>
      <c r="D6074" s="174" t="inlineStr">
        <is>
          <t>b</t>
        </is>
      </c>
      <c r="E6074" s="175" t="n">
        <v>0.85</v>
      </c>
      <c r="F6074" s="174" t="n">
        <v>326</v>
      </c>
      <c r="G6074" s="174" t="n">
        <v>68</v>
      </c>
      <c r="H6074" s="174" t="n">
        <v>120</v>
      </c>
      <c r="I6074" s="174" t="n">
        <v>172</v>
      </c>
      <c r="J6074" s="174" t="n"/>
      <c r="K6074" s="174" t="n"/>
      <c r="L6074" s="174" t="n"/>
      <c r="M6074" s="174" t="n"/>
    </row>
    <row r="6075">
      <c r="A6075" s="174" t="inlineStr">
        <is>
          <t>test</t>
        </is>
      </c>
      <c r="B6075" s="174" t="inlineStr">
        <is>
          <t>A3</t>
        </is>
      </c>
      <c r="C6075" s="174" t="inlineStr">
        <is>
          <t>Clean</t>
        </is>
      </c>
      <c r="D6075" s="174" t="inlineStr">
        <is>
          <t>b</t>
        </is>
      </c>
      <c r="E6075" s="175" t="n">
        <v>0.86</v>
      </c>
      <c r="F6075" s="174" t="n">
        <v>323</v>
      </c>
      <c r="G6075" s="174" t="n">
        <v>71</v>
      </c>
      <c r="H6075" s="174" t="n">
        <v>116</v>
      </c>
      <c r="I6075" s="174" t="n">
        <v>176</v>
      </c>
      <c r="J6075" s="174" t="n"/>
      <c r="K6075" s="174" t="n"/>
      <c r="L6075" s="174" t="n"/>
      <c r="M6075" s="174" t="n"/>
    </row>
    <row r="6076">
      <c r="A6076" s="174" t="inlineStr">
        <is>
          <t>test</t>
        </is>
      </c>
      <c r="B6076" s="174" t="inlineStr">
        <is>
          <t>A3</t>
        </is>
      </c>
      <c r="C6076" s="174" t="inlineStr">
        <is>
          <t>Clean</t>
        </is>
      </c>
      <c r="D6076" s="174" t="inlineStr">
        <is>
          <t>b</t>
        </is>
      </c>
      <c r="E6076" s="175" t="n">
        <v>0.87</v>
      </c>
      <c r="F6076" s="174" t="n">
        <v>320</v>
      </c>
      <c r="G6076" s="174" t="n">
        <v>74</v>
      </c>
      <c r="H6076" s="174" t="n">
        <v>112</v>
      </c>
      <c r="I6076" s="174" t="n">
        <v>180</v>
      </c>
      <c r="J6076" s="174" t="n"/>
      <c r="K6076" s="174" t="n"/>
      <c r="L6076" s="174" t="n"/>
      <c r="M6076" s="174" t="n"/>
    </row>
    <row r="6077">
      <c r="A6077" s="174" t="inlineStr">
        <is>
          <t>test</t>
        </is>
      </c>
      <c r="B6077" s="174" t="inlineStr">
        <is>
          <t>A3</t>
        </is>
      </c>
      <c r="C6077" s="174" t="inlineStr">
        <is>
          <t>Clean</t>
        </is>
      </c>
      <c r="D6077" s="174" t="inlineStr">
        <is>
          <t>b</t>
        </is>
      </c>
      <c r="E6077" s="175" t="n">
        <v>0.88</v>
      </c>
      <c r="F6077" s="174" t="n">
        <v>316</v>
      </c>
      <c r="G6077" s="174" t="n">
        <v>78</v>
      </c>
      <c r="H6077" s="174" t="n">
        <v>110</v>
      </c>
      <c r="I6077" s="174" t="n">
        <v>182</v>
      </c>
      <c r="J6077" s="174" t="n"/>
      <c r="K6077" s="174" t="n"/>
      <c r="L6077" s="174" t="n"/>
      <c r="M6077" s="174" t="n"/>
    </row>
    <row r="6078">
      <c r="A6078" s="174" t="inlineStr">
        <is>
          <t>test</t>
        </is>
      </c>
      <c r="B6078" s="174" t="inlineStr">
        <is>
          <t>A3</t>
        </is>
      </c>
      <c r="C6078" s="174" t="inlineStr">
        <is>
          <t>Clean</t>
        </is>
      </c>
      <c r="D6078" s="174" t="inlineStr">
        <is>
          <t>b</t>
        </is>
      </c>
      <c r="E6078" s="175" t="n">
        <v>0.89</v>
      </c>
      <c r="F6078" s="174" t="n">
        <v>313</v>
      </c>
      <c r="G6078" s="174" t="n">
        <v>81</v>
      </c>
      <c r="H6078" s="174" t="n">
        <v>106</v>
      </c>
      <c r="I6078" s="174" t="n">
        <v>186</v>
      </c>
      <c r="J6078" s="174" t="n"/>
      <c r="K6078" s="174" t="n"/>
      <c r="L6078" s="174" t="n"/>
      <c r="M6078" s="174" t="n"/>
    </row>
    <row r="6079">
      <c r="A6079" s="174" t="inlineStr">
        <is>
          <t>test</t>
        </is>
      </c>
      <c r="B6079" s="174" t="inlineStr">
        <is>
          <t>A3</t>
        </is>
      </c>
      <c r="C6079" s="174" t="inlineStr">
        <is>
          <t>Clean</t>
        </is>
      </c>
      <c r="D6079" s="174" t="inlineStr">
        <is>
          <t>b</t>
        </is>
      </c>
      <c r="E6079" s="175" t="n">
        <v>0.9</v>
      </c>
      <c r="F6079" s="174" t="n">
        <v>309</v>
      </c>
      <c r="G6079" s="174" t="n">
        <v>85</v>
      </c>
      <c r="H6079" s="174" t="n">
        <v>104</v>
      </c>
      <c r="I6079" s="174" t="n">
        <v>188</v>
      </c>
      <c r="J6079" s="174" t="n"/>
      <c r="K6079" s="174" t="n"/>
      <c r="L6079" s="174" t="n"/>
      <c r="M6079" s="174" t="n"/>
    </row>
    <row r="6080">
      <c r="A6080" s="174" t="inlineStr">
        <is>
          <t>test</t>
        </is>
      </c>
      <c r="B6080" s="174" t="inlineStr">
        <is>
          <t>A3</t>
        </is>
      </c>
      <c r="C6080" s="174" t="inlineStr">
        <is>
          <t>Clean</t>
        </is>
      </c>
      <c r="D6080" s="174" t="inlineStr">
        <is>
          <t>b</t>
        </is>
      </c>
      <c r="E6080" s="175" t="n">
        <v>0.91</v>
      </c>
      <c r="F6080" s="174" t="n">
        <v>305</v>
      </c>
      <c r="G6080" s="174" t="n">
        <v>89</v>
      </c>
      <c r="H6080" s="174" t="n">
        <v>100</v>
      </c>
      <c r="I6080" s="174" t="n">
        <v>192</v>
      </c>
      <c r="J6080" s="174" t="n"/>
      <c r="K6080" s="174" t="n"/>
      <c r="L6080" s="174" t="n"/>
      <c r="M6080" s="174" t="n"/>
    </row>
    <row r="6081">
      <c r="A6081" s="174" t="inlineStr">
        <is>
          <t>test</t>
        </is>
      </c>
      <c r="B6081" s="174" t="inlineStr">
        <is>
          <t>A3</t>
        </is>
      </c>
      <c r="C6081" s="174" t="inlineStr">
        <is>
          <t>Clean</t>
        </is>
      </c>
      <c r="D6081" s="174" t="inlineStr">
        <is>
          <t>b</t>
        </is>
      </c>
      <c r="E6081" s="175" t="n">
        <v>0.92</v>
      </c>
      <c r="F6081" s="174" t="n">
        <v>294</v>
      </c>
      <c r="G6081" s="174" t="n">
        <v>100</v>
      </c>
      <c r="H6081" s="174" t="n">
        <v>92</v>
      </c>
      <c r="I6081" s="174" t="n">
        <v>200</v>
      </c>
      <c r="J6081" s="174" t="n"/>
      <c r="K6081" s="174" t="n"/>
      <c r="L6081" s="174" t="n"/>
      <c r="M6081" s="174" t="n"/>
    </row>
    <row r="6082">
      <c r="A6082" s="174" t="inlineStr">
        <is>
          <t>test</t>
        </is>
      </c>
      <c r="B6082" s="174" t="inlineStr">
        <is>
          <t>A3</t>
        </is>
      </c>
      <c r="C6082" s="174" t="inlineStr">
        <is>
          <t>Clean</t>
        </is>
      </c>
      <c r="D6082" s="174" t="inlineStr">
        <is>
          <t>b</t>
        </is>
      </c>
      <c r="E6082" s="175" t="n">
        <v>0.93</v>
      </c>
      <c r="F6082" s="174" t="n">
        <v>286</v>
      </c>
      <c r="G6082" s="174" t="n">
        <v>108</v>
      </c>
      <c r="H6082" s="174" t="n">
        <v>87</v>
      </c>
      <c r="I6082" s="174" t="n">
        <v>205</v>
      </c>
      <c r="J6082" s="174" t="n"/>
      <c r="K6082" s="174" t="n"/>
      <c r="L6082" s="174" t="n"/>
      <c r="M6082" s="174" t="n"/>
    </row>
    <row r="6083">
      <c r="A6083" s="174" t="inlineStr">
        <is>
          <t>test</t>
        </is>
      </c>
      <c r="B6083" s="174" t="inlineStr">
        <is>
          <t>A3</t>
        </is>
      </c>
      <c r="C6083" s="174" t="inlineStr">
        <is>
          <t>Clean</t>
        </is>
      </c>
      <c r="D6083" s="174" t="inlineStr">
        <is>
          <t>b</t>
        </is>
      </c>
      <c r="E6083" s="175" t="n">
        <v>0.9399999999999999</v>
      </c>
      <c r="F6083" s="174" t="n">
        <v>276</v>
      </c>
      <c r="G6083" s="174" t="n">
        <v>118</v>
      </c>
      <c r="H6083" s="174" t="n">
        <v>84</v>
      </c>
      <c r="I6083" s="174" t="n">
        <v>208</v>
      </c>
      <c r="J6083" s="174" t="n"/>
      <c r="K6083" s="174" t="n"/>
      <c r="L6083" s="174" t="n"/>
      <c r="M6083" s="174" t="n"/>
    </row>
    <row r="6084">
      <c r="A6084" s="174" t="inlineStr">
        <is>
          <t>test</t>
        </is>
      </c>
      <c r="B6084" s="174" t="inlineStr">
        <is>
          <t>A3</t>
        </is>
      </c>
      <c r="C6084" s="174" t="inlineStr">
        <is>
          <t>Clean</t>
        </is>
      </c>
      <c r="D6084" s="174" t="inlineStr">
        <is>
          <t>b</t>
        </is>
      </c>
      <c r="E6084" s="175" t="n">
        <v>0.95</v>
      </c>
      <c r="F6084" s="174" t="n">
        <v>267</v>
      </c>
      <c r="G6084" s="174" t="n">
        <v>127</v>
      </c>
      <c r="H6084" s="174" t="n">
        <v>80</v>
      </c>
      <c r="I6084" s="174" t="n">
        <v>212</v>
      </c>
      <c r="J6084" s="174" t="n"/>
      <c r="K6084" s="174" t="n"/>
      <c r="L6084" s="174" t="n"/>
      <c r="M6084" s="174" t="n"/>
    </row>
    <row r="6085">
      <c r="A6085" s="174" t="inlineStr">
        <is>
          <t>test</t>
        </is>
      </c>
      <c r="B6085" s="174" t="inlineStr">
        <is>
          <t>A3</t>
        </is>
      </c>
      <c r="C6085" s="174" t="inlineStr">
        <is>
          <t>Music</t>
        </is>
      </c>
      <c r="D6085" s="174" t="inlineStr">
        <is>
          <t>all</t>
        </is>
      </c>
      <c r="E6085" s="175" t="n">
        <v>0.01</v>
      </c>
      <c r="F6085" s="174" t="n">
        <v>28</v>
      </c>
      <c r="G6085" s="174" t="n">
        <v>1</v>
      </c>
      <c r="H6085" s="174" t="n">
        <v>4294</v>
      </c>
      <c r="I6085" s="174" t="n">
        <v>676</v>
      </c>
      <c r="J6085" s="174" t="n">
        <v>1</v>
      </c>
      <c r="K6085" s="174" t="n">
        <v>0</v>
      </c>
      <c r="L6085" s="174" t="n">
        <v>30</v>
      </c>
      <c r="M6085" s="174" t="n">
        <v>4264</v>
      </c>
    </row>
    <row r="6086">
      <c r="A6086" s="174" t="inlineStr">
        <is>
          <t>test</t>
        </is>
      </c>
      <c r="B6086" s="174" t="inlineStr">
        <is>
          <t>A3</t>
        </is>
      </c>
      <c r="C6086" s="174" t="inlineStr">
        <is>
          <t>Music</t>
        </is>
      </c>
      <c r="D6086" s="174" t="inlineStr">
        <is>
          <t>all</t>
        </is>
      </c>
      <c r="E6086" s="175" t="n">
        <v>0.02</v>
      </c>
      <c r="F6086" s="174" t="n">
        <v>25</v>
      </c>
      <c r="G6086" s="174" t="n">
        <v>4</v>
      </c>
      <c r="H6086" s="174" t="n">
        <v>3948</v>
      </c>
      <c r="I6086" s="174" t="n">
        <v>1022</v>
      </c>
      <c r="J6086" s="174" t="n">
        <v>3</v>
      </c>
      <c r="K6086" s="174" t="n">
        <v>1</v>
      </c>
      <c r="L6086" s="174" t="n">
        <v>29</v>
      </c>
      <c r="M6086" s="174" t="n">
        <v>3919</v>
      </c>
    </row>
    <row r="6087">
      <c r="A6087" s="174" t="inlineStr">
        <is>
          <t>test</t>
        </is>
      </c>
      <c r="B6087" s="174" t="inlineStr">
        <is>
          <t>A3</t>
        </is>
      </c>
      <c r="C6087" s="174" t="inlineStr">
        <is>
          <t>Music</t>
        </is>
      </c>
      <c r="D6087" s="174" t="inlineStr">
        <is>
          <t>all</t>
        </is>
      </c>
      <c r="E6087" s="175" t="n">
        <v>0.03</v>
      </c>
      <c r="F6087" s="174" t="n">
        <v>25</v>
      </c>
      <c r="G6087" s="174" t="n">
        <v>4</v>
      </c>
      <c r="H6087" s="174" t="n">
        <v>3728</v>
      </c>
      <c r="I6087" s="174" t="n">
        <v>1242</v>
      </c>
      <c r="J6087" s="174" t="n">
        <v>3</v>
      </c>
      <c r="K6087" s="174" t="n">
        <v>1</v>
      </c>
      <c r="L6087" s="174" t="n">
        <v>29</v>
      </c>
      <c r="M6087" s="174" t="n">
        <v>3699</v>
      </c>
    </row>
    <row r="6088">
      <c r="A6088" s="174" t="inlineStr">
        <is>
          <t>test</t>
        </is>
      </c>
      <c r="B6088" s="174" t="inlineStr">
        <is>
          <t>A3</t>
        </is>
      </c>
      <c r="C6088" s="174" t="inlineStr">
        <is>
          <t>Music</t>
        </is>
      </c>
      <c r="D6088" s="174" t="inlineStr">
        <is>
          <t>all</t>
        </is>
      </c>
      <c r="E6088" s="175" t="n">
        <v>0.04</v>
      </c>
      <c r="F6088" s="174" t="n">
        <v>25</v>
      </c>
      <c r="G6088" s="174" t="n">
        <v>4</v>
      </c>
      <c r="H6088" s="174" t="n">
        <v>3535</v>
      </c>
      <c r="I6088" s="174" t="n">
        <v>1435</v>
      </c>
      <c r="J6088" s="174" t="n">
        <v>3</v>
      </c>
      <c r="K6088" s="174" t="n">
        <v>1</v>
      </c>
      <c r="L6088" s="174" t="n">
        <v>27</v>
      </c>
      <c r="M6088" s="174" t="n">
        <v>3508</v>
      </c>
    </row>
    <row r="6089">
      <c r="A6089" s="174" t="inlineStr">
        <is>
          <t>test</t>
        </is>
      </c>
      <c r="B6089" s="174" t="inlineStr">
        <is>
          <t>A3</t>
        </is>
      </c>
      <c r="C6089" s="174" t="inlineStr">
        <is>
          <t>Music</t>
        </is>
      </c>
      <c r="D6089" s="174" t="inlineStr">
        <is>
          <t>all</t>
        </is>
      </c>
      <c r="E6089" s="175" t="n">
        <v>0.05</v>
      </c>
      <c r="F6089" s="174" t="n">
        <v>24</v>
      </c>
      <c r="G6089" s="174" t="n">
        <v>5</v>
      </c>
      <c r="H6089" s="174" t="n">
        <v>3403</v>
      </c>
      <c r="I6089" s="174" t="n">
        <v>1567</v>
      </c>
      <c r="J6089" s="174" t="n">
        <v>4</v>
      </c>
      <c r="K6089" s="174" t="n">
        <v>1</v>
      </c>
      <c r="L6089" s="174" t="n">
        <v>27</v>
      </c>
      <c r="M6089" s="174" t="n">
        <v>3376</v>
      </c>
    </row>
    <row r="6090">
      <c r="A6090" s="174" t="inlineStr">
        <is>
          <t>test</t>
        </is>
      </c>
      <c r="B6090" s="174" t="inlineStr">
        <is>
          <t>A3</t>
        </is>
      </c>
      <c r="C6090" s="174" t="inlineStr">
        <is>
          <t>Music</t>
        </is>
      </c>
      <c r="D6090" s="174" t="inlineStr">
        <is>
          <t>all</t>
        </is>
      </c>
      <c r="E6090" s="175" t="n">
        <v>0.06</v>
      </c>
      <c r="F6090" s="174" t="n">
        <v>24</v>
      </c>
      <c r="G6090" s="174" t="n">
        <v>5</v>
      </c>
      <c r="H6090" s="174" t="n">
        <v>3315</v>
      </c>
      <c r="I6090" s="174" t="n">
        <v>1655</v>
      </c>
      <c r="J6090" s="174" t="n">
        <v>4</v>
      </c>
      <c r="K6090" s="174" t="n">
        <v>1</v>
      </c>
      <c r="L6090" s="174" t="n">
        <v>27</v>
      </c>
      <c r="M6090" s="174" t="n">
        <v>3288</v>
      </c>
    </row>
    <row r="6091">
      <c r="A6091" s="174" t="inlineStr">
        <is>
          <t>test</t>
        </is>
      </c>
      <c r="B6091" s="174" t="inlineStr">
        <is>
          <t>A3</t>
        </is>
      </c>
      <c r="C6091" s="174" t="inlineStr">
        <is>
          <t>Music</t>
        </is>
      </c>
      <c r="D6091" s="174" t="inlineStr">
        <is>
          <t>all</t>
        </is>
      </c>
      <c r="E6091" s="175" t="n">
        <v>0.07000000000000001</v>
      </c>
      <c r="F6091" s="174" t="n">
        <v>23</v>
      </c>
      <c r="G6091" s="174" t="n">
        <v>6</v>
      </c>
      <c r="H6091" s="174" t="n">
        <v>3240</v>
      </c>
      <c r="I6091" s="174" t="n">
        <v>1730</v>
      </c>
      <c r="J6091" s="174" t="n">
        <v>5</v>
      </c>
      <c r="K6091" s="174" t="n">
        <v>1</v>
      </c>
      <c r="L6091" s="174" t="n">
        <v>26</v>
      </c>
      <c r="M6091" s="174" t="n">
        <v>3214</v>
      </c>
    </row>
    <row r="6092">
      <c r="A6092" s="174" t="inlineStr">
        <is>
          <t>test</t>
        </is>
      </c>
      <c r="B6092" s="174" t="inlineStr">
        <is>
          <t>A3</t>
        </is>
      </c>
      <c r="C6092" s="174" t="inlineStr">
        <is>
          <t>Music</t>
        </is>
      </c>
      <c r="D6092" s="174" t="inlineStr">
        <is>
          <t>all</t>
        </is>
      </c>
      <c r="E6092" s="175" t="n">
        <v>0.08</v>
      </c>
      <c r="F6092" s="174" t="n">
        <v>22</v>
      </c>
      <c r="G6092" s="174" t="n">
        <v>7</v>
      </c>
      <c r="H6092" s="174" t="n">
        <v>3172</v>
      </c>
      <c r="I6092" s="174" t="n">
        <v>1798</v>
      </c>
      <c r="J6092" s="174" t="n">
        <v>6</v>
      </c>
      <c r="K6092" s="174" t="n">
        <v>1</v>
      </c>
      <c r="L6092" s="174" t="n">
        <v>25</v>
      </c>
      <c r="M6092" s="174" t="n">
        <v>3147</v>
      </c>
    </row>
    <row r="6093">
      <c r="A6093" s="174" t="inlineStr">
        <is>
          <t>test</t>
        </is>
      </c>
      <c r="B6093" s="174" t="inlineStr">
        <is>
          <t>A3</t>
        </is>
      </c>
      <c r="C6093" s="174" t="inlineStr">
        <is>
          <t>Music</t>
        </is>
      </c>
      <c r="D6093" s="174" t="inlineStr">
        <is>
          <t>all</t>
        </is>
      </c>
      <c r="E6093" s="175" t="n">
        <v>0.09</v>
      </c>
      <c r="F6093" s="174" t="n">
        <v>22</v>
      </c>
      <c r="G6093" s="174" t="n">
        <v>7</v>
      </c>
      <c r="H6093" s="174" t="n">
        <v>3102</v>
      </c>
      <c r="I6093" s="174" t="n">
        <v>1868</v>
      </c>
      <c r="J6093" s="174" t="n">
        <v>6</v>
      </c>
      <c r="K6093" s="174" t="n">
        <v>1</v>
      </c>
      <c r="L6093" s="174" t="n">
        <v>25</v>
      </c>
      <c r="M6093" s="174" t="n">
        <v>3077</v>
      </c>
    </row>
    <row r="6094">
      <c r="A6094" s="174" t="inlineStr">
        <is>
          <t>test</t>
        </is>
      </c>
      <c r="B6094" s="174" t="inlineStr">
        <is>
          <t>A3</t>
        </is>
      </c>
      <c r="C6094" s="174" t="inlineStr">
        <is>
          <t>Music</t>
        </is>
      </c>
      <c r="D6094" s="174" t="inlineStr">
        <is>
          <t>all</t>
        </is>
      </c>
      <c r="E6094" s="175" t="n">
        <v>0.1</v>
      </c>
      <c r="F6094" s="174" t="n">
        <v>21</v>
      </c>
      <c r="G6094" s="174" t="n">
        <v>8</v>
      </c>
      <c r="H6094" s="174" t="n">
        <v>3057</v>
      </c>
      <c r="I6094" s="174" t="n">
        <v>1913</v>
      </c>
      <c r="J6094" s="174" t="n">
        <v>7</v>
      </c>
      <c r="K6094" s="174" t="n">
        <v>1</v>
      </c>
      <c r="L6094" s="174" t="n">
        <v>25</v>
      </c>
      <c r="M6094" s="174" t="n">
        <v>3032</v>
      </c>
    </row>
    <row r="6095">
      <c r="A6095" s="174" t="inlineStr">
        <is>
          <t>test</t>
        </is>
      </c>
      <c r="B6095" s="174" t="inlineStr">
        <is>
          <t>A3</t>
        </is>
      </c>
      <c r="C6095" s="174" t="inlineStr">
        <is>
          <t>Music</t>
        </is>
      </c>
      <c r="D6095" s="174" t="inlineStr">
        <is>
          <t>all</t>
        </is>
      </c>
      <c r="E6095" s="175" t="n">
        <v>0.11</v>
      </c>
      <c r="F6095" s="174" t="n">
        <v>21</v>
      </c>
      <c r="G6095" s="174" t="n">
        <v>8</v>
      </c>
      <c r="H6095" s="174" t="n">
        <v>3028</v>
      </c>
      <c r="I6095" s="174" t="n">
        <v>1942</v>
      </c>
      <c r="J6095" s="174" t="n">
        <v>7</v>
      </c>
      <c r="K6095" s="174" t="n">
        <v>1</v>
      </c>
      <c r="L6095" s="174" t="n">
        <v>25</v>
      </c>
      <c r="M6095" s="174" t="n">
        <v>3003</v>
      </c>
    </row>
    <row r="6096">
      <c r="A6096" s="174" t="inlineStr">
        <is>
          <t>test</t>
        </is>
      </c>
      <c r="B6096" s="174" t="inlineStr">
        <is>
          <t>A3</t>
        </is>
      </c>
      <c r="C6096" s="174" t="inlineStr">
        <is>
          <t>Music</t>
        </is>
      </c>
      <c r="D6096" s="174" t="inlineStr">
        <is>
          <t>all</t>
        </is>
      </c>
      <c r="E6096" s="175" t="n">
        <v>0.12</v>
      </c>
      <c r="F6096" s="174" t="n">
        <v>21</v>
      </c>
      <c r="G6096" s="174" t="n">
        <v>8</v>
      </c>
      <c r="H6096" s="174" t="n">
        <v>2977</v>
      </c>
      <c r="I6096" s="174" t="n">
        <v>1993</v>
      </c>
      <c r="J6096" s="174" t="n">
        <v>7</v>
      </c>
      <c r="K6096" s="174" t="n">
        <v>1</v>
      </c>
      <c r="L6096" s="174" t="n">
        <v>25</v>
      </c>
      <c r="M6096" s="174" t="n">
        <v>2952</v>
      </c>
    </row>
    <row r="6097">
      <c r="A6097" s="174" t="inlineStr">
        <is>
          <t>test</t>
        </is>
      </c>
      <c r="B6097" s="174" t="inlineStr">
        <is>
          <t>A3</t>
        </is>
      </c>
      <c r="C6097" s="174" t="inlineStr">
        <is>
          <t>Music</t>
        </is>
      </c>
      <c r="D6097" s="174" t="inlineStr">
        <is>
          <t>all</t>
        </is>
      </c>
      <c r="E6097" s="175" t="n">
        <v>0.13</v>
      </c>
      <c r="F6097" s="174" t="n">
        <v>21</v>
      </c>
      <c r="G6097" s="174" t="n">
        <v>8</v>
      </c>
      <c r="H6097" s="174" t="n">
        <v>2934</v>
      </c>
      <c r="I6097" s="174" t="n">
        <v>2036</v>
      </c>
      <c r="J6097" s="174" t="n">
        <v>7</v>
      </c>
      <c r="K6097" s="174" t="n">
        <v>1</v>
      </c>
      <c r="L6097" s="174" t="n">
        <v>24</v>
      </c>
      <c r="M6097" s="174" t="n">
        <v>2910</v>
      </c>
    </row>
    <row r="6098">
      <c r="A6098" s="174" t="inlineStr">
        <is>
          <t>test</t>
        </is>
      </c>
      <c r="B6098" s="174" t="inlineStr">
        <is>
          <t>A3</t>
        </is>
      </c>
      <c r="C6098" s="174" t="inlineStr">
        <is>
          <t>Music</t>
        </is>
      </c>
      <c r="D6098" s="174" t="inlineStr">
        <is>
          <t>all</t>
        </is>
      </c>
      <c r="E6098" s="175" t="n">
        <v>0.14</v>
      </c>
      <c r="F6098" s="174" t="n">
        <v>21</v>
      </c>
      <c r="G6098" s="174" t="n">
        <v>8</v>
      </c>
      <c r="H6098" s="174" t="n">
        <v>2908</v>
      </c>
      <c r="I6098" s="174" t="n">
        <v>2062</v>
      </c>
      <c r="J6098" s="174" t="n">
        <v>7</v>
      </c>
      <c r="K6098" s="174" t="n">
        <v>1</v>
      </c>
      <c r="L6098" s="174" t="n">
        <v>24</v>
      </c>
      <c r="M6098" s="174" t="n">
        <v>2884</v>
      </c>
    </row>
    <row r="6099">
      <c r="A6099" s="174" t="inlineStr">
        <is>
          <t>test</t>
        </is>
      </c>
      <c r="B6099" s="174" t="inlineStr">
        <is>
          <t>A3</t>
        </is>
      </c>
      <c r="C6099" s="174" t="inlineStr">
        <is>
          <t>Music</t>
        </is>
      </c>
      <c r="D6099" s="174" t="inlineStr">
        <is>
          <t>all</t>
        </is>
      </c>
      <c r="E6099" s="175" t="n">
        <v>0.15</v>
      </c>
      <c r="F6099" s="174" t="n">
        <v>20</v>
      </c>
      <c r="G6099" s="174" t="n">
        <v>9</v>
      </c>
      <c r="H6099" s="174" t="n">
        <v>2881</v>
      </c>
      <c r="I6099" s="174" t="n">
        <v>2089</v>
      </c>
      <c r="J6099" s="174" t="n">
        <v>8</v>
      </c>
      <c r="K6099" s="174" t="n">
        <v>1</v>
      </c>
      <c r="L6099" s="174" t="n">
        <v>24</v>
      </c>
      <c r="M6099" s="174" t="n">
        <v>2857</v>
      </c>
    </row>
    <row r="6100">
      <c r="A6100" s="174" t="inlineStr">
        <is>
          <t>test</t>
        </is>
      </c>
      <c r="B6100" s="174" t="inlineStr">
        <is>
          <t>A3</t>
        </is>
      </c>
      <c r="C6100" s="174" t="inlineStr">
        <is>
          <t>Music</t>
        </is>
      </c>
      <c r="D6100" s="174" t="inlineStr">
        <is>
          <t>all</t>
        </is>
      </c>
      <c r="E6100" s="175" t="n">
        <v>0.16</v>
      </c>
      <c r="F6100" s="174" t="n">
        <v>20</v>
      </c>
      <c r="G6100" s="174" t="n">
        <v>9</v>
      </c>
      <c r="H6100" s="174" t="n">
        <v>2846</v>
      </c>
      <c r="I6100" s="174" t="n">
        <v>2124</v>
      </c>
      <c r="J6100" s="174" t="n">
        <v>8</v>
      </c>
      <c r="K6100" s="174" t="n">
        <v>1</v>
      </c>
      <c r="L6100" s="174" t="n">
        <v>23</v>
      </c>
      <c r="M6100" s="174" t="n">
        <v>2823</v>
      </c>
    </row>
    <row r="6101">
      <c r="A6101" s="174" t="inlineStr">
        <is>
          <t>test</t>
        </is>
      </c>
      <c r="B6101" s="174" t="inlineStr">
        <is>
          <t>A3</t>
        </is>
      </c>
      <c r="C6101" s="174" t="inlineStr">
        <is>
          <t>Music</t>
        </is>
      </c>
      <c r="D6101" s="174" t="inlineStr">
        <is>
          <t>all</t>
        </is>
      </c>
      <c r="E6101" s="175" t="n">
        <v>0.17</v>
      </c>
      <c r="F6101" s="174" t="n">
        <v>20</v>
      </c>
      <c r="G6101" s="174" t="n">
        <v>9</v>
      </c>
      <c r="H6101" s="174" t="n">
        <v>2816</v>
      </c>
      <c r="I6101" s="174" t="n">
        <v>2154</v>
      </c>
      <c r="J6101" s="174" t="n">
        <v>8</v>
      </c>
      <c r="K6101" s="174" t="n">
        <v>1</v>
      </c>
      <c r="L6101" s="174" t="n">
        <v>23</v>
      </c>
      <c r="M6101" s="174" t="n">
        <v>2793</v>
      </c>
    </row>
    <row r="6102">
      <c r="A6102" s="174" t="inlineStr">
        <is>
          <t>test</t>
        </is>
      </c>
      <c r="B6102" s="174" t="inlineStr">
        <is>
          <t>A3</t>
        </is>
      </c>
      <c r="C6102" s="174" t="inlineStr">
        <is>
          <t>Music</t>
        </is>
      </c>
      <c r="D6102" s="174" t="inlineStr">
        <is>
          <t>all</t>
        </is>
      </c>
      <c r="E6102" s="175" t="n">
        <v>0.18</v>
      </c>
      <c r="F6102" s="174" t="n">
        <v>19</v>
      </c>
      <c r="G6102" s="174" t="n">
        <v>10</v>
      </c>
      <c r="H6102" s="174" t="n">
        <v>2786</v>
      </c>
      <c r="I6102" s="174" t="n">
        <v>2184</v>
      </c>
      <c r="J6102" s="174" t="n">
        <v>9</v>
      </c>
      <c r="K6102" s="174" t="n">
        <v>1</v>
      </c>
      <c r="L6102" s="174" t="n">
        <v>23</v>
      </c>
      <c r="M6102" s="174" t="n">
        <v>2763</v>
      </c>
    </row>
    <row r="6103">
      <c r="A6103" s="174" t="inlineStr">
        <is>
          <t>test</t>
        </is>
      </c>
      <c r="B6103" s="174" t="inlineStr">
        <is>
          <t>A3</t>
        </is>
      </c>
      <c r="C6103" s="174" t="inlineStr">
        <is>
          <t>Music</t>
        </is>
      </c>
      <c r="D6103" s="174" t="inlineStr">
        <is>
          <t>all</t>
        </is>
      </c>
      <c r="E6103" s="175" t="n">
        <v>0.19</v>
      </c>
      <c r="F6103" s="174" t="n">
        <v>19</v>
      </c>
      <c r="G6103" s="174" t="n">
        <v>10</v>
      </c>
      <c r="H6103" s="174" t="n">
        <v>2759</v>
      </c>
      <c r="I6103" s="174" t="n">
        <v>2211</v>
      </c>
      <c r="J6103" s="174" t="n">
        <v>9</v>
      </c>
      <c r="K6103" s="174" t="n">
        <v>1</v>
      </c>
      <c r="L6103" s="174" t="n">
        <v>23</v>
      </c>
      <c r="M6103" s="174" t="n">
        <v>2736</v>
      </c>
    </row>
    <row r="6104">
      <c r="A6104" s="174" t="inlineStr">
        <is>
          <t>test</t>
        </is>
      </c>
      <c r="B6104" s="174" t="inlineStr">
        <is>
          <t>A3</t>
        </is>
      </c>
      <c r="C6104" s="174" t="inlineStr">
        <is>
          <t>Music</t>
        </is>
      </c>
      <c r="D6104" s="174" t="inlineStr">
        <is>
          <t>all</t>
        </is>
      </c>
      <c r="E6104" s="175" t="n">
        <v>0.2</v>
      </c>
      <c r="F6104" s="174" t="n">
        <v>18</v>
      </c>
      <c r="G6104" s="174" t="n">
        <v>11</v>
      </c>
      <c r="H6104" s="174" t="n">
        <v>2740</v>
      </c>
      <c r="I6104" s="174" t="n">
        <v>2230</v>
      </c>
      <c r="J6104" s="174" t="n">
        <v>10</v>
      </c>
      <c r="K6104" s="174" t="n">
        <v>1</v>
      </c>
      <c r="L6104" s="174" t="n">
        <v>23</v>
      </c>
      <c r="M6104" s="174" t="n">
        <v>2717</v>
      </c>
    </row>
    <row r="6105">
      <c r="A6105" s="174" t="inlineStr">
        <is>
          <t>test</t>
        </is>
      </c>
      <c r="B6105" s="174" t="inlineStr">
        <is>
          <t>A3</t>
        </is>
      </c>
      <c r="C6105" s="174" t="inlineStr">
        <is>
          <t>Music</t>
        </is>
      </c>
      <c r="D6105" s="174" t="inlineStr">
        <is>
          <t>all</t>
        </is>
      </c>
      <c r="E6105" s="175" t="n">
        <v>0.21</v>
      </c>
      <c r="F6105" s="174" t="n">
        <v>18</v>
      </c>
      <c r="G6105" s="174" t="n">
        <v>11</v>
      </c>
      <c r="H6105" s="174" t="n">
        <v>2714</v>
      </c>
      <c r="I6105" s="174" t="n">
        <v>2256</v>
      </c>
      <c r="J6105" s="174" t="n">
        <v>10</v>
      </c>
      <c r="K6105" s="174" t="n">
        <v>1</v>
      </c>
      <c r="L6105" s="174" t="n">
        <v>23</v>
      </c>
      <c r="M6105" s="174" t="n">
        <v>2691</v>
      </c>
    </row>
    <row r="6106">
      <c r="A6106" s="174" t="inlineStr">
        <is>
          <t>test</t>
        </is>
      </c>
      <c r="B6106" s="174" t="inlineStr">
        <is>
          <t>A3</t>
        </is>
      </c>
      <c r="C6106" s="174" t="inlineStr">
        <is>
          <t>Music</t>
        </is>
      </c>
      <c r="D6106" s="174" t="inlineStr">
        <is>
          <t>all</t>
        </is>
      </c>
      <c r="E6106" s="175" t="n">
        <v>0.22</v>
      </c>
      <c r="F6106" s="174" t="n">
        <v>18</v>
      </c>
      <c r="G6106" s="174" t="n">
        <v>11</v>
      </c>
      <c r="H6106" s="174" t="n">
        <v>2681</v>
      </c>
      <c r="I6106" s="174" t="n">
        <v>2289</v>
      </c>
      <c r="J6106" s="174" t="n">
        <v>10</v>
      </c>
      <c r="K6106" s="174" t="n">
        <v>1</v>
      </c>
      <c r="L6106" s="174" t="n">
        <v>23</v>
      </c>
      <c r="M6106" s="174" t="n">
        <v>2658</v>
      </c>
    </row>
    <row r="6107">
      <c r="A6107" s="174" t="inlineStr">
        <is>
          <t>test</t>
        </is>
      </c>
      <c r="B6107" s="174" t="inlineStr">
        <is>
          <t>A3</t>
        </is>
      </c>
      <c r="C6107" s="174" t="inlineStr">
        <is>
          <t>Music</t>
        </is>
      </c>
      <c r="D6107" s="174" t="inlineStr">
        <is>
          <t>all</t>
        </is>
      </c>
      <c r="E6107" s="175" t="n">
        <v>0.23</v>
      </c>
      <c r="F6107" s="174" t="n">
        <v>17</v>
      </c>
      <c r="G6107" s="174" t="n">
        <v>12</v>
      </c>
      <c r="H6107" s="174" t="n">
        <v>2656</v>
      </c>
      <c r="I6107" s="174" t="n">
        <v>2314</v>
      </c>
      <c r="J6107" s="174" t="n">
        <v>11</v>
      </c>
      <c r="K6107" s="174" t="n">
        <v>1</v>
      </c>
      <c r="L6107" s="174" t="n">
        <v>21</v>
      </c>
      <c r="M6107" s="174" t="n">
        <v>2635</v>
      </c>
    </row>
    <row r="6108">
      <c r="A6108" s="174" t="inlineStr">
        <is>
          <t>test</t>
        </is>
      </c>
      <c r="B6108" s="174" t="inlineStr">
        <is>
          <t>A3</t>
        </is>
      </c>
      <c r="C6108" s="174" t="inlineStr">
        <is>
          <t>Music</t>
        </is>
      </c>
      <c r="D6108" s="174" t="inlineStr">
        <is>
          <t>all</t>
        </is>
      </c>
      <c r="E6108" s="175" t="n">
        <v>0.24</v>
      </c>
      <c r="F6108" s="174" t="n">
        <v>17</v>
      </c>
      <c r="G6108" s="174" t="n">
        <v>12</v>
      </c>
      <c r="H6108" s="174" t="n">
        <v>2643</v>
      </c>
      <c r="I6108" s="174" t="n">
        <v>2327</v>
      </c>
      <c r="J6108" s="174" t="n">
        <v>11</v>
      </c>
      <c r="K6108" s="174" t="n">
        <v>1</v>
      </c>
      <c r="L6108" s="174" t="n">
        <v>20</v>
      </c>
      <c r="M6108" s="174" t="n">
        <v>2623</v>
      </c>
    </row>
    <row r="6109">
      <c r="A6109" s="174" t="inlineStr">
        <is>
          <t>test</t>
        </is>
      </c>
      <c r="B6109" s="174" t="inlineStr">
        <is>
          <t>A3</t>
        </is>
      </c>
      <c r="C6109" s="174" t="inlineStr">
        <is>
          <t>Music</t>
        </is>
      </c>
      <c r="D6109" s="174" t="inlineStr">
        <is>
          <t>all</t>
        </is>
      </c>
      <c r="E6109" s="175" t="n">
        <v>0.25</v>
      </c>
      <c r="F6109" s="174" t="n">
        <v>17</v>
      </c>
      <c r="G6109" s="174" t="n">
        <v>12</v>
      </c>
      <c r="H6109" s="174" t="n">
        <v>2614</v>
      </c>
      <c r="I6109" s="174" t="n">
        <v>2356</v>
      </c>
      <c r="J6109" s="174" t="n">
        <v>11</v>
      </c>
      <c r="K6109" s="174" t="n">
        <v>1</v>
      </c>
      <c r="L6109" s="174" t="n">
        <v>19</v>
      </c>
      <c r="M6109" s="174" t="n">
        <v>2595</v>
      </c>
    </row>
    <row r="6110">
      <c r="A6110" s="174" t="inlineStr">
        <is>
          <t>test</t>
        </is>
      </c>
      <c r="B6110" s="174" t="inlineStr">
        <is>
          <t>A3</t>
        </is>
      </c>
      <c r="C6110" s="174" t="inlineStr">
        <is>
          <t>Music</t>
        </is>
      </c>
      <c r="D6110" s="174" t="inlineStr">
        <is>
          <t>all</t>
        </is>
      </c>
      <c r="E6110" s="175" t="n">
        <v>0.26</v>
      </c>
      <c r="F6110" s="174" t="n">
        <v>17</v>
      </c>
      <c r="G6110" s="174" t="n">
        <v>12</v>
      </c>
      <c r="H6110" s="174" t="n">
        <v>2597</v>
      </c>
      <c r="I6110" s="174" t="n">
        <v>2373</v>
      </c>
      <c r="J6110" s="174" t="n">
        <v>11</v>
      </c>
      <c r="K6110" s="174" t="n">
        <v>1</v>
      </c>
      <c r="L6110" s="174" t="n">
        <v>19</v>
      </c>
      <c r="M6110" s="174" t="n">
        <v>2578</v>
      </c>
    </row>
    <row r="6111">
      <c r="A6111" s="174" t="inlineStr">
        <is>
          <t>test</t>
        </is>
      </c>
      <c r="B6111" s="174" t="inlineStr">
        <is>
          <t>A3</t>
        </is>
      </c>
      <c r="C6111" s="174" t="inlineStr">
        <is>
          <t>Music</t>
        </is>
      </c>
      <c r="D6111" s="174" t="inlineStr">
        <is>
          <t>all</t>
        </is>
      </c>
      <c r="E6111" s="175" t="n">
        <v>0.27</v>
      </c>
      <c r="F6111" s="174" t="n">
        <v>17</v>
      </c>
      <c r="G6111" s="174" t="n">
        <v>12</v>
      </c>
      <c r="H6111" s="174" t="n">
        <v>2581</v>
      </c>
      <c r="I6111" s="174" t="n">
        <v>2389</v>
      </c>
      <c r="J6111" s="174" t="n">
        <v>11</v>
      </c>
      <c r="K6111" s="174" t="n">
        <v>1</v>
      </c>
      <c r="L6111" s="174" t="n">
        <v>19</v>
      </c>
      <c r="M6111" s="174" t="n">
        <v>2562</v>
      </c>
    </row>
    <row r="6112">
      <c r="A6112" s="174" t="inlineStr">
        <is>
          <t>test</t>
        </is>
      </c>
      <c r="B6112" s="174" t="inlineStr">
        <is>
          <t>A3</t>
        </is>
      </c>
      <c r="C6112" s="174" t="inlineStr">
        <is>
          <t>Music</t>
        </is>
      </c>
      <c r="D6112" s="174" t="inlineStr">
        <is>
          <t>all</t>
        </is>
      </c>
      <c r="E6112" s="175" t="n">
        <v>0.28</v>
      </c>
      <c r="F6112" s="174" t="n">
        <v>17</v>
      </c>
      <c r="G6112" s="174" t="n">
        <v>12</v>
      </c>
      <c r="H6112" s="174" t="n">
        <v>2562</v>
      </c>
      <c r="I6112" s="174" t="n">
        <v>2408</v>
      </c>
      <c r="J6112" s="174" t="n">
        <v>11</v>
      </c>
      <c r="K6112" s="174" t="n">
        <v>1</v>
      </c>
      <c r="L6112" s="174" t="n">
        <v>19</v>
      </c>
      <c r="M6112" s="174" t="n">
        <v>2543</v>
      </c>
    </row>
    <row r="6113">
      <c r="A6113" s="174" t="inlineStr">
        <is>
          <t>test</t>
        </is>
      </c>
      <c r="B6113" s="174" t="inlineStr">
        <is>
          <t>A3</t>
        </is>
      </c>
      <c r="C6113" s="174" t="inlineStr">
        <is>
          <t>Music</t>
        </is>
      </c>
      <c r="D6113" s="174" t="inlineStr">
        <is>
          <t>all</t>
        </is>
      </c>
      <c r="E6113" s="175" t="n">
        <v>0.29</v>
      </c>
      <c r="F6113" s="174" t="n">
        <v>17</v>
      </c>
      <c r="G6113" s="174" t="n">
        <v>12</v>
      </c>
      <c r="H6113" s="174" t="n">
        <v>2542</v>
      </c>
      <c r="I6113" s="174" t="n">
        <v>2428</v>
      </c>
      <c r="J6113" s="174" t="n">
        <v>11</v>
      </c>
      <c r="K6113" s="174" t="n">
        <v>1</v>
      </c>
      <c r="L6113" s="174" t="n">
        <v>19</v>
      </c>
      <c r="M6113" s="174" t="n">
        <v>2523</v>
      </c>
    </row>
    <row r="6114">
      <c r="A6114" s="174" t="inlineStr">
        <is>
          <t>test</t>
        </is>
      </c>
      <c r="B6114" s="174" t="inlineStr">
        <is>
          <t>A3</t>
        </is>
      </c>
      <c r="C6114" s="174" t="inlineStr">
        <is>
          <t>Music</t>
        </is>
      </c>
      <c r="D6114" s="174" t="inlineStr">
        <is>
          <t>all</t>
        </is>
      </c>
      <c r="E6114" s="175" t="n">
        <v>0.3</v>
      </c>
      <c r="F6114" s="174" t="n">
        <v>16</v>
      </c>
      <c r="G6114" s="174" t="n">
        <v>13</v>
      </c>
      <c r="H6114" s="174" t="n">
        <v>2521</v>
      </c>
      <c r="I6114" s="174" t="n">
        <v>2449</v>
      </c>
      <c r="J6114" s="174" t="n">
        <v>12</v>
      </c>
      <c r="K6114" s="174" t="n">
        <v>1</v>
      </c>
      <c r="L6114" s="174" t="n">
        <v>19</v>
      </c>
      <c r="M6114" s="174" t="n">
        <v>2502</v>
      </c>
    </row>
    <row r="6115">
      <c r="A6115" s="174" t="inlineStr">
        <is>
          <t>test</t>
        </is>
      </c>
      <c r="B6115" s="174" t="inlineStr">
        <is>
          <t>A3</t>
        </is>
      </c>
      <c r="C6115" s="174" t="inlineStr">
        <is>
          <t>Music</t>
        </is>
      </c>
      <c r="D6115" s="174" t="inlineStr">
        <is>
          <t>all</t>
        </is>
      </c>
      <c r="E6115" s="175" t="n">
        <v>0.31</v>
      </c>
      <c r="F6115" s="174" t="n">
        <v>16</v>
      </c>
      <c r="G6115" s="174" t="n">
        <v>13</v>
      </c>
      <c r="H6115" s="174" t="n">
        <v>2504</v>
      </c>
      <c r="I6115" s="174" t="n">
        <v>2466</v>
      </c>
      <c r="J6115" s="174" t="n">
        <v>12</v>
      </c>
      <c r="K6115" s="174" t="n">
        <v>1</v>
      </c>
      <c r="L6115" s="174" t="n">
        <v>19</v>
      </c>
      <c r="M6115" s="174" t="n">
        <v>2485</v>
      </c>
    </row>
    <row r="6116">
      <c r="A6116" s="174" t="inlineStr">
        <is>
          <t>test</t>
        </is>
      </c>
      <c r="B6116" s="174" t="inlineStr">
        <is>
          <t>A3</t>
        </is>
      </c>
      <c r="C6116" s="174" t="inlineStr">
        <is>
          <t>Music</t>
        </is>
      </c>
      <c r="D6116" s="174" t="inlineStr">
        <is>
          <t>all</t>
        </is>
      </c>
      <c r="E6116" s="175" t="n">
        <v>0.32</v>
      </c>
      <c r="F6116" s="174" t="n">
        <v>16</v>
      </c>
      <c r="G6116" s="174" t="n">
        <v>13</v>
      </c>
      <c r="H6116" s="174" t="n">
        <v>2480</v>
      </c>
      <c r="I6116" s="174" t="n">
        <v>2490</v>
      </c>
      <c r="J6116" s="174" t="n">
        <v>12</v>
      </c>
      <c r="K6116" s="174" t="n">
        <v>1</v>
      </c>
      <c r="L6116" s="174" t="n">
        <v>19</v>
      </c>
      <c r="M6116" s="174" t="n">
        <v>2461</v>
      </c>
    </row>
    <row r="6117">
      <c r="A6117" s="174" t="inlineStr">
        <is>
          <t>test</t>
        </is>
      </c>
      <c r="B6117" s="174" t="inlineStr">
        <is>
          <t>A3</t>
        </is>
      </c>
      <c r="C6117" s="174" t="inlineStr">
        <is>
          <t>Music</t>
        </is>
      </c>
      <c r="D6117" s="174" t="inlineStr">
        <is>
          <t>all</t>
        </is>
      </c>
      <c r="E6117" s="175" t="n">
        <v>0.33</v>
      </c>
      <c r="F6117" s="174" t="n">
        <v>15</v>
      </c>
      <c r="G6117" s="174" t="n">
        <v>14</v>
      </c>
      <c r="H6117" s="174" t="n">
        <v>2457</v>
      </c>
      <c r="I6117" s="174" t="n">
        <v>2513</v>
      </c>
      <c r="J6117" s="174" t="n">
        <v>12</v>
      </c>
      <c r="K6117" s="174" t="n">
        <v>2</v>
      </c>
      <c r="L6117" s="174" t="n">
        <v>19</v>
      </c>
      <c r="M6117" s="174" t="n">
        <v>2438</v>
      </c>
    </row>
    <row r="6118">
      <c r="A6118" s="174" t="inlineStr">
        <is>
          <t>test</t>
        </is>
      </c>
      <c r="B6118" s="174" t="inlineStr">
        <is>
          <t>A3</t>
        </is>
      </c>
      <c r="C6118" s="174" t="inlineStr">
        <is>
          <t>Music</t>
        </is>
      </c>
      <c r="D6118" s="174" t="inlineStr">
        <is>
          <t>all</t>
        </is>
      </c>
      <c r="E6118" s="175" t="n">
        <v>0.34</v>
      </c>
      <c r="F6118" s="174" t="n">
        <v>15</v>
      </c>
      <c r="G6118" s="174" t="n">
        <v>14</v>
      </c>
      <c r="H6118" s="174" t="n">
        <v>2432</v>
      </c>
      <c r="I6118" s="174" t="n">
        <v>2538</v>
      </c>
      <c r="J6118" s="174" t="n">
        <v>12</v>
      </c>
      <c r="K6118" s="174" t="n">
        <v>2</v>
      </c>
      <c r="L6118" s="174" t="n">
        <v>19</v>
      </c>
      <c r="M6118" s="174" t="n">
        <v>2413</v>
      </c>
    </row>
    <row r="6119">
      <c r="A6119" s="174" t="inlineStr">
        <is>
          <t>test</t>
        </is>
      </c>
      <c r="B6119" s="174" t="inlineStr">
        <is>
          <t>A3</t>
        </is>
      </c>
      <c r="C6119" s="174" t="inlineStr">
        <is>
          <t>Music</t>
        </is>
      </c>
      <c r="D6119" s="174" t="inlineStr">
        <is>
          <t>all</t>
        </is>
      </c>
      <c r="E6119" s="175" t="n">
        <v>0.35</v>
      </c>
      <c r="F6119" s="174" t="n">
        <v>14</v>
      </c>
      <c r="G6119" s="174" t="n">
        <v>15</v>
      </c>
      <c r="H6119" s="174" t="n">
        <v>2404</v>
      </c>
      <c r="I6119" s="174" t="n">
        <v>2566</v>
      </c>
      <c r="J6119" s="174" t="n">
        <v>13</v>
      </c>
      <c r="K6119" s="174" t="n">
        <v>2</v>
      </c>
      <c r="L6119" s="174" t="n">
        <v>19</v>
      </c>
      <c r="M6119" s="174" t="n">
        <v>2385</v>
      </c>
    </row>
    <row r="6120">
      <c r="A6120" s="174" t="inlineStr">
        <is>
          <t>test</t>
        </is>
      </c>
      <c r="B6120" s="174" t="inlineStr">
        <is>
          <t>A3</t>
        </is>
      </c>
      <c r="C6120" s="174" t="inlineStr">
        <is>
          <t>Music</t>
        </is>
      </c>
      <c r="D6120" s="174" t="inlineStr">
        <is>
          <t>all</t>
        </is>
      </c>
      <c r="E6120" s="175" t="n">
        <v>0.36</v>
      </c>
      <c r="F6120" s="174" t="n">
        <v>14</v>
      </c>
      <c r="G6120" s="174" t="n">
        <v>15</v>
      </c>
      <c r="H6120" s="174" t="n">
        <v>2382</v>
      </c>
      <c r="I6120" s="174" t="n">
        <v>2588</v>
      </c>
      <c r="J6120" s="174" t="n">
        <v>13</v>
      </c>
      <c r="K6120" s="174" t="n">
        <v>2</v>
      </c>
      <c r="L6120" s="174" t="n">
        <v>19</v>
      </c>
      <c r="M6120" s="174" t="n">
        <v>2363</v>
      </c>
    </row>
    <row r="6121">
      <c r="A6121" s="174" t="inlineStr">
        <is>
          <t>test</t>
        </is>
      </c>
      <c r="B6121" s="174" t="inlineStr">
        <is>
          <t>A3</t>
        </is>
      </c>
      <c r="C6121" s="174" t="inlineStr">
        <is>
          <t>Music</t>
        </is>
      </c>
      <c r="D6121" s="174" t="inlineStr">
        <is>
          <t>all</t>
        </is>
      </c>
      <c r="E6121" s="175" t="n">
        <v>0.37</v>
      </c>
      <c r="F6121" s="174" t="n">
        <v>14</v>
      </c>
      <c r="G6121" s="174" t="n">
        <v>15</v>
      </c>
      <c r="H6121" s="174" t="n">
        <v>2368</v>
      </c>
      <c r="I6121" s="174" t="n">
        <v>2602</v>
      </c>
      <c r="J6121" s="174" t="n">
        <v>13</v>
      </c>
      <c r="K6121" s="174" t="n">
        <v>2</v>
      </c>
      <c r="L6121" s="174" t="n">
        <v>19</v>
      </c>
      <c r="M6121" s="174" t="n">
        <v>2349</v>
      </c>
    </row>
    <row r="6122">
      <c r="A6122" s="174" t="inlineStr">
        <is>
          <t>test</t>
        </is>
      </c>
      <c r="B6122" s="174" t="inlineStr">
        <is>
          <t>A3</t>
        </is>
      </c>
      <c r="C6122" s="174" t="inlineStr">
        <is>
          <t>Music</t>
        </is>
      </c>
      <c r="D6122" s="174" t="inlineStr">
        <is>
          <t>all</t>
        </is>
      </c>
      <c r="E6122" s="175" t="n">
        <v>0.38</v>
      </c>
      <c r="F6122" s="174" t="n">
        <v>13</v>
      </c>
      <c r="G6122" s="174" t="n">
        <v>16</v>
      </c>
      <c r="H6122" s="174" t="n">
        <v>2353</v>
      </c>
      <c r="I6122" s="174" t="n">
        <v>2617</v>
      </c>
      <c r="J6122" s="174" t="n">
        <v>14</v>
      </c>
      <c r="K6122" s="174" t="n">
        <v>2</v>
      </c>
      <c r="L6122" s="174" t="n">
        <v>19</v>
      </c>
      <c r="M6122" s="174" t="n">
        <v>2334</v>
      </c>
    </row>
    <row r="6123">
      <c r="A6123" s="174" t="inlineStr">
        <is>
          <t>test</t>
        </is>
      </c>
      <c r="B6123" s="174" t="inlineStr">
        <is>
          <t>A3</t>
        </is>
      </c>
      <c r="C6123" s="174" t="inlineStr">
        <is>
          <t>Music</t>
        </is>
      </c>
      <c r="D6123" s="174" t="inlineStr">
        <is>
          <t>all</t>
        </is>
      </c>
      <c r="E6123" s="175" t="n">
        <v>0.39</v>
      </c>
      <c r="F6123" s="174" t="n">
        <v>13</v>
      </c>
      <c r="G6123" s="174" t="n">
        <v>16</v>
      </c>
      <c r="H6123" s="174" t="n">
        <v>2340</v>
      </c>
      <c r="I6123" s="174" t="n">
        <v>2630</v>
      </c>
      <c r="J6123" s="174" t="n">
        <v>14</v>
      </c>
      <c r="K6123" s="174" t="n">
        <v>2</v>
      </c>
      <c r="L6123" s="174" t="n">
        <v>19</v>
      </c>
      <c r="M6123" s="174" t="n">
        <v>2321</v>
      </c>
    </row>
    <row r="6124">
      <c r="A6124" s="174" t="inlineStr">
        <is>
          <t>test</t>
        </is>
      </c>
      <c r="B6124" s="174" t="inlineStr">
        <is>
          <t>A3</t>
        </is>
      </c>
      <c r="C6124" s="174" t="inlineStr">
        <is>
          <t>Music</t>
        </is>
      </c>
      <c r="D6124" s="174" t="inlineStr">
        <is>
          <t>all</t>
        </is>
      </c>
      <c r="E6124" s="175" t="n">
        <v>0.4</v>
      </c>
      <c r="F6124" s="174" t="n">
        <v>13</v>
      </c>
      <c r="G6124" s="174" t="n">
        <v>16</v>
      </c>
      <c r="H6124" s="174" t="n">
        <v>2331</v>
      </c>
      <c r="I6124" s="174" t="n">
        <v>2639</v>
      </c>
      <c r="J6124" s="174" t="n">
        <v>14</v>
      </c>
      <c r="K6124" s="174" t="n">
        <v>2</v>
      </c>
      <c r="L6124" s="174" t="n">
        <v>18</v>
      </c>
      <c r="M6124" s="174" t="n">
        <v>2313</v>
      </c>
    </row>
    <row r="6125">
      <c r="A6125" s="174" t="inlineStr">
        <is>
          <t>test</t>
        </is>
      </c>
      <c r="B6125" s="174" t="inlineStr">
        <is>
          <t>A3</t>
        </is>
      </c>
      <c r="C6125" s="174" t="inlineStr">
        <is>
          <t>Music</t>
        </is>
      </c>
      <c r="D6125" s="174" t="inlineStr">
        <is>
          <t>all</t>
        </is>
      </c>
      <c r="E6125" s="175" t="n">
        <v>0.41</v>
      </c>
      <c r="F6125" s="174" t="n">
        <v>13</v>
      </c>
      <c r="G6125" s="174" t="n">
        <v>16</v>
      </c>
      <c r="H6125" s="174" t="n">
        <v>2309</v>
      </c>
      <c r="I6125" s="174" t="n">
        <v>2661</v>
      </c>
      <c r="J6125" s="174" t="n">
        <v>14</v>
      </c>
      <c r="K6125" s="174" t="n">
        <v>2</v>
      </c>
      <c r="L6125" s="174" t="n">
        <v>18</v>
      </c>
      <c r="M6125" s="174" t="n">
        <v>2291</v>
      </c>
    </row>
    <row r="6126">
      <c r="A6126" s="174" t="inlineStr">
        <is>
          <t>test</t>
        </is>
      </c>
      <c r="B6126" s="174" t="inlineStr">
        <is>
          <t>A3</t>
        </is>
      </c>
      <c r="C6126" s="174" t="inlineStr">
        <is>
          <t>Music</t>
        </is>
      </c>
      <c r="D6126" s="174" t="inlineStr">
        <is>
          <t>all</t>
        </is>
      </c>
      <c r="E6126" s="175" t="n">
        <v>0.42</v>
      </c>
      <c r="F6126" s="174" t="n">
        <v>12</v>
      </c>
      <c r="G6126" s="174" t="n">
        <v>17</v>
      </c>
      <c r="H6126" s="174" t="n">
        <v>2299</v>
      </c>
      <c r="I6126" s="174" t="n">
        <v>2671</v>
      </c>
      <c r="J6126" s="174" t="n">
        <v>15</v>
      </c>
      <c r="K6126" s="174" t="n">
        <v>2</v>
      </c>
      <c r="L6126" s="174" t="n">
        <v>18</v>
      </c>
      <c r="M6126" s="174" t="n">
        <v>2281</v>
      </c>
    </row>
    <row r="6127">
      <c r="A6127" s="174" t="inlineStr">
        <is>
          <t>test</t>
        </is>
      </c>
      <c r="B6127" s="174" t="inlineStr">
        <is>
          <t>A3</t>
        </is>
      </c>
      <c r="C6127" s="174" t="inlineStr">
        <is>
          <t>Music</t>
        </is>
      </c>
      <c r="D6127" s="174" t="inlineStr">
        <is>
          <t>all</t>
        </is>
      </c>
      <c r="E6127" s="175" t="n">
        <v>0.43</v>
      </c>
      <c r="F6127" s="174" t="n">
        <v>12</v>
      </c>
      <c r="G6127" s="174" t="n">
        <v>17</v>
      </c>
      <c r="H6127" s="174" t="n">
        <v>2278</v>
      </c>
      <c r="I6127" s="174" t="n">
        <v>2692</v>
      </c>
      <c r="J6127" s="174" t="n">
        <v>15</v>
      </c>
      <c r="K6127" s="174" t="n">
        <v>2</v>
      </c>
      <c r="L6127" s="174" t="n">
        <v>18</v>
      </c>
      <c r="M6127" s="174" t="n">
        <v>2260</v>
      </c>
    </row>
    <row r="6128">
      <c r="A6128" s="174" t="inlineStr">
        <is>
          <t>test</t>
        </is>
      </c>
      <c r="B6128" s="174" t="inlineStr">
        <is>
          <t>A3</t>
        </is>
      </c>
      <c r="C6128" s="174" t="inlineStr">
        <is>
          <t>Music</t>
        </is>
      </c>
      <c r="D6128" s="174" t="inlineStr">
        <is>
          <t>all</t>
        </is>
      </c>
      <c r="E6128" s="175" t="n">
        <v>0.44</v>
      </c>
      <c r="F6128" s="174" t="n">
        <v>12</v>
      </c>
      <c r="G6128" s="174" t="n">
        <v>17</v>
      </c>
      <c r="H6128" s="174" t="n">
        <v>2265</v>
      </c>
      <c r="I6128" s="174" t="n">
        <v>2705</v>
      </c>
      <c r="J6128" s="174" t="n">
        <v>15</v>
      </c>
      <c r="K6128" s="174" t="n">
        <v>2</v>
      </c>
      <c r="L6128" s="174" t="n">
        <v>18</v>
      </c>
      <c r="M6128" s="174" t="n">
        <v>2247</v>
      </c>
    </row>
    <row r="6129">
      <c r="A6129" s="174" t="inlineStr">
        <is>
          <t>test</t>
        </is>
      </c>
      <c r="B6129" s="174" t="inlineStr">
        <is>
          <t>A3</t>
        </is>
      </c>
      <c r="C6129" s="174" t="inlineStr">
        <is>
          <t>Music</t>
        </is>
      </c>
      <c r="D6129" s="174" t="inlineStr">
        <is>
          <t>all</t>
        </is>
      </c>
      <c r="E6129" s="175" t="n">
        <v>0.45</v>
      </c>
      <c r="F6129" s="174" t="n">
        <v>12</v>
      </c>
      <c r="G6129" s="174" t="n">
        <v>17</v>
      </c>
      <c r="H6129" s="174" t="n">
        <v>2247</v>
      </c>
      <c r="I6129" s="174" t="n">
        <v>2723</v>
      </c>
      <c r="J6129" s="174" t="n">
        <v>15</v>
      </c>
      <c r="K6129" s="174" t="n">
        <v>2</v>
      </c>
      <c r="L6129" s="174" t="n">
        <v>17</v>
      </c>
      <c r="M6129" s="174" t="n">
        <v>2230</v>
      </c>
    </row>
    <row r="6130">
      <c r="A6130" s="174" t="inlineStr">
        <is>
          <t>test</t>
        </is>
      </c>
      <c r="B6130" s="174" t="inlineStr">
        <is>
          <t>A3</t>
        </is>
      </c>
      <c r="C6130" s="174" t="inlineStr">
        <is>
          <t>Music</t>
        </is>
      </c>
      <c r="D6130" s="174" t="inlineStr">
        <is>
          <t>all</t>
        </is>
      </c>
      <c r="E6130" s="175" t="n">
        <v>0.46</v>
      </c>
      <c r="F6130" s="174" t="n">
        <v>11</v>
      </c>
      <c r="G6130" s="174" t="n">
        <v>18</v>
      </c>
      <c r="H6130" s="174" t="n">
        <v>2221</v>
      </c>
      <c r="I6130" s="174" t="n">
        <v>2749</v>
      </c>
      <c r="J6130" s="174" t="n">
        <v>16</v>
      </c>
      <c r="K6130" s="174" t="n">
        <v>2</v>
      </c>
      <c r="L6130" s="174" t="n">
        <v>17</v>
      </c>
      <c r="M6130" s="174" t="n">
        <v>2204</v>
      </c>
    </row>
    <row r="6131">
      <c r="A6131" s="174" t="inlineStr">
        <is>
          <t>test</t>
        </is>
      </c>
      <c r="B6131" s="174" t="inlineStr">
        <is>
          <t>A3</t>
        </is>
      </c>
      <c r="C6131" s="174" t="inlineStr">
        <is>
          <t>Music</t>
        </is>
      </c>
      <c r="D6131" s="174" t="inlineStr">
        <is>
          <t>all</t>
        </is>
      </c>
      <c r="E6131" s="175" t="n">
        <v>0.47</v>
      </c>
      <c r="F6131" s="174" t="n">
        <v>11</v>
      </c>
      <c r="G6131" s="174" t="n">
        <v>18</v>
      </c>
      <c r="H6131" s="174" t="n">
        <v>2205</v>
      </c>
      <c r="I6131" s="174" t="n">
        <v>2765</v>
      </c>
      <c r="J6131" s="174" t="n">
        <v>16</v>
      </c>
      <c r="K6131" s="174" t="n">
        <v>2</v>
      </c>
      <c r="L6131" s="174" t="n">
        <v>17</v>
      </c>
      <c r="M6131" s="174" t="n">
        <v>2188</v>
      </c>
    </row>
    <row r="6132">
      <c r="A6132" s="174" t="inlineStr">
        <is>
          <t>test</t>
        </is>
      </c>
      <c r="B6132" s="174" t="inlineStr">
        <is>
          <t>A3</t>
        </is>
      </c>
      <c r="C6132" s="174" t="inlineStr">
        <is>
          <t>Music</t>
        </is>
      </c>
      <c r="D6132" s="174" t="inlineStr">
        <is>
          <t>all</t>
        </is>
      </c>
      <c r="E6132" s="175" t="n">
        <v>0.48</v>
      </c>
      <c r="F6132" s="174" t="n">
        <v>11</v>
      </c>
      <c r="G6132" s="174" t="n">
        <v>18</v>
      </c>
      <c r="H6132" s="174" t="n">
        <v>2189</v>
      </c>
      <c r="I6132" s="174" t="n">
        <v>2781</v>
      </c>
      <c r="J6132" s="174" t="n">
        <v>16</v>
      </c>
      <c r="K6132" s="174" t="n">
        <v>2</v>
      </c>
      <c r="L6132" s="174" t="n">
        <v>17</v>
      </c>
      <c r="M6132" s="174" t="n">
        <v>2172</v>
      </c>
    </row>
    <row r="6133">
      <c r="A6133" s="174" t="inlineStr">
        <is>
          <t>test</t>
        </is>
      </c>
      <c r="B6133" s="174" t="inlineStr">
        <is>
          <t>A3</t>
        </is>
      </c>
      <c r="C6133" s="174" t="inlineStr">
        <is>
          <t>Music</t>
        </is>
      </c>
      <c r="D6133" s="174" t="inlineStr">
        <is>
          <t>all</t>
        </is>
      </c>
      <c r="E6133" s="175" t="n">
        <v>0.49</v>
      </c>
      <c r="F6133" s="174" t="n">
        <v>11</v>
      </c>
      <c r="G6133" s="174" t="n">
        <v>18</v>
      </c>
      <c r="H6133" s="174" t="n">
        <v>2172</v>
      </c>
      <c r="I6133" s="174" t="n">
        <v>2798</v>
      </c>
      <c r="J6133" s="174" t="n">
        <v>16</v>
      </c>
      <c r="K6133" s="174" t="n">
        <v>2</v>
      </c>
      <c r="L6133" s="174" t="n">
        <v>16</v>
      </c>
      <c r="M6133" s="174" t="n">
        <v>2156</v>
      </c>
    </row>
    <row r="6134">
      <c r="A6134" s="174" t="inlineStr">
        <is>
          <t>test</t>
        </is>
      </c>
      <c r="B6134" s="174" t="inlineStr">
        <is>
          <t>A3</t>
        </is>
      </c>
      <c r="C6134" s="174" t="inlineStr">
        <is>
          <t>Music</t>
        </is>
      </c>
      <c r="D6134" s="174" t="inlineStr">
        <is>
          <t>all</t>
        </is>
      </c>
      <c r="E6134" s="175" t="n">
        <v>0.5</v>
      </c>
      <c r="F6134" s="174" t="n">
        <v>11</v>
      </c>
      <c r="G6134" s="174" t="n">
        <v>18</v>
      </c>
      <c r="H6134" s="174" t="n">
        <v>2154</v>
      </c>
      <c r="I6134" s="174" t="n">
        <v>2816</v>
      </c>
      <c r="J6134" s="174" t="n">
        <v>16</v>
      </c>
      <c r="K6134" s="174" t="n">
        <v>2</v>
      </c>
      <c r="L6134" s="174" t="n">
        <v>16</v>
      </c>
      <c r="M6134" s="174" t="n">
        <v>2138</v>
      </c>
    </row>
    <row r="6135">
      <c r="A6135" s="174" t="inlineStr">
        <is>
          <t>test</t>
        </is>
      </c>
      <c r="B6135" s="174" t="inlineStr">
        <is>
          <t>A3</t>
        </is>
      </c>
      <c r="C6135" s="174" t="inlineStr">
        <is>
          <t>Music</t>
        </is>
      </c>
      <c r="D6135" s="174" t="inlineStr">
        <is>
          <t>all</t>
        </is>
      </c>
      <c r="E6135" s="175" t="n">
        <v>0.51</v>
      </c>
      <c r="F6135" s="174" t="n">
        <v>11</v>
      </c>
      <c r="G6135" s="174" t="n">
        <v>18</v>
      </c>
      <c r="H6135" s="174" t="n">
        <v>2129</v>
      </c>
      <c r="I6135" s="174" t="n">
        <v>2841</v>
      </c>
      <c r="J6135" s="174" t="n">
        <v>16</v>
      </c>
      <c r="K6135" s="174" t="n">
        <v>2</v>
      </c>
      <c r="L6135" s="174" t="n">
        <v>16</v>
      </c>
      <c r="M6135" s="174" t="n">
        <v>2113</v>
      </c>
    </row>
    <row r="6136">
      <c r="A6136" s="174" t="inlineStr">
        <is>
          <t>test</t>
        </is>
      </c>
      <c r="B6136" s="174" t="inlineStr">
        <is>
          <t>A3</t>
        </is>
      </c>
      <c r="C6136" s="174" t="inlineStr">
        <is>
          <t>Music</t>
        </is>
      </c>
      <c r="D6136" s="174" t="inlineStr">
        <is>
          <t>all</t>
        </is>
      </c>
      <c r="E6136" s="175" t="n">
        <v>0.52</v>
      </c>
      <c r="F6136" s="174" t="n">
        <v>11</v>
      </c>
      <c r="G6136" s="174" t="n">
        <v>18</v>
      </c>
      <c r="H6136" s="174" t="n">
        <v>2116</v>
      </c>
      <c r="I6136" s="174" t="n">
        <v>2854</v>
      </c>
      <c r="J6136" s="174" t="n">
        <v>16</v>
      </c>
      <c r="K6136" s="174" t="n">
        <v>2</v>
      </c>
      <c r="L6136" s="174" t="n">
        <v>16</v>
      </c>
      <c r="M6136" s="174" t="n">
        <v>2100</v>
      </c>
    </row>
    <row r="6137">
      <c r="A6137" s="174" t="inlineStr">
        <is>
          <t>test</t>
        </is>
      </c>
      <c r="B6137" s="174" t="inlineStr">
        <is>
          <t>A3</t>
        </is>
      </c>
      <c r="C6137" s="174" t="inlineStr">
        <is>
          <t>Music</t>
        </is>
      </c>
      <c r="D6137" s="174" t="inlineStr">
        <is>
          <t>all</t>
        </is>
      </c>
      <c r="E6137" s="175" t="n">
        <v>0.53</v>
      </c>
      <c r="F6137" s="174" t="n">
        <v>11</v>
      </c>
      <c r="G6137" s="174" t="n">
        <v>18</v>
      </c>
      <c r="H6137" s="174" t="n">
        <v>2082</v>
      </c>
      <c r="I6137" s="174" t="n">
        <v>2888</v>
      </c>
      <c r="J6137" s="174" t="n">
        <v>16</v>
      </c>
      <c r="K6137" s="174" t="n">
        <v>2</v>
      </c>
      <c r="L6137" s="174" t="n">
        <v>15</v>
      </c>
      <c r="M6137" s="174" t="n">
        <v>2067</v>
      </c>
    </row>
    <row r="6138">
      <c r="A6138" s="174" t="inlineStr">
        <is>
          <t>test</t>
        </is>
      </c>
      <c r="B6138" s="174" t="inlineStr">
        <is>
          <t>A3</t>
        </is>
      </c>
      <c r="C6138" s="174" t="inlineStr">
        <is>
          <t>Music</t>
        </is>
      </c>
      <c r="D6138" s="174" t="inlineStr">
        <is>
          <t>all</t>
        </is>
      </c>
      <c r="E6138" s="175" t="n">
        <v>0.54</v>
      </c>
      <c r="F6138" s="174" t="n">
        <v>11</v>
      </c>
      <c r="G6138" s="174" t="n">
        <v>18</v>
      </c>
      <c r="H6138" s="174" t="n">
        <v>2069</v>
      </c>
      <c r="I6138" s="174" t="n">
        <v>2901</v>
      </c>
      <c r="J6138" s="174" t="n">
        <v>16</v>
      </c>
      <c r="K6138" s="174" t="n">
        <v>2</v>
      </c>
      <c r="L6138" s="174" t="n">
        <v>15</v>
      </c>
      <c r="M6138" s="174" t="n">
        <v>2054</v>
      </c>
    </row>
    <row r="6139">
      <c r="A6139" s="174" t="inlineStr">
        <is>
          <t>test</t>
        </is>
      </c>
      <c r="B6139" s="174" t="inlineStr">
        <is>
          <t>A3</t>
        </is>
      </c>
      <c r="C6139" s="174" t="inlineStr">
        <is>
          <t>Music</t>
        </is>
      </c>
      <c r="D6139" s="174" t="inlineStr">
        <is>
          <t>all</t>
        </is>
      </c>
      <c r="E6139" s="175" t="n">
        <v>0.55</v>
      </c>
      <c r="F6139" s="174" t="n">
        <v>11</v>
      </c>
      <c r="G6139" s="174" t="n">
        <v>18</v>
      </c>
      <c r="H6139" s="174" t="n">
        <v>2044</v>
      </c>
      <c r="I6139" s="174" t="n">
        <v>2926</v>
      </c>
      <c r="J6139" s="174" t="n">
        <v>16</v>
      </c>
      <c r="K6139" s="174" t="n">
        <v>2</v>
      </c>
      <c r="L6139" s="174" t="n">
        <v>15</v>
      </c>
      <c r="M6139" s="174" t="n">
        <v>2029</v>
      </c>
    </row>
    <row r="6140">
      <c r="A6140" s="174" t="inlineStr">
        <is>
          <t>test</t>
        </is>
      </c>
      <c r="B6140" s="174" t="inlineStr">
        <is>
          <t>A3</t>
        </is>
      </c>
      <c r="C6140" s="174" t="inlineStr">
        <is>
          <t>Music</t>
        </is>
      </c>
      <c r="D6140" s="174" t="inlineStr">
        <is>
          <t>all</t>
        </is>
      </c>
      <c r="E6140" s="175" t="n">
        <v>0.5600000000000001</v>
      </c>
      <c r="F6140" s="174" t="n">
        <v>11</v>
      </c>
      <c r="G6140" s="174" t="n">
        <v>18</v>
      </c>
      <c r="H6140" s="174" t="n">
        <v>2014</v>
      </c>
      <c r="I6140" s="174" t="n">
        <v>2956</v>
      </c>
      <c r="J6140" s="174" t="n">
        <v>16</v>
      </c>
      <c r="K6140" s="174" t="n">
        <v>2</v>
      </c>
      <c r="L6140" s="174" t="n">
        <v>14</v>
      </c>
      <c r="M6140" s="174" t="n">
        <v>2000</v>
      </c>
    </row>
    <row r="6141">
      <c r="A6141" s="174" t="inlineStr">
        <is>
          <t>test</t>
        </is>
      </c>
      <c r="B6141" s="174" t="inlineStr">
        <is>
          <t>A3</t>
        </is>
      </c>
      <c r="C6141" s="174" t="inlineStr">
        <is>
          <t>Music</t>
        </is>
      </c>
      <c r="D6141" s="174" t="inlineStr">
        <is>
          <t>all</t>
        </is>
      </c>
      <c r="E6141" s="175" t="n">
        <v>0.57</v>
      </c>
      <c r="F6141" s="174" t="n">
        <v>11</v>
      </c>
      <c r="G6141" s="174" t="n">
        <v>18</v>
      </c>
      <c r="H6141" s="174" t="n">
        <v>1990</v>
      </c>
      <c r="I6141" s="174" t="n">
        <v>2980</v>
      </c>
      <c r="J6141" s="174" t="n">
        <v>16</v>
      </c>
      <c r="K6141" s="174" t="n">
        <v>2</v>
      </c>
      <c r="L6141" s="174" t="n">
        <v>14</v>
      </c>
      <c r="M6141" s="174" t="n">
        <v>1976</v>
      </c>
    </row>
    <row r="6142">
      <c r="A6142" s="174" t="inlineStr">
        <is>
          <t>test</t>
        </is>
      </c>
      <c r="B6142" s="174" t="inlineStr">
        <is>
          <t>A3</t>
        </is>
      </c>
      <c r="C6142" s="174" t="inlineStr">
        <is>
          <t>Music</t>
        </is>
      </c>
      <c r="D6142" s="174" t="inlineStr">
        <is>
          <t>all</t>
        </is>
      </c>
      <c r="E6142" s="175" t="n">
        <v>0.58</v>
      </c>
      <c r="F6142" s="174" t="n">
        <v>10</v>
      </c>
      <c r="G6142" s="174" t="n">
        <v>19</v>
      </c>
      <c r="H6142" s="174" t="n">
        <v>1973</v>
      </c>
      <c r="I6142" s="174" t="n">
        <v>2997</v>
      </c>
      <c r="J6142" s="174" t="n">
        <v>17</v>
      </c>
      <c r="K6142" s="174" t="n">
        <v>2</v>
      </c>
      <c r="L6142" s="174" t="n">
        <v>14</v>
      </c>
      <c r="M6142" s="174" t="n">
        <v>1959</v>
      </c>
    </row>
    <row r="6143">
      <c r="A6143" s="174" t="inlineStr">
        <is>
          <t>test</t>
        </is>
      </c>
      <c r="B6143" s="174" t="inlineStr">
        <is>
          <t>A3</t>
        </is>
      </c>
      <c r="C6143" s="174" t="inlineStr">
        <is>
          <t>Music</t>
        </is>
      </c>
      <c r="D6143" s="174" t="inlineStr">
        <is>
          <t>all</t>
        </is>
      </c>
      <c r="E6143" s="175" t="n">
        <v>0.59</v>
      </c>
      <c r="F6143" s="174" t="n">
        <v>10</v>
      </c>
      <c r="G6143" s="174" t="n">
        <v>19</v>
      </c>
      <c r="H6143" s="174" t="n">
        <v>1947</v>
      </c>
      <c r="I6143" s="174" t="n">
        <v>3023</v>
      </c>
      <c r="J6143" s="174" t="n">
        <v>17</v>
      </c>
      <c r="K6143" s="174" t="n">
        <v>2</v>
      </c>
      <c r="L6143" s="174" t="n">
        <v>13</v>
      </c>
      <c r="M6143" s="174" t="n">
        <v>1934</v>
      </c>
    </row>
    <row r="6144">
      <c r="A6144" s="174" t="inlineStr">
        <is>
          <t>test</t>
        </is>
      </c>
      <c r="B6144" s="174" t="inlineStr">
        <is>
          <t>A3</t>
        </is>
      </c>
      <c r="C6144" s="174" t="inlineStr">
        <is>
          <t>Music</t>
        </is>
      </c>
      <c r="D6144" s="174" t="inlineStr">
        <is>
          <t>all</t>
        </is>
      </c>
      <c r="E6144" s="175" t="n">
        <v>0.6</v>
      </c>
      <c r="F6144" s="174" t="n">
        <v>10</v>
      </c>
      <c r="G6144" s="174" t="n">
        <v>19</v>
      </c>
      <c r="H6144" s="174" t="n">
        <v>1934</v>
      </c>
      <c r="I6144" s="174" t="n">
        <v>3036</v>
      </c>
      <c r="J6144" s="174" t="n">
        <v>17</v>
      </c>
      <c r="K6144" s="174" t="n">
        <v>2</v>
      </c>
      <c r="L6144" s="174" t="n">
        <v>13</v>
      </c>
      <c r="M6144" s="174" t="n">
        <v>1921</v>
      </c>
    </row>
    <row r="6145">
      <c r="A6145" s="174" t="inlineStr">
        <is>
          <t>test</t>
        </is>
      </c>
      <c r="B6145" s="174" t="inlineStr">
        <is>
          <t>A3</t>
        </is>
      </c>
      <c r="C6145" s="174" t="inlineStr">
        <is>
          <t>Music</t>
        </is>
      </c>
      <c r="D6145" s="174" t="inlineStr">
        <is>
          <t>all</t>
        </is>
      </c>
      <c r="E6145" s="175" t="n">
        <v>0.61</v>
      </c>
      <c r="F6145" s="174" t="n">
        <v>10</v>
      </c>
      <c r="G6145" s="174" t="n">
        <v>19</v>
      </c>
      <c r="H6145" s="174" t="n">
        <v>1908</v>
      </c>
      <c r="I6145" s="174" t="n">
        <v>3062</v>
      </c>
      <c r="J6145" s="174" t="n">
        <v>17</v>
      </c>
      <c r="K6145" s="174" t="n">
        <v>2</v>
      </c>
      <c r="L6145" s="174" t="n">
        <v>13</v>
      </c>
      <c r="M6145" s="174" t="n">
        <v>1895</v>
      </c>
    </row>
    <row r="6146">
      <c r="A6146" s="174" t="inlineStr">
        <is>
          <t>test</t>
        </is>
      </c>
      <c r="B6146" s="174" t="inlineStr">
        <is>
          <t>A3</t>
        </is>
      </c>
      <c r="C6146" s="174" t="inlineStr">
        <is>
          <t>Music</t>
        </is>
      </c>
      <c r="D6146" s="174" t="inlineStr">
        <is>
          <t>all</t>
        </is>
      </c>
      <c r="E6146" s="175" t="n">
        <v>0.62</v>
      </c>
      <c r="F6146" s="174" t="n">
        <v>10</v>
      </c>
      <c r="G6146" s="174" t="n">
        <v>19</v>
      </c>
      <c r="H6146" s="174" t="n">
        <v>1883</v>
      </c>
      <c r="I6146" s="174" t="n">
        <v>3087</v>
      </c>
      <c r="J6146" s="174" t="n">
        <v>17</v>
      </c>
      <c r="K6146" s="174" t="n">
        <v>2</v>
      </c>
      <c r="L6146" s="174" t="n">
        <v>13</v>
      </c>
      <c r="M6146" s="174" t="n">
        <v>1870</v>
      </c>
    </row>
    <row r="6147">
      <c r="A6147" s="174" t="inlineStr">
        <is>
          <t>test</t>
        </is>
      </c>
      <c r="B6147" s="174" t="inlineStr">
        <is>
          <t>A3</t>
        </is>
      </c>
      <c r="C6147" s="174" t="inlineStr">
        <is>
          <t>Music</t>
        </is>
      </c>
      <c r="D6147" s="174" t="inlineStr">
        <is>
          <t>all</t>
        </is>
      </c>
      <c r="E6147" s="175" t="n">
        <v>0.63</v>
      </c>
      <c r="F6147" s="174" t="n">
        <v>10</v>
      </c>
      <c r="G6147" s="174" t="n">
        <v>19</v>
      </c>
      <c r="H6147" s="174" t="n">
        <v>1859</v>
      </c>
      <c r="I6147" s="174" t="n">
        <v>3111</v>
      </c>
      <c r="J6147" s="174" t="n">
        <v>17</v>
      </c>
      <c r="K6147" s="174" t="n">
        <v>2</v>
      </c>
      <c r="L6147" s="174" t="n">
        <v>13</v>
      </c>
      <c r="M6147" s="174" t="n">
        <v>1846</v>
      </c>
    </row>
    <row r="6148">
      <c r="A6148" s="174" t="inlineStr">
        <is>
          <t>test</t>
        </is>
      </c>
      <c r="B6148" s="174" t="inlineStr">
        <is>
          <t>A3</t>
        </is>
      </c>
      <c r="C6148" s="174" t="inlineStr">
        <is>
          <t>Music</t>
        </is>
      </c>
      <c r="D6148" s="174" t="inlineStr">
        <is>
          <t>all</t>
        </is>
      </c>
      <c r="E6148" s="175" t="n">
        <v>0.64</v>
      </c>
      <c r="F6148" s="174" t="n">
        <v>9</v>
      </c>
      <c r="G6148" s="174" t="n">
        <v>20</v>
      </c>
      <c r="H6148" s="174" t="n">
        <v>1827</v>
      </c>
      <c r="I6148" s="174" t="n">
        <v>3143</v>
      </c>
      <c r="J6148" s="174" t="n">
        <v>17</v>
      </c>
      <c r="K6148" s="174" t="n">
        <v>3</v>
      </c>
      <c r="L6148" s="174" t="n">
        <v>13</v>
      </c>
      <c r="M6148" s="174" t="n">
        <v>1814</v>
      </c>
    </row>
    <row r="6149">
      <c r="A6149" s="174" t="inlineStr">
        <is>
          <t>test</t>
        </is>
      </c>
      <c r="B6149" s="174" t="inlineStr">
        <is>
          <t>A3</t>
        </is>
      </c>
      <c r="C6149" s="174" t="inlineStr">
        <is>
          <t>Music</t>
        </is>
      </c>
      <c r="D6149" s="174" t="inlineStr">
        <is>
          <t>all</t>
        </is>
      </c>
      <c r="E6149" s="175" t="n">
        <v>0.65</v>
      </c>
      <c r="F6149" s="174" t="n">
        <v>9</v>
      </c>
      <c r="G6149" s="174" t="n">
        <v>20</v>
      </c>
      <c r="H6149" s="174" t="n">
        <v>1808</v>
      </c>
      <c r="I6149" s="174" t="n">
        <v>3162</v>
      </c>
      <c r="J6149" s="174" t="n">
        <v>17</v>
      </c>
      <c r="K6149" s="174" t="n">
        <v>3</v>
      </c>
      <c r="L6149" s="174" t="n">
        <v>13</v>
      </c>
      <c r="M6149" s="174" t="n">
        <v>1795</v>
      </c>
    </row>
    <row r="6150">
      <c r="A6150" s="174" t="inlineStr">
        <is>
          <t>test</t>
        </is>
      </c>
      <c r="B6150" s="174" t="inlineStr">
        <is>
          <t>A3</t>
        </is>
      </c>
      <c r="C6150" s="174" t="inlineStr">
        <is>
          <t>Music</t>
        </is>
      </c>
      <c r="D6150" s="174" t="inlineStr">
        <is>
          <t>all</t>
        </is>
      </c>
      <c r="E6150" s="175" t="n">
        <v>0.66</v>
      </c>
      <c r="F6150" s="174" t="n">
        <v>9</v>
      </c>
      <c r="G6150" s="174" t="n">
        <v>20</v>
      </c>
      <c r="H6150" s="174" t="n">
        <v>1786</v>
      </c>
      <c r="I6150" s="174" t="n">
        <v>3184</v>
      </c>
      <c r="J6150" s="174" t="n">
        <v>17</v>
      </c>
      <c r="K6150" s="174" t="n">
        <v>3</v>
      </c>
      <c r="L6150" s="174" t="n">
        <v>13</v>
      </c>
      <c r="M6150" s="174" t="n">
        <v>1773</v>
      </c>
    </row>
    <row r="6151">
      <c r="A6151" s="174" t="inlineStr">
        <is>
          <t>test</t>
        </is>
      </c>
      <c r="B6151" s="174" t="inlineStr">
        <is>
          <t>A3</t>
        </is>
      </c>
      <c r="C6151" s="174" t="inlineStr">
        <is>
          <t>Music</t>
        </is>
      </c>
      <c r="D6151" s="174" t="inlineStr">
        <is>
          <t>all</t>
        </is>
      </c>
      <c r="E6151" s="175" t="n">
        <v>0.67</v>
      </c>
      <c r="F6151" s="174" t="n">
        <v>9</v>
      </c>
      <c r="G6151" s="174" t="n">
        <v>20</v>
      </c>
      <c r="H6151" s="174" t="n">
        <v>1757</v>
      </c>
      <c r="I6151" s="174" t="n">
        <v>3213</v>
      </c>
      <c r="J6151" s="174" t="n">
        <v>17</v>
      </c>
      <c r="K6151" s="174" t="n">
        <v>3</v>
      </c>
      <c r="L6151" s="174" t="n">
        <v>13</v>
      </c>
      <c r="M6151" s="174" t="n">
        <v>1744</v>
      </c>
    </row>
    <row r="6152">
      <c r="A6152" s="174" t="inlineStr">
        <is>
          <t>test</t>
        </is>
      </c>
      <c r="B6152" s="174" t="inlineStr">
        <is>
          <t>A3</t>
        </is>
      </c>
      <c r="C6152" s="174" t="inlineStr">
        <is>
          <t>Music</t>
        </is>
      </c>
      <c r="D6152" s="174" t="inlineStr">
        <is>
          <t>all</t>
        </is>
      </c>
      <c r="E6152" s="175" t="n">
        <v>0.68</v>
      </c>
      <c r="F6152" s="174" t="n">
        <v>7</v>
      </c>
      <c r="G6152" s="174" t="n">
        <v>22</v>
      </c>
      <c r="H6152" s="174" t="n">
        <v>1735</v>
      </c>
      <c r="I6152" s="174" t="n">
        <v>3235</v>
      </c>
      <c r="J6152" s="174" t="n">
        <v>19</v>
      </c>
      <c r="K6152" s="174" t="n">
        <v>3</v>
      </c>
      <c r="L6152" s="174" t="n">
        <v>13</v>
      </c>
      <c r="M6152" s="174" t="n">
        <v>1722</v>
      </c>
    </row>
    <row r="6153">
      <c r="A6153" s="174" t="inlineStr">
        <is>
          <t>test</t>
        </is>
      </c>
      <c r="B6153" s="174" t="inlineStr">
        <is>
          <t>A3</t>
        </is>
      </c>
      <c r="C6153" s="174" t="inlineStr">
        <is>
          <t>Music</t>
        </is>
      </c>
      <c r="D6153" s="174" t="inlineStr">
        <is>
          <t>all</t>
        </is>
      </c>
      <c r="E6153" s="175" t="n">
        <v>0.6899999999999999</v>
      </c>
      <c r="F6153" s="174" t="n">
        <v>7</v>
      </c>
      <c r="G6153" s="174" t="n">
        <v>22</v>
      </c>
      <c r="H6153" s="174" t="n">
        <v>1714</v>
      </c>
      <c r="I6153" s="174" t="n">
        <v>3256</v>
      </c>
      <c r="J6153" s="174" t="n">
        <v>19</v>
      </c>
      <c r="K6153" s="174" t="n">
        <v>3</v>
      </c>
      <c r="L6153" s="174" t="n">
        <v>13</v>
      </c>
      <c r="M6153" s="174" t="n">
        <v>1701</v>
      </c>
    </row>
    <row r="6154">
      <c r="A6154" s="174" t="inlineStr">
        <is>
          <t>test</t>
        </is>
      </c>
      <c r="B6154" s="174" t="inlineStr">
        <is>
          <t>A3</t>
        </is>
      </c>
      <c r="C6154" s="174" t="inlineStr">
        <is>
          <t>Music</t>
        </is>
      </c>
      <c r="D6154" s="174" t="inlineStr">
        <is>
          <t>all</t>
        </is>
      </c>
      <c r="E6154" s="175" t="n">
        <v>0.7</v>
      </c>
      <c r="F6154" s="174" t="n">
        <v>7</v>
      </c>
      <c r="G6154" s="174" t="n">
        <v>22</v>
      </c>
      <c r="H6154" s="174" t="n">
        <v>1696</v>
      </c>
      <c r="I6154" s="174" t="n">
        <v>3274</v>
      </c>
      <c r="J6154" s="174" t="n">
        <v>19</v>
      </c>
      <c r="K6154" s="174" t="n">
        <v>3</v>
      </c>
      <c r="L6154" s="174" t="n">
        <v>13</v>
      </c>
      <c r="M6154" s="174" t="n">
        <v>1683</v>
      </c>
    </row>
    <row r="6155">
      <c r="A6155" s="174" t="inlineStr">
        <is>
          <t>test</t>
        </is>
      </c>
      <c r="B6155" s="174" t="inlineStr">
        <is>
          <t>A3</t>
        </is>
      </c>
      <c r="C6155" s="174" t="inlineStr">
        <is>
          <t>Music</t>
        </is>
      </c>
      <c r="D6155" s="174" t="inlineStr">
        <is>
          <t>all</t>
        </is>
      </c>
      <c r="E6155" s="175" t="n">
        <v>0.71</v>
      </c>
      <c r="F6155" s="174" t="n">
        <v>7</v>
      </c>
      <c r="G6155" s="174" t="n">
        <v>22</v>
      </c>
      <c r="H6155" s="174" t="n">
        <v>1669</v>
      </c>
      <c r="I6155" s="174" t="n">
        <v>3301</v>
      </c>
      <c r="J6155" s="174" t="n">
        <v>19</v>
      </c>
      <c r="K6155" s="174" t="n">
        <v>3</v>
      </c>
      <c r="L6155" s="174" t="n">
        <v>13</v>
      </c>
      <c r="M6155" s="174" t="n">
        <v>1656</v>
      </c>
    </row>
    <row r="6156">
      <c r="A6156" s="174" t="inlineStr">
        <is>
          <t>test</t>
        </is>
      </c>
      <c r="B6156" s="174" t="inlineStr">
        <is>
          <t>A3</t>
        </is>
      </c>
      <c r="C6156" s="174" t="inlineStr">
        <is>
          <t>Music</t>
        </is>
      </c>
      <c r="D6156" s="174" t="inlineStr">
        <is>
          <t>all</t>
        </is>
      </c>
      <c r="E6156" s="175" t="n">
        <v>0.72</v>
      </c>
      <c r="F6156" s="174" t="n">
        <v>6</v>
      </c>
      <c r="G6156" s="174" t="n">
        <v>23</v>
      </c>
      <c r="H6156" s="174" t="n">
        <v>1637</v>
      </c>
      <c r="I6156" s="174" t="n">
        <v>3333</v>
      </c>
      <c r="J6156" s="174" t="n">
        <v>20</v>
      </c>
      <c r="K6156" s="174" t="n">
        <v>3</v>
      </c>
      <c r="L6156" s="174" t="n">
        <v>11</v>
      </c>
      <c r="M6156" s="174" t="n">
        <v>1626</v>
      </c>
    </row>
    <row r="6157">
      <c r="A6157" s="174" t="inlineStr">
        <is>
          <t>test</t>
        </is>
      </c>
      <c r="B6157" s="174" t="inlineStr">
        <is>
          <t>A3</t>
        </is>
      </c>
      <c r="C6157" s="174" t="inlineStr">
        <is>
          <t>Music</t>
        </is>
      </c>
      <c r="D6157" s="174" t="inlineStr">
        <is>
          <t>all</t>
        </is>
      </c>
      <c r="E6157" s="175" t="n">
        <v>0.73</v>
      </c>
      <c r="F6157" s="174" t="n">
        <v>6</v>
      </c>
      <c r="G6157" s="174" t="n">
        <v>23</v>
      </c>
      <c r="H6157" s="174" t="n">
        <v>1608</v>
      </c>
      <c r="I6157" s="174" t="n">
        <v>3362</v>
      </c>
      <c r="J6157" s="174" t="n">
        <v>20</v>
      </c>
      <c r="K6157" s="174" t="n">
        <v>3</v>
      </c>
      <c r="L6157" s="174" t="n">
        <v>11</v>
      </c>
      <c r="M6157" s="174" t="n">
        <v>1597</v>
      </c>
    </row>
    <row r="6158">
      <c r="A6158" s="174" t="inlineStr">
        <is>
          <t>test</t>
        </is>
      </c>
      <c r="B6158" s="174" t="inlineStr">
        <is>
          <t>A3</t>
        </is>
      </c>
      <c r="C6158" s="174" t="inlineStr">
        <is>
          <t>Music</t>
        </is>
      </c>
      <c r="D6158" s="174" t="inlineStr">
        <is>
          <t>all</t>
        </is>
      </c>
      <c r="E6158" s="175" t="n">
        <v>0.74</v>
      </c>
      <c r="F6158" s="174" t="n">
        <v>6</v>
      </c>
      <c r="G6158" s="174" t="n">
        <v>23</v>
      </c>
      <c r="H6158" s="174" t="n">
        <v>1570</v>
      </c>
      <c r="I6158" s="174" t="n">
        <v>3400</v>
      </c>
      <c r="J6158" s="174" t="n">
        <v>20</v>
      </c>
      <c r="K6158" s="174" t="n">
        <v>3</v>
      </c>
      <c r="L6158" s="174" t="n">
        <v>11</v>
      </c>
      <c r="M6158" s="174" t="n">
        <v>1559</v>
      </c>
    </row>
    <row r="6159">
      <c r="A6159" s="174" t="inlineStr">
        <is>
          <t>test</t>
        </is>
      </c>
      <c r="B6159" s="174" t="inlineStr">
        <is>
          <t>A3</t>
        </is>
      </c>
      <c r="C6159" s="174" t="inlineStr">
        <is>
          <t>Music</t>
        </is>
      </c>
      <c r="D6159" s="174" t="inlineStr">
        <is>
          <t>all</t>
        </is>
      </c>
      <c r="E6159" s="175" t="n">
        <v>0.75</v>
      </c>
      <c r="F6159" s="174" t="n">
        <v>6</v>
      </c>
      <c r="G6159" s="174" t="n">
        <v>23</v>
      </c>
      <c r="H6159" s="174" t="n">
        <v>1539</v>
      </c>
      <c r="I6159" s="174" t="n">
        <v>3431</v>
      </c>
      <c r="J6159" s="174" t="n">
        <v>20</v>
      </c>
      <c r="K6159" s="174" t="n">
        <v>3</v>
      </c>
      <c r="L6159" s="174" t="n">
        <v>9</v>
      </c>
      <c r="M6159" s="174" t="n">
        <v>1530</v>
      </c>
    </row>
    <row r="6160">
      <c r="A6160" s="174" t="inlineStr">
        <is>
          <t>test</t>
        </is>
      </c>
      <c r="B6160" s="174" t="inlineStr">
        <is>
          <t>A3</t>
        </is>
      </c>
      <c r="C6160" s="174" t="inlineStr">
        <is>
          <t>Music</t>
        </is>
      </c>
      <c r="D6160" s="174" t="inlineStr">
        <is>
          <t>all</t>
        </is>
      </c>
      <c r="E6160" s="175" t="n">
        <v>0.76</v>
      </c>
      <c r="F6160" s="174" t="n">
        <v>6</v>
      </c>
      <c r="G6160" s="174" t="n">
        <v>23</v>
      </c>
      <c r="H6160" s="174" t="n">
        <v>1510</v>
      </c>
      <c r="I6160" s="174" t="n">
        <v>3460</v>
      </c>
      <c r="J6160" s="174" t="n">
        <v>20</v>
      </c>
      <c r="K6160" s="174" t="n">
        <v>3</v>
      </c>
      <c r="L6160" s="174" t="n">
        <v>8</v>
      </c>
      <c r="M6160" s="174" t="n">
        <v>1502</v>
      </c>
    </row>
    <row r="6161">
      <c r="A6161" s="174" t="inlineStr">
        <is>
          <t>test</t>
        </is>
      </c>
      <c r="B6161" s="174" t="inlineStr">
        <is>
          <t>A3</t>
        </is>
      </c>
      <c r="C6161" s="174" t="inlineStr">
        <is>
          <t>Music</t>
        </is>
      </c>
      <c r="D6161" s="174" t="inlineStr">
        <is>
          <t>all</t>
        </is>
      </c>
      <c r="E6161" s="175" t="n">
        <v>0.77</v>
      </c>
      <c r="F6161" s="174" t="n">
        <v>6</v>
      </c>
      <c r="G6161" s="174" t="n">
        <v>23</v>
      </c>
      <c r="H6161" s="174" t="n">
        <v>1473</v>
      </c>
      <c r="I6161" s="174" t="n">
        <v>3497</v>
      </c>
      <c r="J6161" s="174" t="n">
        <v>20</v>
      </c>
      <c r="K6161" s="174" t="n">
        <v>3</v>
      </c>
      <c r="L6161" s="174" t="n">
        <v>8</v>
      </c>
      <c r="M6161" s="174" t="n">
        <v>1465</v>
      </c>
    </row>
    <row r="6162">
      <c r="A6162" s="174" t="inlineStr">
        <is>
          <t>test</t>
        </is>
      </c>
      <c r="B6162" s="174" t="inlineStr">
        <is>
          <t>A3</t>
        </is>
      </c>
      <c r="C6162" s="174" t="inlineStr">
        <is>
          <t>Music</t>
        </is>
      </c>
      <c r="D6162" s="174" t="inlineStr">
        <is>
          <t>all</t>
        </is>
      </c>
      <c r="E6162" s="175" t="n">
        <v>0.78</v>
      </c>
      <c r="F6162" s="174" t="n">
        <v>6</v>
      </c>
      <c r="G6162" s="174" t="n">
        <v>23</v>
      </c>
      <c r="H6162" s="174" t="n">
        <v>1446</v>
      </c>
      <c r="I6162" s="174" t="n">
        <v>3524</v>
      </c>
      <c r="J6162" s="174" t="n">
        <v>20</v>
      </c>
      <c r="K6162" s="174" t="n">
        <v>3</v>
      </c>
      <c r="L6162" s="174" t="n">
        <v>8</v>
      </c>
      <c r="M6162" s="174" t="n">
        <v>1438</v>
      </c>
    </row>
    <row r="6163">
      <c r="A6163" s="174" t="inlineStr">
        <is>
          <t>test</t>
        </is>
      </c>
      <c r="B6163" s="174" t="inlineStr">
        <is>
          <t>A3</t>
        </is>
      </c>
      <c r="C6163" s="174" t="inlineStr">
        <is>
          <t>Music</t>
        </is>
      </c>
      <c r="D6163" s="174" t="inlineStr">
        <is>
          <t>all</t>
        </is>
      </c>
      <c r="E6163" s="175" t="n">
        <v>0.79</v>
      </c>
      <c r="F6163" s="174" t="n">
        <v>6</v>
      </c>
      <c r="G6163" s="174" t="n">
        <v>23</v>
      </c>
      <c r="H6163" s="174" t="n">
        <v>1423</v>
      </c>
      <c r="I6163" s="174" t="n">
        <v>3547</v>
      </c>
      <c r="J6163" s="174" t="n">
        <v>20</v>
      </c>
      <c r="K6163" s="174" t="n">
        <v>3</v>
      </c>
      <c r="L6163" s="174" t="n">
        <v>8</v>
      </c>
      <c r="M6163" s="174" t="n">
        <v>1415</v>
      </c>
    </row>
    <row r="6164">
      <c r="A6164" s="174" t="inlineStr">
        <is>
          <t>test</t>
        </is>
      </c>
      <c r="B6164" s="174" t="inlineStr">
        <is>
          <t>A3</t>
        </is>
      </c>
      <c r="C6164" s="174" t="inlineStr">
        <is>
          <t>Music</t>
        </is>
      </c>
      <c r="D6164" s="174" t="inlineStr">
        <is>
          <t>all</t>
        </is>
      </c>
      <c r="E6164" s="175" t="n">
        <v>0.8</v>
      </c>
      <c r="F6164" s="174" t="n">
        <v>6</v>
      </c>
      <c r="G6164" s="174" t="n">
        <v>23</v>
      </c>
      <c r="H6164" s="174" t="n">
        <v>1384</v>
      </c>
      <c r="I6164" s="174" t="n">
        <v>3586</v>
      </c>
      <c r="J6164" s="174" t="n">
        <v>20</v>
      </c>
      <c r="K6164" s="174" t="n">
        <v>3</v>
      </c>
      <c r="L6164" s="174" t="n">
        <v>7</v>
      </c>
      <c r="M6164" s="174" t="n">
        <v>1377</v>
      </c>
    </row>
    <row r="6165">
      <c r="A6165" s="174" t="inlineStr">
        <is>
          <t>test</t>
        </is>
      </c>
      <c r="B6165" s="174" t="inlineStr">
        <is>
          <t>A3</t>
        </is>
      </c>
      <c r="C6165" s="174" t="inlineStr">
        <is>
          <t>Music</t>
        </is>
      </c>
      <c r="D6165" s="174" t="inlineStr">
        <is>
          <t>all</t>
        </is>
      </c>
      <c r="E6165" s="175" t="n">
        <v>0.8100000000000001</v>
      </c>
      <c r="F6165" s="174" t="n">
        <v>6</v>
      </c>
      <c r="G6165" s="174" t="n">
        <v>23</v>
      </c>
      <c r="H6165" s="174" t="n">
        <v>1345</v>
      </c>
      <c r="I6165" s="174" t="n">
        <v>3625</v>
      </c>
      <c r="J6165" s="174" t="n">
        <v>20</v>
      </c>
      <c r="K6165" s="174" t="n">
        <v>3</v>
      </c>
      <c r="L6165" s="174" t="n">
        <v>7</v>
      </c>
      <c r="M6165" s="174" t="n">
        <v>1338</v>
      </c>
    </row>
    <row r="6166">
      <c r="A6166" s="174" t="inlineStr">
        <is>
          <t>test</t>
        </is>
      </c>
      <c r="B6166" s="174" t="inlineStr">
        <is>
          <t>A3</t>
        </is>
      </c>
      <c r="C6166" s="174" t="inlineStr">
        <is>
          <t>Music</t>
        </is>
      </c>
      <c r="D6166" s="174" t="inlineStr">
        <is>
          <t>all</t>
        </is>
      </c>
      <c r="E6166" s="175" t="n">
        <v>0.82</v>
      </c>
      <c r="F6166" s="174" t="n">
        <v>6</v>
      </c>
      <c r="G6166" s="174" t="n">
        <v>23</v>
      </c>
      <c r="H6166" s="174" t="n">
        <v>1313</v>
      </c>
      <c r="I6166" s="174" t="n">
        <v>3657</v>
      </c>
      <c r="J6166" s="174" t="n">
        <v>20</v>
      </c>
      <c r="K6166" s="174" t="n">
        <v>3</v>
      </c>
      <c r="L6166" s="174" t="n">
        <v>7</v>
      </c>
      <c r="M6166" s="174" t="n">
        <v>1306</v>
      </c>
    </row>
    <row r="6167">
      <c r="A6167" s="174" t="inlineStr">
        <is>
          <t>test</t>
        </is>
      </c>
      <c r="B6167" s="174" t="inlineStr">
        <is>
          <t>A3</t>
        </is>
      </c>
      <c r="C6167" s="174" t="inlineStr">
        <is>
          <t>Music</t>
        </is>
      </c>
      <c r="D6167" s="174" t="inlineStr">
        <is>
          <t>all</t>
        </is>
      </c>
      <c r="E6167" s="175" t="n">
        <v>0.83</v>
      </c>
      <c r="F6167" s="174" t="n">
        <v>6</v>
      </c>
      <c r="G6167" s="174" t="n">
        <v>23</v>
      </c>
      <c r="H6167" s="174" t="n">
        <v>1281</v>
      </c>
      <c r="I6167" s="174" t="n">
        <v>3689</v>
      </c>
      <c r="J6167" s="174" t="n">
        <v>20</v>
      </c>
      <c r="K6167" s="174" t="n">
        <v>3</v>
      </c>
      <c r="L6167" s="174" t="n">
        <v>7</v>
      </c>
      <c r="M6167" s="174" t="n">
        <v>1274</v>
      </c>
    </row>
    <row r="6168">
      <c r="A6168" s="174" t="inlineStr">
        <is>
          <t>test</t>
        </is>
      </c>
      <c r="B6168" s="174" t="inlineStr">
        <is>
          <t>A3</t>
        </is>
      </c>
      <c r="C6168" s="174" t="inlineStr">
        <is>
          <t>Music</t>
        </is>
      </c>
      <c r="D6168" s="174" t="inlineStr">
        <is>
          <t>all</t>
        </is>
      </c>
      <c r="E6168" s="175" t="n">
        <v>0.84</v>
      </c>
      <c r="F6168" s="174" t="n">
        <v>6</v>
      </c>
      <c r="G6168" s="174" t="n">
        <v>23</v>
      </c>
      <c r="H6168" s="174" t="n">
        <v>1234</v>
      </c>
      <c r="I6168" s="174" t="n">
        <v>3736</v>
      </c>
      <c r="J6168" s="174" t="n">
        <v>20</v>
      </c>
      <c r="K6168" s="174" t="n">
        <v>3</v>
      </c>
      <c r="L6168" s="174" t="n">
        <v>7</v>
      </c>
      <c r="M6168" s="174" t="n">
        <v>1227</v>
      </c>
    </row>
    <row r="6169">
      <c r="A6169" s="174" t="inlineStr">
        <is>
          <t>test</t>
        </is>
      </c>
      <c r="B6169" s="174" t="inlineStr">
        <is>
          <t>A3</t>
        </is>
      </c>
      <c r="C6169" s="174" t="inlineStr">
        <is>
          <t>Music</t>
        </is>
      </c>
      <c r="D6169" s="174" t="inlineStr">
        <is>
          <t>all</t>
        </is>
      </c>
      <c r="E6169" s="175" t="n">
        <v>0.85</v>
      </c>
      <c r="F6169" s="174" t="n">
        <v>5</v>
      </c>
      <c r="G6169" s="174" t="n">
        <v>24</v>
      </c>
      <c r="H6169" s="174" t="n">
        <v>1187</v>
      </c>
      <c r="I6169" s="174" t="n">
        <v>3783</v>
      </c>
      <c r="J6169" s="174" t="n">
        <v>21</v>
      </c>
      <c r="K6169" s="174" t="n">
        <v>3</v>
      </c>
      <c r="L6169" s="174" t="n">
        <v>7</v>
      </c>
      <c r="M6169" s="174" t="n">
        <v>1180</v>
      </c>
    </row>
    <row r="6170">
      <c r="A6170" s="174" t="inlineStr">
        <is>
          <t>test</t>
        </is>
      </c>
      <c r="B6170" s="174" t="inlineStr">
        <is>
          <t>A3</t>
        </is>
      </c>
      <c r="C6170" s="174" t="inlineStr">
        <is>
          <t>Music</t>
        </is>
      </c>
      <c r="D6170" s="174" t="inlineStr">
        <is>
          <t>all</t>
        </is>
      </c>
      <c r="E6170" s="175" t="n">
        <v>0.86</v>
      </c>
      <c r="F6170" s="174" t="n">
        <v>5</v>
      </c>
      <c r="G6170" s="174" t="n">
        <v>24</v>
      </c>
      <c r="H6170" s="174" t="n">
        <v>1138</v>
      </c>
      <c r="I6170" s="174" t="n">
        <v>3832</v>
      </c>
      <c r="J6170" s="174" t="n">
        <v>21</v>
      </c>
      <c r="K6170" s="174" t="n">
        <v>3</v>
      </c>
      <c r="L6170" s="174" t="n">
        <v>7</v>
      </c>
      <c r="M6170" s="174" t="n">
        <v>1131</v>
      </c>
    </row>
    <row r="6171">
      <c r="A6171" s="174" t="inlineStr">
        <is>
          <t>test</t>
        </is>
      </c>
      <c r="B6171" s="174" t="inlineStr">
        <is>
          <t>A3</t>
        </is>
      </c>
      <c r="C6171" s="174" t="inlineStr">
        <is>
          <t>Music</t>
        </is>
      </c>
      <c r="D6171" s="174" t="inlineStr">
        <is>
          <t>all</t>
        </is>
      </c>
      <c r="E6171" s="175" t="n">
        <v>0.87</v>
      </c>
      <c r="F6171" s="174" t="n">
        <v>4</v>
      </c>
      <c r="G6171" s="174" t="n">
        <v>25</v>
      </c>
      <c r="H6171" s="174" t="n">
        <v>1090</v>
      </c>
      <c r="I6171" s="174" t="n">
        <v>3880</v>
      </c>
      <c r="J6171" s="174" t="n">
        <v>22</v>
      </c>
      <c r="K6171" s="174" t="n">
        <v>3</v>
      </c>
      <c r="L6171" s="174" t="n">
        <v>6</v>
      </c>
      <c r="M6171" s="174" t="n">
        <v>1084</v>
      </c>
    </row>
    <row r="6172">
      <c r="A6172" s="174" t="inlineStr">
        <is>
          <t>test</t>
        </is>
      </c>
      <c r="B6172" s="174" t="inlineStr">
        <is>
          <t>A3</t>
        </is>
      </c>
      <c r="C6172" s="174" t="inlineStr">
        <is>
          <t>Music</t>
        </is>
      </c>
      <c r="D6172" s="174" t="inlineStr">
        <is>
          <t>all</t>
        </is>
      </c>
      <c r="E6172" s="175" t="n">
        <v>0.88</v>
      </c>
      <c r="F6172" s="174" t="n">
        <v>4</v>
      </c>
      <c r="G6172" s="174" t="n">
        <v>25</v>
      </c>
      <c r="H6172" s="174" t="n">
        <v>1043</v>
      </c>
      <c r="I6172" s="174" t="n">
        <v>3927</v>
      </c>
      <c r="J6172" s="174" t="n">
        <v>22</v>
      </c>
      <c r="K6172" s="174" t="n">
        <v>3</v>
      </c>
      <c r="L6172" s="174" t="n">
        <v>5</v>
      </c>
      <c r="M6172" s="174" t="n">
        <v>1038</v>
      </c>
    </row>
    <row r="6173">
      <c r="A6173" s="174" t="inlineStr">
        <is>
          <t>test</t>
        </is>
      </c>
      <c r="B6173" s="174" t="inlineStr">
        <is>
          <t>A3</t>
        </is>
      </c>
      <c r="C6173" s="174" t="inlineStr">
        <is>
          <t>Music</t>
        </is>
      </c>
      <c r="D6173" s="174" t="inlineStr">
        <is>
          <t>all</t>
        </is>
      </c>
      <c r="E6173" s="175" t="n">
        <v>0.89</v>
      </c>
      <c r="F6173" s="174" t="n">
        <v>4</v>
      </c>
      <c r="G6173" s="174" t="n">
        <v>25</v>
      </c>
      <c r="H6173" s="174" t="n">
        <v>996</v>
      </c>
      <c r="I6173" s="174" t="n">
        <v>3974</v>
      </c>
      <c r="J6173" s="174" t="n">
        <v>22</v>
      </c>
      <c r="K6173" s="174" t="n">
        <v>3</v>
      </c>
      <c r="L6173" s="174" t="n">
        <v>5</v>
      </c>
      <c r="M6173" s="174" t="n">
        <v>991</v>
      </c>
    </row>
    <row r="6174">
      <c r="A6174" s="174" t="inlineStr">
        <is>
          <t>test</t>
        </is>
      </c>
      <c r="B6174" s="174" t="inlineStr">
        <is>
          <t>A3</t>
        </is>
      </c>
      <c r="C6174" s="174" t="inlineStr">
        <is>
          <t>Music</t>
        </is>
      </c>
      <c r="D6174" s="174" t="inlineStr">
        <is>
          <t>all</t>
        </is>
      </c>
      <c r="E6174" s="175" t="n">
        <v>0.9</v>
      </c>
      <c r="F6174" s="174" t="n">
        <v>4</v>
      </c>
      <c r="G6174" s="174" t="n">
        <v>25</v>
      </c>
      <c r="H6174" s="174" t="n">
        <v>945</v>
      </c>
      <c r="I6174" s="174" t="n">
        <v>4025</v>
      </c>
      <c r="J6174" s="174" t="n">
        <v>22</v>
      </c>
      <c r="K6174" s="174" t="n">
        <v>3</v>
      </c>
      <c r="L6174" s="174" t="n">
        <v>3</v>
      </c>
      <c r="M6174" s="174" t="n">
        <v>942</v>
      </c>
    </row>
    <row r="6175">
      <c r="A6175" s="174" t="inlineStr">
        <is>
          <t>test</t>
        </is>
      </c>
      <c r="B6175" s="174" t="inlineStr">
        <is>
          <t>A3</t>
        </is>
      </c>
      <c r="C6175" s="174" t="inlineStr">
        <is>
          <t>Music</t>
        </is>
      </c>
      <c r="D6175" s="174" t="inlineStr">
        <is>
          <t>all</t>
        </is>
      </c>
      <c r="E6175" s="175" t="n">
        <v>0.91</v>
      </c>
      <c r="F6175" s="174" t="n">
        <v>3</v>
      </c>
      <c r="G6175" s="174" t="n">
        <v>26</v>
      </c>
      <c r="H6175" s="174" t="n">
        <v>891</v>
      </c>
      <c r="I6175" s="174" t="n">
        <v>4079</v>
      </c>
      <c r="J6175" s="174" t="n">
        <v>23</v>
      </c>
      <c r="K6175" s="174" t="n">
        <v>3</v>
      </c>
      <c r="L6175" s="174" t="n">
        <v>3</v>
      </c>
      <c r="M6175" s="174" t="n">
        <v>888</v>
      </c>
    </row>
    <row r="6176">
      <c r="A6176" s="174" t="inlineStr">
        <is>
          <t>test</t>
        </is>
      </c>
      <c r="B6176" s="174" t="inlineStr">
        <is>
          <t>A3</t>
        </is>
      </c>
      <c r="C6176" s="174" t="inlineStr">
        <is>
          <t>Music</t>
        </is>
      </c>
      <c r="D6176" s="174" t="inlineStr">
        <is>
          <t>all</t>
        </is>
      </c>
      <c r="E6176" s="175" t="n">
        <v>0.92</v>
      </c>
      <c r="F6176" s="174" t="n">
        <v>3</v>
      </c>
      <c r="G6176" s="174" t="n">
        <v>26</v>
      </c>
      <c r="H6176" s="174" t="n">
        <v>836</v>
      </c>
      <c r="I6176" s="174" t="n">
        <v>4134</v>
      </c>
      <c r="J6176" s="174" t="n">
        <v>23</v>
      </c>
      <c r="K6176" s="174" t="n">
        <v>3</v>
      </c>
      <c r="L6176" s="174" t="n">
        <v>2</v>
      </c>
      <c r="M6176" s="174" t="n">
        <v>834</v>
      </c>
    </row>
    <row r="6177">
      <c r="A6177" s="174" t="inlineStr">
        <is>
          <t>test</t>
        </is>
      </c>
      <c r="B6177" s="174" t="inlineStr">
        <is>
          <t>A3</t>
        </is>
      </c>
      <c r="C6177" s="174" t="inlineStr">
        <is>
          <t>Music</t>
        </is>
      </c>
      <c r="D6177" s="174" t="inlineStr">
        <is>
          <t>all</t>
        </is>
      </c>
      <c r="E6177" s="175" t="n">
        <v>0.93</v>
      </c>
      <c r="F6177" s="174" t="n">
        <v>1</v>
      </c>
      <c r="G6177" s="174" t="n">
        <v>28</v>
      </c>
      <c r="H6177" s="174" t="n">
        <v>761</v>
      </c>
      <c r="I6177" s="174" t="n">
        <v>4209</v>
      </c>
      <c r="J6177" s="174" t="n">
        <v>25</v>
      </c>
      <c r="K6177" s="174" t="n">
        <v>3</v>
      </c>
      <c r="L6177" s="174" t="n">
        <v>1</v>
      </c>
      <c r="M6177" s="174" t="n">
        <v>760</v>
      </c>
    </row>
    <row r="6178">
      <c r="A6178" s="174" t="inlineStr">
        <is>
          <t>test</t>
        </is>
      </c>
      <c r="B6178" s="174" t="inlineStr">
        <is>
          <t>A3</t>
        </is>
      </c>
      <c r="C6178" s="174" t="inlineStr">
        <is>
          <t>Music</t>
        </is>
      </c>
      <c r="D6178" s="174" t="inlineStr">
        <is>
          <t>all</t>
        </is>
      </c>
      <c r="E6178" s="175" t="n">
        <v>0.9399999999999999</v>
      </c>
      <c r="F6178" s="174" t="n">
        <v>1</v>
      </c>
      <c r="G6178" s="174" t="n">
        <v>28</v>
      </c>
      <c r="H6178" s="174" t="n">
        <v>679</v>
      </c>
      <c r="I6178" s="174" t="n">
        <v>4291</v>
      </c>
      <c r="J6178" s="174" t="n">
        <v>25</v>
      </c>
      <c r="K6178" s="174" t="n">
        <v>3</v>
      </c>
      <c r="L6178" s="174" t="n">
        <v>1</v>
      </c>
      <c r="M6178" s="174" t="n">
        <v>678</v>
      </c>
    </row>
    <row r="6179">
      <c r="A6179" s="174" t="inlineStr">
        <is>
          <t>test</t>
        </is>
      </c>
      <c r="B6179" s="174" t="inlineStr">
        <is>
          <t>A3</t>
        </is>
      </c>
      <c r="C6179" s="174" t="inlineStr">
        <is>
          <t>Music</t>
        </is>
      </c>
      <c r="D6179" s="174" t="inlineStr">
        <is>
          <t>all</t>
        </is>
      </c>
      <c r="E6179" s="175" t="n">
        <v>0.95</v>
      </c>
      <c r="F6179" s="174" t="n">
        <v>1</v>
      </c>
      <c r="G6179" s="174" t="n">
        <v>28</v>
      </c>
      <c r="H6179" s="174" t="n">
        <v>583</v>
      </c>
      <c r="I6179" s="174" t="n">
        <v>4387</v>
      </c>
      <c r="J6179" s="174" t="n">
        <v>25</v>
      </c>
      <c r="K6179" s="174" t="n">
        <v>3</v>
      </c>
      <c r="L6179" s="174" t="n">
        <v>1</v>
      </c>
      <c r="M6179" s="174" t="n">
        <v>582</v>
      </c>
    </row>
    <row r="6180">
      <c r="A6180" s="174" t="inlineStr">
        <is>
          <t>test</t>
        </is>
      </c>
      <c r="B6180" s="174" t="inlineStr">
        <is>
          <t>A3</t>
        </is>
      </c>
      <c r="C6180" s="174" t="inlineStr">
        <is>
          <t>Music</t>
        </is>
      </c>
      <c r="D6180" s="174" t="inlineStr">
        <is>
          <t>nb</t>
        </is>
      </c>
      <c r="E6180" s="175" t="n">
        <v>0.01</v>
      </c>
      <c r="F6180" s="174" t="n">
        <v>3</v>
      </c>
      <c r="G6180" s="174" t="n">
        <v>0</v>
      </c>
      <c r="H6180" s="174" t="n">
        <v>4264</v>
      </c>
      <c r="I6180" s="174" t="n">
        <v>673</v>
      </c>
      <c r="J6180" s="174" t="n"/>
      <c r="K6180" s="174" t="n"/>
      <c r="L6180" s="174" t="n"/>
      <c r="M6180" s="174" t="n"/>
    </row>
    <row r="6181">
      <c r="A6181" s="174" t="inlineStr">
        <is>
          <t>test</t>
        </is>
      </c>
      <c r="B6181" s="174" t="inlineStr">
        <is>
          <t>A3</t>
        </is>
      </c>
      <c r="C6181" s="174" t="inlineStr">
        <is>
          <t>Music</t>
        </is>
      </c>
      <c r="D6181" s="174" t="inlineStr">
        <is>
          <t>nb</t>
        </is>
      </c>
      <c r="E6181" s="175" t="n">
        <v>0.02</v>
      </c>
      <c r="F6181" s="174" t="n">
        <v>2</v>
      </c>
      <c r="G6181" s="174" t="n">
        <v>1</v>
      </c>
      <c r="H6181" s="174" t="n">
        <v>3919</v>
      </c>
      <c r="I6181" s="174" t="n">
        <v>1018</v>
      </c>
      <c r="J6181" s="174" t="n"/>
      <c r="K6181" s="174" t="n"/>
      <c r="L6181" s="174" t="n"/>
      <c r="M6181" s="174" t="n"/>
    </row>
    <row r="6182">
      <c r="A6182" s="174" t="inlineStr">
        <is>
          <t>test</t>
        </is>
      </c>
      <c r="B6182" s="174" t="inlineStr">
        <is>
          <t>A3</t>
        </is>
      </c>
      <c r="C6182" s="174" t="inlineStr">
        <is>
          <t>Music</t>
        </is>
      </c>
      <c r="D6182" s="174" t="inlineStr">
        <is>
          <t>nb</t>
        </is>
      </c>
      <c r="E6182" s="175" t="n">
        <v>0.03</v>
      </c>
      <c r="F6182" s="174" t="n">
        <v>2</v>
      </c>
      <c r="G6182" s="174" t="n">
        <v>1</v>
      </c>
      <c r="H6182" s="174" t="n">
        <v>3699</v>
      </c>
      <c r="I6182" s="174" t="n">
        <v>1238</v>
      </c>
      <c r="J6182" s="174" t="n"/>
      <c r="K6182" s="174" t="n"/>
      <c r="L6182" s="174" t="n"/>
      <c r="M6182" s="174" t="n"/>
    </row>
    <row r="6183">
      <c r="A6183" s="174" t="inlineStr">
        <is>
          <t>test</t>
        </is>
      </c>
      <c r="B6183" s="174" t="inlineStr">
        <is>
          <t>A3</t>
        </is>
      </c>
      <c r="C6183" s="174" t="inlineStr">
        <is>
          <t>Music</t>
        </is>
      </c>
      <c r="D6183" s="174" t="inlineStr">
        <is>
          <t>nb</t>
        </is>
      </c>
      <c r="E6183" s="175" t="n">
        <v>0.04</v>
      </c>
      <c r="F6183" s="174" t="n">
        <v>2</v>
      </c>
      <c r="G6183" s="174" t="n">
        <v>1</v>
      </c>
      <c r="H6183" s="174" t="n">
        <v>3508</v>
      </c>
      <c r="I6183" s="174" t="n">
        <v>1429</v>
      </c>
      <c r="J6183" s="174" t="n"/>
      <c r="K6183" s="174" t="n"/>
      <c r="L6183" s="174" t="n"/>
      <c r="M6183" s="174" t="n"/>
    </row>
    <row r="6184">
      <c r="A6184" s="174" t="inlineStr">
        <is>
          <t>test</t>
        </is>
      </c>
      <c r="B6184" s="174" t="inlineStr">
        <is>
          <t>A3</t>
        </is>
      </c>
      <c r="C6184" s="174" t="inlineStr">
        <is>
          <t>Music</t>
        </is>
      </c>
      <c r="D6184" s="174" t="inlineStr">
        <is>
          <t>nb</t>
        </is>
      </c>
      <c r="E6184" s="175" t="n">
        <v>0.05</v>
      </c>
      <c r="F6184" s="174" t="n">
        <v>2</v>
      </c>
      <c r="G6184" s="174" t="n">
        <v>1</v>
      </c>
      <c r="H6184" s="174" t="n">
        <v>3376</v>
      </c>
      <c r="I6184" s="174" t="n">
        <v>1561</v>
      </c>
      <c r="J6184" s="174" t="n"/>
      <c r="K6184" s="174" t="n"/>
      <c r="L6184" s="174" t="n"/>
      <c r="M6184" s="174" t="n"/>
    </row>
    <row r="6185">
      <c r="A6185" s="174" t="inlineStr">
        <is>
          <t>test</t>
        </is>
      </c>
      <c r="B6185" s="174" t="inlineStr">
        <is>
          <t>A3</t>
        </is>
      </c>
      <c r="C6185" s="174" t="inlineStr">
        <is>
          <t>Music</t>
        </is>
      </c>
      <c r="D6185" s="174" t="inlineStr">
        <is>
          <t>nb</t>
        </is>
      </c>
      <c r="E6185" s="175" t="n">
        <v>0.06</v>
      </c>
      <c r="F6185" s="174" t="n">
        <v>2</v>
      </c>
      <c r="G6185" s="174" t="n">
        <v>1</v>
      </c>
      <c r="H6185" s="174" t="n">
        <v>3288</v>
      </c>
      <c r="I6185" s="174" t="n">
        <v>1649</v>
      </c>
      <c r="J6185" s="174" t="n"/>
      <c r="K6185" s="174" t="n"/>
      <c r="L6185" s="174" t="n"/>
      <c r="M6185" s="174" t="n"/>
    </row>
    <row r="6186">
      <c r="A6186" s="174" t="inlineStr">
        <is>
          <t>test</t>
        </is>
      </c>
      <c r="B6186" s="174" t="inlineStr">
        <is>
          <t>A3</t>
        </is>
      </c>
      <c r="C6186" s="174" t="inlineStr">
        <is>
          <t>Music</t>
        </is>
      </c>
      <c r="D6186" s="174" t="inlineStr">
        <is>
          <t>nb</t>
        </is>
      </c>
      <c r="E6186" s="175" t="n">
        <v>0.07000000000000001</v>
      </c>
      <c r="F6186" s="174" t="n">
        <v>2</v>
      </c>
      <c r="G6186" s="174" t="n">
        <v>1</v>
      </c>
      <c r="H6186" s="174" t="n">
        <v>3214</v>
      </c>
      <c r="I6186" s="174" t="n">
        <v>1723</v>
      </c>
      <c r="J6186" s="174" t="n"/>
      <c r="K6186" s="174" t="n"/>
      <c r="L6186" s="174" t="n"/>
      <c r="M6186" s="174" t="n"/>
    </row>
    <row r="6187">
      <c r="A6187" s="174" t="inlineStr">
        <is>
          <t>test</t>
        </is>
      </c>
      <c r="B6187" s="174" t="inlineStr">
        <is>
          <t>A3</t>
        </is>
      </c>
      <c r="C6187" s="174" t="inlineStr">
        <is>
          <t>Music</t>
        </is>
      </c>
      <c r="D6187" s="174" t="inlineStr">
        <is>
          <t>nb</t>
        </is>
      </c>
      <c r="E6187" s="175" t="n">
        <v>0.08</v>
      </c>
      <c r="F6187" s="174" t="n">
        <v>2</v>
      </c>
      <c r="G6187" s="174" t="n">
        <v>1</v>
      </c>
      <c r="H6187" s="174" t="n">
        <v>3147</v>
      </c>
      <c r="I6187" s="174" t="n">
        <v>1790</v>
      </c>
      <c r="J6187" s="174" t="n"/>
      <c r="K6187" s="174" t="n"/>
      <c r="L6187" s="174" t="n"/>
      <c r="M6187" s="174" t="n"/>
    </row>
    <row r="6188">
      <c r="A6188" s="174" t="inlineStr">
        <is>
          <t>test</t>
        </is>
      </c>
      <c r="B6188" s="174" t="inlineStr">
        <is>
          <t>A3</t>
        </is>
      </c>
      <c r="C6188" s="174" t="inlineStr">
        <is>
          <t>Music</t>
        </is>
      </c>
      <c r="D6188" s="174" t="inlineStr">
        <is>
          <t>nb</t>
        </is>
      </c>
      <c r="E6188" s="175" t="n">
        <v>0.09</v>
      </c>
      <c r="F6188" s="174" t="n">
        <v>2</v>
      </c>
      <c r="G6188" s="174" t="n">
        <v>1</v>
      </c>
      <c r="H6188" s="174" t="n">
        <v>3077</v>
      </c>
      <c r="I6188" s="174" t="n">
        <v>1860</v>
      </c>
      <c r="J6188" s="174" t="n"/>
      <c r="K6188" s="174" t="n"/>
      <c r="L6188" s="174" t="n"/>
      <c r="M6188" s="174" t="n"/>
    </row>
    <row r="6189">
      <c r="A6189" s="174" t="inlineStr">
        <is>
          <t>test</t>
        </is>
      </c>
      <c r="B6189" s="174" t="inlineStr">
        <is>
          <t>A3</t>
        </is>
      </c>
      <c r="C6189" s="174" t="inlineStr">
        <is>
          <t>Music</t>
        </is>
      </c>
      <c r="D6189" s="174" t="inlineStr">
        <is>
          <t>nb</t>
        </is>
      </c>
      <c r="E6189" s="175" t="n">
        <v>0.1</v>
      </c>
      <c r="F6189" s="174" t="n">
        <v>2</v>
      </c>
      <c r="G6189" s="174" t="n">
        <v>1</v>
      </c>
      <c r="H6189" s="174" t="n">
        <v>3032</v>
      </c>
      <c r="I6189" s="174" t="n">
        <v>1905</v>
      </c>
      <c r="J6189" s="174" t="n"/>
      <c r="K6189" s="174" t="n"/>
      <c r="L6189" s="174" t="n"/>
      <c r="M6189" s="174" t="n"/>
    </row>
    <row r="6190">
      <c r="A6190" s="174" t="inlineStr">
        <is>
          <t>test</t>
        </is>
      </c>
      <c r="B6190" s="174" t="inlineStr">
        <is>
          <t>A3</t>
        </is>
      </c>
      <c r="C6190" s="174" t="inlineStr">
        <is>
          <t>Music</t>
        </is>
      </c>
      <c r="D6190" s="174" t="inlineStr">
        <is>
          <t>nb</t>
        </is>
      </c>
      <c r="E6190" s="175" t="n">
        <v>0.11</v>
      </c>
      <c r="F6190" s="174" t="n">
        <v>2</v>
      </c>
      <c r="G6190" s="174" t="n">
        <v>1</v>
      </c>
      <c r="H6190" s="174" t="n">
        <v>3003</v>
      </c>
      <c r="I6190" s="174" t="n">
        <v>1934</v>
      </c>
      <c r="J6190" s="174" t="n"/>
      <c r="K6190" s="174" t="n"/>
      <c r="L6190" s="174" t="n"/>
      <c r="M6190" s="174" t="n"/>
    </row>
    <row r="6191">
      <c r="A6191" s="174" t="inlineStr">
        <is>
          <t>test</t>
        </is>
      </c>
      <c r="B6191" s="174" t="inlineStr">
        <is>
          <t>A3</t>
        </is>
      </c>
      <c r="C6191" s="174" t="inlineStr">
        <is>
          <t>Music</t>
        </is>
      </c>
      <c r="D6191" s="174" t="inlineStr">
        <is>
          <t>nb</t>
        </is>
      </c>
      <c r="E6191" s="175" t="n">
        <v>0.12</v>
      </c>
      <c r="F6191" s="174" t="n">
        <v>2</v>
      </c>
      <c r="G6191" s="174" t="n">
        <v>1</v>
      </c>
      <c r="H6191" s="174" t="n">
        <v>2952</v>
      </c>
      <c r="I6191" s="174" t="n">
        <v>1985</v>
      </c>
      <c r="J6191" s="174" t="n"/>
      <c r="K6191" s="174" t="n"/>
      <c r="L6191" s="174" t="n"/>
      <c r="M6191" s="174" t="n"/>
    </row>
    <row r="6192">
      <c r="A6192" s="174" t="inlineStr">
        <is>
          <t>test</t>
        </is>
      </c>
      <c r="B6192" s="174" t="inlineStr">
        <is>
          <t>A3</t>
        </is>
      </c>
      <c r="C6192" s="174" t="inlineStr">
        <is>
          <t>Music</t>
        </is>
      </c>
      <c r="D6192" s="174" t="inlineStr">
        <is>
          <t>nb</t>
        </is>
      </c>
      <c r="E6192" s="175" t="n">
        <v>0.13</v>
      </c>
      <c r="F6192" s="174" t="n">
        <v>2</v>
      </c>
      <c r="G6192" s="174" t="n">
        <v>1</v>
      </c>
      <c r="H6192" s="174" t="n">
        <v>2910</v>
      </c>
      <c r="I6192" s="174" t="n">
        <v>2027</v>
      </c>
      <c r="J6192" s="174" t="n"/>
      <c r="K6192" s="174" t="n"/>
      <c r="L6192" s="174" t="n"/>
      <c r="M6192" s="174" t="n"/>
    </row>
    <row r="6193">
      <c r="A6193" s="174" t="inlineStr">
        <is>
          <t>test</t>
        </is>
      </c>
      <c r="B6193" s="174" t="inlineStr">
        <is>
          <t>A3</t>
        </is>
      </c>
      <c r="C6193" s="174" t="inlineStr">
        <is>
          <t>Music</t>
        </is>
      </c>
      <c r="D6193" s="174" t="inlineStr">
        <is>
          <t>nb</t>
        </is>
      </c>
      <c r="E6193" s="175" t="n">
        <v>0.14</v>
      </c>
      <c r="F6193" s="174" t="n">
        <v>2</v>
      </c>
      <c r="G6193" s="174" t="n">
        <v>1</v>
      </c>
      <c r="H6193" s="174" t="n">
        <v>2884</v>
      </c>
      <c r="I6193" s="174" t="n">
        <v>2053</v>
      </c>
      <c r="J6193" s="174" t="n"/>
      <c r="K6193" s="174" t="n"/>
      <c r="L6193" s="174" t="n"/>
      <c r="M6193" s="174" t="n"/>
    </row>
    <row r="6194">
      <c r="A6194" s="174" t="inlineStr">
        <is>
          <t>test</t>
        </is>
      </c>
      <c r="B6194" s="174" t="inlineStr">
        <is>
          <t>A3</t>
        </is>
      </c>
      <c r="C6194" s="174" t="inlineStr">
        <is>
          <t>Music</t>
        </is>
      </c>
      <c r="D6194" s="174" t="inlineStr">
        <is>
          <t>nb</t>
        </is>
      </c>
      <c r="E6194" s="175" t="n">
        <v>0.15</v>
      </c>
      <c r="F6194" s="174" t="n">
        <v>2</v>
      </c>
      <c r="G6194" s="174" t="n">
        <v>1</v>
      </c>
      <c r="H6194" s="174" t="n">
        <v>2857</v>
      </c>
      <c r="I6194" s="174" t="n">
        <v>2080</v>
      </c>
      <c r="J6194" s="174" t="n"/>
      <c r="K6194" s="174" t="n"/>
      <c r="L6194" s="174" t="n"/>
      <c r="M6194" s="174" t="n"/>
    </row>
    <row r="6195">
      <c r="A6195" s="174" t="inlineStr">
        <is>
          <t>test</t>
        </is>
      </c>
      <c r="B6195" s="174" t="inlineStr">
        <is>
          <t>A3</t>
        </is>
      </c>
      <c r="C6195" s="174" t="inlineStr">
        <is>
          <t>Music</t>
        </is>
      </c>
      <c r="D6195" s="174" t="inlineStr">
        <is>
          <t>nb</t>
        </is>
      </c>
      <c r="E6195" s="175" t="n">
        <v>0.16</v>
      </c>
      <c r="F6195" s="174" t="n">
        <v>2</v>
      </c>
      <c r="G6195" s="174" t="n">
        <v>1</v>
      </c>
      <c r="H6195" s="174" t="n">
        <v>2823</v>
      </c>
      <c r="I6195" s="174" t="n">
        <v>2114</v>
      </c>
      <c r="J6195" s="174" t="n"/>
      <c r="K6195" s="174" t="n"/>
      <c r="L6195" s="174" t="n"/>
      <c r="M6195" s="174" t="n"/>
    </row>
    <row r="6196">
      <c r="A6196" s="174" t="inlineStr">
        <is>
          <t>test</t>
        </is>
      </c>
      <c r="B6196" s="174" t="inlineStr">
        <is>
          <t>A3</t>
        </is>
      </c>
      <c r="C6196" s="174" t="inlineStr">
        <is>
          <t>Music</t>
        </is>
      </c>
      <c r="D6196" s="174" t="inlineStr">
        <is>
          <t>nb</t>
        </is>
      </c>
      <c r="E6196" s="175" t="n">
        <v>0.17</v>
      </c>
      <c r="F6196" s="174" t="n">
        <v>2</v>
      </c>
      <c r="G6196" s="174" t="n">
        <v>1</v>
      </c>
      <c r="H6196" s="174" t="n">
        <v>2793</v>
      </c>
      <c r="I6196" s="174" t="n">
        <v>2144</v>
      </c>
      <c r="J6196" s="174" t="n"/>
      <c r="K6196" s="174" t="n"/>
      <c r="L6196" s="174" t="n"/>
      <c r="M6196" s="174" t="n"/>
    </row>
    <row r="6197">
      <c r="A6197" s="174" t="inlineStr">
        <is>
          <t>test</t>
        </is>
      </c>
      <c r="B6197" s="174" t="inlineStr">
        <is>
          <t>A3</t>
        </is>
      </c>
      <c r="C6197" s="174" t="inlineStr">
        <is>
          <t>Music</t>
        </is>
      </c>
      <c r="D6197" s="174" t="inlineStr">
        <is>
          <t>nb</t>
        </is>
      </c>
      <c r="E6197" s="175" t="n">
        <v>0.18</v>
      </c>
      <c r="F6197" s="174" t="n">
        <v>2</v>
      </c>
      <c r="G6197" s="174" t="n">
        <v>1</v>
      </c>
      <c r="H6197" s="174" t="n">
        <v>2763</v>
      </c>
      <c r="I6197" s="174" t="n">
        <v>2174</v>
      </c>
      <c r="J6197" s="174" t="n"/>
      <c r="K6197" s="174" t="n"/>
      <c r="L6197" s="174" t="n"/>
      <c r="M6197" s="174" t="n"/>
    </row>
    <row r="6198">
      <c r="A6198" s="174" t="inlineStr">
        <is>
          <t>test</t>
        </is>
      </c>
      <c r="B6198" s="174" t="inlineStr">
        <is>
          <t>A3</t>
        </is>
      </c>
      <c r="C6198" s="174" t="inlineStr">
        <is>
          <t>Music</t>
        </is>
      </c>
      <c r="D6198" s="174" t="inlineStr">
        <is>
          <t>nb</t>
        </is>
      </c>
      <c r="E6198" s="175" t="n">
        <v>0.19</v>
      </c>
      <c r="F6198" s="174" t="n">
        <v>2</v>
      </c>
      <c r="G6198" s="174" t="n">
        <v>1</v>
      </c>
      <c r="H6198" s="174" t="n">
        <v>2736</v>
      </c>
      <c r="I6198" s="174" t="n">
        <v>2201</v>
      </c>
      <c r="J6198" s="174" t="n"/>
      <c r="K6198" s="174" t="n"/>
      <c r="L6198" s="174" t="n"/>
      <c r="M6198" s="174" t="n"/>
    </row>
    <row r="6199">
      <c r="A6199" s="174" t="inlineStr">
        <is>
          <t>test</t>
        </is>
      </c>
      <c r="B6199" s="174" t="inlineStr">
        <is>
          <t>A3</t>
        </is>
      </c>
      <c r="C6199" s="174" t="inlineStr">
        <is>
          <t>Music</t>
        </is>
      </c>
      <c r="D6199" s="174" t="inlineStr">
        <is>
          <t>nb</t>
        </is>
      </c>
      <c r="E6199" s="175" t="n">
        <v>0.2</v>
      </c>
      <c r="F6199" s="174" t="n">
        <v>2</v>
      </c>
      <c r="G6199" s="174" t="n">
        <v>1</v>
      </c>
      <c r="H6199" s="174" t="n">
        <v>2717</v>
      </c>
      <c r="I6199" s="174" t="n">
        <v>2220</v>
      </c>
      <c r="J6199" s="174" t="n"/>
      <c r="K6199" s="174" t="n"/>
      <c r="L6199" s="174" t="n"/>
      <c r="M6199" s="174" t="n"/>
    </row>
    <row r="6200">
      <c r="A6200" s="174" t="inlineStr">
        <is>
          <t>test</t>
        </is>
      </c>
      <c r="B6200" s="174" t="inlineStr">
        <is>
          <t>A3</t>
        </is>
      </c>
      <c r="C6200" s="174" t="inlineStr">
        <is>
          <t>Music</t>
        </is>
      </c>
      <c r="D6200" s="174" t="inlineStr">
        <is>
          <t>nb</t>
        </is>
      </c>
      <c r="E6200" s="175" t="n">
        <v>0.21</v>
      </c>
      <c r="F6200" s="174" t="n">
        <v>2</v>
      </c>
      <c r="G6200" s="174" t="n">
        <v>1</v>
      </c>
      <c r="H6200" s="174" t="n">
        <v>2691</v>
      </c>
      <c r="I6200" s="174" t="n">
        <v>2246</v>
      </c>
      <c r="J6200" s="174" t="n"/>
      <c r="K6200" s="174" t="n"/>
      <c r="L6200" s="174" t="n"/>
      <c r="M6200" s="174" t="n"/>
    </row>
    <row r="6201">
      <c r="A6201" s="174" t="inlineStr">
        <is>
          <t>test</t>
        </is>
      </c>
      <c r="B6201" s="174" t="inlineStr">
        <is>
          <t>A3</t>
        </is>
      </c>
      <c r="C6201" s="174" t="inlineStr">
        <is>
          <t>Music</t>
        </is>
      </c>
      <c r="D6201" s="174" t="inlineStr">
        <is>
          <t>nb</t>
        </is>
      </c>
      <c r="E6201" s="175" t="n">
        <v>0.22</v>
      </c>
      <c r="F6201" s="174" t="n">
        <v>2</v>
      </c>
      <c r="G6201" s="174" t="n">
        <v>1</v>
      </c>
      <c r="H6201" s="174" t="n">
        <v>2658</v>
      </c>
      <c r="I6201" s="174" t="n">
        <v>2279</v>
      </c>
      <c r="J6201" s="174" t="n"/>
      <c r="K6201" s="174" t="n"/>
      <c r="L6201" s="174" t="n"/>
      <c r="M6201" s="174" t="n"/>
    </row>
    <row r="6202">
      <c r="A6202" s="174" t="inlineStr">
        <is>
          <t>test</t>
        </is>
      </c>
      <c r="B6202" s="174" t="inlineStr">
        <is>
          <t>A3</t>
        </is>
      </c>
      <c r="C6202" s="174" t="inlineStr">
        <is>
          <t>Music</t>
        </is>
      </c>
      <c r="D6202" s="174" t="inlineStr">
        <is>
          <t>nb</t>
        </is>
      </c>
      <c r="E6202" s="175" t="n">
        <v>0.23</v>
      </c>
      <c r="F6202" s="174" t="n">
        <v>2</v>
      </c>
      <c r="G6202" s="174" t="n">
        <v>1</v>
      </c>
      <c r="H6202" s="174" t="n">
        <v>2635</v>
      </c>
      <c r="I6202" s="174" t="n">
        <v>2302</v>
      </c>
      <c r="J6202" s="174" t="n"/>
      <c r="K6202" s="174" t="n"/>
      <c r="L6202" s="174" t="n"/>
      <c r="M6202" s="174" t="n"/>
    </row>
    <row r="6203">
      <c r="A6203" s="174" t="inlineStr">
        <is>
          <t>test</t>
        </is>
      </c>
      <c r="B6203" s="174" t="inlineStr">
        <is>
          <t>A3</t>
        </is>
      </c>
      <c r="C6203" s="174" t="inlineStr">
        <is>
          <t>Music</t>
        </is>
      </c>
      <c r="D6203" s="174" t="inlineStr">
        <is>
          <t>nb</t>
        </is>
      </c>
      <c r="E6203" s="175" t="n">
        <v>0.24</v>
      </c>
      <c r="F6203" s="174" t="n">
        <v>2</v>
      </c>
      <c r="G6203" s="174" t="n">
        <v>1</v>
      </c>
      <c r="H6203" s="174" t="n">
        <v>2623</v>
      </c>
      <c r="I6203" s="174" t="n">
        <v>2314</v>
      </c>
      <c r="J6203" s="174" t="n"/>
      <c r="K6203" s="174" t="n"/>
      <c r="L6203" s="174" t="n"/>
      <c r="M6203" s="174" t="n"/>
    </row>
    <row r="6204">
      <c r="A6204" s="174" t="inlineStr">
        <is>
          <t>test</t>
        </is>
      </c>
      <c r="B6204" s="174" t="inlineStr">
        <is>
          <t>A3</t>
        </is>
      </c>
      <c r="C6204" s="174" t="inlineStr">
        <is>
          <t>Music</t>
        </is>
      </c>
      <c r="D6204" s="174" t="inlineStr">
        <is>
          <t>nb</t>
        </is>
      </c>
      <c r="E6204" s="175" t="n">
        <v>0.25</v>
      </c>
      <c r="F6204" s="174" t="n">
        <v>2</v>
      </c>
      <c r="G6204" s="174" t="n">
        <v>1</v>
      </c>
      <c r="H6204" s="174" t="n">
        <v>2595</v>
      </c>
      <c r="I6204" s="174" t="n">
        <v>2342</v>
      </c>
      <c r="J6204" s="174" t="n"/>
      <c r="K6204" s="174" t="n"/>
      <c r="L6204" s="174" t="n"/>
      <c r="M6204" s="174" t="n"/>
    </row>
    <row r="6205">
      <c r="A6205" s="174" t="inlineStr">
        <is>
          <t>test</t>
        </is>
      </c>
      <c r="B6205" s="174" t="inlineStr">
        <is>
          <t>A3</t>
        </is>
      </c>
      <c r="C6205" s="174" t="inlineStr">
        <is>
          <t>Music</t>
        </is>
      </c>
      <c r="D6205" s="174" t="inlineStr">
        <is>
          <t>nb</t>
        </is>
      </c>
      <c r="E6205" s="175" t="n">
        <v>0.26</v>
      </c>
      <c r="F6205" s="174" t="n">
        <v>2</v>
      </c>
      <c r="G6205" s="174" t="n">
        <v>1</v>
      </c>
      <c r="H6205" s="174" t="n">
        <v>2578</v>
      </c>
      <c r="I6205" s="174" t="n">
        <v>2359</v>
      </c>
      <c r="J6205" s="174" t="n"/>
      <c r="K6205" s="174" t="n"/>
      <c r="L6205" s="174" t="n"/>
      <c r="M6205" s="174" t="n"/>
    </row>
    <row r="6206">
      <c r="A6206" s="174" t="inlineStr">
        <is>
          <t>test</t>
        </is>
      </c>
      <c r="B6206" s="174" t="inlineStr">
        <is>
          <t>A3</t>
        </is>
      </c>
      <c r="C6206" s="174" t="inlineStr">
        <is>
          <t>Music</t>
        </is>
      </c>
      <c r="D6206" s="174" t="inlineStr">
        <is>
          <t>nb</t>
        </is>
      </c>
      <c r="E6206" s="175" t="n">
        <v>0.27</v>
      </c>
      <c r="F6206" s="174" t="n">
        <v>2</v>
      </c>
      <c r="G6206" s="174" t="n">
        <v>1</v>
      </c>
      <c r="H6206" s="174" t="n">
        <v>2562</v>
      </c>
      <c r="I6206" s="174" t="n">
        <v>2375</v>
      </c>
      <c r="J6206" s="174" t="n"/>
      <c r="K6206" s="174" t="n"/>
      <c r="L6206" s="174" t="n"/>
      <c r="M6206" s="174" t="n"/>
    </row>
    <row r="6207">
      <c r="A6207" s="174" t="inlineStr">
        <is>
          <t>test</t>
        </is>
      </c>
      <c r="B6207" s="174" t="inlineStr">
        <is>
          <t>A3</t>
        </is>
      </c>
      <c r="C6207" s="174" t="inlineStr">
        <is>
          <t>Music</t>
        </is>
      </c>
      <c r="D6207" s="174" t="inlineStr">
        <is>
          <t>nb</t>
        </is>
      </c>
      <c r="E6207" s="175" t="n">
        <v>0.28</v>
      </c>
      <c r="F6207" s="174" t="n">
        <v>2</v>
      </c>
      <c r="G6207" s="174" t="n">
        <v>1</v>
      </c>
      <c r="H6207" s="174" t="n">
        <v>2543</v>
      </c>
      <c r="I6207" s="174" t="n">
        <v>2394</v>
      </c>
      <c r="J6207" s="174" t="n"/>
      <c r="K6207" s="174" t="n"/>
      <c r="L6207" s="174" t="n"/>
      <c r="M6207" s="174" t="n"/>
    </row>
    <row r="6208">
      <c r="A6208" s="174" t="inlineStr">
        <is>
          <t>test</t>
        </is>
      </c>
      <c r="B6208" s="174" t="inlineStr">
        <is>
          <t>A3</t>
        </is>
      </c>
      <c r="C6208" s="174" t="inlineStr">
        <is>
          <t>Music</t>
        </is>
      </c>
      <c r="D6208" s="174" t="inlineStr">
        <is>
          <t>nb</t>
        </is>
      </c>
      <c r="E6208" s="175" t="n">
        <v>0.29</v>
      </c>
      <c r="F6208" s="174" t="n">
        <v>2</v>
      </c>
      <c r="G6208" s="174" t="n">
        <v>1</v>
      </c>
      <c r="H6208" s="174" t="n">
        <v>2523</v>
      </c>
      <c r="I6208" s="174" t="n">
        <v>2414</v>
      </c>
      <c r="J6208" s="174" t="n"/>
      <c r="K6208" s="174" t="n"/>
      <c r="L6208" s="174" t="n"/>
      <c r="M6208" s="174" t="n"/>
    </row>
    <row r="6209">
      <c r="A6209" s="174" t="inlineStr">
        <is>
          <t>test</t>
        </is>
      </c>
      <c r="B6209" s="174" t="inlineStr">
        <is>
          <t>A3</t>
        </is>
      </c>
      <c r="C6209" s="174" t="inlineStr">
        <is>
          <t>Music</t>
        </is>
      </c>
      <c r="D6209" s="174" t="inlineStr">
        <is>
          <t>nb</t>
        </is>
      </c>
      <c r="E6209" s="175" t="n">
        <v>0.3</v>
      </c>
      <c r="F6209" s="174" t="n">
        <v>2</v>
      </c>
      <c r="G6209" s="174" t="n">
        <v>1</v>
      </c>
      <c r="H6209" s="174" t="n">
        <v>2502</v>
      </c>
      <c r="I6209" s="174" t="n">
        <v>2435</v>
      </c>
      <c r="J6209" s="174" t="n"/>
      <c r="K6209" s="174" t="n"/>
      <c r="L6209" s="174" t="n"/>
      <c r="M6209" s="174" t="n"/>
    </row>
    <row r="6210">
      <c r="A6210" s="174" t="inlineStr">
        <is>
          <t>test</t>
        </is>
      </c>
      <c r="B6210" s="174" t="inlineStr">
        <is>
          <t>A3</t>
        </is>
      </c>
      <c r="C6210" s="174" t="inlineStr">
        <is>
          <t>Music</t>
        </is>
      </c>
      <c r="D6210" s="174" t="inlineStr">
        <is>
          <t>nb</t>
        </is>
      </c>
      <c r="E6210" s="175" t="n">
        <v>0.31</v>
      </c>
      <c r="F6210" s="174" t="n">
        <v>2</v>
      </c>
      <c r="G6210" s="174" t="n">
        <v>1</v>
      </c>
      <c r="H6210" s="174" t="n">
        <v>2485</v>
      </c>
      <c r="I6210" s="174" t="n">
        <v>2452</v>
      </c>
      <c r="J6210" s="174" t="n"/>
      <c r="K6210" s="174" t="n"/>
      <c r="L6210" s="174" t="n"/>
      <c r="M6210" s="174" t="n"/>
    </row>
    <row r="6211">
      <c r="A6211" s="174" t="inlineStr">
        <is>
          <t>test</t>
        </is>
      </c>
      <c r="B6211" s="174" t="inlineStr">
        <is>
          <t>A3</t>
        </is>
      </c>
      <c r="C6211" s="174" t="inlineStr">
        <is>
          <t>Music</t>
        </is>
      </c>
      <c r="D6211" s="174" t="inlineStr">
        <is>
          <t>nb</t>
        </is>
      </c>
      <c r="E6211" s="175" t="n">
        <v>0.32</v>
      </c>
      <c r="F6211" s="174" t="n">
        <v>2</v>
      </c>
      <c r="G6211" s="174" t="n">
        <v>1</v>
      </c>
      <c r="H6211" s="174" t="n">
        <v>2461</v>
      </c>
      <c r="I6211" s="174" t="n">
        <v>2476</v>
      </c>
      <c r="J6211" s="174" t="n"/>
      <c r="K6211" s="174" t="n"/>
      <c r="L6211" s="174" t="n"/>
      <c r="M6211" s="174" t="n"/>
    </row>
    <row r="6212">
      <c r="A6212" s="174" t="inlineStr">
        <is>
          <t>test</t>
        </is>
      </c>
      <c r="B6212" s="174" t="inlineStr">
        <is>
          <t>A3</t>
        </is>
      </c>
      <c r="C6212" s="174" t="inlineStr">
        <is>
          <t>Music</t>
        </is>
      </c>
      <c r="D6212" s="174" t="inlineStr">
        <is>
          <t>nb</t>
        </is>
      </c>
      <c r="E6212" s="175" t="n">
        <v>0.33</v>
      </c>
      <c r="F6212" s="174" t="n">
        <v>1</v>
      </c>
      <c r="G6212" s="174" t="n">
        <v>2</v>
      </c>
      <c r="H6212" s="174" t="n">
        <v>2438</v>
      </c>
      <c r="I6212" s="174" t="n">
        <v>2499</v>
      </c>
      <c r="J6212" s="174" t="n"/>
      <c r="K6212" s="174" t="n"/>
      <c r="L6212" s="174" t="n"/>
      <c r="M6212" s="174" t="n"/>
    </row>
    <row r="6213">
      <c r="A6213" s="174" t="inlineStr">
        <is>
          <t>test</t>
        </is>
      </c>
      <c r="B6213" s="174" t="inlineStr">
        <is>
          <t>A3</t>
        </is>
      </c>
      <c r="C6213" s="174" t="inlineStr">
        <is>
          <t>Music</t>
        </is>
      </c>
      <c r="D6213" s="174" t="inlineStr">
        <is>
          <t>nb</t>
        </is>
      </c>
      <c r="E6213" s="175" t="n">
        <v>0.34</v>
      </c>
      <c r="F6213" s="174" t="n">
        <v>1</v>
      </c>
      <c r="G6213" s="174" t="n">
        <v>2</v>
      </c>
      <c r="H6213" s="174" t="n">
        <v>2413</v>
      </c>
      <c r="I6213" s="174" t="n">
        <v>2524</v>
      </c>
      <c r="J6213" s="174" t="n"/>
      <c r="K6213" s="174" t="n"/>
      <c r="L6213" s="174" t="n"/>
      <c r="M6213" s="174" t="n"/>
    </row>
    <row r="6214">
      <c r="A6214" s="174" t="inlineStr">
        <is>
          <t>test</t>
        </is>
      </c>
      <c r="B6214" s="174" t="inlineStr">
        <is>
          <t>A3</t>
        </is>
      </c>
      <c r="C6214" s="174" t="inlineStr">
        <is>
          <t>Music</t>
        </is>
      </c>
      <c r="D6214" s="174" t="inlineStr">
        <is>
          <t>nb</t>
        </is>
      </c>
      <c r="E6214" s="175" t="n">
        <v>0.35</v>
      </c>
      <c r="F6214" s="174" t="n">
        <v>1</v>
      </c>
      <c r="G6214" s="174" t="n">
        <v>2</v>
      </c>
      <c r="H6214" s="174" t="n">
        <v>2385</v>
      </c>
      <c r="I6214" s="174" t="n">
        <v>2552</v>
      </c>
      <c r="J6214" s="174" t="n"/>
      <c r="K6214" s="174" t="n"/>
      <c r="L6214" s="174" t="n"/>
      <c r="M6214" s="174" t="n"/>
    </row>
    <row r="6215">
      <c r="A6215" s="174" t="inlineStr">
        <is>
          <t>test</t>
        </is>
      </c>
      <c r="B6215" s="174" t="inlineStr">
        <is>
          <t>A3</t>
        </is>
      </c>
      <c r="C6215" s="174" t="inlineStr">
        <is>
          <t>Music</t>
        </is>
      </c>
      <c r="D6215" s="174" t="inlineStr">
        <is>
          <t>nb</t>
        </is>
      </c>
      <c r="E6215" s="175" t="n">
        <v>0.36</v>
      </c>
      <c r="F6215" s="174" t="n">
        <v>1</v>
      </c>
      <c r="G6215" s="174" t="n">
        <v>2</v>
      </c>
      <c r="H6215" s="174" t="n">
        <v>2363</v>
      </c>
      <c r="I6215" s="174" t="n">
        <v>2574</v>
      </c>
      <c r="J6215" s="174" t="n"/>
      <c r="K6215" s="174" t="n"/>
      <c r="L6215" s="174" t="n"/>
      <c r="M6215" s="174" t="n"/>
    </row>
    <row r="6216">
      <c r="A6216" s="174" t="inlineStr">
        <is>
          <t>test</t>
        </is>
      </c>
      <c r="B6216" s="174" t="inlineStr">
        <is>
          <t>A3</t>
        </is>
      </c>
      <c r="C6216" s="174" t="inlineStr">
        <is>
          <t>Music</t>
        </is>
      </c>
      <c r="D6216" s="174" t="inlineStr">
        <is>
          <t>nb</t>
        </is>
      </c>
      <c r="E6216" s="175" t="n">
        <v>0.37</v>
      </c>
      <c r="F6216" s="174" t="n">
        <v>1</v>
      </c>
      <c r="G6216" s="174" t="n">
        <v>2</v>
      </c>
      <c r="H6216" s="174" t="n">
        <v>2349</v>
      </c>
      <c r="I6216" s="174" t="n">
        <v>2588</v>
      </c>
      <c r="J6216" s="174" t="n"/>
      <c r="K6216" s="174" t="n"/>
      <c r="L6216" s="174" t="n"/>
      <c r="M6216" s="174" t="n"/>
    </row>
    <row r="6217">
      <c r="A6217" s="174" t="inlineStr">
        <is>
          <t>test</t>
        </is>
      </c>
      <c r="B6217" s="174" t="inlineStr">
        <is>
          <t>A3</t>
        </is>
      </c>
      <c r="C6217" s="174" t="inlineStr">
        <is>
          <t>Music</t>
        </is>
      </c>
      <c r="D6217" s="174" t="inlineStr">
        <is>
          <t>nb</t>
        </is>
      </c>
      <c r="E6217" s="175" t="n">
        <v>0.38</v>
      </c>
      <c r="F6217" s="174" t="n">
        <v>1</v>
      </c>
      <c r="G6217" s="174" t="n">
        <v>2</v>
      </c>
      <c r="H6217" s="174" t="n">
        <v>2334</v>
      </c>
      <c r="I6217" s="174" t="n">
        <v>2603</v>
      </c>
      <c r="J6217" s="174" t="n"/>
      <c r="K6217" s="174" t="n"/>
      <c r="L6217" s="174" t="n"/>
      <c r="M6217" s="174" t="n"/>
    </row>
    <row r="6218">
      <c r="A6218" s="174" t="inlineStr">
        <is>
          <t>test</t>
        </is>
      </c>
      <c r="B6218" s="174" t="inlineStr">
        <is>
          <t>A3</t>
        </is>
      </c>
      <c r="C6218" s="174" t="inlineStr">
        <is>
          <t>Music</t>
        </is>
      </c>
      <c r="D6218" s="174" t="inlineStr">
        <is>
          <t>nb</t>
        </is>
      </c>
      <c r="E6218" s="175" t="n">
        <v>0.39</v>
      </c>
      <c r="F6218" s="174" t="n">
        <v>1</v>
      </c>
      <c r="G6218" s="174" t="n">
        <v>2</v>
      </c>
      <c r="H6218" s="174" t="n">
        <v>2321</v>
      </c>
      <c r="I6218" s="174" t="n">
        <v>2616</v>
      </c>
      <c r="J6218" s="174" t="n"/>
      <c r="K6218" s="174" t="n"/>
      <c r="L6218" s="174" t="n"/>
      <c r="M6218" s="174" t="n"/>
    </row>
    <row r="6219">
      <c r="A6219" s="174" t="inlineStr">
        <is>
          <t>test</t>
        </is>
      </c>
      <c r="B6219" s="174" t="inlineStr">
        <is>
          <t>A3</t>
        </is>
      </c>
      <c r="C6219" s="174" t="inlineStr">
        <is>
          <t>Music</t>
        </is>
      </c>
      <c r="D6219" s="174" t="inlineStr">
        <is>
          <t>nb</t>
        </is>
      </c>
      <c r="E6219" s="175" t="n">
        <v>0.4</v>
      </c>
      <c r="F6219" s="174" t="n">
        <v>1</v>
      </c>
      <c r="G6219" s="174" t="n">
        <v>2</v>
      </c>
      <c r="H6219" s="174" t="n">
        <v>2313</v>
      </c>
      <c r="I6219" s="174" t="n">
        <v>2624</v>
      </c>
      <c r="J6219" s="174" t="n"/>
      <c r="K6219" s="174" t="n"/>
      <c r="L6219" s="174" t="n"/>
      <c r="M6219" s="174" t="n"/>
    </row>
    <row r="6220">
      <c r="A6220" s="174" t="inlineStr">
        <is>
          <t>test</t>
        </is>
      </c>
      <c r="B6220" s="174" t="inlineStr">
        <is>
          <t>A3</t>
        </is>
      </c>
      <c r="C6220" s="174" t="inlineStr">
        <is>
          <t>Music</t>
        </is>
      </c>
      <c r="D6220" s="174" t="inlineStr">
        <is>
          <t>nb</t>
        </is>
      </c>
      <c r="E6220" s="175" t="n">
        <v>0.41</v>
      </c>
      <c r="F6220" s="174" t="n">
        <v>1</v>
      </c>
      <c r="G6220" s="174" t="n">
        <v>2</v>
      </c>
      <c r="H6220" s="174" t="n">
        <v>2291</v>
      </c>
      <c r="I6220" s="174" t="n">
        <v>2646</v>
      </c>
      <c r="J6220" s="174" t="n"/>
      <c r="K6220" s="174" t="n"/>
      <c r="L6220" s="174" t="n"/>
      <c r="M6220" s="174" t="n"/>
    </row>
    <row r="6221">
      <c r="A6221" s="174" t="inlineStr">
        <is>
          <t>test</t>
        </is>
      </c>
      <c r="B6221" s="174" t="inlineStr">
        <is>
          <t>A3</t>
        </is>
      </c>
      <c r="C6221" s="174" t="inlineStr">
        <is>
          <t>Music</t>
        </is>
      </c>
      <c r="D6221" s="174" t="inlineStr">
        <is>
          <t>nb</t>
        </is>
      </c>
      <c r="E6221" s="175" t="n">
        <v>0.42</v>
      </c>
      <c r="F6221" s="174" t="n">
        <v>1</v>
      </c>
      <c r="G6221" s="174" t="n">
        <v>2</v>
      </c>
      <c r="H6221" s="174" t="n">
        <v>2281</v>
      </c>
      <c r="I6221" s="174" t="n">
        <v>2656</v>
      </c>
      <c r="J6221" s="174" t="n"/>
      <c r="K6221" s="174" t="n"/>
      <c r="L6221" s="174" t="n"/>
      <c r="M6221" s="174" t="n"/>
    </row>
    <row r="6222">
      <c r="A6222" s="174" t="inlineStr">
        <is>
          <t>test</t>
        </is>
      </c>
      <c r="B6222" s="174" t="inlineStr">
        <is>
          <t>A3</t>
        </is>
      </c>
      <c r="C6222" s="174" t="inlineStr">
        <is>
          <t>Music</t>
        </is>
      </c>
      <c r="D6222" s="174" t="inlineStr">
        <is>
          <t>nb</t>
        </is>
      </c>
      <c r="E6222" s="175" t="n">
        <v>0.43</v>
      </c>
      <c r="F6222" s="174" t="n">
        <v>1</v>
      </c>
      <c r="G6222" s="174" t="n">
        <v>2</v>
      </c>
      <c r="H6222" s="174" t="n">
        <v>2260</v>
      </c>
      <c r="I6222" s="174" t="n">
        <v>2677</v>
      </c>
      <c r="J6222" s="174" t="n"/>
      <c r="K6222" s="174" t="n"/>
      <c r="L6222" s="174" t="n"/>
      <c r="M6222" s="174" t="n"/>
    </row>
    <row r="6223">
      <c r="A6223" s="174" t="inlineStr">
        <is>
          <t>test</t>
        </is>
      </c>
      <c r="B6223" s="174" t="inlineStr">
        <is>
          <t>A3</t>
        </is>
      </c>
      <c r="C6223" s="174" t="inlineStr">
        <is>
          <t>Music</t>
        </is>
      </c>
      <c r="D6223" s="174" t="inlineStr">
        <is>
          <t>nb</t>
        </is>
      </c>
      <c r="E6223" s="175" t="n">
        <v>0.44</v>
      </c>
      <c r="F6223" s="174" t="n">
        <v>1</v>
      </c>
      <c r="G6223" s="174" t="n">
        <v>2</v>
      </c>
      <c r="H6223" s="174" t="n">
        <v>2247</v>
      </c>
      <c r="I6223" s="174" t="n">
        <v>2690</v>
      </c>
      <c r="J6223" s="174" t="n"/>
      <c r="K6223" s="174" t="n"/>
      <c r="L6223" s="174" t="n"/>
      <c r="M6223" s="174" t="n"/>
    </row>
    <row r="6224">
      <c r="A6224" s="174" t="inlineStr">
        <is>
          <t>test</t>
        </is>
      </c>
      <c r="B6224" s="174" t="inlineStr">
        <is>
          <t>A3</t>
        </is>
      </c>
      <c r="C6224" s="174" t="inlineStr">
        <is>
          <t>Music</t>
        </is>
      </c>
      <c r="D6224" s="174" t="inlineStr">
        <is>
          <t>nb</t>
        </is>
      </c>
      <c r="E6224" s="175" t="n">
        <v>0.45</v>
      </c>
      <c r="F6224" s="174" t="n">
        <v>1</v>
      </c>
      <c r="G6224" s="174" t="n">
        <v>2</v>
      </c>
      <c r="H6224" s="174" t="n">
        <v>2230</v>
      </c>
      <c r="I6224" s="174" t="n">
        <v>2707</v>
      </c>
      <c r="J6224" s="174" t="n"/>
      <c r="K6224" s="174" t="n"/>
      <c r="L6224" s="174" t="n"/>
      <c r="M6224" s="174" t="n"/>
    </row>
    <row r="6225">
      <c r="A6225" s="174" t="inlineStr">
        <is>
          <t>test</t>
        </is>
      </c>
      <c r="B6225" s="174" t="inlineStr">
        <is>
          <t>A3</t>
        </is>
      </c>
      <c r="C6225" s="174" t="inlineStr">
        <is>
          <t>Music</t>
        </is>
      </c>
      <c r="D6225" s="174" t="inlineStr">
        <is>
          <t>nb</t>
        </is>
      </c>
      <c r="E6225" s="175" t="n">
        <v>0.46</v>
      </c>
      <c r="F6225" s="174" t="n">
        <v>1</v>
      </c>
      <c r="G6225" s="174" t="n">
        <v>2</v>
      </c>
      <c r="H6225" s="174" t="n">
        <v>2204</v>
      </c>
      <c r="I6225" s="174" t="n">
        <v>2733</v>
      </c>
      <c r="J6225" s="174" t="n"/>
      <c r="K6225" s="174" t="n"/>
      <c r="L6225" s="174" t="n"/>
      <c r="M6225" s="174" t="n"/>
    </row>
    <row r="6226">
      <c r="A6226" s="174" t="inlineStr">
        <is>
          <t>test</t>
        </is>
      </c>
      <c r="B6226" s="174" t="inlineStr">
        <is>
          <t>A3</t>
        </is>
      </c>
      <c r="C6226" s="174" t="inlineStr">
        <is>
          <t>Music</t>
        </is>
      </c>
      <c r="D6226" s="174" t="inlineStr">
        <is>
          <t>nb</t>
        </is>
      </c>
      <c r="E6226" s="175" t="n">
        <v>0.47</v>
      </c>
      <c r="F6226" s="174" t="n">
        <v>1</v>
      </c>
      <c r="G6226" s="174" t="n">
        <v>2</v>
      </c>
      <c r="H6226" s="174" t="n">
        <v>2188</v>
      </c>
      <c r="I6226" s="174" t="n">
        <v>2749</v>
      </c>
      <c r="J6226" s="174" t="n"/>
      <c r="K6226" s="174" t="n"/>
      <c r="L6226" s="174" t="n"/>
      <c r="M6226" s="174" t="n"/>
    </row>
    <row r="6227">
      <c r="A6227" s="174" t="inlineStr">
        <is>
          <t>test</t>
        </is>
      </c>
      <c r="B6227" s="174" t="inlineStr">
        <is>
          <t>A3</t>
        </is>
      </c>
      <c r="C6227" s="174" t="inlineStr">
        <is>
          <t>Music</t>
        </is>
      </c>
      <c r="D6227" s="174" t="inlineStr">
        <is>
          <t>nb</t>
        </is>
      </c>
      <c r="E6227" s="175" t="n">
        <v>0.48</v>
      </c>
      <c r="F6227" s="174" t="n">
        <v>1</v>
      </c>
      <c r="G6227" s="174" t="n">
        <v>2</v>
      </c>
      <c r="H6227" s="174" t="n">
        <v>2172</v>
      </c>
      <c r="I6227" s="174" t="n">
        <v>2765</v>
      </c>
      <c r="J6227" s="174" t="n"/>
      <c r="K6227" s="174" t="n"/>
      <c r="L6227" s="174" t="n"/>
      <c r="M6227" s="174" t="n"/>
    </row>
    <row r="6228">
      <c r="A6228" s="174" t="inlineStr">
        <is>
          <t>test</t>
        </is>
      </c>
      <c r="B6228" s="174" t="inlineStr">
        <is>
          <t>A3</t>
        </is>
      </c>
      <c r="C6228" s="174" t="inlineStr">
        <is>
          <t>Music</t>
        </is>
      </c>
      <c r="D6228" s="174" t="inlineStr">
        <is>
          <t>nb</t>
        </is>
      </c>
      <c r="E6228" s="175" t="n">
        <v>0.49</v>
      </c>
      <c r="F6228" s="174" t="n">
        <v>1</v>
      </c>
      <c r="G6228" s="174" t="n">
        <v>2</v>
      </c>
      <c r="H6228" s="174" t="n">
        <v>2156</v>
      </c>
      <c r="I6228" s="174" t="n">
        <v>2781</v>
      </c>
      <c r="J6228" s="174" t="n"/>
      <c r="K6228" s="174" t="n"/>
      <c r="L6228" s="174" t="n"/>
      <c r="M6228" s="174" t="n"/>
    </row>
    <row r="6229">
      <c r="A6229" s="174" t="inlineStr">
        <is>
          <t>test</t>
        </is>
      </c>
      <c r="B6229" s="174" t="inlineStr">
        <is>
          <t>A3</t>
        </is>
      </c>
      <c r="C6229" s="174" t="inlineStr">
        <is>
          <t>Music</t>
        </is>
      </c>
      <c r="D6229" s="174" t="inlineStr">
        <is>
          <t>nb</t>
        </is>
      </c>
      <c r="E6229" s="175" t="n">
        <v>0.5</v>
      </c>
      <c r="F6229" s="174" t="n">
        <v>1</v>
      </c>
      <c r="G6229" s="174" t="n">
        <v>2</v>
      </c>
      <c r="H6229" s="174" t="n">
        <v>2138</v>
      </c>
      <c r="I6229" s="174" t="n">
        <v>2799</v>
      </c>
      <c r="J6229" s="174" t="n"/>
      <c r="K6229" s="174" t="n"/>
      <c r="L6229" s="174" t="n"/>
      <c r="M6229" s="174" t="n"/>
    </row>
    <row r="6230">
      <c r="A6230" s="174" t="inlineStr">
        <is>
          <t>test</t>
        </is>
      </c>
      <c r="B6230" s="174" t="inlineStr">
        <is>
          <t>A3</t>
        </is>
      </c>
      <c r="C6230" s="174" t="inlineStr">
        <is>
          <t>Music</t>
        </is>
      </c>
      <c r="D6230" s="174" t="inlineStr">
        <is>
          <t>nb</t>
        </is>
      </c>
      <c r="E6230" s="175" t="n">
        <v>0.51</v>
      </c>
      <c r="F6230" s="174" t="n">
        <v>1</v>
      </c>
      <c r="G6230" s="174" t="n">
        <v>2</v>
      </c>
      <c r="H6230" s="174" t="n">
        <v>2113</v>
      </c>
      <c r="I6230" s="174" t="n">
        <v>2824</v>
      </c>
      <c r="J6230" s="174" t="n"/>
      <c r="K6230" s="174" t="n"/>
      <c r="L6230" s="174" t="n"/>
      <c r="M6230" s="174" t="n"/>
    </row>
    <row r="6231">
      <c r="A6231" s="174" t="inlineStr">
        <is>
          <t>test</t>
        </is>
      </c>
      <c r="B6231" s="174" t="inlineStr">
        <is>
          <t>A3</t>
        </is>
      </c>
      <c r="C6231" s="174" t="inlineStr">
        <is>
          <t>Music</t>
        </is>
      </c>
      <c r="D6231" s="174" t="inlineStr">
        <is>
          <t>nb</t>
        </is>
      </c>
      <c r="E6231" s="175" t="n">
        <v>0.52</v>
      </c>
      <c r="F6231" s="174" t="n">
        <v>1</v>
      </c>
      <c r="G6231" s="174" t="n">
        <v>2</v>
      </c>
      <c r="H6231" s="174" t="n">
        <v>2100</v>
      </c>
      <c r="I6231" s="174" t="n">
        <v>2837</v>
      </c>
      <c r="J6231" s="174" t="n"/>
      <c r="K6231" s="174" t="n"/>
      <c r="L6231" s="174" t="n"/>
      <c r="M6231" s="174" t="n"/>
    </row>
    <row r="6232">
      <c r="A6232" s="174" t="inlineStr">
        <is>
          <t>test</t>
        </is>
      </c>
      <c r="B6232" s="174" t="inlineStr">
        <is>
          <t>A3</t>
        </is>
      </c>
      <c r="C6232" s="174" t="inlineStr">
        <is>
          <t>Music</t>
        </is>
      </c>
      <c r="D6232" s="174" t="inlineStr">
        <is>
          <t>nb</t>
        </is>
      </c>
      <c r="E6232" s="175" t="n">
        <v>0.53</v>
      </c>
      <c r="F6232" s="174" t="n">
        <v>1</v>
      </c>
      <c r="G6232" s="174" t="n">
        <v>2</v>
      </c>
      <c r="H6232" s="174" t="n">
        <v>2067</v>
      </c>
      <c r="I6232" s="174" t="n">
        <v>2870</v>
      </c>
      <c r="J6232" s="174" t="n"/>
      <c r="K6232" s="174" t="n"/>
      <c r="L6232" s="174" t="n"/>
      <c r="M6232" s="174" t="n"/>
    </row>
    <row r="6233">
      <c r="A6233" s="174" t="inlineStr">
        <is>
          <t>test</t>
        </is>
      </c>
      <c r="B6233" s="174" t="inlineStr">
        <is>
          <t>A3</t>
        </is>
      </c>
      <c r="C6233" s="174" t="inlineStr">
        <is>
          <t>Music</t>
        </is>
      </c>
      <c r="D6233" s="174" t="inlineStr">
        <is>
          <t>nb</t>
        </is>
      </c>
      <c r="E6233" s="175" t="n">
        <v>0.54</v>
      </c>
      <c r="F6233" s="174" t="n">
        <v>1</v>
      </c>
      <c r="G6233" s="174" t="n">
        <v>2</v>
      </c>
      <c r="H6233" s="174" t="n">
        <v>2054</v>
      </c>
      <c r="I6233" s="174" t="n">
        <v>2883</v>
      </c>
      <c r="J6233" s="174" t="n"/>
      <c r="K6233" s="174" t="n"/>
      <c r="L6233" s="174" t="n"/>
      <c r="M6233" s="174" t="n"/>
    </row>
    <row r="6234">
      <c r="A6234" s="174" t="inlineStr">
        <is>
          <t>test</t>
        </is>
      </c>
      <c r="B6234" s="174" t="inlineStr">
        <is>
          <t>A3</t>
        </is>
      </c>
      <c r="C6234" s="174" t="inlineStr">
        <is>
          <t>Music</t>
        </is>
      </c>
      <c r="D6234" s="174" t="inlineStr">
        <is>
          <t>nb</t>
        </is>
      </c>
      <c r="E6234" s="175" t="n">
        <v>0.55</v>
      </c>
      <c r="F6234" s="174" t="n">
        <v>1</v>
      </c>
      <c r="G6234" s="174" t="n">
        <v>2</v>
      </c>
      <c r="H6234" s="174" t="n">
        <v>2029</v>
      </c>
      <c r="I6234" s="174" t="n">
        <v>2908</v>
      </c>
      <c r="J6234" s="174" t="n"/>
      <c r="K6234" s="174" t="n"/>
      <c r="L6234" s="174" t="n"/>
      <c r="M6234" s="174" t="n"/>
    </row>
    <row r="6235">
      <c r="A6235" s="174" t="inlineStr">
        <is>
          <t>test</t>
        </is>
      </c>
      <c r="B6235" s="174" t="inlineStr">
        <is>
          <t>A3</t>
        </is>
      </c>
      <c r="C6235" s="174" t="inlineStr">
        <is>
          <t>Music</t>
        </is>
      </c>
      <c r="D6235" s="174" t="inlineStr">
        <is>
          <t>nb</t>
        </is>
      </c>
      <c r="E6235" s="175" t="n">
        <v>0.5600000000000001</v>
      </c>
      <c r="F6235" s="174" t="n">
        <v>1</v>
      </c>
      <c r="G6235" s="174" t="n">
        <v>2</v>
      </c>
      <c r="H6235" s="174" t="n">
        <v>2000</v>
      </c>
      <c r="I6235" s="174" t="n">
        <v>2937</v>
      </c>
      <c r="J6235" s="174" t="n"/>
      <c r="K6235" s="174" t="n"/>
      <c r="L6235" s="174" t="n"/>
      <c r="M6235" s="174" t="n"/>
    </row>
    <row r="6236">
      <c r="A6236" s="174" t="inlineStr">
        <is>
          <t>test</t>
        </is>
      </c>
      <c r="B6236" s="174" t="inlineStr">
        <is>
          <t>A3</t>
        </is>
      </c>
      <c r="C6236" s="174" t="inlineStr">
        <is>
          <t>Music</t>
        </is>
      </c>
      <c r="D6236" s="174" t="inlineStr">
        <is>
          <t>nb</t>
        </is>
      </c>
      <c r="E6236" s="175" t="n">
        <v>0.57</v>
      </c>
      <c r="F6236" s="174" t="n">
        <v>1</v>
      </c>
      <c r="G6236" s="174" t="n">
        <v>2</v>
      </c>
      <c r="H6236" s="174" t="n">
        <v>1976</v>
      </c>
      <c r="I6236" s="174" t="n">
        <v>2961</v>
      </c>
      <c r="J6236" s="174" t="n"/>
      <c r="K6236" s="174" t="n"/>
      <c r="L6236" s="174" t="n"/>
      <c r="M6236" s="174" t="n"/>
    </row>
    <row r="6237">
      <c r="A6237" s="174" t="inlineStr">
        <is>
          <t>test</t>
        </is>
      </c>
      <c r="B6237" s="174" t="inlineStr">
        <is>
          <t>A3</t>
        </is>
      </c>
      <c r="C6237" s="174" t="inlineStr">
        <is>
          <t>Music</t>
        </is>
      </c>
      <c r="D6237" s="174" t="inlineStr">
        <is>
          <t>nb</t>
        </is>
      </c>
      <c r="E6237" s="175" t="n">
        <v>0.58</v>
      </c>
      <c r="F6237" s="174" t="n">
        <v>1</v>
      </c>
      <c r="G6237" s="174" t="n">
        <v>2</v>
      </c>
      <c r="H6237" s="174" t="n">
        <v>1959</v>
      </c>
      <c r="I6237" s="174" t="n">
        <v>2978</v>
      </c>
      <c r="J6237" s="174" t="n"/>
      <c r="K6237" s="174" t="n"/>
      <c r="L6237" s="174" t="n"/>
      <c r="M6237" s="174" t="n"/>
    </row>
    <row r="6238">
      <c r="A6238" s="174" t="inlineStr">
        <is>
          <t>test</t>
        </is>
      </c>
      <c r="B6238" s="174" t="inlineStr">
        <is>
          <t>A3</t>
        </is>
      </c>
      <c r="C6238" s="174" t="inlineStr">
        <is>
          <t>Music</t>
        </is>
      </c>
      <c r="D6238" s="174" t="inlineStr">
        <is>
          <t>nb</t>
        </is>
      </c>
      <c r="E6238" s="175" t="n">
        <v>0.59</v>
      </c>
      <c r="F6238" s="174" t="n">
        <v>1</v>
      </c>
      <c r="G6238" s="174" t="n">
        <v>2</v>
      </c>
      <c r="H6238" s="174" t="n">
        <v>1934</v>
      </c>
      <c r="I6238" s="174" t="n">
        <v>3003</v>
      </c>
      <c r="J6238" s="174" t="n"/>
      <c r="K6238" s="174" t="n"/>
      <c r="L6238" s="174" t="n"/>
      <c r="M6238" s="174" t="n"/>
    </row>
    <row r="6239">
      <c r="A6239" s="174" t="inlineStr">
        <is>
          <t>test</t>
        </is>
      </c>
      <c r="B6239" s="174" t="inlineStr">
        <is>
          <t>A3</t>
        </is>
      </c>
      <c r="C6239" s="174" t="inlineStr">
        <is>
          <t>Music</t>
        </is>
      </c>
      <c r="D6239" s="174" t="inlineStr">
        <is>
          <t>nb</t>
        </is>
      </c>
      <c r="E6239" s="175" t="n">
        <v>0.6</v>
      </c>
      <c r="F6239" s="174" t="n">
        <v>1</v>
      </c>
      <c r="G6239" s="174" t="n">
        <v>2</v>
      </c>
      <c r="H6239" s="174" t="n">
        <v>1921</v>
      </c>
      <c r="I6239" s="174" t="n">
        <v>3016</v>
      </c>
      <c r="J6239" s="174" t="n"/>
      <c r="K6239" s="174" t="n"/>
      <c r="L6239" s="174" t="n"/>
      <c r="M6239" s="174" t="n"/>
    </row>
    <row r="6240">
      <c r="A6240" s="174" t="inlineStr">
        <is>
          <t>test</t>
        </is>
      </c>
      <c r="B6240" s="174" t="inlineStr">
        <is>
          <t>A3</t>
        </is>
      </c>
      <c r="C6240" s="174" t="inlineStr">
        <is>
          <t>Music</t>
        </is>
      </c>
      <c r="D6240" s="174" t="inlineStr">
        <is>
          <t>nb</t>
        </is>
      </c>
      <c r="E6240" s="175" t="n">
        <v>0.61</v>
      </c>
      <c r="F6240" s="174" t="n">
        <v>1</v>
      </c>
      <c r="G6240" s="174" t="n">
        <v>2</v>
      </c>
      <c r="H6240" s="174" t="n">
        <v>1895</v>
      </c>
      <c r="I6240" s="174" t="n">
        <v>3042</v>
      </c>
      <c r="J6240" s="174" t="n"/>
      <c r="K6240" s="174" t="n"/>
      <c r="L6240" s="174" t="n"/>
      <c r="M6240" s="174" t="n"/>
    </row>
    <row r="6241">
      <c r="A6241" s="174" t="inlineStr">
        <is>
          <t>test</t>
        </is>
      </c>
      <c r="B6241" s="174" t="inlineStr">
        <is>
          <t>A3</t>
        </is>
      </c>
      <c r="C6241" s="174" t="inlineStr">
        <is>
          <t>Music</t>
        </is>
      </c>
      <c r="D6241" s="174" t="inlineStr">
        <is>
          <t>nb</t>
        </is>
      </c>
      <c r="E6241" s="175" t="n">
        <v>0.62</v>
      </c>
      <c r="F6241" s="174" t="n">
        <v>1</v>
      </c>
      <c r="G6241" s="174" t="n">
        <v>2</v>
      </c>
      <c r="H6241" s="174" t="n">
        <v>1870</v>
      </c>
      <c r="I6241" s="174" t="n">
        <v>3067</v>
      </c>
      <c r="J6241" s="174" t="n"/>
      <c r="K6241" s="174" t="n"/>
      <c r="L6241" s="174" t="n"/>
      <c r="M6241" s="174" t="n"/>
    </row>
    <row r="6242">
      <c r="A6242" s="174" t="inlineStr">
        <is>
          <t>test</t>
        </is>
      </c>
      <c r="B6242" s="174" t="inlineStr">
        <is>
          <t>A3</t>
        </is>
      </c>
      <c r="C6242" s="174" t="inlineStr">
        <is>
          <t>Music</t>
        </is>
      </c>
      <c r="D6242" s="174" t="inlineStr">
        <is>
          <t>nb</t>
        </is>
      </c>
      <c r="E6242" s="175" t="n">
        <v>0.63</v>
      </c>
      <c r="F6242" s="174" t="n">
        <v>1</v>
      </c>
      <c r="G6242" s="174" t="n">
        <v>2</v>
      </c>
      <c r="H6242" s="174" t="n">
        <v>1846</v>
      </c>
      <c r="I6242" s="174" t="n">
        <v>3091</v>
      </c>
      <c r="J6242" s="174" t="n"/>
      <c r="K6242" s="174" t="n"/>
      <c r="L6242" s="174" t="n"/>
      <c r="M6242" s="174" t="n"/>
    </row>
    <row r="6243">
      <c r="A6243" s="174" t="inlineStr">
        <is>
          <t>test</t>
        </is>
      </c>
      <c r="B6243" s="174" t="inlineStr">
        <is>
          <t>A3</t>
        </is>
      </c>
      <c r="C6243" s="174" t="inlineStr">
        <is>
          <t>Music</t>
        </is>
      </c>
      <c r="D6243" s="174" t="inlineStr">
        <is>
          <t>nb</t>
        </is>
      </c>
      <c r="E6243" s="175" t="n">
        <v>0.64</v>
      </c>
      <c r="F6243" s="174" t="n">
        <v>0</v>
      </c>
      <c r="G6243" s="174" t="n">
        <v>3</v>
      </c>
      <c r="H6243" s="174" t="n">
        <v>1814</v>
      </c>
      <c r="I6243" s="174" t="n">
        <v>3123</v>
      </c>
      <c r="J6243" s="174" t="n"/>
      <c r="K6243" s="174" t="n"/>
      <c r="L6243" s="174" t="n"/>
      <c r="M6243" s="174" t="n"/>
    </row>
    <row r="6244">
      <c r="A6244" s="174" t="inlineStr">
        <is>
          <t>test</t>
        </is>
      </c>
      <c r="B6244" s="174" t="inlineStr">
        <is>
          <t>A3</t>
        </is>
      </c>
      <c r="C6244" s="174" t="inlineStr">
        <is>
          <t>Music</t>
        </is>
      </c>
      <c r="D6244" s="174" t="inlineStr">
        <is>
          <t>nb</t>
        </is>
      </c>
      <c r="E6244" s="175" t="n">
        <v>0.65</v>
      </c>
      <c r="F6244" s="174" t="n">
        <v>0</v>
      </c>
      <c r="G6244" s="174" t="n">
        <v>3</v>
      </c>
      <c r="H6244" s="174" t="n">
        <v>1795</v>
      </c>
      <c r="I6244" s="174" t="n">
        <v>3142</v>
      </c>
      <c r="J6244" s="174" t="n"/>
      <c r="K6244" s="174" t="n"/>
      <c r="L6244" s="174" t="n"/>
      <c r="M6244" s="174" t="n"/>
    </row>
    <row r="6245">
      <c r="A6245" s="174" t="inlineStr">
        <is>
          <t>test</t>
        </is>
      </c>
      <c r="B6245" s="174" t="inlineStr">
        <is>
          <t>A3</t>
        </is>
      </c>
      <c r="C6245" s="174" t="inlineStr">
        <is>
          <t>Music</t>
        </is>
      </c>
      <c r="D6245" s="174" t="inlineStr">
        <is>
          <t>nb</t>
        </is>
      </c>
      <c r="E6245" s="175" t="n">
        <v>0.66</v>
      </c>
      <c r="F6245" s="174" t="n">
        <v>0</v>
      </c>
      <c r="G6245" s="174" t="n">
        <v>3</v>
      </c>
      <c r="H6245" s="174" t="n">
        <v>1773</v>
      </c>
      <c r="I6245" s="174" t="n">
        <v>3164</v>
      </c>
      <c r="J6245" s="174" t="n"/>
      <c r="K6245" s="174" t="n"/>
      <c r="L6245" s="174" t="n"/>
      <c r="M6245" s="174" t="n"/>
    </row>
    <row r="6246">
      <c r="A6246" s="174" t="inlineStr">
        <is>
          <t>test</t>
        </is>
      </c>
      <c r="B6246" s="174" t="inlineStr">
        <is>
          <t>A3</t>
        </is>
      </c>
      <c r="C6246" s="174" t="inlineStr">
        <is>
          <t>Music</t>
        </is>
      </c>
      <c r="D6246" s="174" t="inlineStr">
        <is>
          <t>nb</t>
        </is>
      </c>
      <c r="E6246" s="175" t="n">
        <v>0.67</v>
      </c>
      <c r="F6246" s="174" t="n">
        <v>0</v>
      </c>
      <c r="G6246" s="174" t="n">
        <v>3</v>
      </c>
      <c r="H6246" s="174" t="n">
        <v>1744</v>
      </c>
      <c r="I6246" s="174" t="n">
        <v>3193</v>
      </c>
      <c r="J6246" s="174" t="n"/>
      <c r="K6246" s="174" t="n"/>
      <c r="L6246" s="174" t="n"/>
      <c r="M6246" s="174" t="n"/>
    </row>
    <row r="6247">
      <c r="A6247" s="174" t="inlineStr">
        <is>
          <t>test</t>
        </is>
      </c>
      <c r="B6247" s="174" t="inlineStr">
        <is>
          <t>A3</t>
        </is>
      </c>
      <c r="C6247" s="174" t="inlineStr">
        <is>
          <t>Music</t>
        </is>
      </c>
      <c r="D6247" s="174" t="inlineStr">
        <is>
          <t>nb</t>
        </is>
      </c>
      <c r="E6247" s="175" t="n">
        <v>0.68</v>
      </c>
      <c r="F6247" s="174" t="n">
        <v>0</v>
      </c>
      <c r="G6247" s="174" t="n">
        <v>3</v>
      </c>
      <c r="H6247" s="174" t="n">
        <v>1722</v>
      </c>
      <c r="I6247" s="174" t="n">
        <v>3215</v>
      </c>
      <c r="J6247" s="174" t="n"/>
      <c r="K6247" s="174" t="n"/>
      <c r="L6247" s="174" t="n"/>
      <c r="M6247" s="174" t="n"/>
    </row>
    <row r="6248">
      <c r="A6248" s="174" t="inlineStr">
        <is>
          <t>test</t>
        </is>
      </c>
      <c r="B6248" s="174" t="inlineStr">
        <is>
          <t>A3</t>
        </is>
      </c>
      <c r="C6248" s="174" t="inlineStr">
        <is>
          <t>Music</t>
        </is>
      </c>
      <c r="D6248" s="174" t="inlineStr">
        <is>
          <t>nb</t>
        </is>
      </c>
      <c r="E6248" s="175" t="n">
        <v>0.6899999999999999</v>
      </c>
      <c r="F6248" s="174" t="n">
        <v>0</v>
      </c>
      <c r="G6248" s="174" t="n">
        <v>3</v>
      </c>
      <c r="H6248" s="174" t="n">
        <v>1701</v>
      </c>
      <c r="I6248" s="174" t="n">
        <v>3236</v>
      </c>
      <c r="J6248" s="174" t="n"/>
      <c r="K6248" s="174" t="n"/>
      <c r="L6248" s="174" t="n"/>
      <c r="M6248" s="174" t="n"/>
    </row>
    <row r="6249">
      <c r="A6249" s="174" t="inlineStr">
        <is>
          <t>test</t>
        </is>
      </c>
      <c r="B6249" s="174" t="inlineStr">
        <is>
          <t>A3</t>
        </is>
      </c>
      <c r="C6249" s="174" t="inlineStr">
        <is>
          <t>Music</t>
        </is>
      </c>
      <c r="D6249" s="174" t="inlineStr">
        <is>
          <t>nb</t>
        </is>
      </c>
      <c r="E6249" s="175" t="n">
        <v>0.7</v>
      </c>
      <c r="F6249" s="174" t="n">
        <v>0</v>
      </c>
      <c r="G6249" s="174" t="n">
        <v>3</v>
      </c>
      <c r="H6249" s="174" t="n">
        <v>1683</v>
      </c>
      <c r="I6249" s="174" t="n">
        <v>3254</v>
      </c>
      <c r="J6249" s="174" t="n"/>
      <c r="K6249" s="174" t="n"/>
      <c r="L6249" s="174" t="n"/>
      <c r="M6249" s="174" t="n"/>
    </row>
    <row r="6250">
      <c r="A6250" s="174" t="inlineStr">
        <is>
          <t>test</t>
        </is>
      </c>
      <c r="B6250" s="174" t="inlineStr">
        <is>
          <t>A3</t>
        </is>
      </c>
      <c r="C6250" s="174" t="inlineStr">
        <is>
          <t>Music</t>
        </is>
      </c>
      <c r="D6250" s="174" t="inlineStr">
        <is>
          <t>nb</t>
        </is>
      </c>
      <c r="E6250" s="175" t="n">
        <v>0.71</v>
      </c>
      <c r="F6250" s="174" t="n">
        <v>0</v>
      </c>
      <c r="G6250" s="174" t="n">
        <v>3</v>
      </c>
      <c r="H6250" s="174" t="n">
        <v>1656</v>
      </c>
      <c r="I6250" s="174" t="n">
        <v>3281</v>
      </c>
      <c r="J6250" s="174" t="n"/>
      <c r="K6250" s="174" t="n"/>
      <c r="L6250" s="174" t="n"/>
      <c r="M6250" s="174" t="n"/>
    </row>
    <row r="6251">
      <c r="A6251" s="174" t="inlineStr">
        <is>
          <t>test</t>
        </is>
      </c>
      <c r="B6251" s="174" t="inlineStr">
        <is>
          <t>A3</t>
        </is>
      </c>
      <c r="C6251" s="174" t="inlineStr">
        <is>
          <t>Music</t>
        </is>
      </c>
      <c r="D6251" s="174" t="inlineStr">
        <is>
          <t>nb</t>
        </is>
      </c>
      <c r="E6251" s="175" t="n">
        <v>0.72</v>
      </c>
      <c r="F6251" s="174" t="n">
        <v>0</v>
      </c>
      <c r="G6251" s="174" t="n">
        <v>3</v>
      </c>
      <c r="H6251" s="174" t="n">
        <v>1626</v>
      </c>
      <c r="I6251" s="174" t="n">
        <v>3311</v>
      </c>
      <c r="J6251" s="174" t="n"/>
      <c r="K6251" s="174" t="n"/>
      <c r="L6251" s="174" t="n"/>
      <c r="M6251" s="174" t="n"/>
    </row>
    <row r="6252">
      <c r="A6252" s="174" t="inlineStr">
        <is>
          <t>test</t>
        </is>
      </c>
      <c r="B6252" s="174" t="inlineStr">
        <is>
          <t>A3</t>
        </is>
      </c>
      <c r="C6252" s="174" t="inlineStr">
        <is>
          <t>Music</t>
        </is>
      </c>
      <c r="D6252" s="174" t="inlineStr">
        <is>
          <t>nb</t>
        </is>
      </c>
      <c r="E6252" s="175" t="n">
        <v>0.73</v>
      </c>
      <c r="F6252" s="174" t="n">
        <v>0</v>
      </c>
      <c r="G6252" s="174" t="n">
        <v>3</v>
      </c>
      <c r="H6252" s="174" t="n">
        <v>1597</v>
      </c>
      <c r="I6252" s="174" t="n">
        <v>3340</v>
      </c>
      <c r="J6252" s="174" t="n"/>
      <c r="K6252" s="174" t="n"/>
      <c r="L6252" s="174" t="n"/>
      <c r="M6252" s="174" t="n"/>
    </row>
    <row r="6253">
      <c r="A6253" s="174" t="inlineStr">
        <is>
          <t>test</t>
        </is>
      </c>
      <c r="B6253" s="174" t="inlineStr">
        <is>
          <t>A3</t>
        </is>
      </c>
      <c r="C6253" s="174" t="inlineStr">
        <is>
          <t>Music</t>
        </is>
      </c>
      <c r="D6253" s="174" t="inlineStr">
        <is>
          <t>nb</t>
        </is>
      </c>
      <c r="E6253" s="175" t="n">
        <v>0.74</v>
      </c>
      <c r="F6253" s="174" t="n">
        <v>0</v>
      </c>
      <c r="G6253" s="174" t="n">
        <v>3</v>
      </c>
      <c r="H6253" s="174" t="n">
        <v>1559</v>
      </c>
      <c r="I6253" s="174" t="n">
        <v>3378</v>
      </c>
      <c r="J6253" s="174" t="n"/>
      <c r="K6253" s="174" t="n"/>
      <c r="L6253" s="174" t="n"/>
      <c r="M6253" s="174" t="n"/>
    </row>
    <row r="6254">
      <c r="A6254" s="174" t="inlineStr">
        <is>
          <t>test</t>
        </is>
      </c>
      <c r="B6254" s="174" t="inlineStr">
        <is>
          <t>A3</t>
        </is>
      </c>
      <c r="C6254" s="174" t="inlineStr">
        <is>
          <t>Music</t>
        </is>
      </c>
      <c r="D6254" s="174" t="inlineStr">
        <is>
          <t>nb</t>
        </is>
      </c>
      <c r="E6254" s="175" t="n">
        <v>0.75</v>
      </c>
      <c r="F6254" s="174" t="n">
        <v>0</v>
      </c>
      <c r="G6254" s="174" t="n">
        <v>3</v>
      </c>
      <c r="H6254" s="174" t="n">
        <v>1530</v>
      </c>
      <c r="I6254" s="174" t="n">
        <v>3407</v>
      </c>
      <c r="J6254" s="174" t="n"/>
      <c r="K6254" s="174" t="n"/>
      <c r="L6254" s="174" t="n"/>
      <c r="M6254" s="174" t="n"/>
    </row>
    <row r="6255">
      <c r="A6255" s="174" t="inlineStr">
        <is>
          <t>test</t>
        </is>
      </c>
      <c r="B6255" s="174" t="inlineStr">
        <is>
          <t>A3</t>
        </is>
      </c>
      <c r="C6255" s="174" t="inlineStr">
        <is>
          <t>Music</t>
        </is>
      </c>
      <c r="D6255" s="174" t="inlineStr">
        <is>
          <t>nb</t>
        </is>
      </c>
      <c r="E6255" s="175" t="n">
        <v>0.76</v>
      </c>
      <c r="F6255" s="174" t="n">
        <v>0</v>
      </c>
      <c r="G6255" s="174" t="n">
        <v>3</v>
      </c>
      <c r="H6255" s="174" t="n">
        <v>1502</v>
      </c>
      <c r="I6255" s="174" t="n">
        <v>3435</v>
      </c>
      <c r="J6255" s="174" t="n"/>
      <c r="K6255" s="174" t="n"/>
      <c r="L6255" s="174" t="n"/>
      <c r="M6255" s="174" t="n"/>
    </row>
    <row r="6256">
      <c r="A6256" s="174" t="inlineStr">
        <is>
          <t>test</t>
        </is>
      </c>
      <c r="B6256" s="174" t="inlineStr">
        <is>
          <t>A3</t>
        </is>
      </c>
      <c r="C6256" s="174" t="inlineStr">
        <is>
          <t>Music</t>
        </is>
      </c>
      <c r="D6256" s="174" t="inlineStr">
        <is>
          <t>nb</t>
        </is>
      </c>
      <c r="E6256" s="175" t="n">
        <v>0.77</v>
      </c>
      <c r="F6256" s="174" t="n">
        <v>0</v>
      </c>
      <c r="G6256" s="174" t="n">
        <v>3</v>
      </c>
      <c r="H6256" s="174" t="n">
        <v>1465</v>
      </c>
      <c r="I6256" s="174" t="n">
        <v>3472</v>
      </c>
      <c r="J6256" s="174" t="n"/>
      <c r="K6256" s="174" t="n"/>
      <c r="L6256" s="174" t="n"/>
      <c r="M6256" s="174" t="n"/>
    </row>
    <row r="6257">
      <c r="A6257" s="174" t="inlineStr">
        <is>
          <t>test</t>
        </is>
      </c>
      <c r="B6257" s="174" t="inlineStr">
        <is>
          <t>A3</t>
        </is>
      </c>
      <c r="C6257" s="174" t="inlineStr">
        <is>
          <t>Music</t>
        </is>
      </c>
      <c r="D6257" s="174" t="inlineStr">
        <is>
          <t>nb</t>
        </is>
      </c>
      <c r="E6257" s="175" t="n">
        <v>0.78</v>
      </c>
      <c r="F6257" s="174" t="n">
        <v>0</v>
      </c>
      <c r="G6257" s="174" t="n">
        <v>3</v>
      </c>
      <c r="H6257" s="174" t="n">
        <v>1438</v>
      </c>
      <c r="I6257" s="174" t="n">
        <v>3499</v>
      </c>
      <c r="J6257" s="174" t="n"/>
      <c r="K6257" s="174" t="n"/>
      <c r="L6257" s="174" t="n"/>
      <c r="M6257" s="174" t="n"/>
    </row>
    <row r="6258">
      <c r="A6258" s="174" t="inlineStr">
        <is>
          <t>test</t>
        </is>
      </c>
      <c r="B6258" s="174" t="inlineStr">
        <is>
          <t>A3</t>
        </is>
      </c>
      <c r="C6258" s="174" t="inlineStr">
        <is>
          <t>Music</t>
        </is>
      </c>
      <c r="D6258" s="174" t="inlineStr">
        <is>
          <t>nb</t>
        </is>
      </c>
      <c r="E6258" s="175" t="n">
        <v>0.79</v>
      </c>
      <c r="F6258" s="174" t="n">
        <v>0</v>
      </c>
      <c r="G6258" s="174" t="n">
        <v>3</v>
      </c>
      <c r="H6258" s="174" t="n">
        <v>1415</v>
      </c>
      <c r="I6258" s="174" t="n">
        <v>3522</v>
      </c>
      <c r="J6258" s="174" t="n"/>
      <c r="K6258" s="174" t="n"/>
      <c r="L6258" s="174" t="n"/>
      <c r="M6258" s="174" t="n"/>
    </row>
    <row r="6259">
      <c r="A6259" s="174" t="inlineStr">
        <is>
          <t>test</t>
        </is>
      </c>
      <c r="B6259" s="174" t="inlineStr">
        <is>
          <t>A3</t>
        </is>
      </c>
      <c r="C6259" s="174" t="inlineStr">
        <is>
          <t>Music</t>
        </is>
      </c>
      <c r="D6259" s="174" t="inlineStr">
        <is>
          <t>nb</t>
        </is>
      </c>
      <c r="E6259" s="175" t="n">
        <v>0.8</v>
      </c>
      <c r="F6259" s="174" t="n">
        <v>0</v>
      </c>
      <c r="G6259" s="174" t="n">
        <v>3</v>
      </c>
      <c r="H6259" s="174" t="n">
        <v>1377</v>
      </c>
      <c r="I6259" s="174" t="n">
        <v>3560</v>
      </c>
      <c r="J6259" s="174" t="n"/>
      <c r="K6259" s="174" t="n"/>
      <c r="L6259" s="174" t="n"/>
      <c r="M6259" s="174" t="n"/>
    </row>
    <row r="6260">
      <c r="A6260" s="174" t="inlineStr">
        <is>
          <t>test</t>
        </is>
      </c>
      <c r="B6260" s="174" t="inlineStr">
        <is>
          <t>A3</t>
        </is>
      </c>
      <c r="C6260" s="174" t="inlineStr">
        <is>
          <t>Music</t>
        </is>
      </c>
      <c r="D6260" s="174" t="inlineStr">
        <is>
          <t>nb</t>
        </is>
      </c>
      <c r="E6260" s="175" t="n">
        <v>0.8100000000000001</v>
      </c>
      <c r="F6260" s="174" t="n">
        <v>0</v>
      </c>
      <c r="G6260" s="174" t="n">
        <v>3</v>
      </c>
      <c r="H6260" s="174" t="n">
        <v>1338</v>
      </c>
      <c r="I6260" s="174" t="n">
        <v>3599</v>
      </c>
      <c r="J6260" s="174" t="n"/>
      <c r="K6260" s="174" t="n"/>
      <c r="L6260" s="174" t="n"/>
      <c r="M6260" s="174" t="n"/>
    </row>
    <row r="6261">
      <c r="A6261" s="174" t="inlineStr">
        <is>
          <t>test</t>
        </is>
      </c>
      <c r="B6261" s="174" t="inlineStr">
        <is>
          <t>A3</t>
        </is>
      </c>
      <c r="C6261" s="174" t="inlineStr">
        <is>
          <t>Music</t>
        </is>
      </c>
      <c r="D6261" s="174" t="inlineStr">
        <is>
          <t>nb</t>
        </is>
      </c>
      <c r="E6261" s="175" t="n">
        <v>0.82</v>
      </c>
      <c r="F6261" s="174" t="n">
        <v>0</v>
      </c>
      <c r="G6261" s="174" t="n">
        <v>3</v>
      </c>
      <c r="H6261" s="174" t="n">
        <v>1306</v>
      </c>
      <c r="I6261" s="174" t="n">
        <v>3631</v>
      </c>
      <c r="J6261" s="174" t="n"/>
      <c r="K6261" s="174" t="n"/>
      <c r="L6261" s="174" t="n"/>
      <c r="M6261" s="174" t="n"/>
    </row>
    <row r="6262">
      <c r="A6262" s="174" t="inlineStr">
        <is>
          <t>test</t>
        </is>
      </c>
      <c r="B6262" s="174" t="inlineStr">
        <is>
          <t>A3</t>
        </is>
      </c>
      <c r="C6262" s="174" t="inlineStr">
        <is>
          <t>Music</t>
        </is>
      </c>
      <c r="D6262" s="174" t="inlineStr">
        <is>
          <t>nb</t>
        </is>
      </c>
      <c r="E6262" s="175" t="n">
        <v>0.83</v>
      </c>
      <c r="F6262" s="174" t="n">
        <v>0</v>
      </c>
      <c r="G6262" s="174" t="n">
        <v>3</v>
      </c>
      <c r="H6262" s="174" t="n">
        <v>1274</v>
      </c>
      <c r="I6262" s="174" t="n">
        <v>3663</v>
      </c>
      <c r="J6262" s="174" t="n"/>
      <c r="K6262" s="174" t="n"/>
      <c r="L6262" s="174" t="n"/>
      <c r="M6262" s="174" t="n"/>
    </row>
    <row r="6263">
      <c r="A6263" s="174" t="inlineStr">
        <is>
          <t>test</t>
        </is>
      </c>
      <c r="B6263" s="174" t="inlineStr">
        <is>
          <t>A3</t>
        </is>
      </c>
      <c r="C6263" s="174" t="inlineStr">
        <is>
          <t>Music</t>
        </is>
      </c>
      <c r="D6263" s="174" t="inlineStr">
        <is>
          <t>nb</t>
        </is>
      </c>
      <c r="E6263" s="175" t="n">
        <v>0.84</v>
      </c>
      <c r="F6263" s="174" t="n">
        <v>0</v>
      </c>
      <c r="G6263" s="174" t="n">
        <v>3</v>
      </c>
      <c r="H6263" s="174" t="n">
        <v>1227</v>
      </c>
      <c r="I6263" s="174" t="n">
        <v>3710</v>
      </c>
      <c r="J6263" s="174" t="n"/>
      <c r="K6263" s="174" t="n"/>
      <c r="L6263" s="174" t="n"/>
      <c r="M6263" s="174" t="n"/>
    </row>
    <row r="6264">
      <c r="A6264" s="174" t="inlineStr">
        <is>
          <t>test</t>
        </is>
      </c>
      <c r="B6264" s="174" t="inlineStr">
        <is>
          <t>A3</t>
        </is>
      </c>
      <c r="C6264" s="174" t="inlineStr">
        <is>
          <t>Music</t>
        </is>
      </c>
      <c r="D6264" s="174" t="inlineStr">
        <is>
          <t>nb</t>
        </is>
      </c>
      <c r="E6264" s="175" t="n">
        <v>0.85</v>
      </c>
      <c r="F6264" s="174" t="n">
        <v>0</v>
      </c>
      <c r="G6264" s="174" t="n">
        <v>3</v>
      </c>
      <c r="H6264" s="174" t="n">
        <v>1180</v>
      </c>
      <c r="I6264" s="174" t="n">
        <v>3757</v>
      </c>
      <c r="J6264" s="174" t="n"/>
      <c r="K6264" s="174" t="n"/>
      <c r="L6264" s="174" t="n"/>
      <c r="M6264" s="174" t="n"/>
    </row>
    <row r="6265">
      <c r="A6265" s="174" t="inlineStr">
        <is>
          <t>test</t>
        </is>
      </c>
      <c r="B6265" s="174" t="inlineStr">
        <is>
          <t>A3</t>
        </is>
      </c>
      <c r="C6265" s="174" t="inlineStr">
        <is>
          <t>Music</t>
        </is>
      </c>
      <c r="D6265" s="174" t="inlineStr">
        <is>
          <t>nb</t>
        </is>
      </c>
      <c r="E6265" s="175" t="n">
        <v>0.86</v>
      </c>
      <c r="F6265" s="174" t="n">
        <v>0</v>
      </c>
      <c r="G6265" s="174" t="n">
        <v>3</v>
      </c>
      <c r="H6265" s="174" t="n">
        <v>1131</v>
      </c>
      <c r="I6265" s="174" t="n">
        <v>3806</v>
      </c>
      <c r="J6265" s="174" t="n"/>
      <c r="K6265" s="174" t="n"/>
      <c r="L6265" s="174" t="n"/>
      <c r="M6265" s="174" t="n"/>
    </row>
    <row r="6266">
      <c r="A6266" s="174" t="inlineStr">
        <is>
          <t>test</t>
        </is>
      </c>
      <c r="B6266" s="174" t="inlineStr">
        <is>
          <t>A3</t>
        </is>
      </c>
      <c r="C6266" s="174" t="inlineStr">
        <is>
          <t>Music</t>
        </is>
      </c>
      <c r="D6266" s="174" t="inlineStr">
        <is>
          <t>nb</t>
        </is>
      </c>
      <c r="E6266" s="175" t="n">
        <v>0.87</v>
      </c>
      <c r="F6266" s="174" t="n">
        <v>0</v>
      </c>
      <c r="G6266" s="174" t="n">
        <v>3</v>
      </c>
      <c r="H6266" s="174" t="n">
        <v>1084</v>
      </c>
      <c r="I6266" s="174" t="n">
        <v>3853</v>
      </c>
      <c r="J6266" s="174" t="n"/>
      <c r="K6266" s="174" t="n"/>
      <c r="L6266" s="174" t="n"/>
      <c r="M6266" s="174" t="n"/>
    </row>
    <row r="6267">
      <c r="A6267" s="174" t="inlineStr">
        <is>
          <t>test</t>
        </is>
      </c>
      <c r="B6267" s="174" t="inlineStr">
        <is>
          <t>A3</t>
        </is>
      </c>
      <c r="C6267" s="174" t="inlineStr">
        <is>
          <t>Music</t>
        </is>
      </c>
      <c r="D6267" s="174" t="inlineStr">
        <is>
          <t>nb</t>
        </is>
      </c>
      <c r="E6267" s="175" t="n">
        <v>0.88</v>
      </c>
      <c r="F6267" s="174" t="n">
        <v>0</v>
      </c>
      <c r="G6267" s="174" t="n">
        <v>3</v>
      </c>
      <c r="H6267" s="174" t="n">
        <v>1038</v>
      </c>
      <c r="I6267" s="174" t="n">
        <v>3899</v>
      </c>
      <c r="J6267" s="174" t="n"/>
      <c r="K6267" s="174" t="n"/>
      <c r="L6267" s="174" t="n"/>
      <c r="M6267" s="174" t="n"/>
    </row>
    <row r="6268">
      <c r="A6268" s="174" t="inlineStr">
        <is>
          <t>test</t>
        </is>
      </c>
      <c r="B6268" s="174" t="inlineStr">
        <is>
          <t>A3</t>
        </is>
      </c>
      <c r="C6268" s="174" t="inlineStr">
        <is>
          <t>Music</t>
        </is>
      </c>
      <c r="D6268" s="174" t="inlineStr">
        <is>
          <t>nb</t>
        </is>
      </c>
      <c r="E6268" s="175" t="n">
        <v>0.89</v>
      </c>
      <c r="F6268" s="174" t="n">
        <v>0</v>
      </c>
      <c r="G6268" s="174" t="n">
        <v>3</v>
      </c>
      <c r="H6268" s="174" t="n">
        <v>991</v>
      </c>
      <c r="I6268" s="174" t="n">
        <v>3946</v>
      </c>
      <c r="J6268" s="174" t="n"/>
      <c r="K6268" s="174" t="n"/>
      <c r="L6268" s="174" t="n"/>
      <c r="M6268" s="174" t="n"/>
    </row>
    <row r="6269">
      <c r="A6269" s="174" t="inlineStr">
        <is>
          <t>test</t>
        </is>
      </c>
      <c r="B6269" s="174" t="inlineStr">
        <is>
          <t>A3</t>
        </is>
      </c>
      <c r="C6269" s="174" t="inlineStr">
        <is>
          <t>Music</t>
        </is>
      </c>
      <c r="D6269" s="174" t="inlineStr">
        <is>
          <t>nb</t>
        </is>
      </c>
      <c r="E6269" s="175" t="n">
        <v>0.9</v>
      </c>
      <c r="F6269" s="174" t="n">
        <v>0</v>
      </c>
      <c r="G6269" s="174" t="n">
        <v>3</v>
      </c>
      <c r="H6269" s="174" t="n">
        <v>942</v>
      </c>
      <c r="I6269" s="174" t="n">
        <v>3995</v>
      </c>
      <c r="J6269" s="174" t="n"/>
      <c r="K6269" s="174" t="n"/>
      <c r="L6269" s="174" t="n"/>
      <c r="M6269" s="174" t="n"/>
    </row>
    <row r="6270">
      <c r="A6270" s="174" t="inlineStr">
        <is>
          <t>test</t>
        </is>
      </c>
      <c r="B6270" s="174" t="inlineStr">
        <is>
          <t>A3</t>
        </is>
      </c>
      <c r="C6270" s="174" t="inlineStr">
        <is>
          <t>Music</t>
        </is>
      </c>
      <c r="D6270" s="174" t="inlineStr">
        <is>
          <t>nb</t>
        </is>
      </c>
      <c r="E6270" s="175" t="n">
        <v>0.91</v>
      </c>
      <c r="F6270" s="174" t="n">
        <v>0</v>
      </c>
      <c r="G6270" s="174" t="n">
        <v>3</v>
      </c>
      <c r="H6270" s="174" t="n">
        <v>888</v>
      </c>
      <c r="I6270" s="174" t="n">
        <v>4049</v>
      </c>
      <c r="J6270" s="174" t="n"/>
      <c r="K6270" s="174" t="n"/>
      <c r="L6270" s="174" t="n"/>
      <c r="M6270" s="174" t="n"/>
    </row>
    <row r="6271">
      <c r="A6271" s="174" t="inlineStr">
        <is>
          <t>test</t>
        </is>
      </c>
      <c r="B6271" s="174" t="inlineStr">
        <is>
          <t>A3</t>
        </is>
      </c>
      <c r="C6271" s="174" t="inlineStr">
        <is>
          <t>Music</t>
        </is>
      </c>
      <c r="D6271" s="174" t="inlineStr">
        <is>
          <t>nb</t>
        </is>
      </c>
      <c r="E6271" s="175" t="n">
        <v>0.92</v>
      </c>
      <c r="F6271" s="174" t="n">
        <v>0</v>
      </c>
      <c r="G6271" s="174" t="n">
        <v>3</v>
      </c>
      <c r="H6271" s="174" t="n">
        <v>834</v>
      </c>
      <c r="I6271" s="174" t="n">
        <v>4103</v>
      </c>
      <c r="J6271" s="174" t="n"/>
      <c r="K6271" s="174" t="n"/>
      <c r="L6271" s="174" t="n"/>
      <c r="M6271" s="174" t="n"/>
    </row>
    <row r="6272">
      <c r="A6272" s="174" t="inlineStr">
        <is>
          <t>test</t>
        </is>
      </c>
      <c r="B6272" s="174" t="inlineStr">
        <is>
          <t>A3</t>
        </is>
      </c>
      <c r="C6272" s="174" t="inlineStr">
        <is>
          <t>Music</t>
        </is>
      </c>
      <c r="D6272" s="174" t="inlineStr">
        <is>
          <t>nb</t>
        </is>
      </c>
      <c r="E6272" s="175" t="n">
        <v>0.93</v>
      </c>
      <c r="F6272" s="174" t="n">
        <v>0</v>
      </c>
      <c r="G6272" s="174" t="n">
        <v>3</v>
      </c>
      <c r="H6272" s="174" t="n">
        <v>760</v>
      </c>
      <c r="I6272" s="174" t="n">
        <v>4177</v>
      </c>
      <c r="J6272" s="174" t="n"/>
      <c r="K6272" s="174" t="n"/>
      <c r="L6272" s="174" t="n"/>
      <c r="M6272" s="174" t="n"/>
    </row>
    <row r="6273">
      <c r="A6273" s="174" t="inlineStr">
        <is>
          <t>test</t>
        </is>
      </c>
      <c r="B6273" s="174" t="inlineStr">
        <is>
          <t>A3</t>
        </is>
      </c>
      <c r="C6273" s="174" t="inlineStr">
        <is>
          <t>Music</t>
        </is>
      </c>
      <c r="D6273" s="174" t="inlineStr">
        <is>
          <t>nb</t>
        </is>
      </c>
      <c r="E6273" s="175" t="n">
        <v>0.9399999999999999</v>
      </c>
      <c r="F6273" s="174" t="n">
        <v>0</v>
      </c>
      <c r="G6273" s="174" t="n">
        <v>3</v>
      </c>
      <c r="H6273" s="174" t="n">
        <v>678</v>
      </c>
      <c r="I6273" s="174" t="n">
        <v>4259</v>
      </c>
      <c r="J6273" s="174" t="n"/>
      <c r="K6273" s="174" t="n"/>
      <c r="L6273" s="174" t="n"/>
      <c r="M6273" s="174" t="n"/>
    </row>
    <row r="6274">
      <c r="A6274" s="174" t="inlineStr">
        <is>
          <t>test</t>
        </is>
      </c>
      <c r="B6274" s="174" t="inlineStr">
        <is>
          <t>A3</t>
        </is>
      </c>
      <c r="C6274" s="174" t="inlineStr">
        <is>
          <t>Music</t>
        </is>
      </c>
      <c r="D6274" s="174" t="inlineStr">
        <is>
          <t>nb</t>
        </is>
      </c>
      <c r="E6274" s="175" t="n">
        <v>0.95</v>
      </c>
      <c r="F6274" s="174" t="n">
        <v>0</v>
      </c>
      <c r="G6274" s="174" t="n">
        <v>3</v>
      </c>
      <c r="H6274" s="174" t="n">
        <v>582</v>
      </c>
      <c r="I6274" s="174" t="n">
        <v>4355</v>
      </c>
      <c r="J6274" s="174" t="n"/>
      <c r="K6274" s="174" t="n"/>
      <c r="L6274" s="174" t="n"/>
      <c r="M6274" s="174" t="n"/>
    </row>
    <row r="6275">
      <c r="A6275" s="174" t="inlineStr">
        <is>
          <t>test</t>
        </is>
      </c>
      <c r="B6275" s="174" t="inlineStr">
        <is>
          <t>A3</t>
        </is>
      </c>
      <c r="C6275" s="174" t="inlineStr">
        <is>
          <t>Music</t>
        </is>
      </c>
      <c r="D6275" s="174" t="inlineStr">
        <is>
          <t>b</t>
        </is>
      </c>
      <c r="E6275" s="175" t="n">
        <v>0.01</v>
      </c>
      <c r="F6275" s="174" t="n">
        <v>25</v>
      </c>
      <c r="G6275" s="174" t="n">
        <v>1</v>
      </c>
      <c r="H6275" s="174" t="n">
        <v>30</v>
      </c>
      <c r="I6275" s="174" t="n">
        <v>3</v>
      </c>
      <c r="J6275" s="174" t="n"/>
      <c r="K6275" s="174" t="n"/>
      <c r="L6275" s="174" t="n"/>
      <c r="M6275" s="174" t="n"/>
    </row>
    <row r="6276">
      <c r="A6276" s="174" t="inlineStr">
        <is>
          <t>test</t>
        </is>
      </c>
      <c r="B6276" s="174" t="inlineStr">
        <is>
          <t>A3</t>
        </is>
      </c>
      <c r="C6276" s="174" t="inlineStr">
        <is>
          <t>Music</t>
        </is>
      </c>
      <c r="D6276" s="174" t="inlineStr">
        <is>
          <t>b</t>
        </is>
      </c>
      <c r="E6276" s="175" t="n">
        <v>0.02</v>
      </c>
      <c r="F6276" s="174" t="n">
        <v>23</v>
      </c>
      <c r="G6276" s="174" t="n">
        <v>3</v>
      </c>
      <c r="H6276" s="174" t="n">
        <v>29</v>
      </c>
      <c r="I6276" s="174" t="n">
        <v>4</v>
      </c>
      <c r="J6276" s="174" t="n"/>
      <c r="K6276" s="174" t="n"/>
      <c r="L6276" s="174" t="n"/>
      <c r="M6276" s="174" t="n"/>
    </row>
    <row r="6277">
      <c r="A6277" s="174" t="inlineStr">
        <is>
          <t>test</t>
        </is>
      </c>
      <c r="B6277" s="174" t="inlineStr">
        <is>
          <t>A3</t>
        </is>
      </c>
      <c r="C6277" s="174" t="inlineStr">
        <is>
          <t>Music</t>
        </is>
      </c>
      <c r="D6277" s="174" t="inlineStr">
        <is>
          <t>b</t>
        </is>
      </c>
      <c r="E6277" s="175" t="n">
        <v>0.03</v>
      </c>
      <c r="F6277" s="174" t="n">
        <v>23</v>
      </c>
      <c r="G6277" s="174" t="n">
        <v>3</v>
      </c>
      <c r="H6277" s="174" t="n">
        <v>29</v>
      </c>
      <c r="I6277" s="174" t="n">
        <v>4</v>
      </c>
      <c r="J6277" s="174" t="n"/>
      <c r="K6277" s="174" t="n"/>
      <c r="L6277" s="174" t="n"/>
      <c r="M6277" s="174" t="n"/>
    </row>
    <row r="6278">
      <c r="A6278" s="174" t="inlineStr">
        <is>
          <t>test</t>
        </is>
      </c>
      <c r="B6278" s="174" t="inlineStr">
        <is>
          <t>A3</t>
        </is>
      </c>
      <c r="C6278" s="174" t="inlineStr">
        <is>
          <t>Music</t>
        </is>
      </c>
      <c r="D6278" s="174" t="inlineStr">
        <is>
          <t>b</t>
        </is>
      </c>
      <c r="E6278" s="175" t="n">
        <v>0.04</v>
      </c>
      <c r="F6278" s="174" t="n">
        <v>23</v>
      </c>
      <c r="G6278" s="174" t="n">
        <v>3</v>
      </c>
      <c r="H6278" s="174" t="n">
        <v>27</v>
      </c>
      <c r="I6278" s="174" t="n">
        <v>6</v>
      </c>
      <c r="J6278" s="174" t="n"/>
      <c r="K6278" s="174" t="n"/>
      <c r="L6278" s="174" t="n"/>
      <c r="M6278" s="174" t="n"/>
    </row>
    <row r="6279">
      <c r="A6279" s="174" t="inlineStr">
        <is>
          <t>test</t>
        </is>
      </c>
      <c r="B6279" s="174" t="inlineStr">
        <is>
          <t>A3</t>
        </is>
      </c>
      <c r="C6279" s="174" t="inlineStr">
        <is>
          <t>Music</t>
        </is>
      </c>
      <c r="D6279" s="174" t="inlineStr">
        <is>
          <t>b</t>
        </is>
      </c>
      <c r="E6279" s="175" t="n">
        <v>0.05</v>
      </c>
      <c r="F6279" s="174" t="n">
        <v>22</v>
      </c>
      <c r="G6279" s="174" t="n">
        <v>4</v>
      </c>
      <c r="H6279" s="174" t="n">
        <v>27</v>
      </c>
      <c r="I6279" s="174" t="n">
        <v>6</v>
      </c>
      <c r="J6279" s="174" t="n"/>
      <c r="K6279" s="174" t="n"/>
      <c r="L6279" s="174" t="n"/>
      <c r="M6279" s="174" t="n"/>
    </row>
    <row r="6280">
      <c r="A6280" s="174" t="inlineStr">
        <is>
          <t>test</t>
        </is>
      </c>
      <c r="B6280" s="174" t="inlineStr">
        <is>
          <t>A3</t>
        </is>
      </c>
      <c r="C6280" s="174" t="inlineStr">
        <is>
          <t>Music</t>
        </is>
      </c>
      <c r="D6280" s="174" t="inlineStr">
        <is>
          <t>b</t>
        </is>
      </c>
      <c r="E6280" s="175" t="n">
        <v>0.06</v>
      </c>
      <c r="F6280" s="174" t="n">
        <v>22</v>
      </c>
      <c r="G6280" s="174" t="n">
        <v>4</v>
      </c>
      <c r="H6280" s="174" t="n">
        <v>27</v>
      </c>
      <c r="I6280" s="174" t="n">
        <v>6</v>
      </c>
      <c r="J6280" s="174" t="n"/>
      <c r="K6280" s="174" t="n"/>
      <c r="L6280" s="174" t="n"/>
      <c r="M6280" s="174" t="n"/>
    </row>
    <row r="6281">
      <c r="A6281" s="174" t="inlineStr">
        <is>
          <t>test</t>
        </is>
      </c>
      <c r="B6281" s="174" t="inlineStr">
        <is>
          <t>A3</t>
        </is>
      </c>
      <c r="C6281" s="174" t="inlineStr">
        <is>
          <t>Music</t>
        </is>
      </c>
      <c r="D6281" s="174" t="inlineStr">
        <is>
          <t>b</t>
        </is>
      </c>
      <c r="E6281" s="175" t="n">
        <v>0.07000000000000001</v>
      </c>
      <c r="F6281" s="174" t="n">
        <v>21</v>
      </c>
      <c r="G6281" s="174" t="n">
        <v>5</v>
      </c>
      <c r="H6281" s="174" t="n">
        <v>26</v>
      </c>
      <c r="I6281" s="174" t="n">
        <v>7</v>
      </c>
      <c r="J6281" s="174" t="n"/>
      <c r="K6281" s="174" t="n"/>
      <c r="L6281" s="174" t="n"/>
      <c r="M6281" s="174" t="n"/>
    </row>
    <row r="6282">
      <c r="A6282" s="174" t="inlineStr">
        <is>
          <t>test</t>
        </is>
      </c>
      <c r="B6282" s="174" t="inlineStr">
        <is>
          <t>A3</t>
        </is>
      </c>
      <c r="C6282" s="174" t="inlineStr">
        <is>
          <t>Music</t>
        </is>
      </c>
      <c r="D6282" s="174" t="inlineStr">
        <is>
          <t>b</t>
        </is>
      </c>
      <c r="E6282" s="175" t="n">
        <v>0.08</v>
      </c>
      <c r="F6282" s="174" t="n">
        <v>20</v>
      </c>
      <c r="G6282" s="174" t="n">
        <v>6</v>
      </c>
      <c r="H6282" s="174" t="n">
        <v>25</v>
      </c>
      <c r="I6282" s="174" t="n">
        <v>8</v>
      </c>
      <c r="J6282" s="174" t="n"/>
      <c r="K6282" s="174" t="n"/>
      <c r="L6282" s="174" t="n"/>
      <c r="M6282" s="174" t="n"/>
    </row>
    <row r="6283">
      <c r="A6283" s="174" t="inlineStr">
        <is>
          <t>test</t>
        </is>
      </c>
      <c r="B6283" s="174" t="inlineStr">
        <is>
          <t>A3</t>
        </is>
      </c>
      <c r="C6283" s="174" t="inlineStr">
        <is>
          <t>Music</t>
        </is>
      </c>
      <c r="D6283" s="174" t="inlineStr">
        <is>
          <t>b</t>
        </is>
      </c>
      <c r="E6283" s="175" t="n">
        <v>0.09</v>
      </c>
      <c r="F6283" s="174" t="n">
        <v>20</v>
      </c>
      <c r="G6283" s="174" t="n">
        <v>6</v>
      </c>
      <c r="H6283" s="174" t="n">
        <v>25</v>
      </c>
      <c r="I6283" s="174" t="n">
        <v>8</v>
      </c>
      <c r="J6283" s="174" t="n"/>
      <c r="K6283" s="174" t="n"/>
      <c r="L6283" s="174" t="n"/>
      <c r="M6283" s="174" t="n"/>
    </row>
    <row r="6284">
      <c r="A6284" s="174" t="inlineStr">
        <is>
          <t>test</t>
        </is>
      </c>
      <c r="B6284" s="174" t="inlineStr">
        <is>
          <t>A3</t>
        </is>
      </c>
      <c r="C6284" s="174" t="inlineStr">
        <is>
          <t>Music</t>
        </is>
      </c>
      <c r="D6284" s="174" t="inlineStr">
        <is>
          <t>b</t>
        </is>
      </c>
      <c r="E6284" s="175" t="n">
        <v>0.1</v>
      </c>
      <c r="F6284" s="174" t="n">
        <v>19</v>
      </c>
      <c r="G6284" s="174" t="n">
        <v>7</v>
      </c>
      <c r="H6284" s="174" t="n">
        <v>25</v>
      </c>
      <c r="I6284" s="174" t="n">
        <v>8</v>
      </c>
      <c r="J6284" s="174" t="n"/>
      <c r="K6284" s="174" t="n"/>
      <c r="L6284" s="174" t="n"/>
      <c r="M6284" s="174" t="n"/>
    </row>
    <row r="6285">
      <c r="A6285" s="174" t="inlineStr">
        <is>
          <t>test</t>
        </is>
      </c>
      <c r="B6285" s="174" t="inlineStr">
        <is>
          <t>A3</t>
        </is>
      </c>
      <c r="C6285" s="174" t="inlineStr">
        <is>
          <t>Music</t>
        </is>
      </c>
      <c r="D6285" s="174" t="inlineStr">
        <is>
          <t>b</t>
        </is>
      </c>
      <c r="E6285" s="175" t="n">
        <v>0.11</v>
      </c>
      <c r="F6285" s="174" t="n">
        <v>19</v>
      </c>
      <c r="G6285" s="174" t="n">
        <v>7</v>
      </c>
      <c r="H6285" s="174" t="n">
        <v>25</v>
      </c>
      <c r="I6285" s="174" t="n">
        <v>8</v>
      </c>
      <c r="J6285" s="174" t="n"/>
      <c r="K6285" s="174" t="n"/>
      <c r="L6285" s="174" t="n"/>
      <c r="M6285" s="174" t="n"/>
    </row>
    <row r="6286">
      <c r="A6286" s="174" t="inlineStr">
        <is>
          <t>test</t>
        </is>
      </c>
      <c r="B6286" s="174" t="inlineStr">
        <is>
          <t>A3</t>
        </is>
      </c>
      <c r="C6286" s="174" t="inlineStr">
        <is>
          <t>Music</t>
        </is>
      </c>
      <c r="D6286" s="174" t="inlineStr">
        <is>
          <t>b</t>
        </is>
      </c>
      <c r="E6286" s="175" t="n">
        <v>0.12</v>
      </c>
      <c r="F6286" s="174" t="n">
        <v>19</v>
      </c>
      <c r="G6286" s="174" t="n">
        <v>7</v>
      </c>
      <c r="H6286" s="174" t="n">
        <v>25</v>
      </c>
      <c r="I6286" s="174" t="n">
        <v>8</v>
      </c>
      <c r="J6286" s="174" t="n"/>
      <c r="K6286" s="174" t="n"/>
      <c r="L6286" s="174" t="n"/>
      <c r="M6286" s="174" t="n"/>
    </row>
    <row r="6287">
      <c r="A6287" s="174" t="inlineStr">
        <is>
          <t>test</t>
        </is>
      </c>
      <c r="B6287" s="174" t="inlineStr">
        <is>
          <t>A3</t>
        </is>
      </c>
      <c r="C6287" s="174" t="inlineStr">
        <is>
          <t>Music</t>
        </is>
      </c>
      <c r="D6287" s="174" t="inlineStr">
        <is>
          <t>b</t>
        </is>
      </c>
      <c r="E6287" s="175" t="n">
        <v>0.13</v>
      </c>
      <c r="F6287" s="174" t="n">
        <v>19</v>
      </c>
      <c r="G6287" s="174" t="n">
        <v>7</v>
      </c>
      <c r="H6287" s="174" t="n">
        <v>24</v>
      </c>
      <c r="I6287" s="174" t="n">
        <v>9</v>
      </c>
      <c r="J6287" s="174" t="n"/>
      <c r="K6287" s="174" t="n"/>
      <c r="L6287" s="174" t="n"/>
      <c r="M6287" s="174" t="n"/>
    </row>
    <row r="6288">
      <c r="A6288" s="174" t="inlineStr">
        <is>
          <t>test</t>
        </is>
      </c>
      <c r="B6288" s="174" t="inlineStr">
        <is>
          <t>A3</t>
        </is>
      </c>
      <c r="C6288" s="174" t="inlineStr">
        <is>
          <t>Music</t>
        </is>
      </c>
      <c r="D6288" s="174" t="inlineStr">
        <is>
          <t>b</t>
        </is>
      </c>
      <c r="E6288" s="175" t="n">
        <v>0.14</v>
      </c>
      <c r="F6288" s="174" t="n">
        <v>19</v>
      </c>
      <c r="G6288" s="174" t="n">
        <v>7</v>
      </c>
      <c r="H6288" s="174" t="n">
        <v>24</v>
      </c>
      <c r="I6288" s="174" t="n">
        <v>9</v>
      </c>
      <c r="J6288" s="174" t="n"/>
      <c r="K6288" s="174" t="n"/>
      <c r="L6288" s="174" t="n"/>
      <c r="M6288" s="174" t="n"/>
    </row>
    <row r="6289">
      <c r="A6289" s="174" t="inlineStr">
        <is>
          <t>test</t>
        </is>
      </c>
      <c r="B6289" s="174" t="inlineStr">
        <is>
          <t>A3</t>
        </is>
      </c>
      <c r="C6289" s="174" t="inlineStr">
        <is>
          <t>Music</t>
        </is>
      </c>
      <c r="D6289" s="174" t="inlineStr">
        <is>
          <t>b</t>
        </is>
      </c>
      <c r="E6289" s="175" t="n">
        <v>0.15</v>
      </c>
      <c r="F6289" s="174" t="n">
        <v>18</v>
      </c>
      <c r="G6289" s="174" t="n">
        <v>8</v>
      </c>
      <c r="H6289" s="174" t="n">
        <v>24</v>
      </c>
      <c r="I6289" s="174" t="n">
        <v>9</v>
      </c>
      <c r="J6289" s="174" t="n"/>
      <c r="K6289" s="174" t="n"/>
      <c r="L6289" s="174" t="n"/>
      <c r="M6289" s="174" t="n"/>
    </row>
    <row r="6290">
      <c r="A6290" s="174" t="inlineStr">
        <is>
          <t>test</t>
        </is>
      </c>
      <c r="B6290" s="174" t="inlineStr">
        <is>
          <t>A3</t>
        </is>
      </c>
      <c r="C6290" s="174" t="inlineStr">
        <is>
          <t>Music</t>
        </is>
      </c>
      <c r="D6290" s="174" t="inlineStr">
        <is>
          <t>b</t>
        </is>
      </c>
      <c r="E6290" s="175" t="n">
        <v>0.16</v>
      </c>
      <c r="F6290" s="174" t="n">
        <v>18</v>
      </c>
      <c r="G6290" s="174" t="n">
        <v>8</v>
      </c>
      <c r="H6290" s="174" t="n">
        <v>23</v>
      </c>
      <c r="I6290" s="174" t="n">
        <v>10</v>
      </c>
      <c r="J6290" s="174" t="n"/>
      <c r="K6290" s="174" t="n"/>
      <c r="L6290" s="174" t="n"/>
      <c r="M6290" s="174" t="n"/>
    </row>
    <row r="6291">
      <c r="A6291" s="174" t="inlineStr">
        <is>
          <t>test</t>
        </is>
      </c>
      <c r="B6291" s="174" t="inlineStr">
        <is>
          <t>A3</t>
        </is>
      </c>
      <c r="C6291" s="174" t="inlineStr">
        <is>
          <t>Music</t>
        </is>
      </c>
      <c r="D6291" s="174" t="inlineStr">
        <is>
          <t>b</t>
        </is>
      </c>
      <c r="E6291" s="175" t="n">
        <v>0.17</v>
      </c>
      <c r="F6291" s="174" t="n">
        <v>18</v>
      </c>
      <c r="G6291" s="174" t="n">
        <v>8</v>
      </c>
      <c r="H6291" s="174" t="n">
        <v>23</v>
      </c>
      <c r="I6291" s="174" t="n">
        <v>10</v>
      </c>
      <c r="J6291" s="174" t="n"/>
      <c r="K6291" s="174" t="n"/>
      <c r="L6291" s="174" t="n"/>
      <c r="M6291" s="174" t="n"/>
    </row>
    <row r="6292">
      <c r="A6292" s="174" t="inlineStr">
        <is>
          <t>test</t>
        </is>
      </c>
      <c r="B6292" s="174" t="inlineStr">
        <is>
          <t>A3</t>
        </is>
      </c>
      <c r="C6292" s="174" t="inlineStr">
        <is>
          <t>Music</t>
        </is>
      </c>
      <c r="D6292" s="174" t="inlineStr">
        <is>
          <t>b</t>
        </is>
      </c>
      <c r="E6292" s="175" t="n">
        <v>0.18</v>
      </c>
      <c r="F6292" s="174" t="n">
        <v>17</v>
      </c>
      <c r="G6292" s="174" t="n">
        <v>9</v>
      </c>
      <c r="H6292" s="174" t="n">
        <v>23</v>
      </c>
      <c r="I6292" s="174" t="n">
        <v>10</v>
      </c>
      <c r="J6292" s="174" t="n"/>
      <c r="K6292" s="174" t="n"/>
      <c r="L6292" s="174" t="n"/>
      <c r="M6292" s="174" t="n"/>
    </row>
    <row r="6293">
      <c r="A6293" s="174" t="inlineStr">
        <is>
          <t>test</t>
        </is>
      </c>
      <c r="B6293" s="174" t="inlineStr">
        <is>
          <t>A3</t>
        </is>
      </c>
      <c r="C6293" s="174" t="inlineStr">
        <is>
          <t>Music</t>
        </is>
      </c>
      <c r="D6293" s="174" t="inlineStr">
        <is>
          <t>b</t>
        </is>
      </c>
      <c r="E6293" s="175" t="n">
        <v>0.19</v>
      </c>
      <c r="F6293" s="174" t="n">
        <v>17</v>
      </c>
      <c r="G6293" s="174" t="n">
        <v>9</v>
      </c>
      <c r="H6293" s="174" t="n">
        <v>23</v>
      </c>
      <c r="I6293" s="174" t="n">
        <v>10</v>
      </c>
      <c r="J6293" s="174" t="n"/>
      <c r="K6293" s="174" t="n"/>
      <c r="L6293" s="174" t="n"/>
      <c r="M6293" s="174" t="n"/>
    </row>
    <row r="6294">
      <c r="A6294" s="174" t="inlineStr">
        <is>
          <t>test</t>
        </is>
      </c>
      <c r="B6294" s="174" t="inlineStr">
        <is>
          <t>A3</t>
        </is>
      </c>
      <c r="C6294" s="174" t="inlineStr">
        <is>
          <t>Music</t>
        </is>
      </c>
      <c r="D6294" s="174" t="inlineStr">
        <is>
          <t>b</t>
        </is>
      </c>
      <c r="E6294" s="175" t="n">
        <v>0.2</v>
      </c>
      <c r="F6294" s="174" t="n">
        <v>16</v>
      </c>
      <c r="G6294" s="174" t="n">
        <v>10</v>
      </c>
      <c r="H6294" s="174" t="n">
        <v>23</v>
      </c>
      <c r="I6294" s="174" t="n">
        <v>10</v>
      </c>
      <c r="J6294" s="174" t="n"/>
      <c r="K6294" s="174" t="n"/>
      <c r="L6294" s="174" t="n"/>
      <c r="M6294" s="174" t="n"/>
    </row>
    <row r="6295">
      <c r="A6295" s="174" t="inlineStr">
        <is>
          <t>test</t>
        </is>
      </c>
      <c r="B6295" s="174" t="inlineStr">
        <is>
          <t>A3</t>
        </is>
      </c>
      <c r="C6295" s="174" t="inlineStr">
        <is>
          <t>Music</t>
        </is>
      </c>
      <c r="D6295" s="174" t="inlineStr">
        <is>
          <t>b</t>
        </is>
      </c>
      <c r="E6295" s="175" t="n">
        <v>0.21</v>
      </c>
      <c r="F6295" s="174" t="n">
        <v>16</v>
      </c>
      <c r="G6295" s="174" t="n">
        <v>10</v>
      </c>
      <c r="H6295" s="174" t="n">
        <v>23</v>
      </c>
      <c r="I6295" s="174" t="n">
        <v>10</v>
      </c>
      <c r="J6295" s="174" t="n"/>
      <c r="K6295" s="174" t="n"/>
      <c r="L6295" s="174" t="n"/>
      <c r="M6295" s="174" t="n"/>
    </row>
    <row r="6296">
      <c r="A6296" s="174" t="inlineStr">
        <is>
          <t>test</t>
        </is>
      </c>
      <c r="B6296" s="174" t="inlineStr">
        <is>
          <t>A3</t>
        </is>
      </c>
      <c r="C6296" s="174" t="inlineStr">
        <is>
          <t>Music</t>
        </is>
      </c>
      <c r="D6296" s="174" t="inlineStr">
        <is>
          <t>b</t>
        </is>
      </c>
      <c r="E6296" s="175" t="n">
        <v>0.22</v>
      </c>
      <c r="F6296" s="174" t="n">
        <v>16</v>
      </c>
      <c r="G6296" s="174" t="n">
        <v>10</v>
      </c>
      <c r="H6296" s="174" t="n">
        <v>23</v>
      </c>
      <c r="I6296" s="174" t="n">
        <v>10</v>
      </c>
      <c r="J6296" s="174" t="n"/>
      <c r="K6296" s="174" t="n"/>
      <c r="L6296" s="174" t="n"/>
      <c r="M6296" s="174" t="n"/>
    </row>
    <row r="6297">
      <c r="A6297" s="174" t="inlineStr">
        <is>
          <t>test</t>
        </is>
      </c>
      <c r="B6297" s="174" t="inlineStr">
        <is>
          <t>A3</t>
        </is>
      </c>
      <c r="C6297" s="174" t="inlineStr">
        <is>
          <t>Music</t>
        </is>
      </c>
      <c r="D6297" s="174" t="inlineStr">
        <is>
          <t>b</t>
        </is>
      </c>
      <c r="E6297" s="175" t="n">
        <v>0.23</v>
      </c>
      <c r="F6297" s="174" t="n">
        <v>15</v>
      </c>
      <c r="G6297" s="174" t="n">
        <v>11</v>
      </c>
      <c r="H6297" s="174" t="n">
        <v>21</v>
      </c>
      <c r="I6297" s="174" t="n">
        <v>12</v>
      </c>
      <c r="J6297" s="174" t="n"/>
      <c r="K6297" s="174" t="n"/>
      <c r="L6297" s="174" t="n"/>
      <c r="M6297" s="174" t="n"/>
    </row>
    <row r="6298">
      <c r="A6298" s="174" t="inlineStr">
        <is>
          <t>test</t>
        </is>
      </c>
      <c r="B6298" s="174" t="inlineStr">
        <is>
          <t>A3</t>
        </is>
      </c>
      <c r="C6298" s="174" t="inlineStr">
        <is>
          <t>Music</t>
        </is>
      </c>
      <c r="D6298" s="174" t="inlineStr">
        <is>
          <t>b</t>
        </is>
      </c>
      <c r="E6298" s="175" t="n">
        <v>0.24</v>
      </c>
      <c r="F6298" s="174" t="n">
        <v>15</v>
      </c>
      <c r="G6298" s="174" t="n">
        <v>11</v>
      </c>
      <c r="H6298" s="174" t="n">
        <v>20</v>
      </c>
      <c r="I6298" s="174" t="n">
        <v>13</v>
      </c>
      <c r="J6298" s="174" t="n"/>
      <c r="K6298" s="174" t="n"/>
      <c r="L6298" s="174" t="n"/>
      <c r="M6298" s="174" t="n"/>
    </row>
    <row r="6299">
      <c r="A6299" s="174" t="inlineStr">
        <is>
          <t>test</t>
        </is>
      </c>
      <c r="B6299" s="174" t="inlineStr">
        <is>
          <t>A3</t>
        </is>
      </c>
      <c r="C6299" s="174" t="inlineStr">
        <is>
          <t>Music</t>
        </is>
      </c>
      <c r="D6299" s="174" t="inlineStr">
        <is>
          <t>b</t>
        </is>
      </c>
      <c r="E6299" s="175" t="n">
        <v>0.25</v>
      </c>
      <c r="F6299" s="174" t="n">
        <v>15</v>
      </c>
      <c r="G6299" s="174" t="n">
        <v>11</v>
      </c>
      <c r="H6299" s="174" t="n">
        <v>19</v>
      </c>
      <c r="I6299" s="174" t="n">
        <v>14</v>
      </c>
      <c r="J6299" s="174" t="n"/>
      <c r="K6299" s="174" t="n"/>
      <c r="L6299" s="174" t="n"/>
      <c r="M6299" s="174" t="n"/>
    </row>
    <row r="6300">
      <c r="A6300" s="174" t="inlineStr">
        <is>
          <t>test</t>
        </is>
      </c>
      <c r="B6300" s="174" t="inlineStr">
        <is>
          <t>A3</t>
        </is>
      </c>
      <c r="C6300" s="174" t="inlineStr">
        <is>
          <t>Music</t>
        </is>
      </c>
      <c r="D6300" s="174" t="inlineStr">
        <is>
          <t>b</t>
        </is>
      </c>
      <c r="E6300" s="175" t="n">
        <v>0.26</v>
      </c>
      <c r="F6300" s="174" t="n">
        <v>15</v>
      </c>
      <c r="G6300" s="174" t="n">
        <v>11</v>
      </c>
      <c r="H6300" s="174" t="n">
        <v>19</v>
      </c>
      <c r="I6300" s="174" t="n">
        <v>14</v>
      </c>
      <c r="J6300" s="174" t="n"/>
      <c r="K6300" s="174" t="n"/>
      <c r="L6300" s="174" t="n"/>
      <c r="M6300" s="174" t="n"/>
    </row>
    <row r="6301">
      <c r="A6301" s="174" t="inlineStr">
        <is>
          <t>test</t>
        </is>
      </c>
      <c r="B6301" s="174" t="inlineStr">
        <is>
          <t>A3</t>
        </is>
      </c>
      <c r="C6301" s="174" t="inlineStr">
        <is>
          <t>Music</t>
        </is>
      </c>
      <c r="D6301" s="174" t="inlineStr">
        <is>
          <t>b</t>
        </is>
      </c>
      <c r="E6301" s="175" t="n">
        <v>0.27</v>
      </c>
      <c r="F6301" s="174" t="n">
        <v>15</v>
      </c>
      <c r="G6301" s="174" t="n">
        <v>11</v>
      </c>
      <c r="H6301" s="174" t="n">
        <v>19</v>
      </c>
      <c r="I6301" s="174" t="n">
        <v>14</v>
      </c>
      <c r="J6301" s="174" t="n"/>
      <c r="K6301" s="174" t="n"/>
      <c r="L6301" s="174" t="n"/>
      <c r="M6301" s="174" t="n"/>
    </row>
    <row r="6302">
      <c r="A6302" s="174" t="inlineStr">
        <is>
          <t>test</t>
        </is>
      </c>
      <c r="B6302" s="174" t="inlineStr">
        <is>
          <t>A3</t>
        </is>
      </c>
      <c r="C6302" s="174" t="inlineStr">
        <is>
          <t>Music</t>
        </is>
      </c>
      <c r="D6302" s="174" t="inlineStr">
        <is>
          <t>b</t>
        </is>
      </c>
      <c r="E6302" s="175" t="n">
        <v>0.28</v>
      </c>
      <c r="F6302" s="174" t="n">
        <v>15</v>
      </c>
      <c r="G6302" s="174" t="n">
        <v>11</v>
      </c>
      <c r="H6302" s="174" t="n">
        <v>19</v>
      </c>
      <c r="I6302" s="174" t="n">
        <v>14</v>
      </c>
      <c r="J6302" s="174" t="n"/>
      <c r="K6302" s="174" t="n"/>
      <c r="L6302" s="174" t="n"/>
      <c r="M6302" s="174" t="n"/>
    </row>
    <row r="6303">
      <c r="A6303" s="174" t="inlineStr">
        <is>
          <t>test</t>
        </is>
      </c>
      <c r="B6303" s="174" t="inlineStr">
        <is>
          <t>A3</t>
        </is>
      </c>
      <c r="C6303" s="174" t="inlineStr">
        <is>
          <t>Music</t>
        </is>
      </c>
      <c r="D6303" s="174" t="inlineStr">
        <is>
          <t>b</t>
        </is>
      </c>
      <c r="E6303" s="175" t="n">
        <v>0.29</v>
      </c>
      <c r="F6303" s="174" t="n">
        <v>15</v>
      </c>
      <c r="G6303" s="174" t="n">
        <v>11</v>
      </c>
      <c r="H6303" s="174" t="n">
        <v>19</v>
      </c>
      <c r="I6303" s="174" t="n">
        <v>14</v>
      </c>
      <c r="J6303" s="174" t="n"/>
      <c r="K6303" s="174" t="n"/>
      <c r="L6303" s="174" t="n"/>
      <c r="M6303" s="174" t="n"/>
    </row>
    <row r="6304">
      <c r="A6304" s="174" t="inlineStr">
        <is>
          <t>test</t>
        </is>
      </c>
      <c r="B6304" s="174" t="inlineStr">
        <is>
          <t>A3</t>
        </is>
      </c>
      <c r="C6304" s="174" t="inlineStr">
        <is>
          <t>Music</t>
        </is>
      </c>
      <c r="D6304" s="174" t="inlineStr">
        <is>
          <t>b</t>
        </is>
      </c>
      <c r="E6304" s="175" t="n">
        <v>0.3</v>
      </c>
      <c r="F6304" s="174" t="n">
        <v>14</v>
      </c>
      <c r="G6304" s="174" t="n">
        <v>12</v>
      </c>
      <c r="H6304" s="174" t="n">
        <v>19</v>
      </c>
      <c r="I6304" s="174" t="n">
        <v>14</v>
      </c>
      <c r="J6304" s="174" t="n"/>
      <c r="K6304" s="174" t="n"/>
      <c r="L6304" s="174" t="n"/>
      <c r="M6304" s="174" t="n"/>
    </row>
    <row r="6305">
      <c r="A6305" s="174" t="inlineStr">
        <is>
          <t>test</t>
        </is>
      </c>
      <c r="B6305" s="174" t="inlineStr">
        <is>
          <t>A3</t>
        </is>
      </c>
      <c r="C6305" s="174" t="inlineStr">
        <is>
          <t>Music</t>
        </is>
      </c>
      <c r="D6305" s="174" t="inlineStr">
        <is>
          <t>b</t>
        </is>
      </c>
      <c r="E6305" s="175" t="n">
        <v>0.31</v>
      </c>
      <c r="F6305" s="174" t="n">
        <v>14</v>
      </c>
      <c r="G6305" s="174" t="n">
        <v>12</v>
      </c>
      <c r="H6305" s="174" t="n">
        <v>19</v>
      </c>
      <c r="I6305" s="174" t="n">
        <v>14</v>
      </c>
      <c r="J6305" s="174" t="n"/>
      <c r="K6305" s="174" t="n"/>
      <c r="L6305" s="174" t="n"/>
      <c r="M6305" s="174" t="n"/>
    </row>
    <row r="6306">
      <c r="A6306" s="174" t="inlineStr">
        <is>
          <t>test</t>
        </is>
      </c>
      <c r="B6306" s="174" t="inlineStr">
        <is>
          <t>A3</t>
        </is>
      </c>
      <c r="C6306" s="174" t="inlineStr">
        <is>
          <t>Music</t>
        </is>
      </c>
      <c r="D6306" s="174" t="inlineStr">
        <is>
          <t>b</t>
        </is>
      </c>
      <c r="E6306" s="175" t="n">
        <v>0.32</v>
      </c>
      <c r="F6306" s="174" t="n">
        <v>14</v>
      </c>
      <c r="G6306" s="174" t="n">
        <v>12</v>
      </c>
      <c r="H6306" s="174" t="n">
        <v>19</v>
      </c>
      <c r="I6306" s="174" t="n">
        <v>14</v>
      </c>
      <c r="J6306" s="174" t="n"/>
      <c r="K6306" s="174" t="n"/>
      <c r="L6306" s="174" t="n"/>
      <c r="M6306" s="174" t="n"/>
    </row>
    <row r="6307">
      <c r="A6307" s="174" t="inlineStr">
        <is>
          <t>test</t>
        </is>
      </c>
      <c r="B6307" s="174" t="inlineStr">
        <is>
          <t>A3</t>
        </is>
      </c>
      <c r="C6307" s="174" t="inlineStr">
        <is>
          <t>Music</t>
        </is>
      </c>
      <c r="D6307" s="174" t="inlineStr">
        <is>
          <t>b</t>
        </is>
      </c>
      <c r="E6307" s="175" t="n">
        <v>0.33</v>
      </c>
      <c r="F6307" s="174" t="n">
        <v>14</v>
      </c>
      <c r="G6307" s="174" t="n">
        <v>12</v>
      </c>
      <c r="H6307" s="174" t="n">
        <v>19</v>
      </c>
      <c r="I6307" s="174" t="n">
        <v>14</v>
      </c>
      <c r="J6307" s="174" t="n"/>
      <c r="K6307" s="174" t="n"/>
      <c r="L6307" s="174" t="n"/>
      <c r="M6307" s="174" t="n"/>
    </row>
    <row r="6308">
      <c r="A6308" s="174" t="inlineStr">
        <is>
          <t>test</t>
        </is>
      </c>
      <c r="B6308" s="174" t="inlineStr">
        <is>
          <t>A3</t>
        </is>
      </c>
      <c r="C6308" s="174" t="inlineStr">
        <is>
          <t>Music</t>
        </is>
      </c>
      <c r="D6308" s="174" t="inlineStr">
        <is>
          <t>b</t>
        </is>
      </c>
      <c r="E6308" s="175" t="n">
        <v>0.34</v>
      </c>
      <c r="F6308" s="174" t="n">
        <v>14</v>
      </c>
      <c r="G6308" s="174" t="n">
        <v>12</v>
      </c>
      <c r="H6308" s="174" t="n">
        <v>19</v>
      </c>
      <c r="I6308" s="174" t="n">
        <v>14</v>
      </c>
      <c r="J6308" s="174" t="n"/>
      <c r="K6308" s="174" t="n"/>
      <c r="L6308" s="174" t="n"/>
      <c r="M6308" s="174" t="n"/>
    </row>
    <row r="6309">
      <c r="A6309" s="174" t="inlineStr">
        <is>
          <t>test</t>
        </is>
      </c>
      <c r="B6309" s="174" t="inlineStr">
        <is>
          <t>A3</t>
        </is>
      </c>
      <c r="C6309" s="174" t="inlineStr">
        <is>
          <t>Music</t>
        </is>
      </c>
      <c r="D6309" s="174" t="inlineStr">
        <is>
          <t>b</t>
        </is>
      </c>
      <c r="E6309" s="175" t="n">
        <v>0.35</v>
      </c>
      <c r="F6309" s="174" t="n">
        <v>13</v>
      </c>
      <c r="G6309" s="174" t="n">
        <v>13</v>
      </c>
      <c r="H6309" s="174" t="n">
        <v>19</v>
      </c>
      <c r="I6309" s="174" t="n">
        <v>14</v>
      </c>
      <c r="J6309" s="174" t="n"/>
      <c r="K6309" s="174" t="n"/>
      <c r="L6309" s="174" t="n"/>
      <c r="M6309" s="174" t="n"/>
    </row>
    <row r="6310">
      <c r="A6310" s="174" t="inlineStr">
        <is>
          <t>test</t>
        </is>
      </c>
      <c r="B6310" s="174" t="inlineStr">
        <is>
          <t>A3</t>
        </is>
      </c>
      <c r="C6310" s="174" t="inlineStr">
        <is>
          <t>Music</t>
        </is>
      </c>
      <c r="D6310" s="174" t="inlineStr">
        <is>
          <t>b</t>
        </is>
      </c>
      <c r="E6310" s="175" t="n">
        <v>0.36</v>
      </c>
      <c r="F6310" s="174" t="n">
        <v>13</v>
      </c>
      <c r="G6310" s="174" t="n">
        <v>13</v>
      </c>
      <c r="H6310" s="174" t="n">
        <v>19</v>
      </c>
      <c r="I6310" s="174" t="n">
        <v>14</v>
      </c>
      <c r="J6310" s="174" t="n"/>
      <c r="K6310" s="174" t="n"/>
      <c r="L6310" s="174" t="n"/>
      <c r="M6310" s="174" t="n"/>
    </row>
    <row r="6311">
      <c r="A6311" s="174" t="inlineStr">
        <is>
          <t>test</t>
        </is>
      </c>
      <c r="B6311" s="174" t="inlineStr">
        <is>
          <t>A3</t>
        </is>
      </c>
      <c r="C6311" s="174" t="inlineStr">
        <is>
          <t>Music</t>
        </is>
      </c>
      <c r="D6311" s="174" t="inlineStr">
        <is>
          <t>b</t>
        </is>
      </c>
      <c r="E6311" s="175" t="n">
        <v>0.37</v>
      </c>
      <c r="F6311" s="174" t="n">
        <v>13</v>
      </c>
      <c r="G6311" s="174" t="n">
        <v>13</v>
      </c>
      <c r="H6311" s="174" t="n">
        <v>19</v>
      </c>
      <c r="I6311" s="174" t="n">
        <v>14</v>
      </c>
      <c r="J6311" s="174" t="n"/>
      <c r="K6311" s="174" t="n"/>
      <c r="L6311" s="174" t="n"/>
      <c r="M6311" s="174" t="n"/>
    </row>
    <row r="6312">
      <c r="A6312" s="174" t="inlineStr">
        <is>
          <t>test</t>
        </is>
      </c>
      <c r="B6312" s="174" t="inlineStr">
        <is>
          <t>A3</t>
        </is>
      </c>
      <c r="C6312" s="174" t="inlineStr">
        <is>
          <t>Music</t>
        </is>
      </c>
      <c r="D6312" s="174" t="inlineStr">
        <is>
          <t>b</t>
        </is>
      </c>
      <c r="E6312" s="175" t="n">
        <v>0.38</v>
      </c>
      <c r="F6312" s="174" t="n">
        <v>12</v>
      </c>
      <c r="G6312" s="174" t="n">
        <v>14</v>
      </c>
      <c r="H6312" s="174" t="n">
        <v>19</v>
      </c>
      <c r="I6312" s="174" t="n">
        <v>14</v>
      </c>
      <c r="J6312" s="174" t="n"/>
      <c r="K6312" s="174" t="n"/>
      <c r="L6312" s="174" t="n"/>
      <c r="M6312" s="174" t="n"/>
    </row>
    <row r="6313">
      <c r="A6313" s="174" t="inlineStr">
        <is>
          <t>test</t>
        </is>
      </c>
      <c r="B6313" s="174" t="inlineStr">
        <is>
          <t>A3</t>
        </is>
      </c>
      <c r="C6313" s="174" t="inlineStr">
        <is>
          <t>Music</t>
        </is>
      </c>
      <c r="D6313" s="174" t="inlineStr">
        <is>
          <t>b</t>
        </is>
      </c>
      <c r="E6313" s="175" t="n">
        <v>0.39</v>
      </c>
      <c r="F6313" s="174" t="n">
        <v>12</v>
      </c>
      <c r="G6313" s="174" t="n">
        <v>14</v>
      </c>
      <c r="H6313" s="174" t="n">
        <v>19</v>
      </c>
      <c r="I6313" s="174" t="n">
        <v>14</v>
      </c>
      <c r="J6313" s="174" t="n"/>
      <c r="K6313" s="174" t="n"/>
      <c r="L6313" s="174" t="n"/>
      <c r="M6313" s="174" t="n"/>
    </row>
    <row r="6314">
      <c r="A6314" s="174" t="inlineStr">
        <is>
          <t>test</t>
        </is>
      </c>
      <c r="B6314" s="174" t="inlineStr">
        <is>
          <t>A3</t>
        </is>
      </c>
      <c r="C6314" s="174" t="inlineStr">
        <is>
          <t>Music</t>
        </is>
      </c>
      <c r="D6314" s="174" t="inlineStr">
        <is>
          <t>b</t>
        </is>
      </c>
      <c r="E6314" s="175" t="n">
        <v>0.4</v>
      </c>
      <c r="F6314" s="174" t="n">
        <v>12</v>
      </c>
      <c r="G6314" s="174" t="n">
        <v>14</v>
      </c>
      <c r="H6314" s="174" t="n">
        <v>18</v>
      </c>
      <c r="I6314" s="174" t="n">
        <v>15</v>
      </c>
      <c r="J6314" s="174" t="n"/>
      <c r="K6314" s="174" t="n"/>
      <c r="L6314" s="174" t="n"/>
      <c r="M6314" s="174" t="n"/>
    </row>
    <row r="6315">
      <c r="A6315" s="174" t="inlineStr">
        <is>
          <t>test</t>
        </is>
      </c>
      <c r="B6315" s="174" t="inlineStr">
        <is>
          <t>A3</t>
        </is>
      </c>
      <c r="C6315" s="174" t="inlineStr">
        <is>
          <t>Music</t>
        </is>
      </c>
      <c r="D6315" s="174" t="inlineStr">
        <is>
          <t>b</t>
        </is>
      </c>
      <c r="E6315" s="175" t="n">
        <v>0.41</v>
      </c>
      <c r="F6315" s="174" t="n">
        <v>12</v>
      </c>
      <c r="G6315" s="174" t="n">
        <v>14</v>
      </c>
      <c r="H6315" s="174" t="n">
        <v>18</v>
      </c>
      <c r="I6315" s="174" t="n">
        <v>15</v>
      </c>
      <c r="J6315" s="174" t="n"/>
      <c r="K6315" s="174" t="n"/>
      <c r="L6315" s="174" t="n"/>
      <c r="M6315" s="174" t="n"/>
    </row>
    <row r="6316">
      <c r="A6316" s="174" t="inlineStr">
        <is>
          <t>test</t>
        </is>
      </c>
      <c r="B6316" s="174" t="inlineStr">
        <is>
          <t>A3</t>
        </is>
      </c>
      <c r="C6316" s="174" t="inlineStr">
        <is>
          <t>Music</t>
        </is>
      </c>
      <c r="D6316" s="174" t="inlineStr">
        <is>
          <t>b</t>
        </is>
      </c>
      <c r="E6316" s="175" t="n">
        <v>0.42</v>
      </c>
      <c r="F6316" s="174" t="n">
        <v>11</v>
      </c>
      <c r="G6316" s="174" t="n">
        <v>15</v>
      </c>
      <c r="H6316" s="174" t="n">
        <v>18</v>
      </c>
      <c r="I6316" s="174" t="n">
        <v>15</v>
      </c>
      <c r="J6316" s="174" t="n"/>
      <c r="K6316" s="174" t="n"/>
      <c r="L6316" s="174" t="n"/>
      <c r="M6316" s="174" t="n"/>
    </row>
    <row r="6317">
      <c r="A6317" s="174" t="inlineStr">
        <is>
          <t>test</t>
        </is>
      </c>
      <c r="B6317" s="174" t="inlineStr">
        <is>
          <t>A3</t>
        </is>
      </c>
      <c r="C6317" s="174" t="inlineStr">
        <is>
          <t>Music</t>
        </is>
      </c>
      <c r="D6317" s="174" t="inlineStr">
        <is>
          <t>b</t>
        </is>
      </c>
      <c r="E6317" s="175" t="n">
        <v>0.43</v>
      </c>
      <c r="F6317" s="174" t="n">
        <v>11</v>
      </c>
      <c r="G6317" s="174" t="n">
        <v>15</v>
      </c>
      <c r="H6317" s="174" t="n">
        <v>18</v>
      </c>
      <c r="I6317" s="174" t="n">
        <v>15</v>
      </c>
      <c r="J6317" s="174" t="n"/>
      <c r="K6317" s="174" t="n"/>
      <c r="L6317" s="174" t="n"/>
      <c r="M6317" s="174" t="n"/>
    </row>
    <row r="6318">
      <c r="A6318" s="174" t="inlineStr">
        <is>
          <t>test</t>
        </is>
      </c>
      <c r="B6318" s="174" t="inlineStr">
        <is>
          <t>A3</t>
        </is>
      </c>
      <c r="C6318" s="174" t="inlineStr">
        <is>
          <t>Music</t>
        </is>
      </c>
      <c r="D6318" s="174" t="inlineStr">
        <is>
          <t>b</t>
        </is>
      </c>
      <c r="E6318" s="175" t="n">
        <v>0.44</v>
      </c>
      <c r="F6318" s="174" t="n">
        <v>11</v>
      </c>
      <c r="G6318" s="174" t="n">
        <v>15</v>
      </c>
      <c r="H6318" s="174" t="n">
        <v>18</v>
      </c>
      <c r="I6318" s="174" t="n">
        <v>15</v>
      </c>
      <c r="J6318" s="174" t="n"/>
      <c r="K6318" s="174" t="n"/>
      <c r="L6318" s="174" t="n"/>
      <c r="M6318" s="174" t="n"/>
    </row>
    <row r="6319">
      <c r="A6319" s="174" t="inlineStr">
        <is>
          <t>test</t>
        </is>
      </c>
      <c r="B6319" s="174" t="inlineStr">
        <is>
          <t>A3</t>
        </is>
      </c>
      <c r="C6319" s="174" t="inlineStr">
        <is>
          <t>Music</t>
        </is>
      </c>
      <c r="D6319" s="174" t="inlineStr">
        <is>
          <t>b</t>
        </is>
      </c>
      <c r="E6319" s="175" t="n">
        <v>0.45</v>
      </c>
      <c r="F6319" s="174" t="n">
        <v>11</v>
      </c>
      <c r="G6319" s="174" t="n">
        <v>15</v>
      </c>
      <c r="H6319" s="174" t="n">
        <v>17</v>
      </c>
      <c r="I6319" s="174" t="n">
        <v>16</v>
      </c>
      <c r="J6319" s="174" t="n"/>
      <c r="K6319" s="174" t="n"/>
      <c r="L6319" s="174" t="n"/>
      <c r="M6319" s="174" t="n"/>
    </row>
    <row r="6320">
      <c r="A6320" s="174" t="inlineStr">
        <is>
          <t>test</t>
        </is>
      </c>
      <c r="B6320" s="174" t="inlineStr">
        <is>
          <t>A3</t>
        </is>
      </c>
      <c r="C6320" s="174" t="inlineStr">
        <is>
          <t>Music</t>
        </is>
      </c>
      <c r="D6320" s="174" t="inlineStr">
        <is>
          <t>b</t>
        </is>
      </c>
      <c r="E6320" s="175" t="n">
        <v>0.46</v>
      </c>
      <c r="F6320" s="174" t="n">
        <v>10</v>
      </c>
      <c r="G6320" s="174" t="n">
        <v>16</v>
      </c>
      <c r="H6320" s="174" t="n">
        <v>17</v>
      </c>
      <c r="I6320" s="174" t="n">
        <v>16</v>
      </c>
      <c r="J6320" s="174" t="n"/>
      <c r="K6320" s="174" t="n"/>
      <c r="L6320" s="174" t="n"/>
      <c r="M6320" s="174" t="n"/>
    </row>
    <row r="6321">
      <c r="A6321" s="174" t="inlineStr">
        <is>
          <t>test</t>
        </is>
      </c>
      <c r="B6321" s="174" t="inlineStr">
        <is>
          <t>A3</t>
        </is>
      </c>
      <c r="C6321" s="174" t="inlineStr">
        <is>
          <t>Music</t>
        </is>
      </c>
      <c r="D6321" s="174" t="inlineStr">
        <is>
          <t>b</t>
        </is>
      </c>
      <c r="E6321" s="175" t="n">
        <v>0.47</v>
      </c>
      <c r="F6321" s="174" t="n">
        <v>10</v>
      </c>
      <c r="G6321" s="174" t="n">
        <v>16</v>
      </c>
      <c r="H6321" s="174" t="n">
        <v>17</v>
      </c>
      <c r="I6321" s="174" t="n">
        <v>16</v>
      </c>
      <c r="J6321" s="174" t="n"/>
      <c r="K6321" s="174" t="n"/>
      <c r="L6321" s="174" t="n"/>
      <c r="M6321" s="174" t="n"/>
    </row>
    <row r="6322">
      <c r="A6322" s="174" t="inlineStr">
        <is>
          <t>test</t>
        </is>
      </c>
      <c r="B6322" s="174" t="inlineStr">
        <is>
          <t>A3</t>
        </is>
      </c>
      <c r="C6322" s="174" t="inlineStr">
        <is>
          <t>Music</t>
        </is>
      </c>
      <c r="D6322" s="174" t="inlineStr">
        <is>
          <t>b</t>
        </is>
      </c>
      <c r="E6322" s="175" t="n">
        <v>0.48</v>
      </c>
      <c r="F6322" s="174" t="n">
        <v>10</v>
      </c>
      <c r="G6322" s="174" t="n">
        <v>16</v>
      </c>
      <c r="H6322" s="174" t="n">
        <v>17</v>
      </c>
      <c r="I6322" s="174" t="n">
        <v>16</v>
      </c>
      <c r="J6322" s="174" t="n"/>
      <c r="K6322" s="174" t="n"/>
      <c r="L6322" s="174" t="n"/>
      <c r="M6322" s="174" t="n"/>
    </row>
    <row r="6323">
      <c r="A6323" s="174" t="inlineStr">
        <is>
          <t>test</t>
        </is>
      </c>
      <c r="B6323" s="174" t="inlineStr">
        <is>
          <t>A3</t>
        </is>
      </c>
      <c r="C6323" s="174" t="inlineStr">
        <is>
          <t>Music</t>
        </is>
      </c>
      <c r="D6323" s="174" t="inlineStr">
        <is>
          <t>b</t>
        </is>
      </c>
      <c r="E6323" s="175" t="n">
        <v>0.49</v>
      </c>
      <c r="F6323" s="174" t="n">
        <v>10</v>
      </c>
      <c r="G6323" s="174" t="n">
        <v>16</v>
      </c>
      <c r="H6323" s="174" t="n">
        <v>16</v>
      </c>
      <c r="I6323" s="174" t="n">
        <v>17</v>
      </c>
      <c r="J6323" s="174" t="n"/>
      <c r="K6323" s="174" t="n"/>
      <c r="L6323" s="174" t="n"/>
      <c r="M6323" s="174" t="n"/>
    </row>
    <row r="6324">
      <c r="A6324" s="174" t="inlineStr">
        <is>
          <t>test</t>
        </is>
      </c>
      <c r="B6324" s="174" t="inlineStr">
        <is>
          <t>A3</t>
        </is>
      </c>
      <c r="C6324" s="174" t="inlineStr">
        <is>
          <t>Music</t>
        </is>
      </c>
      <c r="D6324" s="174" t="inlineStr">
        <is>
          <t>b</t>
        </is>
      </c>
      <c r="E6324" s="175" t="n">
        <v>0.5</v>
      </c>
      <c r="F6324" s="174" t="n">
        <v>10</v>
      </c>
      <c r="G6324" s="174" t="n">
        <v>16</v>
      </c>
      <c r="H6324" s="174" t="n">
        <v>16</v>
      </c>
      <c r="I6324" s="174" t="n">
        <v>17</v>
      </c>
      <c r="J6324" s="174" t="n"/>
      <c r="K6324" s="174" t="n"/>
      <c r="L6324" s="174" t="n"/>
      <c r="M6324" s="174" t="n"/>
    </row>
    <row r="6325">
      <c r="A6325" s="174" t="inlineStr">
        <is>
          <t>test</t>
        </is>
      </c>
      <c r="B6325" s="174" t="inlineStr">
        <is>
          <t>A3</t>
        </is>
      </c>
      <c r="C6325" s="174" t="inlineStr">
        <is>
          <t>Music</t>
        </is>
      </c>
      <c r="D6325" s="174" t="inlineStr">
        <is>
          <t>b</t>
        </is>
      </c>
      <c r="E6325" s="175" t="n">
        <v>0.51</v>
      </c>
      <c r="F6325" s="174" t="n">
        <v>10</v>
      </c>
      <c r="G6325" s="174" t="n">
        <v>16</v>
      </c>
      <c r="H6325" s="174" t="n">
        <v>16</v>
      </c>
      <c r="I6325" s="174" t="n">
        <v>17</v>
      </c>
      <c r="J6325" s="174" t="n"/>
      <c r="K6325" s="174" t="n"/>
      <c r="L6325" s="174" t="n"/>
      <c r="M6325" s="174" t="n"/>
    </row>
    <row r="6326">
      <c r="A6326" s="174" t="inlineStr">
        <is>
          <t>test</t>
        </is>
      </c>
      <c r="B6326" s="174" t="inlineStr">
        <is>
          <t>A3</t>
        </is>
      </c>
      <c r="C6326" s="174" t="inlineStr">
        <is>
          <t>Music</t>
        </is>
      </c>
      <c r="D6326" s="174" t="inlineStr">
        <is>
          <t>b</t>
        </is>
      </c>
      <c r="E6326" s="175" t="n">
        <v>0.52</v>
      </c>
      <c r="F6326" s="174" t="n">
        <v>10</v>
      </c>
      <c r="G6326" s="174" t="n">
        <v>16</v>
      </c>
      <c r="H6326" s="174" t="n">
        <v>16</v>
      </c>
      <c r="I6326" s="174" t="n">
        <v>17</v>
      </c>
      <c r="J6326" s="174" t="n"/>
      <c r="K6326" s="174" t="n"/>
      <c r="L6326" s="174" t="n"/>
      <c r="M6326" s="174" t="n"/>
    </row>
    <row r="6327">
      <c r="A6327" s="174" t="inlineStr">
        <is>
          <t>test</t>
        </is>
      </c>
      <c r="B6327" s="174" t="inlineStr">
        <is>
          <t>A3</t>
        </is>
      </c>
      <c r="C6327" s="174" t="inlineStr">
        <is>
          <t>Music</t>
        </is>
      </c>
      <c r="D6327" s="174" t="inlineStr">
        <is>
          <t>b</t>
        </is>
      </c>
      <c r="E6327" s="175" t="n">
        <v>0.53</v>
      </c>
      <c r="F6327" s="174" t="n">
        <v>10</v>
      </c>
      <c r="G6327" s="174" t="n">
        <v>16</v>
      </c>
      <c r="H6327" s="174" t="n">
        <v>15</v>
      </c>
      <c r="I6327" s="174" t="n">
        <v>18</v>
      </c>
      <c r="J6327" s="174" t="n"/>
      <c r="K6327" s="174" t="n"/>
      <c r="L6327" s="174" t="n"/>
      <c r="M6327" s="174" t="n"/>
    </row>
    <row r="6328">
      <c r="A6328" s="174" t="inlineStr">
        <is>
          <t>test</t>
        </is>
      </c>
      <c r="B6328" s="174" t="inlineStr">
        <is>
          <t>A3</t>
        </is>
      </c>
      <c r="C6328" s="174" t="inlineStr">
        <is>
          <t>Music</t>
        </is>
      </c>
      <c r="D6328" s="174" t="inlineStr">
        <is>
          <t>b</t>
        </is>
      </c>
      <c r="E6328" s="175" t="n">
        <v>0.54</v>
      </c>
      <c r="F6328" s="174" t="n">
        <v>10</v>
      </c>
      <c r="G6328" s="174" t="n">
        <v>16</v>
      </c>
      <c r="H6328" s="174" t="n">
        <v>15</v>
      </c>
      <c r="I6328" s="174" t="n">
        <v>18</v>
      </c>
      <c r="J6328" s="174" t="n"/>
      <c r="K6328" s="174" t="n"/>
      <c r="L6328" s="174" t="n"/>
      <c r="M6328" s="174" t="n"/>
    </row>
    <row r="6329">
      <c r="A6329" s="174" t="inlineStr">
        <is>
          <t>test</t>
        </is>
      </c>
      <c r="B6329" s="174" t="inlineStr">
        <is>
          <t>A3</t>
        </is>
      </c>
      <c r="C6329" s="174" t="inlineStr">
        <is>
          <t>Music</t>
        </is>
      </c>
      <c r="D6329" s="174" t="inlineStr">
        <is>
          <t>b</t>
        </is>
      </c>
      <c r="E6329" s="175" t="n">
        <v>0.55</v>
      </c>
      <c r="F6329" s="174" t="n">
        <v>10</v>
      </c>
      <c r="G6329" s="174" t="n">
        <v>16</v>
      </c>
      <c r="H6329" s="174" t="n">
        <v>15</v>
      </c>
      <c r="I6329" s="174" t="n">
        <v>18</v>
      </c>
      <c r="J6329" s="174" t="n"/>
      <c r="K6329" s="174" t="n"/>
      <c r="L6329" s="174" t="n"/>
      <c r="M6329" s="174" t="n"/>
    </row>
    <row r="6330">
      <c r="A6330" s="174" t="inlineStr">
        <is>
          <t>test</t>
        </is>
      </c>
      <c r="B6330" s="174" t="inlineStr">
        <is>
          <t>A3</t>
        </is>
      </c>
      <c r="C6330" s="174" t="inlineStr">
        <is>
          <t>Music</t>
        </is>
      </c>
      <c r="D6330" s="174" t="inlineStr">
        <is>
          <t>b</t>
        </is>
      </c>
      <c r="E6330" s="175" t="n">
        <v>0.5600000000000001</v>
      </c>
      <c r="F6330" s="174" t="n">
        <v>10</v>
      </c>
      <c r="G6330" s="174" t="n">
        <v>16</v>
      </c>
      <c r="H6330" s="174" t="n">
        <v>14</v>
      </c>
      <c r="I6330" s="174" t="n">
        <v>19</v>
      </c>
      <c r="J6330" s="174" t="n"/>
      <c r="K6330" s="174" t="n"/>
      <c r="L6330" s="174" t="n"/>
      <c r="M6330" s="174" t="n"/>
    </row>
    <row r="6331">
      <c r="A6331" s="174" t="inlineStr">
        <is>
          <t>test</t>
        </is>
      </c>
      <c r="B6331" s="174" t="inlineStr">
        <is>
          <t>A3</t>
        </is>
      </c>
      <c r="C6331" s="174" t="inlineStr">
        <is>
          <t>Music</t>
        </is>
      </c>
      <c r="D6331" s="174" t="inlineStr">
        <is>
          <t>b</t>
        </is>
      </c>
      <c r="E6331" s="175" t="n">
        <v>0.57</v>
      </c>
      <c r="F6331" s="174" t="n">
        <v>10</v>
      </c>
      <c r="G6331" s="174" t="n">
        <v>16</v>
      </c>
      <c r="H6331" s="174" t="n">
        <v>14</v>
      </c>
      <c r="I6331" s="174" t="n">
        <v>19</v>
      </c>
      <c r="J6331" s="174" t="n"/>
      <c r="K6331" s="174" t="n"/>
      <c r="L6331" s="174" t="n"/>
      <c r="M6331" s="174" t="n"/>
    </row>
    <row r="6332">
      <c r="A6332" s="174" t="inlineStr">
        <is>
          <t>test</t>
        </is>
      </c>
      <c r="B6332" s="174" t="inlineStr">
        <is>
          <t>A3</t>
        </is>
      </c>
      <c r="C6332" s="174" t="inlineStr">
        <is>
          <t>Music</t>
        </is>
      </c>
      <c r="D6332" s="174" t="inlineStr">
        <is>
          <t>b</t>
        </is>
      </c>
      <c r="E6332" s="175" t="n">
        <v>0.58</v>
      </c>
      <c r="F6332" s="174" t="n">
        <v>9</v>
      </c>
      <c r="G6332" s="174" t="n">
        <v>17</v>
      </c>
      <c r="H6332" s="174" t="n">
        <v>14</v>
      </c>
      <c r="I6332" s="174" t="n">
        <v>19</v>
      </c>
      <c r="J6332" s="174" t="n"/>
      <c r="K6332" s="174" t="n"/>
      <c r="L6332" s="174" t="n"/>
      <c r="M6332" s="174" t="n"/>
    </row>
    <row r="6333">
      <c r="A6333" s="174" t="inlineStr">
        <is>
          <t>test</t>
        </is>
      </c>
      <c r="B6333" s="174" t="inlineStr">
        <is>
          <t>A3</t>
        </is>
      </c>
      <c r="C6333" s="174" t="inlineStr">
        <is>
          <t>Music</t>
        </is>
      </c>
      <c r="D6333" s="174" t="inlineStr">
        <is>
          <t>b</t>
        </is>
      </c>
      <c r="E6333" s="175" t="n">
        <v>0.59</v>
      </c>
      <c r="F6333" s="174" t="n">
        <v>9</v>
      </c>
      <c r="G6333" s="174" t="n">
        <v>17</v>
      </c>
      <c r="H6333" s="174" t="n">
        <v>13</v>
      </c>
      <c r="I6333" s="174" t="n">
        <v>20</v>
      </c>
      <c r="J6333" s="174" t="n"/>
      <c r="K6333" s="174" t="n"/>
      <c r="L6333" s="174" t="n"/>
      <c r="M6333" s="174" t="n"/>
    </row>
    <row r="6334">
      <c r="A6334" s="174" t="inlineStr">
        <is>
          <t>test</t>
        </is>
      </c>
      <c r="B6334" s="174" t="inlineStr">
        <is>
          <t>A3</t>
        </is>
      </c>
      <c r="C6334" s="174" t="inlineStr">
        <is>
          <t>Music</t>
        </is>
      </c>
      <c r="D6334" s="174" t="inlineStr">
        <is>
          <t>b</t>
        </is>
      </c>
      <c r="E6334" s="175" t="n">
        <v>0.6</v>
      </c>
      <c r="F6334" s="174" t="n">
        <v>9</v>
      </c>
      <c r="G6334" s="174" t="n">
        <v>17</v>
      </c>
      <c r="H6334" s="174" t="n">
        <v>13</v>
      </c>
      <c r="I6334" s="174" t="n">
        <v>20</v>
      </c>
      <c r="J6334" s="174" t="n"/>
      <c r="K6334" s="174" t="n"/>
      <c r="L6334" s="174" t="n"/>
      <c r="M6334" s="174" t="n"/>
    </row>
    <row r="6335">
      <c r="A6335" s="174" t="inlineStr">
        <is>
          <t>test</t>
        </is>
      </c>
      <c r="B6335" s="174" t="inlineStr">
        <is>
          <t>A3</t>
        </is>
      </c>
      <c r="C6335" s="174" t="inlineStr">
        <is>
          <t>Music</t>
        </is>
      </c>
      <c r="D6335" s="174" t="inlineStr">
        <is>
          <t>b</t>
        </is>
      </c>
      <c r="E6335" s="175" t="n">
        <v>0.61</v>
      </c>
      <c r="F6335" s="174" t="n">
        <v>9</v>
      </c>
      <c r="G6335" s="174" t="n">
        <v>17</v>
      </c>
      <c r="H6335" s="174" t="n">
        <v>13</v>
      </c>
      <c r="I6335" s="174" t="n">
        <v>20</v>
      </c>
      <c r="J6335" s="174" t="n"/>
      <c r="K6335" s="174" t="n"/>
      <c r="L6335" s="174" t="n"/>
      <c r="M6335" s="174" t="n"/>
    </row>
    <row r="6336">
      <c r="A6336" s="174" t="inlineStr">
        <is>
          <t>test</t>
        </is>
      </c>
      <c r="B6336" s="174" t="inlineStr">
        <is>
          <t>A3</t>
        </is>
      </c>
      <c r="C6336" s="174" t="inlineStr">
        <is>
          <t>Music</t>
        </is>
      </c>
      <c r="D6336" s="174" t="inlineStr">
        <is>
          <t>b</t>
        </is>
      </c>
      <c r="E6336" s="175" t="n">
        <v>0.62</v>
      </c>
      <c r="F6336" s="174" t="n">
        <v>9</v>
      </c>
      <c r="G6336" s="174" t="n">
        <v>17</v>
      </c>
      <c r="H6336" s="174" t="n">
        <v>13</v>
      </c>
      <c r="I6336" s="174" t="n">
        <v>20</v>
      </c>
      <c r="J6336" s="174" t="n"/>
      <c r="K6336" s="174" t="n"/>
      <c r="L6336" s="174" t="n"/>
      <c r="M6336" s="174" t="n"/>
    </row>
    <row r="6337">
      <c r="A6337" s="174" t="inlineStr">
        <is>
          <t>test</t>
        </is>
      </c>
      <c r="B6337" s="174" t="inlineStr">
        <is>
          <t>A3</t>
        </is>
      </c>
      <c r="C6337" s="174" t="inlineStr">
        <is>
          <t>Music</t>
        </is>
      </c>
      <c r="D6337" s="174" t="inlineStr">
        <is>
          <t>b</t>
        </is>
      </c>
      <c r="E6337" s="175" t="n">
        <v>0.63</v>
      </c>
      <c r="F6337" s="174" t="n">
        <v>9</v>
      </c>
      <c r="G6337" s="174" t="n">
        <v>17</v>
      </c>
      <c r="H6337" s="174" t="n">
        <v>13</v>
      </c>
      <c r="I6337" s="174" t="n">
        <v>20</v>
      </c>
      <c r="J6337" s="174" t="n"/>
      <c r="K6337" s="174" t="n"/>
      <c r="L6337" s="174" t="n"/>
      <c r="M6337" s="174" t="n"/>
    </row>
    <row r="6338">
      <c r="A6338" s="174" t="inlineStr">
        <is>
          <t>test</t>
        </is>
      </c>
      <c r="B6338" s="174" t="inlineStr">
        <is>
          <t>A3</t>
        </is>
      </c>
      <c r="C6338" s="174" t="inlineStr">
        <is>
          <t>Music</t>
        </is>
      </c>
      <c r="D6338" s="174" t="inlineStr">
        <is>
          <t>b</t>
        </is>
      </c>
      <c r="E6338" s="175" t="n">
        <v>0.64</v>
      </c>
      <c r="F6338" s="174" t="n">
        <v>9</v>
      </c>
      <c r="G6338" s="174" t="n">
        <v>17</v>
      </c>
      <c r="H6338" s="174" t="n">
        <v>13</v>
      </c>
      <c r="I6338" s="174" t="n">
        <v>20</v>
      </c>
      <c r="J6338" s="174" t="n"/>
      <c r="K6338" s="174" t="n"/>
      <c r="L6338" s="174" t="n"/>
      <c r="M6338" s="174" t="n"/>
    </row>
    <row r="6339">
      <c r="A6339" s="174" t="inlineStr">
        <is>
          <t>test</t>
        </is>
      </c>
      <c r="B6339" s="174" t="inlineStr">
        <is>
          <t>A3</t>
        </is>
      </c>
      <c r="C6339" s="174" t="inlineStr">
        <is>
          <t>Music</t>
        </is>
      </c>
      <c r="D6339" s="174" t="inlineStr">
        <is>
          <t>b</t>
        </is>
      </c>
      <c r="E6339" s="175" t="n">
        <v>0.65</v>
      </c>
      <c r="F6339" s="174" t="n">
        <v>9</v>
      </c>
      <c r="G6339" s="174" t="n">
        <v>17</v>
      </c>
      <c r="H6339" s="174" t="n">
        <v>13</v>
      </c>
      <c r="I6339" s="174" t="n">
        <v>20</v>
      </c>
      <c r="J6339" s="174" t="n"/>
      <c r="K6339" s="174" t="n"/>
      <c r="L6339" s="174" t="n"/>
      <c r="M6339" s="174" t="n"/>
    </row>
    <row r="6340">
      <c r="A6340" s="174" t="inlineStr">
        <is>
          <t>test</t>
        </is>
      </c>
      <c r="B6340" s="174" t="inlineStr">
        <is>
          <t>A3</t>
        </is>
      </c>
      <c r="C6340" s="174" t="inlineStr">
        <is>
          <t>Music</t>
        </is>
      </c>
      <c r="D6340" s="174" t="inlineStr">
        <is>
          <t>b</t>
        </is>
      </c>
      <c r="E6340" s="175" t="n">
        <v>0.66</v>
      </c>
      <c r="F6340" s="174" t="n">
        <v>9</v>
      </c>
      <c r="G6340" s="174" t="n">
        <v>17</v>
      </c>
      <c r="H6340" s="174" t="n">
        <v>13</v>
      </c>
      <c r="I6340" s="174" t="n">
        <v>20</v>
      </c>
      <c r="J6340" s="174" t="n"/>
      <c r="K6340" s="174" t="n"/>
      <c r="L6340" s="174" t="n"/>
      <c r="M6340" s="174" t="n"/>
    </row>
    <row r="6341">
      <c r="A6341" s="174" t="inlineStr">
        <is>
          <t>test</t>
        </is>
      </c>
      <c r="B6341" s="174" t="inlineStr">
        <is>
          <t>A3</t>
        </is>
      </c>
      <c r="C6341" s="174" t="inlineStr">
        <is>
          <t>Music</t>
        </is>
      </c>
      <c r="D6341" s="174" t="inlineStr">
        <is>
          <t>b</t>
        </is>
      </c>
      <c r="E6341" s="175" t="n">
        <v>0.67</v>
      </c>
      <c r="F6341" s="174" t="n">
        <v>9</v>
      </c>
      <c r="G6341" s="174" t="n">
        <v>17</v>
      </c>
      <c r="H6341" s="174" t="n">
        <v>13</v>
      </c>
      <c r="I6341" s="174" t="n">
        <v>20</v>
      </c>
      <c r="J6341" s="174" t="n"/>
      <c r="K6341" s="174" t="n"/>
      <c r="L6341" s="174" t="n"/>
      <c r="M6341" s="174" t="n"/>
    </row>
    <row r="6342">
      <c r="A6342" s="174" t="inlineStr">
        <is>
          <t>test</t>
        </is>
      </c>
      <c r="B6342" s="174" t="inlineStr">
        <is>
          <t>A3</t>
        </is>
      </c>
      <c r="C6342" s="174" t="inlineStr">
        <is>
          <t>Music</t>
        </is>
      </c>
      <c r="D6342" s="174" t="inlineStr">
        <is>
          <t>b</t>
        </is>
      </c>
      <c r="E6342" s="175" t="n">
        <v>0.68</v>
      </c>
      <c r="F6342" s="174" t="n">
        <v>7</v>
      </c>
      <c r="G6342" s="174" t="n">
        <v>19</v>
      </c>
      <c r="H6342" s="174" t="n">
        <v>13</v>
      </c>
      <c r="I6342" s="174" t="n">
        <v>20</v>
      </c>
      <c r="J6342" s="174" t="n"/>
      <c r="K6342" s="174" t="n"/>
      <c r="L6342" s="174" t="n"/>
      <c r="M6342" s="174" t="n"/>
    </row>
    <row r="6343">
      <c r="A6343" s="174" t="inlineStr">
        <is>
          <t>test</t>
        </is>
      </c>
      <c r="B6343" s="174" t="inlineStr">
        <is>
          <t>A3</t>
        </is>
      </c>
      <c r="C6343" s="174" t="inlineStr">
        <is>
          <t>Music</t>
        </is>
      </c>
      <c r="D6343" s="174" t="inlineStr">
        <is>
          <t>b</t>
        </is>
      </c>
      <c r="E6343" s="175" t="n">
        <v>0.6899999999999999</v>
      </c>
      <c r="F6343" s="174" t="n">
        <v>7</v>
      </c>
      <c r="G6343" s="174" t="n">
        <v>19</v>
      </c>
      <c r="H6343" s="174" t="n">
        <v>13</v>
      </c>
      <c r="I6343" s="174" t="n">
        <v>20</v>
      </c>
      <c r="J6343" s="174" t="n"/>
      <c r="K6343" s="174" t="n"/>
      <c r="L6343" s="174" t="n"/>
      <c r="M6343" s="174" t="n"/>
    </row>
    <row r="6344">
      <c r="A6344" s="174" t="inlineStr">
        <is>
          <t>test</t>
        </is>
      </c>
      <c r="B6344" s="174" t="inlineStr">
        <is>
          <t>A3</t>
        </is>
      </c>
      <c r="C6344" s="174" t="inlineStr">
        <is>
          <t>Music</t>
        </is>
      </c>
      <c r="D6344" s="174" t="inlineStr">
        <is>
          <t>b</t>
        </is>
      </c>
      <c r="E6344" s="175" t="n">
        <v>0.7</v>
      </c>
      <c r="F6344" s="174" t="n">
        <v>7</v>
      </c>
      <c r="G6344" s="174" t="n">
        <v>19</v>
      </c>
      <c r="H6344" s="174" t="n">
        <v>13</v>
      </c>
      <c r="I6344" s="174" t="n">
        <v>20</v>
      </c>
      <c r="J6344" s="174" t="n"/>
      <c r="K6344" s="174" t="n"/>
      <c r="L6344" s="174" t="n"/>
      <c r="M6344" s="174" t="n"/>
    </row>
    <row r="6345">
      <c r="A6345" s="174" t="inlineStr">
        <is>
          <t>test</t>
        </is>
      </c>
      <c r="B6345" s="174" t="inlineStr">
        <is>
          <t>A3</t>
        </is>
      </c>
      <c r="C6345" s="174" t="inlineStr">
        <is>
          <t>Music</t>
        </is>
      </c>
      <c r="D6345" s="174" t="inlineStr">
        <is>
          <t>b</t>
        </is>
      </c>
      <c r="E6345" s="175" t="n">
        <v>0.71</v>
      </c>
      <c r="F6345" s="174" t="n">
        <v>7</v>
      </c>
      <c r="G6345" s="174" t="n">
        <v>19</v>
      </c>
      <c r="H6345" s="174" t="n">
        <v>13</v>
      </c>
      <c r="I6345" s="174" t="n">
        <v>20</v>
      </c>
      <c r="J6345" s="174" t="n"/>
      <c r="K6345" s="174" t="n"/>
      <c r="L6345" s="174" t="n"/>
      <c r="M6345" s="174" t="n"/>
    </row>
    <row r="6346">
      <c r="A6346" s="174" t="inlineStr">
        <is>
          <t>test</t>
        </is>
      </c>
      <c r="B6346" s="174" t="inlineStr">
        <is>
          <t>A3</t>
        </is>
      </c>
      <c r="C6346" s="174" t="inlineStr">
        <is>
          <t>Music</t>
        </is>
      </c>
      <c r="D6346" s="174" t="inlineStr">
        <is>
          <t>b</t>
        </is>
      </c>
      <c r="E6346" s="175" t="n">
        <v>0.72</v>
      </c>
      <c r="F6346" s="174" t="n">
        <v>6</v>
      </c>
      <c r="G6346" s="174" t="n">
        <v>20</v>
      </c>
      <c r="H6346" s="174" t="n">
        <v>11</v>
      </c>
      <c r="I6346" s="174" t="n">
        <v>22</v>
      </c>
      <c r="J6346" s="174" t="n"/>
      <c r="K6346" s="174" t="n"/>
      <c r="L6346" s="174" t="n"/>
      <c r="M6346" s="174" t="n"/>
    </row>
    <row r="6347">
      <c r="A6347" s="174" t="inlineStr">
        <is>
          <t>test</t>
        </is>
      </c>
      <c r="B6347" s="174" t="inlineStr">
        <is>
          <t>A3</t>
        </is>
      </c>
      <c r="C6347" s="174" t="inlineStr">
        <is>
          <t>Music</t>
        </is>
      </c>
      <c r="D6347" s="174" t="inlineStr">
        <is>
          <t>b</t>
        </is>
      </c>
      <c r="E6347" s="175" t="n">
        <v>0.73</v>
      </c>
      <c r="F6347" s="174" t="n">
        <v>6</v>
      </c>
      <c r="G6347" s="174" t="n">
        <v>20</v>
      </c>
      <c r="H6347" s="174" t="n">
        <v>11</v>
      </c>
      <c r="I6347" s="174" t="n">
        <v>22</v>
      </c>
      <c r="J6347" s="174" t="n"/>
      <c r="K6347" s="174" t="n"/>
      <c r="L6347" s="174" t="n"/>
      <c r="M6347" s="174" t="n"/>
    </row>
    <row r="6348">
      <c r="A6348" s="174" t="inlineStr">
        <is>
          <t>test</t>
        </is>
      </c>
      <c r="B6348" s="174" t="inlineStr">
        <is>
          <t>A3</t>
        </is>
      </c>
      <c r="C6348" s="174" t="inlineStr">
        <is>
          <t>Music</t>
        </is>
      </c>
      <c r="D6348" s="174" t="inlineStr">
        <is>
          <t>b</t>
        </is>
      </c>
      <c r="E6348" s="175" t="n">
        <v>0.74</v>
      </c>
      <c r="F6348" s="174" t="n">
        <v>6</v>
      </c>
      <c r="G6348" s="174" t="n">
        <v>20</v>
      </c>
      <c r="H6348" s="174" t="n">
        <v>11</v>
      </c>
      <c r="I6348" s="174" t="n">
        <v>22</v>
      </c>
      <c r="J6348" s="174" t="n"/>
      <c r="K6348" s="174" t="n"/>
      <c r="L6348" s="174" t="n"/>
      <c r="M6348" s="174" t="n"/>
    </row>
    <row r="6349">
      <c r="A6349" s="174" t="inlineStr">
        <is>
          <t>test</t>
        </is>
      </c>
      <c r="B6349" s="174" t="inlineStr">
        <is>
          <t>A3</t>
        </is>
      </c>
      <c r="C6349" s="174" t="inlineStr">
        <is>
          <t>Music</t>
        </is>
      </c>
      <c r="D6349" s="174" t="inlineStr">
        <is>
          <t>b</t>
        </is>
      </c>
      <c r="E6349" s="175" t="n">
        <v>0.75</v>
      </c>
      <c r="F6349" s="174" t="n">
        <v>6</v>
      </c>
      <c r="G6349" s="174" t="n">
        <v>20</v>
      </c>
      <c r="H6349" s="174" t="n">
        <v>9</v>
      </c>
      <c r="I6349" s="174" t="n">
        <v>24</v>
      </c>
      <c r="J6349" s="174" t="n"/>
      <c r="K6349" s="174" t="n"/>
      <c r="L6349" s="174" t="n"/>
      <c r="M6349" s="174" t="n"/>
    </row>
    <row r="6350">
      <c r="A6350" s="174" t="inlineStr">
        <is>
          <t>test</t>
        </is>
      </c>
      <c r="B6350" s="174" t="inlineStr">
        <is>
          <t>A3</t>
        </is>
      </c>
      <c r="C6350" s="174" t="inlineStr">
        <is>
          <t>Music</t>
        </is>
      </c>
      <c r="D6350" s="174" t="inlineStr">
        <is>
          <t>b</t>
        </is>
      </c>
      <c r="E6350" s="175" t="n">
        <v>0.76</v>
      </c>
      <c r="F6350" s="174" t="n">
        <v>6</v>
      </c>
      <c r="G6350" s="174" t="n">
        <v>20</v>
      </c>
      <c r="H6350" s="174" t="n">
        <v>8</v>
      </c>
      <c r="I6350" s="174" t="n">
        <v>25</v>
      </c>
      <c r="J6350" s="174" t="n"/>
      <c r="K6350" s="174" t="n"/>
      <c r="L6350" s="174" t="n"/>
      <c r="M6350" s="174" t="n"/>
    </row>
    <row r="6351">
      <c r="A6351" s="174" t="inlineStr">
        <is>
          <t>test</t>
        </is>
      </c>
      <c r="B6351" s="174" t="inlineStr">
        <is>
          <t>A3</t>
        </is>
      </c>
      <c r="C6351" s="174" t="inlineStr">
        <is>
          <t>Music</t>
        </is>
      </c>
      <c r="D6351" s="174" t="inlineStr">
        <is>
          <t>b</t>
        </is>
      </c>
      <c r="E6351" s="175" t="n">
        <v>0.77</v>
      </c>
      <c r="F6351" s="174" t="n">
        <v>6</v>
      </c>
      <c r="G6351" s="174" t="n">
        <v>20</v>
      </c>
      <c r="H6351" s="174" t="n">
        <v>8</v>
      </c>
      <c r="I6351" s="174" t="n">
        <v>25</v>
      </c>
      <c r="J6351" s="174" t="n"/>
      <c r="K6351" s="174" t="n"/>
      <c r="L6351" s="174" t="n"/>
      <c r="M6351" s="174" t="n"/>
    </row>
    <row r="6352">
      <c r="A6352" s="174" t="inlineStr">
        <is>
          <t>test</t>
        </is>
      </c>
      <c r="B6352" s="174" t="inlineStr">
        <is>
          <t>A3</t>
        </is>
      </c>
      <c r="C6352" s="174" t="inlineStr">
        <is>
          <t>Music</t>
        </is>
      </c>
      <c r="D6352" s="174" t="inlineStr">
        <is>
          <t>b</t>
        </is>
      </c>
      <c r="E6352" s="175" t="n">
        <v>0.78</v>
      </c>
      <c r="F6352" s="174" t="n">
        <v>6</v>
      </c>
      <c r="G6352" s="174" t="n">
        <v>20</v>
      </c>
      <c r="H6352" s="174" t="n">
        <v>8</v>
      </c>
      <c r="I6352" s="174" t="n">
        <v>25</v>
      </c>
      <c r="J6352" s="174" t="n"/>
      <c r="K6352" s="174" t="n"/>
      <c r="L6352" s="174" t="n"/>
      <c r="M6352" s="174" t="n"/>
    </row>
    <row r="6353">
      <c r="A6353" s="174" t="inlineStr">
        <is>
          <t>test</t>
        </is>
      </c>
      <c r="B6353" s="174" t="inlineStr">
        <is>
          <t>A3</t>
        </is>
      </c>
      <c r="C6353" s="174" t="inlineStr">
        <is>
          <t>Music</t>
        </is>
      </c>
      <c r="D6353" s="174" t="inlineStr">
        <is>
          <t>b</t>
        </is>
      </c>
      <c r="E6353" s="175" t="n">
        <v>0.79</v>
      </c>
      <c r="F6353" s="174" t="n">
        <v>6</v>
      </c>
      <c r="G6353" s="174" t="n">
        <v>20</v>
      </c>
      <c r="H6353" s="174" t="n">
        <v>8</v>
      </c>
      <c r="I6353" s="174" t="n">
        <v>25</v>
      </c>
      <c r="J6353" s="174" t="n"/>
      <c r="K6353" s="174" t="n"/>
      <c r="L6353" s="174" t="n"/>
      <c r="M6353" s="174" t="n"/>
    </row>
    <row r="6354">
      <c r="A6354" s="174" t="inlineStr">
        <is>
          <t>test</t>
        </is>
      </c>
      <c r="B6354" s="174" t="inlineStr">
        <is>
          <t>A3</t>
        </is>
      </c>
      <c r="C6354" s="174" t="inlineStr">
        <is>
          <t>Music</t>
        </is>
      </c>
      <c r="D6354" s="174" t="inlineStr">
        <is>
          <t>b</t>
        </is>
      </c>
      <c r="E6354" s="175" t="n">
        <v>0.8</v>
      </c>
      <c r="F6354" s="174" t="n">
        <v>6</v>
      </c>
      <c r="G6354" s="174" t="n">
        <v>20</v>
      </c>
      <c r="H6354" s="174" t="n">
        <v>7</v>
      </c>
      <c r="I6354" s="174" t="n">
        <v>26</v>
      </c>
      <c r="J6354" s="174" t="n"/>
      <c r="K6354" s="174" t="n"/>
      <c r="L6354" s="174" t="n"/>
      <c r="M6354" s="174" t="n"/>
    </row>
    <row r="6355">
      <c r="A6355" s="174" t="inlineStr">
        <is>
          <t>test</t>
        </is>
      </c>
      <c r="B6355" s="174" t="inlineStr">
        <is>
          <t>A3</t>
        </is>
      </c>
      <c r="C6355" s="174" t="inlineStr">
        <is>
          <t>Music</t>
        </is>
      </c>
      <c r="D6355" s="174" t="inlineStr">
        <is>
          <t>b</t>
        </is>
      </c>
      <c r="E6355" s="175" t="n">
        <v>0.8100000000000001</v>
      </c>
      <c r="F6355" s="174" t="n">
        <v>6</v>
      </c>
      <c r="G6355" s="174" t="n">
        <v>20</v>
      </c>
      <c r="H6355" s="174" t="n">
        <v>7</v>
      </c>
      <c r="I6355" s="174" t="n">
        <v>26</v>
      </c>
      <c r="J6355" s="174" t="n"/>
      <c r="K6355" s="174" t="n"/>
      <c r="L6355" s="174" t="n"/>
      <c r="M6355" s="174" t="n"/>
    </row>
    <row r="6356">
      <c r="A6356" s="174" t="inlineStr">
        <is>
          <t>test</t>
        </is>
      </c>
      <c r="B6356" s="174" t="inlineStr">
        <is>
          <t>A3</t>
        </is>
      </c>
      <c r="C6356" s="174" t="inlineStr">
        <is>
          <t>Music</t>
        </is>
      </c>
      <c r="D6356" s="174" t="inlineStr">
        <is>
          <t>b</t>
        </is>
      </c>
      <c r="E6356" s="175" t="n">
        <v>0.82</v>
      </c>
      <c r="F6356" s="174" t="n">
        <v>6</v>
      </c>
      <c r="G6356" s="174" t="n">
        <v>20</v>
      </c>
      <c r="H6356" s="174" t="n">
        <v>7</v>
      </c>
      <c r="I6356" s="174" t="n">
        <v>26</v>
      </c>
      <c r="J6356" s="174" t="n"/>
      <c r="K6356" s="174" t="n"/>
      <c r="L6356" s="174" t="n"/>
      <c r="M6356" s="174" t="n"/>
    </row>
    <row r="6357">
      <c r="A6357" s="174" t="inlineStr">
        <is>
          <t>test</t>
        </is>
      </c>
      <c r="B6357" s="174" t="inlineStr">
        <is>
          <t>A3</t>
        </is>
      </c>
      <c r="C6357" s="174" t="inlineStr">
        <is>
          <t>Music</t>
        </is>
      </c>
      <c r="D6357" s="174" t="inlineStr">
        <is>
          <t>b</t>
        </is>
      </c>
      <c r="E6357" s="175" t="n">
        <v>0.83</v>
      </c>
      <c r="F6357" s="174" t="n">
        <v>6</v>
      </c>
      <c r="G6357" s="174" t="n">
        <v>20</v>
      </c>
      <c r="H6357" s="174" t="n">
        <v>7</v>
      </c>
      <c r="I6357" s="174" t="n">
        <v>26</v>
      </c>
      <c r="J6357" s="174" t="n"/>
      <c r="K6357" s="174" t="n"/>
      <c r="L6357" s="174" t="n"/>
      <c r="M6357" s="174" t="n"/>
    </row>
    <row r="6358">
      <c r="A6358" s="174" t="inlineStr">
        <is>
          <t>test</t>
        </is>
      </c>
      <c r="B6358" s="174" t="inlineStr">
        <is>
          <t>A3</t>
        </is>
      </c>
      <c r="C6358" s="174" t="inlineStr">
        <is>
          <t>Music</t>
        </is>
      </c>
      <c r="D6358" s="174" t="inlineStr">
        <is>
          <t>b</t>
        </is>
      </c>
      <c r="E6358" s="175" t="n">
        <v>0.84</v>
      </c>
      <c r="F6358" s="174" t="n">
        <v>6</v>
      </c>
      <c r="G6358" s="174" t="n">
        <v>20</v>
      </c>
      <c r="H6358" s="174" t="n">
        <v>7</v>
      </c>
      <c r="I6358" s="174" t="n">
        <v>26</v>
      </c>
      <c r="J6358" s="174" t="n"/>
      <c r="K6358" s="174" t="n"/>
      <c r="L6358" s="174" t="n"/>
      <c r="M6358" s="174" t="n"/>
    </row>
    <row r="6359">
      <c r="A6359" s="174" t="inlineStr">
        <is>
          <t>test</t>
        </is>
      </c>
      <c r="B6359" s="174" t="inlineStr">
        <is>
          <t>A3</t>
        </is>
      </c>
      <c r="C6359" s="174" t="inlineStr">
        <is>
          <t>Music</t>
        </is>
      </c>
      <c r="D6359" s="174" t="inlineStr">
        <is>
          <t>b</t>
        </is>
      </c>
      <c r="E6359" s="175" t="n">
        <v>0.85</v>
      </c>
      <c r="F6359" s="174" t="n">
        <v>5</v>
      </c>
      <c r="G6359" s="174" t="n">
        <v>21</v>
      </c>
      <c r="H6359" s="174" t="n">
        <v>7</v>
      </c>
      <c r="I6359" s="174" t="n">
        <v>26</v>
      </c>
      <c r="J6359" s="174" t="n"/>
      <c r="K6359" s="174" t="n"/>
      <c r="L6359" s="174" t="n"/>
      <c r="M6359" s="174" t="n"/>
    </row>
    <row r="6360">
      <c r="A6360" s="174" t="inlineStr">
        <is>
          <t>test</t>
        </is>
      </c>
      <c r="B6360" s="174" t="inlineStr">
        <is>
          <t>A3</t>
        </is>
      </c>
      <c r="C6360" s="174" t="inlineStr">
        <is>
          <t>Music</t>
        </is>
      </c>
      <c r="D6360" s="174" t="inlineStr">
        <is>
          <t>b</t>
        </is>
      </c>
      <c r="E6360" s="175" t="n">
        <v>0.86</v>
      </c>
      <c r="F6360" s="174" t="n">
        <v>5</v>
      </c>
      <c r="G6360" s="174" t="n">
        <v>21</v>
      </c>
      <c r="H6360" s="174" t="n">
        <v>7</v>
      </c>
      <c r="I6360" s="174" t="n">
        <v>26</v>
      </c>
      <c r="J6360" s="174" t="n"/>
      <c r="K6360" s="174" t="n"/>
      <c r="L6360" s="174" t="n"/>
      <c r="M6360" s="174" t="n"/>
    </row>
    <row r="6361">
      <c r="A6361" s="174" t="inlineStr">
        <is>
          <t>test</t>
        </is>
      </c>
      <c r="B6361" s="174" t="inlineStr">
        <is>
          <t>A3</t>
        </is>
      </c>
      <c r="C6361" s="174" t="inlineStr">
        <is>
          <t>Music</t>
        </is>
      </c>
      <c r="D6361" s="174" t="inlineStr">
        <is>
          <t>b</t>
        </is>
      </c>
      <c r="E6361" s="175" t="n">
        <v>0.87</v>
      </c>
      <c r="F6361" s="174" t="n">
        <v>4</v>
      </c>
      <c r="G6361" s="174" t="n">
        <v>22</v>
      </c>
      <c r="H6361" s="174" t="n">
        <v>6</v>
      </c>
      <c r="I6361" s="174" t="n">
        <v>27</v>
      </c>
      <c r="J6361" s="174" t="n"/>
      <c r="K6361" s="174" t="n"/>
      <c r="L6361" s="174" t="n"/>
      <c r="M6361" s="174" t="n"/>
    </row>
    <row r="6362">
      <c r="A6362" s="174" t="inlineStr">
        <is>
          <t>test</t>
        </is>
      </c>
      <c r="B6362" s="174" t="inlineStr">
        <is>
          <t>A3</t>
        </is>
      </c>
      <c r="C6362" s="174" t="inlineStr">
        <is>
          <t>Music</t>
        </is>
      </c>
      <c r="D6362" s="174" t="inlineStr">
        <is>
          <t>b</t>
        </is>
      </c>
      <c r="E6362" s="175" t="n">
        <v>0.88</v>
      </c>
      <c r="F6362" s="174" t="n">
        <v>4</v>
      </c>
      <c r="G6362" s="174" t="n">
        <v>22</v>
      </c>
      <c r="H6362" s="174" t="n">
        <v>5</v>
      </c>
      <c r="I6362" s="174" t="n">
        <v>28</v>
      </c>
      <c r="J6362" s="174" t="n"/>
      <c r="K6362" s="174" t="n"/>
      <c r="L6362" s="174" t="n"/>
      <c r="M6362" s="174" t="n"/>
    </row>
    <row r="6363">
      <c r="A6363" s="174" t="inlineStr">
        <is>
          <t>test</t>
        </is>
      </c>
      <c r="B6363" s="174" t="inlineStr">
        <is>
          <t>A3</t>
        </is>
      </c>
      <c r="C6363" s="174" t="inlineStr">
        <is>
          <t>Music</t>
        </is>
      </c>
      <c r="D6363" s="174" t="inlineStr">
        <is>
          <t>b</t>
        </is>
      </c>
      <c r="E6363" s="175" t="n">
        <v>0.89</v>
      </c>
      <c r="F6363" s="174" t="n">
        <v>4</v>
      </c>
      <c r="G6363" s="174" t="n">
        <v>22</v>
      </c>
      <c r="H6363" s="174" t="n">
        <v>5</v>
      </c>
      <c r="I6363" s="174" t="n">
        <v>28</v>
      </c>
      <c r="J6363" s="174" t="n"/>
      <c r="K6363" s="174" t="n"/>
      <c r="L6363" s="174" t="n"/>
      <c r="M6363" s="174" t="n"/>
    </row>
    <row r="6364">
      <c r="A6364" s="174" t="inlineStr">
        <is>
          <t>test</t>
        </is>
      </c>
      <c r="B6364" s="174" t="inlineStr">
        <is>
          <t>A3</t>
        </is>
      </c>
      <c r="C6364" s="174" t="inlineStr">
        <is>
          <t>Music</t>
        </is>
      </c>
      <c r="D6364" s="174" t="inlineStr">
        <is>
          <t>b</t>
        </is>
      </c>
      <c r="E6364" s="175" t="n">
        <v>0.9</v>
      </c>
      <c r="F6364" s="174" t="n">
        <v>4</v>
      </c>
      <c r="G6364" s="174" t="n">
        <v>22</v>
      </c>
      <c r="H6364" s="174" t="n">
        <v>3</v>
      </c>
      <c r="I6364" s="174" t="n">
        <v>30</v>
      </c>
      <c r="J6364" s="174" t="n"/>
      <c r="K6364" s="174" t="n"/>
      <c r="L6364" s="174" t="n"/>
      <c r="M6364" s="174" t="n"/>
    </row>
    <row r="6365">
      <c r="A6365" s="174" t="inlineStr">
        <is>
          <t>test</t>
        </is>
      </c>
      <c r="B6365" s="174" t="inlineStr">
        <is>
          <t>A3</t>
        </is>
      </c>
      <c r="C6365" s="174" t="inlineStr">
        <is>
          <t>Music</t>
        </is>
      </c>
      <c r="D6365" s="174" t="inlineStr">
        <is>
          <t>b</t>
        </is>
      </c>
      <c r="E6365" s="175" t="n">
        <v>0.91</v>
      </c>
      <c r="F6365" s="174" t="n">
        <v>3</v>
      </c>
      <c r="G6365" s="174" t="n">
        <v>23</v>
      </c>
      <c r="H6365" s="174" t="n">
        <v>3</v>
      </c>
      <c r="I6365" s="174" t="n">
        <v>30</v>
      </c>
      <c r="J6365" s="174" t="n"/>
      <c r="K6365" s="174" t="n"/>
      <c r="L6365" s="174" t="n"/>
      <c r="M6365" s="174" t="n"/>
    </row>
    <row r="6366">
      <c r="A6366" s="174" t="inlineStr">
        <is>
          <t>test</t>
        </is>
      </c>
      <c r="B6366" s="174" t="inlineStr">
        <is>
          <t>A3</t>
        </is>
      </c>
      <c r="C6366" s="174" t="inlineStr">
        <is>
          <t>Music</t>
        </is>
      </c>
      <c r="D6366" s="174" t="inlineStr">
        <is>
          <t>b</t>
        </is>
      </c>
      <c r="E6366" s="175" t="n">
        <v>0.92</v>
      </c>
      <c r="F6366" s="174" t="n">
        <v>3</v>
      </c>
      <c r="G6366" s="174" t="n">
        <v>23</v>
      </c>
      <c r="H6366" s="174" t="n">
        <v>2</v>
      </c>
      <c r="I6366" s="174" t="n">
        <v>31</v>
      </c>
      <c r="J6366" s="174" t="n"/>
      <c r="K6366" s="174" t="n"/>
      <c r="L6366" s="174" t="n"/>
      <c r="M6366" s="174" t="n"/>
    </row>
    <row r="6367">
      <c r="A6367" s="174" t="inlineStr">
        <is>
          <t>test</t>
        </is>
      </c>
      <c r="B6367" s="174" t="inlineStr">
        <is>
          <t>A3</t>
        </is>
      </c>
      <c r="C6367" s="174" t="inlineStr">
        <is>
          <t>Music</t>
        </is>
      </c>
      <c r="D6367" s="174" t="inlineStr">
        <is>
          <t>b</t>
        </is>
      </c>
      <c r="E6367" s="175" t="n">
        <v>0.93</v>
      </c>
      <c r="F6367" s="174" t="n">
        <v>1</v>
      </c>
      <c r="G6367" s="174" t="n">
        <v>25</v>
      </c>
      <c r="H6367" s="174" t="n">
        <v>1</v>
      </c>
      <c r="I6367" s="174" t="n">
        <v>32</v>
      </c>
      <c r="J6367" s="174" t="n"/>
      <c r="K6367" s="174" t="n"/>
      <c r="L6367" s="174" t="n"/>
      <c r="M6367" s="174" t="n"/>
    </row>
    <row r="6368">
      <c r="A6368" s="174" t="inlineStr">
        <is>
          <t>test</t>
        </is>
      </c>
      <c r="B6368" s="174" t="inlineStr">
        <is>
          <t>A3</t>
        </is>
      </c>
      <c r="C6368" s="174" t="inlineStr">
        <is>
          <t>Music</t>
        </is>
      </c>
      <c r="D6368" s="174" t="inlineStr">
        <is>
          <t>b</t>
        </is>
      </c>
      <c r="E6368" s="175" t="n">
        <v>0.9399999999999999</v>
      </c>
      <c r="F6368" s="174" t="n">
        <v>1</v>
      </c>
      <c r="G6368" s="174" t="n">
        <v>25</v>
      </c>
      <c r="H6368" s="174" t="n">
        <v>1</v>
      </c>
      <c r="I6368" s="174" t="n">
        <v>32</v>
      </c>
      <c r="J6368" s="174" t="n"/>
      <c r="K6368" s="174" t="n"/>
      <c r="L6368" s="174" t="n"/>
      <c r="M6368" s="174" t="n"/>
    </row>
    <row r="6369">
      <c r="A6369" s="174" t="inlineStr">
        <is>
          <t>test</t>
        </is>
      </c>
      <c r="B6369" s="174" t="inlineStr">
        <is>
          <t>A3</t>
        </is>
      </c>
      <c r="C6369" s="174" t="inlineStr">
        <is>
          <t>Music</t>
        </is>
      </c>
      <c r="D6369" s="174" t="inlineStr">
        <is>
          <t>b</t>
        </is>
      </c>
      <c r="E6369" s="175" t="n">
        <v>0.95</v>
      </c>
      <c r="F6369" s="174" t="n">
        <v>1</v>
      </c>
      <c r="G6369" s="174" t="n">
        <v>25</v>
      </c>
      <c r="H6369" s="174" t="n">
        <v>1</v>
      </c>
      <c r="I6369" s="174" t="n">
        <v>32</v>
      </c>
      <c r="J6369" s="174" t="n"/>
      <c r="K6369" s="174" t="n"/>
      <c r="L6369" s="174" t="n"/>
      <c r="M6369" s="174" t="n"/>
    </row>
    <row r="6370">
      <c r="A6370" s="174" t="inlineStr">
        <is>
          <t>test</t>
        </is>
      </c>
      <c r="B6370" s="174" t="inlineStr">
        <is>
          <t>A3</t>
        </is>
      </c>
      <c r="C6370" s="174" t="inlineStr">
        <is>
          <t>Noise</t>
        </is>
      </c>
      <c r="D6370" s="174" t="inlineStr">
        <is>
          <t>all</t>
        </is>
      </c>
      <c r="E6370" s="175" t="n">
        <v>0.01</v>
      </c>
      <c r="F6370" s="174" t="n">
        <v>95</v>
      </c>
      <c r="G6370" s="174" t="n">
        <v>64</v>
      </c>
      <c r="H6370" s="174" t="n">
        <v>1606</v>
      </c>
      <c r="I6370" s="174" t="n">
        <v>2795</v>
      </c>
      <c r="J6370" s="174" t="n">
        <v>28</v>
      </c>
      <c r="K6370" s="174" t="n">
        <v>36</v>
      </c>
      <c r="L6370" s="174" t="n">
        <v>60</v>
      </c>
      <c r="M6370" s="174" t="n">
        <v>1546</v>
      </c>
    </row>
    <row r="6371">
      <c r="A6371" s="174" t="inlineStr">
        <is>
          <t>test</t>
        </is>
      </c>
      <c r="B6371" s="174" t="inlineStr">
        <is>
          <t>A3</t>
        </is>
      </c>
      <c r="C6371" s="174" t="inlineStr">
        <is>
          <t>Noise</t>
        </is>
      </c>
      <c r="D6371" s="174" t="inlineStr">
        <is>
          <t>all</t>
        </is>
      </c>
      <c r="E6371" s="175" t="n">
        <v>0.02</v>
      </c>
      <c r="F6371" s="174" t="n">
        <v>92</v>
      </c>
      <c r="G6371" s="174" t="n">
        <v>67</v>
      </c>
      <c r="H6371" s="174" t="n">
        <v>1141</v>
      </c>
      <c r="I6371" s="174" t="n">
        <v>3260</v>
      </c>
      <c r="J6371" s="174" t="n">
        <v>31</v>
      </c>
      <c r="K6371" s="174" t="n">
        <v>36</v>
      </c>
      <c r="L6371" s="174" t="n">
        <v>58</v>
      </c>
      <c r="M6371" s="174" t="n">
        <v>1083</v>
      </c>
    </row>
    <row r="6372">
      <c r="A6372" s="174" t="inlineStr">
        <is>
          <t>test</t>
        </is>
      </c>
      <c r="B6372" s="174" t="inlineStr">
        <is>
          <t>A3</t>
        </is>
      </c>
      <c r="C6372" s="174" t="inlineStr">
        <is>
          <t>Noise</t>
        </is>
      </c>
      <c r="D6372" s="174" t="inlineStr">
        <is>
          <t>all</t>
        </is>
      </c>
      <c r="E6372" s="175" t="n">
        <v>0.03</v>
      </c>
      <c r="F6372" s="174" t="n">
        <v>92</v>
      </c>
      <c r="G6372" s="174" t="n">
        <v>67</v>
      </c>
      <c r="H6372" s="174" t="n">
        <v>906</v>
      </c>
      <c r="I6372" s="174" t="n">
        <v>3495</v>
      </c>
      <c r="J6372" s="174" t="n">
        <v>31</v>
      </c>
      <c r="K6372" s="174" t="n">
        <v>36</v>
      </c>
      <c r="L6372" s="174" t="n">
        <v>55</v>
      </c>
      <c r="M6372" s="174" t="n">
        <v>851</v>
      </c>
    </row>
    <row r="6373">
      <c r="A6373" s="174" t="inlineStr">
        <is>
          <t>test</t>
        </is>
      </c>
      <c r="B6373" s="174" t="inlineStr">
        <is>
          <t>A3</t>
        </is>
      </c>
      <c r="C6373" s="174" t="inlineStr">
        <is>
          <t>Noise</t>
        </is>
      </c>
      <c r="D6373" s="174" t="inlineStr">
        <is>
          <t>all</t>
        </is>
      </c>
      <c r="E6373" s="175" t="n">
        <v>0.04</v>
      </c>
      <c r="F6373" s="174" t="n">
        <v>90</v>
      </c>
      <c r="G6373" s="174" t="n">
        <v>69</v>
      </c>
      <c r="H6373" s="174" t="n">
        <v>755</v>
      </c>
      <c r="I6373" s="174" t="n">
        <v>3646</v>
      </c>
      <c r="J6373" s="174" t="n">
        <v>32</v>
      </c>
      <c r="K6373" s="174" t="n">
        <v>37</v>
      </c>
      <c r="L6373" s="174" t="n">
        <v>54</v>
      </c>
      <c r="M6373" s="174" t="n">
        <v>701</v>
      </c>
    </row>
    <row r="6374">
      <c r="A6374" s="174" t="inlineStr">
        <is>
          <t>test</t>
        </is>
      </c>
      <c r="B6374" s="174" t="inlineStr">
        <is>
          <t>A3</t>
        </is>
      </c>
      <c r="C6374" s="174" t="inlineStr">
        <is>
          <t>Noise</t>
        </is>
      </c>
      <c r="D6374" s="174" t="inlineStr">
        <is>
          <t>all</t>
        </is>
      </c>
      <c r="E6374" s="175" t="n">
        <v>0.05</v>
      </c>
      <c r="F6374" s="174" t="n">
        <v>90</v>
      </c>
      <c r="G6374" s="174" t="n">
        <v>69</v>
      </c>
      <c r="H6374" s="174" t="n">
        <v>632</v>
      </c>
      <c r="I6374" s="174" t="n">
        <v>3769</v>
      </c>
      <c r="J6374" s="174" t="n">
        <v>32</v>
      </c>
      <c r="K6374" s="174" t="n">
        <v>37</v>
      </c>
      <c r="L6374" s="174" t="n">
        <v>50</v>
      </c>
      <c r="M6374" s="174" t="n">
        <v>582</v>
      </c>
    </row>
    <row r="6375">
      <c r="A6375" s="174" t="inlineStr">
        <is>
          <t>test</t>
        </is>
      </c>
      <c r="B6375" s="174" t="inlineStr">
        <is>
          <t>A3</t>
        </is>
      </c>
      <c r="C6375" s="174" t="inlineStr">
        <is>
          <t>Noise</t>
        </is>
      </c>
      <c r="D6375" s="174" t="inlineStr">
        <is>
          <t>all</t>
        </is>
      </c>
      <c r="E6375" s="175" t="n">
        <v>0.06</v>
      </c>
      <c r="F6375" s="174" t="n">
        <v>87</v>
      </c>
      <c r="G6375" s="174" t="n">
        <v>72</v>
      </c>
      <c r="H6375" s="174" t="n">
        <v>547</v>
      </c>
      <c r="I6375" s="174" t="n">
        <v>3854</v>
      </c>
      <c r="J6375" s="174" t="n">
        <v>34</v>
      </c>
      <c r="K6375" s="174" t="n">
        <v>38</v>
      </c>
      <c r="L6375" s="174" t="n">
        <v>46</v>
      </c>
      <c r="M6375" s="174" t="n">
        <v>501</v>
      </c>
    </row>
    <row r="6376">
      <c r="A6376" s="174" t="inlineStr">
        <is>
          <t>test</t>
        </is>
      </c>
      <c r="B6376" s="174" t="inlineStr">
        <is>
          <t>A3</t>
        </is>
      </c>
      <c r="C6376" s="174" t="inlineStr">
        <is>
          <t>Noise</t>
        </is>
      </c>
      <c r="D6376" s="174" t="inlineStr">
        <is>
          <t>all</t>
        </is>
      </c>
      <c r="E6376" s="175" t="n">
        <v>0.07000000000000001</v>
      </c>
      <c r="F6376" s="174" t="n">
        <v>84</v>
      </c>
      <c r="G6376" s="174" t="n">
        <v>75</v>
      </c>
      <c r="H6376" s="174" t="n">
        <v>473</v>
      </c>
      <c r="I6376" s="174" t="n">
        <v>3928</v>
      </c>
      <c r="J6376" s="174" t="n">
        <v>37</v>
      </c>
      <c r="K6376" s="174" t="n">
        <v>38</v>
      </c>
      <c r="L6376" s="174" t="n">
        <v>44</v>
      </c>
      <c r="M6376" s="174" t="n">
        <v>429</v>
      </c>
    </row>
    <row r="6377">
      <c r="A6377" s="174" t="inlineStr">
        <is>
          <t>test</t>
        </is>
      </c>
      <c r="B6377" s="174" t="inlineStr">
        <is>
          <t>A3</t>
        </is>
      </c>
      <c r="C6377" s="174" t="inlineStr">
        <is>
          <t>Noise</t>
        </is>
      </c>
      <c r="D6377" s="174" t="inlineStr">
        <is>
          <t>all</t>
        </is>
      </c>
      <c r="E6377" s="175" t="n">
        <v>0.08</v>
      </c>
      <c r="F6377" s="174" t="n">
        <v>82</v>
      </c>
      <c r="G6377" s="174" t="n">
        <v>77</v>
      </c>
      <c r="H6377" s="174" t="n">
        <v>427</v>
      </c>
      <c r="I6377" s="174" t="n">
        <v>3974</v>
      </c>
      <c r="J6377" s="174" t="n">
        <v>39</v>
      </c>
      <c r="K6377" s="174" t="n">
        <v>38</v>
      </c>
      <c r="L6377" s="174" t="n">
        <v>42</v>
      </c>
      <c r="M6377" s="174" t="n">
        <v>385</v>
      </c>
    </row>
    <row r="6378">
      <c r="A6378" s="174" t="inlineStr">
        <is>
          <t>test</t>
        </is>
      </c>
      <c r="B6378" s="174" t="inlineStr">
        <is>
          <t>A3</t>
        </is>
      </c>
      <c r="C6378" s="174" t="inlineStr">
        <is>
          <t>Noise</t>
        </is>
      </c>
      <c r="D6378" s="174" t="inlineStr">
        <is>
          <t>all</t>
        </is>
      </c>
      <c r="E6378" s="175" t="n">
        <v>0.09</v>
      </c>
      <c r="F6378" s="174" t="n">
        <v>79</v>
      </c>
      <c r="G6378" s="174" t="n">
        <v>80</v>
      </c>
      <c r="H6378" s="174" t="n">
        <v>391</v>
      </c>
      <c r="I6378" s="174" t="n">
        <v>4010</v>
      </c>
      <c r="J6378" s="174" t="n">
        <v>42</v>
      </c>
      <c r="K6378" s="174" t="n">
        <v>38</v>
      </c>
      <c r="L6378" s="174" t="n">
        <v>40</v>
      </c>
      <c r="M6378" s="174" t="n">
        <v>351</v>
      </c>
    </row>
    <row r="6379">
      <c r="A6379" s="174" t="inlineStr">
        <is>
          <t>test</t>
        </is>
      </c>
      <c r="B6379" s="174" t="inlineStr">
        <is>
          <t>A3</t>
        </is>
      </c>
      <c r="C6379" s="174" t="inlineStr">
        <is>
          <t>Noise</t>
        </is>
      </c>
      <c r="D6379" s="174" t="inlineStr">
        <is>
          <t>all</t>
        </is>
      </c>
      <c r="E6379" s="175" t="n">
        <v>0.1</v>
      </c>
      <c r="F6379" s="174" t="n">
        <v>76</v>
      </c>
      <c r="G6379" s="174" t="n">
        <v>83</v>
      </c>
      <c r="H6379" s="174" t="n">
        <v>361</v>
      </c>
      <c r="I6379" s="174" t="n">
        <v>4040</v>
      </c>
      <c r="J6379" s="174" t="n">
        <v>45</v>
      </c>
      <c r="K6379" s="174" t="n">
        <v>38</v>
      </c>
      <c r="L6379" s="174" t="n">
        <v>37</v>
      </c>
      <c r="M6379" s="174" t="n">
        <v>324</v>
      </c>
    </row>
    <row r="6380">
      <c r="A6380" s="174" t="inlineStr">
        <is>
          <t>test</t>
        </is>
      </c>
      <c r="B6380" s="174" t="inlineStr">
        <is>
          <t>A3</t>
        </is>
      </c>
      <c r="C6380" s="174" t="inlineStr">
        <is>
          <t>Noise</t>
        </is>
      </c>
      <c r="D6380" s="174" t="inlineStr">
        <is>
          <t>all</t>
        </is>
      </c>
      <c r="E6380" s="175" t="n">
        <v>0.11</v>
      </c>
      <c r="F6380" s="174" t="n">
        <v>73</v>
      </c>
      <c r="G6380" s="174" t="n">
        <v>86</v>
      </c>
      <c r="H6380" s="174" t="n">
        <v>326</v>
      </c>
      <c r="I6380" s="174" t="n">
        <v>4075</v>
      </c>
      <c r="J6380" s="174" t="n">
        <v>47</v>
      </c>
      <c r="K6380" s="174" t="n">
        <v>39</v>
      </c>
      <c r="L6380" s="174" t="n">
        <v>36</v>
      </c>
      <c r="M6380" s="174" t="n">
        <v>290</v>
      </c>
    </row>
    <row r="6381">
      <c r="A6381" s="174" t="inlineStr">
        <is>
          <t>test</t>
        </is>
      </c>
      <c r="B6381" s="174" t="inlineStr">
        <is>
          <t>A3</t>
        </is>
      </c>
      <c r="C6381" s="174" t="inlineStr">
        <is>
          <t>Noise</t>
        </is>
      </c>
      <c r="D6381" s="174" t="inlineStr">
        <is>
          <t>all</t>
        </is>
      </c>
      <c r="E6381" s="175" t="n">
        <v>0.12</v>
      </c>
      <c r="F6381" s="174" t="n">
        <v>71</v>
      </c>
      <c r="G6381" s="174" t="n">
        <v>88</v>
      </c>
      <c r="H6381" s="174" t="n">
        <v>304</v>
      </c>
      <c r="I6381" s="174" t="n">
        <v>4097</v>
      </c>
      <c r="J6381" s="174" t="n">
        <v>49</v>
      </c>
      <c r="K6381" s="174" t="n">
        <v>39</v>
      </c>
      <c r="L6381" s="174" t="n">
        <v>35</v>
      </c>
      <c r="M6381" s="174" t="n">
        <v>269</v>
      </c>
    </row>
    <row r="6382">
      <c r="A6382" s="174" t="inlineStr">
        <is>
          <t>test</t>
        </is>
      </c>
      <c r="B6382" s="174" t="inlineStr">
        <is>
          <t>A3</t>
        </is>
      </c>
      <c r="C6382" s="174" t="inlineStr">
        <is>
          <t>Noise</t>
        </is>
      </c>
      <c r="D6382" s="174" t="inlineStr">
        <is>
          <t>all</t>
        </is>
      </c>
      <c r="E6382" s="175" t="n">
        <v>0.13</v>
      </c>
      <c r="F6382" s="174" t="n">
        <v>70</v>
      </c>
      <c r="G6382" s="174" t="n">
        <v>89</v>
      </c>
      <c r="H6382" s="174" t="n">
        <v>283</v>
      </c>
      <c r="I6382" s="174" t="n">
        <v>4118</v>
      </c>
      <c r="J6382" s="174" t="n">
        <v>50</v>
      </c>
      <c r="K6382" s="174" t="n">
        <v>39</v>
      </c>
      <c r="L6382" s="174" t="n">
        <v>34</v>
      </c>
      <c r="M6382" s="174" t="n">
        <v>249</v>
      </c>
    </row>
    <row r="6383">
      <c r="A6383" s="174" t="inlineStr">
        <is>
          <t>test</t>
        </is>
      </c>
      <c r="B6383" s="174" t="inlineStr">
        <is>
          <t>A3</t>
        </is>
      </c>
      <c r="C6383" s="174" t="inlineStr">
        <is>
          <t>Noise</t>
        </is>
      </c>
      <c r="D6383" s="174" t="inlineStr">
        <is>
          <t>all</t>
        </is>
      </c>
      <c r="E6383" s="175" t="n">
        <v>0.14</v>
      </c>
      <c r="F6383" s="174" t="n">
        <v>66</v>
      </c>
      <c r="G6383" s="174" t="n">
        <v>93</v>
      </c>
      <c r="H6383" s="174" t="n">
        <v>250</v>
      </c>
      <c r="I6383" s="174" t="n">
        <v>4151</v>
      </c>
      <c r="J6383" s="174" t="n">
        <v>52</v>
      </c>
      <c r="K6383" s="174" t="n">
        <v>41</v>
      </c>
      <c r="L6383" s="174" t="n">
        <v>30</v>
      </c>
      <c r="M6383" s="174" t="n">
        <v>220</v>
      </c>
    </row>
    <row r="6384">
      <c r="A6384" s="174" t="inlineStr">
        <is>
          <t>test</t>
        </is>
      </c>
      <c r="B6384" s="174" t="inlineStr">
        <is>
          <t>A3</t>
        </is>
      </c>
      <c r="C6384" s="174" t="inlineStr">
        <is>
          <t>Noise</t>
        </is>
      </c>
      <c r="D6384" s="174" t="inlineStr">
        <is>
          <t>all</t>
        </is>
      </c>
      <c r="E6384" s="175" t="n">
        <v>0.15</v>
      </c>
      <c r="F6384" s="174" t="n">
        <v>63</v>
      </c>
      <c r="G6384" s="174" t="n">
        <v>96</v>
      </c>
      <c r="H6384" s="174" t="n">
        <v>228</v>
      </c>
      <c r="I6384" s="174" t="n">
        <v>4173</v>
      </c>
      <c r="J6384" s="174" t="n">
        <v>52</v>
      </c>
      <c r="K6384" s="174" t="n">
        <v>44</v>
      </c>
      <c r="L6384" s="174" t="n">
        <v>30</v>
      </c>
      <c r="M6384" s="174" t="n">
        <v>198</v>
      </c>
    </row>
    <row r="6385">
      <c r="A6385" s="174" t="inlineStr">
        <is>
          <t>test</t>
        </is>
      </c>
      <c r="B6385" s="174" t="inlineStr">
        <is>
          <t>A3</t>
        </is>
      </c>
      <c r="C6385" s="174" t="inlineStr">
        <is>
          <t>Noise</t>
        </is>
      </c>
      <c r="D6385" s="174" t="inlineStr">
        <is>
          <t>all</t>
        </is>
      </c>
      <c r="E6385" s="175" t="n">
        <v>0.16</v>
      </c>
      <c r="F6385" s="174" t="n">
        <v>60</v>
      </c>
      <c r="G6385" s="174" t="n">
        <v>99</v>
      </c>
      <c r="H6385" s="174" t="n">
        <v>208</v>
      </c>
      <c r="I6385" s="174" t="n">
        <v>4193</v>
      </c>
      <c r="J6385" s="174" t="n">
        <v>53</v>
      </c>
      <c r="K6385" s="174" t="n">
        <v>46</v>
      </c>
      <c r="L6385" s="174" t="n">
        <v>29</v>
      </c>
      <c r="M6385" s="174" t="n">
        <v>179</v>
      </c>
    </row>
    <row r="6386">
      <c r="A6386" s="174" t="inlineStr">
        <is>
          <t>test</t>
        </is>
      </c>
      <c r="B6386" s="174" t="inlineStr">
        <is>
          <t>A3</t>
        </is>
      </c>
      <c r="C6386" s="174" t="inlineStr">
        <is>
          <t>Noise</t>
        </is>
      </c>
      <c r="D6386" s="174" t="inlineStr">
        <is>
          <t>all</t>
        </is>
      </c>
      <c r="E6386" s="175" t="n">
        <v>0.17</v>
      </c>
      <c r="F6386" s="174" t="n">
        <v>59</v>
      </c>
      <c r="G6386" s="174" t="n">
        <v>100</v>
      </c>
      <c r="H6386" s="174" t="n">
        <v>200</v>
      </c>
      <c r="I6386" s="174" t="n">
        <v>4201</v>
      </c>
      <c r="J6386" s="174" t="n">
        <v>54</v>
      </c>
      <c r="K6386" s="174" t="n">
        <v>46</v>
      </c>
      <c r="L6386" s="174" t="n">
        <v>27</v>
      </c>
      <c r="M6386" s="174" t="n">
        <v>173</v>
      </c>
    </row>
    <row r="6387">
      <c r="A6387" s="174" t="inlineStr">
        <is>
          <t>test</t>
        </is>
      </c>
      <c r="B6387" s="174" t="inlineStr">
        <is>
          <t>A3</t>
        </is>
      </c>
      <c r="C6387" s="174" t="inlineStr">
        <is>
          <t>Noise</t>
        </is>
      </c>
      <c r="D6387" s="174" t="inlineStr">
        <is>
          <t>all</t>
        </is>
      </c>
      <c r="E6387" s="175" t="n">
        <v>0.18</v>
      </c>
      <c r="F6387" s="174" t="n">
        <v>55</v>
      </c>
      <c r="G6387" s="174" t="n">
        <v>104</v>
      </c>
      <c r="H6387" s="174" t="n">
        <v>186</v>
      </c>
      <c r="I6387" s="174" t="n">
        <v>4215</v>
      </c>
      <c r="J6387" s="174" t="n">
        <v>57</v>
      </c>
      <c r="K6387" s="174" t="n">
        <v>47</v>
      </c>
      <c r="L6387" s="174" t="n">
        <v>25</v>
      </c>
      <c r="M6387" s="174" t="n">
        <v>161</v>
      </c>
    </row>
    <row r="6388">
      <c r="A6388" s="174" t="inlineStr">
        <is>
          <t>test</t>
        </is>
      </c>
      <c r="B6388" s="174" t="inlineStr">
        <is>
          <t>A3</t>
        </is>
      </c>
      <c r="C6388" s="174" t="inlineStr">
        <is>
          <t>Noise</t>
        </is>
      </c>
      <c r="D6388" s="174" t="inlineStr">
        <is>
          <t>all</t>
        </is>
      </c>
      <c r="E6388" s="175" t="n">
        <v>0.19</v>
      </c>
      <c r="F6388" s="174" t="n">
        <v>52</v>
      </c>
      <c r="G6388" s="174" t="n">
        <v>107</v>
      </c>
      <c r="H6388" s="174" t="n">
        <v>170</v>
      </c>
      <c r="I6388" s="174" t="n">
        <v>4231</v>
      </c>
      <c r="J6388" s="174" t="n">
        <v>59</v>
      </c>
      <c r="K6388" s="174" t="n">
        <v>48</v>
      </c>
      <c r="L6388" s="174" t="n">
        <v>22</v>
      </c>
      <c r="M6388" s="174" t="n">
        <v>148</v>
      </c>
    </row>
    <row r="6389">
      <c r="A6389" s="174" t="inlineStr">
        <is>
          <t>test</t>
        </is>
      </c>
      <c r="B6389" s="174" t="inlineStr">
        <is>
          <t>A3</t>
        </is>
      </c>
      <c r="C6389" s="174" t="inlineStr">
        <is>
          <t>Noise</t>
        </is>
      </c>
      <c r="D6389" s="174" t="inlineStr">
        <is>
          <t>all</t>
        </is>
      </c>
      <c r="E6389" s="175" t="n">
        <v>0.2</v>
      </c>
      <c r="F6389" s="174" t="n">
        <v>51</v>
      </c>
      <c r="G6389" s="174" t="n">
        <v>108</v>
      </c>
      <c r="H6389" s="174" t="n">
        <v>157</v>
      </c>
      <c r="I6389" s="174" t="n">
        <v>4244</v>
      </c>
      <c r="J6389" s="174" t="n">
        <v>59</v>
      </c>
      <c r="K6389" s="174" t="n">
        <v>49</v>
      </c>
      <c r="L6389" s="174" t="n">
        <v>21</v>
      </c>
      <c r="M6389" s="174" t="n">
        <v>136</v>
      </c>
    </row>
    <row r="6390">
      <c r="A6390" s="174" t="inlineStr">
        <is>
          <t>test</t>
        </is>
      </c>
      <c r="B6390" s="174" t="inlineStr">
        <is>
          <t>A3</t>
        </is>
      </c>
      <c r="C6390" s="174" t="inlineStr">
        <is>
          <t>Noise</t>
        </is>
      </c>
      <c r="D6390" s="174" t="inlineStr">
        <is>
          <t>all</t>
        </is>
      </c>
      <c r="E6390" s="175" t="n">
        <v>0.21</v>
      </c>
      <c r="F6390" s="174" t="n">
        <v>48</v>
      </c>
      <c r="G6390" s="174" t="n">
        <v>111</v>
      </c>
      <c r="H6390" s="174" t="n">
        <v>141</v>
      </c>
      <c r="I6390" s="174" t="n">
        <v>4260</v>
      </c>
      <c r="J6390" s="174" t="n">
        <v>60</v>
      </c>
      <c r="K6390" s="174" t="n">
        <v>51</v>
      </c>
      <c r="L6390" s="174" t="n">
        <v>20</v>
      </c>
      <c r="M6390" s="174" t="n">
        <v>121</v>
      </c>
    </row>
    <row r="6391">
      <c r="A6391" s="174" t="inlineStr">
        <is>
          <t>test</t>
        </is>
      </c>
      <c r="B6391" s="174" t="inlineStr">
        <is>
          <t>A3</t>
        </is>
      </c>
      <c r="C6391" s="174" t="inlineStr">
        <is>
          <t>Noise</t>
        </is>
      </c>
      <c r="D6391" s="174" t="inlineStr">
        <is>
          <t>all</t>
        </is>
      </c>
      <c r="E6391" s="175" t="n">
        <v>0.22</v>
      </c>
      <c r="F6391" s="174" t="n">
        <v>46</v>
      </c>
      <c r="G6391" s="174" t="n">
        <v>113</v>
      </c>
      <c r="H6391" s="174" t="n">
        <v>133</v>
      </c>
      <c r="I6391" s="174" t="n">
        <v>4268</v>
      </c>
      <c r="J6391" s="174" t="n">
        <v>61</v>
      </c>
      <c r="K6391" s="174" t="n">
        <v>52</v>
      </c>
      <c r="L6391" s="174" t="n">
        <v>20</v>
      </c>
      <c r="M6391" s="174" t="n">
        <v>113</v>
      </c>
    </row>
    <row r="6392">
      <c r="A6392" s="174" t="inlineStr">
        <is>
          <t>test</t>
        </is>
      </c>
      <c r="B6392" s="174" t="inlineStr">
        <is>
          <t>A3</t>
        </is>
      </c>
      <c r="C6392" s="174" t="inlineStr">
        <is>
          <t>Noise</t>
        </is>
      </c>
      <c r="D6392" s="174" t="inlineStr">
        <is>
          <t>all</t>
        </is>
      </c>
      <c r="E6392" s="175" t="n">
        <v>0.23</v>
      </c>
      <c r="F6392" s="174" t="n">
        <v>46</v>
      </c>
      <c r="G6392" s="174" t="n">
        <v>113</v>
      </c>
      <c r="H6392" s="174" t="n">
        <v>122</v>
      </c>
      <c r="I6392" s="174" t="n">
        <v>4279</v>
      </c>
      <c r="J6392" s="174" t="n">
        <v>61</v>
      </c>
      <c r="K6392" s="174" t="n">
        <v>52</v>
      </c>
      <c r="L6392" s="174" t="n">
        <v>19</v>
      </c>
      <c r="M6392" s="174" t="n">
        <v>103</v>
      </c>
    </row>
    <row r="6393">
      <c r="A6393" s="174" t="inlineStr">
        <is>
          <t>test</t>
        </is>
      </c>
      <c r="B6393" s="174" t="inlineStr">
        <is>
          <t>A3</t>
        </is>
      </c>
      <c r="C6393" s="174" t="inlineStr">
        <is>
          <t>Noise</t>
        </is>
      </c>
      <c r="D6393" s="174" t="inlineStr">
        <is>
          <t>all</t>
        </is>
      </c>
      <c r="E6393" s="175" t="n">
        <v>0.24</v>
      </c>
      <c r="F6393" s="174" t="n">
        <v>46</v>
      </c>
      <c r="G6393" s="174" t="n">
        <v>113</v>
      </c>
      <c r="H6393" s="174" t="n">
        <v>116</v>
      </c>
      <c r="I6393" s="174" t="n">
        <v>4285</v>
      </c>
      <c r="J6393" s="174" t="n">
        <v>61</v>
      </c>
      <c r="K6393" s="174" t="n">
        <v>52</v>
      </c>
      <c r="L6393" s="174" t="n">
        <v>19</v>
      </c>
      <c r="M6393" s="174" t="n">
        <v>97</v>
      </c>
    </row>
    <row r="6394">
      <c r="A6394" s="174" t="inlineStr">
        <is>
          <t>test</t>
        </is>
      </c>
      <c r="B6394" s="174" t="inlineStr">
        <is>
          <t>A3</t>
        </is>
      </c>
      <c r="C6394" s="174" t="inlineStr">
        <is>
          <t>Noise</t>
        </is>
      </c>
      <c r="D6394" s="174" t="inlineStr">
        <is>
          <t>all</t>
        </is>
      </c>
      <c r="E6394" s="175" t="n">
        <v>0.25</v>
      </c>
      <c r="F6394" s="174" t="n">
        <v>44</v>
      </c>
      <c r="G6394" s="174" t="n">
        <v>115</v>
      </c>
      <c r="H6394" s="174" t="n">
        <v>110</v>
      </c>
      <c r="I6394" s="174" t="n">
        <v>4291</v>
      </c>
      <c r="J6394" s="174" t="n">
        <v>62</v>
      </c>
      <c r="K6394" s="174" t="n">
        <v>53</v>
      </c>
      <c r="L6394" s="174" t="n">
        <v>18</v>
      </c>
      <c r="M6394" s="174" t="n">
        <v>92</v>
      </c>
    </row>
    <row r="6395">
      <c r="A6395" s="174" t="inlineStr">
        <is>
          <t>test</t>
        </is>
      </c>
      <c r="B6395" s="174" t="inlineStr">
        <is>
          <t>A3</t>
        </is>
      </c>
      <c r="C6395" s="174" t="inlineStr">
        <is>
          <t>Noise</t>
        </is>
      </c>
      <c r="D6395" s="174" t="inlineStr">
        <is>
          <t>all</t>
        </is>
      </c>
      <c r="E6395" s="175" t="n">
        <v>0.26</v>
      </c>
      <c r="F6395" s="174" t="n">
        <v>44</v>
      </c>
      <c r="G6395" s="174" t="n">
        <v>115</v>
      </c>
      <c r="H6395" s="174" t="n">
        <v>100</v>
      </c>
      <c r="I6395" s="174" t="n">
        <v>4301</v>
      </c>
      <c r="J6395" s="174" t="n">
        <v>62</v>
      </c>
      <c r="K6395" s="174" t="n">
        <v>53</v>
      </c>
      <c r="L6395" s="174" t="n">
        <v>15</v>
      </c>
      <c r="M6395" s="174" t="n">
        <v>85</v>
      </c>
    </row>
    <row r="6396">
      <c r="A6396" s="174" t="inlineStr">
        <is>
          <t>test</t>
        </is>
      </c>
      <c r="B6396" s="174" t="inlineStr">
        <is>
          <t>A3</t>
        </is>
      </c>
      <c r="C6396" s="174" t="inlineStr">
        <is>
          <t>Noise</t>
        </is>
      </c>
      <c r="D6396" s="174" t="inlineStr">
        <is>
          <t>all</t>
        </is>
      </c>
      <c r="E6396" s="175" t="n">
        <v>0.27</v>
      </c>
      <c r="F6396" s="174" t="n">
        <v>44</v>
      </c>
      <c r="G6396" s="174" t="n">
        <v>115</v>
      </c>
      <c r="H6396" s="174" t="n">
        <v>95</v>
      </c>
      <c r="I6396" s="174" t="n">
        <v>4306</v>
      </c>
      <c r="J6396" s="174" t="n">
        <v>62</v>
      </c>
      <c r="K6396" s="174" t="n">
        <v>53</v>
      </c>
      <c r="L6396" s="174" t="n">
        <v>15</v>
      </c>
      <c r="M6396" s="174" t="n">
        <v>80</v>
      </c>
    </row>
    <row r="6397">
      <c r="A6397" s="174" t="inlineStr">
        <is>
          <t>test</t>
        </is>
      </c>
      <c r="B6397" s="174" t="inlineStr">
        <is>
          <t>A3</t>
        </is>
      </c>
      <c r="C6397" s="174" t="inlineStr">
        <is>
          <t>Noise</t>
        </is>
      </c>
      <c r="D6397" s="174" t="inlineStr">
        <is>
          <t>all</t>
        </is>
      </c>
      <c r="E6397" s="175" t="n">
        <v>0.28</v>
      </c>
      <c r="F6397" s="174" t="n">
        <v>43</v>
      </c>
      <c r="G6397" s="174" t="n">
        <v>116</v>
      </c>
      <c r="H6397" s="174" t="n">
        <v>86</v>
      </c>
      <c r="I6397" s="174" t="n">
        <v>4315</v>
      </c>
      <c r="J6397" s="174" t="n">
        <v>63</v>
      </c>
      <c r="K6397" s="174" t="n">
        <v>53</v>
      </c>
      <c r="L6397" s="174" t="n">
        <v>13</v>
      </c>
      <c r="M6397" s="174" t="n">
        <v>73</v>
      </c>
    </row>
    <row r="6398">
      <c r="A6398" s="174" t="inlineStr">
        <is>
          <t>test</t>
        </is>
      </c>
      <c r="B6398" s="174" t="inlineStr">
        <is>
          <t>A3</t>
        </is>
      </c>
      <c r="C6398" s="174" t="inlineStr">
        <is>
          <t>Noise</t>
        </is>
      </c>
      <c r="D6398" s="174" t="inlineStr">
        <is>
          <t>all</t>
        </is>
      </c>
      <c r="E6398" s="175" t="n">
        <v>0.29</v>
      </c>
      <c r="F6398" s="174" t="n">
        <v>40</v>
      </c>
      <c r="G6398" s="174" t="n">
        <v>119</v>
      </c>
      <c r="H6398" s="174" t="n">
        <v>81</v>
      </c>
      <c r="I6398" s="174" t="n">
        <v>4320</v>
      </c>
      <c r="J6398" s="174" t="n">
        <v>66</v>
      </c>
      <c r="K6398" s="174" t="n">
        <v>53</v>
      </c>
      <c r="L6398" s="174" t="n">
        <v>12</v>
      </c>
      <c r="M6398" s="174" t="n">
        <v>69</v>
      </c>
    </row>
    <row r="6399">
      <c r="A6399" s="174" t="inlineStr">
        <is>
          <t>test</t>
        </is>
      </c>
      <c r="B6399" s="174" t="inlineStr">
        <is>
          <t>A3</t>
        </is>
      </c>
      <c r="C6399" s="174" t="inlineStr">
        <is>
          <t>Noise</t>
        </is>
      </c>
      <c r="D6399" s="174" t="inlineStr">
        <is>
          <t>all</t>
        </is>
      </c>
      <c r="E6399" s="175" t="n">
        <v>0.3</v>
      </c>
      <c r="F6399" s="174" t="n">
        <v>38</v>
      </c>
      <c r="G6399" s="174" t="n">
        <v>121</v>
      </c>
      <c r="H6399" s="174" t="n">
        <v>75</v>
      </c>
      <c r="I6399" s="174" t="n">
        <v>4326</v>
      </c>
      <c r="J6399" s="174" t="n">
        <v>68</v>
      </c>
      <c r="K6399" s="174" t="n">
        <v>53</v>
      </c>
      <c r="L6399" s="174" t="n">
        <v>11</v>
      </c>
      <c r="M6399" s="174" t="n">
        <v>64</v>
      </c>
    </row>
    <row r="6400">
      <c r="A6400" s="174" t="inlineStr">
        <is>
          <t>test</t>
        </is>
      </c>
      <c r="B6400" s="174" t="inlineStr">
        <is>
          <t>A3</t>
        </is>
      </c>
      <c r="C6400" s="174" t="inlineStr">
        <is>
          <t>Noise</t>
        </is>
      </c>
      <c r="D6400" s="174" t="inlineStr">
        <is>
          <t>all</t>
        </is>
      </c>
      <c r="E6400" s="175" t="n">
        <v>0.31</v>
      </c>
      <c r="F6400" s="174" t="n">
        <v>37</v>
      </c>
      <c r="G6400" s="174" t="n">
        <v>122</v>
      </c>
      <c r="H6400" s="174" t="n">
        <v>73</v>
      </c>
      <c r="I6400" s="174" t="n">
        <v>4328</v>
      </c>
      <c r="J6400" s="174" t="n">
        <v>69</v>
      </c>
      <c r="K6400" s="174" t="n">
        <v>53</v>
      </c>
      <c r="L6400" s="174" t="n">
        <v>11</v>
      </c>
      <c r="M6400" s="174" t="n">
        <v>62</v>
      </c>
    </row>
    <row r="6401">
      <c r="A6401" s="174" t="inlineStr">
        <is>
          <t>test</t>
        </is>
      </c>
      <c r="B6401" s="174" t="inlineStr">
        <is>
          <t>A3</t>
        </is>
      </c>
      <c r="C6401" s="174" t="inlineStr">
        <is>
          <t>Noise</t>
        </is>
      </c>
      <c r="D6401" s="174" t="inlineStr">
        <is>
          <t>all</t>
        </is>
      </c>
      <c r="E6401" s="175" t="n">
        <v>0.32</v>
      </c>
      <c r="F6401" s="174" t="n">
        <v>36</v>
      </c>
      <c r="G6401" s="174" t="n">
        <v>123</v>
      </c>
      <c r="H6401" s="174" t="n">
        <v>69</v>
      </c>
      <c r="I6401" s="174" t="n">
        <v>4332</v>
      </c>
      <c r="J6401" s="174" t="n">
        <v>69</v>
      </c>
      <c r="K6401" s="174" t="n">
        <v>54</v>
      </c>
      <c r="L6401" s="174" t="n">
        <v>10</v>
      </c>
      <c r="M6401" s="174" t="n">
        <v>59</v>
      </c>
    </row>
    <row r="6402">
      <c r="A6402" s="174" t="inlineStr">
        <is>
          <t>test</t>
        </is>
      </c>
      <c r="B6402" s="174" t="inlineStr">
        <is>
          <t>A3</t>
        </is>
      </c>
      <c r="C6402" s="174" t="inlineStr">
        <is>
          <t>Noise</t>
        </is>
      </c>
      <c r="D6402" s="174" t="inlineStr">
        <is>
          <t>all</t>
        </is>
      </c>
      <c r="E6402" s="175" t="n">
        <v>0.33</v>
      </c>
      <c r="F6402" s="174" t="n">
        <v>33</v>
      </c>
      <c r="G6402" s="174" t="n">
        <v>126</v>
      </c>
      <c r="H6402" s="174" t="n">
        <v>62</v>
      </c>
      <c r="I6402" s="174" t="n">
        <v>4339</v>
      </c>
      <c r="J6402" s="174" t="n">
        <v>72</v>
      </c>
      <c r="K6402" s="174" t="n">
        <v>54</v>
      </c>
      <c r="L6402" s="174" t="n">
        <v>8</v>
      </c>
      <c r="M6402" s="174" t="n">
        <v>54</v>
      </c>
    </row>
    <row r="6403">
      <c r="A6403" s="174" t="inlineStr">
        <is>
          <t>test</t>
        </is>
      </c>
      <c r="B6403" s="174" t="inlineStr">
        <is>
          <t>A3</t>
        </is>
      </c>
      <c r="C6403" s="174" t="inlineStr">
        <is>
          <t>Noise</t>
        </is>
      </c>
      <c r="D6403" s="174" t="inlineStr">
        <is>
          <t>all</t>
        </is>
      </c>
      <c r="E6403" s="175" t="n">
        <v>0.34</v>
      </c>
      <c r="F6403" s="174" t="n">
        <v>30</v>
      </c>
      <c r="G6403" s="174" t="n">
        <v>129</v>
      </c>
      <c r="H6403" s="174" t="n">
        <v>60</v>
      </c>
      <c r="I6403" s="174" t="n">
        <v>4341</v>
      </c>
      <c r="J6403" s="174" t="n">
        <v>73</v>
      </c>
      <c r="K6403" s="174" t="n">
        <v>56</v>
      </c>
      <c r="L6403" s="174" t="n">
        <v>8</v>
      </c>
      <c r="M6403" s="174" t="n">
        <v>52</v>
      </c>
    </row>
    <row r="6404">
      <c r="A6404" s="174" t="inlineStr">
        <is>
          <t>test</t>
        </is>
      </c>
      <c r="B6404" s="174" t="inlineStr">
        <is>
          <t>A3</t>
        </is>
      </c>
      <c r="C6404" s="174" t="inlineStr">
        <is>
          <t>Noise</t>
        </is>
      </c>
      <c r="D6404" s="174" t="inlineStr">
        <is>
          <t>all</t>
        </is>
      </c>
      <c r="E6404" s="175" t="n">
        <v>0.35</v>
      </c>
      <c r="F6404" s="174" t="n">
        <v>28</v>
      </c>
      <c r="G6404" s="174" t="n">
        <v>131</v>
      </c>
      <c r="H6404" s="174" t="n">
        <v>56</v>
      </c>
      <c r="I6404" s="174" t="n">
        <v>4345</v>
      </c>
      <c r="J6404" s="174" t="n">
        <v>74</v>
      </c>
      <c r="K6404" s="174" t="n">
        <v>57</v>
      </c>
      <c r="L6404" s="174" t="n">
        <v>8</v>
      </c>
      <c r="M6404" s="174" t="n">
        <v>48</v>
      </c>
    </row>
    <row r="6405">
      <c r="A6405" s="174" t="inlineStr">
        <is>
          <t>test</t>
        </is>
      </c>
      <c r="B6405" s="174" t="inlineStr">
        <is>
          <t>A3</t>
        </is>
      </c>
      <c r="C6405" s="174" t="inlineStr">
        <is>
          <t>Noise</t>
        </is>
      </c>
      <c r="D6405" s="174" t="inlineStr">
        <is>
          <t>all</t>
        </is>
      </c>
      <c r="E6405" s="175" t="n">
        <v>0.36</v>
      </c>
      <c r="F6405" s="174" t="n">
        <v>27</v>
      </c>
      <c r="G6405" s="174" t="n">
        <v>132</v>
      </c>
      <c r="H6405" s="174" t="n">
        <v>56</v>
      </c>
      <c r="I6405" s="174" t="n">
        <v>4345</v>
      </c>
      <c r="J6405" s="174" t="n">
        <v>75</v>
      </c>
      <c r="K6405" s="174" t="n">
        <v>57</v>
      </c>
      <c r="L6405" s="174" t="n">
        <v>8</v>
      </c>
      <c r="M6405" s="174" t="n">
        <v>48</v>
      </c>
    </row>
    <row r="6406">
      <c r="A6406" s="174" t="inlineStr">
        <is>
          <t>test</t>
        </is>
      </c>
      <c r="B6406" s="174" t="inlineStr">
        <is>
          <t>A3</t>
        </is>
      </c>
      <c r="C6406" s="174" t="inlineStr">
        <is>
          <t>Noise</t>
        </is>
      </c>
      <c r="D6406" s="174" t="inlineStr">
        <is>
          <t>all</t>
        </is>
      </c>
      <c r="E6406" s="175" t="n">
        <v>0.37</v>
      </c>
      <c r="F6406" s="174" t="n">
        <v>25</v>
      </c>
      <c r="G6406" s="174" t="n">
        <v>134</v>
      </c>
      <c r="H6406" s="174" t="n">
        <v>54</v>
      </c>
      <c r="I6406" s="174" t="n">
        <v>4347</v>
      </c>
      <c r="J6406" s="174" t="n">
        <v>75</v>
      </c>
      <c r="K6406" s="174" t="n">
        <v>59</v>
      </c>
      <c r="L6406" s="174" t="n">
        <v>8</v>
      </c>
      <c r="M6406" s="174" t="n">
        <v>46</v>
      </c>
    </row>
    <row r="6407">
      <c r="A6407" s="174" t="inlineStr">
        <is>
          <t>test</t>
        </is>
      </c>
      <c r="B6407" s="174" t="inlineStr">
        <is>
          <t>A3</t>
        </is>
      </c>
      <c r="C6407" s="174" t="inlineStr">
        <is>
          <t>Noise</t>
        </is>
      </c>
      <c r="D6407" s="174" t="inlineStr">
        <is>
          <t>all</t>
        </is>
      </c>
      <c r="E6407" s="175" t="n">
        <v>0.38</v>
      </c>
      <c r="F6407" s="174" t="n">
        <v>23</v>
      </c>
      <c r="G6407" s="174" t="n">
        <v>136</v>
      </c>
      <c r="H6407" s="174" t="n">
        <v>51</v>
      </c>
      <c r="I6407" s="174" t="n">
        <v>4350</v>
      </c>
      <c r="J6407" s="174" t="n">
        <v>76</v>
      </c>
      <c r="K6407" s="174" t="n">
        <v>60</v>
      </c>
      <c r="L6407" s="174" t="n">
        <v>8</v>
      </c>
      <c r="M6407" s="174" t="n">
        <v>43</v>
      </c>
    </row>
    <row r="6408">
      <c r="A6408" s="174" t="inlineStr">
        <is>
          <t>test</t>
        </is>
      </c>
      <c r="B6408" s="174" t="inlineStr">
        <is>
          <t>A3</t>
        </is>
      </c>
      <c r="C6408" s="174" t="inlineStr">
        <is>
          <t>Noise</t>
        </is>
      </c>
      <c r="D6408" s="174" t="inlineStr">
        <is>
          <t>all</t>
        </is>
      </c>
      <c r="E6408" s="175" t="n">
        <v>0.39</v>
      </c>
      <c r="F6408" s="174" t="n">
        <v>23</v>
      </c>
      <c r="G6408" s="174" t="n">
        <v>136</v>
      </c>
      <c r="H6408" s="174" t="n">
        <v>48</v>
      </c>
      <c r="I6408" s="174" t="n">
        <v>4353</v>
      </c>
      <c r="J6408" s="174" t="n">
        <v>76</v>
      </c>
      <c r="K6408" s="174" t="n">
        <v>60</v>
      </c>
      <c r="L6408" s="174" t="n">
        <v>8</v>
      </c>
      <c r="M6408" s="174" t="n">
        <v>40</v>
      </c>
    </row>
    <row r="6409">
      <c r="A6409" s="174" t="inlineStr">
        <is>
          <t>test</t>
        </is>
      </c>
      <c r="B6409" s="174" t="inlineStr">
        <is>
          <t>A3</t>
        </is>
      </c>
      <c r="C6409" s="174" t="inlineStr">
        <is>
          <t>Noise</t>
        </is>
      </c>
      <c r="D6409" s="174" t="inlineStr">
        <is>
          <t>all</t>
        </is>
      </c>
      <c r="E6409" s="175" t="n">
        <v>0.4</v>
      </c>
      <c r="F6409" s="174" t="n">
        <v>21</v>
      </c>
      <c r="G6409" s="174" t="n">
        <v>138</v>
      </c>
      <c r="H6409" s="174" t="n">
        <v>46</v>
      </c>
      <c r="I6409" s="174" t="n">
        <v>4355</v>
      </c>
      <c r="J6409" s="174" t="n">
        <v>77</v>
      </c>
      <c r="K6409" s="174" t="n">
        <v>61</v>
      </c>
      <c r="L6409" s="174" t="n">
        <v>8</v>
      </c>
      <c r="M6409" s="174" t="n">
        <v>38</v>
      </c>
    </row>
    <row r="6410">
      <c r="A6410" s="174" t="inlineStr">
        <is>
          <t>test</t>
        </is>
      </c>
      <c r="B6410" s="174" t="inlineStr">
        <is>
          <t>A3</t>
        </is>
      </c>
      <c r="C6410" s="174" t="inlineStr">
        <is>
          <t>Noise</t>
        </is>
      </c>
      <c r="D6410" s="174" t="inlineStr">
        <is>
          <t>all</t>
        </is>
      </c>
      <c r="E6410" s="175" t="n">
        <v>0.41</v>
      </c>
      <c r="F6410" s="174" t="n">
        <v>21</v>
      </c>
      <c r="G6410" s="174" t="n">
        <v>138</v>
      </c>
      <c r="H6410" s="174" t="n">
        <v>41</v>
      </c>
      <c r="I6410" s="174" t="n">
        <v>4360</v>
      </c>
      <c r="J6410" s="174" t="n">
        <v>77</v>
      </c>
      <c r="K6410" s="174" t="n">
        <v>61</v>
      </c>
      <c r="L6410" s="174" t="n">
        <v>7</v>
      </c>
      <c r="M6410" s="174" t="n">
        <v>34</v>
      </c>
    </row>
    <row r="6411">
      <c r="A6411" s="174" t="inlineStr">
        <is>
          <t>test</t>
        </is>
      </c>
      <c r="B6411" s="174" t="inlineStr">
        <is>
          <t>A3</t>
        </is>
      </c>
      <c r="C6411" s="174" t="inlineStr">
        <is>
          <t>Noise</t>
        </is>
      </c>
      <c r="D6411" s="174" t="inlineStr">
        <is>
          <t>all</t>
        </is>
      </c>
      <c r="E6411" s="175" t="n">
        <v>0.42</v>
      </c>
      <c r="F6411" s="174" t="n">
        <v>19</v>
      </c>
      <c r="G6411" s="174" t="n">
        <v>140</v>
      </c>
      <c r="H6411" s="174" t="n">
        <v>41</v>
      </c>
      <c r="I6411" s="174" t="n">
        <v>4360</v>
      </c>
      <c r="J6411" s="174" t="n">
        <v>79</v>
      </c>
      <c r="K6411" s="174" t="n">
        <v>61</v>
      </c>
      <c r="L6411" s="174" t="n">
        <v>7</v>
      </c>
      <c r="M6411" s="174" t="n">
        <v>34</v>
      </c>
    </row>
    <row r="6412">
      <c r="A6412" s="174" t="inlineStr">
        <is>
          <t>test</t>
        </is>
      </c>
      <c r="B6412" s="174" t="inlineStr">
        <is>
          <t>A3</t>
        </is>
      </c>
      <c r="C6412" s="174" t="inlineStr">
        <is>
          <t>Noise</t>
        </is>
      </c>
      <c r="D6412" s="174" t="inlineStr">
        <is>
          <t>all</t>
        </is>
      </c>
      <c r="E6412" s="175" t="n">
        <v>0.43</v>
      </c>
      <c r="F6412" s="174" t="n">
        <v>19</v>
      </c>
      <c r="G6412" s="174" t="n">
        <v>140</v>
      </c>
      <c r="H6412" s="174" t="n">
        <v>41</v>
      </c>
      <c r="I6412" s="174" t="n">
        <v>4360</v>
      </c>
      <c r="J6412" s="174" t="n">
        <v>79</v>
      </c>
      <c r="K6412" s="174" t="n">
        <v>61</v>
      </c>
      <c r="L6412" s="174" t="n">
        <v>7</v>
      </c>
      <c r="M6412" s="174" t="n">
        <v>34</v>
      </c>
    </row>
    <row r="6413">
      <c r="A6413" s="174" t="inlineStr">
        <is>
          <t>test</t>
        </is>
      </c>
      <c r="B6413" s="174" t="inlineStr">
        <is>
          <t>A3</t>
        </is>
      </c>
      <c r="C6413" s="174" t="inlineStr">
        <is>
          <t>Noise</t>
        </is>
      </c>
      <c r="D6413" s="174" t="inlineStr">
        <is>
          <t>all</t>
        </is>
      </c>
      <c r="E6413" s="175" t="n">
        <v>0.44</v>
      </c>
      <c r="F6413" s="174" t="n">
        <v>18</v>
      </c>
      <c r="G6413" s="174" t="n">
        <v>141</v>
      </c>
      <c r="H6413" s="174" t="n">
        <v>39</v>
      </c>
      <c r="I6413" s="174" t="n">
        <v>4362</v>
      </c>
      <c r="J6413" s="174" t="n">
        <v>80</v>
      </c>
      <c r="K6413" s="174" t="n">
        <v>61</v>
      </c>
      <c r="L6413" s="174" t="n">
        <v>6</v>
      </c>
      <c r="M6413" s="174" t="n">
        <v>33</v>
      </c>
    </row>
    <row r="6414">
      <c r="A6414" s="174" t="inlineStr">
        <is>
          <t>test</t>
        </is>
      </c>
      <c r="B6414" s="174" t="inlineStr">
        <is>
          <t>A3</t>
        </is>
      </c>
      <c r="C6414" s="174" t="inlineStr">
        <is>
          <t>Noise</t>
        </is>
      </c>
      <c r="D6414" s="174" t="inlineStr">
        <is>
          <t>all</t>
        </is>
      </c>
      <c r="E6414" s="175" t="n">
        <v>0.45</v>
      </c>
      <c r="F6414" s="174" t="n">
        <v>17</v>
      </c>
      <c r="G6414" s="174" t="n">
        <v>142</v>
      </c>
      <c r="H6414" s="174" t="n">
        <v>37</v>
      </c>
      <c r="I6414" s="174" t="n">
        <v>4364</v>
      </c>
      <c r="J6414" s="174" t="n">
        <v>80</v>
      </c>
      <c r="K6414" s="174" t="n">
        <v>62</v>
      </c>
      <c r="L6414" s="174" t="n">
        <v>6</v>
      </c>
      <c r="M6414" s="174" t="n">
        <v>31</v>
      </c>
    </row>
    <row r="6415">
      <c r="A6415" s="174" t="inlineStr">
        <is>
          <t>test</t>
        </is>
      </c>
      <c r="B6415" s="174" t="inlineStr">
        <is>
          <t>A3</t>
        </is>
      </c>
      <c r="C6415" s="174" t="inlineStr">
        <is>
          <t>Noise</t>
        </is>
      </c>
      <c r="D6415" s="174" t="inlineStr">
        <is>
          <t>all</t>
        </is>
      </c>
      <c r="E6415" s="175" t="n">
        <v>0.46</v>
      </c>
      <c r="F6415" s="174" t="n">
        <v>17</v>
      </c>
      <c r="G6415" s="174" t="n">
        <v>142</v>
      </c>
      <c r="H6415" s="174" t="n">
        <v>32</v>
      </c>
      <c r="I6415" s="174" t="n">
        <v>4369</v>
      </c>
      <c r="J6415" s="174" t="n">
        <v>80</v>
      </c>
      <c r="K6415" s="174" t="n">
        <v>62</v>
      </c>
      <c r="L6415" s="174" t="n">
        <v>5</v>
      </c>
      <c r="M6415" s="174" t="n">
        <v>27</v>
      </c>
    </row>
    <row r="6416">
      <c r="A6416" s="174" t="inlineStr">
        <is>
          <t>test</t>
        </is>
      </c>
      <c r="B6416" s="174" t="inlineStr">
        <is>
          <t>A3</t>
        </is>
      </c>
      <c r="C6416" s="174" t="inlineStr">
        <is>
          <t>Noise</t>
        </is>
      </c>
      <c r="D6416" s="174" t="inlineStr">
        <is>
          <t>all</t>
        </is>
      </c>
      <c r="E6416" s="175" t="n">
        <v>0.47</v>
      </c>
      <c r="F6416" s="174" t="n">
        <v>16</v>
      </c>
      <c r="G6416" s="174" t="n">
        <v>143</v>
      </c>
      <c r="H6416" s="174" t="n">
        <v>29</v>
      </c>
      <c r="I6416" s="174" t="n">
        <v>4372</v>
      </c>
      <c r="J6416" s="174" t="n">
        <v>81</v>
      </c>
      <c r="K6416" s="174" t="n">
        <v>62</v>
      </c>
      <c r="L6416" s="174" t="n">
        <v>4</v>
      </c>
      <c r="M6416" s="174" t="n">
        <v>25</v>
      </c>
    </row>
    <row r="6417">
      <c r="A6417" s="174" t="inlineStr">
        <is>
          <t>test</t>
        </is>
      </c>
      <c r="B6417" s="174" t="inlineStr">
        <is>
          <t>A3</t>
        </is>
      </c>
      <c r="C6417" s="174" t="inlineStr">
        <is>
          <t>Noise</t>
        </is>
      </c>
      <c r="D6417" s="174" t="inlineStr">
        <is>
          <t>all</t>
        </is>
      </c>
      <c r="E6417" s="175" t="n">
        <v>0.48</v>
      </c>
      <c r="F6417" s="174" t="n">
        <v>15</v>
      </c>
      <c r="G6417" s="174" t="n">
        <v>144</v>
      </c>
      <c r="H6417" s="174" t="n">
        <v>28</v>
      </c>
      <c r="I6417" s="174" t="n">
        <v>4373</v>
      </c>
      <c r="J6417" s="174" t="n">
        <v>81</v>
      </c>
      <c r="K6417" s="174" t="n">
        <v>63</v>
      </c>
      <c r="L6417" s="174" t="n">
        <v>3</v>
      </c>
      <c r="M6417" s="174" t="n">
        <v>25</v>
      </c>
    </row>
    <row r="6418">
      <c r="A6418" s="174" t="inlineStr">
        <is>
          <t>test</t>
        </is>
      </c>
      <c r="B6418" s="174" t="inlineStr">
        <is>
          <t>A3</t>
        </is>
      </c>
      <c r="C6418" s="174" t="inlineStr">
        <is>
          <t>Noise</t>
        </is>
      </c>
      <c r="D6418" s="174" t="inlineStr">
        <is>
          <t>all</t>
        </is>
      </c>
      <c r="E6418" s="175" t="n">
        <v>0.49</v>
      </c>
      <c r="F6418" s="174" t="n">
        <v>15</v>
      </c>
      <c r="G6418" s="174" t="n">
        <v>144</v>
      </c>
      <c r="H6418" s="174" t="n">
        <v>27</v>
      </c>
      <c r="I6418" s="174" t="n">
        <v>4374</v>
      </c>
      <c r="J6418" s="174" t="n">
        <v>81</v>
      </c>
      <c r="K6418" s="174" t="n">
        <v>63</v>
      </c>
      <c r="L6418" s="174" t="n">
        <v>3</v>
      </c>
      <c r="M6418" s="174" t="n">
        <v>24</v>
      </c>
    </row>
    <row r="6419">
      <c r="A6419" s="174" t="inlineStr">
        <is>
          <t>test</t>
        </is>
      </c>
      <c r="B6419" s="174" t="inlineStr">
        <is>
          <t>A3</t>
        </is>
      </c>
      <c r="C6419" s="174" t="inlineStr">
        <is>
          <t>Noise</t>
        </is>
      </c>
      <c r="D6419" s="174" t="inlineStr">
        <is>
          <t>all</t>
        </is>
      </c>
      <c r="E6419" s="175" t="n">
        <v>0.5</v>
      </c>
      <c r="F6419" s="174" t="n">
        <v>14</v>
      </c>
      <c r="G6419" s="174" t="n">
        <v>145</v>
      </c>
      <c r="H6419" s="174" t="n">
        <v>25</v>
      </c>
      <c r="I6419" s="174" t="n">
        <v>4376</v>
      </c>
      <c r="J6419" s="174" t="n">
        <v>82</v>
      </c>
      <c r="K6419" s="174" t="n">
        <v>63</v>
      </c>
      <c r="L6419" s="174" t="n">
        <v>3</v>
      </c>
      <c r="M6419" s="174" t="n">
        <v>22</v>
      </c>
    </row>
    <row r="6420">
      <c r="A6420" s="174" t="inlineStr">
        <is>
          <t>test</t>
        </is>
      </c>
      <c r="B6420" s="174" t="inlineStr">
        <is>
          <t>A3</t>
        </is>
      </c>
      <c r="C6420" s="174" t="inlineStr">
        <is>
          <t>Noise</t>
        </is>
      </c>
      <c r="D6420" s="174" t="inlineStr">
        <is>
          <t>all</t>
        </is>
      </c>
      <c r="E6420" s="175" t="n">
        <v>0.51</v>
      </c>
      <c r="F6420" s="174" t="n">
        <v>13</v>
      </c>
      <c r="G6420" s="174" t="n">
        <v>146</v>
      </c>
      <c r="H6420" s="174" t="n">
        <v>24</v>
      </c>
      <c r="I6420" s="174" t="n">
        <v>4377</v>
      </c>
      <c r="J6420" s="174" t="n">
        <v>83</v>
      </c>
      <c r="K6420" s="174" t="n">
        <v>63</v>
      </c>
      <c r="L6420" s="174" t="n">
        <v>3</v>
      </c>
      <c r="M6420" s="174" t="n">
        <v>21</v>
      </c>
    </row>
    <row r="6421">
      <c r="A6421" s="174" t="inlineStr">
        <is>
          <t>test</t>
        </is>
      </c>
      <c r="B6421" s="174" t="inlineStr">
        <is>
          <t>A3</t>
        </is>
      </c>
      <c r="C6421" s="174" t="inlineStr">
        <is>
          <t>Noise</t>
        </is>
      </c>
      <c r="D6421" s="174" t="inlineStr">
        <is>
          <t>all</t>
        </is>
      </c>
      <c r="E6421" s="175" t="n">
        <v>0.52</v>
      </c>
      <c r="F6421" s="174" t="n">
        <v>12</v>
      </c>
      <c r="G6421" s="174" t="n">
        <v>147</v>
      </c>
      <c r="H6421" s="174" t="n">
        <v>24</v>
      </c>
      <c r="I6421" s="174" t="n">
        <v>4377</v>
      </c>
      <c r="J6421" s="174" t="n">
        <v>84</v>
      </c>
      <c r="K6421" s="174" t="n">
        <v>63</v>
      </c>
      <c r="L6421" s="174" t="n">
        <v>3</v>
      </c>
      <c r="M6421" s="174" t="n">
        <v>21</v>
      </c>
    </row>
    <row r="6422">
      <c r="A6422" s="174" t="inlineStr">
        <is>
          <t>test</t>
        </is>
      </c>
      <c r="B6422" s="174" t="inlineStr">
        <is>
          <t>A3</t>
        </is>
      </c>
      <c r="C6422" s="174" t="inlineStr">
        <is>
          <t>Noise</t>
        </is>
      </c>
      <c r="D6422" s="174" t="inlineStr">
        <is>
          <t>all</t>
        </is>
      </c>
      <c r="E6422" s="175" t="n">
        <v>0.53</v>
      </c>
      <c r="F6422" s="174" t="n">
        <v>11</v>
      </c>
      <c r="G6422" s="174" t="n">
        <v>148</v>
      </c>
      <c r="H6422" s="174" t="n">
        <v>23</v>
      </c>
      <c r="I6422" s="174" t="n">
        <v>4378</v>
      </c>
      <c r="J6422" s="174" t="n">
        <v>84</v>
      </c>
      <c r="K6422" s="174" t="n">
        <v>64</v>
      </c>
      <c r="L6422" s="174" t="n">
        <v>3</v>
      </c>
      <c r="M6422" s="174" t="n">
        <v>20</v>
      </c>
    </row>
    <row r="6423">
      <c r="A6423" s="174" t="inlineStr">
        <is>
          <t>test</t>
        </is>
      </c>
      <c r="B6423" s="174" t="inlineStr">
        <is>
          <t>A3</t>
        </is>
      </c>
      <c r="C6423" s="174" t="inlineStr">
        <is>
          <t>Noise</t>
        </is>
      </c>
      <c r="D6423" s="174" t="inlineStr">
        <is>
          <t>all</t>
        </is>
      </c>
      <c r="E6423" s="175" t="n">
        <v>0.54</v>
      </c>
      <c r="F6423" s="174" t="n">
        <v>10</v>
      </c>
      <c r="G6423" s="174" t="n">
        <v>149</v>
      </c>
      <c r="H6423" s="174" t="n">
        <v>22</v>
      </c>
      <c r="I6423" s="174" t="n">
        <v>4379</v>
      </c>
      <c r="J6423" s="174" t="n">
        <v>85</v>
      </c>
      <c r="K6423" s="174" t="n">
        <v>64</v>
      </c>
      <c r="L6423" s="174" t="n">
        <v>3</v>
      </c>
      <c r="M6423" s="174" t="n">
        <v>19</v>
      </c>
    </row>
    <row r="6424">
      <c r="A6424" s="174" t="inlineStr">
        <is>
          <t>test</t>
        </is>
      </c>
      <c r="B6424" s="174" t="inlineStr">
        <is>
          <t>A3</t>
        </is>
      </c>
      <c r="C6424" s="174" t="inlineStr">
        <is>
          <t>Noise</t>
        </is>
      </c>
      <c r="D6424" s="174" t="inlineStr">
        <is>
          <t>all</t>
        </is>
      </c>
      <c r="E6424" s="175" t="n">
        <v>0.55</v>
      </c>
      <c r="F6424" s="174" t="n">
        <v>10</v>
      </c>
      <c r="G6424" s="174" t="n">
        <v>149</v>
      </c>
      <c r="H6424" s="174" t="n">
        <v>19</v>
      </c>
      <c r="I6424" s="174" t="n">
        <v>4382</v>
      </c>
      <c r="J6424" s="174" t="n">
        <v>85</v>
      </c>
      <c r="K6424" s="174" t="n">
        <v>64</v>
      </c>
      <c r="L6424" s="174" t="n">
        <v>3</v>
      </c>
      <c r="M6424" s="174" t="n">
        <v>16</v>
      </c>
    </row>
    <row r="6425">
      <c r="A6425" s="174" t="inlineStr">
        <is>
          <t>test</t>
        </is>
      </c>
      <c r="B6425" s="174" t="inlineStr">
        <is>
          <t>A3</t>
        </is>
      </c>
      <c r="C6425" s="174" t="inlineStr">
        <is>
          <t>Noise</t>
        </is>
      </c>
      <c r="D6425" s="174" t="inlineStr">
        <is>
          <t>all</t>
        </is>
      </c>
      <c r="E6425" s="175" t="n">
        <v>0.5600000000000001</v>
      </c>
      <c r="F6425" s="174" t="n">
        <v>9</v>
      </c>
      <c r="G6425" s="174" t="n">
        <v>150</v>
      </c>
      <c r="H6425" s="174" t="n">
        <v>19</v>
      </c>
      <c r="I6425" s="174" t="n">
        <v>4382</v>
      </c>
      <c r="J6425" s="174" t="n">
        <v>85</v>
      </c>
      <c r="K6425" s="174" t="n">
        <v>65</v>
      </c>
      <c r="L6425" s="174" t="n">
        <v>3</v>
      </c>
      <c r="M6425" s="174" t="n">
        <v>16</v>
      </c>
    </row>
    <row r="6426">
      <c r="A6426" s="174" t="inlineStr">
        <is>
          <t>test</t>
        </is>
      </c>
      <c r="B6426" s="174" t="inlineStr">
        <is>
          <t>A3</t>
        </is>
      </c>
      <c r="C6426" s="174" t="inlineStr">
        <is>
          <t>Noise</t>
        </is>
      </c>
      <c r="D6426" s="174" t="inlineStr">
        <is>
          <t>all</t>
        </is>
      </c>
      <c r="E6426" s="175" t="n">
        <v>0.57</v>
      </c>
      <c r="F6426" s="174" t="n">
        <v>8</v>
      </c>
      <c r="G6426" s="174" t="n">
        <v>151</v>
      </c>
      <c r="H6426" s="174" t="n">
        <v>17</v>
      </c>
      <c r="I6426" s="174" t="n">
        <v>4384</v>
      </c>
      <c r="J6426" s="174" t="n">
        <v>85</v>
      </c>
      <c r="K6426" s="174" t="n">
        <v>66</v>
      </c>
      <c r="L6426" s="174" t="n">
        <v>3</v>
      </c>
      <c r="M6426" s="174" t="n">
        <v>14</v>
      </c>
    </row>
    <row r="6427">
      <c r="A6427" s="174" t="inlineStr">
        <is>
          <t>test</t>
        </is>
      </c>
      <c r="B6427" s="174" t="inlineStr">
        <is>
          <t>A3</t>
        </is>
      </c>
      <c r="C6427" s="174" t="inlineStr">
        <is>
          <t>Noise</t>
        </is>
      </c>
      <c r="D6427" s="174" t="inlineStr">
        <is>
          <t>all</t>
        </is>
      </c>
      <c r="E6427" s="175" t="n">
        <v>0.58</v>
      </c>
      <c r="F6427" s="174" t="n">
        <v>8</v>
      </c>
      <c r="G6427" s="174" t="n">
        <v>151</v>
      </c>
      <c r="H6427" s="174" t="n">
        <v>15</v>
      </c>
      <c r="I6427" s="174" t="n">
        <v>4386</v>
      </c>
      <c r="J6427" s="174" t="n">
        <v>85</v>
      </c>
      <c r="K6427" s="174" t="n">
        <v>66</v>
      </c>
      <c r="L6427" s="174" t="n">
        <v>3</v>
      </c>
      <c r="M6427" s="174" t="n">
        <v>12</v>
      </c>
    </row>
    <row r="6428">
      <c r="A6428" s="174" t="inlineStr">
        <is>
          <t>test</t>
        </is>
      </c>
      <c r="B6428" s="174" t="inlineStr">
        <is>
          <t>A3</t>
        </is>
      </c>
      <c r="C6428" s="174" t="inlineStr">
        <is>
          <t>Noise</t>
        </is>
      </c>
      <c r="D6428" s="174" t="inlineStr">
        <is>
          <t>all</t>
        </is>
      </c>
      <c r="E6428" s="175" t="n">
        <v>0.59</v>
      </c>
      <c r="F6428" s="174" t="n">
        <v>7</v>
      </c>
      <c r="G6428" s="174" t="n">
        <v>152</v>
      </c>
      <c r="H6428" s="174" t="n">
        <v>15</v>
      </c>
      <c r="I6428" s="174" t="n">
        <v>4386</v>
      </c>
      <c r="J6428" s="174" t="n">
        <v>86</v>
      </c>
      <c r="K6428" s="174" t="n">
        <v>66</v>
      </c>
      <c r="L6428" s="174" t="n">
        <v>3</v>
      </c>
      <c r="M6428" s="174" t="n">
        <v>12</v>
      </c>
    </row>
    <row r="6429">
      <c r="A6429" s="174" t="inlineStr">
        <is>
          <t>test</t>
        </is>
      </c>
      <c r="B6429" s="174" t="inlineStr">
        <is>
          <t>A3</t>
        </is>
      </c>
      <c r="C6429" s="174" t="inlineStr">
        <is>
          <t>Noise</t>
        </is>
      </c>
      <c r="D6429" s="174" t="inlineStr">
        <is>
          <t>all</t>
        </is>
      </c>
      <c r="E6429" s="175" t="n">
        <v>0.6</v>
      </c>
      <c r="F6429" s="174" t="n">
        <v>7</v>
      </c>
      <c r="G6429" s="174" t="n">
        <v>152</v>
      </c>
      <c r="H6429" s="174" t="n">
        <v>15</v>
      </c>
      <c r="I6429" s="174" t="n">
        <v>4386</v>
      </c>
      <c r="J6429" s="174" t="n">
        <v>86</v>
      </c>
      <c r="K6429" s="174" t="n">
        <v>66</v>
      </c>
      <c r="L6429" s="174" t="n">
        <v>3</v>
      </c>
      <c r="M6429" s="174" t="n">
        <v>12</v>
      </c>
    </row>
    <row r="6430">
      <c r="A6430" s="174" t="inlineStr">
        <is>
          <t>test</t>
        </is>
      </c>
      <c r="B6430" s="174" t="inlineStr">
        <is>
          <t>A3</t>
        </is>
      </c>
      <c r="C6430" s="174" t="inlineStr">
        <is>
          <t>Noise</t>
        </is>
      </c>
      <c r="D6430" s="174" t="inlineStr">
        <is>
          <t>all</t>
        </is>
      </c>
      <c r="E6430" s="175" t="n">
        <v>0.61</v>
      </c>
      <c r="F6430" s="174" t="n">
        <v>7</v>
      </c>
      <c r="G6430" s="174" t="n">
        <v>152</v>
      </c>
      <c r="H6430" s="174" t="n">
        <v>14</v>
      </c>
      <c r="I6430" s="174" t="n">
        <v>4387</v>
      </c>
      <c r="J6430" s="174" t="n">
        <v>86</v>
      </c>
      <c r="K6430" s="174" t="n">
        <v>66</v>
      </c>
      <c r="L6430" s="174" t="n">
        <v>3</v>
      </c>
      <c r="M6430" s="174" t="n">
        <v>11</v>
      </c>
    </row>
    <row r="6431">
      <c r="A6431" s="174" t="inlineStr">
        <is>
          <t>test</t>
        </is>
      </c>
      <c r="B6431" s="174" t="inlineStr">
        <is>
          <t>A3</t>
        </is>
      </c>
      <c r="C6431" s="174" t="inlineStr">
        <is>
          <t>Noise</t>
        </is>
      </c>
      <c r="D6431" s="174" t="inlineStr">
        <is>
          <t>all</t>
        </is>
      </c>
      <c r="E6431" s="175" t="n">
        <v>0.62</v>
      </c>
      <c r="F6431" s="174" t="n">
        <v>6</v>
      </c>
      <c r="G6431" s="174" t="n">
        <v>153</v>
      </c>
      <c r="H6431" s="174" t="n">
        <v>14</v>
      </c>
      <c r="I6431" s="174" t="n">
        <v>4387</v>
      </c>
      <c r="J6431" s="174" t="n">
        <v>86</v>
      </c>
      <c r="K6431" s="174" t="n">
        <v>67</v>
      </c>
      <c r="L6431" s="174" t="n">
        <v>3</v>
      </c>
      <c r="M6431" s="174" t="n">
        <v>11</v>
      </c>
    </row>
    <row r="6432">
      <c r="A6432" s="174" t="inlineStr">
        <is>
          <t>test</t>
        </is>
      </c>
      <c r="B6432" s="174" t="inlineStr">
        <is>
          <t>A3</t>
        </is>
      </c>
      <c r="C6432" s="174" t="inlineStr">
        <is>
          <t>Noise</t>
        </is>
      </c>
      <c r="D6432" s="174" t="inlineStr">
        <is>
          <t>all</t>
        </is>
      </c>
      <c r="E6432" s="175" t="n">
        <v>0.63</v>
      </c>
      <c r="F6432" s="174" t="n">
        <v>5</v>
      </c>
      <c r="G6432" s="174" t="n">
        <v>154</v>
      </c>
      <c r="H6432" s="174" t="n">
        <v>14</v>
      </c>
      <c r="I6432" s="174" t="n">
        <v>4387</v>
      </c>
      <c r="J6432" s="174" t="n">
        <v>86</v>
      </c>
      <c r="K6432" s="174" t="n">
        <v>68</v>
      </c>
      <c r="L6432" s="174" t="n">
        <v>3</v>
      </c>
      <c r="M6432" s="174" t="n">
        <v>11</v>
      </c>
    </row>
    <row r="6433">
      <c r="A6433" s="174" t="inlineStr">
        <is>
          <t>test</t>
        </is>
      </c>
      <c r="B6433" s="174" t="inlineStr">
        <is>
          <t>A3</t>
        </is>
      </c>
      <c r="C6433" s="174" t="inlineStr">
        <is>
          <t>Noise</t>
        </is>
      </c>
      <c r="D6433" s="174" t="inlineStr">
        <is>
          <t>all</t>
        </is>
      </c>
      <c r="E6433" s="175" t="n">
        <v>0.64</v>
      </c>
      <c r="F6433" s="174" t="n">
        <v>5</v>
      </c>
      <c r="G6433" s="174" t="n">
        <v>154</v>
      </c>
      <c r="H6433" s="174" t="n">
        <v>12</v>
      </c>
      <c r="I6433" s="174" t="n">
        <v>4389</v>
      </c>
      <c r="J6433" s="174" t="n">
        <v>86</v>
      </c>
      <c r="K6433" s="174" t="n">
        <v>68</v>
      </c>
      <c r="L6433" s="174" t="n">
        <v>3</v>
      </c>
      <c r="M6433" s="174" t="n">
        <v>9</v>
      </c>
    </row>
    <row r="6434">
      <c r="A6434" s="174" t="inlineStr">
        <is>
          <t>test</t>
        </is>
      </c>
      <c r="B6434" s="174" t="inlineStr">
        <is>
          <t>A3</t>
        </is>
      </c>
      <c r="C6434" s="174" t="inlineStr">
        <is>
          <t>Noise</t>
        </is>
      </c>
      <c r="D6434" s="174" t="inlineStr">
        <is>
          <t>all</t>
        </is>
      </c>
      <c r="E6434" s="175" t="n">
        <v>0.65</v>
      </c>
      <c r="F6434" s="174" t="n">
        <v>5</v>
      </c>
      <c r="G6434" s="174" t="n">
        <v>154</v>
      </c>
      <c r="H6434" s="174" t="n">
        <v>12</v>
      </c>
      <c r="I6434" s="174" t="n">
        <v>4389</v>
      </c>
      <c r="J6434" s="174" t="n">
        <v>86</v>
      </c>
      <c r="K6434" s="174" t="n">
        <v>68</v>
      </c>
      <c r="L6434" s="174" t="n">
        <v>3</v>
      </c>
      <c r="M6434" s="174" t="n">
        <v>9</v>
      </c>
    </row>
    <row r="6435">
      <c r="A6435" s="174" t="inlineStr">
        <is>
          <t>test</t>
        </is>
      </c>
      <c r="B6435" s="174" t="inlineStr">
        <is>
          <t>A3</t>
        </is>
      </c>
      <c r="C6435" s="174" t="inlineStr">
        <is>
          <t>Noise</t>
        </is>
      </c>
      <c r="D6435" s="174" t="inlineStr">
        <is>
          <t>all</t>
        </is>
      </c>
      <c r="E6435" s="175" t="n">
        <v>0.66</v>
      </c>
      <c r="F6435" s="174" t="n">
        <v>5</v>
      </c>
      <c r="G6435" s="174" t="n">
        <v>154</v>
      </c>
      <c r="H6435" s="174" t="n">
        <v>11</v>
      </c>
      <c r="I6435" s="174" t="n">
        <v>4390</v>
      </c>
      <c r="J6435" s="174" t="n">
        <v>86</v>
      </c>
      <c r="K6435" s="174" t="n">
        <v>68</v>
      </c>
      <c r="L6435" s="174" t="n">
        <v>3</v>
      </c>
      <c r="M6435" s="174" t="n">
        <v>8</v>
      </c>
    </row>
    <row r="6436">
      <c r="A6436" s="174" t="inlineStr">
        <is>
          <t>test</t>
        </is>
      </c>
      <c r="B6436" s="174" t="inlineStr">
        <is>
          <t>A3</t>
        </is>
      </c>
      <c r="C6436" s="174" t="inlineStr">
        <is>
          <t>Noise</t>
        </is>
      </c>
      <c r="D6436" s="174" t="inlineStr">
        <is>
          <t>all</t>
        </is>
      </c>
      <c r="E6436" s="175" t="n">
        <v>0.67</v>
      </c>
      <c r="F6436" s="174" t="n">
        <v>5</v>
      </c>
      <c r="G6436" s="174" t="n">
        <v>154</v>
      </c>
      <c r="H6436" s="174" t="n">
        <v>10</v>
      </c>
      <c r="I6436" s="174" t="n">
        <v>4391</v>
      </c>
      <c r="J6436" s="174" t="n">
        <v>86</v>
      </c>
      <c r="K6436" s="174" t="n">
        <v>68</v>
      </c>
      <c r="L6436" s="174" t="n">
        <v>3</v>
      </c>
      <c r="M6436" s="174" t="n">
        <v>7</v>
      </c>
    </row>
    <row r="6437">
      <c r="A6437" s="174" t="inlineStr">
        <is>
          <t>test</t>
        </is>
      </c>
      <c r="B6437" s="174" t="inlineStr">
        <is>
          <t>A3</t>
        </is>
      </c>
      <c r="C6437" s="174" t="inlineStr">
        <is>
          <t>Noise</t>
        </is>
      </c>
      <c r="D6437" s="174" t="inlineStr">
        <is>
          <t>all</t>
        </is>
      </c>
      <c r="E6437" s="175" t="n">
        <v>0.68</v>
      </c>
      <c r="F6437" s="174" t="n">
        <v>5</v>
      </c>
      <c r="G6437" s="174" t="n">
        <v>154</v>
      </c>
      <c r="H6437" s="174" t="n">
        <v>10</v>
      </c>
      <c r="I6437" s="174" t="n">
        <v>4391</v>
      </c>
      <c r="J6437" s="174" t="n">
        <v>86</v>
      </c>
      <c r="K6437" s="174" t="n">
        <v>68</v>
      </c>
      <c r="L6437" s="174" t="n">
        <v>3</v>
      </c>
      <c r="M6437" s="174" t="n">
        <v>7</v>
      </c>
    </row>
    <row r="6438">
      <c r="A6438" s="174" t="inlineStr">
        <is>
          <t>test</t>
        </is>
      </c>
      <c r="B6438" s="174" t="inlineStr">
        <is>
          <t>A3</t>
        </is>
      </c>
      <c r="C6438" s="174" t="inlineStr">
        <is>
          <t>Noise</t>
        </is>
      </c>
      <c r="D6438" s="174" t="inlineStr">
        <is>
          <t>all</t>
        </is>
      </c>
      <c r="E6438" s="175" t="n">
        <v>0.6899999999999999</v>
      </c>
      <c r="F6438" s="174" t="n">
        <v>5</v>
      </c>
      <c r="G6438" s="174" t="n">
        <v>154</v>
      </c>
      <c r="H6438" s="174" t="n">
        <v>8</v>
      </c>
      <c r="I6438" s="174" t="n">
        <v>4393</v>
      </c>
      <c r="J6438" s="174" t="n">
        <v>86</v>
      </c>
      <c r="K6438" s="174" t="n">
        <v>68</v>
      </c>
      <c r="L6438" s="174" t="n">
        <v>2</v>
      </c>
      <c r="M6438" s="174" t="n">
        <v>6</v>
      </c>
    </row>
    <row r="6439">
      <c r="A6439" s="174" t="inlineStr">
        <is>
          <t>test</t>
        </is>
      </c>
      <c r="B6439" s="174" t="inlineStr">
        <is>
          <t>A3</t>
        </is>
      </c>
      <c r="C6439" s="174" t="inlineStr">
        <is>
          <t>Noise</t>
        </is>
      </c>
      <c r="D6439" s="174" t="inlineStr">
        <is>
          <t>all</t>
        </is>
      </c>
      <c r="E6439" s="175" t="n">
        <v>0.7</v>
      </c>
      <c r="F6439" s="174" t="n">
        <v>4</v>
      </c>
      <c r="G6439" s="174" t="n">
        <v>155</v>
      </c>
      <c r="H6439" s="174" t="n">
        <v>6</v>
      </c>
      <c r="I6439" s="174" t="n">
        <v>4395</v>
      </c>
      <c r="J6439" s="174" t="n">
        <v>86</v>
      </c>
      <c r="K6439" s="174" t="n">
        <v>69</v>
      </c>
      <c r="L6439" s="174" t="n">
        <v>2</v>
      </c>
      <c r="M6439" s="174" t="n">
        <v>4</v>
      </c>
    </row>
    <row r="6440">
      <c r="A6440" s="174" t="inlineStr">
        <is>
          <t>test</t>
        </is>
      </c>
      <c r="B6440" s="174" t="inlineStr">
        <is>
          <t>A3</t>
        </is>
      </c>
      <c r="C6440" s="174" t="inlineStr">
        <is>
          <t>Noise</t>
        </is>
      </c>
      <c r="D6440" s="174" t="inlineStr">
        <is>
          <t>all</t>
        </is>
      </c>
      <c r="E6440" s="175" t="n">
        <v>0.71</v>
      </c>
      <c r="F6440" s="174" t="n">
        <v>4</v>
      </c>
      <c r="G6440" s="174" t="n">
        <v>155</v>
      </c>
      <c r="H6440" s="174" t="n">
        <v>5</v>
      </c>
      <c r="I6440" s="174" t="n">
        <v>4396</v>
      </c>
      <c r="J6440" s="174" t="n">
        <v>86</v>
      </c>
      <c r="K6440" s="174" t="n">
        <v>69</v>
      </c>
      <c r="L6440" s="174" t="n">
        <v>2</v>
      </c>
      <c r="M6440" s="174" t="n">
        <v>3</v>
      </c>
    </row>
    <row r="6441">
      <c r="A6441" s="174" t="inlineStr">
        <is>
          <t>test</t>
        </is>
      </c>
      <c r="B6441" s="174" t="inlineStr">
        <is>
          <t>A3</t>
        </is>
      </c>
      <c r="C6441" s="174" t="inlineStr">
        <is>
          <t>Noise</t>
        </is>
      </c>
      <c r="D6441" s="174" t="inlineStr">
        <is>
          <t>all</t>
        </is>
      </c>
      <c r="E6441" s="175" t="n">
        <v>0.72</v>
      </c>
      <c r="F6441" s="174" t="n">
        <v>4</v>
      </c>
      <c r="G6441" s="174" t="n">
        <v>155</v>
      </c>
      <c r="H6441" s="174" t="n">
        <v>5</v>
      </c>
      <c r="I6441" s="174" t="n">
        <v>4396</v>
      </c>
      <c r="J6441" s="174" t="n">
        <v>86</v>
      </c>
      <c r="K6441" s="174" t="n">
        <v>69</v>
      </c>
      <c r="L6441" s="174" t="n">
        <v>2</v>
      </c>
      <c r="M6441" s="174" t="n">
        <v>3</v>
      </c>
    </row>
    <row r="6442">
      <c r="A6442" s="174" t="inlineStr">
        <is>
          <t>test</t>
        </is>
      </c>
      <c r="B6442" s="174" t="inlineStr">
        <is>
          <t>A3</t>
        </is>
      </c>
      <c r="C6442" s="174" t="inlineStr">
        <is>
          <t>Noise</t>
        </is>
      </c>
      <c r="D6442" s="174" t="inlineStr">
        <is>
          <t>all</t>
        </is>
      </c>
      <c r="E6442" s="175" t="n">
        <v>0.73</v>
      </c>
      <c r="F6442" s="174" t="n">
        <v>4</v>
      </c>
      <c r="G6442" s="174" t="n">
        <v>155</v>
      </c>
      <c r="H6442" s="174" t="n">
        <v>4</v>
      </c>
      <c r="I6442" s="174" t="n">
        <v>4397</v>
      </c>
      <c r="J6442" s="174" t="n">
        <v>86</v>
      </c>
      <c r="K6442" s="174" t="n">
        <v>69</v>
      </c>
      <c r="L6442" s="174" t="n">
        <v>2</v>
      </c>
      <c r="M6442" s="174" t="n">
        <v>2</v>
      </c>
    </row>
    <row r="6443">
      <c r="A6443" s="174" t="inlineStr">
        <is>
          <t>test</t>
        </is>
      </c>
      <c r="B6443" s="174" t="inlineStr">
        <is>
          <t>A3</t>
        </is>
      </c>
      <c r="C6443" s="174" t="inlineStr">
        <is>
          <t>Noise</t>
        </is>
      </c>
      <c r="D6443" s="174" t="inlineStr">
        <is>
          <t>all</t>
        </is>
      </c>
      <c r="E6443" s="175" t="n">
        <v>0.74</v>
      </c>
      <c r="F6443" s="174" t="n">
        <v>4</v>
      </c>
      <c r="G6443" s="174" t="n">
        <v>155</v>
      </c>
      <c r="H6443" s="174" t="n">
        <v>4</v>
      </c>
      <c r="I6443" s="174" t="n">
        <v>4397</v>
      </c>
      <c r="J6443" s="174" t="n">
        <v>86</v>
      </c>
      <c r="K6443" s="174" t="n">
        <v>69</v>
      </c>
      <c r="L6443" s="174" t="n">
        <v>2</v>
      </c>
      <c r="M6443" s="174" t="n">
        <v>2</v>
      </c>
    </row>
    <row r="6444">
      <c r="A6444" s="174" t="inlineStr">
        <is>
          <t>test</t>
        </is>
      </c>
      <c r="B6444" s="174" t="inlineStr">
        <is>
          <t>A3</t>
        </is>
      </c>
      <c r="C6444" s="174" t="inlineStr">
        <is>
          <t>Noise</t>
        </is>
      </c>
      <c r="D6444" s="174" t="inlineStr">
        <is>
          <t>all</t>
        </is>
      </c>
      <c r="E6444" s="175" t="n">
        <v>0.75</v>
      </c>
      <c r="F6444" s="174" t="n">
        <v>4</v>
      </c>
      <c r="G6444" s="174" t="n">
        <v>155</v>
      </c>
      <c r="H6444" s="174" t="n">
        <v>4</v>
      </c>
      <c r="I6444" s="174" t="n">
        <v>4397</v>
      </c>
      <c r="J6444" s="174" t="n">
        <v>86</v>
      </c>
      <c r="K6444" s="174" t="n">
        <v>69</v>
      </c>
      <c r="L6444" s="174" t="n">
        <v>2</v>
      </c>
      <c r="M6444" s="174" t="n">
        <v>2</v>
      </c>
    </row>
    <row r="6445">
      <c r="A6445" s="174" t="inlineStr">
        <is>
          <t>test</t>
        </is>
      </c>
      <c r="B6445" s="174" t="inlineStr">
        <is>
          <t>A3</t>
        </is>
      </c>
      <c r="C6445" s="174" t="inlineStr">
        <is>
          <t>Noise</t>
        </is>
      </c>
      <c r="D6445" s="174" t="inlineStr">
        <is>
          <t>all</t>
        </is>
      </c>
      <c r="E6445" s="175" t="n">
        <v>0.76</v>
      </c>
      <c r="F6445" s="174" t="n">
        <v>4</v>
      </c>
      <c r="G6445" s="174" t="n">
        <v>155</v>
      </c>
      <c r="H6445" s="174" t="n">
        <v>3</v>
      </c>
      <c r="I6445" s="174" t="n">
        <v>4398</v>
      </c>
      <c r="J6445" s="174" t="n">
        <v>86</v>
      </c>
      <c r="K6445" s="174" t="n">
        <v>69</v>
      </c>
      <c r="L6445" s="174" t="n">
        <v>1</v>
      </c>
      <c r="M6445" s="174" t="n">
        <v>2</v>
      </c>
    </row>
    <row r="6446">
      <c r="A6446" s="174" t="inlineStr">
        <is>
          <t>test</t>
        </is>
      </c>
      <c r="B6446" s="174" t="inlineStr">
        <is>
          <t>A3</t>
        </is>
      </c>
      <c r="C6446" s="174" t="inlineStr">
        <is>
          <t>Noise</t>
        </is>
      </c>
      <c r="D6446" s="174" t="inlineStr">
        <is>
          <t>all</t>
        </is>
      </c>
      <c r="E6446" s="175" t="n">
        <v>0.77</v>
      </c>
      <c r="F6446" s="174" t="n">
        <v>3</v>
      </c>
      <c r="G6446" s="174" t="n">
        <v>156</v>
      </c>
      <c r="H6446" s="174" t="n">
        <v>3</v>
      </c>
      <c r="I6446" s="174" t="n">
        <v>4398</v>
      </c>
      <c r="J6446" s="174" t="n">
        <v>87</v>
      </c>
      <c r="K6446" s="174" t="n">
        <v>69</v>
      </c>
      <c r="L6446" s="174" t="n">
        <v>1</v>
      </c>
      <c r="M6446" s="174" t="n">
        <v>2</v>
      </c>
    </row>
    <row r="6447">
      <c r="A6447" s="174" t="inlineStr">
        <is>
          <t>test</t>
        </is>
      </c>
      <c r="B6447" s="174" t="inlineStr">
        <is>
          <t>A3</t>
        </is>
      </c>
      <c r="C6447" s="174" t="inlineStr">
        <is>
          <t>Noise</t>
        </is>
      </c>
      <c r="D6447" s="174" t="inlineStr">
        <is>
          <t>all</t>
        </is>
      </c>
      <c r="E6447" s="175" t="n">
        <v>0.78</v>
      </c>
      <c r="F6447" s="174" t="n">
        <v>3</v>
      </c>
      <c r="G6447" s="174" t="n">
        <v>156</v>
      </c>
      <c r="H6447" s="174" t="n">
        <v>3</v>
      </c>
      <c r="I6447" s="174" t="n">
        <v>4398</v>
      </c>
      <c r="J6447" s="174" t="n">
        <v>87</v>
      </c>
      <c r="K6447" s="174" t="n">
        <v>69</v>
      </c>
      <c r="L6447" s="174" t="n">
        <v>1</v>
      </c>
      <c r="M6447" s="174" t="n">
        <v>2</v>
      </c>
    </row>
    <row r="6448">
      <c r="A6448" s="174" t="inlineStr">
        <is>
          <t>test</t>
        </is>
      </c>
      <c r="B6448" s="174" t="inlineStr">
        <is>
          <t>A3</t>
        </is>
      </c>
      <c r="C6448" s="174" t="inlineStr">
        <is>
          <t>Noise</t>
        </is>
      </c>
      <c r="D6448" s="174" t="inlineStr">
        <is>
          <t>all</t>
        </is>
      </c>
      <c r="E6448" s="175" t="n">
        <v>0.79</v>
      </c>
      <c r="F6448" s="174" t="n">
        <v>2</v>
      </c>
      <c r="G6448" s="174" t="n">
        <v>157</v>
      </c>
      <c r="H6448" s="174" t="n">
        <v>2</v>
      </c>
      <c r="I6448" s="174" t="n">
        <v>4399</v>
      </c>
      <c r="J6448" s="174" t="n">
        <v>88</v>
      </c>
      <c r="K6448" s="174" t="n">
        <v>69</v>
      </c>
      <c r="L6448" s="174" t="n">
        <v>0</v>
      </c>
      <c r="M6448" s="174" t="n">
        <v>2</v>
      </c>
    </row>
    <row r="6449">
      <c r="A6449" s="174" t="inlineStr">
        <is>
          <t>test</t>
        </is>
      </c>
      <c r="B6449" s="174" t="inlineStr">
        <is>
          <t>A3</t>
        </is>
      </c>
      <c r="C6449" s="174" t="inlineStr">
        <is>
          <t>Noise</t>
        </is>
      </c>
      <c r="D6449" s="174" t="inlineStr">
        <is>
          <t>all</t>
        </is>
      </c>
      <c r="E6449" s="175" t="n">
        <v>0.8</v>
      </c>
      <c r="F6449" s="174" t="n">
        <v>1</v>
      </c>
      <c r="G6449" s="174" t="n">
        <v>158</v>
      </c>
      <c r="H6449" s="174" t="n">
        <v>2</v>
      </c>
      <c r="I6449" s="174" t="n">
        <v>4399</v>
      </c>
      <c r="J6449" s="174" t="n">
        <v>88</v>
      </c>
      <c r="K6449" s="174" t="n">
        <v>70</v>
      </c>
      <c r="L6449" s="174" t="n">
        <v>0</v>
      </c>
      <c r="M6449" s="174" t="n">
        <v>2</v>
      </c>
    </row>
    <row r="6450">
      <c r="A6450" s="174" t="inlineStr">
        <is>
          <t>test</t>
        </is>
      </c>
      <c r="B6450" s="174" t="inlineStr">
        <is>
          <t>A3</t>
        </is>
      </c>
      <c r="C6450" s="174" t="inlineStr">
        <is>
          <t>Noise</t>
        </is>
      </c>
      <c r="D6450" s="174" t="inlineStr">
        <is>
          <t>all</t>
        </is>
      </c>
      <c r="E6450" s="175" t="n">
        <v>0.8100000000000001</v>
      </c>
      <c r="F6450" s="174" t="n">
        <v>1</v>
      </c>
      <c r="G6450" s="174" t="n">
        <v>158</v>
      </c>
      <c r="H6450" s="174" t="n">
        <v>2</v>
      </c>
      <c r="I6450" s="174" t="n">
        <v>4399</v>
      </c>
      <c r="J6450" s="174" t="n">
        <v>88</v>
      </c>
      <c r="K6450" s="174" t="n">
        <v>70</v>
      </c>
      <c r="L6450" s="174" t="n">
        <v>0</v>
      </c>
      <c r="M6450" s="174" t="n">
        <v>2</v>
      </c>
    </row>
    <row r="6451">
      <c r="A6451" s="174" t="inlineStr">
        <is>
          <t>test</t>
        </is>
      </c>
      <c r="B6451" s="174" t="inlineStr">
        <is>
          <t>A3</t>
        </is>
      </c>
      <c r="C6451" s="174" t="inlineStr">
        <is>
          <t>Noise</t>
        </is>
      </c>
      <c r="D6451" s="174" t="inlineStr">
        <is>
          <t>all</t>
        </is>
      </c>
      <c r="E6451" s="175" t="n">
        <v>0.82</v>
      </c>
      <c r="F6451" s="174" t="n">
        <v>1</v>
      </c>
      <c r="G6451" s="174" t="n">
        <v>158</v>
      </c>
      <c r="H6451" s="174" t="n">
        <v>1</v>
      </c>
      <c r="I6451" s="174" t="n">
        <v>4400</v>
      </c>
      <c r="J6451" s="174" t="n">
        <v>88</v>
      </c>
      <c r="K6451" s="174" t="n">
        <v>70</v>
      </c>
      <c r="L6451" s="174" t="n">
        <v>0</v>
      </c>
      <c r="M6451" s="174" t="n">
        <v>1</v>
      </c>
    </row>
    <row r="6452">
      <c r="A6452" s="174" t="inlineStr">
        <is>
          <t>test</t>
        </is>
      </c>
      <c r="B6452" s="174" t="inlineStr">
        <is>
          <t>A3</t>
        </is>
      </c>
      <c r="C6452" s="174" t="inlineStr">
        <is>
          <t>Noise</t>
        </is>
      </c>
      <c r="D6452" s="174" t="inlineStr">
        <is>
          <t>all</t>
        </is>
      </c>
      <c r="E6452" s="175" t="n">
        <v>0.83</v>
      </c>
      <c r="F6452" s="174" t="n">
        <v>1</v>
      </c>
      <c r="G6452" s="174" t="n">
        <v>158</v>
      </c>
      <c r="H6452" s="174" t="n">
        <v>1</v>
      </c>
      <c r="I6452" s="174" t="n">
        <v>4400</v>
      </c>
      <c r="J6452" s="174" t="n">
        <v>88</v>
      </c>
      <c r="K6452" s="174" t="n">
        <v>70</v>
      </c>
      <c r="L6452" s="174" t="n">
        <v>0</v>
      </c>
      <c r="M6452" s="174" t="n">
        <v>1</v>
      </c>
    </row>
    <row r="6453">
      <c r="A6453" s="174" t="inlineStr">
        <is>
          <t>test</t>
        </is>
      </c>
      <c r="B6453" s="174" t="inlineStr">
        <is>
          <t>A3</t>
        </is>
      </c>
      <c r="C6453" s="174" t="inlineStr">
        <is>
          <t>Noise</t>
        </is>
      </c>
      <c r="D6453" s="174" t="inlineStr">
        <is>
          <t>all</t>
        </is>
      </c>
      <c r="E6453" s="175" t="n">
        <v>0.84</v>
      </c>
      <c r="F6453" s="174" t="n">
        <v>1</v>
      </c>
      <c r="G6453" s="174" t="n">
        <v>158</v>
      </c>
      <c r="H6453" s="174" t="n">
        <v>1</v>
      </c>
      <c r="I6453" s="174" t="n">
        <v>4400</v>
      </c>
      <c r="J6453" s="174" t="n">
        <v>88</v>
      </c>
      <c r="K6453" s="174" t="n">
        <v>70</v>
      </c>
      <c r="L6453" s="174" t="n">
        <v>0</v>
      </c>
      <c r="M6453" s="174" t="n">
        <v>1</v>
      </c>
    </row>
    <row r="6454">
      <c r="A6454" s="174" t="inlineStr">
        <is>
          <t>test</t>
        </is>
      </c>
      <c r="B6454" s="174" t="inlineStr">
        <is>
          <t>A3</t>
        </is>
      </c>
      <c r="C6454" s="174" t="inlineStr">
        <is>
          <t>Noise</t>
        </is>
      </c>
      <c r="D6454" s="174" t="inlineStr">
        <is>
          <t>all</t>
        </is>
      </c>
      <c r="E6454" s="175" t="n">
        <v>0.85</v>
      </c>
      <c r="F6454" s="174" t="n">
        <v>1</v>
      </c>
      <c r="G6454" s="174" t="n">
        <v>158</v>
      </c>
      <c r="H6454" s="174" t="n">
        <v>1</v>
      </c>
      <c r="I6454" s="174" t="n">
        <v>4400</v>
      </c>
      <c r="J6454" s="174" t="n">
        <v>88</v>
      </c>
      <c r="K6454" s="174" t="n">
        <v>70</v>
      </c>
      <c r="L6454" s="174" t="n">
        <v>0</v>
      </c>
      <c r="M6454" s="174" t="n">
        <v>1</v>
      </c>
    </row>
    <row r="6455">
      <c r="A6455" s="174" t="inlineStr">
        <is>
          <t>test</t>
        </is>
      </c>
      <c r="B6455" s="174" t="inlineStr">
        <is>
          <t>A3</t>
        </is>
      </c>
      <c r="C6455" s="174" t="inlineStr">
        <is>
          <t>Noise</t>
        </is>
      </c>
      <c r="D6455" s="174" t="inlineStr">
        <is>
          <t>all</t>
        </is>
      </c>
      <c r="E6455" s="175" t="n">
        <v>0.86</v>
      </c>
      <c r="F6455" s="174" t="n">
        <v>1</v>
      </c>
      <c r="G6455" s="174" t="n">
        <v>158</v>
      </c>
      <c r="H6455" s="174" t="n">
        <v>1</v>
      </c>
      <c r="I6455" s="174" t="n">
        <v>4400</v>
      </c>
      <c r="J6455" s="174" t="n">
        <v>88</v>
      </c>
      <c r="K6455" s="174" t="n">
        <v>70</v>
      </c>
      <c r="L6455" s="174" t="n">
        <v>0</v>
      </c>
      <c r="M6455" s="174" t="n">
        <v>1</v>
      </c>
    </row>
    <row r="6456">
      <c r="A6456" s="174" t="inlineStr">
        <is>
          <t>test</t>
        </is>
      </c>
      <c r="B6456" s="174" t="inlineStr">
        <is>
          <t>A3</t>
        </is>
      </c>
      <c r="C6456" s="174" t="inlineStr">
        <is>
          <t>Noise</t>
        </is>
      </c>
      <c r="D6456" s="174" t="inlineStr">
        <is>
          <t>all</t>
        </is>
      </c>
      <c r="E6456" s="175" t="n">
        <v>0.87</v>
      </c>
      <c r="F6456" s="174" t="n">
        <v>1</v>
      </c>
      <c r="G6456" s="174" t="n">
        <v>158</v>
      </c>
      <c r="H6456" s="174" t="n">
        <v>1</v>
      </c>
      <c r="I6456" s="174" t="n">
        <v>4400</v>
      </c>
      <c r="J6456" s="174" t="n">
        <v>88</v>
      </c>
      <c r="K6456" s="174" t="n">
        <v>70</v>
      </c>
      <c r="L6456" s="174" t="n">
        <v>0</v>
      </c>
      <c r="M6456" s="174" t="n">
        <v>1</v>
      </c>
    </row>
    <row r="6457">
      <c r="A6457" s="174" t="inlineStr">
        <is>
          <t>test</t>
        </is>
      </c>
      <c r="B6457" s="174" t="inlineStr">
        <is>
          <t>A3</t>
        </is>
      </c>
      <c r="C6457" s="174" t="inlineStr">
        <is>
          <t>Noise</t>
        </is>
      </c>
      <c r="D6457" s="174" t="inlineStr">
        <is>
          <t>all</t>
        </is>
      </c>
      <c r="E6457" s="175" t="n">
        <v>0.88</v>
      </c>
      <c r="F6457" s="174" t="n">
        <v>0</v>
      </c>
      <c r="G6457" s="174" t="n">
        <v>159</v>
      </c>
      <c r="H6457" s="174" t="n">
        <v>1</v>
      </c>
      <c r="I6457" s="174" t="n">
        <v>4400</v>
      </c>
      <c r="J6457" s="174" t="n">
        <v>88</v>
      </c>
      <c r="K6457" s="174" t="n">
        <v>71</v>
      </c>
      <c r="L6457" s="174" t="n">
        <v>0</v>
      </c>
      <c r="M6457" s="174" t="n">
        <v>1</v>
      </c>
    </row>
    <row r="6458">
      <c r="A6458" s="174" t="inlineStr">
        <is>
          <t>test</t>
        </is>
      </c>
      <c r="B6458" s="174" t="inlineStr">
        <is>
          <t>A3</t>
        </is>
      </c>
      <c r="C6458" s="174" t="inlineStr">
        <is>
          <t>Noise</t>
        </is>
      </c>
      <c r="D6458" s="174" t="inlineStr">
        <is>
          <t>all</t>
        </is>
      </c>
      <c r="E6458" s="175" t="n">
        <v>0.89</v>
      </c>
      <c r="F6458" s="174" t="n">
        <v>0</v>
      </c>
      <c r="G6458" s="174" t="n">
        <v>159</v>
      </c>
      <c r="H6458" s="174" t="n">
        <v>1</v>
      </c>
      <c r="I6458" s="174" t="n">
        <v>4400</v>
      </c>
      <c r="J6458" s="174" t="n">
        <v>88</v>
      </c>
      <c r="K6458" s="174" t="n">
        <v>71</v>
      </c>
      <c r="L6458" s="174" t="n">
        <v>0</v>
      </c>
      <c r="M6458" s="174" t="n">
        <v>1</v>
      </c>
    </row>
    <row r="6459">
      <c r="A6459" s="174" t="inlineStr">
        <is>
          <t>test</t>
        </is>
      </c>
      <c r="B6459" s="174" t="inlineStr">
        <is>
          <t>A3</t>
        </is>
      </c>
      <c r="C6459" s="174" t="inlineStr">
        <is>
          <t>Noise</t>
        </is>
      </c>
      <c r="D6459" s="174" t="inlineStr">
        <is>
          <t>all</t>
        </is>
      </c>
      <c r="E6459" s="175" t="n">
        <v>0.9</v>
      </c>
      <c r="F6459" s="174" t="n">
        <v>0</v>
      </c>
      <c r="G6459" s="174" t="n">
        <v>159</v>
      </c>
      <c r="H6459" s="174" t="n">
        <v>1</v>
      </c>
      <c r="I6459" s="174" t="n">
        <v>4400</v>
      </c>
      <c r="J6459" s="174" t="n">
        <v>88</v>
      </c>
      <c r="K6459" s="174" t="n">
        <v>71</v>
      </c>
      <c r="L6459" s="174" t="n">
        <v>0</v>
      </c>
      <c r="M6459" s="174" t="n">
        <v>1</v>
      </c>
    </row>
    <row r="6460">
      <c r="A6460" s="174" t="inlineStr">
        <is>
          <t>test</t>
        </is>
      </c>
      <c r="B6460" s="174" t="inlineStr">
        <is>
          <t>A3</t>
        </is>
      </c>
      <c r="C6460" s="174" t="inlineStr">
        <is>
          <t>Noise</t>
        </is>
      </c>
      <c r="D6460" s="174" t="inlineStr">
        <is>
          <t>all</t>
        </is>
      </c>
      <c r="E6460" s="175" t="n">
        <v>0.91</v>
      </c>
      <c r="F6460" s="174" t="n">
        <v>0</v>
      </c>
      <c r="G6460" s="174" t="n">
        <v>159</v>
      </c>
      <c r="H6460" s="174" t="n">
        <v>1</v>
      </c>
      <c r="I6460" s="174" t="n">
        <v>4400</v>
      </c>
      <c r="J6460" s="174" t="n">
        <v>88</v>
      </c>
      <c r="K6460" s="174" t="n">
        <v>71</v>
      </c>
      <c r="L6460" s="174" t="n">
        <v>0</v>
      </c>
      <c r="M6460" s="174" t="n">
        <v>1</v>
      </c>
    </row>
    <row r="6461">
      <c r="A6461" s="174" t="inlineStr">
        <is>
          <t>test</t>
        </is>
      </c>
      <c r="B6461" s="174" t="inlineStr">
        <is>
          <t>A3</t>
        </is>
      </c>
      <c r="C6461" s="174" t="inlineStr">
        <is>
          <t>Noise</t>
        </is>
      </c>
      <c r="D6461" s="174" t="inlineStr">
        <is>
          <t>all</t>
        </is>
      </c>
      <c r="E6461" s="175" t="n">
        <v>0.92</v>
      </c>
      <c r="F6461" s="174" t="n">
        <v>0</v>
      </c>
      <c r="G6461" s="174" t="n">
        <v>159</v>
      </c>
      <c r="H6461" s="174" t="n">
        <v>0</v>
      </c>
      <c r="I6461" s="174" t="n">
        <v>4401</v>
      </c>
      <c r="J6461" s="174" t="n">
        <v>88</v>
      </c>
      <c r="K6461" s="174" t="n">
        <v>71</v>
      </c>
      <c r="L6461" s="174" t="n">
        <v>0</v>
      </c>
      <c r="M6461" s="174" t="n">
        <v>0</v>
      </c>
    </row>
    <row r="6462">
      <c r="A6462" s="174" t="inlineStr">
        <is>
          <t>test</t>
        </is>
      </c>
      <c r="B6462" s="174" t="inlineStr">
        <is>
          <t>A3</t>
        </is>
      </c>
      <c r="C6462" s="174" t="inlineStr">
        <is>
          <t>Noise</t>
        </is>
      </c>
      <c r="D6462" s="174" t="inlineStr">
        <is>
          <t>all</t>
        </is>
      </c>
      <c r="E6462" s="175" t="n">
        <v>0.93</v>
      </c>
      <c r="F6462" s="174" t="n">
        <v>0</v>
      </c>
      <c r="G6462" s="174" t="n">
        <v>159</v>
      </c>
      <c r="H6462" s="174" t="n">
        <v>0</v>
      </c>
      <c r="I6462" s="174" t="n">
        <v>4401</v>
      </c>
      <c r="J6462" s="174" t="n">
        <v>88</v>
      </c>
      <c r="K6462" s="174" t="n">
        <v>71</v>
      </c>
      <c r="L6462" s="174" t="n">
        <v>0</v>
      </c>
      <c r="M6462" s="174" t="n">
        <v>0</v>
      </c>
    </row>
    <row r="6463">
      <c r="A6463" s="174" t="inlineStr">
        <is>
          <t>test</t>
        </is>
      </c>
      <c r="B6463" s="174" t="inlineStr">
        <is>
          <t>A3</t>
        </is>
      </c>
      <c r="C6463" s="174" t="inlineStr">
        <is>
          <t>Noise</t>
        </is>
      </c>
      <c r="D6463" s="174" t="inlineStr">
        <is>
          <t>all</t>
        </is>
      </c>
      <c r="E6463" s="175" t="n">
        <v>0.9399999999999999</v>
      </c>
      <c r="F6463" s="174" t="n">
        <v>0</v>
      </c>
      <c r="G6463" s="174" t="n">
        <v>159</v>
      </c>
      <c r="H6463" s="174" t="n">
        <v>0</v>
      </c>
      <c r="I6463" s="174" t="n">
        <v>4401</v>
      </c>
      <c r="J6463" s="174" t="n">
        <v>88</v>
      </c>
      <c r="K6463" s="174" t="n">
        <v>71</v>
      </c>
      <c r="L6463" s="174" t="n">
        <v>0</v>
      </c>
      <c r="M6463" s="174" t="n">
        <v>0</v>
      </c>
    </row>
    <row r="6464">
      <c r="A6464" s="174" t="inlineStr">
        <is>
          <t>test</t>
        </is>
      </c>
      <c r="B6464" s="174" t="inlineStr">
        <is>
          <t>A3</t>
        </is>
      </c>
      <c r="C6464" s="174" t="inlineStr">
        <is>
          <t>Noise</t>
        </is>
      </c>
      <c r="D6464" s="174" t="inlineStr">
        <is>
          <t>all</t>
        </is>
      </c>
      <c r="E6464" s="175" t="n">
        <v>0.95</v>
      </c>
      <c r="F6464" s="174" t="n">
        <v>0</v>
      </c>
      <c r="G6464" s="174" t="n">
        <v>159</v>
      </c>
      <c r="H6464" s="174" t="n">
        <v>0</v>
      </c>
      <c r="I6464" s="174" t="n">
        <v>4401</v>
      </c>
      <c r="J6464" s="174" t="n">
        <v>88</v>
      </c>
      <c r="K6464" s="174" t="n">
        <v>71</v>
      </c>
      <c r="L6464" s="174" t="n">
        <v>0</v>
      </c>
      <c r="M6464" s="174" t="n">
        <v>0</v>
      </c>
    </row>
    <row r="6465">
      <c r="A6465" s="174" t="inlineStr">
        <is>
          <t>test</t>
        </is>
      </c>
      <c r="B6465" s="174" t="inlineStr">
        <is>
          <t>A3</t>
        </is>
      </c>
      <c r="C6465" s="174" t="inlineStr">
        <is>
          <t>Noise</t>
        </is>
      </c>
      <c r="D6465" s="174" t="inlineStr">
        <is>
          <t>nb</t>
        </is>
      </c>
      <c r="E6465" s="175" t="n">
        <v>0.01</v>
      </c>
      <c r="F6465" s="174" t="n">
        <v>35</v>
      </c>
      <c r="G6465" s="174" t="n">
        <v>36</v>
      </c>
      <c r="H6465" s="174" t="n">
        <v>1546</v>
      </c>
      <c r="I6465" s="174" t="n">
        <v>2764</v>
      </c>
      <c r="J6465" s="174" t="n"/>
      <c r="K6465" s="174" t="n"/>
      <c r="L6465" s="174" t="n"/>
      <c r="M6465" s="174" t="n"/>
    </row>
    <row r="6466">
      <c r="A6466" s="174" t="inlineStr">
        <is>
          <t>test</t>
        </is>
      </c>
      <c r="B6466" s="174" t="inlineStr">
        <is>
          <t>A3</t>
        </is>
      </c>
      <c r="C6466" s="174" t="inlineStr">
        <is>
          <t>Noise</t>
        </is>
      </c>
      <c r="D6466" s="174" t="inlineStr">
        <is>
          <t>nb</t>
        </is>
      </c>
      <c r="E6466" s="175" t="n">
        <v>0.02</v>
      </c>
      <c r="F6466" s="174" t="n">
        <v>35</v>
      </c>
      <c r="G6466" s="174" t="n">
        <v>36</v>
      </c>
      <c r="H6466" s="174" t="n">
        <v>1083</v>
      </c>
      <c r="I6466" s="174" t="n">
        <v>3227</v>
      </c>
      <c r="J6466" s="174" t="n"/>
      <c r="K6466" s="174" t="n"/>
      <c r="L6466" s="174" t="n"/>
      <c r="M6466" s="174" t="n"/>
    </row>
    <row r="6467">
      <c r="A6467" s="174" t="inlineStr">
        <is>
          <t>test</t>
        </is>
      </c>
      <c r="B6467" s="174" t="inlineStr">
        <is>
          <t>A3</t>
        </is>
      </c>
      <c r="C6467" s="174" t="inlineStr">
        <is>
          <t>Noise</t>
        </is>
      </c>
      <c r="D6467" s="174" t="inlineStr">
        <is>
          <t>nb</t>
        </is>
      </c>
      <c r="E6467" s="175" t="n">
        <v>0.03</v>
      </c>
      <c r="F6467" s="174" t="n">
        <v>35</v>
      </c>
      <c r="G6467" s="174" t="n">
        <v>36</v>
      </c>
      <c r="H6467" s="174" t="n">
        <v>851</v>
      </c>
      <c r="I6467" s="174" t="n">
        <v>3459</v>
      </c>
      <c r="J6467" s="174" t="n"/>
      <c r="K6467" s="174" t="n"/>
      <c r="L6467" s="174" t="n"/>
      <c r="M6467" s="174" t="n"/>
    </row>
    <row r="6468">
      <c r="A6468" s="174" t="inlineStr">
        <is>
          <t>test</t>
        </is>
      </c>
      <c r="B6468" s="174" t="inlineStr">
        <is>
          <t>A3</t>
        </is>
      </c>
      <c r="C6468" s="174" t="inlineStr">
        <is>
          <t>Noise</t>
        </is>
      </c>
      <c r="D6468" s="174" t="inlineStr">
        <is>
          <t>nb</t>
        </is>
      </c>
      <c r="E6468" s="175" t="n">
        <v>0.04</v>
      </c>
      <c r="F6468" s="174" t="n">
        <v>34</v>
      </c>
      <c r="G6468" s="174" t="n">
        <v>37</v>
      </c>
      <c r="H6468" s="174" t="n">
        <v>701</v>
      </c>
      <c r="I6468" s="174" t="n">
        <v>3609</v>
      </c>
      <c r="J6468" s="174" t="n"/>
      <c r="K6468" s="174" t="n"/>
      <c r="L6468" s="174" t="n"/>
      <c r="M6468" s="174" t="n"/>
    </row>
    <row r="6469">
      <c r="A6469" s="174" t="inlineStr">
        <is>
          <t>test</t>
        </is>
      </c>
      <c r="B6469" s="174" t="inlineStr">
        <is>
          <t>A3</t>
        </is>
      </c>
      <c r="C6469" s="174" t="inlineStr">
        <is>
          <t>Noise</t>
        </is>
      </c>
      <c r="D6469" s="174" t="inlineStr">
        <is>
          <t>nb</t>
        </is>
      </c>
      <c r="E6469" s="175" t="n">
        <v>0.05</v>
      </c>
      <c r="F6469" s="174" t="n">
        <v>34</v>
      </c>
      <c r="G6469" s="174" t="n">
        <v>37</v>
      </c>
      <c r="H6469" s="174" t="n">
        <v>582</v>
      </c>
      <c r="I6469" s="174" t="n">
        <v>3728</v>
      </c>
      <c r="J6469" s="174" t="n"/>
      <c r="K6469" s="174" t="n"/>
      <c r="L6469" s="174" t="n"/>
      <c r="M6469" s="174" t="n"/>
    </row>
    <row r="6470">
      <c r="A6470" s="174" t="inlineStr">
        <is>
          <t>test</t>
        </is>
      </c>
      <c r="B6470" s="174" t="inlineStr">
        <is>
          <t>A3</t>
        </is>
      </c>
      <c r="C6470" s="174" t="inlineStr">
        <is>
          <t>Noise</t>
        </is>
      </c>
      <c r="D6470" s="174" t="inlineStr">
        <is>
          <t>nb</t>
        </is>
      </c>
      <c r="E6470" s="175" t="n">
        <v>0.06</v>
      </c>
      <c r="F6470" s="174" t="n">
        <v>33</v>
      </c>
      <c r="G6470" s="174" t="n">
        <v>38</v>
      </c>
      <c r="H6470" s="174" t="n">
        <v>501</v>
      </c>
      <c r="I6470" s="174" t="n">
        <v>3809</v>
      </c>
      <c r="J6470" s="174" t="n"/>
      <c r="K6470" s="174" t="n"/>
      <c r="L6470" s="174" t="n"/>
      <c r="M6470" s="174" t="n"/>
    </row>
    <row r="6471">
      <c r="A6471" s="174" t="inlineStr">
        <is>
          <t>test</t>
        </is>
      </c>
      <c r="B6471" s="174" t="inlineStr">
        <is>
          <t>A3</t>
        </is>
      </c>
      <c r="C6471" s="174" t="inlineStr">
        <is>
          <t>Noise</t>
        </is>
      </c>
      <c r="D6471" s="174" t="inlineStr">
        <is>
          <t>nb</t>
        </is>
      </c>
      <c r="E6471" s="175" t="n">
        <v>0.07000000000000001</v>
      </c>
      <c r="F6471" s="174" t="n">
        <v>33</v>
      </c>
      <c r="G6471" s="174" t="n">
        <v>38</v>
      </c>
      <c r="H6471" s="174" t="n">
        <v>429</v>
      </c>
      <c r="I6471" s="174" t="n">
        <v>3881</v>
      </c>
      <c r="J6471" s="174" t="n"/>
      <c r="K6471" s="174" t="n"/>
      <c r="L6471" s="174" t="n"/>
      <c r="M6471" s="174" t="n"/>
    </row>
    <row r="6472">
      <c r="A6472" s="174" t="inlineStr">
        <is>
          <t>test</t>
        </is>
      </c>
      <c r="B6472" s="174" t="inlineStr">
        <is>
          <t>A3</t>
        </is>
      </c>
      <c r="C6472" s="174" t="inlineStr">
        <is>
          <t>Noise</t>
        </is>
      </c>
      <c r="D6472" s="174" t="inlineStr">
        <is>
          <t>nb</t>
        </is>
      </c>
      <c r="E6472" s="175" t="n">
        <v>0.08</v>
      </c>
      <c r="F6472" s="174" t="n">
        <v>33</v>
      </c>
      <c r="G6472" s="174" t="n">
        <v>38</v>
      </c>
      <c r="H6472" s="174" t="n">
        <v>385</v>
      </c>
      <c r="I6472" s="174" t="n">
        <v>3925</v>
      </c>
      <c r="J6472" s="174" t="n"/>
      <c r="K6472" s="174" t="n"/>
      <c r="L6472" s="174" t="n"/>
      <c r="M6472" s="174" t="n"/>
    </row>
    <row r="6473">
      <c r="A6473" s="174" t="inlineStr">
        <is>
          <t>test</t>
        </is>
      </c>
      <c r="B6473" s="174" t="inlineStr">
        <is>
          <t>A3</t>
        </is>
      </c>
      <c r="C6473" s="174" t="inlineStr">
        <is>
          <t>Noise</t>
        </is>
      </c>
      <c r="D6473" s="174" t="inlineStr">
        <is>
          <t>nb</t>
        </is>
      </c>
      <c r="E6473" s="175" t="n">
        <v>0.09</v>
      </c>
      <c r="F6473" s="174" t="n">
        <v>33</v>
      </c>
      <c r="G6473" s="174" t="n">
        <v>38</v>
      </c>
      <c r="H6473" s="174" t="n">
        <v>351</v>
      </c>
      <c r="I6473" s="174" t="n">
        <v>3959</v>
      </c>
      <c r="J6473" s="174" t="n"/>
      <c r="K6473" s="174" t="n"/>
      <c r="L6473" s="174" t="n"/>
      <c r="M6473" s="174" t="n"/>
    </row>
    <row r="6474">
      <c r="A6474" s="174" t="inlineStr">
        <is>
          <t>test</t>
        </is>
      </c>
      <c r="B6474" s="174" t="inlineStr">
        <is>
          <t>A3</t>
        </is>
      </c>
      <c r="C6474" s="174" t="inlineStr">
        <is>
          <t>Noise</t>
        </is>
      </c>
      <c r="D6474" s="174" t="inlineStr">
        <is>
          <t>nb</t>
        </is>
      </c>
      <c r="E6474" s="175" t="n">
        <v>0.1</v>
      </c>
      <c r="F6474" s="174" t="n">
        <v>33</v>
      </c>
      <c r="G6474" s="174" t="n">
        <v>38</v>
      </c>
      <c r="H6474" s="174" t="n">
        <v>324</v>
      </c>
      <c r="I6474" s="174" t="n">
        <v>3986</v>
      </c>
      <c r="J6474" s="174" t="n"/>
      <c r="K6474" s="174" t="n"/>
      <c r="L6474" s="174" t="n"/>
      <c r="M6474" s="174" t="n"/>
    </row>
    <row r="6475">
      <c r="A6475" s="174" t="inlineStr">
        <is>
          <t>test</t>
        </is>
      </c>
      <c r="B6475" s="174" t="inlineStr">
        <is>
          <t>A3</t>
        </is>
      </c>
      <c r="C6475" s="174" t="inlineStr">
        <is>
          <t>Noise</t>
        </is>
      </c>
      <c r="D6475" s="174" t="inlineStr">
        <is>
          <t>nb</t>
        </is>
      </c>
      <c r="E6475" s="175" t="n">
        <v>0.11</v>
      </c>
      <c r="F6475" s="174" t="n">
        <v>32</v>
      </c>
      <c r="G6475" s="174" t="n">
        <v>39</v>
      </c>
      <c r="H6475" s="174" t="n">
        <v>290</v>
      </c>
      <c r="I6475" s="174" t="n">
        <v>4020</v>
      </c>
      <c r="J6475" s="174" t="n"/>
      <c r="K6475" s="174" t="n"/>
      <c r="L6475" s="174" t="n"/>
      <c r="M6475" s="174" t="n"/>
    </row>
    <row r="6476">
      <c r="A6476" s="174" t="inlineStr">
        <is>
          <t>test</t>
        </is>
      </c>
      <c r="B6476" s="174" t="inlineStr">
        <is>
          <t>A3</t>
        </is>
      </c>
      <c r="C6476" s="174" t="inlineStr">
        <is>
          <t>Noise</t>
        </is>
      </c>
      <c r="D6476" s="174" t="inlineStr">
        <is>
          <t>nb</t>
        </is>
      </c>
      <c r="E6476" s="175" t="n">
        <v>0.12</v>
      </c>
      <c r="F6476" s="174" t="n">
        <v>32</v>
      </c>
      <c r="G6476" s="174" t="n">
        <v>39</v>
      </c>
      <c r="H6476" s="174" t="n">
        <v>269</v>
      </c>
      <c r="I6476" s="174" t="n">
        <v>4041</v>
      </c>
      <c r="J6476" s="174" t="n"/>
      <c r="K6476" s="174" t="n"/>
      <c r="L6476" s="174" t="n"/>
      <c r="M6476" s="174" t="n"/>
    </row>
    <row r="6477">
      <c r="A6477" s="174" t="inlineStr">
        <is>
          <t>test</t>
        </is>
      </c>
      <c r="B6477" s="174" t="inlineStr">
        <is>
          <t>A3</t>
        </is>
      </c>
      <c r="C6477" s="174" t="inlineStr">
        <is>
          <t>Noise</t>
        </is>
      </c>
      <c r="D6477" s="174" t="inlineStr">
        <is>
          <t>nb</t>
        </is>
      </c>
      <c r="E6477" s="175" t="n">
        <v>0.13</v>
      </c>
      <c r="F6477" s="174" t="n">
        <v>32</v>
      </c>
      <c r="G6477" s="174" t="n">
        <v>39</v>
      </c>
      <c r="H6477" s="174" t="n">
        <v>249</v>
      </c>
      <c r="I6477" s="174" t="n">
        <v>4061</v>
      </c>
      <c r="J6477" s="174" t="n"/>
      <c r="K6477" s="174" t="n"/>
      <c r="L6477" s="174" t="n"/>
      <c r="M6477" s="174" t="n"/>
    </row>
    <row r="6478">
      <c r="A6478" s="174" t="inlineStr">
        <is>
          <t>test</t>
        </is>
      </c>
      <c r="B6478" s="174" t="inlineStr">
        <is>
          <t>A3</t>
        </is>
      </c>
      <c r="C6478" s="174" t="inlineStr">
        <is>
          <t>Noise</t>
        </is>
      </c>
      <c r="D6478" s="174" t="inlineStr">
        <is>
          <t>nb</t>
        </is>
      </c>
      <c r="E6478" s="175" t="n">
        <v>0.14</v>
      </c>
      <c r="F6478" s="174" t="n">
        <v>30</v>
      </c>
      <c r="G6478" s="174" t="n">
        <v>41</v>
      </c>
      <c r="H6478" s="174" t="n">
        <v>220</v>
      </c>
      <c r="I6478" s="174" t="n">
        <v>4090</v>
      </c>
      <c r="J6478" s="174" t="n"/>
      <c r="K6478" s="174" t="n"/>
      <c r="L6478" s="174" t="n"/>
      <c r="M6478" s="174" t="n"/>
    </row>
    <row r="6479">
      <c r="A6479" s="174" t="inlineStr">
        <is>
          <t>test</t>
        </is>
      </c>
      <c r="B6479" s="174" t="inlineStr">
        <is>
          <t>A3</t>
        </is>
      </c>
      <c r="C6479" s="174" t="inlineStr">
        <is>
          <t>Noise</t>
        </is>
      </c>
      <c r="D6479" s="174" t="inlineStr">
        <is>
          <t>nb</t>
        </is>
      </c>
      <c r="E6479" s="175" t="n">
        <v>0.15</v>
      </c>
      <c r="F6479" s="174" t="n">
        <v>27</v>
      </c>
      <c r="G6479" s="174" t="n">
        <v>44</v>
      </c>
      <c r="H6479" s="174" t="n">
        <v>198</v>
      </c>
      <c r="I6479" s="174" t="n">
        <v>4112</v>
      </c>
      <c r="J6479" s="174" t="n"/>
      <c r="K6479" s="174" t="n"/>
      <c r="L6479" s="174" t="n"/>
      <c r="M6479" s="174" t="n"/>
    </row>
    <row r="6480">
      <c r="A6480" s="174" t="inlineStr">
        <is>
          <t>test</t>
        </is>
      </c>
      <c r="B6480" s="174" t="inlineStr">
        <is>
          <t>A3</t>
        </is>
      </c>
      <c r="C6480" s="174" t="inlineStr">
        <is>
          <t>Noise</t>
        </is>
      </c>
      <c r="D6480" s="174" t="inlineStr">
        <is>
          <t>nb</t>
        </is>
      </c>
      <c r="E6480" s="175" t="n">
        <v>0.16</v>
      </c>
      <c r="F6480" s="174" t="n">
        <v>25</v>
      </c>
      <c r="G6480" s="174" t="n">
        <v>46</v>
      </c>
      <c r="H6480" s="174" t="n">
        <v>179</v>
      </c>
      <c r="I6480" s="174" t="n">
        <v>4131</v>
      </c>
      <c r="J6480" s="174" t="n"/>
      <c r="K6480" s="174" t="n"/>
      <c r="L6480" s="174" t="n"/>
      <c r="M6480" s="174" t="n"/>
    </row>
    <row r="6481">
      <c r="A6481" s="174" t="inlineStr">
        <is>
          <t>test</t>
        </is>
      </c>
      <c r="B6481" s="174" t="inlineStr">
        <is>
          <t>A3</t>
        </is>
      </c>
      <c r="C6481" s="174" t="inlineStr">
        <is>
          <t>Noise</t>
        </is>
      </c>
      <c r="D6481" s="174" t="inlineStr">
        <is>
          <t>nb</t>
        </is>
      </c>
      <c r="E6481" s="175" t="n">
        <v>0.17</v>
      </c>
      <c r="F6481" s="174" t="n">
        <v>25</v>
      </c>
      <c r="G6481" s="174" t="n">
        <v>46</v>
      </c>
      <c r="H6481" s="174" t="n">
        <v>173</v>
      </c>
      <c r="I6481" s="174" t="n">
        <v>4137</v>
      </c>
      <c r="J6481" s="174" t="n"/>
      <c r="K6481" s="174" t="n"/>
      <c r="L6481" s="174" t="n"/>
      <c r="M6481" s="174" t="n"/>
    </row>
    <row r="6482">
      <c r="A6482" s="174" t="inlineStr">
        <is>
          <t>test</t>
        </is>
      </c>
      <c r="B6482" s="174" t="inlineStr">
        <is>
          <t>A3</t>
        </is>
      </c>
      <c r="C6482" s="174" t="inlineStr">
        <is>
          <t>Noise</t>
        </is>
      </c>
      <c r="D6482" s="174" t="inlineStr">
        <is>
          <t>nb</t>
        </is>
      </c>
      <c r="E6482" s="175" t="n">
        <v>0.18</v>
      </c>
      <c r="F6482" s="174" t="n">
        <v>24</v>
      </c>
      <c r="G6482" s="174" t="n">
        <v>47</v>
      </c>
      <c r="H6482" s="174" t="n">
        <v>161</v>
      </c>
      <c r="I6482" s="174" t="n">
        <v>4149</v>
      </c>
      <c r="J6482" s="174" t="n"/>
      <c r="K6482" s="174" t="n"/>
      <c r="L6482" s="174" t="n"/>
      <c r="M6482" s="174" t="n"/>
    </row>
    <row r="6483">
      <c r="A6483" s="174" t="inlineStr">
        <is>
          <t>test</t>
        </is>
      </c>
      <c r="B6483" s="174" t="inlineStr">
        <is>
          <t>A3</t>
        </is>
      </c>
      <c r="C6483" s="174" t="inlineStr">
        <is>
          <t>Noise</t>
        </is>
      </c>
      <c r="D6483" s="174" t="inlineStr">
        <is>
          <t>nb</t>
        </is>
      </c>
      <c r="E6483" s="175" t="n">
        <v>0.19</v>
      </c>
      <c r="F6483" s="174" t="n">
        <v>23</v>
      </c>
      <c r="G6483" s="174" t="n">
        <v>48</v>
      </c>
      <c r="H6483" s="174" t="n">
        <v>148</v>
      </c>
      <c r="I6483" s="174" t="n">
        <v>4162</v>
      </c>
      <c r="J6483" s="174" t="n"/>
      <c r="K6483" s="174" t="n"/>
      <c r="L6483" s="174" t="n"/>
      <c r="M6483" s="174" t="n"/>
    </row>
    <row r="6484">
      <c r="A6484" s="174" t="inlineStr">
        <is>
          <t>test</t>
        </is>
      </c>
      <c r="B6484" s="174" t="inlineStr">
        <is>
          <t>A3</t>
        </is>
      </c>
      <c r="C6484" s="174" t="inlineStr">
        <is>
          <t>Noise</t>
        </is>
      </c>
      <c r="D6484" s="174" t="inlineStr">
        <is>
          <t>nb</t>
        </is>
      </c>
      <c r="E6484" s="175" t="n">
        <v>0.2</v>
      </c>
      <c r="F6484" s="174" t="n">
        <v>22</v>
      </c>
      <c r="G6484" s="174" t="n">
        <v>49</v>
      </c>
      <c r="H6484" s="174" t="n">
        <v>136</v>
      </c>
      <c r="I6484" s="174" t="n">
        <v>4174</v>
      </c>
      <c r="J6484" s="174" t="n"/>
      <c r="K6484" s="174" t="n"/>
      <c r="L6484" s="174" t="n"/>
      <c r="M6484" s="174" t="n"/>
    </row>
    <row r="6485">
      <c r="A6485" s="174" t="inlineStr">
        <is>
          <t>test</t>
        </is>
      </c>
      <c r="B6485" s="174" t="inlineStr">
        <is>
          <t>A3</t>
        </is>
      </c>
      <c r="C6485" s="174" t="inlineStr">
        <is>
          <t>Noise</t>
        </is>
      </c>
      <c r="D6485" s="174" t="inlineStr">
        <is>
          <t>nb</t>
        </is>
      </c>
      <c r="E6485" s="175" t="n">
        <v>0.21</v>
      </c>
      <c r="F6485" s="174" t="n">
        <v>20</v>
      </c>
      <c r="G6485" s="174" t="n">
        <v>51</v>
      </c>
      <c r="H6485" s="174" t="n">
        <v>121</v>
      </c>
      <c r="I6485" s="174" t="n">
        <v>4189</v>
      </c>
      <c r="J6485" s="174" t="n"/>
      <c r="K6485" s="174" t="n"/>
      <c r="L6485" s="174" t="n"/>
      <c r="M6485" s="174" t="n"/>
    </row>
    <row r="6486">
      <c r="A6486" s="174" t="inlineStr">
        <is>
          <t>test</t>
        </is>
      </c>
      <c r="B6486" s="174" t="inlineStr">
        <is>
          <t>A3</t>
        </is>
      </c>
      <c r="C6486" s="174" t="inlineStr">
        <is>
          <t>Noise</t>
        </is>
      </c>
      <c r="D6486" s="174" t="inlineStr">
        <is>
          <t>nb</t>
        </is>
      </c>
      <c r="E6486" s="175" t="n">
        <v>0.22</v>
      </c>
      <c r="F6486" s="174" t="n">
        <v>19</v>
      </c>
      <c r="G6486" s="174" t="n">
        <v>52</v>
      </c>
      <c r="H6486" s="174" t="n">
        <v>113</v>
      </c>
      <c r="I6486" s="174" t="n">
        <v>4197</v>
      </c>
      <c r="J6486" s="174" t="n"/>
      <c r="K6486" s="174" t="n"/>
      <c r="L6486" s="174" t="n"/>
      <c r="M6486" s="174" t="n"/>
    </row>
    <row r="6487">
      <c r="A6487" s="174" t="inlineStr">
        <is>
          <t>test</t>
        </is>
      </c>
      <c r="B6487" s="174" t="inlineStr">
        <is>
          <t>A3</t>
        </is>
      </c>
      <c r="C6487" s="174" t="inlineStr">
        <is>
          <t>Noise</t>
        </is>
      </c>
      <c r="D6487" s="174" t="inlineStr">
        <is>
          <t>nb</t>
        </is>
      </c>
      <c r="E6487" s="175" t="n">
        <v>0.23</v>
      </c>
      <c r="F6487" s="174" t="n">
        <v>19</v>
      </c>
      <c r="G6487" s="174" t="n">
        <v>52</v>
      </c>
      <c r="H6487" s="174" t="n">
        <v>103</v>
      </c>
      <c r="I6487" s="174" t="n">
        <v>4207</v>
      </c>
      <c r="J6487" s="174" t="n"/>
      <c r="K6487" s="174" t="n"/>
      <c r="L6487" s="174" t="n"/>
      <c r="M6487" s="174" t="n"/>
    </row>
    <row r="6488">
      <c r="A6488" s="174" t="inlineStr">
        <is>
          <t>test</t>
        </is>
      </c>
      <c r="B6488" s="174" t="inlineStr">
        <is>
          <t>A3</t>
        </is>
      </c>
      <c r="C6488" s="174" t="inlineStr">
        <is>
          <t>Noise</t>
        </is>
      </c>
      <c r="D6488" s="174" t="inlineStr">
        <is>
          <t>nb</t>
        </is>
      </c>
      <c r="E6488" s="175" t="n">
        <v>0.24</v>
      </c>
      <c r="F6488" s="174" t="n">
        <v>19</v>
      </c>
      <c r="G6488" s="174" t="n">
        <v>52</v>
      </c>
      <c r="H6488" s="174" t="n">
        <v>97</v>
      </c>
      <c r="I6488" s="174" t="n">
        <v>4213</v>
      </c>
      <c r="J6488" s="174" t="n"/>
      <c r="K6488" s="174" t="n"/>
      <c r="L6488" s="174" t="n"/>
      <c r="M6488" s="174" t="n"/>
    </row>
    <row r="6489">
      <c r="A6489" s="174" t="inlineStr">
        <is>
          <t>test</t>
        </is>
      </c>
      <c r="B6489" s="174" t="inlineStr">
        <is>
          <t>A3</t>
        </is>
      </c>
      <c r="C6489" s="174" t="inlineStr">
        <is>
          <t>Noise</t>
        </is>
      </c>
      <c r="D6489" s="174" t="inlineStr">
        <is>
          <t>nb</t>
        </is>
      </c>
      <c r="E6489" s="175" t="n">
        <v>0.25</v>
      </c>
      <c r="F6489" s="174" t="n">
        <v>18</v>
      </c>
      <c r="G6489" s="174" t="n">
        <v>53</v>
      </c>
      <c r="H6489" s="174" t="n">
        <v>92</v>
      </c>
      <c r="I6489" s="174" t="n">
        <v>4218</v>
      </c>
      <c r="J6489" s="174" t="n"/>
      <c r="K6489" s="174" t="n"/>
      <c r="L6489" s="174" t="n"/>
      <c r="M6489" s="174" t="n"/>
    </row>
    <row r="6490">
      <c r="A6490" s="174" t="inlineStr">
        <is>
          <t>test</t>
        </is>
      </c>
      <c r="B6490" s="174" t="inlineStr">
        <is>
          <t>A3</t>
        </is>
      </c>
      <c r="C6490" s="174" t="inlineStr">
        <is>
          <t>Noise</t>
        </is>
      </c>
      <c r="D6490" s="174" t="inlineStr">
        <is>
          <t>nb</t>
        </is>
      </c>
      <c r="E6490" s="175" t="n">
        <v>0.26</v>
      </c>
      <c r="F6490" s="174" t="n">
        <v>18</v>
      </c>
      <c r="G6490" s="174" t="n">
        <v>53</v>
      </c>
      <c r="H6490" s="174" t="n">
        <v>85</v>
      </c>
      <c r="I6490" s="174" t="n">
        <v>4225</v>
      </c>
      <c r="J6490" s="174" t="n"/>
      <c r="K6490" s="174" t="n"/>
      <c r="L6490" s="174" t="n"/>
      <c r="M6490" s="174" t="n"/>
    </row>
    <row r="6491">
      <c r="A6491" s="174" t="inlineStr">
        <is>
          <t>test</t>
        </is>
      </c>
      <c r="B6491" s="174" t="inlineStr">
        <is>
          <t>A3</t>
        </is>
      </c>
      <c r="C6491" s="174" t="inlineStr">
        <is>
          <t>Noise</t>
        </is>
      </c>
      <c r="D6491" s="174" t="inlineStr">
        <is>
          <t>nb</t>
        </is>
      </c>
      <c r="E6491" s="175" t="n">
        <v>0.27</v>
      </c>
      <c r="F6491" s="174" t="n">
        <v>18</v>
      </c>
      <c r="G6491" s="174" t="n">
        <v>53</v>
      </c>
      <c r="H6491" s="174" t="n">
        <v>80</v>
      </c>
      <c r="I6491" s="174" t="n">
        <v>4230</v>
      </c>
      <c r="J6491" s="174" t="n"/>
      <c r="K6491" s="174" t="n"/>
      <c r="L6491" s="174" t="n"/>
      <c r="M6491" s="174" t="n"/>
    </row>
    <row r="6492">
      <c r="A6492" s="174" t="inlineStr">
        <is>
          <t>test</t>
        </is>
      </c>
      <c r="B6492" s="174" t="inlineStr">
        <is>
          <t>A3</t>
        </is>
      </c>
      <c r="C6492" s="174" t="inlineStr">
        <is>
          <t>Noise</t>
        </is>
      </c>
      <c r="D6492" s="174" t="inlineStr">
        <is>
          <t>nb</t>
        </is>
      </c>
      <c r="E6492" s="175" t="n">
        <v>0.28</v>
      </c>
      <c r="F6492" s="174" t="n">
        <v>18</v>
      </c>
      <c r="G6492" s="174" t="n">
        <v>53</v>
      </c>
      <c r="H6492" s="174" t="n">
        <v>73</v>
      </c>
      <c r="I6492" s="174" t="n">
        <v>4237</v>
      </c>
      <c r="J6492" s="174" t="n"/>
      <c r="K6492" s="174" t="n"/>
      <c r="L6492" s="174" t="n"/>
      <c r="M6492" s="174" t="n"/>
    </row>
    <row r="6493">
      <c r="A6493" s="174" t="inlineStr">
        <is>
          <t>test</t>
        </is>
      </c>
      <c r="B6493" s="174" t="inlineStr">
        <is>
          <t>A3</t>
        </is>
      </c>
      <c r="C6493" s="174" t="inlineStr">
        <is>
          <t>Noise</t>
        </is>
      </c>
      <c r="D6493" s="174" t="inlineStr">
        <is>
          <t>nb</t>
        </is>
      </c>
      <c r="E6493" s="175" t="n">
        <v>0.29</v>
      </c>
      <c r="F6493" s="174" t="n">
        <v>18</v>
      </c>
      <c r="G6493" s="174" t="n">
        <v>53</v>
      </c>
      <c r="H6493" s="174" t="n">
        <v>69</v>
      </c>
      <c r="I6493" s="174" t="n">
        <v>4241</v>
      </c>
      <c r="J6493" s="174" t="n"/>
      <c r="K6493" s="174" t="n"/>
      <c r="L6493" s="174" t="n"/>
      <c r="M6493" s="174" t="n"/>
    </row>
    <row r="6494">
      <c r="A6494" s="174" t="inlineStr">
        <is>
          <t>test</t>
        </is>
      </c>
      <c r="B6494" s="174" t="inlineStr">
        <is>
          <t>A3</t>
        </is>
      </c>
      <c r="C6494" s="174" t="inlineStr">
        <is>
          <t>Noise</t>
        </is>
      </c>
      <c r="D6494" s="174" t="inlineStr">
        <is>
          <t>nb</t>
        </is>
      </c>
      <c r="E6494" s="175" t="n">
        <v>0.3</v>
      </c>
      <c r="F6494" s="174" t="n">
        <v>18</v>
      </c>
      <c r="G6494" s="174" t="n">
        <v>53</v>
      </c>
      <c r="H6494" s="174" t="n">
        <v>64</v>
      </c>
      <c r="I6494" s="174" t="n">
        <v>4246</v>
      </c>
      <c r="J6494" s="174" t="n"/>
      <c r="K6494" s="174" t="n"/>
      <c r="L6494" s="174" t="n"/>
      <c r="M6494" s="174" t="n"/>
    </row>
    <row r="6495">
      <c r="A6495" s="174" t="inlineStr">
        <is>
          <t>test</t>
        </is>
      </c>
      <c r="B6495" s="174" t="inlineStr">
        <is>
          <t>A3</t>
        </is>
      </c>
      <c r="C6495" s="174" t="inlineStr">
        <is>
          <t>Noise</t>
        </is>
      </c>
      <c r="D6495" s="174" t="inlineStr">
        <is>
          <t>nb</t>
        </is>
      </c>
      <c r="E6495" s="175" t="n">
        <v>0.31</v>
      </c>
      <c r="F6495" s="174" t="n">
        <v>18</v>
      </c>
      <c r="G6495" s="174" t="n">
        <v>53</v>
      </c>
      <c r="H6495" s="174" t="n">
        <v>62</v>
      </c>
      <c r="I6495" s="174" t="n">
        <v>4248</v>
      </c>
      <c r="J6495" s="174" t="n"/>
      <c r="K6495" s="174" t="n"/>
      <c r="L6495" s="174" t="n"/>
      <c r="M6495" s="174" t="n"/>
    </row>
    <row r="6496">
      <c r="A6496" s="174" t="inlineStr">
        <is>
          <t>test</t>
        </is>
      </c>
      <c r="B6496" s="174" t="inlineStr">
        <is>
          <t>A3</t>
        </is>
      </c>
      <c r="C6496" s="174" t="inlineStr">
        <is>
          <t>Noise</t>
        </is>
      </c>
      <c r="D6496" s="174" t="inlineStr">
        <is>
          <t>nb</t>
        </is>
      </c>
      <c r="E6496" s="175" t="n">
        <v>0.32</v>
      </c>
      <c r="F6496" s="174" t="n">
        <v>17</v>
      </c>
      <c r="G6496" s="174" t="n">
        <v>54</v>
      </c>
      <c r="H6496" s="174" t="n">
        <v>59</v>
      </c>
      <c r="I6496" s="174" t="n">
        <v>4251</v>
      </c>
      <c r="J6496" s="174" t="n"/>
      <c r="K6496" s="174" t="n"/>
      <c r="L6496" s="174" t="n"/>
      <c r="M6496" s="174" t="n"/>
    </row>
    <row r="6497">
      <c r="A6497" s="174" t="inlineStr">
        <is>
          <t>test</t>
        </is>
      </c>
      <c r="B6497" s="174" t="inlineStr">
        <is>
          <t>A3</t>
        </is>
      </c>
      <c r="C6497" s="174" t="inlineStr">
        <is>
          <t>Noise</t>
        </is>
      </c>
      <c r="D6497" s="174" t="inlineStr">
        <is>
          <t>nb</t>
        </is>
      </c>
      <c r="E6497" s="175" t="n">
        <v>0.33</v>
      </c>
      <c r="F6497" s="174" t="n">
        <v>17</v>
      </c>
      <c r="G6497" s="174" t="n">
        <v>54</v>
      </c>
      <c r="H6497" s="174" t="n">
        <v>54</v>
      </c>
      <c r="I6497" s="174" t="n">
        <v>4256</v>
      </c>
      <c r="J6497" s="174" t="n"/>
      <c r="K6497" s="174" t="n"/>
      <c r="L6497" s="174" t="n"/>
      <c r="M6497" s="174" t="n"/>
    </row>
    <row r="6498">
      <c r="A6498" s="174" t="inlineStr">
        <is>
          <t>test</t>
        </is>
      </c>
      <c r="B6498" s="174" t="inlineStr">
        <is>
          <t>A3</t>
        </is>
      </c>
      <c r="C6498" s="174" t="inlineStr">
        <is>
          <t>Noise</t>
        </is>
      </c>
      <c r="D6498" s="174" t="inlineStr">
        <is>
          <t>nb</t>
        </is>
      </c>
      <c r="E6498" s="175" t="n">
        <v>0.34</v>
      </c>
      <c r="F6498" s="174" t="n">
        <v>15</v>
      </c>
      <c r="G6498" s="174" t="n">
        <v>56</v>
      </c>
      <c r="H6498" s="174" t="n">
        <v>52</v>
      </c>
      <c r="I6498" s="174" t="n">
        <v>4258</v>
      </c>
      <c r="J6498" s="174" t="n"/>
      <c r="K6498" s="174" t="n"/>
      <c r="L6498" s="174" t="n"/>
      <c r="M6498" s="174" t="n"/>
    </row>
    <row r="6499">
      <c r="A6499" s="174" t="inlineStr">
        <is>
          <t>test</t>
        </is>
      </c>
      <c r="B6499" s="174" t="inlineStr">
        <is>
          <t>A3</t>
        </is>
      </c>
      <c r="C6499" s="174" t="inlineStr">
        <is>
          <t>Noise</t>
        </is>
      </c>
      <c r="D6499" s="174" t="inlineStr">
        <is>
          <t>nb</t>
        </is>
      </c>
      <c r="E6499" s="175" t="n">
        <v>0.35</v>
      </c>
      <c r="F6499" s="174" t="n">
        <v>14</v>
      </c>
      <c r="G6499" s="174" t="n">
        <v>57</v>
      </c>
      <c r="H6499" s="174" t="n">
        <v>48</v>
      </c>
      <c r="I6499" s="174" t="n">
        <v>4262</v>
      </c>
      <c r="J6499" s="174" t="n"/>
      <c r="K6499" s="174" t="n"/>
      <c r="L6499" s="174" t="n"/>
      <c r="M6499" s="174" t="n"/>
    </row>
    <row r="6500">
      <c r="A6500" s="174" t="inlineStr">
        <is>
          <t>test</t>
        </is>
      </c>
      <c r="B6500" s="174" t="inlineStr">
        <is>
          <t>A3</t>
        </is>
      </c>
      <c r="C6500" s="174" t="inlineStr">
        <is>
          <t>Noise</t>
        </is>
      </c>
      <c r="D6500" s="174" t="inlineStr">
        <is>
          <t>nb</t>
        </is>
      </c>
      <c r="E6500" s="175" t="n">
        <v>0.36</v>
      </c>
      <c r="F6500" s="174" t="n">
        <v>14</v>
      </c>
      <c r="G6500" s="174" t="n">
        <v>57</v>
      </c>
      <c r="H6500" s="174" t="n">
        <v>48</v>
      </c>
      <c r="I6500" s="174" t="n">
        <v>4262</v>
      </c>
      <c r="J6500" s="174" t="n"/>
      <c r="K6500" s="174" t="n"/>
      <c r="L6500" s="174" t="n"/>
      <c r="M6500" s="174" t="n"/>
    </row>
    <row r="6501">
      <c r="A6501" s="174" t="inlineStr">
        <is>
          <t>test</t>
        </is>
      </c>
      <c r="B6501" s="174" t="inlineStr">
        <is>
          <t>A3</t>
        </is>
      </c>
      <c r="C6501" s="174" t="inlineStr">
        <is>
          <t>Noise</t>
        </is>
      </c>
      <c r="D6501" s="174" t="inlineStr">
        <is>
          <t>nb</t>
        </is>
      </c>
      <c r="E6501" s="175" t="n">
        <v>0.37</v>
      </c>
      <c r="F6501" s="174" t="n">
        <v>12</v>
      </c>
      <c r="G6501" s="174" t="n">
        <v>59</v>
      </c>
      <c r="H6501" s="174" t="n">
        <v>46</v>
      </c>
      <c r="I6501" s="174" t="n">
        <v>4264</v>
      </c>
      <c r="J6501" s="174" t="n"/>
      <c r="K6501" s="174" t="n"/>
      <c r="L6501" s="174" t="n"/>
      <c r="M6501" s="174" t="n"/>
    </row>
    <row r="6502">
      <c r="A6502" s="174" t="inlineStr">
        <is>
          <t>test</t>
        </is>
      </c>
      <c r="B6502" s="174" t="inlineStr">
        <is>
          <t>A3</t>
        </is>
      </c>
      <c r="C6502" s="174" t="inlineStr">
        <is>
          <t>Noise</t>
        </is>
      </c>
      <c r="D6502" s="174" t="inlineStr">
        <is>
          <t>nb</t>
        </is>
      </c>
      <c r="E6502" s="175" t="n">
        <v>0.38</v>
      </c>
      <c r="F6502" s="174" t="n">
        <v>11</v>
      </c>
      <c r="G6502" s="174" t="n">
        <v>60</v>
      </c>
      <c r="H6502" s="174" t="n">
        <v>43</v>
      </c>
      <c r="I6502" s="174" t="n">
        <v>4267</v>
      </c>
      <c r="J6502" s="174" t="n"/>
      <c r="K6502" s="174" t="n"/>
      <c r="L6502" s="174" t="n"/>
      <c r="M6502" s="174" t="n"/>
    </row>
    <row r="6503">
      <c r="A6503" s="174" t="inlineStr">
        <is>
          <t>test</t>
        </is>
      </c>
      <c r="B6503" s="174" t="inlineStr">
        <is>
          <t>A3</t>
        </is>
      </c>
      <c r="C6503" s="174" t="inlineStr">
        <is>
          <t>Noise</t>
        </is>
      </c>
      <c r="D6503" s="174" t="inlineStr">
        <is>
          <t>nb</t>
        </is>
      </c>
      <c r="E6503" s="175" t="n">
        <v>0.39</v>
      </c>
      <c r="F6503" s="174" t="n">
        <v>11</v>
      </c>
      <c r="G6503" s="174" t="n">
        <v>60</v>
      </c>
      <c r="H6503" s="174" t="n">
        <v>40</v>
      </c>
      <c r="I6503" s="174" t="n">
        <v>4270</v>
      </c>
      <c r="J6503" s="174" t="n"/>
      <c r="K6503" s="174" t="n"/>
      <c r="L6503" s="174" t="n"/>
      <c r="M6503" s="174" t="n"/>
    </row>
    <row r="6504">
      <c r="A6504" s="174" t="inlineStr">
        <is>
          <t>test</t>
        </is>
      </c>
      <c r="B6504" s="174" t="inlineStr">
        <is>
          <t>A3</t>
        </is>
      </c>
      <c r="C6504" s="174" t="inlineStr">
        <is>
          <t>Noise</t>
        </is>
      </c>
      <c r="D6504" s="174" t="inlineStr">
        <is>
          <t>nb</t>
        </is>
      </c>
      <c r="E6504" s="175" t="n">
        <v>0.4</v>
      </c>
      <c r="F6504" s="174" t="n">
        <v>10</v>
      </c>
      <c r="G6504" s="174" t="n">
        <v>61</v>
      </c>
      <c r="H6504" s="174" t="n">
        <v>38</v>
      </c>
      <c r="I6504" s="174" t="n">
        <v>4272</v>
      </c>
      <c r="J6504" s="174" t="n"/>
      <c r="K6504" s="174" t="n"/>
      <c r="L6504" s="174" t="n"/>
      <c r="M6504" s="174" t="n"/>
    </row>
    <row r="6505">
      <c r="A6505" s="174" t="inlineStr">
        <is>
          <t>test</t>
        </is>
      </c>
      <c r="B6505" s="174" t="inlineStr">
        <is>
          <t>A3</t>
        </is>
      </c>
      <c r="C6505" s="174" t="inlineStr">
        <is>
          <t>Noise</t>
        </is>
      </c>
      <c r="D6505" s="174" t="inlineStr">
        <is>
          <t>nb</t>
        </is>
      </c>
      <c r="E6505" s="175" t="n">
        <v>0.41</v>
      </c>
      <c r="F6505" s="174" t="n">
        <v>10</v>
      </c>
      <c r="G6505" s="174" t="n">
        <v>61</v>
      </c>
      <c r="H6505" s="174" t="n">
        <v>34</v>
      </c>
      <c r="I6505" s="174" t="n">
        <v>4276</v>
      </c>
      <c r="J6505" s="174" t="n"/>
      <c r="K6505" s="174" t="n"/>
      <c r="L6505" s="174" t="n"/>
      <c r="M6505" s="174" t="n"/>
    </row>
    <row r="6506">
      <c r="A6506" s="174" t="inlineStr">
        <is>
          <t>test</t>
        </is>
      </c>
      <c r="B6506" s="174" t="inlineStr">
        <is>
          <t>A3</t>
        </is>
      </c>
      <c r="C6506" s="174" t="inlineStr">
        <is>
          <t>Noise</t>
        </is>
      </c>
      <c r="D6506" s="174" t="inlineStr">
        <is>
          <t>nb</t>
        </is>
      </c>
      <c r="E6506" s="175" t="n">
        <v>0.42</v>
      </c>
      <c r="F6506" s="174" t="n">
        <v>10</v>
      </c>
      <c r="G6506" s="174" t="n">
        <v>61</v>
      </c>
      <c r="H6506" s="174" t="n">
        <v>34</v>
      </c>
      <c r="I6506" s="174" t="n">
        <v>4276</v>
      </c>
      <c r="J6506" s="174" t="n"/>
      <c r="K6506" s="174" t="n"/>
      <c r="L6506" s="174" t="n"/>
      <c r="M6506" s="174" t="n"/>
    </row>
    <row r="6507">
      <c r="A6507" s="174" t="inlineStr">
        <is>
          <t>test</t>
        </is>
      </c>
      <c r="B6507" s="174" t="inlineStr">
        <is>
          <t>A3</t>
        </is>
      </c>
      <c r="C6507" s="174" t="inlineStr">
        <is>
          <t>Noise</t>
        </is>
      </c>
      <c r="D6507" s="174" t="inlineStr">
        <is>
          <t>nb</t>
        </is>
      </c>
      <c r="E6507" s="175" t="n">
        <v>0.43</v>
      </c>
      <c r="F6507" s="174" t="n">
        <v>10</v>
      </c>
      <c r="G6507" s="174" t="n">
        <v>61</v>
      </c>
      <c r="H6507" s="174" t="n">
        <v>34</v>
      </c>
      <c r="I6507" s="174" t="n">
        <v>4276</v>
      </c>
      <c r="J6507" s="174" t="n"/>
      <c r="K6507" s="174" t="n"/>
      <c r="L6507" s="174" t="n"/>
      <c r="M6507" s="174" t="n"/>
    </row>
    <row r="6508">
      <c r="A6508" s="174" t="inlineStr">
        <is>
          <t>test</t>
        </is>
      </c>
      <c r="B6508" s="174" t="inlineStr">
        <is>
          <t>A3</t>
        </is>
      </c>
      <c r="C6508" s="174" t="inlineStr">
        <is>
          <t>Noise</t>
        </is>
      </c>
      <c r="D6508" s="174" t="inlineStr">
        <is>
          <t>nb</t>
        </is>
      </c>
      <c r="E6508" s="175" t="n">
        <v>0.44</v>
      </c>
      <c r="F6508" s="174" t="n">
        <v>10</v>
      </c>
      <c r="G6508" s="174" t="n">
        <v>61</v>
      </c>
      <c r="H6508" s="174" t="n">
        <v>33</v>
      </c>
      <c r="I6508" s="174" t="n">
        <v>4277</v>
      </c>
      <c r="J6508" s="174" t="n"/>
      <c r="K6508" s="174" t="n"/>
      <c r="L6508" s="174" t="n"/>
      <c r="M6508" s="174" t="n"/>
    </row>
    <row r="6509">
      <c r="A6509" s="174" t="inlineStr">
        <is>
          <t>test</t>
        </is>
      </c>
      <c r="B6509" s="174" t="inlineStr">
        <is>
          <t>A3</t>
        </is>
      </c>
      <c r="C6509" s="174" t="inlineStr">
        <is>
          <t>Noise</t>
        </is>
      </c>
      <c r="D6509" s="174" t="inlineStr">
        <is>
          <t>nb</t>
        </is>
      </c>
      <c r="E6509" s="175" t="n">
        <v>0.45</v>
      </c>
      <c r="F6509" s="174" t="n">
        <v>9</v>
      </c>
      <c r="G6509" s="174" t="n">
        <v>62</v>
      </c>
      <c r="H6509" s="174" t="n">
        <v>31</v>
      </c>
      <c r="I6509" s="174" t="n">
        <v>4279</v>
      </c>
      <c r="J6509" s="174" t="n"/>
      <c r="K6509" s="174" t="n"/>
      <c r="L6509" s="174" t="n"/>
      <c r="M6509" s="174" t="n"/>
    </row>
    <row r="6510">
      <c r="A6510" s="174" t="inlineStr">
        <is>
          <t>test</t>
        </is>
      </c>
      <c r="B6510" s="174" t="inlineStr">
        <is>
          <t>A3</t>
        </is>
      </c>
      <c r="C6510" s="174" t="inlineStr">
        <is>
          <t>Noise</t>
        </is>
      </c>
      <c r="D6510" s="174" t="inlineStr">
        <is>
          <t>nb</t>
        </is>
      </c>
      <c r="E6510" s="175" t="n">
        <v>0.46</v>
      </c>
      <c r="F6510" s="174" t="n">
        <v>9</v>
      </c>
      <c r="G6510" s="174" t="n">
        <v>62</v>
      </c>
      <c r="H6510" s="174" t="n">
        <v>27</v>
      </c>
      <c r="I6510" s="174" t="n">
        <v>4283</v>
      </c>
      <c r="J6510" s="174" t="n"/>
      <c r="K6510" s="174" t="n"/>
      <c r="L6510" s="174" t="n"/>
      <c r="M6510" s="174" t="n"/>
    </row>
    <row r="6511">
      <c r="A6511" s="174" t="inlineStr">
        <is>
          <t>test</t>
        </is>
      </c>
      <c r="B6511" s="174" t="inlineStr">
        <is>
          <t>A3</t>
        </is>
      </c>
      <c r="C6511" s="174" t="inlineStr">
        <is>
          <t>Noise</t>
        </is>
      </c>
      <c r="D6511" s="174" t="inlineStr">
        <is>
          <t>nb</t>
        </is>
      </c>
      <c r="E6511" s="175" t="n">
        <v>0.47</v>
      </c>
      <c r="F6511" s="174" t="n">
        <v>9</v>
      </c>
      <c r="G6511" s="174" t="n">
        <v>62</v>
      </c>
      <c r="H6511" s="174" t="n">
        <v>25</v>
      </c>
      <c r="I6511" s="174" t="n">
        <v>4285</v>
      </c>
      <c r="J6511" s="174" t="n"/>
      <c r="K6511" s="174" t="n"/>
      <c r="L6511" s="174" t="n"/>
      <c r="M6511" s="174" t="n"/>
    </row>
    <row r="6512">
      <c r="A6512" s="174" t="inlineStr">
        <is>
          <t>test</t>
        </is>
      </c>
      <c r="B6512" s="174" t="inlineStr">
        <is>
          <t>A3</t>
        </is>
      </c>
      <c r="C6512" s="174" t="inlineStr">
        <is>
          <t>Noise</t>
        </is>
      </c>
      <c r="D6512" s="174" t="inlineStr">
        <is>
          <t>nb</t>
        </is>
      </c>
      <c r="E6512" s="175" t="n">
        <v>0.48</v>
      </c>
      <c r="F6512" s="174" t="n">
        <v>8</v>
      </c>
      <c r="G6512" s="174" t="n">
        <v>63</v>
      </c>
      <c r="H6512" s="174" t="n">
        <v>25</v>
      </c>
      <c r="I6512" s="174" t="n">
        <v>4285</v>
      </c>
      <c r="J6512" s="174" t="n"/>
      <c r="K6512" s="174" t="n"/>
      <c r="L6512" s="174" t="n"/>
      <c r="M6512" s="174" t="n"/>
    </row>
    <row r="6513">
      <c r="A6513" s="174" t="inlineStr">
        <is>
          <t>test</t>
        </is>
      </c>
      <c r="B6513" s="174" t="inlineStr">
        <is>
          <t>A3</t>
        </is>
      </c>
      <c r="C6513" s="174" t="inlineStr">
        <is>
          <t>Noise</t>
        </is>
      </c>
      <c r="D6513" s="174" t="inlineStr">
        <is>
          <t>nb</t>
        </is>
      </c>
      <c r="E6513" s="175" t="n">
        <v>0.49</v>
      </c>
      <c r="F6513" s="174" t="n">
        <v>8</v>
      </c>
      <c r="G6513" s="174" t="n">
        <v>63</v>
      </c>
      <c r="H6513" s="174" t="n">
        <v>24</v>
      </c>
      <c r="I6513" s="174" t="n">
        <v>4286</v>
      </c>
      <c r="J6513" s="174" t="n"/>
      <c r="K6513" s="174" t="n"/>
      <c r="L6513" s="174" t="n"/>
      <c r="M6513" s="174" t="n"/>
    </row>
    <row r="6514">
      <c r="A6514" s="174" t="inlineStr">
        <is>
          <t>test</t>
        </is>
      </c>
      <c r="B6514" s="174" t="inlineStr">
        <is>
          <t>A3</t>
        </is>
      </c>
      <c r="C6514" s="174" t="inlineStr">
        <is>
          <t>Noise</t>
        </is>
      </c>
      <c r="D6514" s="174" t="inlineStr">
        <is>
          <t>nb</t>
        </is>
      </c>
      <c r="E6514" s="175" t="n">
        <v>0.5</v>
      </c>
      <c r="F6514" s="174" t="n">
        <v>8</v>
      </c>
      <c r="G6514" s="174" t="n">
        <v>63</v>
      </c>
      <c r="H6514" s="174" t="n">
        <v>22</v>
      </c>
      <c r="I6514" s="174" t="n">
        <v>4288</v>
      </c>
      <c r="J6514" s="174" t="n"/>
      <c r="K6514" s="174" t="n"/>
      <c r="L6514" s="174" t="n"/>
      <c r="M6514" s="174" t="n"/>
    </row>
    <row r="6515">
      <c r="A6515" s="174" t="inlineStr">
        <is>
          <t>test</t>
        </is>
      </c>
      <c r="B6515" s="174" t="inlineStr">
        <is>
          <t>A3</t>
        </is>
      </c>
      <c r="C6515" s="174" t="inlineStr">
        <is>
          <t>Noise</t>
        </is>
      </c>
      <c r="D6515" s="174" t="inlineStr">
        <is>
          <t>nb</t>
        </is>
      </c>
      <c r="E6515" s="175" t="n">
        <v>0.51</v>
      </c>
      <c r="F6515" s="174" t="n">
        <v>8</v>
      </c>
      <c r="G6515" s="174" t="n">
        <v>63</v>
      </c>
      <c r="H6515" s="174" t="n">
        <v>21</v>
      </c>
      <c r="I6515" s="174" t="n">
        <v>4289</v>
      </c>
      <c r="J6515" s="174" t="n"/>
      <c r="K6515" s="174" t="n"/>
      <c r="L6515" s="174" t="n"/>
      <c r="M6515" s="174" t="n"/>
    </row>
    <row r="6516">
      <c r="A6516" s="174" t="inlineStr">
        <is>
          <t>test</t>
        </is>
      </c>
      <c r="B6516" s="174" t="inlineStr">
        <is>
          <t>A3</t>
        </is>
      </c>
      <c r="C6516" s="174" t="inlineStr">
        <is>
          <t>Noise</t>
        </is>
      </c>
      <c r="D6516" s="174" t="inlineStr">
        <is>
          <t>nb</t>
        </is>
      </c>
      <c r="E6516" s="175" t="n">
        <v>0.52</v>
      </c>
      <c r="F6516" s="174" t="n">
        <v>8</v>
      </c>
      <c r="G6516" s="174" t="n">
        <v>63</v>
      </c>
      <c r="H6516" s="174" t="n">
        <v>21</v>
      </c>
      <c r="I6516" s="174" t="n">
        <v>4289</v>
      </c>
      <c r="J6516" s="174" t="n"/>
      <c r="K6516" s="174" t="n"/>
      <c r="L6516" s="174" t="n"/>
      <c r="M6516" s="174" t="n"/>
    </row>
    <row r="6517">
      <c r="A6517" s="174" t="inlineStr">
        <is>
          <t>test</t>
        </is>
      </c>
      <c r="B6517" s="174" t="inlineStr">
        <is>
          <t>A3</t>
        </is>
      </c>
      <c r="C6517" s="174" t="inlineStr">
        <is>
          <t>Noise</t>
        </is>
      </c>
      <c r="D6517" s="174" t="inlineStr">
        <is>
          <t>nb</t>
        </is>
      </c>
      <c r="E6517" s="175" t="n">
        <v>0.53</v>
      </c>
      <c r="F6517" s="174" t="n">
        <v>7</v>
      </c>
      <c r="G6517" s="174" t="n">
        <v>64</v>
      </c>
      <c r="H6517" s="174" t="n">
        <v>20</v>
      </c>
      <c r="I6517" s="174" t="n">
        <v>4290</v>
      </c>
      <c r="J6517" s="174" t="n"/>
      <c r="K6517" s="174" t="n"/>
      <c r="L6517" s="174" t="n"/>
      <c r="M6517" s="174" t="n"/>
    </row>
    <row r="6518">
      <c r="A6518" s="174" t="inlineStr">
        <is>
          <t>test</t>
        </is>
      </c>
      <c r="B6518" s="174" t="inlineStr">
        <is>
          <t>A3</t>
        </is>
      </c>
      <c r="C6518" s="174" t="inlineStr">
        <is>
          <t>Noise</t>
        </is>
      </c>
      <c r="D6518" s="174" t="inlineStr">
        <is>
          <t>nb</t>
        </is>
      </c>
      <c r="E6518" s="175" t="n">
        <v>0.54</v>
      </c>
      <c r="F6518" s="174" t="n">
        <v>7</v>
      </c>
      <c r="G6518" s="174" t="n">
        <v>64</v>
      </c>
      <c r="H6518" s="174" t="n">
        <v>19</v>
      </c>
      <c r="I6518" s="174" t="n">
        <v>4291</v>
      </c>
      <c r="J6518" s="174" t="n"/>
      <c r="K6518" s="174" t="n"/>
      <c r="L6518" s="174" t="n"/>
      <c r="M6518" s="174" t="n"/>
    </row>
    <row r="6519">
      <c r="A6519" s="174" t="inlineStr">
        <is>
          <t>test</t>
        </is>
      </c>
      <c r="B6519" s="174" t="inlineStr">
        <is>
          <t>A3</t>
        </is>
      </c>
      <c r="C6519" s="174" t="inlineStr">
        <is>
          <t>Noise</t>
        </is>
      </c>
      <c r="D6519" s="174" t="inlineStr">
        <is>
          <t>nb</t>
        </is>
      </c>
      <c r="E6519" s="175" t="n">
        <v>0.55</v>
      </c>
      <c r="F6519" s="174" t="n">
        <v>7</v>
      </c>
      <c r="G6519" s="174" t="n">
        <v>64</v>
      </c>
      <c r="H6519" s="174" t="n">
        <v>16</v>
      </c>
      <c r="I6519" s="174" t="n">
        <v>4294</v>
      </c>
      <c r="J6519" s="174" t="n"/>
      <c r="K6519" s="174" t="n"/>
      <c r="L6519" s="174" t="n"/>
      <c r="M6519" s="174" t="n"/>
    </row>
    <row r="6520">
      <c r="A6520" s="174" t="inlineStr">
        <is>
          <t>test</t>
        </is>
      </c>
      <c r="B6520" s="174" t="inlineStr">
        <is>
          <t>A3</t>
        </is>
      </c>
      <c r="C6520" s="174" t="inlineStr">
        <is>
          <t>Noise</t>
        </is>
      </c>
      <c r="D6520" s="174" t="inlineStr">
        <is>
          <t>nb</t>
        </is>
      </c>
      <c r="E6520" s="175" t="n">
        <v>0.5600000000000001</v>
      </c>
      <c r="F6520" s="174" t="n">
        <v>6</v>
      </c>
      <c r="G6520" s="174" t="n">
        <v>65</v>
      </c>
      <c r="H6520" s="174" t="n">
        <v>16</v>
      </c>
      <c r="I6520" s="174" t="n">
        <v>4294</v>
      </c>
      <c r="J6520" s="174" t="n"/>
      <c r="K6520" s="174" t="n"/>
      <c r="L6520" s="174" t="n"/>
      <c r="M6520" s="174" t="n"/>
    </row>
    <row r="6521">
      <c r="A6521" s="174" t="inlineStr">
        <is>
          <t>test</t>
        </is>
      </c>
      <c r="B6521" s="174" t="inlineStr">
        <is>
          <t>A3</t>
        </is>
      </c>
      <c r="C6521" s="174" t="inlineStr">
        <is>
          <t>Noise</t>
        </is>
      </c>
      <c r="D6521" s="174" t="inlineStr">
        <is>
          <t>nb</t>
        </is>
      </c>
      <c r="E6521" s="175" t="n">
        <v>0.57</v>
      </c>
      <c r="F6521" s="174" t="n">
        <v>5</v>
      </c>
      <c r="G6521" s="174" t="n">
        <v>66</v>
      </c>
      <c r="H6521" s="174" t="n">
        <v>14</v>
      </c>
      <c r="I6521" s="174" t="n">
        <v>4296</v>
      </c>
      <c r="J6521" s="174" t="n"/>
      <c r="K6521" s="174" t="n"/>
      <c r="L6521" s="174" t="n"/>
      <c r="M6521" s="174" t="n"/>
    </row>
    <row r="6522">
      <c r="A6522" s="174" t="inlineStr">
        <is>
          <t>test</t>
        </is>
      </c>
      <c r="B6522" s="174" t="inlineStr">
        <is>
          <t>A3</t>
        </is>
      </c>
      <c r="C6522" s="174" t="inlineStr">
        <is>
          <t>Noise</t>
        </is>
      </c>
      <c r="D6522" s="174" t="inlineStr">
        <is>
          <t>nb</t>
        </is>
      </c>
      <c r="E6522" s="175" t="n">
        <v>0.58</v>
      </c>
      <c r="F6522" s="174" t="n">
        <v>5</v>
      </c>
      <c r="G6522" s="174" t="n">
        <v>66</v>
      </c>
      <c r="H6522" s="174" t="n">
        <v>12</v>
      </c>
      <c r="I6522" s="174" t="n">
        <v>4298</v>
      </c>
      <c r="J6522" s="174" t="n"/>
      <c r="K6522" s="174" t="n"/>
      <c r="L6522" s="174" t="n"/>
      <c r="M6522" s="174" t="n"/>
    </row>
    <row r="6523">
      <c r="A6523" s="174" t="inlineStr">
        <is>
          <t>test</t>
        </is>
      </c>
      <c r="B6523" s="174" t="inlineStr">
        <is>
          <t>A3</t>
        </is>
      </c>
      <c r="C6523" s="174" t="inlineStr">
        <is>
          <t>Noise</t>
        </is>
      </c>
      <c r="D6523" s="174" t="inlineStr">
        <is>
          <t>nb</t>
        </is>
      </c>
      <c r="E6523" s="175" t="n">
        <v>0.59</v>
      </c>
      <c r="F6523" s="174" t="n">
        <v>5</v>
      </c>
      <c r="G6523" s="174" t="n">
        <v>66</v>
      </c>
      <c r="H6523" s="174" t="n">
        <v>12</v>
      </c>
      <c r="I6523" s="174" t="n">
        <v>4298</v>
      </c>
      <c r="J6523" s="174" t="n"/>
      <c r="K6523" s="174" t="n"/>
      <c r="L6523" s="174" t="n"/>
      <c r="M6523" s="174" t="n"/>
    </row>
    <row r="6524">
      <c r="A6524" s="174" t="inlineStr">
        <is>
          <t>test</t>
        </is>
      </c>
      <c r="B6524" s="174" t="inlineStr">
        <is>
          <t>A3</t>
        </is>
      </c>
      <c r="C6524" s="174" t="inlineStr">
        <is>
          <t>Noise</t>
        </is>
      </c>
      <c r="D6524" s="174" t="inlineStr">
        <is>
          <t>nb</t>
        </is>
      </c>
      <c r="E6524" s="175" t="n">
        <v>0.6</v>
      </c>
      <c r="F6524" s="174" t="n">
        <v>5</v>
      </c>
      <c r="G6524" s="174" t="n">
        <v>66</v>
      </c>
      <c r="H6524" s="174" t="n">
        <v>12</v>
      </c>
      <c r="I6524" s="174" t="n">
        <v>4298</v>
      </c>
      <c r="J6524" s="174" t="n"/>
      <c r="K6524" s="174" t="n"/>
      <c r="L6524" s="174" t="n"/>
      <c r="M6524" s="174" t="n"/>
    </row>
    <row r="6525">
      <c r="A6525" s="174" t="inlineStr">
        <is>
          <t>test</t>
        </is>
      </c>
      <c r="B6525" s="174" t="inlineStr">
        <is>
          <t>A3</t>
        </is>
      </c>
      <c r="C6525" s="174" t="inlineStr">
        <is>
          <t>Noise</t>
        </is>
      </c>
      <c r="D6525" s="174" t="inlineStr">
        <is>
          <t>nb</t>
        </is>
      </c>
      <c r="E6525" s="175" t="n">
        <v>0.61</v>
      </c>
      <c r="F6525" s="174" t="n">
        <v>5</v>
      </c>
      <c r="G6525" s="174" t="n">
        <v>66</v>
      </c>
      <c r="H6525" s="174" t="n">
        <v>11</v>
      </c>
      <c r="I6525" s="174" t="n">
        <v>4299</v>
      </c>
      <c r="J6525" s="174" t="n"/>
      <c r="K6525" s="174" t="n"/>
      <c r="L6525" s="174" t="n"/>
      <c r="M6525" s="174" t="n"/>
    </row>
    <row r="6526">
      <c r="A6526" s="174" t="inlineStr">
        <is>
          <t>test</t>
        </is>
      </c>
      <c r="B6526" s="174" t="inlineStr">
        <is>
          <t>A3</t>
        </is>
      </c>
      <c r="C6526" s="174" t="inlineStr">
        <is>
          <t>Noise</t>
        </is>
      </c>
      <c r="D6526" s="174" t="inlineStr">
        <is>
          <t>nb</t>
        </is>
      </c>
      <c r="E6526" s="175" t="n">
        <v>0.62</v>
      </c>
      <c r="F6526" s="174" t="n">
        <v>4</v>
      </c>
      <c r="G6526" s="174" t="n">
        <v>67</v>
      </c>
      <c r="H6526" s="174" t="n">
        <v>11</v>
      </c>
      <c r="I6526" s="174" t="n">
        <v>4299</v>
      </c>
      <c r="J6526" s="174" t="n"/>
      <c r="K6526" s="174" t="n"/>
      <c r="L6526" s="174" t="n"/>
      <c r="M6526" s="174" t="n"/>
    </row>
    <row r="6527">
      <c r="A6527" s="174" t="inlineStr">
        <is>
          <t>test</t>
        </is>
      </c>
      <c r="B6527" s="174" t="inlineStr">
        <is>
          <t>A3</t>
        </is>
      </c>
      <c r="C6527" s="174" t="inlineStr">
        <is>
          <t>Noise</t>
        </is>
      </c>
      <c r="D6527" s="174" t="inlineStr">
        <is>
          <t>nb</t>
        </is>
      </c>
      <c r="E6527" s="175" t="n">
        <v>0.63</v>
      </c>
      <c r="F6527" s="174" t="n">
        <v>3</v>
      </c>
      <c r="G6527" s="174" t="n">
        <v>68</v>
      </c>
      <c r="H6527" s="174" t="n">
        <v>11</v>
      </c>
      <c r="I6527" s="174" t="n">
        <v>4299</v>
      </c>
      <c r="J6527" s="174" t="n"/>
      <c r="K6527" s="174" t="n"/>
      <c r="L6527" s="174" t="n"/>
      <c r="M6527" s="174" t="n"/>
    </row>
    <row r="6528">
      <c r="A6528" s="174" t="inlineStr">
        <is>
          <t>test</t>
        </is>
      </c>
      <c r="B6528" s="174" t="inlineStr">
        <is>
          <t>A3</t>
        </is>
      </c>
      <c r="C6528" s="174" t="inlineStr">
        <is>
          <t>Noise</t>
        </is>
      </c>
      <c r="D6528" s="174" t="inlineStr">
        <is>
          <t>nb</t>
        </is>
      </c>
      <c r="E6528" s="175" t="n">
        <v>0.64</v>
      </c>
      <c r="F6528" s="174" t="n">
        <v>3</v>
      </c>
      <c r="G6528" s="174" t="n">
        <v>68</v>
      </c>
      <c r="H6528" s="174" t="n">
        <v>9</v>
      </c>
      <c r="I6528" s="174" t="n">
        <v>4301</v>
      </c>
      <c r="J6528" s="174" t="n"/>
      <c r="K6528" s="174" t="n"/>
      <c r="L6528" s="174" t="n"/>
      <c r="M6528" s="174" t="n"/>
    </row>
    <row r="6529">
      <c r="A6529" s="174" t="inlineStr">
        <is>
          <t>test</t>
        </is>
      </c>
      <c r="B6529" s="174" t="inlineStr">
        <is>
          <t>A3</t>
        </is>
      </c>
      <c r="C6529" s="174" t="inlineStr">
        <is>
          <t>Noise</t>
        </is>
      </c>
      <c r="D6529" s="174" t="inlineStr">
        <is>
          <t>nb</t>
        </is>
      </c>
      <c r="E6529" s="175" t="n">
        <v>0.65</v>
      </c>
      <c r="F6529" s="174" t="n">
        <v>3</v>
      </c>
      <c r="G6529" s="174" t="n">
        <v>68</v>
      </c>
      <c r="H6529" s="174" t="n">
        <v>9</v>
      </c>
      <c r="I6529" s="174" t="n">
        <v>4301</v>
      </c>
      <c r="J6529" s="174" t="n"/>
      <c r="K6529" s="174" t="n"/>
      <c r="L6529" s="174" t="n"/>
      <c r="M6529" s="174" t="n"/>
    </row>
    <row r="6530">
      <c r="A6530" s="174" t="inlineStr">
        <is>
          <t>test</t>
        </is>
      </c>
      <c r="B6530" s="174" t="inlineStr">
        <is>
          <t>A3</t>
        </is>
      </c>
      <c r="C6530" s="174" t="inlineStr">
        <is>
          <t>Noise</t>
        </is>
      </c>
      <c r="D6530" s="174" t="inlineStr">
        <is>
          <t>nb</t>
        </is>
      </c>
      <c r="E6530" s="175" t="n">
        <v>0.66</v>
      </c>
      <c r="F6530" s="174" t="n">
        <v>3</v>
      </c>
      <c r="G6530" s="174" t="n">
        <v>68</v>
      </c>
      <c r="H6530" s="174" t="n">
        <v>8</v>
      </c>
      <c r="I6530" s="174" t="n">
        <v>4302</v>
      </c>
      <c r="J6530" s="174" t="n"/>
      <c r="K6530" s="174" t="n"/>
      <c r="L6530" s="174" t="n"/>
      <c r="M6530" s="174" t="n"/>
    </row>
    <row r="6531">
      <c r="A6531" s="174" t="inlineStr">
        <is>
          <t>test</t>
        </is>
      </c>
      <c r="B6531" s="174" t="inlineStr">
        <is>
          <t>A3</t>
        </is>
      </c>
      <c r="C6531" s="174" t="inlineStr">
        <is>
          <t>Noise</t>
        </is>
      </c>
      <c r="D6531" s="174" t="inlineStr">
        <is>
          <t>nb</t>
        </is>
      </c>
      <c r="E6531" s="175" t="n">
        <v>0.67</v>
      </c>
      <c r="F6531" s="174" t="n">
        <v>3</v>
      </c>
      <c r="G6531" s="174" t="n">
        <v>68</v>
      </c>
      <c r="H6531" s="174" t="n">
        <v>7</v>
      </c>
      <c r="I6531" s="174" t="n">
        <v>4303</v>
      </c>
      <c r="J6531" s="174" t="n"/>
      <c r="K6531" s="174" t="n"/>
      <c r="L6531" s="174" t="n"/>
      <c r="M6531" s="174" t="n"/>
    </row>
    <row r="6532">
      <c r="A6532" s="174" t="inlineStr">
        <is>
          <t>test</t>
        </is>
      </c>
      <c r="B6532" s="174" t="inlineStr">
        <is>
          <t>A3</t>
        </is>
      </c>
      <c r="C6532" s="174" t="inlineStr">
        <is>
          <t>Noise</t>
        </is>
      </c>
      <c r="D6532" s="174" t="inlineStr">
        <is>
          <t>nb</t>
        </is>
      </c>
      <c r="E6532" s="175" t="n">
        <v>0.68</v>
      </c>
      <c r="F6532" s="174" t="n">
        <v>3</v>
      </c>
      <c r="G6532" s="174" t="n">
        <v>68</v>
      </c>
      <c r="H6532" s="174" t="n">
        <v>7</v>
      </c>
      <c r="I6532" s="174" t="n">
        <v>4303</v>
      </c>
      <c r="J6532" s="174" t="n"/>
      <c r="K6532" s="174" t="n"/>
      <c r="L6532" s="174" t="n"/>
      <c r="M6532" s="174" t="n"/>
    </row>
    <row r="6533">
      <c r="A6533" s="174" t="inlineStr">
        <is>
          <t>test</t>
        </is>
      </c>
      <c r="B6533" s="174" t="inlineStr">
        <is>
          <t>A3</t>
        </is>
      </c>
      <c r="C6533" s="174" t="inlineStr">
        <is>
          <t>Noise</t>
        </is>
      </c>
      <c r="D6533" s="174" t="inlineStr">
        <is>
          <t>nb</t>
        </is>
      </c>
      <c r="E6533" s="175" t="n">
        <v>0.6899999999999999</v>
      </c>
      <c r="F6533" s="174" t="n">
        <v>3</v>
      </c>
      <c r="G6533" s="174" t="n">
        <v>68</v>
      </c>
      <c r="H6533" s="174" t="n">
        <v>6</v>
      </c>
      <c r="I6533" s="174" t="n">
        <v>4304</v>
      </c>
      <c r="J6533" s="174" t="n"/>
      <c r="K6533" s="174" t="n"/>
      <c r="L6533" s="174" t="n"/>
      <c r="M6533" s="174" t="n"/>
    </row>
    <row r="6534">
      <c r="A6534" s="174" t="inlineStr">
        <is>
          <t>test</t>
        </is>
      </c>
      <c r="B6534" s="174" t="inlineStr">
        <is>
          <t>A3</t>
        </is>
      </c>
      <c r="C6534" s="174" t="inlineStr">
        <is>
          <t>Noise</t>
        </is>
      </c>
      <c r="D6534" s="174" t="inlineStr">
        <is>
          <t>nb</t>
        </is>
      </c>
      <c r="E6534" s="175" t="n">
        <v>0.7</v>
      </c>
      <c r="F6534" s="174" t="n">
        <v>2</v>
      </c>
      <c r="G6534" s="174" t="n">
        <v>69</v>
      </c>
      <c r="H6534" s="174" t="n">
        <v>4</v>
      </c>
      <c r="I6534" s="174" t="n">
        <v>4306</v>
      </c>
      <c r="J6534" s="174" t="n"/>
      <c r="K6534" s="174" t="n"/>
      <c r="L6534" s="174" t="n"/>
      <c r="M6534" s="174" t="n"/>
    </row>
    <row r="6535">
      <c r="A6535" s="174" t="inlineStr">
        <is>
          <t>test</t>
        </is>
      </c>
      <c r="B6535" s="174" t="inlineStr">
        <is>
          <t>A3</t>
        </is>
      </c>
      <c r="C6535" s="174" t="inlineStr">
        <is>
          <t>Noise</t>
        </is>
      </c>
      <c r="D6535" s="174" t="inlineStr">
        <is>
          <t>nb</t>
        </is>
      </c>
      <c r="E6535" s="175" t="n">
        <v>0.71</v>
      </c>
      <c r="F6535" s="174" t="n">
        <v>2</v>
      </c>
      <c r="G6535" s="174" t="n">
        <v>69</v>
      </c>
      <c r="H6535" s="174" t="n">
        <v>3</v>
      </c>
      <c r="I6535" s="174" t="n">
        <v>4307</v>
      </c>
      <c r="J6535" s="174" t="n"/>
      <c r="K6535" s="174" t="n"/>
      <c r="L6535" s="174" t="n"/>
      <c r="M6535" s="174" t="n"/>
    </row>
    <row r="6536">
      <c r="A6536" s="174" t="inlineStr">
        <is>
          <t>test</t>
        </is>
      </c>
      <c r="B6536" s="174" t="inlineStr">
        <is>
          <t>A3</t>
        </is>
      </c>
      <c r="C6536" s="174" t="inlineStr">
        <is>
          <t>Noise</t>
        </is>
      </c>
      <c r="D6536" s="174" t="inlineStr">
        <is>
          <t>nb</t>
        </is>
      </c>
      <c r="E6536" s="175" t="n">
        <v>0.72</v>
      </c>
      <c r="F6536" s="174" t="n">
        <v>2</v>
      </c>
      <c r="G6536" s="174" t="n">
        <v>69</v>
      </c>
      <c r="H6536" s="174" t="n">
        <v>3</v>
      </c>
      <c r="I6536" s="174" t="n">
        <v>4307</v>
      </c>
      <c r="J6536" s="174" t="n"/>
      <c r="K6536" s="174" t="n"/>
      <c r="L6536" s="174" t="n"/>
      <c r="M6536" s="174" t="n"/>
    </row>
    <row r="6537">
      <c r="A6537" s="174" t="inlineStr">
        <is>
          <t>test</t>
        </is>
      </c>
      <c r="B6537" s="174" t="inlineStr">
        <is>
          <t>A3</t>
        </is>
      </c>
      <c r="C6537" s="174" t="inlineStr">
        <is>
          <t>Noise</t>
        </is>
      </c>
      <c r="D6537" s="174" t="inlineStr">
        <is>
          <t>nb</t>
        </is>
      </c>
      <c r="E6537" s="175" t="n">
        <v>0.73</v>
      </c>
      <c r="F6537" s="174" t="n">
        <v>2</v>
      </c>
      <c r="G6537" s="174" t="n">
        <v>69</v>
      </c>
      <c r="H6537" s="174" t="n">
        <v>2</v>
      </c>
      <c r="I6537" s="174" t="n">
        <v>4308</v>
      </c>
      <c r="J6537" s="174" t="n"/>
      <c r="K6537" s="174" t="n"/>
      <c r="L6537" s="174" t="n"/>
      <c r="M6537" s="174" t="n"/>
    </row>
    <row r="6538">
      <c r="A6538" s="174" t="inlineStr">
        <is>
          <t>test</t>
        </is>
      </c>
      <c r="B6538" s="174" t="inlineStr">
        <is>
          <t>A3</t>
        </is>
      </c>
      <c r="C6538" s="174" t="inlineStr">
        <is>
          <t>Noise</t>
        </is>
      </c>
      <c r="D6538" s="174" t="inlineStr">
        <is>
          <t>nb</t>
        </is>
      </c>
      <c r="E6538" s="175" t="n">
        <v>0.74</v>
      </c>
      <c r="F6538" s="174" t="n">
        <v>2</v>
      </c>
      <c r="G6538" s="174" t="n">
        <v>69</v>
      </c>
      <c r="H6538" s="174" t="n">
        <v>2</v>
      </c>
      <c r="I6538" s="174" t="n">
        <v>4308</v>
      </c>
      <c r="J6538" s="174" t="n"/>
      <c r="K6538" s="174" t="n"/>
      <c r="L6538" s="174" t="n"/>
      <c r="M6538" s="174" t="n"/>
    </row>
    <row r="6539">
      <c r="A6539" s="174" t="inlineStr">
        <is>
          <t>test</t>
        </is>
      </c>
      <c r="B6539" s="174" t="inlineStr">
        <is>
          <t>A3</t>
        </is>
      </c>
      <c r="C6539" s="174" t="inlineStr">
        <is>
          <t>Noise</t>
        </is>
      </c>
      <c r="D6539" s="174" t="inlineStr">
        <is>
          <t>nb</t>
        </is>
      </c>
      <c r="E6539" s="175" t="n">
        <v>0.75</v>
      </c>
      <c r="F6539" s="174" t="n">
        <v>2</v>
      </c>
      <c r="G6539" s="174" t="n">
        <v>69</v>
      </c>
      <c r="H6539" s="174" t="n">
        <v>2</v>
      </c>
      <c r="I6539" s="174" t="n">
        <v>4308</v>
      </c>
      <c r="J6539" s="174" t="n"/>
      <c r="K6539" s="174" t="n"/>
      <c r="L6539" s="174" t="n"/>
      <c r="M6539" s="174" t="n"/>
    </row>
    <row r="6540">
      <c r="A6540" s="174" t="inlineStr">
        <is>
          <t>test</t>
        </is>
      </c>
      <c r="B6540" s="174" t="inlineStr">
        <is>
          <t>A3</t>
        </is>
      </c>
      <c r="C6540" s="174" t="inlineStr">
        <is>
          <t>Noise</t>
        </is>
      </c>
      <c r="D6540" s="174" t="inlineStr">
        <is>
          <t>nb</t>
        </is>
      </c>
      <c r="E6540" s="175" t="n">
        <v>0.76</v>
      </c>
      <c r="F6540" s="174" t="n">
        <v>2</v>
      </c>
      <c r="G6540" s="174" t="n">
        <v>69</v>
      </c>
      <c r="H6540" s="174" t="n">
        <v>2</v>
      </c>
      <c r="I6540" s="174" t="n">
        <v>4308</v>
      </c>
      <c r="J6540" s="174" t="n"/>
      <c r="K6540" s="174" t="n"/>
      <c r="L6540" s="174" t="n"/>
      <c r="M6540" s="174" t="n"/>
    </row>
    <row r="6541">
      <c r="A6541" s="174" t="inlineStr">
        <is>
          <t>test</t>
        </is>
      </c>
      <c r="B6541" s="174" t="inlineStr">
        <is>
          <t>A3</t>
        </is>
      </c>
      <c r="C6541" s="174" t="inlineStr">
        <is>
          <t>Noise</t>
        </is>
      </c>
      <c r="D6541" s="174" t="inlineStr">
        <is>
          <t>nb</t>
        </is>
      </c>
      <c r="E6541" s="175" t="n">
        <v>0.77</v>
      </c>
      <c r="F6541" s="174" t="n">
        <v>2</v>
      </c>
      <c r="G6541" s="174" t="n">
        <v>69</v>
      </c>
      <c r="H6541" s="174" t="n">
        <v>2</v>
      </c>
      <c r="I6541" s="174" t="n">
        <v>4308</v>
      </c>
      <c r="J6541" s="174" t="n"/>
      <c r="K6541" s="174" t="n"/>
      <c r="L6541" s="174" t="n"/>
      <c r="M6541" s="174" t="n"/>
    </row>
    <row r="6542">
      <c r="A6542" s="174" t="inlineStr">
        <is>
          <t>test</t>
        </is>
      </c>
      <c r="B6542" s="174" t="inlineStr">
        <is>
          <t>A3</t>
        </is>
      </c>
      <c r="C6542" s="174" t="inlineStr">
        <is>
          <t>Noise</t>
        </is>
      </c>
      <c r="D6542" s="174" t="inlineStr">
        <is>
          <t>nb</t>
        </is>
      </c>
      <c r="E6542" s="175" t="n">
        <v>0.78</v>
      </c>
      <c r="F6542" s="174" t="n">
        <v>2</v>
      </c>
      <c r="G6542" s="174" t="n">
        <v>69</v>
      </c>
      <c r="H6542" s="174" t="n">
        <v>2</v>
      </c>
      <c r="I6542" s="174" t="n">
        <v>4308</v>
      </c>
      <c r="J6542" s="174" t="n"/>
      <c r="K6542" s="174" t="n"/>
      <c r="L6542" s="174" t="n"/>
      <c r="M6542" s="174" t="n"/>
    </row>
    <row r="6543">
      <c r="A6543" s="174" t="inlineStr">
        <is>
          <t>test</t>
        </is>
      </c>
      <c r="B6543" s="174" t="inlineStr">
        <is>
          <t>A3</t>
        </is>
      </c>
      <c r="C6543" s="174" t="inlineStr">
        <is>
          <t>Noise</t>
        </is>
      </c>
      <c r="D6543" s="174" t="inlineStr">
        <is>
          <t>nb</t>
        </is>
      </c>
      <c r="E6543" s="175" t="n">
        <v>0.79</v>
      </c>
      <c r="F6543" s="174" t="n">
        <v>2</v>
      </c>
      <c r="G6543" s="174" t="n">
        <v>69</v>
      </c>
      <c r="H6543" s="174" t="n">
        <v>2</v>
      </c>
      <c r="I6543" s="174" t="n">
        <v>4308</v>
      </c>
      <c r="J6543" s="174" t="n"/>
      <c r="K6543" s="174" t="n"/>
      <c r="L6543" s="174" t="n"/>
      <c r="M6543" s="174" t="n"/>
    </row>
    <row r="6544">
      <c r="A6544" s="174" t="inlineStr">
        <is>
          <t>test</t>
        </is>
      </c>
      <c r="B6544" s="174" t="inlineStr">
        <is>
          <t>A3</t>
        </is>
      </c>
      <c r="C6544" s="174" t="inlineStr">
        <is>
          <t>Noise</t>
        </is>
      </c>
      <c r="D6544" s="174" t="inlineStr">
        <is>
          <t>nb</t>
        </is>
      </c>
      <c r="E6544" s="175" t="n">
        <v>0.8</v>
      </c>
      <c r="F6544" s="174" t="n">
        <v>1</v>
      </c>
      <c r="G6544" s="174" t="n">
        <v>70</v>
      </c>
      <c r="H6544" s="174" t="n">
        <v>2</v>
      </c>
      <c r="I6544" s="174" t="n">
        <v>4308</v>
      </c>
      <c r="J6544" s="174" t="n"/>
      <c r="K6544" s="174" t="n"/>
      <c r="L6544" s="174" t="n"/>
      <c r="M6544" s="174" t="n"/>
    </row>
    <row r="6545">
      <c r="A6545" s="174" t="inlineStr">
        <is>
          <t>test</t>
        </is>
      </c>
      <c r="B6545" s="174" t="inlineStr">
        <is>
          <t>A3</t>
        </is>
      </c>
      <c r="C6545" s="174" t="inlineStr">
        <is>
          <t>Noise</t>
        </is>
      </c>
      <c r="D6545" s="174" t="inlineStr">
        <is>
          <t>nb</t>
        </is>
      </c>
      <c r="E6545" s="175" t="n">
        <v>0.8100000000000001</v>
      </c>
      <c r="F6545" s="174" t="n">
        <v>1</v>
      </c>
      <c r="G6545" s="174" t="n">
        <v>70</v>
      </c>
      <c r="H6545" s="174" t="n">
        <v>2</v>
      </c>
      <c r="I6545" s="174" t="n">
        <v>4308</v>
      </c>
      <c r="J6545" s="174" t="n"/>
      <c r="K6545" s="174" t="n"/>
      <c r="L6545" s="174" t="n"/>
      <c r="M6545" s="174" t="n"/>
    </row>
    <row r="6546">
      <c r="A6546" s="174" t="inlineStr">
        <is>
          <t>test</t>
        </is>
      </c>
      <c r="B6546" s="174" t="inlineStr">
        <is>
          <t>A3</t>
        </is>
      </c>
      <c r="C6546" s="174" t="inlineStr">
        <is>
          <t>Noise</t>
        </is>
      </c>
      <c r="D6546" s="174" t="inlineStr">
        <is>
          <t>nb</t>
        </is>
      </c>
      <c r="E6546" s="175" t="n">
        <v>0.82</v>
      </c>
      <c r="F6546" s="174" t="n">
        <v>1</v>
      </c>
      <c r="G6546" s="174" t="n">
        <v>70</v>
      </c>
      <c r="H6546" s="174" t="n">
        <v>1</v>
      </c>
      <c r="I6546" s="174" t="n">
        <v>4309</v>
      </c>
      <c r="J6546" s="174" t="n"/>
      <c r="K6546" s="174" t="n"/>
      <c r="L6546" s="174" t="n"/>
      <c r="M6546" s="174" t="n"/>
    </row>
    <row r="6547">
      <c r="A6547" s="174" t="inlineStr">
        <is>
          <t>test</t>
        </is>
      </c>
      <c r="B6547" s="174" t="inlineStr">
        <is>
          <t>A3</t>
        </is>
      </c>
      <c r="C6547" s="174" t="inlineStr">
        <is>
          <t>Noise</t>
        </is>
      </c>
      <c r="D6547" s="174" t="inlineStr">
        <is>
          <t>nb</t>
        </is>
      </c>
      <c r="E6547" s="175" t="n">
        <v>0.83</v>
      </c>
      <c r="F6547" s="174" t="n">
        <v>1</v>
      </c>
      <c r="G6547" s="174" t="n">
        <v>70</v>
      </c>
      <c r="H6547" s="174" t="n">
        <v>1</v>
      </c>
      <c r="I6547" s="174" t="n">
        <v>4309</v>
      </c>
      <c r="J6547" s="174" t="n"/>
      <c r="K6547" s="174" t="n"/>
      <c r="L6547" s="174" t="n"/>
      <c r="M6547" s="174" t="n"/>
    </row>
    <row r="6548">
      <c r="A6548" s="174" t="inlineStr">
        <is>
          <t>test</t>
        </is>
      </c>
      <c r="B6548" s="174" t="inlineStr">
        <is>
          <t>A3</t>
        </is>
      </c>
      <c r="C6548" s="174" t="inlineStr">
        <is>
          <t>Noise</t>
        </is>
      </c>
      <c r="D6548" s="174" t="inlineStr">
        <is>
          <t>nb</t>
        </is>
      </c>
      <c r="E6548" s="175" t="n">
        <v>0.84</v>
      </c>
      <c r="F6548" s="174" t="n">
        <v>1</v>
      </c>
      <c r="G6548" s="174" t="n">
        <v>70</v>
      </c>
      <c r="H6548" s="174" t="n">
        <v>1</v>
      </c>
      <c r="I6548" s="174" t="n">
        <v>4309</v>
      </c>
      <c r="J6548" s="174" t="n"/>
      <c r="K6548" s="174" t="n"/>
      <c r="L6548" s="174" t="n"/>
      <c r="M6548" s="174" t="n"/>
    </row>
    <row r="6549">
      <c r="A6549" s="174" t="inlineStr">
        <is>
          <t>test</t>
        </is>
      </c>
      <c r="B6549" s="174" t="inlineStr">
        <is>
          <t>A3</t>
        </is>
      </c>
      <c r="C6549" s="174" t="inlineStr">
        <is>
          <t>Noise</t>
        </is>
      </c>
      <c r="D6549" s="174" t="inlineStr">
        <is>
          <t>nb</t>
        </is>
      </c>
      <c r="E6549" s="175" t="n">
        <v>0.85</v>
      </c>
      <c r="F6549" s="174" t="n">
        <v>1</v>
      </c>
      <c r="G6549" s="174" t="n">
        <v>70</v>
      </c>
      <c r="H6549" s="174" t="n">
        <v>1</v>
      </c>
      <c r="I6549" s="174" t="n">
        <v>4309</v>
      </c>
      <c r="J6549" s="174" t="n"/>
      <c r="K6549" s="174" t="n"/>
      <c r="L6549" s="174" t="n"/>
      <c r="M6549" s="174" t="n"/>
    </row>
    <row r="6550">
      <c r="A6550" s="174" t="inlineStr">
        <is>
          <t>test</t>
        </is>
      </c>
      <c r="B6550" s="174" t="inlineStr">
        <is>
          <t>A3</t>
        </is>
      </c>
      <c r="C6550" s="174" t="inlineStr">
        <is>
          <t>Noise</t>
        </is>
      </c>
      <c r="D6550" s="174" t="inlineStr">
        <is>
          <t>nb</t>
        </is>
      </c>
      <c r="E6550" s="175" t="n">
        <v>0.86</v>
      </c>
      <c r="F6550" s="174" t="n">
        <v>1</v>
      </c>
      <c r="G6550" s="174" t="n">
        <v>70</v>
      </c>
      <c r="H6550" s="174" t="n">
        <v>1</v>
      </c>
      <c r="I6550" s="174" t="n">
        <v>4309</v>
      </c>
      <c r="J6550" s="174" t="n"/>
      <c r="K6550" s="174" t="n"/>
      <c r="L6550" s="174" t="n"/>
      <c r="M6550" s="174" t="n"/>
    </row>
    <row r="6551">
      <c r="A6551" s="174" t="inlineStr">
        <is>
          <t>test</t>
        </is>
      </c>
      <c r="B6551" s="174" t="inlineStr">
        <is>
          <t>A3</t>
        </is>
      </c>
      <c r="C6551" s="174" t="inlineStr">
        <is>
          <t>Noise</t>
        </is>
      </c>
      <c r="D6551" s="174" t="inlineStr">
        <is>
          <t>nb</t>
        </is>
      </c>
      <c r="E6551" s="175" t="n">
        <v>0.87</v>
      </c>
      <c r="F6551" s="174" t="n">
        <v>1</v>
      </c>
      <c r="G6551" s="174" t="n">
        <v>70</v>
      </c>
      <c r="H6551" s="174" t="n">
        <v>1</v>
      </c>
      <c r="I6551" s="174" t="n">
        <v>4309</v>
      </c>
      <c r="J6551" s="174" t="n"/>
      <c r="K6551" s="174" t="n"/>
      <c r="L6551" s="174" t="n"/>
      <c r="M6551" s="174" t="n"/>
    </row>
    <row r="6552">
      <c r="A6552" s="174" t="inlineStr">
        <is>
          <t>test</t>
        </is>
      </c>
      <c r="B6552" s="174" t="inlineStr">
        <is>
          <t>A3</t>
        </is>
      </c>
      <c r="C6552" s="174" t="inlineStr">
        <is>
          <t>Noise</t>
        </is>
      </c>
      <c r="D6552" s="174" t="inlineStr">
        <is>
          <t>nb</t>
        </is>
      </c>
      <c r="E6552" s="175" t="n">
        <v>0.88</v>
      </c>
      <c r="F6552" s="174" t="n">
        <v>0</v>
      </c>
      <c r="G6552" s="174" t="n">
        <v>71</v>
      </c>
      <c r="H6552" s="174" t="n">
        <v>1</v>
      </c>
      <c r="I6552" s="174" t="n">
        <v>4309</v>
      </c>
      <c r="J6552" s="174" t="n"/>
      <c r="K6552" s="174" t="n"/>
      <c r="L6552" s="174" t="n"/>
      <c r="M6552" s="174" t="n"/>
    </row>
    <row r="6553">
      <c r="A6553" s="174" t="inlineStr">
        <is>
          <t>test</t>
        </is>
      </c>
      <c r="B6553" s="174" t="inlineStr">
        <is>
          <t>A3</t>
        </is>
      </c>
      <c r="C6553" s="174" t="inlineStr">
        <is>
          <t>Noise</t>
        </is>
      </c>
      <c r="D6553" s="174" t="inlineStr">
        <is>
          <t>nb</t>
        </is>
      </c>
      <c r="E6553" s="175" t="n">
        <v>0.89</v>
      </c>
      <c r="F6553" s="174" t="n">
        <v>0</v>
      </c>
      <c r="G6553" s="174" t="n">
        <v>71</v>
      </c>
      <c r="H6553" s="174" t="n">
        <v>1</v>
      </c>
      <c r="I6553" s="174" t="n">
        <v>4309</v>
      </c>
      <c r="J6553" s="174" t="n"/>
      <c r="K6553" s="174" t="n"/>
      <c r="L6553" s="174" t="n"/>
      <c r="M6553" s="174" t="n"/>
    </row>
    <row r="6554">
      <c r="A6554" s="174" t="inlineStr">
        <is>
          <t>test</t>
        </is>
      </c>
      <c r="B6554" s="174" t="inlineStr">
        <is>
          <t>A3</t>
        </is>
      </c>
      <c r="C6554" s="174" t="inlineStr">
        <is>
          <t>Noise</t>
        </is>
      </c>
      <c r="D6554" s="174" t="inlineStr">
        <is>
          <t>nb</t>
        </is>
      </c>
      <c r="E6554" s="175" t="n">
        <v>0.9</v>
      </c>
      <c r="F6554" s="174" t="n">
        <v>0</v>
      </c>
      <c r="G6554" s="174" t="n">
        <v>71</v>
      </c>
      <c r="H6554" s="174" t="n">
        <v>1</v>
      </c>
      <c r="I6554" s="174" t="n">
        <v>4309</v>
      </c>
      <c r="J6554" s="174" t="n"/>
      <c r="K6554" s="174" t="n"/>
      <c r="L6554" s="174" t="n"/>
      <c r="M6554" s="174" t="n"/>
    </row>
    <row r="6555">
      <c r="A6555" s="174" t="inlineStr">
        <is>
          <t>test</t>
        </is>
      </c>
      <c r="B6555" s="174" t="inlineStr">
        <is>
          <t>A3</t>
        </is>
      </c>
      <c r="C6555" s="174" t="inlineStr">
        <is>
          <t>Noise</t>
        </is>
      </c>
      <c r="D6555" s="174" t="inlineStr">
        <is>
          <t>nb</t>
        </is>
      </c>
      <c r="E6555" s="175" t="n">
        <v>0.91</v>
      </c>
      <c r="F6555" s="174" t="n">
        <v>0</v>
      </c>
      <c r="G6555" s="174" t="n">
        <v>71</v>
      </c>
      <c r="H6555" s="174" t="n">
        <v>1</v>
      </c>
      <c r="I6555" s="174" t="n">
        <v>4309</v>
      </c>
      <c r="J6555" s="174" t="n"/>
      <c r="K6555" s="174" t="n"/>
      <c r="L6555" s="174" t="n"/>
      <c r="M6555" s="174" t="n"/>
    </row>
    <row r="6556">
      <c r="A6556" s="174" t="inlineStr">
        <is>
          <t>test</t>
        </is>
      </c>
      <c r="B6556" s="174" t="inlineStr">
        <is>
          <t>A3</t>
        </is>
      </c>
      <c r="C6556" s="174" t="inlineStr">
        <is>
          <t>Noise</t>
        </is>
      </c>
      <c r="D6556" s="174" t="inlineStr">
        <is>
          <t>nb</t>
        </is>
      </c>
      <c r="E6556" s="175" t="n">
        <v>0.92</v>
      </c>
      <c r="F6556" s="174" t="n">
        <v>0</v>
      </c>
      <c r="G6556" s="174" t="n">
        <v>71</v>
      </c>
      <c r="H6556" s="174" t="n">
        <v>0</v>
      </c>
      <c r="I6556" s="174" t="n">
        <v>4310</v>
      </c>
      <c r="J6556" s="174" t="n"/>
      <c r="K6556" s="174" t="n"/>
      <c r="L6556" s="174" t="n"/>
      <c r="M6556" s="174" t="n"/>
    </row>
    <row r="6557">
      <c r="A6557" s="174" t="inlineStr">
        <is>
          <t>test</t>
        </is>
      </c>
      <c r="B6557" s="174" t="inlineStr">
        <is>
          <t>A3</t>
        </is>
      </c>
      <c r="C6557" s="174" t="inlineStr">
        <is>
          <t>Noise</t>
        </is>
      </c>
      <c r="D6557" s="174" t="inlineStr">
        <is>
          <t>nb</t>
        </is>
      </c>
      <c r="E6557" s="175" t="n">
        <v>0.93</v>
      </c>
      <c r="F6557" s="174" t="n">
        <v>0</v>
      </c>
      <c r="G6557" s="174" t="n">
        <v>71</v>
      </c>
      <c r="H6557" s="174" t="n">
        <v>0</v>
      </c>
      <c r="I6557" s="174" t="n">
        <v>4310</v>
      </c>
      <c r="J6557" s="174" t="n"/>
      <c r="K6557" s="174" t="n"/>
      <c r="L6557" s="174" t="n"/>
      <c r="M6557" s="174" t="n"/>
    </row>
    <row r="6558">
      <c r="A6558" s="174" t="inlineStr">
        <is>
          <t>test</t>
        </is>
      </c>
      <c r="B6558" s="174" t="inlineStr">
        <is>
          <t>A3</t>
        </is>
      </c>
      <c r="C6558" s="174" t="inlineStr">
        <is>
          <t>Noise</t>
        </is>
      </c>
      <c r="D6558" s="174" t="inlineStr">
        <is>
          <t>nb</t>
        </is>
      </c>
      <c r="E6558" s="175" t="n">
        <v>0.9399999999999999</v>
      </c>
      <c r="F6558" s="174" t="n">
        <v>0</v>
      </c>
      <c r="G6558" s="174" t="n">
        <v>71</v>
      </c>
      <c r="H6558" s="174" t="n">
        <v>0</v>
      </c>
      <c r="I6558" s="174" t="n">
        <v>4310</v>
      </c>
      <c r="J6558" s="174" t="n"/>
      <c r="K6558" s="174" t="n"/>
      <c r="L6558" s="174" t="n"/>
      <c r="M6558" s="174" t="n"/>
    </row>
    <row r="6559">
      <c r="A6559" s="174" t="inlineStr">
        <is>
          <t>test</t>
        </is>
      </c>
      <c r="B6559" s="174" t="inlineStr">
        <is>
          <t>A3</t>
        </is>
      </c>
      <c r="C6559" s="174" t="inlineStr">
        <is>
          <t>Noise</t>
        </is>
      </c>
      <c r="D6559" s="174" t="inlineStr">
        <is>
          <t>nb</t>
        </is>
      </c>
      <c r="E6559" s="175" t="n">
        <v>0.95</v>
      </c>
      <c r="F6559" s="174" t="n">
        <v>0</v>
      </c>
      <c r="G6559" s="174" t="n">
        <v>71</v>
      </c>
      <c r="H6559" s="174" t="n">
        <v>0</v>
      </c>
      <c r="I6559" s="174" t="n">
        <v>4310</v>
      </c>
      <c r="J6559" s="174" t="n"/>
      <c r="K6559" s="174" t="n"/>
      <c r="L6559" s="174" t="n"/>
      <c r="M6559" s="174" t="n"/>
    </row>
    <row r="6560">
      <c r="A6560" s="174" t="inlineStr">
        <is>
          <t>test</t>
        </is>
      </c>
      <c r="B6560" s="174" t="inlineStr">
        <is>
          <t>A3</t>
        </is>
      </c>
      <c r="C6560" s="174" t="inlineStr">
        <is>
          <t>Noise</t>
        </is>
      </c>
      <c r="D6560" s="174" t="inlineStr">
        <is>
          <t>b</t>
        </is>
      </c>
      <c r="E6560" s="175" t="n">
        <v>0.01</v>
      </c>
      <c r="F6560" s="174" t="n">
        <v>60</v>
      </c>
      <c r="G6560" s="174" t="n">
        <v>28</v>
      </c>
      <c r="H6560" s="174" t="n">
        <v>60</v>
      </c>
      <c r="I6560" s="174" t="n">
        <v>31</v>
      </c>
      <c r="J6560" s="174" t="n"/>
      <c r="K6560" s="174" t="n"/>
      <c r="L6560" s="174" t="n"/>
      <c r="M6560" s="174" t="n"/>
    </row>
    <row r="6561">
      <c r="A6561" s="174" t="inlineStr">
        <is>
          <t>test</t>
        </is>
      </c>
      <c r="B6561" s="174" t="inlineStr">
        <is>
          <t>A3</t>
        </is>
      </c>
      <c r="C6561" s="174" t="inlineStr">
        <is>
          <t>Noise</t>
        </is>
      </c>
      <c r="D6561" s="174" t="inlineStr">
        <is>
          <t>b</t>
        </is>
      </c>
      <c r="E6561" s="175" t="n">
        <v>0.02</v>
      </c>
      <c r="F6561" s="174" t="n">
        <v>57</v>
      </c>
      <c r="G6561" s="174" t="n">
        <v>31</v>
      </c>
      <c r="H6561" s="174" t="n">
        <v>58</v>
      </c>
      <c r="I6561" s="174" t="n">
        <v>33</v>
      </c>
      <c r="J6561" s="174" t="n"/>
      <c r="K6561" s="174" t="n"/>
      <c r="L6561" s="174" t="n"/>
      <c r="M6561" s="174" t="n"/>
    </row>
    <row r="6562">
      <c r="A6562" s="174" t="inlineStr">
        <is>
          <t>test</t>
        </is>
      </c>
      <c r="B6562" s="174" t="inlineStr">
        <is>
          <t>A3</t>
        </is>
      </c>
      <c r="C6562" s="174" t="inlineStr">
        <is>
          <t>Noise</t>
        </is>
      </c>
      <c r="D6562" s="174" t="inlineStr">
        <is>
          <t>b</t>
        </is>
      </c>
      <c r="E6562" s="175" t="n">
        <v>0.03</v>
      </c>
      <c r="F6562" s="174" t="n">
        <v>57</v>
      </c>
      <c r="G6562" s="174" t="n">
        <v>31</v>
      </c>
      <c r="H6562" s="174" t="n">
        <v>55</v>
      </c>
      <c r="I6562" s="174" t="n">
        <v>36</v>
      </c>
      <c r="J6562" s="174" t="n"/>
      <c r="K6562" s="174" t="n"/>
      <c r="L6562" s="174" t="n"/>
      <c r="M6562" s="174" t="n"/>
    </row>
    <row r="6563">
      <c r="A6563" s="174" t="inlineStr">
        <is>
          <t>test</t>
        </is>
      </c>
      <c r="B6563" s="174" t="inlineStr">
        <is>
          <t>A3</t>
        </is>
      </c>
      <c r="C6563" s="174" t="inlineStr">
        <is>
          <t>Noise</t>
        </is>
      </c>
      <c r="D6563" s="174" t="inlineStr">
        <is>
          <t>b</t>
        </is>
      </c>
      <c r="E6563" s="175" t="n">
        <v>0.04</v>
      </c>
      <c r="F6563" s="174" t="n">
        <v>56</v>
      </c>
      <c r="G6563" s="174" t="n">
        <v>32</v>
      </c>
      <c r="H6563" s="174" t="n">
        <v>54</v>
      </c>
      <c r="I6563" s="174" t="n">
        <v>37</v>
      </c>
      <c r="J6563" s="174" t="n"/>
      <c r="K6563" s="174" t="n"/>
      <c r="L6563" s="174" t="n"/>
      <c r="M6563" s="174" t="n"/>
    </row>
    <row r="6564">
      <c r="A6564" s="174" t="inlineStr">
        <is>
          <t>test</t>
        </is>
      </c>
      <c r="B6564" s="174" t="inlineStr">
        <is>
          <t>A3</t>
        </is>
      </c>
      <c r="C6564" s="174" t="inlineStr">
        <is>
          <t>Noise</t>
        </is>
      </c>
      <c r="D6564" s="174" t="inlineStr">
        <is>
          <t>b</t>
        </is>
      </c>
      <c r="E6564" s="175" t="n">
        <v>0.05</v>
      </c>
      <c r="F6564" s="174" t="n">
        <v>56</v>
      </c>
      <c r="G6564" s="174" t="n">
        <v>32</v>
      </c>
      <c r="H6564" s="174" t="n">
        <v>50</v>
      </c>
      <c r="I6564" s="174" t="n">
        <v>41</v>
      </c>
      <c r="J6564" s="174" t="n"/>
      <c r="K6564" s="174" t="n"/>
      <c r="L6564" s="174" t="n"/>
      <c r="M6564" s="174" t="n"/>
    </row>
    <row r="6565">
      <c r="A6565" s="174" t="inlineStr">
        <is>
          <t>test</t>
        </is>
      </c>
      <c r="B6565" s="174" t="inlineStr">
        <is>
          <t>A3</t>
        </is>
      </c>
      <c r="C6565" s="174" t="inlineStr">
        <is>
          <t>Noise</t>
        </is>
      </c>
      <c r="D6565" s="174" t="inlineStr">
        <is>
          <t>b</t>
        </is>
      </c>
      <c r="E6565" s="175" t="n">
        <v>0.06</v>
      </c>
      <c r="F6565" s="174" t="n">
        <v>54</v>
      </c>
      <c r="G6565" s="174" t="n">
        <v>34</v>
      </c>
      <c r="H6565" s="174" t="n">
        <v>46</v>
      </c>
      <c r="I6565" s="174" t="n">
        <v>45</v>
      </c>
      <c r="J6565" s="174" t="n"/>
      <c r="K6565" s="174" t="n"/>
      <c r="L6565" s="174" t="n"/>
      <c r="M6565" s="174" t="n"/>
    </row>
    <row r="6566">
      <c r="A6566" s="174" t="inlineStr">
        <is>
          <t>test</t>
        </is>
      </c>
      <c r="B6566" s="174" t="inlineStr">
        <is>
          <t>A3</t>
        </is>
      </c>
      <c r="C6566" s="174" t="inlineStr">
        <is>
          <t>Noise</t>
        </is>
      </c>
      <c r="D6566" s="174" t="inlineStr">
        <is>
          <t>b</t>
        </is>
      </c>
      <c r="E6566" s="175" t="n">
        <v>0.07000000000000001</v>
      </c>
      <c r="F6566" s="174" t="n">
        <v>51</v>
      </c>
      <c r="G6566" s="174" t="n">
        <v>37</v>
      </c>
      <c r="H6566" s="174" t="n">
        <v>44</v>
      </c>
      <c r="I6566" s="174" t="n">
        <v>47</v>
      </c>
      <c r="J6566" s="174" t="n"/>
      <c r="K6566" s="174" t="n"/>
      <c r="L6566" s="174" t="n"/>
      <c r="M6566" s="174" t="n"/>
    </row>
    <row r="6567">
      <c r="A6567" s="174" t="inlineStr">
        <is>
          <t>test</t>
        </is>
      </c>
      <c r="B6567" s="174" t="inlineStr">
        <is>
          <t>A3</t>
        </is>
      </c>
      <c r="C6567" s="174" t="inlineStr">
        <is>
          <t>Noise</t>
        </is>
      </c>
      <c r="D6567" s="174" t="inlineStr">
        <is>
          <t>b</t>
        </is>
      </c>
      <c r="E6567" s="175" t="n">
        <v>0.08</v>
      </c>
      <c r="F6567" s="174" t="n">
        <v>49</v>
      </c>
      <c r="G6567" s="174" t="n">
        <v>39</v>
      </c>
      <c r="H6567" s="174" t="n">
        <v>42</v>
      </c>
      <c r="I6567" s="174" t="n">
        <v>49</v>
      </c>
      <c r="J6567" s="174" t="n"/>
      <c r="K6567" s="174" t="n"/>
      <c r="L6567" s="174" t="n"/>
      <c r="M6567" s="174" t="n"/>
    </row>
    <row r="6568">
      <c r="A6568" s="174" t="inlineStr">
        <is>
          <t>test</t>
        </is>
      </c>
      <c r="B6568" s="174" t="inlineStr">
        <is>
          <t>A3</t>
        </is>
      </c>
      <c r="C6568" s="174" t="inlineStr">
        <is>
          <t>Noise</t>
        </is>
      </c>
      <c r="D6568" s="174" t="inlineStr">
        <is>
          <t>b</t>
        </is>
      </c>
      <c r="E6568" s="175" t="n">
        <v>0.09</v>
      </c>
      <c r="F6568" s="174" t="n">
        <v>46</v>
      </c>
      <c r="G6568" s="174" t="n">
        <v>42</v>
      </c>
      <c r="H6568" s="174" t="n">
        <v>40</v>
      </c>
      <c r="I6568" s="174" t="n">
        <v>51</v>
      </c>
      <c r="J6568" s="174" t="n"/>
      <c r="K6568" s="174" t="n"/>
      <c r="L6568" s="174" t="n"/>
      <c r="M6568" s="174" t="n"/>
    </row>
    <row r="6569">
      <c r="A6569" s="174" t="inlineStr">
        <is>
          <t>test</t>
        </is>
      </c>
      <c r="B6569" s="174" t="inlineStr">
        <is>
          <t>A3</t>
        </is>
      </c>
      <c r="C6569" s="174" t="inlineStr">
        <is>
          <t>Noise</t>
        </is>
      </c>
      <c r="D6569" s="174" t="inlineStr">
        <is>
          <t>b</t>
        </is>
      </c>
      <c r="E6569" s="175" t="n">
        <v>0.1</v>
      </c>
      <c r="F6569" s="174" t="n">
        <v>43</v>
      </c>
      <c r="G6569" s="174" t="n">
        <v>45</v>
      </c>
      <c r="H6569" s="174" t="n">
        <v>37</v>
      </c>
      <c r="I6569" s="174" t="n">
        <v>54</v>
      </c>
      <c r="J6569" s="174" t="n"/>
      <c r="K6569" s="174" t="n"/>
      <c r="L6569" s="174" t="n"/>
      <c r="M6569" s="174" t="n"/>
    </row>
    <row r="6570">
      <c r="A6570" s="174" t="inlineStr">
        <is>
          <t>test</t>
        </is>
      </c>
      <c r="B6570" s="174" t="inlineStr">
        <is>
          <t>A3</t>
        </is>
      </c>
      <c r="C6570" s="174" t="inlineStr">
        <is>
          <t>Noise</t>
        </is>
      </c>
      <c r="D6570" s="174" t="inlineStr">
        <is>
          <t>b</t>
        </is>
      </c>
      <c r="E6570" s="175" t="n">
        <v>0.11</v>
      </c>
      <c r="F6570" s="174" t="n">
        <v>41</v>
      </c>
      <c r="G6570" s="174" t="n">
        <v>47</v>
      </c>
      <c r="H6570" s="174" t="n">
        <v>36</v>
      </c>
      <c r="I6570" s="174" t="n">
        <v>55</v>
      </c>
      <c r="J6570" s="174" t="n"/>
      <c r="K6570" s="174" t="n"/>
      <c r="L6570" s="174" t="n"/>
      <c r="M6570" s="174" t="n"/>
    </row>
    <row r="6571">
      <c r="A6571" s="174" t="inlineStr">
        <is>
          <t>test</t>
        </is>
      </c>
      <c r="B6571" s="174" t="inlineStr">
        <is>
          <t>A3</t>
        </is>
      </c>
      <c r="C6571" s="174" t="inlineStr">
        <is>
          <t>Noise</t>
        </is>
      </c>
      <c r="D6571" s="174" t="inlineStr">
        <is>
          <t>b</t>
        </is>
      </c>
      <c r="E6571" s="175" t="n">
        <v>0.12</v>
      </c>
      <c r="F6571" s="174" t="n">
        <v>39</v>
      </c>
      <c r="G6571" s="174" t="n">
        <v>49</v>
      </c>
      <c r="H6571" s="174" t="n">
        <v>35</v>
      </c>
      <c r="I6571" s="174" t="n">
        <v>56</v>
      </c>
      <c r="J6571" s="174" t="n"/>
      <c r="K6571" s="174" t="n"/>
      <c r="L6571" s="174" t="n"/>
      <c r="M6571" s="174" t="n"/>
    </row>
    <row r="6572">
      <c r="A6572" s="174" t="inlineStr">
        <is>
          <t>test</t>
        </is>
      </c>
      <c r="B6572" s="174" t="inlineStr">
        <is>
          <t>A3</t>
        </is>
      </c>
      <c r="C6572" s="174" t="inlineStr">
        <is>
          <t>Noise</t>
        </is>
      </c>
      <c r="D6572" s="174" t="inlineStr">
        <is>
          <t>b</t>
        </is>
      </c>
      <c r="E6572" s="175" t="n">
        <v>0.13</v>
      </c>
      <c r="F6572" s="174" t="n">
        <v>38</v>
      </c>
      <c r="G6572" s="174" t="n">
        <v>50</v>
      </c>
      <c r="H6572" s="174" t="n">
        <v>34</v>
      </c>
      <c r="I6572" s="174" t="n">
        <v>57</v>
      </c>
      <c r="J6572" s="174" t="n"/>
      <c r="K6572" s="174" t="n"/>
      <c r="L6572" s="174" t="n"/>
      <c r="M6572" s="174" t="n"/>
    </row>
    <row r="6573">
      <c r="A6573" s="174" t="inlineStr">
        <is>
          <t>test</t>
        </is>
      </c>
      <c r="B6573" s="174" t="inlineStr">
        <is>
          <t>A3</t>
        </is>
      </c>
      <c r="C6573" s="174" t="inlineStr">
        <is>
          <t>Noise</t>
        </is>
      </c>
      <c r="D6573" s="174" t="inlineStr">
        <is>
          <t>b</t>
        </is>
      </c>
      <c r="E6573" s="175" t="n">
        <v>0.14</v>
      </c>
      <c r="F6573" s="174" t="n">
        <v>36</v>
      </c>
      <c r="G6573" s="174" t="n">
        <v>52</v>
      </c>
      <c r="H6573" s="174" t="n">
        <v>30</v>
      </c>
      <c r="I6573" s="174" t="n">
        <v>61</v>
      </c>
      <c r="J6573" s="174" t="n"/>
      <c r="K6573" s="174" t="n"/>
      <c r="L6573" s="174" t="n"/>
      <c r="M6573" s="174" t="n"/>
    </row>
    <row r="6574">
      <c r="A6574" s="174" t="inlineStr">
        <is>
          <t>test</t>
        </is>
      </c>
      <c r="B6574" s="174" t="inlineStr">
        <is>
          <t>A3</t>
        </is>
      </c>
      <c r="C6574" s="174" t="inlineStr">
        <is>
          <t>Noise</t>
        </is>
      </c>
      <c r="D6574" s="174" t="inlineStr">
        <is>
          <t>b</t>
        </is>
      </c>
      <c r="E6574" s="175" t="n">
        <v>0.15</v>
      </c>
      <c r="F6574" s="174" t="n">
        <v>36</v>
      </c>
      <c r="G6574" s="174" t="n">
        <v>52</v>
      </c>
      <c r="H6574" s="174" t="n">
        <v>30</v>
      </c>
      <c r="I6574" s="174" t="n">
        <v>61</v>
      </c>
      <c r="J6574" s="174" t="n"/>
      <c r="K6574" s="174" t="n"/>
      <c r="L6574" s="174" t="n"/>
      <c r="M6574" s="174" t="n"/>
    </row>
    <row r="6575">
      <c r="A6575" s="174" t="inlineStr">
        <is>
          <t>test</t>
        </is>
      </c>
      <c r="B6575" s="174" t="inlineStr">
        <is>
          <t>A3</t>
        </is>
      </c>
      <c r="C6575" s="174" t="inlineStr">
        <is>
          <t>Noise</t>
        </is>
      </c>
      <c r="D6575" s="174" t="inlineStr">
        <is>
          <t>b</t>
        </is>
      </c>
      <c r="E6575" s="175" t="n">
        <v>0.16</v>
      </c>
      <c r="F6575" s="174" t="n">
        <v>35</v>
      </c>
      <c r="G6575" s="174" t="n">
        <v>53</v>
      </c>
      <c r="H6575" s="174" t="n">
        <v>29</v>
      </c>
      <c r="I6575" s="174" t="n">
        <v>62</v>
      </c>
      <c r="J6575" s="174" t="n"/>
      <c r="K6575" s="174" t="n"/>
      <c r="L6575" s="174" t="n"/>
      <c r="M6575" s="174" t="n"/>
    </row>
    <row r="6576">
      <c r="A6576" s="174" t="inlineStr">
        <is>
          <t>test</t>
        </is>
      </c>
      <c r="B6576" s="174" t="inlineStr">
        <is>
          <t>A3</t>
        </is>
      </c>
      <c r="C6576" s="174" t="inlineStr">
        <is>
          <t>Noise</t>
        </is>
      </c>
      <c r="D6576" s="174" t="inlineStr">
        <is>
          <t>b</t>
        </is>
      </c>
      <c r="E6576" s="175" t="n">
        <v>0.17</v>
      </c>
      <c r="F6576" s="174" t="n">
        <v>34</v>
      </c>
      <c r="G6576" s="174" t="n">
        <v>54</v>
      </c>
      <c r="H6576" s="174" t="n">
        <v>27</v>
      </c>
      <c r="I6576" s="174" t="n">
        <v>64</v>
      </c>
      <c r="J6576" s="174" t="n"/>
      <c r="K6576" s="174" t="n"/>
      <c r="L6576" s="174" t="n"/>
      <c r="M6576" s="174" t="n"/>
    </row>
    <row r="6577">
      <c r="A6577" s="174" t="inlineStr">
        <is>
          <t>test</t>
        </is>
      </c>
      <c r="B6577" s="174" t="inlineStr">
        <is>
          <t>A3</t>
        </is>
      </c>
      <c r="C6577" s="174" t="inlineStr">
        <is>
          <t>Noise</t>
        </is>
      </c>
      <c r="D6577" s="174" t="inlineStr">
        <is>
          <t>b</t>
        </is>
      </c>
      <c r="E6577" s="175" t="n">
        <v>0.18</v>
      </c>
      <c r="F6577" s="174" t="n">
        <v>31</v>
      </c>
      <c r="G6577" s="174" t="n">
        <v>57</v>
      </c>
      <c r="H6577" s="174" t="n">
        <v>25</v>
      </c>
      <c r="I6577" s="174" t="n">
        <v>66</v>
      </c>
      <c r="J6577" s="174" t="n"/>
      <c r="K6577" s="174" t="n"/>
      <c r="L6577" s="174" t="n"/>
      <c r="M6577" s="174" t="n"/>
    </row>
    <row r="6578">
      <c r="A6578" s="174" t="inlineStr">
        <is>
          <t>test</t>
        </is>
      </c>
      <c r="B6578" s="174" t="inlineStr">
        <is>
          <t>A3</t>
        </is>
      </c>
      <c r="C6578" s="174" t="inlineStr">
        <is>
          <t>Noise</t>
        </is>
      </c>
      <c r="D6578" s="174" t="inlineStr">
        <is>
          <t>b</t>
        </is>
      </c>
      <c r="E6578" s="175" t="n">
        <v>0.19</v>
      </c>
      <c r="F6578" s="174" t="n">
        <v>29</v>
      </c>
      <c r="G6578" s="174" t="n">
        <v>59</v>
      </c>
      <c r="H6578" s="174" t="n">
        <v>22</v>
      </c>
      <c r="I6578" s="174" t="n">
        <v>69</v>
      </c>
      <c r="J6578" s="174" t="n"/>
      <c r="K6578" s="174" t="n"/>
      <c r="L6578" s="174" t="n"/>
      <c r="M6578" s="174" t="n"/>
    </row>
    <row r="6579">
      <c r="A6579" s="174" t="inlineStr">
        <is>
          <t>test</t>
        </is>
      </c>
      <c r="B6579" s="174" t="inlineStr">
        <is>
          <t>A3</t>
        </is>
      </c>
      <c r="C6579" s="174" t="inlineStr">
        <is>
          <t>Noise</t>
        </is>
      </c>
      <c r="D6579" s="174" t="inlineStr">
        <is>
          <t>b</t>
        </is>
      </c>
      <c r="E6579" s="175" t="n">
        <v>0.2</v>
      </c>
      <c r="F6579" s="174" t="n">
        <v>29</v>
      </c>
      <c r="G6579" s="174" t="n">
        <v>59</v>
      </c>
      <c r="H6579" s="174" t="n">
        <v>21</v>
      </c>
      <c r="I6579" s="174" t="n">
        <v>70</v>
      </c>
      <c r="J6579" s="174" t="n"/>
      <c r="K6579" s="174" t="n"/>
      <c r="L6579" s="174" t="n"/>
      <c r="M6579" s="174" t="n"/>
    </row>
    <row r="6580">
      <c r="A6580" s="174" t="inlineStr">
        <is>
          <t>test</t>
        </is>
      </c>
      <c r="B6580" s="174" t="inlineStr">
        <is>
          <t>A3</t>
        </is>
      </c>
      <c r="C6580" s="174" t="inlineStr">
        <is>
          <t>Noise</t>
        </is>
      </c>
      <c r="D6580" s="174" t="inlineStr">
        <is>
          <t>b</t>
        </is>
      </c>
      <c r="E6580" s="175" t="n">
        <v>0.21</v>
      </c>
      <c r="F6580" s="174" t="n">
        <v>28</v>
      </c>
      <c r="G6580" s="174" t="n">
        <v>60</v>
      </c>
      <c r="H6580" s="174" t="n">
        <v>20</v>
      </c>
      <c r="I6580" s="174" t="n">
        <v>71</v>
      </c>
      <c r="J6580" s="174" t="n"/>
      <c r="K6580" s="174" t="n"/>
      <c r="L6580" s="174" t="n"/>
      <c r="M6580" s="174" t="n"/>
    </row>
    <row r="6581">
      <c r="A6581" s="174" t="inlineStr">
        <is>
          <t>test</t>
        </is>
      </c>
      <c r="B6581" s="174" t="inlineStr">
        <is>
          <t>A3</t>
        </is>
      </c>
      <c r="C6581" s="174" t="inlineStr">
        <is>
          <t>Noise</t>
        </is>
      </c>
      <c r="D6581" s="174" t="inlineStr">
        <is>
          <t>b</t>
        </is>
      </c>
      <c r="E6581" s="175" t="n">
        <v>0.22</v>
      </c>
      <c r="F6581" s="174" t="n">
        <v>27</v>
      </c>
      <c r="G6581" s="174" t="n">
        <v>61</v>
      </c>
      <c r="H6581" s="174" t="n">
        <v>20</v>
      </c>
      <c r="I6581" s="174" t="n">
        <v>71</v>
      </c>
      <c r="J6581" s="174" t="n"/>
      <c r="K6581" s="174" t="n"/>
      <c r="L6581" s="174" t="n"/>
      <c r="M6581" s="174" t="n"/>
    </row>
    <row r="6582">
      <c r="A6582" s="174" t="inlineStr">
        <is>
          <t>test</t>
        </is>
      </c>
      <c r="B6582" s="174" t="inlineStr">
        <is>
          <t>A3</t>
        </is>
      </c>
      <c r="C6582" s="174" t="inlineStr">
        <is>
          <t>Noise</t>
        </is>
      </c>
      <c r="D6582" s="174" t="inlineStr">
        <is>
          <t>b</t>
        </is>
      </c>
      <c r="E6582" s="175" t="n">
        <v>0.23</v>
      </c>
      <c r="F6582" s="174" t="n">
        <v>27</v>
      </c>
      <c r="G6582" s="174" t="n">
        <v>61</v>
      </c>
      <c r="H6582" s="174" t="n">
        <v>19</v>
      </c>
      <c r="I6582" s="174" t="n">
        <v>72</v>
      </c>
      <c r="J6582" s="174" t="n"/>
      <c r="K6582" s="174" t="n"/>
      <c r="L6582" s="174" t="n"/>
      <c r="M6582" s="174" t="n"/>
    </row>
    <row r="6583">
      <c r="A6583" s="174" t="inlineStr">
        <is>
          <t>test</t>
        </is>
      </c>
      <c r="B6583" s="174" t="inlineStr">
        <is>
          <t>A3</t>
        </is>
      </c>
      <c r="C6583" s="174" t="inlineStr">
        <is>
          <t>Noise</t>
        </is>
      </c>
      <c r="D6583" s="174" t="inlineStr">
        <is>
          <t>b</t>
        </is>
      </c>
      <c r="E6583" s="175" t="n">
        <v>0.24</v>
      </c>
      <c r="F6583" s="174" t="n">
        <v>27</v>
      </c>
      <c r="G6583" s="174" t="n">
        <v>61</v>
      </c>
      <c r="H6583" s="174" t="n">
        <v>19</v>
      </c>
      <c r="I6583" s="174" t="n">
        <v>72</v>
      </c>
      <c r="J6583" s="174" t="n"/>
      <c r="K6583" s="174" t="n"/>
      <c r="L6583" s="174" t="n"/>
      <c r="M6583" s="174" t="n"/>
    </row>
    <row r="6584">
      <c r="A6584" s="174" t="inlineStr">
        <is>
          <t>test</t>
        </is>
      </c>
      <c r="B6584" s="174" t="inlineStr">
        <is>
          <t>A3</t>
        </is>
      </c>
      <c r="C6584" s="174" t="inlineStr">
        <is>
          <t>Noise</t>
        </is>
      </c>
      <c r="D6584" s="174" t="inlineStr">
        <is>
          <t>b</t>
        </is>
      </c>
      <c r="E6584" s="175" t="n">
        <v>0.25</v>
      </c>
      <c r="F6584" s="174" t="n">
        <v>26</v>
      </c>
      <c r="G6584" s="174" t="n">
        <v>62</v>
      </c>
      <c r="H6584" s="174" t="n">
        <v>18</v>
      </c>
      <c r="I6584" s="174" t="n">
        <v>73</v>
      </c>
      <c r="J6584" s="174" t="n"/>
      <c r="K6584" s="174" t="n"/>
      <c r="L6584" s="174" t="n"/>
      <c r="M6584" s="174" t="n"/>
    </row>
    <row r="6585">
      <c r="A6585" s="174" t="inlineStr">
        <is>
          <t>test</t>
        </is>
      </c>
      <c r="B6585" s="174" t="inlineStr">
        <is>
          <t>A3</t>
        </is>
      </c>
      <c r="C6585" s="174" t="inlineStr">
        <is>
          <t>Noise</t>
        </is>
      </c>
      <c r="D6585" s="174" t="inlineStr">
        <is>
          <t>b</t>
        </is>
      </c>
      <c r="E6585" s="175" t="n">
        <v>0.26</v>
      </c>
      <c r="F6585" s="174" t="n">
        <v>26</v>
      </c>
      <c r="G6585" s="174" t="n">
        <v>62</v>
      </c>
      <c r="H6585" s="174" t="n">
        <v>15</v>
      </c>
      <c r="I6585" s="174" t="n">
        <v>76</v>
      </c>
      <c r="J6585" s="174" t="n"/>
      <c r="K6585" s="174" t="n"/>
      <c r="L6585" s="174" t="n"/>
      <c r="M6585" s="174" t="n"/>
    </row>
    <row r="6586">
      <c r="A6586" s="174" t="inlineStr">
        <is>
          <t>test</t>
        </is>
      </c>
      <c r="B6586" s="174" t="inlineStr">
        <is>
          <t>A3</t>
        </is>
      </c>
      <c r="C6586" s="174" t="inlineStr">
        <is>
          <t>Noise</t>
        </is>
      </c>
      <c r="D6586" s="174" t="inlineStr">
        <is>
          <t>b</t>
        </is>
      </c>
      <c r="E6586" s="175" t="n">
        <v>0.27</v>
      </c>
      <c r="F6586" s="174" t="n">
        <v>26</v>
      </c>
      <c r="G6586" s="174" t="n">
        <v>62</v>
      </c>
      <c r="H6586" s="174" t="n">
        <v>15</v>
      </c>
      <c r="I6586" s="174" t="n">
        <v>76</v>
      </c>
      <c r="J6586" s="174" t="n"/>
      <c r="K6586" s="174" t="n"/>
      <c r="L6586" s="174" t="n"/>
      <c r="M6586" s="174" t="n"/>
    </row>
    <row r="6587">
      <c r="A6587" s="174" t="inlineStr">
        <is>
          <t>test</t>
        </is>
      </c>
      <c r="B6587" s="174" t="inlineStr">
        <is>
          <t>A3</t>
        </is>
      </c>
      <c r="C6587" s="174" t="inlineStr">
        <is>
          <t>Noise</t>
        </is>
      </c>
      <c r="D6587" s="174" t="inlineStr">
        <is>
          <t>b</t>
        </is>
      </c>
      <c r="E6587" s="175" t="n">
        <v>0.28</v>
      </c>
      <c r="F6587" s="174" t="n">
        <v>25</v>
      </c>
      <c r="G6587" s="174" t="n">
        <v>63</v>
      </c>
      <c r="H6587" s="174" t="n">
        <v>13</v>
      </c>
      <c r="I6587" s="174" t="n">
        <v>78</v>
      </c>
      <c r="J6587" s="174" t="n"/>
      <c r="K6587" s="174" t="n"/>
      <c r="L6587" s="174" t="n"/>
      <c r="M6587" s="174" t="n"/>
    </row>
    <row r="6588">
      <c r="A6588" s="174" t="inlineStr">
        <is>
          <t>test</t>
        </is>
      </c>
      <c r="B6588" s="174" t="inlineStr">
        <is>
          <t>A3</t>
        </is>
      </c>
      <c r="C6588" s="174" t="inlineStr">
        <is>
          <t>Noise</t>
        </is>
      </c>
      <c r="D6588" s="174" t="inlineStr">
        <is>
          <t>b</t>
        </is>
      </c>
      <c r="E6588" s="175" t="n">
        <v>0.29</v>
      </c>
      <c r="F6588" s="174" t="n">
        <v>22</v>
      </c>
      <c r="G6588" s="174" t="n">
        <v>66</v>
      </c>
      <c r="H6588" s="174" t="n">
        <v>12</v>
      </c>
      <c r="I6588" s="174" t="n">
        <v>79</v>
      </c>
      <c r="J6588" s="174" t="n"/>
      <c r="K6588" s="174" t="n"/>
      <c r="L6588" s="174" t="n"/>
      <c r="M6588" s="174" t="n"/>
    </row>
    <row r="6589">
      <c r="A6589" s="174" t="inlineStr">
        <is>
          <t>test</t>
        </is>
      </c>
      <c r="B6589" s="174" t="inlineStr">
        <is>
          <t>A3</t>
        </is>
      </c>
      <c r="C6589" s="174" t="inlineStr">
        <is>
          <t>Noise</t>
        </is>
      </c>
      <c r="D6589" s="174" t="inlineStr">
        <is>
          <t>b</t>
        </is>
      </c>
      <c r="E6589" s="175" t="n">
        <v>0.3</v>
      </c>
      <c r="F6589" s="174" t="n">
        <v>20</v>
      </c>
      <c r="G6589" s="174" t="n">
        <v>68</v>
      </c>
      <c r="H6589" s="174" t="n">
        <v>11</v>
      </c>
      <c r="I6589" s="174" t="n">
        <v>80</v>
      </c>
      <c r="J6589" s="174" t="n"/>
      <c r="K6589" s="174" t="n"/>
      <c r="L6589" s="174" t="n"/>
      <c r="M6589" s="174" t="n"/>
    </row>
    <row r="6590">
      <c r="A6590" s="174" t="inlineStr">
        <is>
          <t>test</t>
        </is>
      </c>
      <c r="B6590" s="174" t="inlineStr">
        <is>
          <t>A3</t>
        </is>
      </c>
      <c r="C6590" s="174" t="inlineStr">
        <is>
          <t>Noise</t>
        </is>
      </c>
      <c r="D6590" s="174" t="inlineStr">
        <is>
          <t>b</t>
        </is>
      </c>
      <c r="E6590" s="175" t="n">
        <v>0.31</v>
      </c>
      <c r="F6590" s="174" t="n">
        <v>19</v>
      </c>
      <c r="G6590" s="174" t="n">
        <v>69</v>
      </c>
      <c r="H6590" s="174" t="n">
        <v>11</v>
      </c>
      <c r="I6590" s="174" t="n">
        <v>80</v>
      </c>
      <c r="J6590" s="174" t="n"/>
      <c r="K6590" s="174" t="n"/>
      <c r="L6590" s="174" t="n"/>
      <c r="M6590" s="174" t="n"/>
    </row>
    <row r="6591">
      <c r="A6591" s="174" t="inlineStr">
        <is>
          <t>test</t>
        </is>
      </c>
      <c r="B6591" s="174" t="inlineStr">
        <is>
          <t>A3</t>
        </is>
      </c>
      <c r="C6591" s="174" t="inlineStr">
        <is>
          <t>Noise</t>
        </is>
      </c>
      <c r="D6591" s="174" t="inlineStr">
        <is>
          <t>b</t>
        </is>
      </c>
      <c r="E6591" s="175" t="n">
        <v>0.32</v>
      </c>
      <c r="F6591" s="174" t="n">
        <v>19</v>
      </c>
      <c r="G6591" s="174" t="n">
        <v>69</v>
      </c>
      <c r="H6591" s="174" t="n">
        <v>10</v>
      </c>
      <c r="I6591" s="174" t="n">
        <v>81</v>
      </c>
      <c r="J6591" s="174" t="n"/>
      <c r="K6591" s="174" t="n"/>
      <c r="L6591" s="174" t="n"/>
      <c r="M6591" s="174" t="n"/>
    </row>
    <row r="6592">
      <c r="A6592" s="174" t="inlineStr">
        <is>
          <t>test</t>
        </is>
      </c>
      <c r="B6592" s="174" t="inlineStr">
        <is>
          <t>A3</t>
        </is>
      </c>
      <c r="C6592" s="174" t="inlineStr">
        <is>
          <t>Noise</t>
        </is>
      </c>
      <c r="D6592" s="174" t="inlineStr">
        <is>
          <t>b</t>
        </is>
      </c>
      <c r="E6592" s="175" t="n">
        <v>0.33</v>
      </c>
      <c r="F6592" s="174" t="n">
        <v>16</v>
      </c>
      <c r="G6592" s="174" t="n">
        <v>72</v>
      </c>
      <c r="H6592" s="174" t="n">
        <v>8</v>
      </c>
      <c r="I6592" s="174" t="n">
        <v>83</v>
      </c>
      <c r="J6592" s="174" t="n"/>
      <c r="K6592" s="174" t="n"/>
      <c r="L6592" s="174" t="n"/>
      <c r="M6592" s="174" t="n"/>
    </row>
    <row r="6593">
      <c r="A6593" s="174" t="inlineStr">
        <is>
          <t>test</t>
        </is>
      </c>
      <c r="B6593" s="174" t="inlineStr">
        <is>
          <t>A3</t>
        </is>
      </c>
      <c r="C6593" s="174" t="inlineStr">
        <is>
          <t>Noise</t>
        </is>
      </c>
      <c r="D6593" s="174" t="inlineStr">
        <is>
          <t>b</t>
        </is>
      </c>
      <c r="E6593" s="175" t="n">
        <v>0.34</v>
      </c>
      <c r="F6593" s="174" t="n">
        <v>15</v>
      </c>
      <c r="G6593" s="174" t="n">
        <v>73</v>
      </c>
      <c r="H6593" s="174" t="n">
        <v>8</v>
      </c>
      <c r="I6593" s="174" t="n">
        <v>83</v>
      </c>
      <c r="J6593" s="174" t="n"/>
      <c r="K6593" s="174" t="n"/>
      <c r="L6593" s="174" t="n"/>
      <c r="M6593" s="174" t="n"/>
    </row>
    <row r="6594">
      <c r="A6594" s="174" t="inlineStr">
        <is>
          <t>test</t>
        </is>
      </c>
      <c r="B6594" s="174" t="inlineStr">
        <is>
          <t>A3</t>
        </is>
      </c>
      <c r="C6594" s="174" t="inlineStr">
        <is>
          <t>Noise</t>
        </is>
      </c>
      <c r="D6594" s="174" t="inlineStr">
        <is>
          <t>b</t>
        </is>
      </c>
      <c r="E6594" s="175" t="n">
        <v>0.35</v>
      </c>
      <c r="F6594" s="174" t="n">
        <v>14</v>
      </c>
      <c r="G6594" s="174" t="n">
        <v>74</v>
      </c>
      <c r="H6594" s="174" t="n">
        <v>8</v>
      </c>
      <c r="I6594" s="174" t="n">
        <v>83</v>
      </c>
      <c r="J6594" s="174" t="n"/>
      <c r="K6594" s="174" t="n"/>
      <c r="L6594" s="174" t="n"/>
      <c r="M6594" s="174" t="n"/>
    </row>
    <row r="6595">
      <c r="A6595" s="174" t="inlineStr">
        <is>
          <t>test</t>
        </is>
      </c>
      <c r="B6595" s="174" t="inlineStr">
        <is>
          <t>A3</t>
        </is>
      </c>
      <c r="C6595" s="174" t="inlineStr">
        <is>
          <t>Noise</t>
        </is>
      </c>
      <c r="D6595" s="174" t="inlineStr">
        <is>
          <t>b</t>
        </is>
      </c>
      <c r="E6595" s="175" t="n">
        <v>0.36</v>
      </c>
      <c r="F6595" s="174" t="n">
        <v>13</v>
      </c>
      <c r="G6595" s="174" t="n">
        <v>75</v>
      </c>
      <c r="H6595" s="174" t="n">
        <v>8</v>
      </c>
      <c r="I6595" s="174" t="n">
        <v>83</v>
      </c>
      <c r="J6595" s="174" t="n"/>
      <c r="K6595" s="174" t="n"/>
      <c r="L6595" s="174" t="n"/>
      <c r="M6595" s="174" t="n"/>
    </row>
    <row r="6596">
      <c r="A6596" s="174" t="inlineStr">
        <is>
          <t>test</t>
        </is>
      </c>
      <c r="B6596" s="174" t="inlineStr">
        <is>
          <t>A3</t>
        </is>
      </c>
      <c r="C6596" s="174" t="inlineStr">
        <is>
          <t>Noise</t>
        </is>
      </c>
      <c r="D6596" s="174" t="inlineStr">
        <is>
          <t>b</t>
        </is>
      </c>
      <c r="E6596" s="175" t="n">
        <v>0.37</v>
      </c>
      <c r="F6596" s="174" t="n">
        <v>13</v>
      </c>
      <c r="G6596" s="174" t="n">
        <v>75</v>
      </c>
      <c r="H6596" s="174" t="n">
        <v>8</v>
      </c>
      <c r="I6596" s="174" t="n">
        <v>83</v>
      </c>
      <c r="J6596" s="174" t="n"/>
      <c r="K6596" s="174" t="n"/>
      <c r="L6596" s="174" t="n"/>
      <c r="M6596" s="174" t="n"/>
    </row>
    <row r="6597">
      <c r="A6597" s="174" t="inlineStr">
        <is>
          <t>test</t>
        </is>
      </c>
      <c r="B6597" s="174" t="inlineStr">
        <is>
          <t>A3</t>
        </is>
      </c>
      <c r="C6597" s="174" t="inlineStr">
        <is>
          <t>Noise</t>
        </is>
      </c>
      <c r="D6597" s="174" t="inlineStr">
        <is>
          <t>b</t>
        </is>
      </c>
      <c r="E6597" s="175" t="n">
        <v>0.38</v>
      </c>
      <c r="F6597" s="174" t="n">
        <v>12</v>
      </c>
      <c r="G6597" s="174" t="n">
        <v>76</v>
      </c>
      <c r="H6597" s="174" t="n">
        <v>8</v>
      </c>
      <c r="I6597" s="174" t="n">
        <v>83</v>
      </c>
      <c r="J6597" s="174" t="n"/>
      <c r="K6597" s="174" t="n"/>
      <c r="L6597" s="174" t="n"/>
      <c r="M6597" s="174" t="n"/>
    </row>
    <row r="6598">
      <c r="A6598" s="174" t="inlineStr">
        <is>
          <t>test</t>
        </is>
      </c>
      <c r="B6598" s="174" t="inlineStr">
        <is>
          <t>A3</t>
        </is>
      </c>
      <c r="C6598" s="174" t="inlineStr">
        <is>
          <t>Noise</t>
        </is>
      </c>
      <c r="D6598" s="174" t="inlineStr">
        <is>
          <t>b</t>
        </is>
      </c>
      <c r="E6598" s="175" t="n">
        <v>0.39</v>
      </c>
      <c r="F6598" s="174" t="n">
        <v>12</v>
      </c>
      <c r="G6598" s="174" t="n">
        <v>76</v>
      </c>
      <c r="H6598" s="174" t="n">
        <v>8</v>
      </c>
      <c r="I6598" s="174" t="n">
        <v>83</v>
      </c>
      <c r="J6598" s="174" t="n"/>
      <c r="K6598" s="174" t="n"/>
      <c r="L6598" s="174" t="n"/>
      <c r="M6598" s="174" t="n"/>
    </row>
    <row r="6599">
      <c r="A6599" s="174" t="inlineStr">
        <is>
          <t>test</t>
        </is>
      </c>
      <c r="B6599" s="174" t="inlineStr">
        <is>
          <t>A3</t>
        </is>
      </c>
      <c r="C6599" s="174" t="inlineStr">
        <is>
          <t>Noise</t>
        </is>
      </c>
      <c r="D6599" s="174" t="inlineStr">
        <is>
          <t>b</t>
        </is>
      </c>
      <c r="E6599" s="175" t="n">
        <v>0.4</v>
      </c>
      <c r="F6599" s="174" t="n">
        <v>11</v>
      </c>
      <c r="G6599" s="174" t="n">
        <v>77</v>
      </c>
      <c r="H6599" s="174" t="n">
        <v>8</v>
      </c>
      <c r="I6599" s="174" t="n">
        <v>83</v>
      </c>
      <c r="J6599" s="174" t="n"/>
      <c r="K6599" s="174" t="n"/>
      <c r="L6599" s="174" t="n"/>
      <c r="M6599" s="174" t="n"/>
    </row>
    <row r="6600">
      <c r="A6600" s="174" t="inlineStr">
        <is>
          <t>test</t>
        </is>
      </c>
      <c r="B6600" s="174" t="inlineStr">
        <is>
          <t>A3</t>
        </is>
      </c>
      <c r="C6600" s="174" t="inlineStr">
        <is>
          <t>Noise</t>
        </is>
      </c>
      <c r="D6600" s="174" t="inlineStr">
        <is>
          <t>b</t>
        </is>
      </c>
      <c r="E6600" s="175" t="n">
        <v>0.41</v>
      </c>
      <c r="F6600" s="174" t="n">
        <v>11</v>
      </c>
      <c r="G6600" s="174" t="n">
        <v>77</v>
      </c>
      <c r="H6600" s="174" t="n">
        <v>7</v>
      </c>
      <c r="I6600" s="174" t="n">
        <v>84</v>
      </c>
      <c r="J6600" s="174" t="n"/>
      <c r="K6600" s="174" t="n"/>
      <c r="L6600" s="174" t="n"/>
      <c r="M6600" s="174" t="n"/>
    </row>
    <row r="6601">
      <c r="A6601" s="174" t="inlineStr">
        <is>
          <t>test</t>
        </is>
      </c>
      <c r="B6601" s="174" t="inlineStr">
        <is>
          <t>A3</t>
        </is>
      </c>
      <c r="C6601" s="174" t="inlineStr">
        <is>
          <t>Noise</t>
        </is>
      </c>
      <c r="D6601" s="174" t="inlineStr">
        <is>
          <t>b</t>
        </is>
      </c>
      <c r="E6601" s="175" t="n">
        <v>0.42</v>
      </c>
      <c r="F6601" s="174" t="n">
        <v>9</v>
      </c>
      <c r="G6601" s="174" t="n">
        <v>79</v>
      </c>
      <c r="H6601" s="174" t="n">
        <v>7</v>
      </c>
      <c r="I6601" s="174" t="n">
        <v>84</v>
      </c>
      <c r="J6601" s="174" t="n"/>
      <c r="K6601" s="174" t="n"/>
      <c r="L6601" s="174" t="n"/>
      <c r="M6601" s="174" t="n"/>
    </row>
    <row r="6602">
      <c r="A6602" s="174" t="inlineStr">
        <is>
          <t>test</t>
        </is>
      </c>
      <c r="B6602" s="174" t="inlineStr">
        <is>
          <t>A3</t>
        </is>
      </c>
      <c r="C6602" s="174" t="inlineStr">
        <is>
          <t>Noise</t>
        </is>
      </c>
      <c r="D6602" s="174" t="inlineStr">
        <is>
          <t>b</t>
        </is>
      </c>
      <c r="E6602" s="175" t="n">
        <v>0.43</v>
      </c>
      <c r="F6602" s="174" t="n">
        <v>9</v>
      </c>
      <c r="G6602" s="174" t="n">
        <v>79</v>
      </c>
      <c r="H6602" s="174" t="n">
        <v>7</v>
      </c>
      <c r="I6602" s="174" t="n">
        <v>84</v>
      </c>
      <c r="J6602" s="174" t="n"/>
      <c r="K6602" s="174" t="n"/>
      <c r="L6602" s="174" t="n"/>
      <c r="M6602" s="174" t="n"/>
    </row>
    <row r="6603">
      <c r="A6603" s="174" t="inlineStr">
        <is>
          <t>test</t>
        </is>
      </c>
      <c r="B6603" s="174" t="inlineStr">
        <is>
          <t>A3</t>
        </is>
      </c>
      <c r="C6603" s="174" t="inlineStr">
        <is>
          <t>Noise</t>
        </is>
      </c>
      <c r="D6603" s="174" t="inlineStr">
        <is>
          <t>b</t>
        </is>
      </c>
      <c r="E6603" s="175" t="n">
        <v>0.44</v>
      </c>
      <c r="F6603" s="174" t="n">
        <v>8</v>
      </c>
      <c r="G6603" s="174" t="n">
        <v>80</v>
      </c>
      <c r="H6603" s="174" t="n">
        <v>6</v>
      </c>
      <c r="I6603" s="174" t="n">
        <v>85</v>
      </c>
      <c r="J6603" s="174" t="n"/>
      <c r="K6603" s="174" t="n"/>
      <c r="L6603" s="174" t="n"/>
      <c r="M6603" s="174" t="n"/>
    </row>
    <row r="6604">
      <c r="A6604" s="174" t="inlineStr">
        <is>
          <t>test</t>
        </is>
      </c>
      <c r="B6604" s="174" t="inlineStr">
        <is>
          <t>A3</t>
        </is>
      </c>
      <c r="C6604" s="174" t="inlineStr">
        <is>
          <t>Noise</t>
        </is>
      </c>
      <c r="D6604" s="174" t="inlineStr">
        <is>
          <t>b</t>
        </is>
      </c>
      <c r="E6604" s="175" t="n">
        <v>0.45</v>
      </c>
      <c r="F6604" s="174" t="n">
        <v>8</v>
      </c>
      <c r="G6604" s="174" t="n">
        <v>80</v>
      </c>
      <c r="H6604" s="174" t="n">
        <v>6</v>
      </c>
      <c r="I6604" s="174" t="n">
        <v>85</v>
      </c>
      <c r="J6604" s="174" t="n"/>
      <c r="K6604" s="174" t="n"/>
      <c r="L6604" s="174" t="n"/>
      <c r="M6604" s="174" t="n"/>
    </row>
    <row r="6605">
      <c r="A6605" s="174" t="inlineStr">
        <is>
          <t>test</t>
        </is>
      </c>
      <c r="B6605" s="174" t="inlineStr">
        <is>
          <t>A3</t>
        </is>
      </c>
      <c r="C6605" s="174" t="inlineStr">
        <is>
          <t>Noise</t>
        </is>
      </c>
      <c r="D6605" s="174" t="inlineStr">
        <is>
          <t>b</t>
        </is>
      </c>
      <c r="E6605" s="175" t="n">
        <v>0.46</v>
      </c>
      <c r="F6605" s="174" t="n">
        <v>8</v>
      </c>
      <c r="G6605" s="174" t="n">
        <v>80</v>
      </c>
      <c r="H6605" s="174" t="n">
        <v>5</v>
      </c>
      <c r="I6605" s="174" t="n">
        <v>86</v>
      </c>
      <c r="J6605" s="174" t="n"/>
      <c r="K6605" s="174" t="n"/>
      <c r="L6605" s="174" t="n"/>
      <c r="M6605" s="174" t="n"/>
    </row>
    <row r="6606">
      <c r="A6606" s="174" t="inlineStr">
        <is>
          <t>test</t>
        </is>
      </c>
      <c r="B6606" s="174" t="inlineStr">
        <is>
          <t>A3</t>
        </is>
      </c>
      <c r="C6606" s="174" t="inlineStr">
        <is>
          <t>Noise</t>
        </is>
      </c>
      <c r="D6606" s="174" t="inlineStr">
        <is>
          <t>b</t>
        </is>
      </c>
      <c r="E6606" s="175" t="n">
        <v>0.47</v>
      </c>
      <c r="F6606" s="174" t="n">
        <v>7</v>
      </c>
      <c r="G6606" s="174" t="n">
        <v>81</v>
      </c>
      <c r="H6606" s="174" t="n">
        <v>4</v>
      </c>
      <c r="I6606" s="174" t="n">
        <v>87</v>
      </c>
      <c r="J6606" s="174" t="n"/>
      <c r="K6606" s="174" t="n"/>
      <c r="L6606" s="174" t="n"/>
      <c r="M6606" s="174" t="n"/>
    </row>
    <row r="6607">
      <c r="A6607" s="174" t="inlineStr">
        <is>
          <t>test</t>
        </is>
      </c>
      <c r="B6607" s="174" t="inlineStr">
        <is>
          <t>A3</t>
        </is>
      </c>
      <c r="C6607" s="174" t="inlineStr">
        <is>
          <t>Noise</t>
        </is>
      </c>
      <c r="D6607" s="174" t="inlineStr">
        <is>
          <t>b</t>
        </is>
      </c>
      <c r="E6607" s="175" t="n">
        <v>0.48</v>
      </c>
      <c r="F6607" s="174" t="n">
        <v>7</v>
      </c>
      <c r="G6607" s="174" t="n">
        <v>81</v>
      </c>
      <c r="H6607" s="174" t="n">
        <v>3</v>
      </c>
      <c r="I6607" s="174" t="n">
        <v>88</v>
      </c>
      <c r="J6607" s="174" t="n"/>
      <c r="K6607" s="174" t="n"/>
      <c r="L6607" s="174" t="n"/>
      <c r="M6607" s="174" t="n"/>
    </row>
    <row r="6608">
      <c r="A6608" s="174" t="inlineStr">
        <is>
          <t>test</t>
        </is>
      </c>
      <c r="B6608" s="174" t="inlineStr">
        <is>
          <t>A3</t>
        </is>
      </c>
      <c r="C6608" s="174" t="inlineStr">
        <is>
          <t>Noise</t>
        </is>
      </c>
      <c r="D6608" s="174" t="inlineStr">
        <is>
          <t>b</t>
        </is>
      </c>
      <c r="E6608" s="175" t="n">
        <v>0.49</v>
      </c>
      <c r="F6608" s="174" t="n">
        <v>7</v>
      </c>
      <c r="G6608" s="174" t="n">
        <v>81</v>
      </c>
      <c r="H6608" s="174" t="n">
        <v>3</v>
      </c>
      <c r="I6608" s="174" t="n">
        <v>88</v>
      </c>
      <c r="J6608" s="174" t="n"/>
      <c r="K6608" s="174" t="n"/>
      <c r="L6608" s="174" t="n"/>
      <c r="M6608" s="174" t="n"/>
    </row>
    <row r="6609">
      <c r="A6609" s="174" t="inlineStr">
        <is>
          <t>test</t>
        </is>
      </c>
      <c r="B6609" s="174" t="inlineStr">
        <is>
          <t>A3</t>
        </is>
      </c>
      <c r="C6609" s="174" t="inlineStr">
        <is>
          <t>Noise</t>
        </is>
      </c>
      <c r="D6609" s="174" t="inlineStr">
        <is>
          <t>b</t>
        </is>
      </c>
      <c r="E6609" s="175" t="n">
        <v>0.5</v>
      </c>
      <c r="F6609" s="174" t="n">
        <v>6</v>
      </c>
      <c r="G6609" s="174" t="n">
        <v>82</v>
      </c>
      <c r="H6609" s="174" t="n">
        <v>3</v>
      </c>
      <c r="I6609" s="174" t="n">
        <v>88</v>
      </c>
      <c r="J6609" s="174" t="n"/>
      <c r="K6609" s="174" t="n"/>
      <c r="L6609" s="174" t="n"/>
      <c r="M6609" s="174" t="n"/>
    </row>
    <row r="6610">
      <c r="A6610" s="174" t="inlineStr">
        <is>
          <t>test</t>
        </is>
      </c>
      <c r="B6610" s="174" t="inlineStr">
        <is>
          <t>A3</t>
        </is>
      </c>
      <c r="C6610" s="174" t="inlineStr">
        <is>
          <t>Noise</t>
        </is>
      </c>
      <c r="D6610" s="174" t="inlineStr">
        <is>
          <t>b</t>
        </is>
      </c>
      <c r="E6610" s="175" t="n">
        <v>0.51</v>
      </c>
      <c r="F6610" s="174" t="n">
        <v>5</v>
      </c>
      <c r="G6610" s="174" t="n">
        <v>83</v>
      </c>
      <c r="H6610" s="174" t="n">
        <v>3</v>
      </c>
      <c r="I6610" s="174" t="n">
        <v>88</v>
      </c>
      <c r="J6610" s="174" t="n"/>
      <c r="K6610" s="174" t="n"/>
      <c r="L6610" s="174" t="n"/>
      <c r="M6610" s="174" t="n"/>
    </row>
    <row r="6611">
      <c r="A6611" s="174" t="inlineStr">
        <is>
          <t>test</t>
        </is>
      </c>
      <c r="B6611" s="174" t="inlineStr">
        <is>
          <t>A3</t>
        </is>
      </c>
      <c r="C6611" s="174" t="inlineStr">
        <is>
          <t>Noise</t>
        </is>
      </c>
      <c r="D6611" s="174" t="inlineStr">
        <is>
          <t>b</t>
        </is>
      </c>
      <c r="E6611" s="175" t="n">
        <v>0.52</v>
      </c>
      <c r="F6611" s="174" t="n">
        <v>4</v>
      </c>
      <c r="G6611" s="174" t="n">
        <v>84</v>
      </c>
      <c r="H6611" s="174" t="n">
        <v>3</v>
      </c>
      <c r="I6611" s="174" t="n">
        <v>88</v>
      </c>
      <c r="J6611" s="174" t="n"/>
      <c r="K6611" s="174" t="n"/>
      <c r="L6611" s="174" t="n"/>
      <c r="M6611" s="174" t="n"/>
    </row>
    <row r="6612">
      <c r="A6612" s="174" t="inlineStr">
        <is>
          <t>test</t>
        </is>
      </c>
      <c r="B6612" s="174" t="inlineStr">
        <is>
          <t>A3</t>
        </is>
      </c>
      <c r="C6612" s="174" t="inlineStr">
        <is>
          <t>Noise</t>
        </is>
      </c>
      <c r="D6612" s="174" t="inlineStr">
        <is>
          <t>b</t>
        </is>
      </c>
      <c r="E6612" s="175" t="n">
        <v>0.53</v>
      </c>
      <c r="F6612" s="174" t="n">
        <v>4</v>
      </c>
      <c r="G6612" s="174" t="n">
        <v>84</v>
      </c>
      <c r="H6612" s="174" t="n">
        <v>3</v>
      </c>
      <c r="I6612" s="174" t="n">
        <v>88</v>
      </c>
      <c r="J6612" s="174" t="n"/>
      <c r="K6612" s="174" t="n"/>
      <c r="L6612" s="174" t="n"/>
      <c r="M6612" s="174" t="n"/>
    </row>
    <row r="6613">
      <c r="A6613" s="174" t="inlineStr">
        <is>
          <t>test</t>
        </is>
      </c>
      <c r="B6613" s="174" t="inlineStr">
        <is>
          <t>A3</t>
        </is>
      </c>
      <c r="C6613" s="174" t="inlineStr">
        <is>
          <t>Noise</t>
        </is>
      </c>
      <c r="D6613" s="174" t="inlineStr">
        <is>
          <t>b</t>
        </is>
      </c>
      <c r="E6613" s="175" t="n">
        <v>0.54</v>
      </c>
      <c r="F6613" s="174" t="n">
        <v>3</v>
      </c>
      <c r="G6613" s="174" t="n">
        <v>85</v>
      </c>
      <c r="H6613" s="174" t="n">
        <v>3</v>
      </c>
      <c r="I6613" s="174" t="n">
        <v>88</v>
      </c>
      <c r="J6613" s="174" t="n"/>
      <c r="K6613" s="174" t="n"/>
      <c r="L6613" s="174" t="n"/>
      <c r="M6613" s="174" t="n"/>
    </row>
    <row r="6614">
      <c r="A6614" s="174" t="inlineStr">
        <is>
          <t>test</t>
        </is>
      </c>
      <c r="B6614" s="174" t="inlineStr">
        <is>
          <t>A3</t>
        </is>
      </c>
      <c r="C6614" s="174" t="inlineStr">
        <is>
          <t>Noise</t>
        </is>
      </c>
      <c r="D6614" s="174" t="inlineStr">
        <is>
          <t>b</t>
        </is>
      </c>
      <c r="E6614" s="175" t="n">
        <v>0.55</v>
      </c>
      <c r="F6614" s="174" t="n">
        <v>3</v>
      </c>
      <c r="G6614" s="174" t="n">
        <v>85</v>
      </c>
      <c r="H6614" s="174" t="n">
        <v>3</v>
      </c>
      <c r="I6614" s="174" t="n">
        <v>88</v>
      </c>
      <c r="J6614" s="174" t="n"/>
      <c r="K6614" s="174" t="n"/>
      <c r="L6614" s="174" t="n"/>
      <c r="M6614" s="174" t="n"/>
    </row>
    <row r="6615">
      <c r="A6615" s="174" t="inlineStr">
        <is>
          <t>test</t>
        </is>
      </c>
      <c r="B6615" s="174" t="inlineStr">
        <is>
          <t>A3</t>
        </is>
      </c>
      <c r="C6615" s="174" t="inlineStr">
        <is>
          <t>Noise</t>
        </is>
      </c>
      <c r="D6615" s="174" t="inlineStr">
        <is>
          <t>b</t>
        </is>
      </c>
      <c r="E6615" s="175" t="n">
        <v>0.5600000000000001</v>
      </c>
      <c r="F6615" s="174" t="n">
        <v>3</v>
      </c>
      <c r="G6615" s="174" t="n">
        <v>85</v>
      </c>
      <c r="H6615" s="174" t="n">
        <v>3</v>
      </c>
      <c r="I6615" s="174" t="n">
        <v>88</v>
      </c>
      <c r="J6615" s="174" t="n"/>
      <c r="K6615" s="174" t="n"/>
      <c r="L6615" s="174" t="n"/>
      <c r="M6615" s="174" t="n"/>
    </row>
    <row r="6616">
      <c r="A6616" s="174" t="inlineStr">
        <is>
          <t>test</t>
        </is>
      </c>
      <c r="B6616" s="174" t="inlineStr">
        <is>
          <t>A3</t>
        </is>
      </c>
      <c r="C6616" s="174" t="inlineStr">
        <is>
          <t>Noise</t>
        </is>
      </c>
      <c r="D6616" s="174" t="inlineStr">
        <is>
          <t>b</t>
        </is>
      </c>
      <c r="E6616" s="175" t="n">
        <v>0.57</v>
      </c>
      <c r="F6616" s="174" t="n">
        <v>3</v>
      </c>
      <c r="G6616" s="174" t="n">
        <v>85</v>
      </c>
      <c r="H6616" s="174" t="n">
        <v>3</v>
      </c>
      <c r="I6616" s="174" t="n">
        <v>88</v>
      </c>
      <c r="J6616" s="174" t="n"/>
      <c r="K6616" s="174" t="n"/>
      <c r="L6616" s="174" t="n"/>
      <c r="M6616" s="174" t="n"/>
    </row>
    <row r="6617">
      <c r="A6617" s="174" t="inlineStr">
        <is>
          <t>test</t>
        </is>
      </c>
      <c r="B6617" s="174" t="inlineStr">
        <is>
          <t>A3</t>
        </is>
      </c>
      <c r="C6617" s="174" t="inlineStr">
        <is>
          <t>Noise</t>
        </is>
      </c>
      <c r="D6617" s="174" t="inlineStr">
        <is>
          <t>b</t>
        </is>
      </c>
      <c r="E6617" s="175" t="n">
        <v>0.58</v>
      </c>
      <c r="F6617" s="174" t="n">
        <v>3</v>
      </c>
      <c r="G6617" s="174" t="n">
        <v>85</v>
      </c>
      <c r="H6617" s="174" t="n">
        <v>3</v>
      </c>
      <c r="I6617" s="174" t="n">
        <v>88</v>
      </c>
      <c r="J6617" s="174" t="n"/>
      <c r="K6617" s="174" t="n"/>
      <c r="L6617" s="174" t="n"/>
      <c r="M6617" s="174" t="n"/>
    </row>
    <row r="6618">
      <c r="A6618" s="174" t="inlineStr">
        <is>
          <t>test</t>
        </is>
      </c>
      <c r="B6618" s="174" t="inlineStr">
        <is>
          <t>A3</t>
        </is>
      </c>
      <c r="C6618" s="174" t="inlineStr">
        <is>
          <t>Noise</t>
        </is>
      </c>
      <c r="D6618" s="174" t="inlineStr">
        <is>
          <t>b</t>
        </is>
      </c>
      <c r="E6618" s="175" t="n">
        <v>0.59</v>
      </c>
      <c r="F6618" s="174" t="n">
        <v>2</v>
      </c>
      <c r="G6618" s="174" t="n">
        <v>86</v>
      </c>
      <c r="H6618" s="174" t="n">
        <v>3</v>
      </c>
      <c r="I6618" s="174" t="n">
        <v>88</v>
      </c>
      <c r="J6618" s="174" t="n"/>
      <c r="K6618" s="174" t="n"/>
      <c r="L6618" s="174" t="n"/>
      <c r="M6618" s="174" t="n"/>
    </row>
    <row r="6619">
      <c r="A6619" s="174" t="inlineStr">
        <is>
          <t>test</t>
        </is>
      </c>
      <c r="B6619" s="174" t="inlineStr">
        <is>
          <t>A3</t>
        </is>
      </c>
      <c r="C6619" s="174" t="inlineStr">
        <is>
          <t>Noise</t>
        </is>
      </c>
      <c r="D6619" s="174" t="inlineStr">
        <is>
          <t>b</t>
        </is>
      </c>
      <c r="E6619" s="175" t="n">
        <v>0.6</v>
      </c>
      <c r="F6619" s="174" t="n">
        <v>2</v>
      </c>
      <c r="G6619" s="174" t="n">
        <v>86</v>
      </c>
      <c r="H6619" s="174" t="n">
        <v>3</v>
      </c>
      <c r="I6619" s="174" t="n">
        <v>88</v>
      </c>
      <c r="J6619" s="174" t="n"/>
      <c r="K6619" s="174" t="n"/>
      <c r="L6619" s="174" t="n"/>
      <c r="M6619" s="174" t="n"/>
    </row>
    <row r="6620">
      <c r="A6620" s="174" t="inlineStr">
        <is>
          <t>test</t>
        </is>
      </c>
      <c r="B6620" s="174" t="inlineStr">
        <is>
          <t>A3</t>
        </is>
      </c>
      <c r="C6620" s="174" t="inlineStr">
        <is>
          <t>Noise</t>
        </is>
      </c>
      <c r="D6620" s="174" t="inlineStr">
        <is>
          <t>b</t>
        </is>
      </c>
      <c r="E6620" s="175" t="n">
        <v>0.61</v>
      </c>
      <c r="F6620" s="174" t="n">
        <v>2</v>
      </c>
      <c r="G6620" s="174" t="n">
        <v>86</v>
      </c>
      <c r="H6620" s="174" t="n">
        <v>3</v>
      </c>
      <c r="I6620" s="174" t="n">
        <v>88</v>
      </c>
      <c r="J6620" s="174" t="n"/>
      <c r="K6620" s="174" t="n"/>
      <c r="L6620" s="174" t="n"/>
      <c r="M6620" s="174" t="n"/>
    </row>
    <row r="6621">
      <c r="A6621" s="174" t="inlineStr">
        <is>
          <t>test</t>
        </is>
      </c>
      <c r="B6621" s="174" t="inlineStr">
        <is>
          <t>A3</t>
        </is>
      </c>
      <c r="C6621" s="174" t="inlineStr">
        <is>
          <t>Noise</t>
        </is>
      </c>
      <c r="D6621" s="174" t="inlineStr">
        <is>
          <t>b</t>
        </is>
      </c>
      <c r="E6621" s="175" t="n">
        <v>0.62</v>
      </c>
      <c r="F6621" s="174" t="n">
        <v>2</v>
      </c>
      <c r="G6621" s="174" t="n">
        <v>86</v>
      </c>
      <c r="H6621" s="174" t="n">
        <v>3</v>
      </c>
      <c r="I6621" s="174" t="n">
        <v>88</v>
      </c>
      <c r="J6621" s="174" t="n"/>
      <c r="K6621" s="174" t="n"/>
      <c r="L6621" s="174" t="n"/>
      <c r="M6621" s="174" t="n"/>
    </row>
    <row r="6622">
      <c r="A6622" s="174" t="inlineStr">
        <is>
          <t>test</t>
        </is>
      </c>
      <c r="B6622" s="174" t="inlineStr">
        <is>
          <t>A3</t>
        </is>
      </c>
      <c r="C6622" s="174" t="inlineStr">
        <is>
          <t>Noise</t>
        </is>
      </c>
      <c r="D6622" s="174" t="inlineStr">
        <is>
          <t>b</t>
        </is>
      </c>
      <c r="E6622" s="175" t="n">
        <v>0.63</v>
      </c>
      <c r="F6622" s="174" t="n">
        <v>2</v>
      </c>
      <c r="G6622" s="174" t="n">
        <v>86</v>
      </c>
      <c r="H6622" s="174" t="n">
        <v>3</v>
      </c>
      <c r="I6622" s="174" t="n">
        <v>88</v>
      </c>
      <c r="J6622" s="174" t="n"/>
      <c r="K6622" s="174" t="n"/>
      <c r="L6622" s="174" t="n"/>
      <c r="M6622" s="174" t="n"/>
    </row>
    <row r="6623">
      <c r="A6623" s="174" t="inlineStr">
        <is>
          <t>test</t>
        </is>
      </c>
      <c r="B6623" s="174" t="inlineStr">
        <is>
          <t>A3</t>
        </is>
      </c>
      <c r="C6623" s="174" t="inlineStr">
        <is>
          <t>Noise</t>
        </is>
      </c>
      <c r="D6623" s="174" t="inlineStr">
        <is>
          <t>b</t>
        </is>
      </c>
      <c r="E6623" s="175" t="n">
        <v>0.64</v>
      </c>
      <c r="F6623" s="174" t="n">
        <v>2</v>
      </c>
      <c r="G6623" s="174" t="n">
        <v>86</v>
      </c>
      <c r="H6623" s="174" t="n">
        <v>3</v>
      </c>
      <c r="I6623" s="174" t="n">
        <v>88</v>
      </c>
      <c r="J6623" s="174" t="n"/>
      <c r="K6623" s="174" t="n"/>
      <c r="L6623" s="174" t="n"/>
      <c r="M6623" s="174" t="n"/>
    </row>
    <row r="6624">
      <c r="A6624" s="174" t="inlineStr">
        <is>
          <t>test</t>
        </is>
      </c>
      <c r="B6624" s="174" t="inlineStr">
        <is>
          <t>A3</t>
        </is>
      </c>
      <c r="C6624" s="174" t="inlineStr">
        <is>
          <t>Noise</t>
        </is>
      </c>
      <c r="D6624" s="174" t="inlineStr">
        <is>
          <t>b</t>
        </is>
      </c>
      <c r="E6624" s="175" t="n">
        <v>0.65</v>
      </c>
      <c r="F6624" s="174" t="n">
        <v>2</v>
      </c>
      <c r="G6624" s="174" t="n">
        <v>86</v>
      </c>
      <c r="H6624" s="174" t="n">
        <v>3</v>
      </c>
      <c r="I6624" s="174" t="n">
        <v>88</v>
      </c>
      <c r="J6624" s="174" t="n"/>
      <c r="K6624" s="174" t="n"/>
      <c r="L6624" s="174" t="n"/>
      <c r="M6624" s="174" t="n"/>
    </row>
    <row r="6625">
      <c r="A6625" s="174" t="inlineStr">
        <is>
          <t>test</t>
        </is>
      </c>
      <c r="B6625" s="174" t="inlineStr">
        <is>
          <t>A3</t>
        </is>
      </c>
      <c r="C6625" s="174" t="inlineStr">
        <is>
          <t>Noise</t>
        </is>
      </c>
      <c r="D6625" s="174" t="inlineStr">
        <is>
          <t>b</t>
        </is>
      </c>
      <c r="E6625" s="175" t="n">
        <v>0.66</v>
      </c>
      <c r="F6625" s="174" t="n">
        <v>2</v>
      </c>
      <c r="G6625" s="174" t="n">
        <v>86</v>
      </c>
      <c r="H6625" s="174" t="n">
        <v>3</v>
      </c>
      <c r="I6625" s="174" t="n">
        <v>88</v>
      </c>
      <c r="J6625" s="174" t="n"/>
      <c r="K6625" s="174" t="n"/>
      <c r="L6625" s="174" t="n"/>
      <c r="M6625" s="174" t="n"/>
    </row>
    <row r="6626">
      <c r="A6626" s="174" t="inlineStr">
        <is>
          <t>test</t>
        </is>
      </c>
      <c r="B6626" s="174" t="inlineStr">
        <is>
          <t>A3</t>
        </is>
      </c>
      <c r="C6626" s="174" t="inlineStr">
        <is>
          <t>Noise</t>
        </is>
      </c>
      <c r="D6626" s="174" t="inlineStr">
        <is>
          <t>b</t>
        </is>
      </c>
      <c r="E6626" s="175" t="n">
        <v>0.67</v>
      </c>
      <c r="F6626" s="174" t="n">
        <v>2</v>
      </c>
      <c r="G6626" s="174" t="n">
        <v>86</v>
      </c>
      <c r="H6626" s="174" t="n">
        <v>3</v>
      </c>
      <c r="I6626" s="174" t="n">
        <v>88</v>
      </c>
      <c r="J6626" s="174" t="n"/>
      <c r="K6626" s="174" t="n"/>
      <c r="L6626" s="174" t="n"/>
      <c r="M6626" s="174" t="n"/>
    </row>
    <row r="6627">
      <c r="A6627" s="174" t="inlineStr">
        <is>
          <t>test</t>
        </is>
      </c>
      <c r="B6627" s="174" t="inlineStr">
        <is>
          <t>A3</t>
        </is>
      </c>
      <c r="C6627" s="174" t="inlineStr">
        <is>
          <t>Noise</t>
        </is>
      </c>
      <c r="D6627" s="174" t="inlineStr">
        <is>
          <t>b</t>
        </is>
      </c>
      <c r="E6627" s="175" t="n">
        <v>0.68</v>
      </c>
      <c r="F6627" s="174" t="n">
        <v>2</v>
      </c>
      <c r="G6627" s="174" t="n">
        <v>86</v>
      </c>
      <c r="H6627" s="174" t="n">
        <v>3</v>
      </c>
      <c r="I6627" s="174" t="n">
        <v>88</v>
      </c>
      <c r="J6627" s="174" t="n"/>
      <c r="K6627" s="174" t="n"/>
      <c r="L6627" s="174" t="n"/>
      <c r="M6627" s="174" t="n"/>
    </row>
    <row r="6628">
      <c r="A6628" s="174" t="inlineStr">
        <is>
          <t>test</t>
        </is>
      </c>
      <c r="B6628" s="174" t="inlineStr">
        <is>
          <t>A3</t>
        </is>
      </c>
      <c r="C6628" s="174" t="inlineStr">
        <is>
          <t>Noise</t>
        </is>
      </c>
      <c r="D6628" s="174" t="inlineStr">
        <is>
          <t>b</t>
        </is>
      </c>
      <c r="E6628" s="175" t="n">
        <v>0.6899999999999999</v>
      </c>
      <c r="F6628" s="174" t="n">
        <v>2</v>
      </c>
      <c r="G6628" s="174" t="n">
        <v>86</v>
      </c>
      <c r="H6628" s="174" t="n">
        <v>2</v>
      </c>
      <c r="I6628" s="174" t="n">
        <v>89</v>
      </c>
      <c r="J6628" s="174" t="n"/>
      <c r="K6628" s="174" t="n"/>
      <c r="L6628" s="174" t="n"/>
      <c r="M6628" s="174" t="n"/>
    </row>
    <row r="6629">
      <c r="A6629" s="174" t="inlineStr">
        <is>
          <t>test</t>
        </is>
      </c>
      <c r="B6629" s="174" t="inlineStr">
        <is>
          <t>A3</t>
        </is>
      </c>
      <c r="C6629" s="174" t="inlineStr">
        <is>
          <t>Noise</t>
        </is>
      </c>
      <c r="D6629" s="174" t="inlineStr">
        <is>
          <t>b</t>
        </is>
      </c>
      <c r="E6629" s="175" t="n">
        <v>0.7</v>
      </c>
      <c r="F6629" s="174" t="n">
        <v>2</v>
      </c>
      <c r="G6629" s="174" t="n">
        <v>86</v>
      </c>
      <c r="H6629" s="174" t="n">
        <v>2</v>
      </c>
      <c r="I6629" s="174" t="n">
        <v>89</v>
      </c>
      <c r="J6629" s="174" t="n"/>
      <c r="K6629" s="174" t="n"/>
      <c r="L6629" s="174" t="n"/>
      <c r="M6629" s="174" t="n"/>
    </row>
    <row r="6630">
      <c r="A6630" s="174" t="inlineStr">
        <is>
          <t>test</t>
        </is>
      </c>
      <c r="B6630" s="174" t="inlineStr">
        <is>
          <t>A3</t>
        </is>
      </c>
      <c r="C6630" s="174" t="inlineStr">
        <is>
          <t>Noise</t>
        </is>
      </c>
      <c r="D6630" s="174" t="inlineStr">
        <is>
          <t>b</t>
        </is>
      </c>
      <c r="E6630" s="175" t="n">
        <v>0.71</v>
      </c>
      <c r="F6630" s="174" t="n">
        <v>2</v>
      </c>
      <c r="G6630" s="174" t="n">
        <v>86</v>
      </c>
      <c r="H6630" s="174" t="n">
        <v>2</v>
      </c>
      <c r="I6630" s="174" t="n">
        <v>89</v>
      </c>
      <c r="J6630" s="174" t="n"/>
      <c r="K6630" s="174" t="n"/>
      <c r="L6630" s="174" t="n"/>
      <c r="M6630" s="174" t="n"/>
    </row>
    <row r="6631">
      <c r="A6631" s="174" t="inlineStr">
        <is>
          <t>test</t>
        </is>
      </c>
      <c r="B6631" s="174" t="inlineStr">
        <is>
          <t>A3</t>
        </is>
      </c>
      <c r="C6631" s="174" t="inlineStr">
        <is>
          <t>Noise</t>
        </is>
      </c>
      <c r="D6631" s="174" t="inlineStr">
        <is>
          <t>b</t>
        </is>
      </c>
      <c r="E6631" s="175" t="n">
        <v>0.72</v>
      </c>
      <c r="F6631" s="174" t="n">
        <v>2</v>
      </c>
      <c r="G6631" s="174" t="n">
        <v>86</v>
      </c>
      <c r="H6631" s="174" t="n">
        <v>2</v>
      </c>
      <c r="I6631" s="174" t="n">
        <v>89</v>
      </c>
      <c r="J6631" s="174" t="n"/>
      <c r="K6631" s="174" t="n"/>
      <c r="L6631" s="174" t="n"/>
      <c r="M6631" s="174" t="n"/>
    </row>
    <row r="6632">
      <c r="A6632" s="174" t="inlineStr">
        <is>
          <t>test</t>
        </is>
      </c>
      <c r="B6632" s="174" t="inlineStr">
        <is>
          <t>A3</t>
        </is>
      </c>
      <c r="C6632" s="174" t="inlineStr">
        <is>
          <t>Noise</t>
        </is>
      </c>
      <c r="D6632" s="174" t="inlineStr">
        <is>
          <t>b</t>
        </is>
      </c>
      <c r="E6632" s="175" t="n">
        <v>0.73</v>
      </c>
      <c r="F6632" s="174" t="n">
        <v>2</v>
      </c>
      <c r="G6632" s="174" t="n">
        <v>86</v>
      </c>
      <c r="H6632" s="174" t="n">
        <v>2</v>
      </c>
      <c r="I6632" s="174" t="n">
        <v>89</v>
      </c>
      <c r="J6632" s="174" t="n"/>
      <c r="K6632" s="174" t="n"/>
      <c r="L6632" s="174" t="n"/>
      <c r="M6632" s="174" t="n"/>
    </row>
    <row r="6633">
      <c r="A6633" s="174" t="inlineStr">
        <is>
          <t>test</t>
        </is>
      </c>
      <c r="B6633" s="174" t="inlineStr">
        <is>
          <t>A3</t>
        </is>
      </c>
      <c r="C6633" s="174" t="inlineStr">
        <is>
          <t>Noise</t>
        </is>
      </c>
      <c r="D6633" s="174" t="inlineStr">
        <is>
          <t>b</t>
        </is>
      </c>
      <c r="E6633" s="175" t="n">
        <v>0.74</v>
      </c>
      <c r="F6633" s="174" t="n">
        <v>2</v>
      </c>
      <c r="G6633" s="174" t="n">
        <v>86</v>
      </c>
      <c r="H6633" s="174" t="n">
        <v>2</v>
      </c>
      <c r="I6633" s="174" t="n">
        <v>89</v>
      </c>
      <c r="J6633" s="174" t="n"/>
      <c r="K6633" s="174" t="n"/>
      <c r="L6633" s="174" t="n"/>
      <c r="M6633" s="174" t="n"/>
    </row>
    <row r="6634">
      <c r="A6634" s="174" t="inlineStr">
        <is>
          <t>test</t>
        </is>
      </c>
      <c r="B6634" s="174" t="inlineStr">
        <is>
          <t>A3</t>
        </is>
      </c>
      <c r="C6634" s="174" t="inlineStr">
        <is>
          <t>Noise</t>
        </is>
      </c>
      <c r="D6634" s="174" t="inlineStr">
        <is>
          <t>b</t>
        </is>
      </c>
      <c r="E6634" s="175" t="n">
        <v>0.75</v>
      </c>
      <c r="F6634" s="174" t="n">
        <v>2</v>
      </c>
      <c r="G6634" s="174" t="n">
        <v>86</v>
      </c>
      <c r="H6634" s="174" t="n">
        <v>2</v>
      </c>
      <c r="I6634" s="174" t="n">
        <v>89</v>
      </c>
      <c r="J6634" s="174" t="n"/>
      <c r="K6634" s="174" t="n"/>
      <c r="L6634" s="174" t="n"/>
      <c r="M6634" s="174" t="n"/>
    </row>
    <row r="6635">
      <c r="A6635" s="174" t="inlineStr">
        <is>
          <t>test</t>
        </is>
      </c>
      <c r="B6635" s="174" t="inlineStr">
        <is>
          <t>A3</t>
        </is>
      </c>
      <c r="C6635" s="174" t="inlineStr">
        <is>
          <t>Noise</t>
        </is>
      </c>
      <c r="D6635" s="174" t="inlineStr">
        <is>
          <t>b</t>
        </is>
      </c>
      <c r="E6635" s="175" t="n">
        <v>0.76</v>
      </c>
      <c r="F6635" s="174" t="n">
        <v>2</v>
      </c>
      <c r="G6635" s="174" t="n">
        <v>86</v>
      </c>
      <c r="H6635" s="174" t="n">
        <v>1</v>
      </c>
      <c r="I6635" s="174" t="n">
        <v>90</v>
      </c>
      <c r="J6635" s="174" t="n"/>
      <c r="K6635" s="174" t="n"/>
      <c r="L6635" s="174" t="n"/>
      <c r="M6635" s="174" t="n"/>
    </row>
    <row r="6636">
      <c r="A6636" s="174" t="inlineStr">
        <is>
          <t>test</t>
        </is>
      </c>
      <c r="B6636" s="174" t="inlineStr">
        <is>
          <t>A3</t>
        </is>
      </c>
      <c r="C6636" s="174" t="inlineStr">
        <is>
          <t>Noise</t>
        </is>
      </c>
      <c r="D6636" s="174" t="inlineStr">
        <is>
          <t>b</t>
        </is>
      </c>
      <c r="E6636" s="175" t="n">
        <v>0.77</v>
      </c>
      <c r="F6636" s="174" t="n">
        <v>1</v>
      </c>
      <c r="G6636" s="174" t="n">
        <v>87</v>
      </c>
      <c r="H6636" s="174" t="n">
        <v>1</v>
      </c>
      <c r="I6636" s="174" t="n">
        <v>90</v>
      </c>
      <c r="J6636" s="174" t="n"/>
      <c r="K6636" s="174" t="n"/>
      <c r="L6636" s="174" t="n"/>
      <c r="M6636" s="174" t="n"/>
    </row>
    <row r="6637">
      <c r="A6637" s="174" t="inlineStr">
        <is>
          <t>test</t>
        </is>
      </c>
      <c r="B6637" s="174" t="inlineStr">
        <is>
          <t>A3</t>
        </is>
      </c>
      <c r="C6637" s="174" t="inlineStr">
        <is>
          <t>Noise</t>
        </is>
      </c>
      <c r="D6637" s="174" t="inlineStr">
        <is>
          <t>b</t>
        </is>
      </c>
      <c r="E6637" s="175" t="n">
        <v>0.78</v>
      </c>
      <c r="F6637" s="174" t="n">
        <v>1</v>
      </c>
      <c r="G6637" s="174" t="n">
        <v>87</v>
      </c>
      <c r="H6637" s="174" t="n">
        <v>1</v>
      </c>
      <c r="I6637" s="174" t="n">
        <v>90</v>
      </c>
      <c r="J6637" s="174" t="n"/>
      <c r="K6637" s="174" t="n"/>
      <c r="L6637" s="174" t="n"/>
      <c r="M6637" s="174" t="n"/>
    </row>
    <row r="6638">
      <c r="A6638" s="174" t="inlineStr">
        <is>
          <t>test</t>
        </is>
      </c>
      <c r="B6638" s="174" t="inlineStr">
        <is>
          <t>A3</t>
        </is>
      </c>
      <c r="C6638" s="174" t="inlineStr">
        <is>
          <t>Noise</t>
        </is>
      </c>
      <c r="D6638" s="174" t="inlineStr">
        <is>
          <t>b</t>
        </is>
      </c>
      <c r="E6638" s="175" t="n">
        <v>0.79</v>
      </c>
      <c r="F6638" s="174" t="n">
        <v>0</v>
      </c>
      <c r="G6638" s="174" t="n">
        <v>88</v>
      </c>
      <c r="H6638" s="174" t="n">
        <v>0</v>
      </c>
      <c r="I6638" s="174" t="n">
        <v>91</v>
      </c>
      <c r="J6638" s="174" t="n"/>
      <c r="K6638" s="174" t="n"/>
      <c r="L6638" s="174" t="n"/>
      <c r="M6638" s="174" t="n"/>
    </row>
    <row r="6639">
      <c r="A6639" s="174" t="inlineStr">
        <is>
          <t>test</t>
        </is>
      </c>
      <c r="B6639" s="174" t="inlineStr">
        <is>
          <t>A3</t>
        </is>
      </c>
      <c r="C6639" s="174" t="inlineStr">
        <is>
          <t>Noise</t>
        </is>
      </c>
      <c r="D6639" s="174" t="inlineStr">
        <is>
          <t>b</t>
        </is>
      </c>
      <c r="E6639" s="175" t="n">
        <v>0.8</v>
      </c>
      <c r="F6639" s="174" t="n">
        <v>0</v>
      </c>
      <c r="G6639" s="174" t="n">
        <v>88</v>
      </c>
      <c r="H6639" s="174" t="n">
        <v>0</v>
      </c>
      <c r="I6639" s="174" t="n">
        <v>91</v>
      </c>
      <c r="J6639" s="174" t="n"/>
      <c r="K6639" s="174" t="n"/>
      <c r="L6639" s="174" t="n"/>
      <c r="M6639" s="174" t="n"/>
    </row>
    <row r="6640">
      <c r="A6640" s="174" t="inlineStr">
        <is>
          <t>test</t>
        </is>
      </c>
      <c r="B6640" s="174" t="inlineStr">
        <is>
          <t>A3</t>
        </is>
      </c>
      <c r="C6640" s="174" t="inlineStr">
        <is>
          <t>Noise</t>
        </is>
      </c>
      <c r="D6640" s="174" t="inlineStr">
        <is>
          <t>b</t>
        </is>
      </c>
      <c r="E6640" s="175" t="n">
        <v>0.8100000000000001</v>
      </c>
      <c r="F6640" s="174" t="n">
        <v>0</v>
      </c>
      <c r="G6640" s="174" t="n">
        <v>88</v>
      </c>
      <c r="H6640" s="174" t="n">
        <v>0</v>
      </c>
      <c r="I6640" s="174" t="n">
        <v>91</v>
      </c>
      <c r="J6640" s="174" t="n"/>
      <c r="K6640" s="174" t="n"/>
      <c r="L6640" s="174" t="n"/>
      <c r="M6640" s="174" t="n"/>
    </row>
    <row r="6641">
      <c r="A6641" s="174" t="inlineStr">
        <is>
          <t>test</t>
        </is>
      </c>
      <c r="B6641" s="174" t="inlineStr">
        <is>
          <t>A3</t>
        </is>
      </c>
      <c r="C6641" s="174" t="inlineStr">
        <is>
          <t>Noise</t>
        </is>
      </c>
      <c r="D6641" s="174" t="inlineStr">
        <is>
          <t>b</t>
        </is>
      </c>
      <c r="E6641" s="175" t="n">
        <v>0.82</v>
      </c>
      <c r="F6641" s="174" t="n">
        <v>0</v>
      </c>
      <c r="G6641" s="174" t="n">
        <v>88</v>
      </c>
      <c r="H6641" s="174" t="n">
        <v>0</v>
      </c>
      <c r="I6641" s="174" t="n">
        <v>91</v>
      </c>
      <c r="J6641" s="174" t="n"/>
      <c r="K6641" s="174" t="n"/>
      <c r="L6641" s="174" t="n"/>
      <c r="M6641" s="174" t="n"/>
    </row>
    <row r="6642">
      <c r="A6642" s="174" t="inlineStr">
        <is>
          <t>test</t>
        </is>
      </c>
      <c r="B6642" s="174" t="inlineStr">
        <is>
          <t>A3</t>
        </is>
      </c>
      <c r="C6642" s="174" t="inlineStr">
        <is>
          <t>Noise</t>
        </is>
      </c>
      <c r="D6642" s="174" t="inlineStr">
        <is>
          <t>b</t>
        </is>
      </c>
      <c r="E6642" s="175" t="n">
        <v>0.83</v>
      </c>
      <c r="F6642" s="174" t="n">
        <v>0</v>
      </c>
      <c r="G6642" s="174" t="n">
        <v>88</v>
      </c>
      <c r="H6642" s="174" t="n">
        <v>0</v>
      </c>
      <c r="I6642" s="174" t="n">
        <v>91</v>
      </c>
      <c r="J6642" s="174" t="n"/>
      <c r="K6642" s="174" t="n"/>
      <c r="L6642" s="174" t="n"/>
      <c r="M6642" s="174" t="n"/>
    </row>
    <row r="6643">
      <c r="A6643" s="174" t="inlineStr">
        <is>
          <t>test</t>
        </is>
      </c>
      <c r="B6643" s="174" t="inlineStr">
        <is>
          <t>A3</t>
        </is>
      </c>
      <c r="C6643" s="174" t="inlineStr">
        <is>
          <t>Noise</t>
        </is>
      </c>
      <c r="D6643" s="174" t="inlineStr">
        <is>
          <t>b</t>
        </is>
      </c>
      <c r="E6643" s="175" t="n">
        <v>0.84</v>
      </c>
      <c r="F6643" s="174" t="n">
        <v>0</v>
      </c>
      <c r="G6643" s="174" t="n">
        <v>88</v>
      </c>
      <c r="H6643" s="174" t="n">
        <v>0</v>
      </c>
      <c r="I6643" s="174" t="n">
        <v>91</v>
      </c>
      <c r="J6643" s="174" t="n"/>
      <c r="K6643" s="174" t="n"/>
      <c r="L6643" s="174" t="n"/>
      <c r="M6643" s="174" t="n"/>
    </row>
    <row r="6644">
      <c r="A6644" s="174" t="inlineStr">
        <is>
          <t>test</t>
        </is>
      </c>
      <c r="B6644" s="174" t="inlineStr">
        <is>
          <t>A3</t>
        </is>
      </c>
      <c r="C6644" s="174" t="inlineStr">
        <is>
          <t>Noise</t>
        </is>
      </c>
      <c r="D6644" s="174" t="inlineStr">
        <is>
          <t>b</t>
        </is>
      </c>
      <c r="E6644" s="175" t="n">
        <v>0.85</v>
      </c>
      <c r="F6644" s="174" t="n">
        <v>0</v>
      </c>
      <c r="G6644" s="174" t="n">
        <v>88</v>
      </c>
      <c r="H6644" s="174" t="n">
        <v>0</v>
      </c>
      <c r="I6644" s="174" t="n">
        <v>91</v>
      </c>
      <c r="J6644" s="174" t="n"/>
      <c r="K6644" s="174" t="n"/>
      <c r="L6644" s="174" t="n"/>
      <c r="M6644" s="174" t="n"/>
    </row>
    <row r="6645">
      <c r="A6645" s="174" t="inlineStr">
        <is>
          <t>test</t>
        </is>
      </c>
      <c r="B6645" s="174" t="inlineStr">
        <is>
          <t>A3</t>
        </is>
      </c>
      <c r="C6645" s="174" t="inlineStr">
        <is>
          <t>Noise</t>
        </is>
      </c>
      <c r="D6645" s="174" t="inlineStr">
        <is>
          <t>b</t>
        </is>
      </c>
      <c r="E6645" s="175" t="n">
        <v>0.86</v>
      </c>
      <c r="F6645" s="174" t="n">
        <v>0</v>
      </c>
      <c r="G6645" s="174" t="n">
        <v>88</v>
      </c>
      <c r="H6645" s="174" t="n">
        <v>0</v>
      </c>
      <c r="I6645" s="174" t="n">
        <v>91</v>
      </c>
      <c r="J6645" s="174" t="n"/>
      <c r="K6645" s="174" t="n"/>
      <c r="L6645" s="174" t="n"/>
      <c r="M6645" s="174" t="n"/>
    </row>
    <row r="6646">
      <c r="A6646" s="174" t="inlineStr">
        <is>
          <t>test</t>
        </is>
      </c>
      <c r="B6646" s="174" t="inlineStr">
        <is>
          <t>A3</t>
        </is>
      </c>
      <c r="C6646" s="174" t="inlineStr">
        <is>
          <t>Noise</t>
        </is>
      </c>
      <c r="D6646" s="174" t="inlineStr">
        <is>
          <t>b</t>
        </is>
      </c>
      <c r="E6646" s="175" t="n">
        <v>0.87</v>
      </c>
      <c r="F6646" s="174" t="n">
        <v>0</v>
      </c>
      <c r="G6646" s="174" t="n">
        <v>88</v>
      </c>
      <c r="H6646" s="174" t="n">
        <v>0</v>
      </c>
      <c r="I6646" s="174" t="n">
        <v>91</v>
      </c>
      <c r="J6646" s="174" t="n"/>
      <c r="K6646" s="174" t="n"/>
      <c r="L6646" s="174" t="n"/>
      <c r="M6646" s="174" t="n"/>
    </row>
    <row r="6647">
      <c r="A6647" s="174" t="inlineStr">
        <is>
          <t>test</t>
        </is>
      </c>
      <c r="B6647" s="174" t="inlineStr">
        <is>
          <t>A3</t>
        </is>
      </c>
      <c r="C6647" s="174" t="inlineStr">
        <is>
          <t>Noise</t>
        </is>
      </c>
      <c r="D6647" s="174" t="inlineStr">
        <is>
          <t>b</t>
        </is>
      </c>
      <c r="E6647" s="175" t="n">
        <v>0.88</v>
      </c>
      <c r="F6647" s="174" t="n">
        <v>0</v>
      </c>
      <c r="G6647" s="174" t="n">
        <v>88</v>
      </c>
      <c r="H6647" s="174" t="n">
        <v>0</v>
      </c>
      <c r="I6647" s="174" t="n">
        <v>91</v>
      </c>
      <c r="J6647" s="174" t="n"/>
      <c r="K6647" s="174" t="n"/>
      <c r="L6647" s="174" t="n"/>
      <c r="M6647" s="174" t="n"/>
    </row>
    <row r="6648">
      <c r="A6648" s="174" t="inlineStr">
        <is>
          <t>test</t>
        </is>
      </c>
      <c r="B6648" s="174" t="inlineStr">
        <is>
          <t>A3</t>
        </is>
      </c>
      <c r="C6648" s="174" t="inlineStr">
        <is>
          <t>Noise</t>
        </is>
      </c>
      <c r="D6648" s="174" t="inlineStr">
        <is>
          <t>b</t>
        </is>
      </c>
      <c r="E6648" s="175" t="n">
        <v>0.89</v>
      </c>
      <c r="F6648" s="174" t="n">
        <v>0</v>
      </c>
      <c r="G6648" s="174" t="n">
        <v>88</v>
      </c>
      <c r="H6648" s="174" t="n">
        <v>0</v>
      </c>
      <c r="I6648" s="174" t="n">
        <v>91</v>
      </c>
      <c r="J6648" s="174" t="n"/>
      <c r="K6648" s="174" t="n"/>
      <c r="L6648" s="174" t="n"/>
      <c r="M6648" s="174" t="n"/>
    </row>
    <row r="6649">
      <c r="A6649" s="174" t="inlineStr">
        <is>
          <t>test</t>
        </is>
      </c>
      <c r="B6649" s="174" t="inlineStr">
        <is>
          <t>A3</t>
        </is>
      </c>
      <c r="C6649" s="174" t="inlineStr">
        <is>
          <t>Noise</t>
        </is>
      </c>
      <c r="D6649" s="174" t="inlineStr">
        <is>
          <t>b</t>
        </is>
      </c>
      <c r="E6649" s="175" t="n">
        <v>0.9</v>
      </c>
      <c r="F6649" s="174" t="n">
        <v>0</v>
      </c>
      <c r="G6649" s="174" t="n">
        <v>88</v>
      </c>
      <c r="H6649" s="174" t="n">
        <v>0</v>
      </c>
      <c r="I6649" s="174" t="n">
        <v>91</v>
      </c>
      <c r="J6649" s="174" t="n"/>
      <c r="K6649" s="174" t="n"/>
      <c r="L6649" s="174" t="n"/>
      <c r="M6649" s="174" t="n"/>
    </row>
    <row r="6650">
      <c r="A6650" s="174" t="inlineStr">
        <is>
          <t>test</t>
        </is>
      </c>
      <c r="B6650" s="174" t="inlineStr">
        <is>
          <t>A3</t>
        </is>
      </c>
      <c r="C6650" s="174" t="inlineStr">
        <is>
          <t>Noise</t>
        </is>
      </c>
      <c r="D6650" s="174" t="inlineStr">
        <is>
          <t>b</t>
        </is>
      </c>
      <c r="E6650" s="175" t="n">
        <v>0.91</v>
      </c>
      <c r="F6650" s="174" t="n">
        <v>0</v>
      </c>
      <c r="G6650" s="174" t="n">
        <v>88</v>
      </c>
      <c r="H6650" s="174" t="n">
        <v>0</v>
      </c>
      <c r="I6650" s="174" t="n">
        <v>91</v>
      </c>
      <c r="J6650" s="174" t="n"/>
      <c r="K6650" s="174" t="n"/>
      <c r="L6650" s="174" t="n"/>
      <c r="M6650" s="174" t="n"/>
    </row>
    <row r="6651">
      <c r="A6651" s="174" t="inlineStr">
        <is>
          <t>test</t>
        </is>
      </c>
      <c r="B6651" s="174" t="inlineStr">
        <is>
          <t>A3</t>
        </is>
      </c>
      <c r="C6651" s="174" t="inlineStr">
        <is>
          <t>Noise</t>
        </is>
      </c>
      <c r="D6651" s="174" t="inlineStr">
        <is>
          <t>b</t>
        </is>
      </c>
      <c r="E6651" s="175" t="n">
        <v>0.92</v>
      </c>
      <c r="F6651" s="174" t="n">
        <v>0</v>
      </c>
      <c r="G6651" s="174" t="n">
        <v>88</v>
      </c>
      <c r="H6651" s="174" t="n">
        <v>0</v>
      </c>
      <c r="I6651" s="174" t="n">
        <v>91</v>
      </c>
      <c r="J6651" s="174" t="n"/>
      <c r="K6651" s="174" t="n"/>
      <c r="L6651" s="174" t="n"/>
      <c r="M6651" s="174" t="n"/>
    </row>
    <row r="6652">
      <c r="A6652" s="174" t="inlineStr">
        <is>
          <t>test</t>
        </is>
      </c>
      <c r="B6652" s="174" t="inlineStr">
        <is>
          <t>A3</t>
        </is>
      </c>
      <c r="C6652" s="174" t="inlineStr">
        <is>
          <t>Noise</t>
        </is>
      </c>
      <c r="D6652" s="174" t="inlineStr">
        <is>
          <t>b</t>
        </is>
      </c>
      <c r="E6652" s="175" t="n">
        <v>0.93</v>
      </c>
      <c r="F6652" s="174" t="n">
        <v>0</v>
      </c>
      <c r="G6652" s="174" t="n">
        <v>88</v>
      </c>
      <c r="H6652" s="174" t="n">
        <v>0</v>
      </c>
      <c r="I6652" s="174" t="n">
        <v>91</v>
      </c>
      <c r="J6652" s="174" t="n"/>
      <c r="K6652" s="174" t="n"/>
      <c r="L6652" s="174" t="n"/>
      <c r="M6652" s="174" t="n"/>
    </row>
    <row r="6653">
      <c r="A6653" s="174" t="inlineStr">
        <is>
          <t>test</t>
        </is>
      </c>
      <c r="B6653" s="174" t="inlineStr">
        <is>
          <t>A3</t>
        </is>
      </c>
      <c r="C6653" s="174" t="inlineStr">
        <is>
          <t>Noise</t>
        </is>
      </c>
      <c r="D6653" s="174" t="inlineStr">
        <is>
          <t>b</t>
        </is>
      </c>
      <c r="E6653" s="175" t="n">
        <v>0.9399999999999999</v>
      </c>
      <c r="F6653" s="174" t="n">
        <v>0</v>
      </c>
      <c r="G6653" s="174" t="n">
        <v>88</v>
      </c>
      <c r="H6653" s="174" t="n">
        <v>0</v>
      </c>
      <c r="I6653" s="174" t="n">
        <v>91</v>
      </c>
      <c r="J6653" s="174" t="n"/>
      <c r="K6653" s="174" t="n"/>
      <c r="L6653" s="174" t="n"/>
      <c r="M6653" s="174" t="n"/>
    </row>
    <row r="6654">
      <c r="A6654" s="174" t="inlineStr">
        <is>
          <t>test</t>
        </is>
      </c>
      <c r="B6654" s="174" t="inlineStr">
        <is>
          <t>A3</t>
        </is>
      </c>
      <c r="C6654" s="174" t="inlineStr">
        <is>
          <t>Noise</t>
        </is>
      </c>
      <c r="D6654" s="174" t="inlineStr">
        <is>
          <t>b</t>
        </is>
      </c>
      <c r="E6654" s="175" t="n">
        <v>0.95</v>
      </c>
      <c r="F6654" s="174" t="n">
        <v>0</v>
      </c>
      <c r="G6654" s="174" t="n">
        <v>88</v>
      </c>
      <c r="H6654" s="174" t="n">
        <v>0</v>
      </c>
      <c r="I6654" s="174" t="n">
        <v>91</v>
      </c>
      <c r="J6654" s="174" t="n"/>
      <c r="K6654" s="174" t="n"/>
      <c r="L6654" s="174" t="n"/>
      <c r="M6654" s="174" t="n"/>
    </row>
    <row r="6655">
      <c r="A6655" s="174" t="inlineStr">
        <is>
          <t>test</t>
        </is>
      </c>
      <c r="B6655" s="174" t="inlineStr">
        <is>
          <t>A4</t>
        </is>
      </c>
      <c r="C6655" s="174" t="inlineStr">
        <is>
          <t>Asm</t>
        </is>
      </c>
      <c r="D6655" s="174" t="inlineStr">
        <is>
          <t>all</t>
        </is>
      </c>
      <c r="E6655" s="175" t="n">
        <v>0.01</v>
      </c>
      <c r="F6655" s="174" t="n">
        <v>1462</v>
      </c>
      <c r="G6655" s="174" t="n">
        <v>94</v>
      </c>
      <c r="H6655" s="174" t="n">
        <v>2504</v>
      </c>
      <c r="I6655" s="174" t="n">
        <v>980</v>
      </c>
      <c r="J6655" s="174" t="n">
        <v>33</v>
      </c>
      <c r="K6655" s="174" t="n">
        <v>61</v>
      </c>
      <c r="L6655" s="174" t="n">
        <v>528</v>
      </c>
      <c r="M6655" s="174" t="n">
        <v>1976</v>
      </c>
    </row>
    <row r="6656">
      <c r="A6656" s="174" t="inlineStr">
        <is>
          <t>test</t>
        </is>
      </c>
      <c r="B6656" s="174" t="inlineStr">
        <is>
          <t>A4</t>
        </is>
      </c>
      <c r="C6656" s="174" t="inlineStr">
        <is>
          <t>Asm</t>
        </is>
      </c>
      <c r="D6656" s="174" t="inlineStr">
        <is>
          <t>all</t>
        </is>
      </c>
      <c r="E6656" s="175" t="n">
        <v>0.02</v>
      </c>
      <c r="F6656" s="174" t="n">
        <v>1246</v>
      </c>
      <c r="G6656" s="174" t="n">
        <v>310</v>
      </c>
      <c r="H6656" s="174" t="n">
        <v>1674</v>
      </c>
      <c r="I6656" s="174" t="n">
        <v>1810</v>
      </c>
      <c r="J6656" s="174" t="n">
        <v>135</v>
      </c>
      <c r="K6656" s="174" t="n">
        <v>175</v>
      </c>
      <c r="L6656" s="174" t="n">
        <v>433</v>
      </c>
      <c r="M6656" s="174" t="n">
        <v>1241</v>
      </c>
    </row>
    <row r="6657">
      <c r="A6657" s="174" t="inlineStr">
        <is>
          <t>test</t>
        </is>
      </c>
      <c r="B6657" s="174" t="inlineStr">
        <is>
          <t>A4</t>
        </is>
      </c>
      <c r="C6657" s="174" t="inlineStr">
        <is>
          <t>Asm</t>
        </is>
      </c>
      <c r="D6657" s="174" t="inlineStr">
        <is>
          <t>all</t>
        </is>
      </c>
      <c r="E6657" s="175" t="n">
        <v>0.03</v>
      </c>
      <c r="F6657" s="174" t="n">
        <v>1031</v>
      </c>
      <c r="G6657" s="174" t="n">
        <v>525</v>
      </c>
      <c r="H6657" s="174" t="n">
        <v>1137</v>
      </c>
      <c r="I6657" s="174" t="n">
        <v>2347</v>
      </c>
      <c r="J6657" s="174" t="n">
        <v>244</v>
      </c>
      <c r="K6657" s="174" t="n">
        <v>281</v>
      </c>
      <c r="L6657" s="174" t="n">
        <v>331</v>
      </c>
      <c r="M6657" s="174" t="n">
        <v>806</v>
      </c>
    </row>
    <row r="6658">
      <c r="A6658" s="174" t="inlineStr">
        <is>
          <t>test</t>
        </is>
      </c>
      <c r="B6658" s="174" t="inlineStr">
        <is>
          <t>A4</t>
        </is>
      </c>
      <c r="C6658" s="174" t="inlineStr">
        <is>
          <t>Asm</t>
        </is>
      </c>
      <c r="D6658" s="174" t="inlineStr">
        <is>
          <t>all</t>
        </is>
      </c>
      <c r="E6658" s="175" t="n">
        <v>0.04</v>
      </c>
      <c r="F6658" s="174" t="n">
        <v>891</v>
      </c>
      <c r="G6658" s="174" t="n">
        <v>665</v>
      </c>
      <c r="H6658" s="174" t="n">
        <v>786</v>
      </c>
      <c r="I6658" s="174" t="n">
        <v>2698</v>
      </c>
      <c r="J6658" s="174" t="n">
        <v>310</v>
      </c>
      <c r="K6658" s="174" t="n">
        <v>355</v>
      </c>
      <c r="L6658" s="174" t="n">
        <v>257</v>
      </c>
      <c r="M6658" s="174" t="n">
        <v>529</v>
      </c>
    </row>
    <row r="6659">
      <c r="A6659" s="174" t="inlineStr">
        <is>
          <t>test</t>
        </is>
      </c>
      <c r="B6659" s="174" t="inlineStr">
        <is>
          <t>A4</t>
        </is>
      </c>
      <c r="C6659" s="174" t="inlineStr">
        <is>
          <t>Asm</t>
        </is>
      </c>
      <c r="D6659" s="174" t="inlineStr">
        <is>
          <t>all</t>
        </is>
      </c>
      <c r="E6659" s="175" t="n">
        <v>0.05</v>
      </c>
      <c r="F6659" s="174" t="n">
        <v>787</v>
      </c>
      <c r="G6659" s="174" t="n">
        <v>769</v>
      </c>
      <c r="H6659" s="174" t="n">
        <v>551</v>
      </c>
      <c r="I6659" s="174" t="n">
        <v>2933</v>
      </c>
      <c r="J6659" s="174" t="n">
        <v>367</v>
      </c>
      <c r="K6659" s="174" t="n">
        <v>402</v>
      </c>
      <c r="L6659" s="174" t="n">
        <v>197</v>
      </c>
      <c r="M6659" s="174" t="n">
        <v>354</v>
      </c>
    </row>
    <row r="6660">
      <c r="A6660" s="174" t="inlineStr">
        <is>
          <t>test</t>
        </is>
      </c>
      <c r="B6660" s="174" t="inlineStr">
        <is>
          <t>A4</t>
        </is>
      </c>
      <c r="C6660" s="174" t="inlineStr">
        <is>
          <t>Asm</t>
        </is>
      </c>
      <c r="D6660" s="174" t="inlineStr">
        <is>
          <t>all</t>
        </is>
      </c>
      <c r="E6660" s="175" t="n">
        <v>0.06</v>
      </c>
      <c r="F6660" s="174" t="n">
        <v>716</v>
      </c>
      <c r="G6660" s="174" t="n">
        <v>840</v>
      </c>
      <c r="H6660" s="174" t="n">
        <v>405</v>
      </c>
      <c r="I6660" s="174" t="n">
        <v>3079</v>
      </c>
      <c r="J6660" s="174" t="n">
        <v>401</v>
      </c>
      <c r="K6660" s="174" t="n">
        <v>439</v>
      </c>
      <c r="L6660" s="174" t="n">
        <v>164</v>
      </c>
      <c r="M6660" s="174" t="n">
        <v>241</v>
      </c>
    </row>
    <row r="6661">
      <c r="A6661" s="174" t="inlineStr">
        <is>
          <t>test</t>
        </is>
      </c>
      <c r="B6661" s="174" t="inlineStr">
        <is>
          <t>A4</t>
        </is>
      </c>
      <c r="C6661" s="174" t="inlineStr">
        <is>
          <t>Asm</t>
        </is>
      </c>
      <c r="D6661" s="174" t="inlineStr">
        <is>
          <t>all</t>
        </is>
      </c>
      <c r="E6661" s="175" t="n">
        <v>0.07000000000000001</v>
      </c>
      <c r="F6661" s="174" t="n">
        <v>636</v>
      </c>
      <c r="G6661" s="174" t="n">
        <v>920</v>
      </c>
      <c r="H6661" s="174" t="n">
        <v>311</v>
      </c>
      <c r="I6661" s="174" t="n">
        <v>3173</v>
      </c>
      <c r="J6661" s="174" t="n">
        <v>437</v>
      </c>
      <c r="K6661" s="174" t="n">
        <v>483</v>
      </c>
      <c r="L6661" s="174" t="n">
        <v>133</v>
      </c>
      <c r="M6661" s="174" t="n">
        <v>178</v>
      </c>
    </row>
    <row r="6662">
      <c r="A6662" s="174" t="inlineStr">
        <is>
          <t>test</t>
        </is>
      </c>
      <c r="B6662" s="174" t="inlineStr">
        <is>
          <t>A4</t>
        </is>
      </c>
      <c r="C6662" s="174" t="inlineStr">
        <is>
          <t>Asm</t>
        </is>
      </c>
      <c r="D6662" s="174" t="inlineStr">
        <is>
          <t>all</t>
        </is>
      </c>
      <c r="E6662" s="175" t="n">
        <v>0.08</v>
      </c>
      <c r="F6662" s="174" t="n">
        <v>572</v>
      </c>
      <c r="G6662" s="174" t="n">
        <v>984</v>
      </c>
      <c r="H6662" s="174" t="n">
        <v>252</v>
      </c>
      <c r="I6662" s="174" t="n">
        <v>3232</v>
      </c>
      <c r="J6662" s="174" t="n">
        <v>462</v>
      </c>
      <c r="K6662" s="174" t="n">
        <v>522</v>
      </c>
      <c r="L6662" s="174" t="n">
        <v>112</v>
      </c>
      <c r="M6662" s="174" t="n">
        <v>140</v>
      </c>
    </row>
    <row r="6663">
      <c r="A6663" s="174" t="inlineStr">
        <is>
          <t>test</t>
        </is>
      </c>
      <c r="B6663" s="174" t="inlineStr">
        <is>
          <t>A4</t>
        </is>
      </c>
      <c r="C6663" s="174" t="inlineStr">
        <is>
          <t>Asm</t>
        </is>
      </c>
      <c r="D6663" s="174" t="inlineStr">
        <is>
          <t>all</t>
        </is>
      </c>
      <c r="E6663" s="175" t="n">
        <v>0.09</v>
      </c>
      <c r="F6663" s="174" t="n">
        <v>533</v>
      </c>
      <c r="G6663" s="174" t="n">
        <v>1023</v>
      </c>
      <c r="H6663" s="174" t="n">
        <v>207</v>
      </c>
      <c r="I6663" s="174" t="n">
        <v>3277</v>
      </c>
      <c r="J6663" s="174" t="n">
        <v>481</v>
      </c>
      <c r="K6663" s="174" t="n">
        <v>542</v>
      </c>
      <c r="L6663" s="174" t="n">
        <v>92</v>
      </c>
      <c r="M6663" s="174" t="n">
        <v>115</v>
      </c>
    </row>
    <row r="6664">
      <c r="A6664" s="174" t="inlineStr">
        <is>
          <t>test</t>
        </is>
      </c>
      <c r="B6664" s="174" t="inlineStr">
        <is>
          <t>A4</t>
        </is>
      </c>
      <c r="C6664" s="174" t="inlineStr">
        <is>
          <t>Asm</t>
        </is>
      </c>
      <c r="D6664" s="174" t="inlineStr">
        <is>
          <t>all</t>
        </is>
      </c>
      <c r="E6664" s="175" t="n">
        <v>0.1</v>
      </c>
      <c r="F6664" s="174" t="n">
        <v>490</v>
      </c>
      <c r="G6664" s="174" t="n">
        <v>1066</v>
      </c>
      <c r="H6664" s="174" t="n">
        <v>167</v>
      </c>
      <c r="I6664" s="174" t="n">
        <v>3317</v>
      </c>
      <c r="J6664" s="174" t="n">
        <v>496</v>
      </c>
      <c r="K6664" s="174" t="n">
        <v>570</v>
      </c>
      <c r="L6664" s="174" t="n">
        <v>79</v>
      </c>
      <c r="M6664" s="174" t="n">
        <v>88</v>
      </c>
    </row>
    <row r="6665">
      <c r="A6665" s="174" t="inlineStr">
        <is>
          <t>test</t>
        </is>
      </c>
      <c r="B6665" s="174" t="inlineStr">
        <is>
          <t>A4</t>
        </is>
      </c>
      <c r="C6665" s="174" t="inlineStr">
        <is>
          <t>Asm</t>
        </is>
      </c>
      <c r="D6665" s="174" t="inlineStr">
        <is>
          <t>all</t>
        </is>
      </c>
      <c r="E6665" s="175" t="n">
        <v>0.11</v>
      </c>
      <c r="F6665" s="174" t="n">
        <v>456</v>
      </c>
      <c r="G6665" s="174" t="n">
        <v>1100</v>
      </c>
      <c r="H6665" s="174" t="n">
        <v>137</v>
      </c>
      <c r="I6665" s="174" t="n">
        <v>3347</v>
      </c>
      <c r="J6665" s="174" t="n">
        <v>509</v>
      </c>
      <c r="K6665" s="174" t="n">
        <v>591</v>
      </c>
      <c r="L6665" s="174" t="n">
        <v>66</v>
      </c>
      <c r="M6665" s="174" t="n">
        <v>71</v>
      </c>
    </row>
    <row r="6666">
      <c r="A6666" s="174" t="inlineStr">
        <is>
          <t>test</t>
        </is>
      </c>
      <c r="B6666" s="174" t="inlineStr">
        <is>
          <t>A4</t>
        </is>
      </c>
      <c r="C6666" s="174" t="inlineStr">
        <is>
          <t>Asm</t>
        </is>
      </c>
      <c r="D6666" s="174" t="inlineStr">
        <is>
          <t>all</t>
        </is>
      </c>
      <c r="E6666" s="175" t="n">
        <v>0.12</v>
      </c>
      <c r="F6666" s="174" t="n">
        <v>432</v>
      </c>
      <c r="G6666" s="174" t="n">
        <v>1124</v>
      </c>
      <c r="H6666" s="174" t="n">
        <v>118</v>
      </c>
      <c r="I6666" s="174" t="n">
        <v>3366</v>
      </c>
      <c r="J6666" s="174" t="n">
        <v>522</v>
      </c>
      <c r="K6666" s="174" t="n">
        <v>602</v>
      </c>
      <c r="L6666" s="174" t="n">
        <v>59</v>
      </c>
      <c r="M6666" s="174" t="n">
        <v>59</v>
      </c>
    </row>
    <row r="6667">
      <c r="A6667" s="174" t="inlineStr">
        <is>
          <t>test</t>
        </is>
      </c>
      <c r="B6667" s="174" t="inlineStr">
        <is>
          <t>A4</t>
        </is>
      </c>
      <c r="C6667" s="174" t="inlineStr">
        <is>
          <t>Asm</t>
        </is>
      </c>
      <c r="D6667" s="174" t="inlineStr">
        <is>
          <t>all</t>
        </is>
      </c>
      <c r="E6667" s="175" t="n">
        <v>0.13</v>
      </c>
      <c r="F6667" s="174" t="n">
        <v>413</v>
      </c>
      <c r="G6667" s="174" t="n">
        <v>1143</v>
      </c>
      <c r="H6667" s="174" t="n">
        <v>102</v>
      </c>
      <c r="I6667" s="174" t="n">
        <v>3382</v>
      </c>
      <c r="J6667" s="174" t="n">
        <v>530</v>
      </c>
      <c r="K6667" s="174" t="n">
        <v>613</v>
      </c>
      <c r="L6667" s="174" t="n">
        <v>50</v>
      </c>
      <c r="M6667" s="174" t="n">
        <v>52</v>
      </c>
    </row>
    <row r="6668">
      <c r="A6668" s="174" t="inlineStr">
        <is>
          <t>test</t>
        </is>
      </c>
      <c r="B6668" s="174" t="inlineStr">
        <is>
          <t>A4</t>
        </is>
      </c>
      <c r="C6668" s="174" t="inlineStr">
        <is>
          <t>Asm</t>
        </is>
      </c>
      <c r="D6668" s="174" t="inlineStr">
        <is>
          <t>all</t>
        </is>
      </c>
      <c r="E6668" s="175" t="n">
        <v>0.14</v>
      </c>
      <c r="F6668" s="174" t="n">
        <v>395</v>
      </c>
      <c r="G6668" s="174" t="n">
        <v>1161</v>
      </c>
      <c r="H6668" s="174" t="n">
        <v>86</v>
      </c>
      <c r="I6668" s="174" t="n">
        <v>3398</v>
      </c>
      <c r="J6668" s="174" t="n">
        <v>537</v>
      </c>
      <c r="K6668" s="174" t="n">
        <v>624</v>
      </c>
      <c r="L6668" s="174" t="n">
        <v>41</v>
      </c>
      <c r="M6668" s="174" t="n">
        <v>45</v>
      </c>
    </row>
    <row r="6669">
      <c r="A6669" s="174" t="inlineStr">
        <is>
          <t>test</t>
        </is>
      </c>
      <c r="B6669" s="174" t="inlineStr">
        <is>
          <t>A4</t>
        </is>
      </c>
      <c r="C6669" s="174" t="inlineStr">
        <is>
          <t>Asm</t>
        </is>
      </c>
      <c r="D6669" s="174" t="inlineStr">
        <is>
          <t>all</t>
        </is>
      </c>
      <c r="E6669" s="175" t="n">
        <v>0.15</v>
      </c>
      <c r="F6669" s="174" t="n">
        <v>369</v>
      </c>
      <c r="G6669" s="174" t="n">
        <v>1187</v>
      </c>
      <c r="H6669" s="174" t="n">
        <v>66</v>
      </c>
      <c r="I6669" s="174" t="n">
        <v>3418</v>
      </c>
      <c r="J6669" s="174" t="n">
        <v>546</v>
      </c>
      <c r="K6669" s="174" t="n">
        <v>641</v>
      </c>
      <c r="L6669" s="174" t="n">
        <v>33</v>
      </c>
      <c r="M6669" s="174" t="n">
        <v>33</v>
      </c>
    </row>
    <row r="6670">
      <c r="A6670" s="174" t="inlineStr">
        <is>
          <t>test</t>
        </is>
      </c>
      <c r="B6670" s="174" t="inlineStr">
        <is>
          <t>A4</t>
        </is>
      </c>
      <c r="C6670" s="174" t="inlineStr">
        <is>
          <t>Asm</t>
        </is>
      </c>
      <c r="D6670" s="174" t="inlineStr">
        <is>
          <t>all</t>
        </is>
      </c>
      <c r="E6670" s="175" t="n">
        <v>0.16</v>
      </c>
      <c r="F6670" s="174" t="n">
        <v>354</v>
      </c>
      <c r="G6670" s="174" t="n">
        <v>1202</v>
      </c>
      <c r="H6670" s="174" t="n">
        <v>61</v>
      </c>
      <c r="I6670" s="174" t="n">
        <v>3423</v>
      </c>
      <c r="J6670" s="174" t="n">
        <v>548</v>
      </c>
      <c r="K6670" s="174" t="n">
        <v>654</v>
      </c>
      <c r="L6670" s="174" t="n">
        <v>31</v>
      </c>
      <c r="M6670" s="174" t="n">
        <v>30</v>
      </c>
    </row>
    <row r="6671">
      <c r="A6671" s="174" t="inlineStr">
        <is>
          <t>test</t>
        </is>
      </c>
      <c r="B6671" s="174" t="inlineStr">
        <is>
          <t>A4</t>
        </is>
      </c>
      <c r="C6671" s="174" t="inlineStr">
        <is>
          <t>Asm</t>
        </is>
      </c>
      <c r="D6671" s="174" t="inlineStr">
        <is>
          <t>all</t>
        </is>
      </c>
      <c r="E6671" s="175" t="n">
        <v>0.17</v>
      </c>
      <c r="F6671" s="174" t="n">
        <v>336</v>
      </c>
      <c r="G6671" s="174" t="n">
        <v>1220</v>
      </c>
      <c r="H6671" s="174" t="n">
        <v>52</v>
      </c>
      <c r="I6671" s="174" t="n">
        <v>3432</v>
      </c>
      <c r="J6671" s="174" t="n">
        <v>553</v>
      </c>
      <c r="K6671" s="174" t="n">
        <v>667</v>
      </c>
      <c r="L6671" s="174" t="n">
        <v>27</v>
      </c>
      <c r="M6671" s="174" t="n">
        <v>25</v>
      </c>
    </row>
    <row r="6672">
      <c r="A6672" s="174" t="inlineStr">
        <is>
          <t>test</t>
        </is>
      </c>
      <c r="B6672" s="174" t="inlineStr">
        <is>
          <t>A4</t>
        </is>
      </c>
      <c r="C6672" s="174" t="inlineStr">
        <is>
          <t>Asm</t>
        </is>
      </c>
      <c r="D6672" s="174" t="inlineStr">
        <is>
          <t>all</t>
        </is>
      </c>
      <c r="E6672" s="175" t="n">
        <v>0.18</v>
      </c>
      <c r="F6672" s="174" t="n">
        <v>320</v>
      </c>
      <c r="G6672" s="174" t="n">
        <v>1236</v>
      </c>
      <c r="H6672" s="174" t="n">
        <v>44</v>
      </c>
      <c r="I6672" s="174" t="n">
        <v>3440</v>
      </c>
      <c r="J6672" s="174" t="n">
        <v>556</v>
      </c>
      <c r="K6672" s="174" t="n">
        <v>680</v>
      </c>
      <c r="L6672" s="174" t="n">
        <v>26</v>
      </c>
      <c r="M6672" s="174" t="n">
        <v>18</v>
      </c>
    </row>
    <row r="6673">
      <c r="A6673" s="174" t="inlineStr">
        <is>
          <t>test</t>
        </is>
      </c>
      <c r="B6673" s="174" t="inlineStr">
        <is>
          <t>A4</t>
        </is>
      </c>
      <c r="C6673" s="174" t="inlineStr">
        <is>
          <t>Asm</t>
        </is>
      </c>
      <c r="D6673" s="174" t="inlineStr">
        <is>
          <t>all</t>
        </is>
      </c>
      <c r="E6673" s="175" t="n">
        <v>0.19</v>
      </c>
      <c r="F6673" s="174" t="n">
        <v>313</v>
      </c>
      <c r="G6673" s="174" t="n">
        <v>1243</v>
      </c>
      <c r="H6673" s="174" t="n">
        <v>41</v>
      </c>
      <c r="I6673" s="174" t="n">
        <v>3443</v>
      </c>
      <c r="J6673" s="174" t="n">
        <v>558</v>
      </c>
      <c r="K6673" s="174" t="n">
        <v>685</v>
      </c>
      <c r="L6673" s="174" t="n">
        <v>25</v>
      </c>
      <c r="M6673" s="174" t="n">
        <v>16</v>
      </c>
    </row>
    <row r="6674">
      <c r="A6674" s="174" t="inlineStr">
        <is>
          <t>test</t>
        </is>
      </c>
      <c r="B6674" s="174" t="inlineStr">
        <is>
          <t>A4</t>
        </is>
      </c>
      <c r="C6674" s="174" t="inlineStr">
        <is>
          <t>Asm</t>
        </is>
      </c>
      <c r="D6674" s="174" t="inlineStr">
        <is>
          <t>all</t>
        </is>
      </c>
      <c r="E6674" s="175" t="n">
        <v>0.2</v>
      </c>
      <c r="F6674" s="174" t="n">
        <v>303</v>
      </c>
      <c r="G6674" s="174" t="n">
        <v>1253</v>
      </c>
      <c r="H6674" s="174" t="n">
        <v>38</v>
      </c>
      <c r="I6674" s="174" t="n">
        <v>3446</v>
      </c>
      <c r="J6674" s="174" t="n">
        <v>561</v>
      </c>
      <c r="K6674" s="174" t="n">
        <v>692</v>
      </c>
      <c r="L6674" s="174" t="n">
        <v>23</v>
      </c>
      <c r="M6674" s="174" t="n">
        <v>15</v>
      </c>
    </row>
    <row r="6675">
      <c r="A6675" s="174" t="inlineStr">
        <is>
          <t>test</t>
        </is>
      </c>
      <c r="B6675" s="174" t="inlineStr">
        <is>
          <t>A4</t>
        </is>
      </c>
      <c r="C6675" s="174" t="inlineStr">
        <is>
          <t>Asm</t>
        </is>
      </c>
      <c r="D6675" s="174" t="inlineStr">
        <is>
          <t>all</t>
        </is>
      </c>
      <c r="E6675" s="175" t="n">
        <v>0.21</v>
      </c>
      <c r="F6675" s="174" t="n">
        <v>295</v>
      </c>
      <c r="G6675" s="174" t="n">
        <v>1261</v>
      </c>
      <c r="H6675" s="174" t="n">
        <v>35</v>
      </c>
      <c r="I6675" s="174" t="n">
        <v>3449</v>
      </c>
      <c r="J6675" s="174" t="n">
        <v>563</v>
      </c>
      <c r="K6675" s="174" t="n">
        <v>698</v>
      </c>
      <c r="L6675" s="174" t="n">
        <v>22</v>
      </c>
      <c r="M6675" s="174" t="n">
        <v>13</v>
      </c>
    </row>
    <row r="6676">
      <c r="A6676" s="174" t="inlineStr">
        <is>
          <t>test</t>
        </is>
      </c>
      <c r="B6676" s="174" t="inlineStr">
        <is>
          <t>A4</t>
        </is>
      </c>
      <c r="C6676" s="174" t="inlineStr">
        <is>
          <t>Asm</t>
        </is>
      </c>
      <c r="D6676" s="174" t="inlineStr">
        <is>
          <t>all</t>
        </is>
      </c>
      <c r="E6676" s="175" t="n">
        <v>0.22</v>
      </c>
      <c r="F6676" s="174" t="n">
        <v>287</v>
      </c>
      <c r="G6676" s="174" t="n">
        <v>1269</v>
      </c>
      <c r="H6676" s="174" t="n">
        <v>30</v>
      </c>
      <c r="I6676" s="174" t="n">
        <v>3454</v>
      </c>
      <c r="J6676" s="174" t="n">
        <v>568</v>
      </c>
      <c r="K6676" s="174" t="n">
        <v>701</v>
      </c>
      <c r="L6676" s="174" t="n">
        <v>19</v>
      </c>
      <c r="M6676" s="174" t="n">
        <v>11</v>
      </c>
    </row>
    <row r="6677">
      <c r="A6677" s="174" t="inlineStr">
        <is>
          <t>test</t>
        </is>
      </c>
      <c r="B6677" s="174" t="inlineStr">
        <is>
          <t>A4</t>
        </is>
      </c>
      <c r="C6677" s="174" t="inlineStr">
        <is>
          <t>Asm</t>
        </is>
      </c>
      <c r="D6677" s="174" t="inlineStr">
        <is>
          <t>all</t>
        </is>
      </c>
      <c r="E6677" s="175" t="n">
        <v>0.23</v>
      </c>
      <c r="F6677" s="174" t="n">
        <v>276</v>
      </c>
      <c r="G6677" s="174" t="n">
        <v>1280</v>
      </c>
      <c r="H6677" s="174" t="n">
        <v>26</v>
      </c>
      <c r="I6677" s="174" t="n">
        <v>3458</v>
      </c>
      <c r="J6677" s="174" t="n">
        <v>571</v>
      </c>
      <c r="K6677" s="174" t="n">
        <v>709</v>
      </c>
      <c r="L6677" s="174" t="n">
        <v>16</v>
      </c>
      <c r="M6677" s="174" t="n">
        <v>10</v>
      </c>
    </row>
    <row r="6678">
      <c r="A6678" s="174" t="inlineStr">
        <is>
          <t>test</t>
        </is>
      </c>
      <c r="B6678" s="174" t="inlineStr">
        <is>
          <t>A4</t>
        </is>
      </c>
      <c r="C6678" s="174" t="inlineStr">
        <is>
          <t>Asm</t>
        </is>
      </c>
      <c r="D6678" s="174" t="inlineStr">
        <is>
          <t>all</t>
        </is>
      </c>
      <c r="E6678" s="175" t="n">
        <v>0.24</v>
      </c>
      <c r="F6678" s="174" t="n">
        <v>264</v>
      </c>
      <c r="G6678" s="174" t="n">
        <v>1292</v>
      </c>
      <c r="H6678" s="174" t="n">
        <v>20</v>
      </c>
      <c r="I6678" s="174" t="n">
        <v>3464</v>
      </c>
      <c r="J6678" s="174" t="n">
        <v>574</v>
      </c>
      <c r="K6678" s="174" t="n">
        <v>718</v>
      </c>
      <c r="L6678" s="174" t="n">
        <v>13</v>
      </c>
      <c r="M6678" s="174" t="n">
        <v>7</v>
      </c>
    </row>
    <row r="6679">
      <c r="A6679" s="174" t="inlineStr">
        <is>
          <t>test</t>
        </is>
      </c>
      <c r="B6679" s="174" t="inlineStr">
        <is>
          <t>A4</t>
        </is>
      </c>
      <c r="C6679" s="174" t="inlineStr">
        <is>
          <t>Asm</t>
        </is>
      </c>
      <c r="D6679" s="174" t="inlineStr">
        <is>
          <t>all</t>
        </is>
      </c>
      <c r="E6679" s="175" t="n">
        <v>0.25</v>
      </c>
      <c r="F6679" s="174" t="n">
        <v>253</v>
      </c>
      <c r="G6679" s="174" t="n">
        <v>1303</v>
      </c>
      <c r="H6679" s="174" t="n">
        <v>16</v>
      </c>
      <c r="I6679" s="174" t="n">
        <v>3468</v>
      </c>
      <c r="J6679" s="174" t="n">
        <v>578</v>
      </c>
      <c r="K6679" s="174" t="n">
        <v>725</v>
      </c>
      <c r="L6679" s="174" t="n">
        <v>11</v>
      </c>
      <c r="M6679" s="174" t="n">
        <v>5</v>
      </c>
    </row>
    <row r="6680">
      <c r="A6680" s="174" t="inlineStr">
        <is>
          <t>test</t>
        </is>
      </c>
      <c r="B6680" s="174" t="inlineStr">
        <is>
          <t>A4</t>
        </is>
      </c>
      <c r="C6680" s="174" t="inlineStr">
        <is>
          <t>Asm</t>
        </is>
      </c>
      <c r="D6680" s="174" t="inlineStr">
        <is>
          <t>all</t>
        </is>
      </c>
      <c r="E6680" s="175" t="n">
        <v>0.26</v>
      </c>
      <c r="F6680" s="174" t="n">
        <v>238</v>
      </c>
      <c r="G6680" s="174" t="n">
        <v>1318</v>
      </c>
      <c r="H6680" s="174" t="n">
        <v>14</v>
      </c>
      <c r="I6680" s="174" t="n">
        <v>3470</v>
      </c>
      <c r="J6680" s="174" t="n">
        <v>580</v>
      </c>
      <c r="K6680" s="174" t="n">
        <v>738</v>
      </c>
      <c r="L6680" s="174" t="n">
        <v>10</v>
      </c>
      <c r="M6680" s="174" t="n">
        <v>4</v>
      </c>
    </row>
    <row r="6681">
      <c r="A6681" s="174" t="inlineStr">
        <is>
          <t>test</t>
        </is>
      </c>
      <c r="B6681" s="174" t="inlineStr">
        <is>
          <t>A4</t>
        </is>
      </c>
      <c r="C6681" s="174" t="inlineStr">
        <is>
          <t>Asm</t>
        </is>
      </c>
      <c r="D6681" s="174" t="inlineStr">
        <is>
          <t>all</t>
        </is>
      </c>
      <c r="E6681" s="175" t="n">
        <v>0.27</v>
      </c>
      <c r="F6681" s="174" t="n">
        <v>233</v>
      </c>
      <c r="G6681" s="174" t="n">
        <v>1323</v>
      </c>
      <c r="H6681" s="174" t="n">
        <v>10</v>
      </c>
      <c r="I6681" s="174" t="n">
        <v>3474</v>
      </c>
      <c r="J6681" s="174" t="n">
        <v>580</v>
      </c>
      <c r="K6681" s="174" t="n">
        <v>743</v>
      </c>
      <c r="L6681" s="174" t="n">
        <v>7</v>
      </c>
      <c r="M6681" s="174" t="n">
        <v>3</v>
      </c>
    </row>
    <row r="6682">
      <c r="A6682" s="174" t="inlineStr">
        <is>
          <t>test</t>
        </is>
      </c>
      <c r="B6682" s="174" t="inlineStr">
        <is>
          <t>A4</t>
        </is>
      </c>
      <c r="C6682" s="174" t="inlineStr">
        <is>
          <t>Asm</t>
        </is>
      </c>
      <c r="D6682" s="174" t="inlineStr">
        <is>
          <t>all</t>
        </is>
      </c>
      <c r="E6682" s="175" t="n">
        <v>0.28</v>
      </c>
      <c r="F6682" s="174" t="n">
        <v>219</v>
      </c>
      <c r="G6682" s="174" t="n">
        <v>1337</v>
      </c>
      <c r="H6682" s="174" t="n">
        <v>9</v>
      </c>
      <c r="I6682" s="174" t="n">
        <v>3475</v>
      </c>
      <c r="J6682" s="174" t="n">
        <v>584</v>
      </c>
      <c r="K6682" s="174" t="n">
        <v>753</v>
      </c>
      <c r="L6682" s="174" t="n">
        <v>7</v>
      </c>
      <c r="M6682" s="174" t="n">
        <v>2</v>
      </c>
    </row>
    <row r="6683">
      <c r="A6683" s="174" t="inlineStr">
        <is>
          <t>test</t>
        </is>
      </c>
      <c r="B6683" s="174" t="inlineStr">
        <is>
          <t>A4</t>
        </is>
      </c>
      <c r="C6683" s="174" t="inlineStr">
        <is>
          <t>Asm</t>
        </is>
      </c>
      <c r="D6683" s="174" t="inlineStr">
        <is>
          <t>all</t>
        </is>
      </c>
      <c r="E6683" s="175" t="n">
        <v>0.29</v>
      </c>
      <c r="F6683" s="174" t="n">
        <v>211</v>
      </c>
      <c r="G6683" s="174" t="n">
        <v>1345</v>
      </c>
      <c r="H6683" s="174" t="n">
        <v>9</v>
      </c>
      <c r="I6683" s="174" t="n">
        <v>3475</v>
      </c>
      <c r="J6683" s="174" t="n">
        <v>585</v>
      </c>
      <c r="K6683" s="174" t="n">
        <v>760</v>
      </c>
      <c r="L6683" s="174" t="n">
        <v>7</v>
      </c>
      <c r="M6683" s="174" t="n">
        <v>2</v>
      </c>
    </row>
    <row r="6684">
      <c r="A6684" s="174" t="inlineStr">
        <is>
          <t>test</t>
        </is>
      </c>
      <c r="B6684" s="174" t="inlineStr">
        <is>
          <t>A4</t>
        </is>
      </c>
      <c r="C6684" s="174" t="inlineStr">
        <is>
          <t>Asm</t>
        </is>
      </c>
      <c r="D6684" s="174" t="inlineStr">
        <is>
          <t>all</t>
        </is>
      </c>
      <c r="E6684" s="175" t="n">
        <v>0.3</v>
      </c>
      <c r="F6684" s="174" t="n">
        <v>204</v>
      </c>
      <c r="G6684" s="174" t="n">
        <v>1352</v>
      </c>
      <c r="H6684" s="174" t="n">
        <v>8</v>
      </c>
      <c r="I6684" s="174" t="n">
        <v>3476</v>
      </c>
      <c r="J6684" s="174" t="n">
        <v>587</v>
      </c>
      <c r="K6684" s="174" t="n">
        <v>765</v>
      </c>
      <c r="L6684" s="174" t="n">
        <v>6</v>
      </c>
      <c r="M6684" s="174" t="n">
        <v>2</v>
      </c>
    </row>
    <row r="6685">
      <c r="A6685" s="174" t="inlineStr">
        <is>
          <t>test</t>
        </is>
      </c>
      <c r="B6685" s="174" t="inlineStr">
        <is>
          <t>A4</t>
        </is>
      </c>
      <c r="C6685" s="174" t="inlineStr">
        <is>
          <t>Asm</t>
        </is>
      </c>
      <c r="D6685" s="174" t="inlineStr">
        <is>
          <t>all</t>
        </is>
      </c>
      <c r="E6685" s="175" t="n">
        <v>0.31</v>
      </c>
      <c r="F6685" s="174" t="n">
        <v>196</v>
      </c>
      <c r="G6685" s="174" t="n">
        <v>1360</v>
      </c>
      <c r="H6685" s="174" t="n">
        <v>8</v>
      </c>
      <c r="I6685" s="174" t="n">
        <v>3476</v>
      </c>
      <c r="J6685" s="174" t="n">
        <v>587</v>
      </c>
      <c r="K6685" s="174" t="n">
        <v>773</v>
      </c>
      <c r="L6685" s="174" t="n">
        <v>6</v>
      </c>
      <c r="M6685" s="174" t="n">
        <v>2</v>
      </c>
    </row>
    <row r="6686">
      <c r="A6686" s="174" t="inlineStr">
        <is>
          <t>test</t>
        </is>
      </c>
      <c r="B6686" s="174" t="inlineStr">
        <is>
          <t>A4</t>
        </is>
      </c>
      <c r="C6686" s="174" t="inlineStr">
        <is>
          <t>Asm</t>
        </is>
      </c>
      <c r="D6686" s="174" t="inlineStr">
        <is>
          <t>all</t>
        </is>
      </c>
      <c r="E6686" s="175" t="n">
        <v>0.32</v>
      </c>
      <c r="F6686" s="174" t="n">
        <v>188</v>
      </c>
      <c r="G6686" s="174" t="n">
        <v>1368</v>
      </c>
      <c r="H6686" s="174" t="n">
        <v>8</v>
      </c>
      <c r="I6686" s="174" t="n">
        <v>3476</v>
      </c>
      <c r="J6686" s="174" t="n">
        <v>588</v>
      </c>
      <c r="K6686" s="174" t="n">
        <v>780</v>
      </c>
      <c r="L6686" s="174" t="n">
        <v>6</v>
      </c>
      <c r="M6686" s="174" t="n">
        <v>2</v>
      </c>
    </row>
    <row r="6687">
      <c r="A6687" s="174" t="inlineStr">
        <is>
          <t>test</t>
        </is>
      </c>
      <c r="B6687" s="174" t="inlineStr">
        <is>
          <t>A4</t>
        </is>
      </c>
      <c r="C6687" s="174" t="inlineStr">
        <is>
          <t>Asm</t>
        </is>
      </c>
      <c r="D6687" s="174" t="inlineStr">
        <is>
          <t>all</t>
        </is>
      </c>
      <c r="E6687" s="175" t="n">
        <v>0.33</v>
      </c>
      <c r="F6687" s="174" t="n">
        <v>177</v>
      </c>
      <c r="G6687" s="174" t="n">
        <v>1379</v>
      </c>
      <c r="H6687" s="174" t="n">
        <v>7</v>
      </c>
      <c r="I6687" s="174" t="n">
        <v>3477</v>
      </c>
      <c r="J6687" s="174" t="n">
        <v>591</v>
      </c>
      <c r="K6687" s="174" t="n">
        <v>788</v>
      </c>
      <c r="L6687" s="174" t="n">
        <v>5</v>
      </c>
      <c r="M6687" s="174" t="n">
        <v>2</v>
      </c>
    </row>
    <row r="6688">
      <c r="A6688" s="174" t="inlineStr">
        <is>
          <t>test</t>
        </is>
      </c>
      <c r="B6688" s="174" t="inlineStr">
        <is>
          <t>A4</t>
        </is>
      </c>
      <c r="C6688" s="174" t="inlineStr">
        <is>
          <t>Asm</t>
        </is>
      </c>
      <c r="D6688" s="174" t="inlineStr">
        <is>
          <t>all</t>
        </is>
      </c>
      <c r="E6688" s="175" t="n">
        <v>0.34</v>
      </c>
      <c r="F6688" s="174" t="n">
        <v>168</v>
      </c>
      <c r="G6688" s="174" t="n">
        <v>1388</v>
      </c>
      <c r="H6688" s="174" t="n">
        <v>6</v>
      </c>
      <c r="I6688" s="174" t="n">
        <v>3478</v>
      </c>
      <c r="J6688" s="174" t="n">
        <v>591</v>
      </c>
      <c r="K6688" s="174" t="n">
        <v>797</v>
      </c>
      <c r="L6688" s="174" t="n">
        <v>5</v>
      </c>
      <c r="M6688" s="174" t="n">
        <v>1</v>
      </c>
    </row>
    <row r="6689">
      <c r="A6689" s="174" t="inlineStr">
        <is>
          <t>test</t>
        </is>
      </c>
      <c r="B6689" s="174" t="inlineStr">
        <is>
          <t>A4</t>
        </is>
      </c>
      <c r="C6689" s="174" t="inlineStr">
        <is>
          <t>Asm</t>
        </is>
      </c>
      <c r="D6689" s="174" t="inlineStr">
        <is>
          <t>all</t>
        </is>
      </c>
      <c r="E6689" s="175" t="n">
        <v>0.35</v>
      </c>
      <c r="F6689" s="174" t="n">
        <v>164</v>
      </c>
      <c r="G6689" s="174" t="n">
        <v>1392</v>
      </c>
      <c r="H6689" s="174" t="n">
        <v>5</v>
      </c>
      <c r="I6689" s="174" t="n">
        <v>3479</v>
      </c>
      <c r="J6689" s="174" t="n">
        <v>592</v>
      </c>
      <c r="K6689" s="174" t="n">
        <v>800</v>
      </c>
      <c r="L6689" s="174" t="n">
        <v>4</v>
      </c>
      <c r="M6689" s="174" t="n">
        <v>1</v>
      </c>
    </row>
    <row r="6690">
      <c r="A6690" s="174" t="inlineStr">
        <is>
          <t>test</t>
        </is>
      </c>
      <c r="B6690" s="174" t="inlineStr">
        <is>
          <t>A4</t>
        </is>
      </c>
      <c r="C6690" s="174" t="inlineStr">
        <is>
          <t>Asm</t>
        </is>
      </c>
      <c r="D6690" s="174" t="inlineStr">
        <is>
          <t>all</t>
        </is>
      </c>
      <c r="E6690" s="175" t="n">
        <v>0.36</v>
      </c>
      <c r="F6690" s="174" t="n">
        <v>156</v>
      </c>
      <c r="G6690" s="174" t="n">
        <v>1400</v>
      </c>
      <c r="H6690" s="174" t="n">
        <v>4</v>
      </c>
      <c r="I6690" s="174" t="n">
        <v>3480</v>
      </c>
      <c r="J6690" s="174" t="n">
        <v>593</v>
      </c>
      <c r="K6690" s="174" t="n">
        <v>807</v>
      </c>
      <c r="L6690" s="174" t="n">
        <v>3</v>
      </c>
      <c r="M6690" s="174" t="n">
        <v>1</v>
      </c>
    </row>
    <row r="6691">
      <c r="A6691" s="174" t="inlineStr">
        <is>
          <t>test</t>
        </is>
      </c>
      <c r="B6691" s="174" t="inlineStr">
        <is>
          <t>A4</t>
        </is>
      </c>
      <c r="C6691" s="174" t="inlineStr">
        <is>
          <t>Asm</t>
        </is>
      </c>
      <c r="D6691" s="174" t="inlineStr">
        <is>
          <t>all</t>
        </is>
      </c>
      <c r="E6691" s="175" t="n">
        <v>0.37</v>
      </c>
      <c r="F6691" s="174" t="n">
        <v>152</v>
      </c>
      <c r="G6691" s="174" t="n">
        <v>1404</v>
      </c>
      <c r="H6691" s="174" t="n">
        <v>4</v>
      </c>
      <c r="I6691" s="174" t="n">
        <v>3480</v>
      </c>
      <c r="J6691" s="174" t="n">
        <v>593</v>
      </c>
      <c r="K6691" s="174" t="n">
        <v>811</v>
      </c>
      <c r="L6691" s="174" t="n">
        <v>3</v>
      </c>
      <c r="M6691" s="174" t="n">
        <v>1</v>
      </c>
    </row>
    <row r="6692">
      <c r="A6692" s="174" t="inlineStr">
        <is>
          <t>test</t>
        </is>
      </c>
      <c r="B6692" s="174" t="inlineStr">
        <is>
          <t>A4</t>
        </is>
      </c>
      <c r="C6692" s="174" t="inlineStr">
        <is>
          <t>Asm</t>
        </is>
      </c>
      <c r="D6692" s="174" t="inlineStr">
        <is>
          <t>all</t>
        </is>
      </c>
      <c r="E6692" s="175" t="n">
        <v>0.38</v>
      </c>
      <c r="F6692" s="174" t="n">
        <v>145</v>
      </c>
      <c r="G6692" s="174" t="n">
        <v>1411</v>
      </c>
      <c r="H6692" s="174" t="n">
        <v>4</v>
      </c>
      <c r="I6692" s="174" t="n">
        <v>3480</v>
      </c>
      <c r="J6692" s="174" t="n">
        <v>593</v>
      </c>
      <c r="K6692" s="174" t="n">
        <v>818</v>
      </c>
      <c r="L6692" s="174" t="n">
        <v>3</v>
      </c>
      <c r="M6692" s="174" t="n">
        <v>1</v>
      </c>
    </row>
    <row r="6693">
      <c r="A6693" s="174" t="inlineStr">
        <is>
          <t>test</t>
        </is>
      </c>
      <c r="B6693" s="174" t="inlineStr">
        <is>
          <t>A4</t>
        </is>
      </c>
      <c r="C6693" s="174" t="inlineStr">
        <is>
          <t>Asm</t>
        </is>
      </c>
      <c r="D6693" s="174" t="inlineStr">
        <is>
          <t>all</t>
        </is>
      </c>
      <c r="E6693" s="175" t="n">
        <v>0.39</v>
      </c>
      <c r="F6693" s="174" t="n">
        <v>141</v>
      </c>
      <c r="G6693" s="174" t="n">
        <v>1415</v>
      </c>
      <c r="H6693" s="174" t="n">
        <v>4</v>
      </c>
      <c r="I6693" s="174" t="n">
        <v>3480</v>
      </c>
      <c r="J6693" s="174" t="n">
        <v>594</v>
      </c>
      <c r="K6693" s="174" t="n">
        <v>821</v>
      </c>
      <c r="L6693" s="174" t="n">
        <v>3</v>
      </c>
      <c r="M6693" s="174" t="n">
        <v>1</v>
      </c>
    </row>
    <row r="6694">
      <c r="A6694" s="174" t="inlineStr">
        <is>
          <t>test</t>
        </is>
      </c>
      <c r="B6694" s="174" t="inlineStr">
        <is>
          <t>A4</t>
        </is>
      </c>
      <c r="C6694" s="174" t="inlineStr">
        <is>
          <t>Asm</t>
        </is>
      </c>
      <c r="D6694" s="174" t="inlineStr">
        <is>
          <t>all</t>
        </is>
      </c>
      <c r="E6694" s="175" t="n">
        <v>0.4</v>
      </c>
      <c r="F6694" s="174" t="n">
        <v>133</v>
      </c>
      <c r="G6694" s="174" t="n">
        <v>1423</v>
      </c>
      <c r="H6694" s="174" t="n">
        <v>4</v>
      </c>
      <c r="I6694" s="174" t="n">
        <v>3480</v>
      </c>
      <c r="J6694" s="174" t="n">
        <v>594</v>
      </c>
      <c r="K6694" s="174" t="n">
        <v>829</v>
      </c>
      <c r="L6694" s="174" t="n">
        <v>3</v>
      </c>
      <c r="M6694" s="174" t="n">
        <v>1</v>
      </c>
    </row>
    <row r="6695">
      <c r="A6695" s="174" t="inlineStr">
        <is>
          <t>test</t>
        </is>
      </c>
      <c r="B6695" s="174" t="inlineStr">
        <is>
          <t>A4</t>
        </is>
      </c>
      <c r="C6695" s="174" t="inlineStr">
        <is>
          <t>Asm</t>
        </is>
      </c>
      <c r="D6695" s="174" t="inlineStr">
        <is>
          <t>all</t>
        </is>
      </c>
      <c r="E6695" s="175" t="n">
        <v>0.41</v>
      </c>
      <c r="F6695" s="174" t="n">
        <v>128</v>
      </c>
      <c r="G6695" s="174" t="n">
        <v>1428</v>
      </c>
      <c r="H6695" s="174" t="n">
        <v>3</v>
      </c>
      <c r="I6695" s="174" t="n">
        <v>3481</v>
      </c>
      <c r="J6695" s="174" t="n">
        <v>597</v>
      </c>
      <c r="K6695" s="174" t="n">
        <v>831</v>
      </c>
      <c r="L6695" s="174" t="n">
        <v>2</v>
      </c>
      <c r="M6695" s="174" t="n">
        <v>1</v>
      </c>
    </row>
    <row r="6696">
      <c r="A6696" s="174" t="inlineStr">
        <is>
          <t>test</t>
        </is>
      </c>
      <c r="B6696" s="174" t="inlineStr">
        <is>
          <t>A4</t>
        </is>
      </c>
      <c r="C6696" s="174" t="inlineStr">
        <is>
          <t>Asm</t>
        </is>
      </c>
      <c r="D6696" s="174" t="inlineStr">
        <is>
          <t>all</t>
        </is>
      </c>
      <c r="E6696" s="175" t="n">
        <v>0.42</v>
      </c>
      <c r="F6696" s="174" t="n">
        <v>125</v>
      </c>
      <c r="G6696" s="174" t="n">
        <v>1431</v>
      </c>
      <c r="H6696" s="174" t="n">
        <v>3</v>
      </c>
      <c r="I6696" s="174" t="n">
        <v>3481</v>
      </c>
      <c r="J6696" s="174" t="n">
        <v>597</v>
      </c>
      <c r="K6696" s="174" t="n">
        <v>834</v>
      </c>
      <c r="L6696" s="174" t="n">
        <v>2</v>
      </c>
      <c r="M6696" s="174" t="n">
        <v>1</v>
      </c>
    </row>
    <row r="6697">
      <c r="A6697" s="174" t="inlineStr">
        <is>
          <t>test</t>
        </is>
      </c>
      <c r="B6697" s="174" t="inlineStr">
        <is>
          <t>A4</t>
        </is>
      </c>
      <c r="C6697" s="174" t="inlineStr">
        <is>
          <t>Asm</t>
        </is>
      </c>
      <c r="D6697" s="174" t="inlineStr">
        <is>
          <t>all</t>
        </is>
      </c>
      <c r="E6697" s="175" t="n">
        <v>0.43</v>
      </c>
      <c r="F6697" s="174" t="n">
        <v>123</v>
      </c>
      <c r="G6697" s="174" t="n">
        <v>1433</v>
      </c>
      <c r="H6697" s="174" t="n">
        <v>3</v>
      </c>
      <c r="I6697" s="174" t="n">
        <v>3481</v>
      </c>
      <c r="J6697" s="174" t="n">
        <v>597</v>
      </c>
      <c r="K6697" s="174" t="n">
        <v>836</v>
      </c>
      <c r="L6697" s="174" t="n">
        <v>2</v>
      </c>
      <c r="M6697" s="174" t="n">
        <v>1</v>
      </c>
    </row>
    <row r="6698">
      <c r="A6698" s="174" t="inlineStr">
        <is>
          <t>test</t>
        </is>
      </c>
      <c r="B6698" s="174" t="inlineStr">
        <is>
          <t>A4</t>
        </is>
      </c>
      <c r="C6698" s="174" t="inlineStr">
        <is>
          <t>Asm</t>
        </is>
      </c>
      <c r="D6698" s="174" t="inlineStr">
        <is>
          <t>all</t>
        </is>
      </c>
      <c r="E6698" s="175" t="n">
        <v>0.44</v>
      </c>
      <c r="F6698" s="174" t="n">
        <v>117</v>
      </c>
      <c r="G6698" s="174" t="n">
        <v>1439</v>
      </c>
      <c r="H6698" s="174" t="n">
        <v>3</v>
      </c>
      <c r="I6698" s="174" t="n">
        <v>3481</v>
      </c>
      <c r="J6698" s="174" t="n">
        <v>598</v>
      </c>
      <c r="K6698" s="174" t="n">
        <v>841</v>
      </c>
      <c r="L6698" s="174" t="n">
        <v>2</v>
      </c>
      <c r="M6698" s="174" t="n">
        <v>1</v>
      </c>
    </row>
    <row r="6699">
      <c r="A6699" s="174" t="inlineStr">
        <is>
          <t>test</t>
        </is>
      </c>
      <c r="B6699" s="174" t="inlineStr">
        <is>
          <t>A4</t>
        </is>
      </c>
      <c r="C6699" s="174" t="inlineStr">
        <is>
          <t>Asm</t>
        </is>
      </c>
      <c r="D6699" s="174" t="inlineStr">
        <is>
          <t>all</t>
        </is>
      </c>
      <c r="E6699" s="175" t="n">
        <v>0.45</v>
      </c>
      <c r="F6699" s="174" t="n">
        <v>114</v>
      </c>
      <c r="G6699" s="174" t="n">
        <v>1442</v>
      </c>
      <c r="H6699" s="174" t="n">
        <v>3</v>
      </c>
      <c r="I6699" s="174" t="n">
        <v>3481</v>
      </c>
      <c r="J6699" s="174" t="n">
        <v>599</v>
      </c>
      <c r="K6699" s="174" t="n">
        <v>843</v>
      </c>
      <c r="L6699" s="174" t="n">
        <v>2</v>
      </c>
      <c r="M6699" s="174" t="n">
        <v>1</v>
      </c>
    </row>
    <row r="6700">
      <c r="A6700" s="174" t="inlineStr">
        <is>
          <t>test</t>
        </is>
      </c>
      <c r="B6700" s="174" t="inlineStr">
        <is>
          <t>A4</t>
        </is>
      </c>
      <c r="C6700" s="174" t="inlineStr">
        <is>
          <t>Asm</t>
        </is>
      </c>
      <c r="D6700" s="174" t="inlineStr">
        <is>
          <t>all</t>
        </is>
      </c>
      <c r="E6700" s="175" t="n">
        <v>0.46</v>
      </c>
      <c r="F6700" s="174" t="n">
        <v>106</v>
      </c>
      <c r="G6700" s="174" t="n">
        <v>1450</v>
      </c>
      <c r="H6700" s="174" t="n">
        <v>3</v>
      </c>
      <c r="I6700" s="174" t="n">
        <v>3481</v>
      </c>
      <c r="J6700" s="174" t="n">
        <v>601</v>
      </c>
      <c r="K6700" s="174" t="n">
        <v>849</v>
      </c>
      <c r="L6700" s="174" t="n">
        <v>2</v>
      </c>
      <c r="M6700" s="174" t="n">
        <v>1</v>
      </c>
    </row>
    <row r="6701">
      <c r="A6701" s="174" t="inlineStr">
        <is>
          <t>test</t>
        </is>
      </c>
      <c r="B6701" s="174" t="inlineStr">
        <is>
          <t>A4</t>
        </is>
      </c>
      <c r="C6701" s="174" t="inlineStr">
        <is>
          <t>Asm</t>
        </is>
      </c>
      <c r="D6701" s="174" t="inlineStr">
        <is>
          <t>all</t>
        </is>
      </c>
      <c r="E6701" s="175" t="n">
        <v>0.47</v>
      </c>
      <c r="F6701" s="174" t="n">
        <v>101</v>
      </c>
      <c r="G6701" s="174" t="n">
        <v>1455</v>
      </c>
      <c r="H6701" s="174" t="n">
        <v>3</v>
      </c>
      <c r="I6701" s="174" t="n">
        <v>3481</v>
      </c>
      <c r="J6701" s="174" t="n">
        <v>601</v>
      </c>
      <c r="K6701" s="174" t="n">
        <v>854</v>
      </c>
      <c r="L6701" s="174" t="n">
        <v>2</v>
      </c>
      <c r="M6701" s="174" t="n">
        <v>1</v>
      </c>
    </row>
    <row r="6702">
      <c r="A6702" s="174" t="inlineStr">
        <is>
          <t>test</t>
        </is>
      </c>
      <c r="B6702" s="174" t="inlineStr">
        <is>
          <t>A4</t>
        </is>
      </c>
      <c r="C6702" s="174" t="inlineStr">
        <is>
          <t>Asm</t>
        </is>
      </c>
      <c r="D6702" s="174" t="inlineStr">
        <is>
          <t>all</t>
        </is>
      </c>
      <c r="E6702" s="175" t="n">
        <v>0.48</v>
      </c>
      <c r="F6702" s="174" t="n">
        <v>98</v>
      </c>
      <c r="G6702" s="174" t="n">
        <v>1458</v>
      </c>
      <c r="H6702" s="174" t="n">
        <v>3</v>
      </c>
      <c r="I6702" s="174" t="n">
        <v>3481</v>
      </c>
      <c r="J6702" s="174" t="n">
        <v>601</v>
      </c>
      <c r="K6702" s="174" t="n">
        <v>857</v>
      </c>
      <c r="L6702" s="174" t="n">
        <v>2</v>
      </c>
      <c r="M6702" s="174" t="n">
        <v>1</v>
      </c>
    </row>
    <row r="6703">
      <c r="A6703" s="174" t="inlineStr">
        <is>
          <t>test</t>
        </is>
      </c>
      <c r="B6703" s="174" t="inlineStr">
        <is>
          <t>A4</t>
        </is>
      </c>
      <c r="C6703" s="174" t="inlineStr">
        <is>
          <t>Asm</t>
        </is>
      </c>
      <c r="D6703" s="174" t="inlineStr">
        <is>
          <t>all</t>
        </is>
      </c>
      <c r="E6703" s="175" t="n">
        <v>0.49</v>
      </c>
      <c r="F6703" s="174" t="n">
        <v>93</v>
      </c>
      <c r="G6703" s="174" t="n">
        <v>1463</v>
      </c>
      <c r="H6703" s="174" t="n">
        <v>3</v>
      </c>
      <c r="I6703" s="174" t="n">
        <v>3481</v>
      </c>
      <c r="J6703" s="174" t="n">
        <v>601</v>
      </c>
      <c r="K6703" s="174" t="n">
        <v>862</v>
      </c>
      <c r="L6703" s="174" t="n">
        <v>2</v>
      </c>
      <c r="M6703" s="174" t="n">
        <v>1</v>
      </c>
    </row>
    <row r="6704">
      <c r="A6704" s="174" t="inlineStr">
        <is>
          <t>test</t>
        </is>
      </c>
      <c r="B6704" s="174" t="inlineStr">
        <is>
          <t>A4</t>
        </is>
      </c>
      <c r="C6704" s="174" t="inlineStr">
        <is>
          <t>Asm</t>
        </is>
      </c>
      <c r="D6704" s="174" t="inlineStr">
        <is>
          <t>all</t>
        </is>
      </c>
      <c r="E6704" s="175" t="n">
        <v>0.5</v>
      </c>
      <c r="F6704" s="174" t="n">
        <v>90</v>
      </c>
      <c r="G6704" s="174" t="n">
        <v>1466</v>
      </c>
      <c r="H6704" s="174" t="n">
        <v>3</v>
      </c>
      <c r="I6704" s="174" t="n">
        <v>3481</v>
      </c>
      <c r="J6704" s="174" t="n">
        <v>601</v>
      </c>
      <c r="K6704" s="174" t="n">
        <v>865</v>
      </c>
      <c r="L6704" s="174" t="n">
        <v>2</v>
      </c>
      <c r="M6704" s="174" t="n">
        <v>1</v>
      </c>
    </row>
    <row r="6705">
      <c r="A6705" s="174" t="inlineStr">
        <is>
          <t>test</t>
        </is>
      </c>
      <c r="B6705" s="174" t="inlineStr">
        <is>
          <t>A4</t>
        </is>
      </c>
      <c r="C6705" s="174" t="inlineStr">
        <is>
          <t>Asm</t>
        </is>
      </c>
      <c r="D6705" s="174" t="inlineStr">
        <is>
          <t>all</t>
        </is>
      </c>
      <c r="E6705" s="175" t="n">
        <v>0.51</v>
      </c>
      <c r="F6705" s="174" t="n">
        <v>86</v>
      </c>
      <c r="G6705" s="174" t="n">
        <v>1470</v>
      </c>
      <c r="H6705" s="174" t="n">
        <v>2</v>
      </c>
      <c r="I6705" s="174" t="n">
        <v>3482</v>
      </c>
      <c r="J6705" s="174" t="n">
        <v>601</v>
      </c>
      <c r="K6705" s="174" t="n">
        <v>869</v>
      </c>
      <c r="L6705" s="174" t="n">
        <v>2</v>
      </c>
      <c r="M6705" s="174" t="n">
        <v>0</v>
      </c>
    </row>
    <row r="6706">
      <c r="A6706" s="174" t="inlineStr">
        <is>
          <t>test</t>
        </is>
      </c>
      <c r="B6706" s="174" t="inlineStr">
        <is>
          <t>A4</t>
        </is>
      </c>
      <c r="C6706" s="174" t="inlineStr">
        <is>
          <t>Asm</t>
        </is>
      </c>
      <c r="D6706" s="174" t="inlineStr">
        <is>
          <t>all</t>
        </is>
      </c>
      <c r="E6706" s="175" t="n">
        <v>0.52</v>
      </c>
      <c r="F6706" s="174" t="n">
        <v>81</v>
      </c>
      <c r="G6706" s="174" t="n">
        <v>1475</v>
      </c>
      <c r="H6706" s="174" t="n">
        <v>2</v>
      </c>
      <c r="I6706" s="174" t="n">
        <v>3482</v>
      </c>
      <c r="J6706" s="174" t="n">
        <v>603</v>
      </c>
      <c r="K6706" s="174" t="n">
        <v>872</v>
      </c>
      <c r="L6706" s="174" t="n">
        <v>2</v>
      </c>
      <c r="M6706" s="174" t="n">
        <v>0</v>
      </c>
    </row>
    <row r="6707">
      <c r="A6707" s="174" t="inlineStr">
        <is>
          <t>test</t>
        </is>
      </c>
      <c r="B6707" s="174" t="inlineStr">
        <is>
          <t>A4</t>
        </is>
      </c>
      <c r="C6707" s="174" t="inlineStr">
        <is>
          <t>Asm</t>
        </is>
      </c>
      <c r="D6707" s="174" t="inlineStr">
        <is>
          <t>all</t>
        </is>
      </c>
      <c r="E6707" s="175" t="n">
        <v>0.53</v>
      </c>
      <c r="F6707" s="174" t="n">
        <v>79</v>
      </c>
      <c r="G6707" s="174" t="n">
        <v>1477</v>
      </c>
      <c r="H6707" s="174" t="n">
        <v>1</v>
      </c>
      <c r="I6707" s="174" t="n">
        <v>3483</v>
      </c>
      <c r="J6707" s="174" t="n">
        <v>604</v>
      </c>
      <c r="K6707" s="174" t="n">
        <v>873</v>
      </c>
      <c r="L6707" s="174" t="n">
        <v>1</v>
      </c>
      <c r="M6707" s="174" t="n">
        <v>0</v>
      </c>
    </row>
    <row r="6708">
      <c r="A6708" s="174" t="inlineStr">
        <is>
          <t>test</t>
        </is>
      </c>
      <c r="B6708" s="174" t="inlineStr">
        <is>
          <t>A4</t>
        </is>
      </c>
      <c r="C6708" s="174" t="inlineStr">
        <is>
          <t>Asm</t>
        </is>
      </c>
      <c r="D6708" s="174" t="inlineStr">
        <is>
          <t>all</t>
        </is>
      </c>
      <c r="E6708" s="175" t="n">
        <v>0.54</v>
      </c>
      <c r="F6708" s="174" t="n">
        <v>76</v>
      </c>
      <c r="G6708" s="174" t="n">
        <v>1480</v>
      </c>
      <c r="H6708" s="174" t="n">
        <v>1</v>
      </c>
      <c r="I6708" s="174" t="n">
        <v>3483</v>
      </c>
      <c r="J6708" s="174" t="n">
        <v>605</v>
      </c>
      <c r="K6708" s="174" t="n">
        <v>875</v>
      </c>
      <c r="L6708" s="174" t="n">
        <v>1</v>
      </c>
      <c r="M6708" s="174" t="n">
        <v>0</v>
      </c>
    </row>
    <row r="6709">
      <c r="A6709" s="174" t="inlineStr">
        <is>
          <t>test</t>
        </is>
      </c>
      <c r="B6709" s="174" t="inlineStr">
        <is>
          <t>A4</t>
        </is>
      </c>
      <c r="C6709" s="174" t="inlineStr">
        <is>
          <t>Asm</t>
        </is>
      </c>
      <c r="D6709" s="174" t="inlineStr">
        <is>
          <t>all</t>
        </is>
      </c>
      <c r="E6709" s="175" t="n">
        <v>0.55</v>
      </c>
      <c r="F6709" s="174" t="n">
        <v>74</v>
      </c>
      <c r="G6709" s="174" t="n">
        <v>1482</v>
      </c>
      <c r="H6709" s="174" t="n">
        <v>0</v>
      </c>
      <c r="I6709" s="174" t="n">
        <v>3484</v>
      </c>
      <c r="J6709" s="174" t="n">
        <v>606</v>
      </c>
      <c r="K6709" s="174" t="n">
        <v>876</v>
      </c>
      <c r="L6709" s="174" t="n">
        <v>0</v>
      </c>
      <c r="M6709" s="174" t="n">
        <v>0</v>
      </c>
    </row>
    <row r="6710">
      <c r="A6710" s="174" t="inlineStr">
        <is>
          <t>test</t>
        </is>
      </c>
      <c r="B6710" s="174" t="inlineStr">
        <is>
          <t>A4</t>
        </is>
      </c>
      <c r="C6710" s="174" t="inlineStr">
        <is>
          <t>Asm</t>
        </is>
      </c>
      <c r="D6710" s="174" t="inlineStr">
        <is>
          <t>all</t>
        </is>
      </c>
      <c r="E6710" s="175" t="n">
        <v>0.5600000000000001</v>
      </c>
      <c r="F6710" s="174" t="n">
        <v>67</v>
      </c>
      <c r="G6710" s="174" t="n">
        <v>1489</v>
      </c>
      <c r="H6710" s="174" t="n">
        <v>0</v>
      </c>
      <c r="I6710" s="174" t="n">
        <v>3484</v>
      </c>
      <c r="J6710" s="174" t="n">
        <v>607</v>
      </c>
      <c r="K6710" s="174" t="n">
        <v>882</v>
      </c>
      <c r="L6710" s="174" t="n">
        <v>0</v>
      </c>
      <c r="M6710" s="174" t="n">
        <v>0</v>
      </c>
    </row>
    <row r="6711">
      <c r="A6711" s="174" t="inlineStr">
        <is>
          <t>test</t>
        </is>
      </c>
      <c r="B6711" s="174" t="inlineStr">
        <is>
          <t>A4</t>
        </is>
      </c>
      <c r="C6711" s="174" t="inlineStr">
        <is>
          <t>Asm</t>
        </is>
      </c>
      <c r="D6711" s="174" t="inlineStr">
        <is>
          <t>all</t>
        </is>
      </c>
      <c r="E6711" s="175" t="n">
        <v>0.57</v>
      </c>
      <c r="F6711" s="174" t="n">
        <v>64</v>
      </c>
      <c r="G6711" s="174" t="n">
        <v>1492</v>
      </c>
      <c r="H6711" s="174" t="n">
        <v>0</v>
      </c>
      <c r="I6711" s="174" t="n">
        <v>3484</v>
      </c>
      <c r="J6711" s="174" t="n">
        <v>607</v>
      </c>
      <c r="K6711" s="174" t="n">
        <v>885</v>
      </c>
      <c r="L6711" s="174" t="n">
        <v>0</v>
      </c>
      <c r="M6711" s="174" t="n">
        <v>0</v>
      </c>
    </row>
    <row r="6712">
      <c r="A6712" s="174" t="inlineStr">
        <is>
          <t>test</t>
        </is>
      </c>
      <c r="B6712" s="174" t="inlineStr">
        <is>
          <t>A4</t>
        </is>
      </c>
      <c r="C6712" s="174" t="inlineStr">
        <is>
          <t>Asm</t>
        </is>
      </c>
      <c r="D6712" s="174" t="inlineStr">
        <is>
          <t>all</t>
        </is>
      </c>
      <c r="E6712" s="175" t="n">
        <v>0.58</v>
      </c>
      <c r="F6712" s="174" t="n">
        <v>60</v>
      </c>
      <c r="G6712" s="174" t="n">
        <v>1496</v>
      </c>
      <c r="H6712" s="174" t="n">
        <v>0</v>
      </c>
      <c r="I6712" s="174" t="n">
        <v>3484</v>
      </c>
      <c r="J6712" s="174" t="n">
        <v>607</v>
      </c>
      <c r="K6712" s="174" t="n">
        <v>889</v>
      </c>
      <c r="L6712" s="174" t="n">
        <v>0</v>
      </c>
      <c r="M6712" s="174" t="n">
        <v>0</v>
      </c>
    </row>
    <row r="6713">
      <c r="A6713" s="174" t="inlineStr">
        <is>
          <t>test</t>
        </is>
      </c>
      <c r="B6713" s="174" t="inlineStr">
        <is>
          <t>A4</t>
        </is>
      </c>
      <c r="C6713" s="174" t="inlineStr">
        <is>
          <t>Asm</t>
        </is>
      </c>
      <c r="D6713" s="174" t="inlineStr">
        <is>
          <t>all</t>
        </is>
      </c>
      <c r="E6713" s="175" t="n">
        <v>0.59</v>
      </c>
      <c r="F6713" s="174" t="n">
        <v>59</v>
      </c>
      <c r="G6713" s="174" t="n">
        <v>1497</v>
      </c>
      <c r="H6713" s="174" t="n">
        <v>0</v>
      </c>
      <c r="I6713" s="174" t="n">
        <v>3484</v>
      </c>
      <c r="J6713" s="174" t="n">
        <v>607</v>
      </c>
      <c r="K6713" s="174" t="n">
        <v>890</v>
      </c>
      <c r="L6713" s="174" t="n">
        <v>0</v>
      </c>
      <c r="M6713" s="174" t="n">
        <v>0</v>
      </c>
    </row>
    <row r="6714">
      <c r="A6714" s="174" t="inlineStr">
        <is>
          <t>test</t>
        </is>
      </c>
      <c r="B6714" s="174" t="inlineStr">
        <is>
          <t>A4</t>
        </is>
      </c>
      <c r="C6714" s="174" t="inlineStr">
        <is>
          <t>Asm</t>
        </is>
      </c>
      <c r="D6714" s="174" t="inlineStr">
        <is>
          <t>all</t>
        </is>
      </c>
      <c r="E6714" s="175" t="n">
        <v>0.6</v>
      </c>
      <c r="F6714" s="174" t="n">
        <v>55</v>
      </c>
      <c r="G6714" s="174" t="n">
        <v>1501</v>
      </c>
      <c r="H6714" s="174" t="n">
        <v>0</v>
      </c>
      <c r="I6714" s="174" t="n">
        <v>3484</v>
      </c>
      <c r="J6714" s="174" t="n">
        <v>607</v>
      </c>
      <c r="K6714" s="174" t="n">
        <v>894</v>
      </c>
      <c r="L6714" s="174" t="n">
        <v>0</v>
      </c>
      <c r="M6714" s="174" t="n">
        <v>0</v>
      </c>
    </row>
    <row r="6715">
      <c r="A6715" s="174" t="inlineStr">
        <is>
          <t>test</t>
        </is>
      </c>
      <c r="B6715" s="174" t="inlineStr">
        <is>
          <t>A4</t>
        </is>
      </c>
      <c r="C6715" s="174" t="inlineStr">
        <is>
          <t>Asm</t>
        </is>
      </c>
      <c r="D6715" s="174" t="inlineStr">
        <is>
          <t>all</t>
        </is>
      </c>
      <c r="E6715" s="175" t="n">
        <v>0.61</v>
      </c>
      <c r="F6715" s="174" t="n">
        <v>49</v>
      </c>
      <c r="G6715" s="174" t="n">
        <v>1507</v>
      </c>
      <c r="H6715" s="174" t="n">
        <v>0</v>
      </c>
      <c r="I6715" s="174" t="n">
        <v>3484</v>
      </c>
      <c r="J6715" s="174" t="n">
        <v>609</v>
      </c>
      <c r="K6715" s="174" t="n">
        <v>898</v>
      </c>
      <c r="L6715" s="174" t="n">
        <v>0</v>
      </c>
      <c r="M6715" s="174" t="n">
        <v>0</v>
      </c>
    </row>
    <row r="6716">
      <c r="A6716" s="174" t="inlineStr">
        <is>
          <t>test</t>
        </is>
      </c>
      <c r="B6716" s="174" t="inlineStr">
        <is>
          <t>A4</t>
        </is>
      </c>
      <c r="C6716" s="174" t="inlineStr">
        <is>
          <t>Asm</t>
        </is>
      </c>
      <c r="D6716" s="174" t="inlineStr">
        <is>
          <t>all</t>
        </is>
      </c>
      <c r="E6716" s="175" t="n">
        <v>0.62</v>
      </c>
      <c r="F6716" s="174" t="n">
        <v>46</v>
      </c>
      <c r="G6716" s="174" t="n">
        <v>1510</v>
      </c>
      <c r="H6716" s="174" t="n">
        <v>0</v>
      </c>
      <c r="I6716" s="174" t="n">
        <v>3484</v>
      </c>
      <c r="J6716" s="174" t="n">
        <v>609</v>
      </c>
      <c r="K6716" s="174" t="n">
        <v>901</v>
      </c>
      <c r="L6716" s="174" t="n">
        <v>0</v>
      </c>
      <c r="M6716" s="174" t="n">
        <v>0</v>
      </c>
    </row>
    <row r="6717">
      <c r="A6717" s="174" t="inlineStr">
        <is>
          <t>test</t>
        </is>
      </c>
      <c r="B6717" s="174" t="inlineStr">
        <is>
          <t>A4</t>
        </is>
      </c>
      <c r="C6717" s="174" t="inlineStr">
        <is>
          <t>Asm</t>
        </is>
      </c>
      <c r="D6717" s="174" t="inlineStr">
        <is>
          <t>all</t>
        </is>
      </c>
      <c r="E6717" s="175" t="n">
        <v>0.63</v>
      </c>
      <c r="F6717" s="174" t="n">
        <v>42</v>
      </c>
      <c r="G6717" s="174" t="n">
        <v>1514</v>
      </c>
      <c r="H6717" s="174" t="n">
        <v>0</v>
      </c>
      <c r="I6717" s="174" t="n">
        <v>3484</v>
      </c>
      <c r="J6717" s="174" t="n">
        <v>609</v>
      </c>
      <c r="K6717" s="174" t="n">
        <v>905</v>
      </c>
      <c r="L6717" s="174" t="n">
        <v>0</v>
      </c>
      <c r="M6717" s="174" t="n">
        <v>0</v>
      </c>
    </row>
    <row r="6718">
      <c r="A6718" s="174" t="inlineStr">
        <is>
          <t>test</t>
        </is>
      </c>
      <c r="B6718" s="174" t="inlineStr">
        <is>
          <t>A4</t>
        </is>
      </c>
      <c r="C6718" s="174" t="inlineStr">
        <is>
          <t>Asm</t>
        </is>
      </c>
      <c r="D6718" s="174" t="inlineStr">
        <is>
          <t>all</t>
        </is>
      </c>
      <c r="E6718" s="175" t="n">
        <v>0.64</v>
      </c>
      <c r="F6718" s="174" t="n">
        <v>42</v>
      </c>
      <c r="G6718" s="174" t="n">
        <v>1514</v>
      </c>
      <c r="H6718" s="174" t="n">
        <v>0</v>
      </c>
      <c r="I6718" s="174" t="n">
        <v>3484</v>
      </c>
      <c r="J6718" s="174" t="n">
        <v>609</v>
      </c>
      <c r="K6718" s="174" t="n">
        <v>905</v>
      </c>
      <c r="L6718" s="174" t="n">
        <v>0</v>
      </c>
      <c r="M6718" s="174" t="n">
        <v>0</v>
      </c>
    </row>
    <row r="6719">
      <c r="A6719" s="174" t="inlineStr">
        <is>
          <t>test</t>
        </is>
      </c>
      <c r="B6719" s="174" t="inlineStr">
        <is>
          <t>A4</t>
        </is>
      </c>
      <c r="C6719" s="174" t="inlineStr">
        <is>
          <t>Asm</t>
        </is>
      </c>
      <c r="D6719" s="174" t="inlineStr">
        <is>
          <t>all</t>
        </is>
      </c>
      <c r="E6719" s="175" t="n">
        <v>0.65</v>
      </c>
      <c r="F6719" s="174" t="n">
        <v>41</v>
      </c>
      <c r="G6719" s="174" t="n">
        <v>1515</v>
      </c>
      <c r="H6719" s="174" t="n">
        <v>0</v>
      </c>
      <c r="I6719" s="174" t="n">
        <v>3484</v>
      </c>
      <c r="J6719" s="174" t="n">
        <v>609</v>
      </c>
      <c r="K6719" s="174" t="n">
        <v>906</v>
      </c>
      <c r="L6719" s="174" t="n">
        <v>0</v>
      </c>
      <c r="M6719" s="174" t="n">
        <v>0</v>
      </c>
    </row>
    <row r="6720">
      <c r="A6720" s="174" t="inlineStr">
        <is>
          <t>test</t>
        </is>
      </c>
      <c r="B6720" s="174" t="inlineStr">
        <is>
          <t>A4</t>
        </is>
      </c>
      <c r="C6720" s="174" t="inlineStr">
        <is>
          <t>Asm</t>
        </is>
      </c>
      <c r="D6720" s="174" t="inlineStr">
        <is>
          <t>all</t>
        </is>
      </c>
      <c r="E6720" s="175" t="n">
        <v>0.66</v>
      </c>
      <c r="F6720" s="174" t="n">
        <v>40</v>
      </c>
      <c r="G6720" s="174" t="n">
        <v>1516</v>
      </c>
      <c r="H6720" s="174" t="n">
        <v>0</v>
      </c>
      <c r="I6720" s="174" t="n">
        <v>3484</v>
      </c>
      <c r="J6720" s="174" t="n">
        <v>609</v>
      </c>
      <c r="K6720" s="174" t="n">
        <v>907</v>
      </c>
      <c r="L6720" s="174" t="n">
        <v>0</v>
      </c>
      <c r="M6720" s="174" t="n">
        <v>0</v>
      </c>
    </row>
    <row r="6721">
      <c r="A6721" s="174" t="inlineStr">
        <is>
          <t>test</t>
        </is>
      </c>
      <c r="B6721" s="174" t="inlineStr">
        <is>
          <t>A4</t>
        </is>
      </c>
      <c r="C6721" s="174" t="inlineStr">
        <is>
          <t>Asm</t>
        </is>
      </c>
      <c r="D6721" s="174" t="inlineStr">
        <is>
          <t>all</t>
        </is>
      </c>
      <c r="E6721" s="175" t="n">
        <v>0.67</v>
      </c>
      <c r="F6721" s="174" t="n">
        <v>39</v>
      </c>
      <c r="G6721" s="174" t="n">
        <v>1517</v>
      </c>
      <c r="H6721" s="174" t="n">
        <v>0</v>
      </c>
      <c r="I6721" s="174" t="n">
        <v>3484</v>
      </c>
      <c r="J6721" s="174" t="n">
        <v>609</v>
      </c>
      <c r="K6721" s="174" t="n">
        <v>908</v>
      </c>
      <c r="L6721" s="174" t="n">
        <v>0</v>
      </c>
      <c r="M6721" s="174" t="n">
        <v>0</v>
      </c>
    </row>
    <row r="6722">
      <c r="A6722" s="174" t="inlineStr">
        <is>
          <t>test</t>
        </is>
      </c>
      <c r="B6722" s="174" t="inlineStr">
        <is>
          <t>A4</t>
        </is>
      </c>
      <c r="C6722" s="174" t="inlineStr">
        <is>
          <t>Asm</t>
        </is>
      </c>
      <c r="D6722" s="174" t="inlineStr">
        <is>
          <t>all</t>
        </is>
      </c>
      <c r="E6722" s="175" t="n">
        <v>0.68</v>
      </c>
      <c r="F6722" s="174" t="n">
        <v>37</v>
      </c>
      <c r="G6722" s="174" t="n">
        <v>1519</v>
      </c>
      <c r="H6722" s="174" t="n">
        <v>0</v>
      </c>
      <c r="I6722" s="174" t="n">
        <v>3484</v>
      </c>
      <c r="J6722" s="174" t="n">
        <v>609</v>
      </c>
      <c r="K6722" s="174" t="n">
        <v>910</v>
      </c>
      <c r="L6722" s="174" t="n">
        <v>0</v>
      </c>
      <c r="M6722" s="174" t="n">
        <v>0</v>
      </c>
    </row>
    <row r="6723">
      <c r="A6723" s="174" t="inlineStr">
        <is>
          <t>test</t>
        </is>
      </c>
      <c r="B6723" s="174" t="inlineStr">
        <is>
          <t>A4</t>
        </is>
      </c>
      <c r="C6723" s="174" t="inlineStr">
        <is>
          <t>Asm</t>
        </is>
      </c>
      <c r="D6723" s="174" t="inlineStr">
        <is>
          <t>all</t>
        </is>
      </c>
      <c r="E6723" s="175" t="n">
        <v>0.6899999999999999</v>
      </c>
      <c r="F6723" s="174" t="n">
        <v>36</v>
      </c>
      <c r="G6723" s="174" t="n">
        <v>1520</v>
      </c>
      <c r="H6723" s="174" t="n">
        <v>0</v>
      </c>
      <c r="I6723" s="174" t="n">
        <v>3484</v>
      </c>
      <c r="J6723" s="174" t="n">
        <v>609</v>
      </c>
      <c r="K6723" s="174" t="n">
        <v>911</v>
      </c>
      <c r="L6723" s="174" t="n">
        <v>0</v>
      </c>
      <c r="M6723" s="174" t="n">
        <v>0</v>
      </c>
    </row>
    <row r="6724">
      <c r="A6724" s="174" t="inlineStr">
        <is>
          <t>test</t>
        </is>
      </c>
      <c r="B6724" s="174" t="inlineStr">
        <is>
          <t>A4</t>
        </is>
      </c>
      <c r="C6724" s="174" t="inlineStr">
        <is>
          <t>Asm</t>
        </is>
      </c>
      <c r="D6724" s="174" t="inlineStr">
        <is>
          <t>all</t>
        </is>
      </c>
      <c r="E6724" s="175" t="n">
        <v>0.7</v>
      </c>
      <c r="F6724" s="174" t="n">
        <v>33</v>
      </c>
      <c r="G6724" s="174" t="n">
        <v>1523</v>
      </c>
      <c r="H6724" s="174" t="n">
        <v>0</v>
      </c>
      <c r="I6724" s="174" t="n">
        <v>3484</v>
      </c>
      <c r="J6724" s="174" t="n">
        <v>609</v>
      </c>
      <c r="K6724" s="174" t="n">
        <v>914</v>
      </c>
      <c r="L6724" s="174" t="n">
        <v>0</v>
      </c>
      <c r="M6724" s="174" t="n">
        <v>0</v>
      </c>
    </row>
    <row r="6725">
      <c r="A6725" s="174" t="inlineStr">
        <is>
          <t>test</t>
        </is>
      </c>
      <c r="B6725" s="174" t="inlineStr">
        <is>
          <t>A4</t>
        </is>
      </c>
      <c r="C6725" s="174" t="inlineStr">
        <is>
          <t>Asm</t>
        </is>
      </c>
      <c r="D6725" s="174" t="inlineStr">
        <is>
          <t>all</t>
        </is>
      </c>
      <c r="E6725" s="175" t="n">
        <v>0.71</v>
      </c>
      <c r="F6725" s="174" t="n">
        <v>32</v>
      </c>
      <c r="G6725" s="174" t="n">
        <v>1524</v>
      </c>
      <c r="H6725" s="174" t="n">
        <v>0</v>
      </c>
      <c r="I6725" s="174" t="n">
        <v>3484</v>
      </c>
      <c r="J6725" s="174" t="n">
        <v>609</v>
      </c>
      <c r="K6725" s="174" t="n">
        <v>915</v>
      </c>
      <c r="L6725" s="174" t="n">
        <v>0</v>
      </c>
      <c r="M6725" s="174" t="n">
        <v>0</v>
      </c>
    </row>
    <row r="6726">
      <c r="A6726" s="174" t="inlineStr">
        <is>
          <t>test</t>
        </is>
      </c>
      <c r="B6726" s="174" t="inlineStr">
        <is>
          <t>A4</t>
        </is>
      </c>
      <c r="C6726" s="174" t="inlineStr">
        <is>
          <t>Asm</t>
        </is>
      </c>
      <c r="D6726" s="174" t="inlineStr">
        <is>
          <t>all</t>
        </is>
      </c>
      <c r="E6726" s="175" t="n">
        <v>0.72</v>
      </c>
      <c r="F6726" s="174" t="n">
        <v>31</v>
      </c>
      <c r="G6726" s="174" t="n">
        <v>1525</v>
      </c>
      <c r="H6726" s="174" t="n">
        <v>0</v>
      </c>
      <c r="I6726" s="174" t="n">
        <v>3484</v>
      </c>
      <c r="J6726" s="174" t="n">
        <v>609</v>
      </c>
      <c r="K6726" s="174" t="n">
        <v>916</v>
      </c>
      <c r="L6726" s="174" t="n">
        <v>0</v>
      </c>
      <c r="M6726" s="174" t="n">
        <v>0</v>
      </c>
    </row>
    <row r="6727">
      <c r="A6727" s="174" t="inlineStr">
        <is>
          <t>test</t>
        </is>
      </c>
      <c r="B6727" s="174" t="inlineStr">
        <is>
          <t>A4</t>
        </is>
      </c>
      <c r="C6727" s="174" t="inlineStr">
        <is>
          <t>Asm</t>
        </is>
      </c>
      <c r="D6727" s="174" t="inlineStr">
        <is>
          <t>all</t>
        </is>
      </c>
      <c r="E6727" s="175" t="n">
        <v>0.73</v>
      </c>
      <c r="F6727" s="174" t="n">
        <v>28</v>
      </c>
      <c r="G6727" s="174" t="n">
        <v>1528</v>
      </c>
      <c r="H6727" s="174" t="n">
        <v>0</v>
      </c>
      <c r="I6727" s="174" t="n">
        <v>3484</v>
      </c>
      <c r="J6727" s="174" t="n">
        <v>610</v>
      </c>
      <c r="K6727" s="174" t="n">
        <v>918</v>
      </c>
      <c r="L6727" s="174" t="n">
        <v>0</v>
      </c>
      <c r="M6727" s="174" t="n">
        <v>0</v>
      </c>
    </row>
    <row r="6728">
      <c r="A6728" s="174" t="inlineStr">
        <is>
          <t>test</t>
        </is>
      </c>
      <c r="B6728" s="174" t="inlineStr">
        <is>
          <t>A4</t>
        </is>
      </c>
      <c r="C6728" s="174" t="inlineStr">
        <is>
          <t>Asm</t>
        </is>
      </c>
      <c r="D6728" s="174" t="inlineStr">
        <is>
          <t>all</t>
        </is>
      </c>
      <c r="E6728" s="175" t="n">
        <v>0.74</v>
      </c>
      <c r="F6728" s="174" t="n">
        <v>28</v>
      </c>
      <c r="G6728" s="174" t="n">
        <v>1528</v>
      </c>
      <c r="H6728" s="174" t="n">
        <v>0</v>
      </c>
      <c r="I6728" s="174" t="n">
        <v>3484</v>
      </c>
      <c r="J6728" s="174" t="n">
        <v>610</v>
      </c>
      <c r="K6728" s="174" t="n">
        <v>918</v>
      </c>
      <c r="L6728" s="174" t="n">
        <v>0</v>
      </c>
      <c r="M6728" s="174" t="n">
        <v>0</v>
      </c>
    </row>
    <row r="6729">
      <c r="A6729" s="174" t="inlineStr">
        <is>
          <t>test</t>
        </is>
      </c>
      <c r="B6729" s="174" t="inlineStr">
        <is>
          <t>A4</t>
        </is>
      </c>
      <c r="C6729" s="174" t="inlineStr">
        <is>
          <t>Asm</t>
        </is>
      </c>
      <c r="D6729" s="174" t="inlineStr">
        <is>
          <t>all</t>
        </is>
      </c>
      <c r="E6729" s="175" t="n">
        <v>0.75</v>
      </c>
      <c r="F6729" s="174" t="n">
        <v>27</v>
      </c>
      <c r="G6729" s="174" t="n">
        <v>1529</v>
      </c>
      <c r="H6729" s="174" t="n">
        <v>0</v>
      </c>
      <c r="I6729" s="174" t="n">
        <v>3484</v>
      </c>
      <c r="J6729" s="174" t="n">
        <v>610</v>
      </c>
      <c r="K6729" s="174" t="n">
        <v>919</v>
      </c>
      <c r="L6729" s="174" t="n">
        <v>0</v>
      </c>
      <c r="M6729" s="174" t="n">
        <v>0</v>
      </c>
    </row>
    <row r="6730">
      <c r="A6730" s="174" t="inlineStr">
        <is>
          <t>test</t>
        </is>
      </c>
      <c r="B6730" s="174" t="inlineStr">
        <is>
          <t>A4</t>
        </is>
      </c>
      <c r="C6730" s="174" t="inlineStr">
        <is>
          <t>Asm</t>
        </is>
      </c>
      <c r="D6730" s="174" t="inlineStr">
        <is>
          <t>all</t>
        </is>
      </c>
      <c r="E6730" s="175" t="n">
        <v>0.76</v>
      </c>
      <c r="F6730" s="174" t="n">
        <v>27</v>
      </c>
      <c r="G6730" s="174" t="n">
        <v>1529</v>
      </c>
      <c r="H6730" s="174" t="n">
        <v>0</v>
      </c>
      <c r="I6730" s="174" t="n">
        <v>3484</v>
      </c>
      <c r="J6730" s="174" t="n">
        <v>610</v>
      </c>
      <c r="K6730" s="174" t="n">
        <v>919</v>
      </c>
      <c r="L6730" s="174" t="n">
        <v>0</v>
      </c>
      <c r="M6730" s="174" t="n">
        <v>0</v>
      </c>
    </row>
    <row r="6731">
      <c r="A6731" s="174" t="inlineStr">
        <is>
          <t>test</t>
        </is>
      </c>
      <c r="B6731" s="174" t="inlineStr">
        <is>
          <t>A4</t>
        </is>
      </c>
      <c r="C6731" s="174" t="inlineStr">
        <is>
          <t>Asm</t>
        </is>
      </c>
      <c r="D6731" s="174" t="inlineStr">
        <is>
          <t>all</t>
        </is>
      </c>
      <c r="E6731" s="175" t="n">
        <v>0.77</v>
      </c>
      <c r="F6731" s="174" t="n">
        <v>25</v>
      </c>
      <c r="G6731" s="174" t="n">
        <v>1531</v>
      </c>
      <c r="H6731" s="174" t="n">
        <v>0</v>
      </c>
      <c r="I6731" s="174" t="n">
        <v>3484</v>
      </c>
      <c r="J6731" s="174" t="n">
        <v>610</v>
      </c>
      <c r="K6731" s="174" t="n">
        <v>921</v>
      </c>
      <c r="L6731" s="174" t="n">
        <v>0</v>
      </c>
      <c r="M6731" s="174" t="n">
        <v>0</v>
      </c>
    </row>
    <row r="6732">
      <c r="A6732" s="174" t="inlineStr">
        <is>
          <t>test</t>
        </is>
      </c>
      <c r="B6732" s="174" t="inlineStr">
        <is>
          <t>A4</t>
        </is>
      </c>
      <c r="C6732" s="174" t="inlineStr">
        <is>
          <t>Asm</t>
        </is>
      </c>
      <c r="D6732" s="174" t="inlineStr">
        <is>
          <t>all</t>
        </is>
      </c>
      <c r="E6732" s="175" t="n">
        <v>0.78</v>
      </c>
      <c r="F6732" s="174" t="n">
        <v>24</v>
      </c>
      <c r="G6732" s="174" t="n">
        <v>1532</v>
      </c>
      <c r="H6732" s="174" t="n">
        <v>0</v>
      </c>
      <c r="I6732" s="174" t="n">
        <v>3484</v>
      </c>
      <c r="J6732" s="174" t="n">
        <v>610</v>
      </c>
      <c r="K6732" s="174" t="n">
        <v>922</v>
      </c>
      <c r="L6732" s="174" t="n">
        <v>0</v>
      </c>
      <c r="M6732" s="174" t="n">
        <v>0</v>
      </c>
    </row>
    <row r="6733">
      <c r="A6733" s="174" t="inlineStr">
        <is>
          <t>test</t>
        </is>
      </c>
      <c r="B6733" s="174" t="inlineStr">
        <is>
          <t>A4</t>
        </is>
      </c>
      <c r="C6733" s="174" t="inlineStr">
        <is>
          <t>Asm</t>
        </is>
      </c>
      <c r="D6733" s="174" t="inlineStr">
        <is>
          <t>all</t>
        </is>
      </c>
      <c r="E6733" s="175" t="n">
        <v>0.79</v>
      </c>
      <c r="F6733" s="174" t="n">
        <v>19</v>
      </c>
      <c r="G6733" s="174" t="n">
        <v>1537</v>
      </c>
      <c r="H6733" s="174" t="n">
        <v>0</v>
      </c>
      <c r="I6733" s="174" t="n">
        <v>3484</v>
      </c>
      <c r="J6733" s="174" t="n">
        <v>610</v>
      </c>
      <c r="K6733" s="174" t="n">
        <v>927</v>
      </c>
      <c r="L6733" s="174" t="n">
        <v>0</v>
      </c>
      <c r="M6733" s="174" t="n">
        <v>0</v>
      </c>
    </row>
    <row r="6734">
      <c r="A6734" s="174" t="inlineStr">
        <is>
          <t>test</t>
        </is>
      </c>
      <c r="B6734" s="174" t="inlineStr">
        <is>
          <t>A4</t>
        </is>
      </c>
      <c r="C6734" s="174" t="inlineStr">
        <is>
          <t>Asm</t>
        </is>
      </c>
      <c r="D6734" s="174" t="inlineStr">
        <is>
          <t>all</t>
        </is>
      </c>
      <c r="E6734" s="175" t="n">
        <v>0.8</v>
      </c>
      <c r="F6734" s="174" t="n">
        <v>16</v>
      </c>
      <c r="G6734" s="174" t="n">
        <v>1540</v>
      </c>
      <c r="H6734" s="174" t="n">
        <v>0</v>
      </c>
      <c r="I6734" s="174" t="n">
        <v>3484</v>
      </c>
      <c r="J6734" s="174" t="n">
        <v>610</v>
      </c>
      <c r="K6734" s="174" t="n">
        <v>930</v>
      </c>
      <c r="L6734" s="174" t="n">
        <v>0</v>
      </c>
      <c r="M6734" s="174" t="n">
        <v>0</v>
      </c>
    </row>
    <row r="6735">
      <c r="A6735" s="174" t="inlineStr">
        <is>
          <t>test</t>
        </is>
      </c>
      <c r="B6735" s="174" t="inlineStr">
        <is>
          <t>A4</t>
        </is>
      </c>
      <c r="C6735" s="174" t="inlineStr">
        <is>
          <t>Asm</t>
        </is>
      </c>
      <c r="D6735" s="174" t="inlineStr">
        <is>
          <t>all</t>
        </is>
      </c>
      <c r="E6735" s="175" t="n">
        <v>0.8100000000000001</v>
      </c>
      <c r="F6735" s="174" t="n">
        <v>16</v>
      </c>
      <c r="G6735" s="174" t="n">
        <v>1540</v>
      </c>
      <c r="H6735" s="174" t="n">
        <v>0</v>
      </c>
      <c r="I6735" s="174" t="n">
        <v>3484</v>
      </c>
      <c r="J6735" s="174" t="n">
        <v>610</v>
      </c>
      <c r="K6735" s="174" t="n">
        <v>930</v>
      </c>
      <c r="L6735" s="174" t="n">
        <v>0</v>
      </c>
      <c r="M6735" s="174" t="n">
        <v>0</v>
      </c>
    </row>
    <row r="6736">
      <c r="A6736" s="174" t="inlineStr">
        <is>
          <t>test</t>
        </is>
      </c>
      <c r="B6736" s="174" t="inlineStr">
        <is>
          <t>A4</t>
        </is>
      </c>
      <c r="C6736" s="174" t="inlineStr">
        <is>
          <t>Asm</t>
        </is>
      </c>
      <c r="D6736" s="174" t="inlineStr">
        <is>
          <t>all</t>
        </is>
      </c>
      <c r="E6736" s="175" t="n">
        <v>0.82</v>
      </c>
      <c r="F6736" s="174" t="n">
        <v>15</v>
      </c>
      <c r="G6736" s="174" t="n">
        <v>1541</v>
      </c>
      <c r="H6736" s="174" t="n">
        <v>0</v>
      </c>
      <c r="I6736" s="174" t="n">
        <v>3484</v>
      </c>
      <c r="J6736" s="174" t="n">
        <v>610</v>
      </c>
      <c r="K6736" s="174" t="n">
        <v>931</v>
      </c>
      <c r="L6736" s="174" t="n">
        <v>0</v>
      </c>
      <c r="M6736" s="174" t="n">
        <v>0</v>
      </c>
    </row>
    <row r="6737">
      <c r="A6737" s="174" t="inlineStr">
        <is>
          <t>test</t>
        </is>
      </c>
      <c r="B6737" s="174" t="inlineStr">
        <is>
          <t>A4</t>
        </is>
      </c>
      <c r="C6737" s="174" t="inlineStr">
        <is>
          <t>Asm</t>
        </is>
      </c>
      <c r="D6737" s="174" t="inlineStr">
        <is>
          <t>all</t>
        </is>
      </c>
      <c r="E6737" s="175" t="n">
        <v>0.83</v>
      </c>
      <c r="F6737" s="174" t="n">
        <v>15</v>
      </c>
      <c r="G6737" s="174" t="n">
        <v>1541</v>
      </c>
      <c r="H6737" s="174" t="n">
        <v>0</v>
      </c>
      <c r="I6737" s="174" t="n">
        <v>3484</v>
      </c>
      <c r="J6737" s="174" t="n">
        <v>610</v>
      </c>
      <c r="K6737" s="174" t="n">
        <v>931</v>
      </c>
      <c r="L6737" s="174" t="n">
        <v>0</v>
      </c>
      <c r="M6737" s="174" t="n">
        <v>0</v>
      </c>
    </row>
    <row r="6738">
      <c r="A6738" s="174" t="inlineStr">
        <is>
          <t>test</t>
        </is>
      </c>
      <c r="B6738" s="174" t="inlineStr">
        <is>
          <t>A4</t>
        </is>
      </c>
      <c r="C6738" s="174" t="inlineStr">
        <is>
          <t>Asm</t>
        </is>
      </c>
      <c r="D6738" s="174" t="inlineStr">
        <is>
          <t>all</t>
        </is>
      </c>
      <c r="E6738" s="175" t="n">
        <v>0.84</v>
      </c>
      <c r="F6738" s="174" t="n">
        <v>12</v>
      </c>
      <c r="G6738" s="174" t="n">
        <v>1544</v>
      </c>
      <c r="H6738" s="174" t="n">
        <v>0</v>
      </c>
      <c r="I6738" s="174" t="n">
        <v>3484</v>
      </c>
      <c r="J6738" s="174" t="n">
        <v>610</v>
      </c>
      <c r="K6738" s="174" t="n">
        <v>934</v>
      </c>
      <c r="L6738" s="174" t="n">
        <v>0</v>
      </c>
      <c r="M6738" s="174" t="n">
        <v>0</v>
      </c>
    </row>
    <row r="6739">
      <c r="A6739" s="174" t="inlineStr">
        <is>
          <t>test</t>
        </is>
      </c>
      <c r="B6739" s="174" t="inlineStr">
        <is>
          <t>A4</t>
        </is>
      </c>
      <c r="C6739" s="174" t="inlineStr">
        <is>
          <t>Asm</t>
        </is>
      </c>
      <c r="D6739" s="174" t="inlineStr">
        <is>
          <t>all</t>
        </is>
      </c>
      <c r="E6739" s="175" t="n">
        <v>0.85</v>
      </c>
      <c r="F6739" s="174" t="n">
        <v>11</v>
      </c>
      <c r="G6739" s="174" t="n">
        <v>1545</v>
      </c>
      <c r="H6739" s="174" t="n">
        <v>0</v>
      </c>
      <c r="I6739" s="174" t="n">
        <v>3484</v>
      </c>
      <c r="J6739" s="174" t="n">
        <v>610</v>
      </c>
      <c r="K6739" s="174" t="n">
        <v>935</v>
      </c>
      <c r="L6739" s="174" t="n">
        <v>0</v>
      </c>
      <c r="M6739" s="174" t="n">
        <v>0</v>
      </c>
    </row>
    <row r="6740">
      <c r="A6740" s="174" t="inlineStr">
        <is>
          <t>test</t>
        </is>
      </c>
      <c r="B6740" s="174" t="inlineStr">
        <is>
          <t>A4</t>
        </is>
      </c>
      <c r="C6740" s="174" t="inlineStr">
        <is>
          <t>Asm</t>
        </is>
      </c>
      <c r="D6740" s="174" t="inlineStr">
        <is>
          <t>all</t>
        </is>
      </c>
      <c r="E6740" s="175" t="n">
        <v>0.86</v>
      </c>
      <c r="F6740" s="174" t="n">
        <v>9</v>
      </c>
      <c r="G6740" s="174" t="n">
        <v>1547</v>
      </c>
      <c r="H6740" s="174" t="n">
        <v>0</v>
      </c>
      <c r="I6740" s="174" t="n">
        <v>3484</v>
      </c>
      <c r="J6740" s="174" t="n">
        <v>610</v>
      </c>
      <c r="K6740" s="174" t="n">
        <v>937</v>
      </c>
      <c r="L6740" s="174" t="n">
        <v>0</v>
      </c>
      <c r="M6740" s="174" t="n">
        <v>0</v>
      </c>
    </row>
    <row r="6741">
      <c r="A6741" s="174" t="inlineStr">
        <is>
          <t>test</t>
        </is>
      </c>
      <c r="B6741" s="174" t="inlineStr">
        <is>
          <t>A4</t>
        </is>
      </c>
      <c r="C6741" s="174" t="inlineStr">
        <is>
          <t>Asm</t>
        </is>
      </c>
      <c r="D6741" s="174" t="inlineStr">
        <is>
          <t>all</t>
        </is>
      </c>
      <c r="E6741" s="175" t="n">
        <v>0.87</v>
      </c>
      <c r="F6741" s="174" t="n">
        <v>9</v>
      </c>
      <c r="G6741" s="174" t="n">
        <v>1547</v>
      </c>
      <c r="H6741" s="174" t="n">
        <v>0</v>
      </c>
      <c r="I6741" s="174" t="n">
        <v>3484</v>
      </c>
      <c r="J6741" s="174" t="n">
        <v>610</v>
      </c>
      <c r="K6741" s="174" t="n">
        <v>937</v>
      </c>
      <c r="L6741" s="174" t="n">
        <v>0</v>
      </c>
      <c r="M6741" s="174" t="n">
        <v>0</v>
      </c>
    </row>
    <row r="6742">
      <c r="A6742" s="174" t="inlineStr">
        <is>
          <t>test</t>
        </is>
      </c>
      <c r="B6742" s="174" t="inlineStr">
        <is>
          <t>A4</t>
        </is>
      </c>
      <c r="C6742" s="174" t="inlineStr">
        <is>
          <t>Asm</t>
        </is>
      </c>
      <c r="D6742" s="174" t="inlineStr">
        <is>
          <t>all</t>
        </is>
      </c>
      <c r="E6742" s="175" t="n">
        <v>0.88</v>
      </c>
      <c r="F6742" s="174" t="n">
        <v>9</v>
      </c>
      <c r="G6742" s="174" t="n">
        <v>1547</v>
      </c>
      <c r="H6742" s="174" t="n">
        <v>0</v>
      </c>
      <c r="I6742" s="174" t="n">
        <v>3484</v>
      </c>
      <c r="J6742" s="174" t="n">
        <v>610</v>
      </c>
      <c r="K6742" s="174" t="n">
        <v>937</v>
      </c>
      <c r="L6742" s="174" t="n">
        <v>0</v>
      </c>
      <c r="M6742" s="174" t="n">
        <v>0</v>
      </c>
    </row>
    <row r="6743">
      <c r="A6743" s="174" t="inlineStr">
        <is>
          <t>test</t>
        </is>
      </c>
      <c r="B6743" s="174" t="inlineStr">
        <is>
          <t>A4</t>
        </is>
      </c>
      <c r="C6743" s="174" t="inlineStr">
        <is>
          <t>Asm</t>
        </is>
      </c>
      <c r="D6743" s="174" t="inlineStr">
        <is>
          <t>all</t>
        </is>
      </c>
      <c r="E6743" s="175" t="n">
        <v>0.89</v>
      </c>
      <c r="F6743" s="174" t="n">
        <v>6</v>
      </c>
      <c r="G6743" s="174" t="n">
        <v>1550</v>
      </c>
      <c r="H6743" s="174" t="n">
        <v>0</v>
      </c>
      <c r="I6743" s="174" t="n">
        <v>3484</v>
      </c>
      <c r="J6743" s="174" t="n">
        <v>610</v>
      </c>
      <c r="K6743" s="174" t="n">
        <v>940</v>
      </c>
      <c r="L6743" s="174" t="n">
        <v>0</v>
      </c>
      <c r="M6743" s="174" t="n">
        <v>0</v>
      </c>
    </row>
    <row r="6744">
      <c r="A6744" s="174" t="inlineStr">
        <is>
          <t>test</t>
        </is>
      </c>
      <c r="B6744" s="174" t="inlineStr">
        <is>
          <t>A4</t>
        </is>
      </c>
      <c r="C6744" s="174" t="inlineStr">
        <is>
          <t>Asm</t>
        </is>
      </c>
      <c r="D6744" s="174" t="inlineStr">
        <is>
          <t>all</t>
        </is>
      </c>
      <c r="E6744" s="175" t="n">
        <v>0.9</v>
      </c>
      <c r="F6744" s="174" t="n">
        <v>4</v>
      </c>
      <c r="G6744" s="174" t="n">
        <v>1552</v>
      </c>
      <c r="H6744" s="174" t="n">
        <v>0</v>
      </c>
      <c r="I6744" s="174" t="n">
        <v>3484</v>
      </c>
      <c r="J6744" s="174" t="n">
        <v>610</v>
      </c>
      <c r="K6744" s="174" t="n">
        <v>942</v>
      </c>
      <c r="L6744" s="174" t="n">
        <v>0</v>
      </c>
      <c r="M6744" s="174" t="n">
        <v>0</v>
      </c>
    </row>
    <row r="6745">
      <c r="A6745" s="174" t="inlineStr">
        <is>
          <t>test</t>
        </is>
      </c>
      <c r="B6745" s="174" t="inlineStr">
        <is>
          <t>A4</t>
        </is>
      </c>
      <c r="C6745" s="174" t="inlineStr">
        <is>
          <t>Asm</t>
        </is>
      </c>
      <c r="D6745" s="174" t="inlineStr">
        <is>
          <t>all</t>
        </is>
      </c>
      <c r="E6745" s="175" t="n">
        <v>0.91</v>
      </c>
      <c r="F6745" s="174" t="n">
        <v>2</v>
      </c>
      <c r="G6745" s="174" t="n">
        <v>1554</v>
      </c>
      <c r="H6745" s="174" t="n">
        <v>0</v>
      </c>
      <c r="I6745" s="174" t="n">
        <v>3484</v>
      </c>
      <c r="J6745" s="174" t="n">
        <v>610</v>
      </c>
      <c r="K6745" s="174" t="n">
        <v>944</v>
      </c>
      <c r="L6745" s="174" t="n">
        <v>0</v>
      </c>
      <c r="M6745" s="174" t="n">
        <v>0</v>
      </c>
    </row>
    <row r="6746">
      <c r="A6746" s="174" t="inlineStr">
        <is>
          <t>test</t>
        </is>
      </c>
      <c r="B6746" s="174" t="inlineStr">
        <is>
          <t>A4</t>
        </is>
      </c>
      <c r="C6746" s="174" t="inlineStr">
        <is>
          <t>Asm</t>
        </is>
      </c>
      <c r="D6746" s="174" t="inlineStr">
        <is>
          <t>all</t>
        </is>
      </c>
      <c r="E6746" s="175" t="n">
        <v>0.92</v>
      </c>
      <c r="F6746" s="174" t="n">
        <v>1</v>
      </c>
      <c r="G6746" s="174" t="n">
        <v>1555</v>
      </c>
      <c r="H6746" s="174" t="n">
        <v>0</v>
      </c>
      <c r="I6746" s="174" t="n">
        <v>3484</v>
      </c>
      <c r="J6746" s="174" t="n">
        <v>610</v>
      </c>
      <c r="K6746" s="174" t="n">
        <v>945</v>
      </c>
      <c r="L6746" s="174" t="n">
        <v>0</v>
      </c>
      <c r="M6746" s="174" t="n">
        <v>0</v>
      </c>
    </row>
    <row r="6747">
      <c r="A6747" s="174" t="inlineStr">
        <is>
          <t>test</t>
        </is>
      </c>
      <c r="B6747" s="174" t="inlineStr">
        <is>
          <t>A4</t>
        </is>
      </c>
      <c r="C6747" s="174" t="inlineStr">
        <is>
          <t>Asm</t>
        </is>
      </c>
      <c r="D6747" s="174" t="inlineStr">
        <is>
          <t>all</t>
        </is>
      </c>
      <c r="E6747" s="175" t="n">
        <v>0.93</v>
      </c>
      <c r="F6747" s="174" t="n">
        <v>1</v>
      </c>
      <c r="G6747" s="174" t="n">
        <v>1555</v>
      </c>
      <c r="H6747" s="174" t="n">
        <v>0</v>
      </c>
      <c r="I6747" s="174" t="n">
        <v>3484</v>
      </c>
      <c r="J6747" s="174" t="n">
        <v>610</v>
      </c>
      <c r="K6747" s="174" t="n">
        <v>945</v>
      </c>
      <c r="L6747" s="174" t="n">
        <v>0</v>
      </c>
      <c r="M6747" s="174" t="n">
        <v>0</v>
      </c>
    </row>
    <row r="6748">
      <c r="A6748" s="174" t="inlineStr">
        <is>
          <t>test</t>
        </is>
      </c>
      <c r="B6748" s="174" t="inlineStr">
        <is>
          <t>A4</t>
        </is>
      </c>
      <c r="C6748" s="174" t="inlineStr">
        <is>
          <t>Asm</t>
        </is>
      </c>
      <c r="D6748" s="174" t="inlineStr">
        <is>
          <t>all</t>
        </is>
      </c>
      <c r="E6748" s="175" t="n">
        <v>0.9399999999999999</v>
      </c>
      <c r="F6748" s="174" t="n">
        <v>1</v>
      </c>
      <c r="G6748" s="174" t="n">
        <v>1555</v>
      </c>
      <c r="H6748" s="174" t="n">
        <v>0</v>
      </c>
      <c r="I6748" s="174" t="n">
        <v>3484</v>
      </c>
      <c r="J6748" s="174" t="n">
        <v>610</v>
      </c>
      <c r="K6748" s="174" t="n">
        <v>945</v>
      </c>
      <c r="L6748" s="174" t="n">
        <v>0</v>
      </c>
      <c r="M6748" s="174" t="n">
        <v>0</v>
      </c>
    </row>
    <row r="6749">
      <c r="A6749" s="174" t="inlineStr">
        <is>
          <t>test</t>
        </is>
      </c>
      <c r="B6749" s="174" t="inlineStr">
        <is>
          <t>A4</t>
        </is>
      </c>
      <c r="C6749" s="174" t="inlineStr">
        <is>
          <t>Asm</t>
        </is>
      </c>
      <c r="D6749" s="174" t="inlineStr">
        <is>
          <t>all</t>
        </is>
      </c>
      <c r="E6749" s="175" t="n">
        <v>0.95</v>
      </c>
      <c r="F6749" s="174" t="n">
        <v>1</v>
      </c>
      <c r="G6749" s="174" t="n">
        <v>1555</v>
      </c>
      <c r="H6749" s="174" t="n">
        <v>0</v>
      </c>
      <c r="I6749" s="174" t="n">
        <v>3484</v>
      </c>
      <c r="J6749" s="174" t="n">
        <v>610</v>
      </c>
      <c r="K6749" s="174" t="n">
        <v>945</v>
      </c>
      <c r="L6749" s="174" t="n">
        <v>0</v>
      </c>
      <c r="M6749" s="174" t="n">
        <v>0</v>
      </c>
    </row>
    <row r="6750">
      <c r="A6750" s="174" t="inlineStr">
        <is>
          <t>test</t>
        </is>
      </c>
      <c r="B6750" s="174" t="inlineStr">
        <is>
          <t>A4</t>
        </is>
      </c>
      <c r="C6750" s="174" t="inlineStr">
        <is>
          <t>Asm</t>
        </is>
      </c>
      <c r="D6750" s="174" t="inlineStr">
        <is>
          <t>nb</t>
        </is>
      </c>
      <c r="E6750" s="175" t="n">
        <v>0.01</v>
      </c>
      <c r="F6750" s="174" t="n">
        <v>885</v>
      </c>
      <c r="G6750" s="174" t="n">
        <v>61</v>
      </c>
      <c r="H6750" s="174" t="n">
        <v>1976</v>
      </c>
      <c r="I6750" s="174" t="n">
        <v>937</v>
      </c>
      <c r="J6750" s="174" t="n"/>
      <c r="K6750" s="174" t="n"/>
      <c r="L6750" s="174" t="n"/>
      <c r="M6750" s="174" t="n"/>
    </row>
    <row r="6751">
      <c r="A6751" s="174" t="inlineStr">
        <is>
          <t>test</t>
        </is>
      </c>
      <c r="B6751" s="174" t="inlineStr">
        <is>
          <t>A4</t>
        </is>
      </c>
      <c r="C6751" s="174" t="inlineStr">
        <is>
          <t>Asm</t>
        </is>
      </c>
      <c r="D6751" s="174" t="inlineStr">
        <is>
          <t>nb</t>
        </is>
      </c>
      <c r="E6751" s="175" t="n">
        <v>0.02</v>
      </c>
      <c r="F6751" s="174" t="n">
        <v>771</v>
      </c>
      <c r="G6751" s="174" t="n">
        <v>175</v>
      </c>
      <c r="H6751" s="174" t="n">
        <v>1241</v>
      </c>
      <c r="I6751" s="174" t="n">
        <v>1672</v>
      </c>
      <c r="J6751" s="174" t="n"/>
      <c r="K6751" s="174" t="n"/>
      <c r="L6751" s="174" t="n"/>
      <c r="M6751" s="174" t="n"/>
    </row>
    <row r="6752">
      <c r="A6752" s="174" t="inlineStr">
        <is>
          <t>test</t>
        </is>
      </c>
      <c r="B6752" s="174" t="inlineStr">
        <is>
          <t>A4</t>
        </is>
      </c>
      <c r="C6752" s="174" t="inlineStr">
        <is>
          <t>Asm</t>
        </is>
      </c>
      <c r="D6752" s="174" t="inlineStr">
        <is>
          <t>nb</t>
        </is>
      </c>
      <c r="E6752" s="175" t="n">
        <v>0.03</v>
      </c>
      <c r="F6752" s="174" t="n">
        <v>665</v>
      </c>
      <c r="G6752" s="174" t="n">
        <v>281</v>
      </c>
      <c r="H6752" s="174" t="n">
        <v>806</v>
      </c>
      <c r="I6752" s="174" t="n">
        <v>2107</v>
      </c>
      <c r="J6752" s="174" t="n"/>
      <c r="K6752" s="174" t="n"/>
      <c r="L6752" s="174" t="n"/>
      <c r="M6752" s="174" t="n"/>
    </row>
    <row r="6753">
      <c r="A6753" s="174" t="inlineStr">
        <is>
          <t>test</t>
        </is>
      </c>
      <c r="B6753" s="174" t="inlineStr">
        <is>
          <t>A4</t>
        </is>
      </c>
      <c r="C6753" s="174" t="inlineStr">
        <is>
          <t>Asm</t>
        </is>
      </c>
      <c r="D6753" s="174" t="inlineStr">
        <is>
          <t>nb</t>
        </is>
      </c>
      <c r="E6753" s="175" t="n">
        <v>0.04</v>
      </c>
      <c r="F6753" s="174" t="n">
        <v>591</v>
      </c>
      <c r="G6753" s="174" t="n">
        <v>355</v>
      </c>
      <c r="H6753" s="174" t="n">
        <v>529</v>
      </c>
      <c r="I6753" s="174" t="n">
        <v>2384</v>
      </c>
      <c r="J6753" s="174" t="n"/>
      <c r="K6753" s="174" t="n"/>
      <c r="L6753" s="174" t="n"/>
      <c r="M6753" s="174" t="n"/>
    </row>
    <row r="6754">
      <c r="A6754" s="174" t="inlineStr">
        <is>
          <t>test</t>
        </is>
      </c>
      <c r="B6754" s="174" t="inlineStr">
        <is>
          <t>A4</t>
        </is>
      </c>
      <c r="C6754" s="174" t="inlineStr">
        <is>
          <t>Asm</t>
        </is>
      </c>
      <c r="D6754" s="174" t="inlineStr">
        <is>
          <t>nb</t>
        </is>
      </c>
      <c r="E6754" s="175" t="n">
        <v>0.05</v>
      </c>
      <c r="F6754" s="174" t="n">
        <v>544</v>
      </c>
      <c r="G6754" s="174" t="n">
        <v>402</v>
      </c>
      <c r="H6754" s="174" t="n">
        <v>354</v>
      </c>
      <c r="I6754" s="174" t="n">
        <v>2559</v>
      </c>
      <c r="J6754" s="174" t="n"/>
      <c r="K6754" s="174" t="n"/>
      <c r="L6754" s="174" t="n"/>
      <c r="M6754" s="174" t="n"/>
    </row>
    <row r="6755">
      <c r="A6755" s="174" t="inlineStr">
        <is>
          <t>test</t>
        </is>
      </c>
      <c r="B6755" s="174" t="inlineStr">
        <is>
          <t>A4</t>
        </is>
      </c>
      <c r="C6755" s="174" t="inlineStr">
        <is>
          <t>Asm</t>
        </is>
      </c>
      <c r="D6755" s="174" t="inlineStr">
        <is>
          <t>nb</t>
        </is>
      </c>
      <c r="E6755" s="175" t="n">
        <v>0.06</v>
      </c>
      <c r="F6755" s="174" t="n">
        <v>507</v>
      </c>
      <c r="G6755" s="174" t="n">
        <v>439</v>
      </c>
      <c r="H6755" s="174" t="n">
        <v>241</v>
      </c>
      <c r="I6755" s="174" t="n">
        <v>2672</v>
      </c>
      <c r="J6755" s="174" t="n"/>
      <c r="K6755" s="174" t="n"/>
      <c r="L6755" s="174" t="n"/>
      <c r="M6755" s="174" t="n"/>
    </row>
    <row r="6756">
      <c r="A6756" s="174" t="inlineStr">
        <is>
          <t>test</t>
        </is>
      </c>
      <c r="B6756" s="174" t="inlineStr">
        <is>
          <t>A4</t>
        </is>
      </c>
      <c r="C6756" s="174" t="inlineStr">
        <is>
          <t>Asm</t>
        </is>
      </c>
      <c r="D6756" s="174" t="inlineStr">
        <is>
          <t>nb</t>
        </is>
      </c>
      <c r="E6756" s="175" t="n">
        <v>0.07000000000000001</v>
      </c>
      <c r="F6756" s="174" t="n">
        <v>463</v>
      </c>
      <c r="G6756" s="174" t="n">
        <v>483</v>
      </c>
      <c r="H6756" s="174" t="n">
        <v>178</v>
      </c>
      <c r="I6756" s="174" t="n">
        <v>2735</v>
      </c>
      <c r="J6756" s="174" t="n"/>
      <c r="K6756" s="174" t="n"/>
      <c r="L6756" s="174" t="n"/>
      <c r="M6756" s="174" t="n"/>
    </row>
    <row r="6757">
      <c r="A6757" s="174" t="inlineStr">
        <is>
          <t>test</t>
        </is>
      </c>
      <c r="B6757" s="174" t="inlineStr">
        <is>
          <t>A4</t>
        </is>
      </c>
      <c r="C6757" s="174" t="inlineStr">
        <is>
          <t>Asm</t>
        </is>
      </c>
      <c r="D6757" s="174" t="inlineStr">
        <is>
          <t>nb</t>
        </is>
      </c>
      <c r="E6757" s="175" t="n">
        <v>0.08</v>
      </c>
      <c r="F6757" s="174" t="n">
        <v>424</v>
      </c>
      <c r="G6757" s="174" t="n">
        <v>522</v>
      </c>
      <c r="H6757" s="174" t="n">
        <v>140</v>
      </c>
      <c r="I6757" s="174" t="n">
        <v>2773</v>
      </c>
      <c r="J6757" s="174" t="n"/>
      <c r="K6757" s="174" t="n"/>
      <c r="L6757" s="174" t="n"/>
      <c r="M6757" s="174" t="n"/>
    </row>
    <row r="6758">
      <c r="A6758" s="174" t="inlineStr">
        <is>
          <t>test</t>
        </is>
      </c>
      <c r="B6758" s="174" t="inlineStr">
        <is>
          <t>A4</t>
        </is>
      </c>
      <c r="C6758" s="174" t="inlineStr">
        <is>
          <t>Asm</t>
        </is>
      </c>
      <c r="D6758" s="174" t="inlineStr">
        <is>
          <t>nb</t>
        </is>
      </c>
      <c r="E6758" s="175" t="n">
        <v>0.09</v>
      </c>
      <c r="F6758" s="174" t="n">
        <v>404</v>
      </c>
      <c r="G6758" s="174" t="n">
        <v>542</v>
      </c>
      <c r="H6758" s="174" t="n">
        <v>115</v>
      </c>
      <c r="I6758" s="174" t="n">
        <v>2798</v>
      </c>
      <c r="J6758" s="174" t="n"/>
      <c r="K6758" s="174" t="n"/>
      <c r="L6758" s="174" t="n"/>
      <c r="M6758" s="174" t="n"/>
    </row>
    <row r="6759">
      <c r="A6759" s="174" t="inlineStr">
        <is>
          <t>test</t>
        </is>
      </c>
      <c r="B6759" s="174" t="inlineStr">
        <is>
          <t>A4</t>
        </is>
      </c>
      <c r="C6759" s="174" t="inlineStr">
        <is>
          <t>Asm</t>
        </is>
      </c>
      <c r="D6759" s="174" t="inlineStr">
        <is>
          <t>nb</t>
        </is>
      </c>
      <c r="E6759" s="175" t="n">
        <v>0.1</v>
      </c>
      <c r="F6759" s="174" t="n">
        <v>376</v>
      </c>
      <c r="G6759" s="174" t="n">
        <v>570</v>
      </c>
      <c r="H6759" s="174" t="n">
        <v>88</v>
      </c>
      <c r="I6759" s="174" t="n">
        <v>2825</v>
      </c>
      <c r="J6759" s="174" t="n"/>
      <c r="K6759" s="174" t="n"/>
      <c r="L6759" s="174" t="n"/>
      <c r="M6759" s="174" t="n"/>
    </row>
    <row r="6760">
      <c r="A6760" s="174" t="inlineStr">
        <is>
          <t>test</t>
        </is>
      </c>
      <c r="B6760" s="174" t="inlineStr">
        <is>
          <t>A4</t>
        </is>
      </c>
      <c r="C6760" s="174" t="inlineStr">
        <is>
          <t>Asm</t>
        </is>
      </c>
      <c r="D6760" s="174" t="inlineStr">
        <is>
          <t>nb</t>
        </is>
      </c>
      <c r="E6760" s="175" t="n">
        <v>0.11</v>
      </c>
      <c r="F6760" s="174" t="n">
        <v>355</v>
      </c>
      <c r="G6760" s="174" t="n">
        <v>591</v>
      </c>
      <c r="H6760" s="174" t="n">
        <v>71</v>
      </c>
      <c r="I6760" s="174" t="n">
        <v>2842</v>
      </c>
      <c r="J6760" s="174" t="n"/>
      <c r="K6760" s="174" t="n"/>
      <c r="L6760" s="174" t="n"/>
      <c r="M6760" s="174" t="n"/>
    </row>
    <row r="6761">
      <c r="A6761" s="174" t="inlineStr">
        <is>
          <t>test</t>
        </is>
      </c>
      <c r="B6761" s="174" t="inlineStr">
        <is>
          <t>A4</t>
        </is>
      </c>
      <c r="C6761" s="174" t="inlineStr">
        <is>
          <t>Asm</t>
        </is>
      </c>
      <c r="D6761" s="174" t="inlineStr">
        <is>
          <t>nb</t>
        </is>
      </c>
      <c r="E6761" s="175" t="n">
        <v>0.12</v>
      </c>
      <c r="F6761" s="174" t="n">
        <v>344</v>
      </c>
      <c r="G6761" s="174" t="n">
        <v>602</v>
      </c>
      <c r="H6761" s="174" t="n">
        <v>59</v>
      </c>
      <c r="I6761" s="174" t="n">
        <v>2854</v>
      </c>
      <c r="J6761" s="174" t="n"/>
      <c r="K6761" s="174" t="n"/>
      <c r="L6761" s="174" t="n"/>
      <c r="M6761" s="174" t="n"/>
    </row>
    <row r="6762">
      <c r="A6762" s="174" t="inlineStr">
        <is>
          <t>test</t>
        </is>
      </c>
      <c r="B6762" s="174" t="inlineStr">
        <is>
          <t>A4</t>
        </is>
      </c>
      <c r="C6762" s="174" t="inlineStr">
        <is>
          <t>Asm</t>
        </is>
      </c>
      <c r="D6762" s="174" t="inlineStr">
        <is>
          <t>nb</t>
        </is>
      </c>
      <c r="E6762" s="175" t="n">
        <v>0.13</v>
      </c>
      <c r="F6762" s="174" t="n">
        <v>333</v>
      </c>
      <c r="G6762" s="174" t="n">
        <v>613</v>
      </c>
      <c r="H6762" s="174" t="n">
        <v>52</v>
      </c>
      <c r="I6762" s="174" t="n">
        <v>2861</v>
      </c>
      <c r="J6762" s="174" t="n"/>
      <c r="K6762" s="174" t="n"/>
      <c r="L6762" s="174" t="n"/>
      <c r="M6762" s="174" t="n"/>
    </row>
    <row r="6763">
      <c r="A6763" s="174" t="inlineStr">
        <is>
          <t>test</t>
        </is>
      </c>
      <c r="B6763" s="174" t="inlineStr">
        <is>
          <t>A4</t>
        </is>
      </c>
      <c r="C6763" s="174" t="inlineStr">
        <is>
          <t>Asm</t>
        </is>
      </c>
      <c r="D6763" s="174" t="inlineStr">
        <is>
          <t>nb</t>
        </is>
      </c>
      <c r="E6763" s="175" t="n">
        <v>0.14</v>
      </c>
      <c r="F6763" s="174" t="n">
        <v>322</v>
      </c>
      <c r="G6763" s="174" t="n">
        <v>624</v>
      </c>
      <c r="H6763" s="174" t="n">
        <v>45</v>
      </c>
      <c r="I6763" s="174" t="n">
        <v>2868</v>
      </c>
      <c r="J6763" s="174" t="n"/>
      <c r="K6763" s="174" t="n"/>
      <c r="L6763" s="174" t="n"/>
      <c r="M6763" s="174" t="n"/>
    </row>
    <row r="6764">
      <c r="A6764" s="174" t="inlineStr">
        <is>
          <t>test</t>
        </is>
      </c>
      <c r="B6764" s="174" t="inlineStr">
        <is>
          <t>A4</t>
        </is>
      </c>
      <c r="C6764" s="174" t="inlineStr">
        <is>
          <t>Asm</t>
        </is>
      </c>
      <c r="D6764" s="174" t="inlineStr">
        <is>
          <t>nb</t>
        </is>
      </c>
      <c r="E6764" s="175" t="n">
        <v>0.15</v>
      </c>
      <c r="F6764" s="174" t="n">
        <v>305</v>
      </c>
      <c r="G6764" s="174" t="n">
        <v>641</v>
      </c>
      <c r="H6764" s="174" t="n">
        <v>33</v>
      </c>
      <c r="I6764" s="174" t="n">
        <v>2880</v>
      </c>
      <c r="J6764" s="174" t="n"/>
      <c r="K6764" s="174" t="n"/>
      <c r="L6764" s="174" t="n"/>
      <c r="M6764" s="174" t="n"/>
    </row>
    <row r="6765">
      <c r="A6765" s="174" t="inlineStr">
        <is>
          <t>test</t>
        </is>
      </c>
      <c r="B6765" s="174" t="inlineStr">
        <is>
          <t>A4</t>
        </is>
      </c>
      <c r="C6765" s="174" t="inlineStr">
        <is>
          <t>Asm</t>
        </is>
      </c>
      <c r="D6765" s="174" t="inlineStr">
        <is>
          <t>nb</t>
        </is>
      </c>
      <c r="E6765" s="175" t="n">
        <v>0.16</v>
      </c>
      <c r="F6765" s="174" t="n">
        <v>292</v>
      </c>
      <c r="G6765" s="174" t="n">
        <v>654</v>
      </c>
      <c r="H6765" s="174" t="n">
        <v>30</v>
      </c>
      <c r="I6765" s="174" t="n">
        <v>2883</v>
      </c>
      <c r="J6765" s="174" t="n"/>
      <c r="K6765" s="174" t="n"/>
      <c r="L6765" s="174" t="n"/>
      <c r="M6765" s="174" t="n"/>
    </row>
    <row r="6766">
      <c r="A6766" s="174" t="inlineStr">
        <is>
          <t>test</t>
        </is>
      </c>
      <c r="B6766" s="174" t="inlineStr">
        <is>
          <t>A4</t>
        </is>
      </c>
      <c r="C6766" s="174" t="inlineStr">
        <is>
          <t>Asm</t>
        </is>
      </c>
      <c r="D6766" s="174" t="inlineStr">
        <is>
          <t>nb</t>
        </is>
      </c>
      <c r="E6766" s="175" t="n">
        <v>0.17</v>
      </c>
      <c r="F6766" s="174" t="n">
        <v>279</v>
      </c>
      <c r="G6766" s="174" t="n">
        <v>667</v>
      </c>
      <c r="H6766" s="174" t="n">
        <v>25</v>
      </c>
      <c r="I6766" s="174" t="n">
        <v>2888</v>
      </c>
      <c r="J6766" s="174" t="n"/>
      <c r="K6766" s="174" t="n"/>
      <c r="L6766" s="174" t="n"/>
      <c r="M6766" s="174" t="n"/>
    </row>
    <row r="6767">
      <c r="A6767" s="174" t="inlineStr">
        <is>
          <t>test</t>
        </is>
      </c>
      <c r="B6767" s="174" t="inlineStr">
        <is>
          <t>A4</t>
        </is>
      </c>
      <c r="C6767" s="174" t="inlineStr">
        <is>
          <t>Asm</t>
        </is>
      </c>
      <c r="D6767" s="174" t="inlineStr">
        <is>
          <t>nb</t>
        </is>
      </c>
      <c r="E6767" s="175" t="n">
        <v>0.18</v>
      </c>
      <c r="F6767" s="174" t="n">
        <v>266</v>
      </c>
      <c r="G6767" s="174" t="n">
        <v>680</v>
      </c>
      <c r="H6767" s="174" t="n">
        <v>18</v>
      </c>
      <c r="I6767" s="174" t="n">
        <v>2895</v>
      </c>
      <c r="J6767" s="174" t="n"/>
      <c r="K6767" s="174" t="n"/>
      <c r="L6767" s="174" t="n"/>
      <c r="M6767" s="174" t="n"/>
    </row>
    <row r="6768">
      <c r="A6768" s="174" t="inlineStr">
        <is>
          <t>test</t>
        </is>
      </c>
      <c r="B6768" s="174" t="inlineStr">
        <is>
          <t>A4</t>
        </is>
      </c>
      <c r="C6768" s="174" t="inlineStr">
        <is>
          <t>Asm</t>
        </is>
      </c>
      <c r="D6768" s="174" t="inlineStr">
        <is>
          <t>nb</t>
        </is>
      </c>
      <c r="E6768" s="175" t="n">
        <v>0.19</v>
      </c>
      <c r="F6768" s="174" t="n">
        <v>261</v>
      </c>
      <c r="G6768" s="174" t="n">
        <v>685</v>
      </c>
      <c r="H6768" s="174" t="n">
        <v>16</v>
      </c>
      <c r="I6768" s="174" t="n">
        <v>2897</v>
      </c>
      <c r="J6768" s="174" t="n"/>
      <c r="K6768" s="174" t="n"/>
      <c r="L6768" s="174" t="n"/>
      <c r="M6768" s="174" t="n"/>
    </row>
    <row r="6769">
      <c r="A6769" s="174" t="inlineStr">
        <is>
          <t>test</t>
        </is>
      </c>
      <c r="B6769" s="174" t="inlineStr">
        <is>
          <t>A4</t>
        </is>
      </c>
      <c r="C6769" s="174" t="inlineStr">
        <is>
          <t>Asm</t>
        </is>
      </c>
      <c r="D6769" s="174" t="inlineStr">
        <is>
          <t>nb</t>
        </is>
      </c>
      <c r="E6769" s="175" t="n">
        <v>0.2</v>
      </c>
      <c r="F6769" s="174" t="n">
        <v>254</v>
      </c>
      <c r="G6769" s="174" t="n">
        <v>692</v>
      </c>
      <c r="H6769" s="174" t="n">
        <v>15</v>
      </c>
      <c r="I6769" s="174" t="n">
        <v>2898</v>
      </c>
      <c r="J6769" s="174" t="n"/>
      <c r="K6769" s="174" t="n"/>
      <c r="L6769" s="174" t="n"/>
      <c r="M6769" s="174" t="n"/>
    </row>
    <row r="6770">
      <c r="A6770" s="174" t="inlineStr">
        <is>
          <t>test</t>
        </is>
      </c>
      <c r="B6770" s="174" t="inlineStr">
        <is>
          <t>A4</t>
        </is>
      </c>
      <c r="C6770" s="174" t="inlineStr">
        <is>
          <t>Asm</t>
        </is>
      </c>
      <c r="D6770" s="174" t="inlineStr">
        <is>
          <t>nb</t>
        </is>
      </c>
      <c r="E6770" s="175" t="n">
        <v>0.21</v>
      </c>
      <c r="F6770" s="174" t="n">
        <v>248</v>
      </c>
      <c r="G6770" s="174" t="n">
        <v>698</v>
      </c>
      <c r="H6770" s="174" t="n">
        <v>13</v>
      </c>
      <c r="I6770" s="174" t="n">
        <v>2900</v>
      </c>
      <c r="J6770" s="174" t="n"/>
      <c r="K6770" s="174" t="n"/>
      <c r="L6770" s="174" t="n"/>
      <c r="M6770" s="174" t="n"/>
    </row>
    <row r="6771">
      <c r="A6771" s="174" t="inlineStr">
        <is>
          <t>test</t>
        </is>
      </c>
      <c r="B6771" s="174" t="inlineStr">
        <is>
          <t>A4</t>
        </is>
      </c>
      <c r="C6771" s="174" t="inlineStr">
        <is>
          <t>Asm</t>
        </is>
      </c>
      <c r="D6771" s="174" t="inlineStr">
        <is>
          <t>nb</t>
        </is>
      </c>
      <c r="E6771" s="175" t="n">
        <v>0.22</v>
      </c>
      <c r="F6771" s="174" t="n">
        <v>245</v>
      </c>
      <c r="G6771" s="174" t="n">
        <v>701</v>
      </c>
      <c r="H6771" s="174" t="n">
        <v>11</v>
      </c>
      <c r="I6771" s="174" t="n">
        <v>2902</v>
      </c>
      <c r="J6771" s="174" t="n"/>
      <c r="K6771" s="174" t="n"/>
      <c r="L6771" s="174" t="n"/>
      <c r="M6771" s="174" t="n"/>
    </row>
    <row r="6772">
      <c r="A6772" s="174" t="inlineStr">
        <is>
          <t>test</t>
        </is>
      </c>
      <c r="B6772" s="174" t="inlineStr">
        <is>
          <t>A4</t>
        </is>
      </c>
      <c r="C6772" s="174" t="inlineStr">
        <is>
          <t>Asm</t>
        </is>
      </c>
      <c r="D6772" s="174" t="inlineStr">
        <is>
          <t>nb</t>
        </is>
      </c>
      <c r="E6772" s="175" t="n">
        <v>0.23</v>
      </c>
      <c r="F6772" s="174" t="n">
        <v>237</v>
      </c>
      <c r="G6772" s="174" t="n">
        <v>709</v>
      </c>
      <c r="H6772" s="174" t="n">
        <v>10</v>
      </c>
      <c r="I6772" s="174" t="n">
        <v>2903</v>
      </c>
      <c r="J6772" s="174" t="n"/>
      <c r="K6772" s="174" t="n"/>
      <c r="L6772" s="174" t="n"/>
      <c r="M6772" s="174" t="n"/>
    </row>
    <row r="6773">
      <c r="A6773" s="174" t="inlineStr">
        <is>
          <t>test</t>
        </is>
      </c>
      <c r="B6773" s="174" t="inlineStr">
        <is>
          <t>A4</t>
        </is>
      </c>
      <c r="C6773" s="174" t="inlineStr">
        <is>
          <t>Asm</t>
        </is>
      </c>
      <c r="D6773" s="174" t="inlineStr">
        <is>
          <t>nb</t>
        </is>
      </c>
      <c r="E6773" s="175" t="n">
        <v>0.24</v>
      </c>
      <c r="F6773" s="174" t="n">
        <v>228</v>
      </c>
      <c r="G6773" s="174" t="n">
        <v>718</v>
      </c>
      <c r="H6773" s="174" t="n">
        <v>7</v>
      </c>
      <c r="I6773" s="174" t="n">
        <v>2906</v>
      </c>
      <c r="J6773" s="174" t="n"/>
      <c r="K6773" s="174" t="n"/>
      <c r="L6773" s="174" t="n"/>
      <c r="M6773" s="174" t="n"/>
    </row>
    <row r="6774">
      <c r="A6774" s="174" t="inlineStr">
        <is>
          <t>test</t>
        </is>
      </c>
      <c r="B6774" s="174" t="inlineStr">
        <is>
          <t>A4</t>
        </is>
      </c>
      <c r="C6774" s="174" t="inlineStr">
        <is>
          <t>Asm</t>
        </is>
      </c>
      <c r="D6774" s="174" t="inlineStr">
        <is>
          <t>nb</t>
        </is>
      </c>
      <c r="E6774" s="175" t="n">
        <v>0.25</v>
      </c>
      <c r="F6774" s="174" t="n">
        <v>221</v>
      </c>
      <c r="G6774" s="174" t="n">
        <v>725</v>
      </c>
      <c r="H6774" s="174" t="n">
        <v>5</v>
      </c>
      <c r="I6774" s="174" t="n">
        <v>2908</v>
      </c>
      <c r="J6774" s="174" t="n"/>
      <c r="K6774" s="174" t="n"/>
      <c r="L6774" s="174" t="n"/>
      <c r="M6774" s="174" t="n"/>
    </row>
    <row r="6775">
      <c r="A6775" s="174" t="inlineStr">
        <is>
          <t>test</t>
        </is>
      </c>
      <c r="B6775" s="174" t="inlineStr">
        <is>
          <t>A4</t>
        </is>
      </c>
      <c r="C6775" s="174" t="inlineStr">
        <is>
          <t>Asm</t>
        </is>
      </c>
      <c r="D6775" s="174" t="inlineStr">
        <is>
          <t>nb</t>
        </is>
      </c>
      <c r="E6775" s="175" t="n">
        <v>0.26</v>
      </c>
      <c r="F6775" s="174" t="n">
        <v>208</v>
      </c>
      <c r="G6775" s="174" t="n">
        <v>738</v>
      </c>
      <c r="H6775" s="174" t="n">
        <v>4</v>
      </c>
      <c r="I6775" s="174" t="n">
        <v>2909</v>
      </c>
      <c r="J6775" s="174" t="n"/>
      <c r="K6775" s="174" t="n"/>
      <c r="L6775" s="174" t="n"/>
      <c r="M6775" s="174" t="n"/>
    </row>
    <row r="6776">
      <c r="A6776" s="174" t="inlineStr">
        <is>
          <t>test</t>
        </is>
      </c>
      <c r="B6776" s="174" t="inlineStr">
        <is>
          <t>A4</t>
        </is>
      </c>
      <c r="C6776" s="174" t="inlineStr">
        <is>
          <t>Asm</t>
        </is>
      </c>
      <c r="D6776" s="174" t="inlineStr">
        <is>
          <t>nb</t>
        </is>
      </c>
      <c r="E6776" s="175" t="n">
        <v>0.27</v>
      </c>
      <c r="F6776" s="174" t="n">
        <v>203</v>
      </c>
      <c r="G6776" s="174" t="n">
        <v>743</v>
      </c>
      <c r="H6776" s="174" t="n">
        <v>3</v>
      </c>
      <c r="I6776" s="174" t="n">
        <v>2910</v>
      </c>
      <c r="J6776" s="174" t="n"/>
      <c r="K6776" s="174" t="n"/>
      <c r="L6776" s="174" t="n"/>
      <c r="M6776" s="174" t="n"/>
    </row>
    <row r="6777">
      <c r="A6777" s="174" t="inlineStr">
        <is>
          <t>test</t>
        </is>
      </c>
      <c r="B6777" s="174" t="inlineStr">
        <is>
          <t>A4</t>
        </is>
      </c>
      <c r="C6777" s="174" t="inlineStr">
        <is>
          <t>Asm</t>
        </is>
      </c>
      <c r="D6777" s="174" t="inlineStr">
        <is>
          <t>nb</t>
        </is>
      </c>
      <c r="E6777" s="175" t="n">
        <v>0.28</v>
      </c>
      <c r="F6777" s="174" t="n">
        <v>193</v>
      </c>
      <c r="G6777" s="174" t="n">
        <v>753</v>
      </c>
      <c r="H6777" s="174" t="n">
        <v>2</v>
      </c>
      <c r="I6777" s="174" t="n">
        <v>2911</v>
      </c>
      <c r="J6777" s="174" t="n"/>
      <c r="K6777" s="174" t="n"/>
      <c r="L6777" s="174" t="n"/>
      <c r="M6777" s="174" t="n"/>
    </row>
    <row r="6778">
      <c r="A6778" s="174" t="inlineStr">
        <is>
          <t>test</t>
        </is>
      </c>
      <c r="B6778" s="174" t="inlineStr">
        <is>
          <t>A4</t>
        </is>
      </c>
      <c r="C6778" s="174" t="inlineStr">
        <is>
          <t>Asm</t>
        </is>
      </c>
      <c r="D6778" s="174" t="inlineStr">
        <is>
          <t>nb</t>
        </is>
      </c>
      <c r="E6778" s="175" t="n">
        <v>0.29</v>
      </c>
      <c r="F6778" s="174" t="n">
        <v>186</v>
      </c>
      <c r="G6778" s="174" t="n">
        <v>760</v>
      </c>
      <c r="H6778" s="174" t="n">
        <v>2</v>
      </c>
      <c r="I6778" s="174" t="n">
        <v>2911</v>
      </c>
      <c r="J6778" s="174" t="n"/>
      <c r="K6778" s="174" t="n"/>
      <c r="L6778" s="174" t="n"/>
      <c r="M6778" s="174" t="n"/>
    </row>
    <row r="6779">
      <c r="A6779" s="174" t="inlineStr">
        <is>
          <t>test</t>
        </is>
      </c>
      <c r="B6779" s="174" t="inlineStr">
        <is>
          <t>A4</t>
        </is>
      </c>
      <c r="C6779" s="174" t="inlineStr">
        <is>
          <t>Asm</t>
        </is>
      </c>
      <c r="D6779" s="174" t="inlineStr">
        <is>
          <t>nb</t>
        </is>
      </c>
      <c r="E6779" s="175" t="n">
        <v>0.3</v>
      </c>
      <c r="F6779" s="174" t="n">
        <v>181</v>
      </c>
      <c r="G6779" s="174" t="n">
        <v>765</v>
      </c>
      <c r="H6779" s="174" t="n">
        <v>2</v>
      </c>
      <c r="I6779" s="174" t="n">
        <v>2911</v>
      </c>
      <c r="J6779" s="174" t="n"/>
      <c r="K6779" s="174" t="n"/>
      <c r="L6779" s="174" t="n"/>
      <c r="M6779" s="174" t="n"/>
    </row>
    <row r="6780">
      <c r="A6780" s="174" t="inlineStr">
        <is>
          <t>test</t>
        </is>
      </c>
      <c r="B6780" s="174" t="inlineStr">
        <is>
          <t>A4</t>
        </is>
      </c>
      <c r="C6780" s="174" t="inlineStr">
        <is>
          <t>Asm</t>
        </is>
      </c>
      <c r="D6780" s="174" t="inlineStr">
        <is>
          <t>nb</t>
        </is>
      </c>
      <c r="E6780" s="175" t="n">
        <v>0.31</v>
      </c>
      <c r="F6780" s="174" t="n">
        <v>173</v>
      </c>
      <c r="G6780" s="174" t="n">
        <v>773</v>
      </c>
      <c r="H6780" s="174" t="n">
        <v>2</v>
      </c>
      <c r="I6780" s="174" t="n">
        <v>2911</v>
      </c>
      <c r="J6780" s="174" t="n"/>
      <c r="K6780" s="174" t="n"/>
      <c r="L6780" s="174" t="n"/>
      <c r="M6780" s="174" t="n"/>
    </row>
    <row r="6781">
      <c r="A6781" s="174" t="inlineStr">
        <is>
          <t>test</t>
        </is>
      </c>
      <c r="B6781" s="174" t="inlineStr">
        <is>
          <t>A4</t>
        </is>
      </c>
      <c r="C6781" s="174" t="inlineStr">
        <is>
          <t>Asm</t>
        </is>
      </c>
      <c r="D6781" s="174" t="inlineStr">
        <is>
          <t>nb</t>
        </is>
      </c>
      <c r="E6781" s="175" t="n">
        <v>0.32</v>
      </c>
      <c r="F6781" s="174" t="n">
        <v>166</v>
      </c>
      <c r="G6781" s="174" t="n">
        <v>780</v>
      </c>
      <c r="H6781" s="174" t="n">
        <v>2</v>
      </c>
      <c r="I6781" s="174" t="n">
        <v>2911</v>
      </c>
      <c r="J6781" s="174" t="n"/>
      <c r="K6781" s="174" t="n"/>
      <c r="L6781" s="174" t="n"/>
      <c r="M6781" s="174" t="n"/>
    </row>
    <row r="6782">
      <c r="A6782" s="174" t="inlineStr">
        <is>
          <t>test</t>
        </is>
      </c>
      <c r="B6782" s="174" t="inlineStr">
        <is>
          <t>A4</t>
        </is>
      </c>
      <c r="C6782" s="174" t="inlineStr">
        <is>
          <t>Asm</t>
        </is>
      </c>
      <c r="D6782" s="174" t="inlineStr">
        <is>
          <t>nb</t>
        </is>
      </c>
      <c r="E6782" s="175" t="n">
        <v>0.33</v>
      </c>
      <c r="F6782" s="174" t="n">
        <v>158</v>
      </c>
      <c r="G6782" s="174" t="n">
        <v>788</v>
      </c>
      <c r="H6782" s="174" t="n">
        <v>2</v>
      </c>
      <c r="I6782" s="174" t="n">
        <v>2911</v>
      </c>
      <c r="J6782" s="174" t="n"/>
      <c r="K6782" s="174" t="n"/>
      <c r="L6782" s="174" t="n"/>
      <c r="M6782" s="174" t="n"/>
    </row>
    <row r="6783">
      <c r="A6783" s="174" t="inlineStr">
        <is>
          <t>test</t>
        </is>
      </c>
      <c r="B6783" s="174" t="inlineStr">
        <is>
          <t>A4</t>
        </is>
      </c>
      <c r="C6783" s="174" t="inlineStr">
        <is>
          <t>Asm</t>
        </is>
      </c>
      <c r="D6783" s="174" t="inlineStr">
        <is>
          <t>nb</t>
        </is>
      </c>
      <c r="E6783" s="175" t="n">
        <v>0.34</v>
      </c>
      <c r="F6783" s="174" t="n">
        <v>149</v>
      </c>
      <c r="G6783" s="174" t="n">
        <v>797</v>
      </c>
      <c r="H6783" s="174" t="n">
        <v>1</v>
      </c>
      <c r="I6783" s="174" t="n">
        <v>2912</v>
      </c>
      <c r="J6783" s="174" t="n"/>
      <c r="K6783" s="174" t="n"/>
      <c r="L6783" s="174" t="n"/>
      <c r="M6783" s="174" t="n"/>
    </row>
    <row r="6784">
      <c r="A6784" s="174" t="inlineStr">
        <is>
          <t>test</t>
        </is>
      </c>
      <c r="B6784" s="174" t="inlineStr">
        <is>
          <t>A4</t>
        </is>
      </c>
      <c r="C6784" s="174" t="inlineStr">
        <is>
          <t>Asm</t>
        </is>
      </c>
      <c r="D6784" s="174" t="inlineStr">
        <is>
          <t>nb</t>
        </is>
      </c>
      <c r="E6784" s="175" t="n">
        <v>0.35</v>
      </c>
      <c r="F6784" s="174" t="n">
        <v>146</v>
      </c>
      <c r="G6784" s="174" t="n">
        <v>800</v>
      </c>
      <c r="H6784" s="174" t="n">
        <v>1</v>
      </c>
      <c r="I6784" s="174" t="n">
        <v>2912</v>
      </c>
      <c r="J6784" s="174" t="n"/>
      <c r="K6784" s="174" t="n"/>
      <c r="L6784" s="174" t="n"/>
      <c r="M6784" s="174" t="n"/>
    </row>
    <row r="6785">
      <c r="A6785" s="174" t="inlineStr">
        <is>
          <t>test</t>
        </is>
      </c>
      <c r="B6785" s="174" t="inlineStr">
        <is>
          <t>A4</t>
        </is>
      </c>
      <c r="C6785" s="174" t="inlineStr">
        <is>
          <t>Asm</t>
        </is>
      </c>
      <c r="D6785" s="174" t="inlineStr">
        <is>
          <t>nb</t>
        </is>
      </c>
      <c r="E6785" s="175" t="n">
        <v>0.36</v>
      </c>
      <c r="F6785" s="174" t="n">
        <v>139</v>
      </c>
      <c r="G6785" s="174" t="n">
        <v>807</v>
      </c>
      <c r="H6785" s="174" t="n">
        <v>1</v>
      </c>
      <c r="I6785" s="174" t="n">
        <v>2912</v>
      </c>
      <c r="J6785" s="174" t="n"/>
      <c r="K6785" s="174" t="n"/>
      <c r="L6785" s="174" t="n"/>
      <c r="M6785" s="174" t="n"/>
    </row>
    <row r="6786">
      <c r="A6786" s="174" t="inlineStr">
        <is>
          <t>test</t>
        </is>
      </c>
      <c r="B6786" s="174" t="inlineStr">
        <is>
          <t>A4</t>
        </is>
      </c>
      <c r="C6786" s="174" t="inlineStr">
        <is>
          <t>Asm</t>
        </is>
      </c>
      <c r="D6786" s="174" t="inlineStr">
        <is>
          <t>nb</t>
        </is>
      </c>
      <c r="E6786" s="175" t="n">
        <v>0.37</v>
      </c>
      <c r="F6786" s="174" t="n">
        <v>135</v>
      </c>
      <c r="G6786" s="174" t="n">
        <v>811</v>
      </c>
      <c r="H6786" s="174" t="n">
        <v>1</v>
      </c>
      <c r="I6786" s="174" t="n">
        <v>2912</v>
      </c>
      <c r="J6786" s="174" t="n"/>
      <c r="K6786" s="174" t="n"/>
      <c r="L6786" s="174" t="n"/>
      <c r="M6786" s="174" t="n"/>
    </row>
    <row r="6787">
      <c r="A6787" s="174" t="inlineStr">
        <is>
          <t>test</t>
        </is>
      </c>
      <c r="B6787" s="174" t="inlineStr">
        <is>
          <t>A4</t>
        </is>
      </c>
      <c r="C6787" s="174" t="inlineStr">
        <is>
          <t>Asm</t>
        </is>
      </c>
      <c r="D6787" s="174" t="inlineStr">
        <is>
          <t>nb</t>
        </is>
      </c>
      <c r="E6787" s="175" t="n">
        <v>0.38</v>
      </c>
      <c r="F6787" s="174" t="n">
        <v>128</v>
      </c>
      <c r="G6787" s="174" t="n">
        <v>818</v>
      </c>
      <c r="H6787" s="174" t="n">
        <v>1</v>
      </c>
      <c r="I6787" s="174" t="n">
        <v>2912</v>
      </c>
      <c r="J6787" s="174" t="n"/>
      <c r="K6787" s="174" t="n"/>
      <c r="L6787" s="174" t="n"/>
      <c r="M6787" s="174" t="n"/>
    </row>
    <row r="6788">
      <c r="A6788" s="174" t="inlineStr">
        <is>
          <t>test</t>
        </is>
      </c>
      <c r="B6788" s="174" t="inlineStr">
        <is>
          <t>A4</t>
        </is>
      </c>
      <c r="C6788" s="174" t="inlineStr">
        <is>
          <t>Asm</t>
        </is>
      </c>
      <c r="D6788" s="174" t="inlineStr">
        <is>
          <t>nb</t>
        </is>
      </c>
      <c r="E6788" s="175" t="n">
        <v>0.39</v>
      </c>
      <c r="F6788" s="174" t="n">
        <v>125</v>
      </c>
      <c r="G6788" s="174" t="n">
        <v>821</v>
      </c>
      <c r="H6788" s="174" t="n">
        <v>1</v>
      </c>
      <c r="I6788" s="174" t="n">
        <v>2912</v>
      </c>
      <c r="J6788" s="174" t="n"/>
      <c r="K6788" s="174" t="n"/>
      <c r="L6788" s="174" t="n"/>
      <c r="M6788" s="174" t="n"/>
    </row>
    <row r="6789">
      <c r="A6789" s="174" t="inlineStr">
        <is>
          <t>test</t>
        </is>
      </c>
      <c r="B6789" s="174" t="inlineStr">
        <is>
          <t>A4</t>
        </is>
      </c>
      <c r="C6789" s="174" t="inlineStr">
        <is>
          <t>Asm</t>
        </is>
      </c>
      <c r="D6789" s="174" t="inlineStr">
        <is>
          <t>nb</t>
        </is>
      </c>
      <c r="E6789" s="175" t="n">
        <v>0.4</v>
      </c>
      <c r="F6789" s="174" t="n">
        <v>117</v>
      </c>
      <c r="G6789" s="174" t="n">
        <v>829</v>
      </c>
      <c r="H6789" s="174" t="n">
        <v>1</v>
      </c>
      <c r="I6789" s="174" t="n">
        <v>2912</v>
      </c>
      <c r="J6789" s="174" t="n"/>
      <c r="K6789" s="174" t="n"/>
      <c r="L6789" s="174" t="n"/>
      <c r="M6789" s="174" t="n"/>
    </row>
    <row r="6790">
      <c r="A6790" s="174" t="inlineStr">
        <is>
          <t>test</t>
        </is>
      </c>
      <c r="B6790" s="174" t="inlineStr">
        <is>
          <t>A4</t>
        </is>
      </c>
      <c r="C6790" s="174" t="inlineStr">
        <is>
          <t>Asm</t>
        </is>
      </c>
      <c r="D6790" s="174" t="inlineStr">
        <is>
          <t>nb</t>
        </is>
      </c>
      <c r="E6790" s="175" t="n">
        <v>0.41</v>
      </c>
      <c r="F6790" s="174" t="n">
        <v>115</v>
      </c>
      <c r="G6790" s="174" t="n">
        <v>831</v>
      </c>
      <c r="H6790" s="174" t="n">
        <v>1</v>
      </c>
      <c r="I6790" s="174" t="n">
        <v>2912</v>
      </c>
      <c r="J6790" s="174" t="n"/>
      <c r="K6790" s="174" t="n"/>
      <c r="L6790" s="174" t="n"/>
      <c r="M6790" s="174" t="n"/>
    </row>
    <row r="6791">
      <c r="A6791" s="174" t="inlineStr">
        <is>
          <t>test</t>
        </is>
      </c>
      <c r="B6791" s="174" t="inlineStr">
        <is>
          <t>A4</t>
        </is>
      </c>
      <c r="C6791" s="174" t="inlineStr">
        <is>
          <t>Asm</t>
        </is>
      </c>
      <c r="D6791" s="174" t="inlineStr">
        <is>
          <t>nb</t>
        </is>
      </c>
      <c r="E6791" s="175" t="n">
        <v>0.42</v>
      </c>
      <c r="F6791" s="174" t="n">
        <v>112</v>
      </c>
      <c r="G6791" s="174" t="n">
        <v>834</v>
      </c>
      <c r="H6791" s="174" t="n">
        <v>1</v>
      </c>
      <c r="I6791" s="174" t="n">
        <v>2912</v>
      </c>
      <c r="J6791" s="174" t="n"/>
      <c r="K6791" s="174" t="n"/>
      <c r="L6791" s="174" t="n"/>
      <c r="M6791" s="174" t="n"/>
    </row>
    <row r="6792">
      <c r="A6792" s="174" t="inlineStr">
        <is>
          <t>test</t>
        </is>
      </c>
      <c r="B6792" s="174" t="inlineStr">
        <is>
          <t>A4</t>
        </is>
      </c>
      <c r="C6792" s="174" t="inlineStr">
        <is>
          <t>Asm</t>
        </is>
      </c>
      <c r="D6792" s="174" t="inlineStr">
        <is>
          <t>nb</t>
        </is>
      </c>
      <c r="E6792" s="175" t="n">
        <v>0.43</v>
      </c>
      <c r="F6792" s="174" t="n">
        <v>110</v>
      </c>
      <c r="G6792" s="174" t="n">
        <v>836</v>
      </c>
      <c r="H6792" s="174" t="n">
        <v>1</v>
      </c>
      <c r="I6792" s="174" t="n">
        <v>2912</v>
      </c>
      <c r="J6792" s="174" t="n"/>
      <c r="K6792" s="174" t="n"/>
      <c r="L6792" s="174" t="n"/>
      <c r="M6792" s="174" t="n"/>
    </row>
    <row r="6793">
      <c r="A6793" s="174" t="inlineStr">
        <is>
          <t>test</t>
        </is>
      </c>
      <c r="B6793" s="174" t="inlineStr">
        <is>
          <t>A4</t>
        </is>
      </c>
      <c r="C6793" s="174" t="inlineStr">
        <is>
          <t>Asm</t>
        </is>
      </c>
      <c r="D6793" s="174" t="inlineStr">
        <is>
          <t>nb</t>
        </is>
      </c>
      <c r="E6793" s="175" t="n">
        <v>0.44</v>
      </c>
      <c r="F6793" s="174" t="n">
        <v>105</v>
      </c>
      <c r="G6793" s="174" t="n">
        <v>841</v>
      </c>
      <c r="H6793" s="174" t="n">
        <v>1</v>
      </c>
      <c r="I6793" s="174" t="n">
        <v>2912</v>
      </c>
      <c r="J6793" s="174" t="n"/>
      <c r="K6793" s="174" t="n"/>
      <c r="L6793" s="174" t="n"/>
      <c r="M6793" s="174" t="n"/>
    </row>
    <row r="6794">
      <c r="A6794" s="174" t="inlineStr">
        <is>
          <t>test</t>
        </is>
      </c>
      <c r="B6794" s="174" t="inlineStr">
        <is>
          <t>A4</t>
        </is>
      </c>
      <c r="C6794" s="174" t="inlineStr">
        <is>
          <t>Asm</t>
        </is>
      </c>
      <c r="D6794" s="174" t="inlineStr">
        <is>
          <t>nb</t>
        </is>
      </c>
      <c r="E6794" s="175" t="n">
        <v>0.45</v>
      </c>
      <c r="F6794" s="174" t="n">
        <v>103</v>
      </c>
      <c r="G6794" s="174" t="n">
        <v>843</v>
      </c>
      <c r="H6794" s="174" t="n">
        <v>1</v>
      </c>
      <c r="I6794" s="174" t="n">
        <v>2912</v>
      </c>
      <c r="J6794" s="174" t="n"/>
      <c r="K6794" s="174" t="n"/>
      <c r="L6794" s="174" t="n"/>
      <c r="M6794" s="174" t="n"/>
    </row>
    <row r="6795">
      <c r="A6795" s="174" t="inlineStr">
        <is>
          <t>test</t>
        </is>
      </c>
      <c r="B6795" s="174" t="inlineStr">
        <is>
          <t>A4</t>
        </is>
      </c>
      <c r="C6795" s="174" t="inlineStr">
        <is>
          <t>Asm</t>
        </is>
      </c>
      <c r="D6795" s="174" t="inlineStr">
        <is>
          <t>nb</t>
        </is>
      </c>
      <c r="E6795" s="175" t="n">
        <v>0.46</v>
      </c>
      <c r="F6795" s="174" t="n">
        <v>97</v>
      </c>
      <c r="G6795" s="174" t="n">
        <v>849</v>
      </c>
      <c r="H6795" s="174" t="n">
        <v>1</v>
      </c>
      <c r="I6795" s="174" t="n">
        <v>2912</v>
      </c>
      <c r="J6795" s="174" t="n"/>
      <c r="K6795" s="174" t="n"/>
      <c r="L6795" s="174" t="n"/>
      <c r="M6795" s="174" t="n"/>
    </row>
    <row r="6796">
      <c r="A6796" s="174" t="inlineStr">
        <is>
          <t>test</t>
        </is>
      </c>
      <c r="B6796" s="174" t="inlineStr">
        <is>
          <t>A4</t>
        </is>
      </c>
      <c r="C6796" s="174" t="inlineStr">
        <is>
          <t>Asm</t>
        </is>
      </c>
      <c r="D6796" s="174" t="inlineStr">
        <is>
          <t>nb</t>
        </is>
      </c>
      <c r="E6796" s="175" t="n">
        <v>0.47</v>
      </c>
      <c r="F6796" s="174" t="n">
        <v>92</v>
      </c>
      <c r="G6796" s="174" t="n">
        <v>854</v>
      </c>
      <c r="H6796" s="174" t="n">
        <v>1</v>
      </c>
      <c r="I6796" s="174" t="n">
        <v>2912</v>
      </c>
      <c r="J6796" s="174" t="n"/>
      <c r="K6796" s="174" t="n"/>
      <c r="L6796" s="174" t="n"/>
      <c r="M6796" s="174" t="n"/>
    </row>
    <row r="6797">
      <c r="A6797" s="174" t="inlineStr">
        <is>
          <t>test</t>
        </is>
      </c>
      <c r="B6797" s="174" t="inlineStr">
        <is>
          <t>A4</t>
        </is>
      </c>
      <c r="C6797" s="174" t="inlineStr">
        <is>
          <t>Asm</t>
        </is>
      </c>
      <c r="D6797" s="174" t="inlineStr">
        <is>
          <t>nb</t>
        </is>
      </c>
      <c r="E6797" s="175" t="n">
        <v>0.48</v>
      </c>
      <c r="F6797" s="174" t="n">
        <v>89</v>
      </c>
      <c r="G6797" s="174" t="n">
        <v>857</v>
      </c>
      <c r="H6797" s="174" t="n">
        <v>1</v>
      </c>
      <c r="I6797" s="174" t="n">
        <v>2912</v>
      </c>
      <c r="J6797" s="174" t="n"/>
      <c r="K6797" s="174" t="n"/>
      <c r="L6797" s="174" t="n"/>
      <c r="M6797" s="174" t="n"/>
    </row>
    <row r="6798">
      <c r="A6798" s="174" t="inlineStr">
        <is>
          <t>test</t>
        </is>
      </c>
      <c r="B6798" s="174" t="inlineStr">
        <is>
          <t>A4</t>
        </is>
      </c>
      <c r="C6798" s="174" t="inlineStr">
        <is>
          <t>Asm</t>
        </is>
      </c>
      <c r="D6798" s="174" t="inlineStr">
        <is>
          <t>nb</t>
        </is>
      </c>
      <c r="E6798" s="175" t="n">
        <v>0.49</v>
      </c>
      <c r="F6798" s="174" t="n">
        <v>84</v>
      </c>
      <c r="G6798" s="174" t="n">
        <v>862</v>
      </c>
      <c r="H6798" s="174" t="n">
        <v>1</v>
      </c>
      <c r="I6798" s="174" t="n">
        <v>2912</v>
      </c>
      <c r="J6798" s="174" t="n"/>
      <c r="K6798" s="174" t="n"/>
      <c r="L6798" s="174" t="n"/>
      <c r="M6798" s="174" t="n"/>
    </row>
    <row r="6799">
      <c r="A6799" s="174" t="inlineStr">
        <is>
          <t>test</t>
        </is>
      </c>
      <c r="B6799" s="174" t="inlineStr">
        <is>
          <t>A4</t>
        </is>
      </c>
      <c r="C6799" s="174" t="inlineStr">
        <is>
          <t>Asm</t>
        </is>
      </c>
      <c r="D6799" s="174" t="inlineStr">
        <is>
          <t>nb</t>
        </is>
      </c>
      <c r="E6799" s="175" t="n">
        <v>0.5</v>
      </c>
      <c r="F6799" s="174" t="n">
        <v>81</v>
      </c>
      <c r="G6799" s="174" t="n">
        <v>865</v>
      </c>
      <c r="H6799" s="174" t="n">
        <v>1</v>
      </c>
      <c r="I6799" s="174" t="n">
        <v>2912</v>
      </c>
      <c r="J6799" s="174" t="n"/>
      <c r="K6799" s="174" t="n"/>
      <c r="L6799" s="174" t="n"/>
      <c r="M6799" s="174" t="n"/>
    </row>
    <row r="6800">
      <c r="A6800" s="174" t="inlineStr">
        <is>
          <t>test</t>
        </is>
      </c>
      <c r="B6800" s="174" t="inlineStr">
        <is>
          <t>A4</t>
        </is>
      </c>
      <c r="C6800" s="174" t="inlineStr">
        <is>
          <t>Asm</t>
        </is>
      </c>
      <c r="D6800" s="174" t="inlineStr">
        <is>
          <t>nb</t>
        </is>
      </c>
      <c r="E6800" s="175" t="n">
        <v>0.51</v>
      </c>
      <c r="F6800" s="174" t="n">
        <v>77</v>
      </c>
      <c r="G6800" s="174" t="n">
        <v>869</v>
      </c>
      <c r="H6800" s="174" t="n">
        <v>0</v>
      </c>
      <c r="I6800" s="174" t="n">
        <v>2913</v>
      </c>
      <c r="J6800" s="174" t="n"/>
      <c r="K6800" s="174" t="n"/>
      <c r="L6800" s="174" t="n"/>
      <c r="M6800" s="174" t="n"/>
    </row>
    <row r="6801">
      <c r="A6801" s="174" t="inlineStr">
        <is>
          <t>test</t>
        </is>
      </c>
      <c r="B6801" s="174" t="inlineStr">
        <is>
          <t>A4</t>
        </is>
      </c>
      <c r="C6801" s="174" t="inlineStr">
        <is>
          <t>Asm</t>
        </is>
      </c>
      <c r="D6801" s="174" t="inlineStr">
        <is>
          <t>nb</t>
        </is>
      </c>
      <c r="E6801" s="175" t="n">
        <v>0.52</v>
      </c>
      <c r="F6801" s="174" t="n">
        <v>74</v>
      </c>
      <c r="G6801" s="174" t="n">
        <v>872</v>
      </c>
      <c r="H6801" s="174" t="n">
        <v>0</v>
      </c>
      <c r="I6801" s="174" t="n">
        <v>2913</v>
      </c>
      <c r="J6801" s="174" t="n"/>
      <c r="K6801" s="174" t="n"/>
      <c r="L6801" s="174" t="n"/>
      <c r="M6801" s="174" t="n"/>
    </row>
    <row r="6802">
      <c r="A6802" s="174" t="inlineStr">
        <is>
          <t>test</t>
        </is>
      </c>
      <c r="B6802" s="174" t="inlineStr">
        <is>
          <t>A4</t>
        </is>
      </c>
      <c r="C6802" s="174" t="inlineStr">
        <is>
          <t>Asm</t>
        </is>
      </c>
      <c r="D6802" s="174" t="inlineStr">
        <is>
          <t>nb</t>
        </is>
      </c>
      <c r="E6802" s="175" t="n">
        <v>0.53</v>
      </c>
      <c r="F6802" s="174" t="n">
        <v>73</v>
      </c>
      <c r="G6802" s="174" t="n">
        <v>873</v>
      </c>
      <c r="H6802" s="174" t="n">
        <v>0</v>
      </c>
      <c r="I6802" s="174" t="n">
        <v>2913</v>
      </c>
      <c r="J6802" s="174" t="n"/>
      <c r="K6802" s="174" t="n"/>
      <c r="L6802" s="174" t="n"/>
      <c r="M6802" s="174" t="n"/>
    </row>
    <row r="6803">
      <c r="A6803" s="174" t="inlineStr">
        <is>
          <t>test</t>
        </is>
      </c>
      <c r="B6803" s="174" t="inlineStr">
        <is>
          <t>A4</t>
        </is>
      </c>
      <c r="C6803" s="174" t="inlineStr">
        <is>
          <t>Asm</t>
        </is>
      </c>
      <c r="D6803" s="174" t="inlineStr">
        <is>
          <t>nb</t>
        </is>
      </c>
      <c r="E6803" s="175" t="n">
        <v>0.54</v>
      </c>
      <c r="F6803" s="174" t="n">
        <v>71</v>
      </c>
      <c r="G6803" s="174" t="n">
        <v>875</v>
      </c>
      <c r="H6803" s="174" t="n">
        <v>0</v>
      </c>
      <c r="I6803" s="174" t="n">
        <v>2913</v>
      </c>
      <c r="J6803" s="174" t="n"/>
      <c r="K6803" s="174" t="n"/>
      <c r="L6803" s="174" t="n"/>
      <c r="M6803" s="174" t="n"/>
    </row>
    <row r="6804">
      <c r="A6804" s="174" t="inlineStr">
        <is>
          <t>test</t>
        </is>
      </c>
      <c r="B6804" s="174" t="inlineStr">
        <is>
          <t>A4</t>
        </is>
      </c>
      <c r="C6804" s="174" t="inlineStr">
        <is>
          <t>Asm</t>
        </is>
      </c>
      <c r="D6804" s="174" t="inlineStr">
        <is>
          <t>nb</t>
        </is>
      </c>
      <c r="E6804" s="175" t="n">
        <v>0.55</v>
      </c>
      <c r="F6804" s="174" t="n">
        <v>70</v>
      </c>
      <c r="G6804" s="174" t="n">
        <v>876</v>
      </c>
      <c r="H6804" s="174" t="n">
        <v>0</v>
      </c>
      <c r="I6804" s="174" t="n">
        <v>2913</v>
      </c>
      <c r="J6804" s="174" t="n"/>
      <c r="K6804" s="174" t="n"/>
      <c r="L6804" s="174" t="n"/>
      <c r="M6804" s="174" t="n"/>
    </row>
    <row r="6805">
      <c r="A6805" s="174" t="inlineStr">
        <is>
          <t>test</t>
        </is>
      </c>
      <c r="B6805" s="174" t="inlineStr">
        <is>
          <t>A4</t>
        </is>
      </c>
      <c r="C6805" s="174" t="inlineStr">
        <is>
          <t>Asm</t>
        </is>
      </c>
      <c r="D6805" s="174" t="inlineStr">
        <is>
          <t>nb</t>
        </is>
      </c>
      <c r="E6805" s="175" t="n">
        <v>0.5600000000000001</v>
      </c>
      <c r="F6805" s="174" t="n">
        <v>64</v>
      </c>
      <c r="G6805" s="174" t="n">
        <v>882</v>
      </c>
      <c r="H6805" s="174" t="n">
        <v>0</v>
      </c>
      <c r="I6805" s="174" t="n">
        <v>2913</v>
      </c>
      <c r="J6805" s="174" t="n"/>
      <c r="K6805" s="174" t="n"/>
      <c r="L6805" s="174" t="n"/>
      <c r="M6805" s="174" t="n"/>
    </row>
    <row r="6806">
      <c r="A6806" s="174" t="inlineStr">
        <is>
          <t>test</t>
        </is>
      </c>
      <c r="B6806" s="174" t="inlineStr">
        <is>
          <t>A4</t>
        </is>
      </c>
      <c r="C6806" s="174" t="inlineStr">
        <is>
          <t>Asm</t>
        </is>
      </c>
      <c r="D6806" s="174" t="inlineStr">
        <is>
          <t>nb</t>
        </is>
      </c>
      <c r="E6806" s="175" t="n">
        <v>0.57</v>
      </c>
      <c r="F6806" s="174" t="n">
        <v>61</v>
      </c>
      <c r="G6806" s="174" t="n">
        <v>885</v>
      </c>
      <c r="H6806" s="174" t="n">
        <v>0</v>
      </c>
      <c r="I6806" s="174" t="n">
        <v>2913</v>
      </c>
      <c r="J6806" s="174" t="n"/>
      <c r="K6806" s="174" t="n"/>
      <c r="L6806" s="174" t="n"/>
      <c r="M6806" s="174" t="n"/>
    </row>
    <row r="6807">
      <c r="A6807" s="174" t="inlineStr">
        <is>
          <t>test</t>
        </is>
      </c>
      <c r="B6807" s="174" t="inlineStr">
        <is>
          <t>A4</t>
        </is>
      </c>
      <c r="C6807" s="174" t="inlineStr">
        <is>
          <t>Asm</t>
        </is>
      </c>
      <c r="D6807" s="174" t="inlineStr">
        <is>
          <t>nb</t>
        </is>
      </c>
      <c r="E6807" s="175" t="n">
        <v>0.58</v>
      </c>
      <c r="F6807" s="174" t="n">
        <v>57</v>
      </c>
      <c r="G6807" s="174" t="n">
        <v>889</v>
      </c>
      <c r="H6807" s="174" t="n">
        <v>0</v>
      </c>
      <c r="I6807" s="174" t="n">
        <v>2913</v>
      </c>
      <c r="J6807" s="174" t="n"/>
      <c r="K6807" s="174" t="n"/>
      <c r="L6807" s="174" t="n"/>
      <c r="M6807" s="174" t="n"/>
    </row>
    <row r="6808">
      <c r="A6808" s="174" t="inlineStr">
        <is>
          <t>test</t>
        </is>
      </c>
      <c r="B6808" s="174" t="inlineStr">
        <is>
          <t>A4</t>
        </is>
      </c>
      <c r="C6808" s="174" t="inlineStr">
        <is>
          <t>Asm</t>
        </is>
      </c>
      <c r="D6808" s="174" t="inlineStr">
        <is>
          <t>nb</t>
        </is>
      </c>
      <c r="E6808" s="175" t="n">
        <v>0.59</v>
      </c>
      <c r="F6808" s="174" t="n">
        <v>56</v>
      </c>
      <c r="G6808" s="174" t="n">
        <v>890</v>
      </c>
      <c r="H6808" s="174" t="n">
        <v>0</v>
      </c>
      <c r="I6808" s="174" t="n">
        <v>2913</v>
      </c>
      <c r="J6808" s="174" t="n"/>
      <c r="K6808" s="174" t="n"/>
      <c r="L6808" s="174" t="n"/>
      <c r="M6808" s="174" t="n"/>
    </row>
    <row r="6809">
      <c r="A6809" s="174" t="inlineStr">
        <is>
          <t>test</t>
        </is>
      </c>
      <c r="B6809" s="174" t="inlineStr">
        <is>
          <t>A4</t>
        </is>
      </c>
      <c r="C6809" s="174" t="inlineStr">
        <is>
          <t>Asm</t>
        </is>
      </c>
      <c r="D6809" s="174" t="inlineStr">
        <is>
          <t>nb</t>
        </is>
      </c>
      <c r="E6809" s="175" t="n">
        <v>0.6</v>
      </c>
      <c r="F6809" s="174" t="n">
        <v>52</v>
      </c>
      <c r="G6809" s="174" t="n">
        <v>894</v>
      </c>
      <c r="H6809" s="174" t="n">
        <v>0</v>
      </c>
      <c r="I6809" s="174" t="n">
        <v>2913</v>
      </c>
      <c r="J6809" s="174" t="n"/>
      <c r="K6809" s="174" t="n"/>
      <c r="L6809" s="174" t="n"/>
      <c r="M6809" s="174" t="n"/>
    </row>
    <row r="6810">
      <c r="A6810" s="174" t="inlineStr">
        <is>
          <t>test</t>
        </is>
      </c>
      <c r="B6810" s="174" t="inlineStr">
        <is>
          <t>A4</t>
        </is>
      </c>
      <c r="C6810" s="174" t="inlineStr">
        <is>
          <t>Asm</t>
        </is>
      </c>
      <c r="D6810" s="174" t="inlineStr">
        <is>
          <t>nb</t>
        </is>
      </c>
      <c r="E6810" s="175" t="n">
        <v>0.61</v>
      </c>
      <c r="F6810" s="174" t="n">
        <v>48</v>
      </c>
      <c r="G6810" s="174" t="n">
        <v>898</v>
      </c>
      <c r="H6810" s="174" t="n">
        <v>0</v>
      </c>
      <c r="I6810" s="174" t="n">
        <v>2913</v>
      </c>
      <c r="J6810" s="174" t="n"/>
      <c r="K6810" s="174" t="n"/>
      <c r="L6810" s="174" t="n"/>
      <c r="M6810" s="174" t="n"/>
    </row>
    <row r="6811">
      <c r="A6811" s="174" t="inlineStr">
        <is>
          <t>test</t>
        </is>
      </c>
      <c r="B6811" s="174" t="inlineStr">
        <is>
          <t>A4</t>
        </is>
      </c>
      <c r="C6811" s="174" t="inlineStr">
        <is>
          <t>Asm</t>
        </is>
      </c>
      <c r="D6811" s="174" t="inlineStr">
        <is>
          <t>nb</t>
        </is>
      </c>
      <c r="E6811" s="175" t="n">
        <v>0.62</v>
      </c>
      <c r="F6811" s="174" t="n">
        <v>45</v>
      </c>
      <c r="G6811" s="174" t="n">
        <v>901</v>
      </c>
      <c r="H6811" s="174" t="n">
        <v>0</v>
      </c>
      <c r="I6811" s="174" t="n">
        <v>2913</v>
      </c>
      <c r="J6811" s="174" t="n"/>
      <c r="K6811" s="174" t="n"/>
      <c r="L6811" s="174" t="n"/>
      <c r="M6811" s="174" t="n"/>
    </row>
    <row r="6812">
      <c r="A6812" s="174" t="inlineStr">
        <is>
          <t>test</t>
        </is>
      </c>
      <c r="B6812" s="174" t="inlineStr">
        <is>
          <t>A4</t>
        </is>
      </c>
      <c r="C6812" s="174" t="inlineStr">
        <is>
          <t>Asm</t>
        </is>
      </c>
      <c r="D6812" s="174" t="inlineStr">
        <is>
          <t>nb</t>
        </is>
      </c>
      <c r="E6812" s="175" t="n">
        <v>0.63</v>
      </c>
      <c r="F6812" s="174" t="n">
        <v>41</v>
      </c>
      <c r="G6812" s="174" t="n">
        <v>905</v>
      </c>
      <c r="H6812" s="174" t="n">
        <v>0</v>
      </c>
      <c r="I6812" s="174" t="n">
        <v>2913</v>
      </c>
      <c r="J6812" s="174" t="n"/>
      <c r="K6812" s="174" t="n"/>
      <c r="L6812" s="174" t="n"/>
      <c r="M6812" s="174" t="n"/>
    </row>
    <row r="6813">
      <c r="A6813" s="174" t="inlineStr">
        <is>
          <t>test</t>
        </is>
      </c>
      <c r="B6813" s="174" t="inlineStr">
        <is>
          <t>A4</t>
        </is>
      </c>
      <c r="C6813" s="174" t="inlineStr">
        <is>
          <t>Asm</t>
        </is>
      </c>
      <c r="D6813" s="174" t="inlineStr">
        <is>
          <t>nb</t>
        </is>
      </c>
      <c r="E6813" s="175" t="n">
        <v>0.64</v>
      </c>
      <c r="F6813" s="174" t="n">
        <v>41</v>
      </c>
      <c r="G6813" s="174" t="n">
        <v>905</v>
      </c>
      <c r="H6813" s="174" t="n">
        <v>0</v>
      </c>
      <c r="I6813" s="174" t="n">
        <v>2913</v>
      </c>
      <c r="J6813" s="174" t="n"/>
      <c r="K6813" s="174" t="n"/>
      <c r="L6813" s="174" t="n"/>
      <c r="M6813" s="174" t="n"/>
    </row>
    <row r="6814">
      <c r="A6814" s="174" t="inlineStr">
        <is>
          <t>test</t>
        </is>
      </c>
      <c r="B6814" s="174" t="inlineStr">
        <is>
          <t>A4</t>
        </is>
      </c>
      <c r="C6814" s="174" t="inlineStr">
        <is>
          <t>Asm</t>
        </is>
      </c>
      <c r="D6814" s="174" t="inlineStr">
        <is>
          <t>nb</t>
        </is>
      </c>
      <c r="E6814" s="175" t="n">
        <v>0.65</v>
      </c>
      <c r="F6814" s="174" t="n">
        <v>40</v>
      </c>
      <c r="G6814" s="174" t="n">
        <v>906</v>
      </c>
      <c r="H6814" s="174" t="n">
        <v>0</v>
      </c>
      <c r="I6814" s="174" t="n">
        <v>2913</v>
      </c>
      <c r="J6814" s="174" t="n"/>
      <c r="K6814" s="174" t="n"/>
      <c r="L6814" s="174" t="n"/>
      <c r="M6814" s="174" t="n"/>
    </row>
    <row r="6815">
      <c r="A6815" s="174" t="inlineStr">
        <is>
          <t>test</t>
        </is>
      </c>
      <c r="B6815" s="174" t="inlineStr">
        <is>
          <t>A4</t>
        </is>
      </c>
      <c r="C6815" s="174" t="inlineStr">
        <is>
          <t>Asm</t>
        </is>
      </c>
      <c r="D6815" s="174" t="inlineStr">
        <is>
          <t>nb</t>
        </is>
      </c>
      <c r="E6815" s="175" t="n">
        <v>0.66</v>
      </c>
      <c r="F6815" s="174" t="n">
        <v>39</v>
      </c>
      <c r="G6815" s="174" t="n">
        <v>907</v>
      </c>
      <c r="H6815" s="174" t="n">
        <v>0</v>
      </c>
      <c r="I6815" s="174" t="n">
        <v>2913</v>
      </c>
      <c r="J6815" s="174" t="n"/>
      <c r="K6815" s="174" t="n"/>
      <c r="L6815" s="174" t="n"/>
      <c r="M6815" s="174" t="n"/>
    </row>
    <row r="6816">
      <c r="A6816" s="174" t="inlineStr">
        <is>
          <t>test</t>
        </is>
      </c>
      <c r="B6816" s="174" t="inlineStr">
        <is>
          <t>A4</t>
        </is>
      </c>
      <c r="C6816" s="174" t="inlineStr">
        <is>
          <t>Asm</t>
        </is>
      </c>
      <c r="D6816" s="174" t="inlineStr">
        <is>
          <t>nb</t>
        </is>
      </c>
      <c r="E6816" s="175" t="n">
        <v>0.67</v>
      </c>
      <c r="F6816" s="174" t="n">
        <v>38</v>
      </c>
      <c r="G6816" s="174" t="n">
        <v>908</v>
      </c>
      <c r="H6816" s="174" t="n">
        <v>0</v>
      </c>
      <c r="I6816" s="174" t="n">
        <v>2913</v>
      </c>
      <c r="J6816" s="174" t="n"/>
      <c r="K6816" s="174" t="n"/>
      <c r="L6816" s="174" t="n"/>
      <c r="M6816" s="174" t="n"/>
    </row>
    <row r="6817">
      <c r="A6817" s="174" t="inlineStr">
        <is>
          <t>test</t>
        </is>
      </c>
      <c r="B6817" s="174" t="inlineStr">
        <is>
          <t>A4</t>
        </is>
      </c>
      <c r="C6817" s="174" t="inlineStr">
        <is>
          <t>Asm</t>
        </is>
      </c>
      <c r="D6817" s="174" t="inlineStr">
        <is>
          <t>nb</t>
        </is>
      </c>
      <c r="E6817" s="175" t="n">
        <v>0.68</v>
      </c>
      <c r="F6817" s="174" t="n">
        <v>36</v>
      </c>
      <c r="G6817" s="174" t="n">
        <v>910</v>
      </c>
      <c r="H6817" s="174" t="n">
        <v>0</v>
      </c>
      <c r="I6817" s="174" t="n">
        <v>2913</v>
      </c>
      <c r="J6817" s="174" t="n"/>
      <c r="K6817" s="174" t="n"/>
      <c r="L6817" s="174" t="n"/>
      <c r="M6817" s="174" t="n"/>
    </row>
    <row r="6818">
      <c r="A6818" s="174" t="inlineStr">
        <is>
          <t>test</t>
        </is>
      </c>
      <c r="B6818" s="174" t="inlineStr">
        <is>
          <t>A4</t>
        </is>
      </c>
      <c r="C6818" s="174" t="inlineStr">
        <is>
          <t>Asm</t>
        </is>
      </c>
      <c r="D6818" s="174" t="inlineStr">
        <is>
          <t>nb</t>
        </is>
      </c>
      <c r="E6818" s="175" t="n">
        <v>0.6899999999999999</v>
      </c>
      <c r="F6818" s="174" t="n">
        <v>35</v>
      </c>
      <c r="G6818" s="174" t="n">
        <v>911</v>
      </c>
      <c r="H6818" s="174" t="n">
        <v>0</v>
      </c>
      <c r="I6818" s="174" t="n">
        <v>2913</v>
      </c>
      <c r="J6818" s="174" t="n"/>
      <c r="K6818" s="174" t="n"/>
      <c r="L6818" s="174" t="n"/>
      <c r="M6818" s="174" t="n"/>
    </row>
    <row r="6819">
      <c r="A6819" s="174" t="inlineStr">
        <is>
          <t>test</t>
        </is>
      </c>
      <c r="B6819" s="174" t="inlineStr">
        <is>
          <t>A4</t>
        </is>
      </c>
      <c r="C6819" s="174" t="inlineStr">
        <is>
          <t>Asm</t>
        </is>
      </c>
      <c r="D6819" s="174" t="inlineStr">
        <is>
          <t>nb</t>
        </is>
      </c>
      <c r="E6819" s="175" t="n">
        <v>0.7</v>
      </c>
      <c r="F6819" s="174" t="n">
        <v>32</v>
      </c>
      <c r="G6819" s="174" t="n">
        <v>914</v>
      </c>
      <c r="H6819" s="174" t="n">
        <v>0</v>
      </c>
      <c r="I6819" s="174" t="n">
        <v>2913</v>
      </c>
      <c r="J6819" s="174" t="n"/>
      <c r="K6819" s="174" t="n"/>
      <c r="L6819" s="174" t="n"/>
      <c r="M6819" s="174" t="n"/>
    </row>
    <row r="6820">
      <c r="A6820" s="174" t="inlineStr">
        <is>
          <t>test</t>
        </is>
      </c>
      <c r="B6820" s="174" t="inlineStr">
        <is>
          <t>A4</t>
        </is>
      </c>
      <c r="C6820" s="174" t="inlineStr">
        <is>
          <t>Asm</t>
        </is>
      </c>
      <c r="D6820" s="174" t="inlineStr">
        <is>
          <t>nb</t>
        </is>
      </c>
      <c r="E6820" s="175" t="n">
        <v>0.71</v>
      </c>
      <c r="F6820" s="174" t="n">
        <v>31</v>
      </c>
      <c r="G6820" s="174" t="n">
        <v>915</v>
      </c>
      <c r="H6820" s="174" t="n">
        <v>0</v>
      </c>
      <c r="I6820" s="174" t="n">
        <v>2913</v>
      </c>
      <c r="J6820" s="174" t="n"/>
      <c r="K6820" s="174" t="n"/>
      <c r="L6820" s="174" t="n"/>
      <c r="M6820" s="174" t="n"/>
    </row>
    <row r="6821">
      <c r="A6821" s="174" t="inlineStr">
        <is>
          <t>test</t>
        </is>
      </c>
      <c r="B6821" s="174" t="inlineStr">
        <is>
          <t>A4</t>
        </is>
      </c>
      <c r="C6821" s="174" t="inlineStr">
        <is>
          <t>Asm</t>
        </is>
      </c>
      <c r="D6821" s="174" t="inlineStr">
        <is>
          <t>nb</t>
        </is>
      </c>
      <c r="E6821" s="175" t="n">
        <v>0.72</v>
      </c>
      <c r="F6821" s="174" t="n">
        <v>30</v>
      </c>
      <c r="G6821" s="174" t="n">
        <v>916</v>
      </c>
      <c r="H6821" s="174" t="n">
        <v>0</v>
      </c>
      <c r="I6821" s="174" t="n">
        <v>2913</v>
      </c>
      <c r="J6821" s="174" t="n"/>
      <c r="K6821" s="174" t="n"/>
      <c r="L6821" s="174" t="n"/>
      <c r="M6821" s="174" t="n"/>
    </row>
    <row r="6822">
      <c r="A6822" s="174" t="inlineStr">
        <is>
          <t>test</t>
        </is>
      </c>
      <c r="B6822" s="174" t="inlineStr">
        <is>
          <t>A4</t>
        </is>
      </c>
      <c r="C6822" s="174" t="inlineStr">
        <is>
          <t>Asm</t>
        </is>
      </c>
      <c r="D6822" s="174" t="inlineStr">
        <is>
          <t>nb</t>
        </is>
      </c>
      <c r="E6822" s="175" t="n">
        <v>0.73</v>
      </c>
      <c r="F6822" s="174" t="n">
        <v>28</v>
      </c>
      <c r="G6822" s="174" t="n">
        <v>918</v>
      </c>
      <c r="H6822" s="174" t="n">
        <v>0</v>
      </c>
      <c r="I6822" s="174" t="n">
        <v>2913</v>
      </c>
      <c r="J6822" s="174" t="n"/>
      <c r="K6822" s="174" t="n"/>
      <c r="L6822" s="174" t="n"/>
      <c r="M6822" s="174" t="n"/>
    </row>
    <row r="6823">
      <c r="A6823" s="174" t="inlineStr">
        <is>
          <t>test</t>
        </is>
      </c>
      <c r="B6823" s="174" t="inlineStr">
        <is>
          <t>A4</t>
        </is>
      </c>
      <c r="C6823" s="174" t="inlineStr">
        <is>
          <t>Asm</t>
        </is>
      </c>
      <c r="D6823" s="174" t="inlineStr">
        <is>
          <t>nb</t>
        </is>
      </c>
      <c r="E6823" s="175" t="n">
        <v>0.74</v>
      </c>
      <c r="F6823" s="174" t="n">
        <v>28</v>
      </c>
      <c r="G6823" s="174" t="n">
        <v>918</v>
      </c>
      <c r="H6823" s="174" t="n">
        <v>0</v>
      </c>
      <c r="I6823" s="174" t="n">
        <v>2913</v>
      </c>
      <c r="J6823" s="174" t="n"/>
      <c r="K6823" s="174" t="n"/>
      <c r="L6823" s="174" t="n"/>
      <c r="M6823" s="174" t="n"/>
    </row>
    <row r="6824">
      <c r="A6824" s="174" t="inlineStr">
        <is>
          <t>test</t>
        </is>
      </c>
      <c r="B6824" s="174" t="inlineStr">
        <is>
          <t>A4</t>
        </is>
      </c>
      <c r="C6824" s="174" t="inlineStr">
        <is>
          <t>Asm</t>
        </is>
      </c>
      <c r="D6824" s="174" t="inlineStr">
        <is>
          <t>nb</t>
        </is>
      </c>
      <c r="E6824" s="175" t="n">
        <v>0.75</v>
      </c>
      <c r="F6824" s="174" t="n">
        <v>27</v>
      </c>
      <c r="G6824" s="174" t="n">
        <v>919</v>
      </c>
      <c r="H6824" s="174" t="n">
        <v>0</v>
      </c>
      <c r="I6824" s="174" t="n">
        <v>2913</v>
      </c>
      <c r="J6824" s="174" t="n"/>
      <c r="K6824" s="174" t="n"/>
      <c r="L6824" s="174" t="n"/>
      <c r="M6824" s="174" t="n"/>
    </row>
    <row r="6825">
      <c r="A6825" s="174" t="inlineStr">
        <is>
          <t>test</t>
        </is>
      </c>
      <c r="B6825" s="174" t="inlineStr">
        <is>
          <t>A4</t>
        </is>
      </c>
      <c r="C6825" s="174" t="inlineStr">
        <is>
          <t>Asm</t>
        </is>
      </c>
      <c r="D6825" s="174" t="inlineStr">
        <is>
          <t>nb</t>
        </is>
      </c>
      <c r="E6825" s="175" t="n">
        <v>0.76</v>
      </c>
      <c r="F6825" s="174" t="n">
        <v>27</v>
      </c>
      <c r="G6825" s="174" t="n">
        <v>919</v>
      </c>
      <c r="H6825" s="174" t="n">
        <v>0</v>
      </c>
      <c r="I6825" s="174" t="n">
        <v>2913</v>
      </c>
      <c r="J6825" s="174" t="n"/>
      <c r="K6825" s="174" t="n"/>
      <c r="L6825" s="174" t="n"/>
      <c r="M6825" s="174" t="n"/>
    </row>
    <row r="6826">
      <c r="A6826" s="174" t="inlineStr">
        <is>
          <t>test</t>
        </is>
      </c>
      <c r="B6826" s="174" t="inlineStr">
        <is>
          <t>A4</t>
        </is>
      </c>
      <c r="C6826" s="174" t="inlineStr">
        <is>
          <t>Asm</t>
        </is>
      </c>
      <c r="D6826" s="174" t="inlineStr">
        <is>
          <t>nb</t>
        </is>
      </c>
      <c r="E6826" s="175" t="n">
        <v>0.77</v>
      </c>
      <c r="F6826" s="174" t="n">
        <v>25</v>
      </c>
      <c r="G6826" s="174" t="n">
        <v>921</v>
      </c>
      <c r="H6826" s="174" t="n">
        <v>0</v>
      </c>
      <c r="I6826" s="174" t="n">
        <v>2913</v>
      </c>
      <c r="J6826" s="174" t="n"/>
      <c r="K6826" s="174" t="n"/>
      <c r="L6826" s="174" t="n"/>
      <c r="M6826" s="174" t="n"/>
    </row>
    <row r="6827">
      <c r="A6827" s="174" t="inlineStr">
        <is>
          <t>test</t>
        </is>
      </c>
      <c r="B6827" s="174" t="inlineStr">
        <is>
          <t>A4</t>
        </is>
      </c>
      <c r="C6827" s="174" t="inlineStr">
        <is>
          <t>Asm</t>
        </is>
      </c>
      <c r="D6827" s="174" t="inlineStr">
        <is>
          <t>nb</t>
        </is>
      </c>
      <c r="E6827" s="175" t="n">
        <v>0.78</v>
      </c>
      <c r="F6827" s="174" t="n">
        <v>24</v>
      </c>
      <c r="G6827" s="174" t="n">
        <v>922</v>
      </c>
      <c r="H6827" s="174" t="n">
        <v>0</v>
      </c>
      <c r="I6827" s="174" t="n">
        <v>2913</v>
      </c>
      <c r="J6827" s="174" t="n"/>
      <c r="K6827" s="174" t="n"/>
      <c r="L6827" s="174" t="n"/>
      <c r="M6827" s="174" t="n"/>
    </row>
    <row r="6828">
      <c r="A6828" s="174" t="inlineStr">
        <is>
          <t>test</t>
        </is>
      </c>
      <c r="B6828" s="174" t="inlineStr">
        <is>
          <t>A4</t>
        </is>
      </c>
      <c r="C6828" s="174" t="inlineStr">
        <is>
          <t>Asm</t>
        </is>
      </c>
      <c r="D6828" s="174" t="inlineStr">
        <is>
          <t>nb</t>
        </is>
      </c>
      <c r="E6828" s="175" t="n">
        <v>0.79</v>
      </c>
      <c r="F6828" s="174" t="n">
        <v>19</v>
      </c>
      <c r="G6828" s="174" t="n">
        <v>927</v>
      </c>
      <c r="H6828" s="174" t="n">
        <v>0</v>
      </c>
      <c r="I6828" s="174" t="n">
        <v>2913</v>
      </c>
      <c r="J6828" s="174" t="n"/>
      <c r="K6828" s="174" t="n"/>
      <c r="L6828" s="174" t="n"/>
      <c r="M6828" s="174" t="n"/>
    </row>
    <row r="6829">
      <c r="A6829" s="174" t="inlineStr">
        <is>
          <t>test</t>
        </is>
      </c>
      <c r="B6829" s="174" t="inlineStr">
        <is>
          <t>A4</t>
        </is>
      </c>
      <c r="C6829" s="174" t="inlineStr">
        <is>
          <t>Asm</t>
        </is>
      </c>
      <c r="D6829" s="174" t="inlineStr">
        <is>
          <t>nb</t>
        </is>
      </c>
      <c r="E6829" s="175" t="n">
        <v>0.8</v>
      </c>
      <c r="F6829" s="174" t="n">
        <v>16</v>
      </c>
      <c r="G6829" s="174" t="n">
        <v>930</v>
      </c>
      <c r="H6829" s="174" t="n">
        <v>0</v>
      </c>
      <c r="I6829" s="174" t="n">
        <v>2913</v>
      </c>
      <c r="J6829" s="174" t="n"/>
      <c r="K6829" s="174" t="n"/>
      <c r="L6829" s="174" t="n"/>
      <c r="M6829" s="174" t="n"/>
    </row>
    <row r="6830">
      <c r="A6830" s="174" t="inlineStr">
        <is>
          <t>test</t>
        </is>
      </c>
      <c r="B6830" s="174" t="inlineStr">
        <is>
          <t>A4</t>
        </is>
      </c>
      <c r="C6830" s="174" t="inlineStr">
        <is>
          <t>Asm</t>
        </is>
      </c>
      <c r="D6830" s="174" t="inlineStr">
        <is>
          <t>nb</t>
        </is>
      </c>
      <c r="E6830" s="175" t="n">
        <v>0.8100000000000001</v>
      </c>
      <c r="F6830" s="174" t="n">
        <v>16</v>
      </c>
      <c r="G6830" s="174" t="n">
        <v>930</v>
      </c>
      <c r="H6830" s="174" t="n">
        <v>0</v>
      </c>
      <c r="I6830" s="174" t="n">
        <v>2913</v>
      </c>
      <c r="J6830" s="174" t="n"/>
      <c r="K6830" s="174" t="n"/>
      <c r="L6830" s="174" t="n"/>
      <c r="M6830" s="174" t="n"/>
    </row>
    <row r="6831">
      <c r="A6831" s="174" t="inlineStr">
        <is>
          <t>test</t>
        </is>
      </c>
      <c r="B6831" s="174" t="inlineStr">
        <is>
          <t>A4</t>
        </is>
      </c>
      <c r="C6831" s="174" t="inlineStr">
        <is>
          <t>Asm</t>
        </is>
      </c>
      <c r="D6831" s="174" t="inlineStr">
        <is>
          <t>nb</t>
        </is>
      </c>
      <c r="E6831" s="175" t="n">
        <v>0.82</v>
      </c>
      <c r="F6831" s="174" t="n">
        <v>15</v>
      </c>
      <c r="G6831" s="174" t="n">
        <v>931</v>
      </c>
      <c r="H6831" s="174" t="n">
        <v>0</v>
      </c>
      <c r="I6831" s="174" t="n">
        <v>2913</v>
      </c>
      <c r="J6831" s="174" t="n"/>
      <c r="K6831" s="174" t="n"/>
      <c r="L6831" s="174" t="n"/>
      <c r="M6831" s="174" t="n"/>
    </row>
    <row r="6832">
      <c r="A6832" s="174" t="inlineStr">
        <is>
          <t>test</t>
        </is>
      </c>
      <c r="B6832" s="174" t="inlineStr">
        <is>
          <t>A4</t>
        </is>
      </c>
      <c r="C6832" s="174" t="inlineStr">
        <is>
          <t>Asm</t>
        </is>
      </c>
      <c r="D6832" s="174" t="inlineStr">
        <is>
          <t>nb</t>
        </is>
      </c>
      <c r="E6832" s="175" t="n">
        <v>0.83</v>
      </c>
      <c r="F6832" s="174" t="n">
        <v>15</v>
      </c>
      <c r="G6832" s="174" t="n">
        <v>931</v>
      </c>
      <c r="H6832" s="174" t="n">
        <v>0</v>
      </c>
      <c r="I6832" s="174" t="n">
        <v>2913</v>
      </c>
      <c r="J6832" s="174" t="n"/>
      <c r="K6832" s="174" t="n"/>
      <c r="L6832" s="174" t="n"/>
      <c r="M6832" s="174" t="n"/>
    </row>
    <row r="6833">
      <c r="A6833" s="174" t="inlineStr">
        <is>
          <t>test</t>
        </is>
      </c>
      <c r="B6833" s="174" t="inlineStr">
        <is>
          <t>A4</t>
        </is>
      </c>
      <c r="C6833" s="174" t="inlineStr">
        <is>
          <t>Asm</t>
        </is>
      </c>
      <c r="D6833" s="174" t="inlineStr">
        <is>
          <t>nb</t>
        </is>
      </c>
      <c r="E6833" s="175" t="n">
        <v>0.84</v>
      </c>
      <c r="F6833" s="174" t="n">
        <v>12</v>
      </c>
      <c r="G6833" s="174" t="n">
        <v>934</v>
      </c>
      <c r="H6833" s="174" t="n">
        <v>0</v>
      </c>
      <c r="I6833" s="174" t="n">
        <v>2913</v>
      </c>
      <c r="J6833" s="174" t="n"/>
      <c r="K6833" s="174" t="n"/>
      <c r="L6833" s="174" t="n"/>
      <c r="M6833" s="174" t="n"/>
    </row>
    <row r="6834">
      <c r="A6834" s="174" t="inlineStr">
        <is>
          <t>test</t>
        </is>
      </c>
      <c r="B6834" s="174" t="inlineStr">
        <is>
          <t>A4</t>
        </is>
      </c>
      <c r="C6834" s="174" t="inlineStr">
        <is>
          <t>Asm</t>
        </is>
      </c>
      <c r="D6834" s="174" t="inlineStr">
        <is>
          <t>nb</t>
        </is>
      </c>
      <c r="E6834" s="175" t="n">
        <v>0.85</v>
      </c>
      <c r="F6834" s="174" t="n">
        <v>11</v>
      </c>
      <c r="G6834" s="174" t="n">
        <v>935</v>
      </c>
      <c r="H6834" s="174" t="n">
        <v>0</v>
      </c>
      <c r="I6834" s="174" t="n">
        <v>2913</v>
      </c>
      <c r="J6834" s="174" t="n"/>
      <c r="K6834" s="174" t="n"/>
      <c r="L6834" s="174" t="n"/>
      <c r="M6834" s="174" t="n"/>
    </row>
    <row r="6835">
      <c r="A6835" s="174" t="inlineStr">
        <is>
          <t>test</t>
        </is>
      </c>
      <c r="B6835" s="174" t="inlineStr">
        <is>
          <t>A4</t>
        </is>
      </c>
      <c r="C6835" s="174" t="inlineStr">
        <is>
          <t>Asm</t>
        </is>
      </c>
      <c r="D6835" s="174" t="inlineStr">
        <is>
          <t>nb</t>
        </is>
      </c>
      <c r="E6835" s="175" t="n">
        <v>0.86</v>
      </c>
      <c r="F6835" s="174" t="n">
        <v>9</v>
      </c>
      <c r="G6835" s="174" t="n">
        <v>937</v>
      </c>
      <c r="H6835" s="174" t="n">
        <v>0</v>
      </c>
      <c r="I6835" s="174" t="n">
        <v>2913</v>
      </c>
      <c r="J6835" s="174" t="n"/>
      <c r="K6835" s="174" t="n"/>
      <c r="L6835" s="174" t="n"/>
      <c r="M6835" s="174" t="n"/>
    </row>
    <row r="6836">
      <c r="A6836" s="174" t="inlineStr">
        <is>
          <t>test</t>
        </is>
      </c>
      <c r="B6836" s="174" t="inlineStr">
        <is>
          <t>A4</t>
        </is>
      </c>
      <c r="C6836" s="174" t="inlineStr">
        <is>
          <t>Asm</t>
        </is>
      </c>
      <c r="D6836" s="174" t="inlineStr">
        <is>
          <t>nb</t>
        </is>
      </c>
      <c r="E6836" s="175" t="n">
        <v>0.87</v>
      </c>
      <c r="F6836" s="174" t="n">
        <v>9</v>
      </c>
      <c r="G6836" s="174" t="n">
        <v>937</v>
      </c>
      <c r="H6836" s="174" t="n">
        <v>0</v>
      </c>
      <c r="I6836" s="174" t="n">
        <v>2913</v>
      </c>
      <c r="J6836" s="174" t="n"/>
      <c r="K6836" s="174" t="n"/>
      <c r="L6836" s="174" t="n"/>
      <c r="M6836" s="174" t="n"/>
    </row>
    <row r="6837">
      <c r="A6837" s="174" t="inlineStr">
        <is>
          <t>test</t>
        </is>
      </c>
      <c r="B6837" s="174" t="inlineStr">
        <is>
          <t>A4</t>
        </is>
      </c>
      <c r="C6837" s="174" t="inlineStr">
        <is>
          <t>Asm</t>
        </is>
      </c>
      <c r="D6837" s="174" t="inlineStr">
        <is>
          <t>nb</t>
        </is>
      </c>
      <c r="E6837" s="175" t="n">
        <v>0.88</v>
      </c>
      <c r="F6837" s="174" t="n">
        <v>9</v>
      </c>
      <c r="G6837" s="174" t="n">
        <v>937</v>
      </c>
      <c r="H6837" s="174" t="n">
        <v>0</v>
      </c>
      <c r="I6837" s="174" t="n">
        <v>2913</v>
      </c>
      <c r="J6837" s="174" t="n"/>
      <c r="K6837" s="174" t="n"/>
      <c r="L6837" s="174" t="n"/>
      <c r="M6837" s="174" t="n"/>
    </row>
    <row r="6838">
      <c r="A6838" s="174" t="inlineStr">
        <is>
          <t>test</t>
        </is>
      </c>
      <c r="B6838" s="174" t="inlineStr">
        <is>
          <t>A4</t>
        </is>
      </c>
      <c r="C6838" s="174" t="inlineStr">
        <is>
          <t>Asm</t>
        </is>
      </c>
      <c r="D6838" s="174" t="inlineStr">
        <is>
          <t>nb</t>
        </is>
      </c>
      <c r="E6838" s="175" t="n">
        <v>0.89</v>
      </c>
      <c r="F6838" s="174" t="n">
        <v>6</v>
      </c>
      <c r="G6838" s="174" t="n">
        <v>940</v>
      </c>
      <c r="H6838" s="174" t="n">
        <v>0</v>
      </c>
      <c r="I6838" s="174" t="n">
        <v>2913</v>
      </c>
      <c r="J6838" s="174" t="n"/>
      <c r="K6838" s="174" t="n"/>
      <c r="L6838" s="174" t="n"/>
      <c r="M6838" s="174" t="n"/>
    </row>
    <row r="6839">
      <c r="A6839" s="174" t="inlineStr">
        <is>
          <t>test</t>
        </is>
      </c>
      <c r="B6839" s="174" t="inlineStr">
        <is>
          <t>A4</t>
        </is>
      </c>
      <c r="C6839" s="174" t="inlineStr">
        <is>
          <t>Asm</t>
        </is>
      </c>
      <c r="D6839" s="174" t="inlineStr">
        <is>
          <t>nb</t>
        </is>
      </c>
      <c r="E6839" s="175" t="n">
        <v>0.9</v>
      </c>
      <c r="F6839" s="174" t="n">
        <v>4</v>
      </c>
      <c r="G6839" s="174" t="n">
        <v>942</v>
      </c>
      <c r="H6839" s="174" t="n">
        <v>0</v>
      </c>
      <c r="I6839" s="174" t="n">
        <v>2913</v>
      </c>
      <c r="J6839" s="174" t="n"/>
      <c r="K6839" s="174" t="n"/>
      <c r="L6839" s="174" t="n"/>
      <c r="M6839" s="174" t="n"/>
    </row>
    <row r="6840">
      <c r="A6840" s="174" t="inlineStr">
        <is>
          <t>test</t>
        </is>
      </c>
      <c r="B6840" s="174" t="inlineStr">
        <is>
          <t>A4</t>
        </is>
      </c>
      <c r="C6840" s="174" t="inlineStr">
        <is>
          <t>Asm</t>
        </is>
      </c>
      <c r="D6840" s="174" t="inlineStr">
        <is>
          <t>nb</t>
        </is>
      </c>
      <c r="E6840" s="175" t="n">
        <v>0.91</v>
      </c>
      <c r="F6840" s="174" t="n">
        <v>2</v>
      </c>
      <c r="G6840" s="174" t="n">
        <v>944</v>
      </c>
      <c r="H6840" s="174" t="n">
        <v>0</v>
      </c>
      <c r="I6840" s="174" t="n">
        <v>2913</v>
      </c>
      <c r="J6840" s="174" t="n"/>
      <c r="K6840" s="174" t="n"/>
      <c r="L6840" s="174" t="n"/>
      <c r="M6840" s="174" t="n"/>
    </row>
    <row r="6841">
      <c r="A6841" s="174" t="inlineStr">
        <is>
          <t>test</t>
        </is>
      </c>
      <c r="B6841" s="174" t="inlineStr">
        <is>
          <t>A4</t>
        </is>
      </c>
      <c r="C6841" s="174" t="inlineStr">
        <is>
          <t>Asm</t>
        </is>
      </c>
      <c r="D6841" s="174" t="inlineStr">
        <is>
          <t>nb</t>
        </is>
      </c>
      <c r="E6841" s="175" t="n">
        <v>0.92</v>
      </c>
      <c r="F6841" s="174" t="n">
        <v>1</v>
      </c>
      <c r="G6841" s="174" t="n">
        <v>945</v>
      </c>
      <c r="H6841" s="174" t="n">
        <v>0</v>
      </c>
      <c r="I6841" s="174" t="n">
        <v>2913</v>
      </c>
      <c r="J6841" s="174" t="n"/>
      <c r="K6841" s="174" t="n"/>
      <c r="L6841" s="174" t="n"/>
      <c r="M6841" s="174" t="n"/>
    </row>
    <row r="6842">
      <c r="A6842" s="174" t="inlineStr">
        <is>
          <t>test</t>
        </is>
      </c>
      <c r="B6842" s="174" t="inlineStr">
        <is>
          <t>A4</t>
        </is>
      </c>
      <c r="C6842" s="174" t="inlineStr">
        <is>
          <t>Asm</t>
        </is>
      </c>
      <c r="D6842" s="174" t="inlineStr">
        <is>
          <t>nb</t>
        </is>
      </c>
      <c r="E6842" s="175" t="n">
        <v>0.93</v>
      </c>
      <c r="F6842" s="174" t="n">
        <v>1</v>
      </c>
      <c r="G6842" s="174" t="n">
        <v>945</v>
      </c>
      <c r="H6842" s="174" t="n">
        <v>0</v>
      </c>
      <c r="I6842" s="174" t="n">
        <v>2913</v>
      </c>
      <c r="J6842" s="174" t="n"/>
      <c r="K6842" s="174" t="n"/>
      <c r="L6842" s="174" t="n"/>
      <c r="M6842" s="174" t="n"/>
    </row>
    <row r="6843">
      <c r="A6843" s="174" t="inlineStr">
        <is>
          <t>test</t>
        </is>
      </c>
      <c r="B6843" s="174" t="inlineStr">
        <is>
          <t>A4</t>
        </is>
      </c>
      <c r="C6843" s="174" t="inlineStr">
        <is>
          <t>Asm</t>
        </is>
      </c>
      <c r="D6843" s="174" t="inlineStr">
        <is>
          <t>nb</t>
        </is>
      </c>
      <c r="E6843" s="175" t="n">
        <v>0.9399999999999999</v>
      </c>
      <c r="F6843" s="174" t="n">
        <v>1</v>
      </c>
      <c r="G6843" s="174" t="n">
        <v>945</v>
      </c>
      <c r="H6843" s="174" t="n">
        <v>0</v>
      </c>
      <c r="I6843" s="174" t="n">
        <v>2913</v>
      </c>
      <c r="J6843" s="174" t="n"/>
      <c r="K6843" s="174" t="n"/>
      <c r="L6843" s="174" t="n"/>
      <c r="M6843" s="174" t="n"/>
    </row>
    <row r="6844">
      <c r="A6844" s="174" t="inlineStr">
        <is>
          <t>test</t>
        </is>
      </c>
      <c r="B6844" s="174" t="inlineStr">
        <is>
          <t>A4</t>
        </is>
      </c>
      <c r="C6844" s="174" t="inlineStr">
        <is>
          <t>Asm</t>
        </is>
      </c>
      <c r="D6844" s="174" t="inlineStr">
        <is>
          <t>nb</t>
        </is>
      </c>
      <c r="E6844" s="175" t="n">
        <v>0.95</v>
      </c>
      <c r="F6844" s="174" t="n">
        <v>1</v>
      </c>
      <c r="G6844" s="174" t="n">
        <v>945</v>
      </c>
      <c r="H6844" s="174" t="n">
        <v>0</v>
      </c>
      <c r="I6844" s="174" t="n">
        <v>2913</v>
      </c>
      <c r="J6844" s="174" t="n"/>
      <c r="K6844" s="174" t="n"/>
      <c r="L6844" s="174" t="n"/>
      <c r="M6844" s="174" t="n"/>
    </row>
    <row r="6845">
      <c r="A6845" s="174" t="inlineStr">
        <is>
          <t>test</t>
        </is>
      </c>
      <c r="B6845" s="174" t="inlineStr">
        <is>
          <t>A4</t>
        </is>
      </c>
      <c r="C6845" s="174" t="inlineStr">
        <is>
          <t>Asm</t>
        </is>
      </c>
      <c r="D6845" s="174" t="inlineStr">
        <is>
          <t>b</t>
        </is>
      </c>
      <c r="E6845" s="175" t="n">
        <v>0.01</v>
      </c>
      <c r="F6845" s="174" t="n">
        <v>577</v>
      </c>
      <c r="G6845" s="174" t="n">
        <v>33</v>
      </c>
      <c r="H6845" s="174" t="n">
        <v>528</v>
      </c>
      <c r="I6845" s="174" t="n">
        <v>43</v>
      </c>
      <c r="J6845" s="174" t="n"/>
      <c r="K6845" s="174" t="n"/>
      <c r="L6845" s="174" t="n"/>
      <c r="M6845" s="174" t="n"/>
    </row>
    <row r="6846">
      <c r="A6846" s="174" t="inlineStr">
        <is>
          <t>test</t>
        </is>
      </c>
      <c r="B6846" s="174" t="inlineStr">
        <is>
          <t>A4</t>
        </is>
      </c>
      <c r="C6846" s="174" t="inlineStr">
        <is>
          <t>Asm</t>
        </is>
      </c>
      <c r="D6846" s="174" t="inlineStr">
        <is>
          <t>b</t>
        </is>
      </c>
      <c r="E6846" s="175" t="n">
        <v>0.02</v>
      </c>
      <c r="F6846" s="174" t="n">
        <v>475</v>
      </c>
      <c r="G6846" s="174" t="n">
        <v>135</v>
      </c>
      <c r="H6846" s="174" t="n">
        <v>433</v>
      </c>
      <c r="I6846" s="174" t="n">
        <v>138</v>
      </c>
      <c r="J6846" s="174" t="n"/>
      <c r="K6846" s="174" t="n"/>
      <c r="L6846" s="174" t="n"/>
      <c r="M6846" s="174" t="n"/>
    </row>
    <row r="6847">
      <c r="A6847" s="174" t="inlineStr">
        <is>
          <t>test</t>
        </is>
      </c>
      <c r="B6847" s="174" t="inlineStr">
        <is>
          <t>A4</t>
        </is>
      </c>
      <c r="C6847" s="174" t="inlineStr">
        <is>
          <t>Asm</t>
        </is>
      </c>
      <c r="D6847" s="174" t="inlineStr">
        <is>
          <t>b</t>
        </is>
      </c>
      <c r="E6847" s="175" t="n">
        <v>0.03</v>
      </c>
      <c r="F6847" s="174" t="n">
        <v>366</v>
      </c>
      <c r="G6847" s="174" t="n">
        <v>244</v>
      </c>
      <c r="H6847" s="174" t="n">
        <v>331</v>
      </c>
      <c r="I6847" s="174" t="n">
        <v>240</v>
      </c>
      <c r="J6847" s="174" t="n"/>
      <c r="K6847" s="174" t="n"/>
      <c r="L6847" s="174" t="n"/>
      <c r="M6847" s="174" t="n"/>
    </row>
    <row r="6848">
      <c r="A6848" s="174" t="inlineStr">
        <is>
          <t>test</t>
        </is>
      </c>
      <c r="B6848" s="174" t="inlineStr">
        <is>
          <t>A4</t>
        </is>
      </c>
      <c r="C6848" s="174" t="inlineStr">
        <is>
          <t>Asm</t>
        </is>
      </c>
      <c r="D6848" s="174" t="inlineStr">
        <is>
          <t>b</t>
        </is>
      </c>
      <c r="E6848" s="175" t="n">
        <v>0.04</v>
      </c>
      <c r="F6848" s="174" t="n">
        <v>300</v>
      </c>
      <c r="G6848" s="174" t="n">
        <v>310</v>
      </c>
      <c r="H6848" s="174" t="n">
        <v>257</v>
      </c>
      <c r="I6848" s="174" t="n">
        <v>314</v>
      </c>
      <c r="J6848" s="174" t="n"/>
      <c r="K6848" s="174" t="n"/>
      <c r="L6848" s="174" t="n"/>
      <c r="M6848" s="174" t="n"/>
    </row>
    <row r="6849">
      <c r="A6849" s="174" t="inlineStr">
        <is>
          <t>test</t>
        </is>
      </c>
      <c r="B6849" s="174" t="inlineStr">
        <is>
          <t>A4</t>
        </is>
      </c>
      <c r="C6849" s="174" t="inlineStr">
        <is>
          <t>Asm</t>
        </is>
      </c>
      <c r="D6849" s="174" t="inlineStr">
        <is>
          <t>b</t>
        </is>
      </c>
      <c r="E6849" s="175" t="n">
        <v>0.05</v>
      </c>
      <c r="F6849" s="174" t="n">
        <v>243</v>
      </c>
      <c r="G6849" s="174" t="n">
        <v>367</v>
      </c>
      <c r="H6849" s="174" t="n">
        <v>197</v>
      </c>
      <c r="I6849" s="174" t="n">
        <v>374</v>
      </c>
      <c r="J6849" s="174" t="n"/>
      <c r="K6849" s="174" t="n"/>
      <c r="L6849" s="174" t="n"/>
      <c r="M6849" s="174" t="n"/>
    </row>
    <row r="6850">
      <c r="A6850" s="174" t="inlineStr">
        <is>
          <t>test</t>
        </is>
      </c>
      <c r="B6850" s="174" t="inlineStr">
        <is>
          <t>A4</t>
        </is>
      </c>
      <c r="C6850" s="174" t="inlineStr">
        <is>
          <t>Asm</t>
        </is>
      </c>
      <c r="D6850" s="174" t="inlineStr">
        <is>
          <t>b</t>
        </is>
      </c>
      <c r="E6850" s="175" t="n">
        <v>0.06</v>
      </c>
      <c r="F6850" s="174" t="n">
        <v>209</v>
      </c>
      <c r="G6850" s="174" t="n">
        <v>401</v>
      </c>
      <c r="H6850" s="174" t="n">
        <v>164</v>
      </c>
      <c r="I6850" s="174" t="n">
        <v>407</v>
      </c>
      <c r="J6850" s="174" t="n"/>
      <c r="K6850" s="174" t="n"/>
      <c r="L6850" s="174" t="n"/>
      <c r="M6850" s="174" t="n"/>
    </row>
    <row r="6851">
      <c r="A6851" s="174" t="inlineStr">
        <is>
          <t>test</t>
        </is>
      </c>
      <c r="B6851" s="174" t="inlineStr">
        <is>
          <t>A4</t>
        </is>
      </c>
      <c r="C6851" s="174" t="inlineStr">
        <is>
          <t>Asm</t>
        </is>
      </c>
      <c r="D6851" s="174" t="inlineStr">
        <is>
          <t>b</t>
        </is>
      </c>
      <c r="E6851" s="175" t="n">
        <v>0.07000000000000001</v>
      </c>
      <c r="F6851" s="174" t="n">
        <v>173</v>
      </c>
      <c r="G6851" s="174" t="n">
        <v>437</v>
      </c>
      <c r="H6851" s="174" t="n">
        <v>133</v>
      </c>
      <c r="I6851" s="174" t="n">
        <v>438</v>
      </c>
      <c r="J6851" s="174" t="n"/>
      <c r="K6851" s="174" t="n"/>
      <c r="L6851" s="174" t="n"/>
      <c r="M6851" s="174" t="n"/>
    </row>
    <row r="6852">
      <c r="A6852" s="174" t="inlineStr">
        <is>
          <t>test</t>
        </is>
      </c>
      <c r="B6852" s="174" t="inlineStr">
        <is>
          <t>A4</t>
        </is>
      </c>
      <c r="C6852" s="174" t="inlineStr">
        <is>
          <t>Asm</t>
        </is>
      </c>
      <c r="D6852" s="174" t="inlineStr">
        <is>
          <t>b</t>
        </is>
      </c>
      <c r="E6852" s="175" t="n">
        <v>0.08</v>
      </c>
      <c r="F6852" s="174" t="n">
        <v>148</v>
      </c>
      <c r="G6852" s="174" t="n">
        <v>462</v>
      </c>
      <c r="H6852" s="174" t="n">
        <v>112</v>
      </c>
      <c r="I6852" s="174" t="n">
        <v>459</v>
      </c>
      <c r="J6852" s="174" t="n"/>
      <c r="K6852" s="174" t="n"/>
      <c r="L6852" s="174" t="n"/>
      <c r="M6852" s="174" t="n"/>
    </row>
    <row r="6853">
      <c r="A6853" s="174" t="inlineStr">
        <is>
          <t>test</t>
        </is>
      </c>
      <c r="B6853" s="174" t="inlineStr">
        <is>
          <t>A4</t>
        </is>
      </c>
      <c r="C6853" s="174" t="inlineStr">
        <is>
          <t>Asm</t>
        </is>
      </c>
      <c r="D6853" s="174" t="inlineStr">
        <is>
          <t>b</t>
        </is>
      </c>
      <c r="E6853" s="175" t="n">
        <v>0.09</v>
      </c>
      <c r="F6853" s="174" t="n">
        <v>129</v>
      </c>
      <c r="G6853" s="174" t="n">
        <v>481</v>
      </c>
      <c r="H6853" s="174" t="n">
        <v>92</v>
      </c>
      <c r="I6853" s="174" t="n">
        <v>479</v>
      </c>
      <c r="J6853" s="174" t="n"/>
      <c r="K6853" s="174" t="n"/>
      <c r="L6853" s="174" t="n"/>
      <c r="M6853" s="174" t="n"/>
    </row>
    <row r="6854">
      <c r="A6854" s="174" t="inlineStr">
        <is>
          <t>test</t>
        </is>
      </c>
      <c r="B6854" s="174" t="inlineStr">
        <is>
          <t>A4</t>
        </is>
      </c>
      <c r="C6854" s="174" t="inlineStr">
        <is>
          <t>Asm</t>
        </is>
      </c>
      <c r="D6854" s="174" t="inlineStr">
        <is>
          <t>b</t>
        </is>
      </c>
      <c r="E6854" s="175" t="n">
        <v>0.1</v>
      </c>
      <c r="F6854" s="174" t="n">
        <v>114</v>
      </c>
      <c r="G6854" s="174" t="n">
        <v>496</v>
      </c>
      <c r="H6854" s="174" t="n">
        <v>79</v>
      </c>
      <c r="I6854" s="174" t="n">
        <v>492</v>
      </c>
      <c r="J6854" s="174" t="n"/>
      <c r="K6854" s="174" t="n"/>
      <c r="L6854" s="174" t="n"/>
      <c r="M6854" s="174" t="n"/>
    </row>
    <row r="6855">
      <c r="A6855" s="174" t="inlineStr">
        <is>
          <t>test</t>
        </is>
      </c>
      <c r="B6855" s="174" t="inlineStr">
        <is>
          <t>A4</t>
        </is>
      </c>
      <c r="C6855" s="174" t="inlineStr">
        <is>
          <t>Asm</t>
        </is>
      </c>
      <c r="D6855" s="174" t="inlineStr">
        <is>
          <t>b</t>
        </is>
      </c>
      <c r="E6855" s="175" t="n">
        <v>0.11</v>
      </c>
      <c r="F6855" s="174" t="n">
        <v>101</v>
      </c>
      <c r="G6855" s="174" t="n">
        <v>509</v>
      </c>
      <c r="H6855" s="174" t="n">
        <v>66</v>
      </c>
      <c r="I6855" s="174" t="n">
        <v>505</v>
      </c>
      <c r="J6855" s="174" t="n"/>
      <c r="K6855" s="174" t="n"/>
      <c r="L6855" s="174" t="n"/>
      <c r="M6855" s="174" t="n"/>
    </row>
    <row r="6856">
      <c r="A6856" s="174" t="inlineStr">
        <is>
          <t>test</t>
        </is>
      </c>
      <c r="B6856" s="174" t="inlineStr">
        <is>
          <t>A4</t>
        </is>
      </c>
      <c r="C6856" s="174" t="inlineStr">
        <is>
          <t>Asm</t>
        </is>
      </c>
      <c r="D6856" s="174" t="inlineStr">
        <is>
          <t>b</t>
        </is>
      </c>
      <c r="E6856" s="175" t="n">
        <v>0.12</v>
      </c>
      <c r="F6856" s="174" t="n">
        <v>88</v>
      </c>
      <c r="G6856" s="174" t="n">
        <v>522</v>
      </c>
      <c r="H6856" s="174" t="n">
        <v>59</v>
      </c>
      <c r="I6856" s="174" t="n">
        <v>512</v>
      </c>
      <c r="J6856" s="174" t="n"/>
      <c r="K6856" s="174" t="n"/>
      <c r="L6856" s="174" t="n"/>
      <c r="M6856" s="174" t="n"/>
    </row>
    <row r="6857">
      <c r="A6857" s="174" t="inlineStr">
        <is>
          <t>test</t>
        </is>
      </c>
      <c r="B6857" s="174" t="inlineStr">
        <is>
          <t>A4</t>
        </is>
      </c>
      <c r="C6857" s="174" t="inlineStr">
        <is>
          <t>Asm</t>
        </is>
      </c>
      <c r="D6857" s="174" t="inlineStr">
        <is>
          <t>b</t>
        </is>
      </c>
      <c r="E6857" s="175" t="n">
        <v>0.13</v>
      </c>
      <c r="F6857" s="174" t="n">
        <v>80</v>
      </c>
      <c r="G6857" s="174" t="n">
        <v>530</v>
      </c>
      <c r="H6857" s="174" t="n">
        <v>50</v>
      </c>
      <c r="I6857" s="174" t="n">
        <v>521</v>
      </c>
      <c r="J6857" s="174" t="n"/>
      <c r="K6857" s="174" t="n"/>
      <c r="L6857" s="174" t="n"/>
      <c r="M6857" s="174" t="n"/>
    </row>
    <row r="6858">
      <c r="A6858" s="174" t="inlineStr">
        <is>
          <t>test</t>
        </is>
      </c>
      <c r="B6858" s="174" t="inlineStr">
        <is>
          <t>A4</t>
        </is>
      </c>
      <c r="C6858" s="174" t="inlineStr">
        <is>
          <t>Asm</t>
        </is>
      </c>
      <c r="D6858" s="174" t="inlineStr">
        <is>
          <t>b</t>
        </is>
      </c>
      <c r="E6858" s="175" t="n">
        <v>0.14</v>
      </c>
      <c r="F6858" s="174" t="n">
        <v>73</v>
      </c>
      <c r="G6858" s="174" t="n">
        <v>537</v>
      </c>
      <c r="H6858" s="174" t="n">
        <v>41</v>
      </c>
      <c r="I6858" s="174" t="n">
        <v>530</v>
      </c>
      <c r="J6858" s="174" t="n"/>
      <c r="K6858" s="174" t="n"/>
      <c r="L6858" s="174" t="n"/>
      <c r="M6858" s="174" t="n"/>
    </row>
    <row r="6859">
      <c r="A6859" s="174" t="inlineStr">
        <is>
          <t>test</t>
        </is>
      </c>
      <c r="B6859" s="174" t="inlineStr">
        <is>
          <t>A4</t>
        </is>
      </c>
      <c r="C6859" s="174" t="inlineStr">
        <is>
          <t>Asm</t>
        </is>
      </c>
      <c r="D6859" s="174" t="inlineStr">
        <is>
          <t>b</t>
        </is>
      </c>
      <c r="E6859" s="175" t="n">
        <v>0.15</v>
      </c>
      <c r="F6859" s="174" t="n">
        <v>64</v>
      </c>
      <c r="G6859" s="174" t="n">
        <v>546</v>
      </c>
      <c r="H6859" s="174" t="n">
        <v>33</v>
      </c>
      <c r="I6859" s="174" t="n">
        <v>538</v>
      </c>
      <c r="J6859" s="174" t="n"/>
      <c r="K6859" s="174" t="n"/>
      <c r="L6859" s="174" t="n"/>
      <c r="M6859" s="174" t="n"/>
    </row>
    <row r="6860">
      <c r="A6860" s="174" t="inlineStr">
        <is>
          <t>test</t>
        </is>
      </c>
      <c r="B6860" s="174" t="inlineStr">
        <is>
          <t>A4</t>
        </is>
      </c>
      <c r="C6860" s="174" t="inlineStr">
        <is>
          <t>Asm</t>
        </is>
      </c>
      <c r="D6860" s="174" t="inlineStr">
        <is>
          <t>b</t>
        </is>
      </c>
      <c r="E6860" s="175" t="n">
        <v>0.16</v>
      </c>
      <c r="F6860" s="174" t="n">
        <v>62</v>
      </c>
      <c r="G6860" s="174" t="n">
        <v>548</v>
      </c>
      <c r="H6860" s="174" t="n">
        <v>31</v>
      </c>
      <c r="I6860" s="174" t="n">
        <v>540</v>
      </c>
      <c r="J6860" s="174" t="n"/>
      <c r="K6860" s="174" t="n"/>
      <c r="L6860" s="174" t="n"/>
      <c r="M6860" s="174" t="n"/>
    </row>
    <row r="6861">
      <c r="A6861" s="174" t="inlineStr">
        <is>
          <t>test</t>
        </is>
      </c>
      <c r="B6861" s="174" t="inlineStr">
        <is>
          <t>A4</t>
        </is>
      </c>
      <c r="C6861" s="174" t="inlineStr">
        <is>
          <t>Asm</t>
        </is>
      </c>
      <c r="D6861" s="174" t="inlineStr">
        <is>
          <t>b</t>
        </is>
      </c>
      <c r="E6861" s="175" t="n">
        <v>0.17</v>
      </c>
      <c r="F6861" s="174" t="n">
        <v>57</v>
      </c>
      <c r="G6861" s="174" t="n">
        <v>553</v>
      </c>
      <c r="H6861" s="174" t="n">
        <v>27</v>
      </c>
      <c r="I6861" s="174" t="n">
        <v>544</v>
      </c>
      <c r="J6861" s="174" t="n"/>
      <c r="K6861" s="174" t="n"/>
      <c r="L6861" s="174" t="n"/>
      <c r="M6861" s="174" t="n"/>
    </row>
    <row r="6862">
      <c r="A6862" s="174" t="inlineStr">
        <is>
          <t>test</t>
        </is>
      </c>
      <c r="B6862" s="174" t="inlineStr">
        <is>
          <t>A4</t>
        </is>
      </c>
      <c r="C6862" s="174" t="inlineStr">
        <is>
          <t>Asm</t>
        </is>
      </c>
      <c r="D6862" s="174" t="inlineStr">
        <is>
          <t>b</t>
        </is>
      </c>
      <c r="E6862" s="175" t="n">
        <v>0.18</v>
      </c>
      <c r="F6862" s="174" t="n">
        <v>54</v>
      </c>
      <c r="G6862" s="174" t="n">
        <v>556</v>
      </c>
      <c r="H6862" s="174" t="n">
        <v>26</v>
      </c>
      <c r="I6862" s="174" t="n">
        <v>545</v>
      </c>
      <c r="J6862" s="174" t="n"/>
      <c r="K6862" s="174" t="n"/>
      <c r="L6862" s="174" t="n"/>
      <c r="M6862" s="174" t="n"/>
    </row>
    <row r="6863">
      <c r="A6863" s="174" t="inlineStr">
        <is>
          <t>test</t>
        </is>
      </c>
      <c r="B6863" s="174" t="inlineStr">
        <is>
          <t>A4</t>
        </is>
      </c>
      <c r="C6863" s="174" t="inlineStr">
        <is>
          <t>Asm</t>
        </is>
      </c>
      <c r="D6863" s="174" t="inlineStr">
        <is>
          <t>b</t>
        </is>
      </c>
      <c r="E6863" s="175" t="n">
        <v>0.19</v>
      </c>
      <c r="F6863" s="174" t="n">
        <v>52</v>
      </c>
      <c r="G6863" s="174" t="n">
        <v>558</v>
      </c>
      <c r="H6863" s="174" t="n">
        <v>25</v>
      </c>
      <c r="I6863" s="174" t="n">
        <v>546</v>
      </c>
      <c r="J6863" s="174" t="n"/>
      <c r="K6863" s="174" t="n"/>
      <c r="L6863" s="174" t="n"/>
      <c r="M6863" s="174" t="n"/>
    </row>
    <row r="6864">
      <c r="A6864" s="174" t="inlineStr">
        <is>
          <t>test</t>
        </is>
      </c>
      <c r="B6864" s="174" t="inlineStr">
        <is>
          <t>A4</t>
        </is>
      </c>
      <c r="C6864" s="174" t="inlineStr">
        <is>
          <t>Asm</t>
        </is>
      </c>
      <c r="D6864" s="174" t="inlineStr">
        <is>
          <t>b</t>
        </is>
      </c>
      <c r="E6864" s="175" t="n">
        <v>0.2</v>
      </c>
      <c r="F6864" s="174" t="n">
        <v>49</v>
      </c>
      <c r="G6864" s="174" t="n">
        <v>561</v>
      </c>
      <c r="H6864" s="174" t="n">
        <v>23</v>
      </c>
      <c r="I6864" s="174" t="n">
        <v>548</v>
      </c>
      <c r="J6864" s="174" t="n"/>
      <c r="K6864" s="174" t="n"/>
      <c r="L6864" s="174" t="n"/>
      <c r="M6864" s="174" t="n"/>
    </row>
    <row r="6865">
      <c r="A6865" s="174" t="inlineStr">
        <is>
          <t>test</t>
        </is>
      </c>
      <c r="B6865" s="174" t="inlineStr">
        <is>
          <t>A4</t>
        </is>
      </c>
      <c r="C6865" s="174" t="inlineStr">
        <is>
          <t>Asm</t>
        </is>
      </c>
      <c r="D6865" s="174" t="inlineStr">
        <is>
          <t>b</t>
        </is>
      </c>
      <c r="E6865" s="175" t="n">
        <v>0.21</v>
      </c>
      <c r="F6865" s="174" t="n">
        <v>47</v>
      </c>
      <c r="G6865" s="174" t="n">
        <v>563</v>
      </c>
      <c r="H6865" s="174" t="n">
        <v>22</v>
      </c>
      <c r="I6865" s="174" t="n">
        <v>549</v>
      </c>
      <c r="J6865" s="174" t="n"/>
      <c r="K6865" s="174" t="n"/>
      <c r="L6865" s="174" t="n"/>
      <c r="M6865" s="174" t="n"/>
    </row>
    <row r="6866">
      <c r="A6866" s="174" t="inlineStr">
        <is>
          <t>test</t>
        </is>
      </c>
      <c r="B6866" s="174" t="inlineStr">
        <is>
          <t>A4</t>
        </is>
      </c>
      <c r="C6866" s="174" t="inlineStr">
        <is>
          <t>Asm</t>
        </is>
      </c>
      <c r="D6866" s="174" t="inlineStr">
        <is>
          <t>b</t>
        </is>
      </c>
      <c r="E6866" s="175" t="n">
        <v>0.22</v>
      </c>
      <c r="F6866" s="174" t="n">
        <v>42</v>
      </c>
      <c r="G6866" s="174" t="n">
        <v>568</v>
      </c>
      <c r="H6866" s="174" t="n">
        <v>19</v>
      </c>
      <c r="I6866" s="174" t="n">
        <v>552</v>
      </c>
      <c r="J6866" s="174" t="n"/>
      <c r="K6866" s="174" t="n"/>
      <c r="L6866" s="174" t="n"/>
      <c r="M6866" s="174" t="n"/>
    </row>
    <row r="6867">
      <c r="A6867" s="174" t="inlineStr">
        <is>
          <t>test</t>
        </is>
      </c>
      <c r="B6867" s="174" t="inlineStr">
        <is>
          <t>A4</t>
        </is>
      </c>
      <c r="C6867" s="174" t="inlineStr">
        <is>
          <t>Asm</t>
        </is>
      </c>
      <c r="D6867" s="174" t="inlineStr">
        <is>
          <t>b</t>
        </is>
      </c>
      <c r="E6867" s="175" t="n">
        <v>0.23</v>
      </c>
      <c r="F6867" s="174" t="n">
        <v>39</v>
      </c>
      <c r="G6867" s="174" t="n">
        <v>571</v>
      </c>
      <c r="H6867" s="174" t="n">
        <v>16</v>
      </c>
      <c r="I6867" s="174" t="n">
        <v>555</v>
      </c>
      <c r="J6867" s="174" t="n"/>
      <c r="K6867" s="174" t="n"/>
      <c r="L6867" s="174" t="n"/>
      <c r="M6867" s="174" t="n"/>
    </row>
    <row r="6868">
      <c r="A6868" s="174" t="inlineStr">
        <is>
          <t>test</t>
        </is>
      </c>
      <c r="B6868" s="174" t="inlineStr">
        <is>
          <t>A4</t>
        </is>
      </c>
      <c r="C6868" s="174" t="inlineStr">
        <is>
          <t>Asm</t>
        </is>
      </c>
      <c r="D6868" s="174" t="inlineStr">
        <is>
          <t>b</t>
        </is>
      </c>
      <c r="E6868" s="175" t="n">
        <v>0.24</v>
      </c>
      <c r="F6868" s="174" t="n">
        <v>36</v>
      </c>
      <c r="G6868" s="174" t="n">
        <v>574</v>
      </c>
      <c r="H6868" s="174" t="n">
        <v>13</v>
      </c>
      <c r="I6868" s="174" t="n">
        <v>558</v>
      </c>
      <c r="J6868" s="174" t="n"/>
      <c r="K6868" s="174" t="n"/>
      <c r="L6868" s="174" t="n"/>
      <c r="M6868" s="174" t="n"/>
    </row>
    <row r="6869">
      <c r="A6869" s="174" t="inlineStr">
        <is>
          <t>test</t>
        </is>
      </c>
      <c r="B6869" s="174" t="inlineStr">
        <is>
          <t>A4</t>
        </is>
      </c>
      <c r="C6869" s="174" t="inlineStr">
        <is>
          <t>Asm</t>
        </is>
      </c>
      <c r="D6869" s="174" t="inlineStr">
        <is>
          <t>b</t>
        </is>
      </c>
      <c r="E6869" s="175" t="n">
        <v>0.25</v>
      </c>
      <c r="F6869" s="174" t="n">
        <v>32</v>
      </c>
      <c r="G6869" s="174" t="n">
        <v>578</v>
      </c>
      <c r="H6869" s="174" t="n">
        <v>11</v>
      </c>
      <c r="I6869" s="174" t="n">
        <v>560</v>
      </c>
      <c r="J6869" s="174" t="n"/>
      <c r="K6869" s="174" t="n"/>
      <c r="L6869" s="174" t="n"/>
      <c r="M6869" s="174" t="n"/>
    </row>
    <row r="6870">
      <c r="A6870" s="174" t="inlineStr">
        <is>
          <t>test</t>
        </is>
      </c>
      <c r="B6870" s="174" t="inlineStr">
        <is>
          <t>A4</t>
        </is>
      </c>
      <c r="C6870" s="174" t="inlineStr">
        <is>
          <t>Asm</t>
        </is>
      </c>
      <c r="D6870" s="174" t="inlineStr">
        <is>
          <t>b</t>
        </is>
      </c>
      <c r="E6870" s="175" t="n">
        <v>0.26</v>
      </c>
      <c r="F6870" s="174" t="n">
        <v>30</v>
      </c>
      <c r="G6870" s="174" t="n">
        <v>580</v>
      </c>
      <c r="H6870" s="174" t="n">
        <v>10</v>
      </c>
      <c r="I6870" s="174" t="n">
        <v>561</v>
      </c>
      <c r="J6870" s="174" t="n"/>
      <c r="K6870" s="174" t="n"/>
      <c r="L6870" s="174" t="n"/>
      <c r="M6870" s="174" t="n"/>
    </row>
    <row r="6871">
      <c r="A6871" s="174" t="inlineStr">
        <is>
          <t>test</t>
        </is>
      </c>
      <c r="B6871" s="174" t="inlineStr">
        <is>
          <t>A4</t>
        </is>
      </c>
      <c r="C6871" s="174" t="inlineStr">
        <is>
          <t>Asm</t>
        </is>
      </c>
      <c r="D6871" s="174" t="inlineStr">
        <is>
          <t>b</t>
        </is>
      </c>
      <c r="E6871" s="175" t="n">
        <v>0.27</v>
      </c>
      <c r="F6871" s="174" t="n">
        <v>30</v>
      </c>
      <c r="G6871" s="174" t="n">
        <v>580</v>
      </c>
      <c r="H6871" s="174" t="n">
        <v>7</v>
      </c>
      <c r="I6871" s="174" t="n">
        <v>564</v>
      </c>
      <c r="J6871" s="174" t="n"/>
      <c r="K6871" s="174" t="n"/>
      <c r="L6871" s="174" t="n"/>
      <c r="M6871" s="174" t="n"/>
    </row>
    <row r="6872">
      <c r="A6872" s="174" t="inlineStr">
        <is>
          <t>test</t>
        </is>
      </c>
      <c r="B6872" s="174" t="inlineStr">
        <is>
          <t>A4</t>
        </is>
      </c>
      <c r="C6872" s="174" t="inlineStr">
        <is>
          <t>Asm</t>
        </is>
      </c>
      <c r="D6872" s="174" t="inlineStr">
        <is>
          <t>b</t>
        </is>
      </c>
      <c r="E6872" s="175" t="n">
        <v>0.28</v>
      </c>
      <c r="F6872" s="174" t="n">
        <v>26</v>
      </c>
      <c r="G6872" s="174" t="n">
        <v>584</v>
      </c>
      <c r="H6872" s="174" t="n">
        <v>7</v>
      </c>
      <c r="I6872" s="174" t="n">
        <v>564</v>
      </c>
      <c r="J6872" s="174" t="n"/>
      <c r="K6872" s="174" t="n"/>
      <c r="L6872" s="174" t="n"/>
      <c r="M6872" s="174" t="n"/>
    </row>
    <row r="6873">
      <c r="A6873" s="174" t="inlineStr">
        <is>
          <t>test</t>
        </is>
      </c>
      <c r="B6873" s="174" t="inlineStr">
        <is>
          <t>A4</t>
        </is>
      </c>
      <c r="C6873" s="174" t="inlineStr">
        <is>
          <t>Asm</t>
        </is>
      </c>
      <c r="D6873" s="174" t="inlineStr">
        <is>
          <t>b</t>
        </is>
      </c>
      <c r="E6873" s="175" t="n">
        <v>0.29</v>
      </c>
      <c r="F6873" s="174" t="n">
        <v>25</v>
      </c>
      <c r="G6873" s="174" t="n">
        <v>585</v>
      </c>
      <c r="H6873" s="174" t="n">
        <v>7</v>
      </c>
      <c r="I6873" s="174" t="n">
        <v>564</v>
      </c>
      <c r="J6873" s="174" t="n"/>
      <c r="K6873" s="174" t="n"/>
      <c r="L6873" s="174" t="n"/>
      <c r="M6873" s="174" t="n"/>
    </row>
    <row r="6874">
      <c r="A6874" s="174" t="inlineStr">
        <is>
          <t>test</t>
        </is>
      </c>
      <c r="B6874" s="174" t="inlineStr">
        <is>
          <t>A4</t>
        </is>
      </c>
      <c r="C6874" s="174" t="inlineStr">
        <is>
          <t>Asm</t>
        </is>
      </c>
      <c r="D6874" s="174" t="inlineStr">
        <is>
          <t>b</t>
        </is>
      </c>
      <c r="E6874" s="175" t="n">
        <v>0.3</v>
      </c>
      <c r="F6874" s="174" t="n">
        <v>23</v>
      </c>
      <c r="G6874" s="174" t="n">
        <v>587</v>
      </c>
      <c r="H6874" s="174" t="n">
        <v>6</v>
      </c>
      <c r="I6874" s="174" t="n">
        <v>565</v>
      </c>
      <c r="J6874" s="174" t="n"/>
      <c r="K6874" s="174" t="n"/>
      <c r="L6874" s="174" t="n"/>
      <c r="M6874" s="174" t="n"/>
    </row>
    <row r="6875">
      <c r="A6875" s="174" t="inlineStr">
        <is>
          <t>test</t>
        </is>
      </c>
      <c r="B6875" s="174" t="inlineStr">
        <is>
          <t>A4</t>
        </is>
      </c>
      <c r="C6875" s="174" t="inlineStr">
        <is>
          <t>Asm</t>
        </is>
      </c>
      <c r="D6875" s="174" t="inlineStr">
        <is>
          <t>b</t>
        </is>
      </c>
      <c r="E6875" s="175" t="n">
        <v>0.31</v>
      </c>
      <c r="F6875" s="174" t="n">
        <v>23</v>
      </c>
      <c r="G6875" s="174" t="n">
        <v>587</v>
      </c>
      <c r="H6875" s="174" t="n">
        <v>6</v>
      </c>
      <c r="I6875" s="174" t="n">
        <v>565</v>
      </c>
      <c r="J6875" s="174" t="n"/>
      <c r="K6875" s="174" t="n"/>
      <c r="L6875" s="174" t="n"/>
      <c r="M6875" s="174" t="n"/>
    </row>
    <row r="6876">
      <c r="A6876" s="174" t="inlineStr">
        <is>
          <t>test</t>
        </is>
      </c>
      <c r="B6876" s="174" t="inlineStr">
        <is>
          <t>A4</t>
        </is>
      </c>
      <c r="C6876" s="174" t="inlineStr">
        <is>
          <t>Asm</t>
        </is>
      </c>
      <c r="D6876" s="174" t="inlineStr">
        <is>
          <t>b</t>
        </is>
      </c>
      <c r="E6876" s="175" t="n">
        <v>0.32</v>
      </c>
      <c r="F6876" s="174" t="n">
        <v>22</v>
      </c>
      <c r="G6876" s="174" t="n">
        <v>588</v>
      </c>
      <c r="H6876" s="174" t="n">
        <v>6</v>
      </c>
      <c r="I6876" s="174" t="n">
        <v>565</v>
      </c>
      <c r="J6876" s="174" t="n"/>
      <c r="K6876" s="174" t="n"/>
      <c r="L6876" s="174" t="n"/>
      <c r="M6876" s="174" t="n"/>
    </row>
    <row r="6877">
      <c r="A6877" s="174" t="inlineStr">
        <is>
          <t>test</t>
        </is>
      </c>
      <c r="B6877" s="174" t="inlineStr">
        <is>
          <t>A4</t>
        </is>
      </c>
      <c r="C6877" s="174" t="inlineStr">
        <is>
          <t>Asm</t>
        </is>
      </c>
      <c r="D6877" s="174" t="inlineStr">
        <is>
          <t>b</t>
        </is>
      </c>
      <c r="E6877" s="175" t="n">
        <v>0.33</v>
      </c>
      <c r="F6877" s="174" t="n">
        <v>19</v>
      </c>
      <c r="G6877" s="174" t="n">
        <v>591</v>
      </c>
      <c r="H6877" s="174" t="n">
        <v>5</v>
      </c>
      <c r="I6877" s="174" t="n">
        <v>566</v>
      </c>
      <c r="J6877" s="174" t="n"/>
      <c r="K6877" s="174" t="n"/>
      <c r="L6877" s="174" t="n"/>
      <c r="M6877" s="174" t="n"/>
    </row>
    <row r="6878">
      <c r="A6878" s="174" t="inlineStr">
        <is>
          <t>test</t>
        </is>
      </c>
      <c r="B6878" s="174" t="inlineStr">
        <is>
          <t>A4</t>
        </is>
      </c>
      <c r="C6878" s="174" t="inlineStr">
        <is>
          <t>Asm</t>
        </is>
      </c>
      <c r="D6878" s="174" t="inlineStr">
        <is>
          <t>b</t>
        </is>
      </c>
      <c r="E6878" s="175" t="n">
        <v>0.34</v>
      </c>
      <c r="F6878" s="174" t="n">
        <v>19</v>
      </c>
      <c r="G6878" s="174" t="n">
        <v>591</v>
      </c>
      <c r="H6878" s="174" t="n">
        <v>5</v>
      </c>
      <c r="I6878" s="174" t="n">
        <v>566</v>
      </c>
      <c r="J6878" s="174" t="n"/>
      <c r="K6878" s="174" t="n"/>
      <c r="L6878" s="174" t="n"/>
      <c r="M6878" s="174" t="n"/>
    </row>
    <row r="6879">
      <c r="A6879" s="174" t="inlineStr">
        <is>
          <t>test</t>
        </is>
      </c>
      <c r="B6879" s="174" t="inlineStr">
        <is>
          <t>A4</t>
        </is>
      </c>
      <c r="C6879" s="174" t="inlineStr">
        <is>
          <t>Asm</t>
        </is>
      </c>
      <c r="D6879" s="174" t="inlineStr">
        <is>
          <t>b</t>
        </is>
      </c>
      <c r="E6879" s="175" t="n">
        <v>0.35</v>
      </c>
      <c r="F6879" s="174" t="n">
        <v>18</v>
      </c>
      <c r="G6879" s="174" t="n">
        <v>592</v>
      </c>
      <c r="H6879" s="174" t="n">
        <v>4</v>
      </c>
      <c r="I6879" s="174" t="n">
        <v>567</v>
      </c>
      <c r="J6879" s="174" t="n"/>
      <c r="K6879" s="174" t="n"/>
      <c r="L6879" s="174" t="n"/>
      <c r="M6879" s="174" t="n"/>
    </row>
    <row r="6880">
      <c r="A6880" s="174" t="inlineStr">
        <is>
          <t>test</t>
        </is>
      </c>
      <c r="B6880" s="174" t="inlineStr">
        <is>
          <t>A4</t>
        </is>
      </c>
      <c r="C6880" s="174" t="inlineStr">
        <is>
          <t>Asm</t>
        </is>
      </c>
      <c r="D6880" s="174" t="inlineStr">
        <is>
          <t>b</t>
        </is>
      </c>
      <c r="E6880" s="175" t="n">
        <v>0.36</v>
      </c>
      <c r="F6880" s="174" t="n">
        <v>17</v>
      </c>
      <c r="G6880" s="174" t="n">
        <v>593</v>
      </c>
      <c r="H6880" s="174" t="n">
        <v>3</v>
      </c>
      <c r="I6880" s="174" t="n">
        <v>568</v>
      </c>
      <c r="J6880" s="174" t="n"/>
      <c r="K6880" s="174" t="n"/>
      <c r="L6880" s="174" t="n"/>
      <c r="M6880" s="174" t="n"/>
    </row>
    <row r="6881">
      <c r="A6881" s="174" t="inlineStr">
        <is>
          <t>test</t>
        </is>
      </c>
      <c r="B6881" s="174" t="inlineStr">
        <is>
          <t>A4</t>
        </is>
      </c>
      <c r="C6881" s="174" t="inlineStr">
        <is>
          <t>Asm</t>
        </is>
      </c>
      <c r="D6881" s="174" t="inlineStr">
        <is>
          <t>b</t>
        </is>
      </c>
      <c r="E6881" s="175" t="n">
        <v>0.37</v>
      </c>
      <c r="F6881" s="174" t="n">
        <v>17</v>
      </c>
      <c r="G6881" s="174" t="n">
        <v>593</v>
      </c>
      <c r="H6881" s="174" t="n">
        <v>3</v>
      </c>
      <c r="I6881" s="174" t="n">
        <v>568</v>
      </c>
      <c r="J6881" s="174" t="n"/>
      <c r="K6881" s="174" t="n"/>
      <c r="L6881" s="174" t="n"/>
      <c r="M6881" s="174" t="n"/>
    </row>
    <row r="6882">
      <c r="A6882" s="174" t="inlineStr">
        <is>
          <t>test</t>
        </is>
      </c>
      <c r="B6882" s="174" t="inlineStr">
        <is>
          <t>A4</t>
        </is>
      </c>
      <c r="C6882" s="174" t="inlineStr">
        <is>
          <t>Asm</t>
        </is>
      </c>
      <c r="D6882" s="174" t="inlineStr">
        <is>
          <t>b</t>
        </is>
      </c>
      <c r="E6882" s="175" t="n">
        <v>0.38</v>
      </c>
      <c r="F6882" s="174" t="n">
        <v>17</v>
      </c>
      <c r="G6882" s="174" t="n">
        <v>593</v>
      </c>
      <c r="H6882" s="174" t="n">
        <v>3</v>
      </c>
      <c r="I6882" s="174" t="n">
        <v>568</v>
      </c>
      <c r="J6882" s="174" t="n"/>
      <c r="K6882" s="174" t="n"/>
      <c r="L6882" s="174" t="n"/>
      <c r="M6882" s="174" t="n"/>
    </row>
    <row r="6883">
      <c r="A6883" s="174" t="inlineStr">
        <is>
          <t>test</t>
        </is>
      </c>
      <c r="B6883" s="174" t="inlineStr">
        <is>
          <t>A4</t>
        </is>
      </c>
      <c r="C6883" s="174" t="inlineStr">
        <is>
          <t>Asm</t>
        </is>
      </c>
      <c r="D6883" s="174" t="inlineStr">
        <is>
          <t>b</t>
        </is>
      </c>
      <c r="E6883" s="175" t="n">
        <v>0.39</v>
      </c>
      <c r="F6883" s="174" t="n">
        <v>16</v>
      </c>
      <c r="G6883" s="174" t="n">
        <v>594</v>
      </c>
      <c r="H6883" s="174" t="n">
        <v>3</v>
      </c>
      <c r="I6883" s="174" t="n">
        <v>568</v>
      </c>
      <c r="J6883" s="174" t="n"/>
      <c r="K6883" s="174" t="n"/>
      <c r="L6883" s="174" t="n"/>
      <c r="M6883" s="174" t="n"/>
    </row>
    <row r="6884">
      <c r="A6884" s="174" t="inlineStr">
        <is>
          <t>test</t>
        </is>
      </c>
      <c r="B6884" s="174" t="inlineStr">
        <is>
          <t>A4</t>
        </is>
      </c>
      <c r="C6884" s="174" t="inlineStr">
        <is>
          <t>Asm</t>
        </is>
      </c>
      <c r="D6884" s="174" t="inlineStr">
        <is>
          <t>b</t>
        </is>
      </c>
      <c r="E6884" s="175" t="n">
        <v>0.4</v>
      </c>
      <c r="F6884" s="174" t="n">
        <v>16</v>
      </c>
      <c r="G6884" s="174" t="n">
        <v>594</v>
      </c>
      <c r="H6884" s="174" t="n">
        <v>3</v>
      </c>
      <c r="I6884" s="174" t="n">
        <v>568</v>
      </c>
      <c r="J6884" s="174" t="n"/>
      <c r="K6884" s="174" t="n"/>
      <c r="L6884" s="174" t="n"/>
      <c r="M6884" s="174" t="n"/>
    </row>
    <row r="6885">
      <c r="A6885" s="174" t="inlineStr">
        <is>
          <t>test</t>
        </is>
      </c>
      <c r="B6885" s="174" t="inlineStr">
        <is>
          <t>A4</t>
        </is>
      </c>
      <c r="C6885" s="174" t="inlineStr">
        <is>
          <t>Asm</t>
        </is>
      </c>
      <c r="D6885" s="174" t="inlineStr">
        <is>
          <t>b</t>
        </is>
      </c>
      <c r="E6885" s="175" t="n">
        <v>0.41</v>
      </c>
      <c r="F6885" s="174" t="n">
        <v>13</v>
      </c>
      <c r="G6885" s="174" t="n">
        <v>597</v>
      </c>
      <c r="H6885" s="174" t="n">
        <v>2</v>
      </c>
      <c r="I6885" s="174" t="n">
        <v>569</v>
      </c>
      <c r="J6885" s="174" t="n"/>
      <c r="K6885" s="174" t="n"/>
      <c r="L6885" s="174" t="n"/>
      <c r="M6885" s="174" t="n"/>
    </row>
    <row r="6886">
      <c r="A6886" s="174" t="inlineStr">
        <is>
          <t>test</t>
        </is>
      </c>
      <c r="B6886" s="174" t="inlineStr">
        <is>
          <t>A4</t>
        </is>
      </c>
      <c r="C6886" s="174" t="inlineStr">
        <is>
          <t>Asm</t>
        </is>
      </c>
      <c r="D6886" s="174" t="inlineStr">
        <is>
          <t>b</t>
        </is>
      </c>
      <c r="E6886" s="175" t="n">
        <v>0.42</v>
      </c>
      <c r="F6886" s="174" t="n">
        <v>13</v>
      </c>
      <c r="G6886" s="174" t="n">
        <v>597</v>
      </c>
      <c r="H6886" s="174" t="n">
        <v>2</v>
      </c>
      <c r="I6886" s="174" t="n">
        <v>569</v>
      </c>
      <c r="J6886" s="174" t="n"/>
      <c r="K6886" s="174" t="n"/>
      <c r="L6886" s="174" t="n"/>
      <c r="M6886" s="174" t="n"/>
    </row>
    <row r="6887">
      <c r="A6887" s="174" t="inlineStr">
        <is>
          <t>test</t>
        </is>
      </c>
      <c r="B6887" s="174" t="inlineStr">
        <is>
          <t>A4</t>
        </is>
      </c>
      <c r="C6887" s="174" t="inlineStr">
        <is>
          <t>Asm</t>
        </is>
      </c>
      <c r="D6887" s="174" t="inlineStr">
        <is>
          <t>b</t>
        </is>
      </c>
      <c r="E6887" s="175" t="n">
        <v>0.43</v>
      </c>
      <c r="F6887" s="174" t="n">
        <v>13</v>
      </c>
      <c r="G6887" s="174" t="n">
        <v>597</v>
      </c>
      <c r="H6887" s="174" t="n">
        <v>2</v>
      </c>
      <c r="I6887" s="174" t="n">
        <v>569</v>
      </c>
      <c r="J6887" s="174" t="n"/>
      <c r="K6887" s="174" t="n"/>
      <c r="L6887" s="174" t="n"/>
      <c r="M6887" s="174" t="n"/>
    </row>
    <row r="6888">
      <c r="A6888" s="174" t="inlineStr">
        <is>
          <t>test</t>
        </is>
      </c>
      <c r="B6888" s="174" t="inlineStr">
        <is>
          <t>A4</t>
        </is>
      </c>
      <c r="C6888" s="174" t="inlineStr">
        <is>
          <t>Asm</t>
        </is>
      </c>
      <c r="D6888" s="174" t="inlineStr">
        <is>
          <t>b</t>
        </is>
      </c>
      <c r="E6888" s="175" t="n">
        <v>0.44</v>
      </c>
      <c r="F6888" s="174" t="n">
        <v>12</v>
      </c>
      <c r="G6888" s="174" t="n">
        <v>598</v>
      </c>
      <c r="H6888" s="174" t="n">
        <v>2</v>
      </c>
      <c r="I6888" s="174" t="n">
        <v>569</v>
      </c>
      <c r="J6888" s="174" t="n"/>
      <c r="K6888" s="174" t="n"/>
      <c r="L6888" s="174" t="n"/>
      <c r="M6888" s="174" t="n"/>
    </row>
    <row r="6889">
      <c r="A6889" s="174" t="inlineStr">
        <is>
          <t>test</t>
        </is>
      </c>
      <c r="B6889" s="174" t="inlineStr">
        <is>
          <t>A4</t>
        </is>
      </c>
      <c r="C6889" s="174" t="inlineStr">
        <is>
          <t>Asm</t>
        </is>
      </c>
      <c r="D6889" s="174" t="inlineStr">
        <is>
          <t>b</t>
        </is>
      </c>
      <c r="E6889" s="175" t="n">
        <v>0.45</v>
      </c>
      <c r="F6889" s="174" t="n">
        <v>11</v>
      </c>
      <c r="G6889" s="174" t="n">
        <v>599</v>
      </c>
      <c r="H6889" s="174" t="n">
        <v>2</v>
      </c>
      <c r="I6889" s="174" t="n">
        <v>569</v>
      </c>
      <c r="J6889" s="174" t="n"/>
      <c r="K6889" s="174" t="n"/>
      <c r="L6889" s="174" t="n"/>
      <c r="M6889" s="174" t="n"/>
    </row>
    <row r="6890">
      <c r="A6890" s="174" t="inlineStr">
        <is>
          <t>test</t>
        </is>
      </c>
      <c r="B6890" s="174" t="inlineStr">
        <is>
          <t>A4</t>
        </is>
      </c>
      <c r="C6890" s="174" t="inlineStr">
        <is>
          <t>Asm</t>
        </is>
      </c>
      <c r="D6890" s="174" t="inlineStr">
        <is>
          <t>b</t>
        </is>
      </c>
      <c r="E6890" s="175" t="n">
        <v>0.46</v>
      </c>
      <c r="F6890" s="174" t="n">
        <v>9</v>
      </c>
      <c r="G6890" s="174" t="n">
        <v>601</v>
      </c>
      <c r="H6890" s="174" t="n">
        <v>2</v>
      </c>
      <c r="I6890" s="174" t="n">
        <v>569</v>
      </c>
      <c r="J6890" s="174" t="n"/>
      <c r="K6890" s="174" t="n"/>
      <c r="L6890" s="174" t="n"/>
      <c r="M6890" s="174" t="n"/>
    </row>
    <row r="6891">
      <c r="A6891" s="174" t="inlineStr">
        <is>
          <t>test</t>
        </is>
      </c>
      <c r="B6891" s="174" t="inlineStr">
        <is>
          <t>A4</t>
        </is>
      </c>
      <c r="C6891" s="174" t="inlineStr">
        <is>
          <t>Asm</t>
        </is>
      </c>
      <c r="D6891" s="174" t="inlineStr">
        <is>
          <t>b</t>
        </is>
      </c>
      <c r="E6891" s="175" t="n">
        <v>0.47</v>
      </c>
      <c r="F6891" s="174" t="n">
        <v>9</v>
      </c>
      <c r="G6891" s="174" t="n">
        <v>601</v>
      </c>
      <c r="H6891" s="174" t="n">
        <v>2</v>
      </c>
      <c r="I6891" s="174" t="n">
        <v>569</v>
      </c>
      <c r="J6891" s="174" t="n"/>
      <c r="K6891" s="174" t="n"/>
      <c r="L6891" s="174" t="n"/>
      <c r="M6891" s="174" t="n"/>
    </row>
    <row r="6892">
      <c r="A6892" s="174" t="inlineStr">
        <is>
          <t>test</t>
        </is>
      </c>
      <c r="B6892" s="174" t="inlineStr">
        <is>
          <t>A4</t>
        </is>
      </c>
      <c r="C6892" s="174" t="inlineStr">
        <is>
          <t>Asm</t>
        </is>
      </c>
      <c r="D6892" s="174" t="inlineStr">
        <is>
          <t>b</t>
        </is>
      </c>
      <c r="E6892" s="175" t="n">
        <v>0.48</v>
      </c>
      <c r="F6892" s="174" t="n">
        <v>9</v>
      </c>
      <c r="G6892" s="174" t="n">
        <v>601</v>
      </c>
      <c r="H6892" s="174" t="n">
        <v>2</v>
      </c>
      <c r="I6892" s="174" t="n">
        <v>569</v>
      </c>
      <c r="J6892" s="174" t="n"/>
      <c r="K6892" s="174" t="n"/>
      <c r="L6892" s="174" t="n"/>
      <c r="M6892" s="174" t="n"/>
    </row>
    <row r="6893">
      <c r="A6893" s="174" t="inlineStr">
        <is>
          <t>test</t>
        </is>
      </c>
      <c r="B6893" s="174" t="inlineStr">
        <is>
          <t>A4</t>
        </is>
      </c>
      <c r="C6893" s="174" t="inlineStr">
        <is>
          <t>Asm</t>
        </is>
      </c>
      <c r="D6893" s="174" t="inlineStr">
        <is>
          <t>b</t>
        </is>
      </c>
      <c r="E6893" s="175" t="n">
        <v>0.49</v>
      </c>
      <c r="F6893" s="174" t="n">
        <v>9</v>
      </c>
      <c r="G6893" s="174" t="n">
        <v>601</v>
      </c>
      <c r="H6893" s="174" t="n">
        <v>2</v>
      </c>
      <c r="I6893" s="174" t="n">
        <v>569</v>
      </c>
      <c r="J6893" s="174" t="n"/>
      <c r="K6893" s="174" t="n"/>
      <c r="L6893" s="174" t="n"/>
      <c r="M6893" s="174" t="n"/>
    </row>
    <row r="6894">
      <c r="A6894" s="174" t="inlineStr">
        <is>
          <t>test</t>
        </is>
      </c>
      <c r="B6894" s="174" t="inlineStr">
        <is>
          <t>A4</t>
        </is>
      </c>
      <c r="C6894" s="174" t="inlineStr">
        <is>
          <t>Asm</t>
        </is>
      </c>
      <c r="D6894" s="174" t="inlineStr">
        <is>
          <t>b</t>
        </is>
      </c>
      <c r="E6894" s="175" t="n">
        <v>0.5</v>
      </c>
      <c r="F6894" s="174" t="n">
        <v>9</v>
      </c>
      <c r="G6894" s="174" t="n">
        <v>601</v>
      </c>
      <c r="H6894" s="174" t="n">
        <v>2</v>
      </c>
      <c r="I6894" s="174" t="n">
        <v>569</v>
      </c>
      <c r="J6894" s="174" t="n"/>
      <c r="K6894" s="174" t="n"/>
      <c r="L6894" s="174" t="n"/>
      <c r="M6894" s="174" t="n"/>
    </row>
    <row r="6895">
      <c r="A6895" s="174" t="inlineStr">
        <is>
          <t>test</t>
        </is>
      </c>
      <c r="B6895" s="174" t="inlineStr">
        <is>
          <t>A4</t>
        </is>
      </c>
      <c r="C6895" s="174" t="inlineStr">
        <is>
          <t>Asm</t>
        </is>
      </c>
      <c r="D6895" s="174" t="inlineStr">
        <is>
          <t>b</t>
        </is>
      </c>
      <c r="E6895" s="175" t="n">
        <v>0.51</v>
      </c>
      <c r="F6895" s="174" t="n">
        <v>9</v>
      </c>
      <c r="G6895" s="174" t="n">
        <v>601</v>
      </c>
      <c r="H6895" s="174" t="n">
        <v>2</v>
      </c>
      <c r="I6895" s="174" t="n">
        <v>569</v>
      </c>
      <c r="J6895" s="174" t="n"/>
      <c r="K6895" s="174" t="n"/>
      <c r="L6895" s="174" t="n"/>
      <c r="M6895" s="174" t="n"/>
    </row>
    <row r="6896">
      <c r="A6896" s="174" t="inlineStr">
        <is>
          <t>test</t>
        </is>
      </c>
      <c r="B6896" s="174" t="inlineStr">
        <is>
          <t>A4</t>
        </is>
      </c>
      <c r="C6896" s="174" t="inlineStr">
        <is>
          <t>Asm</t>
        </is>
      </c>
      <c r="D6896" s="174" t="inlineStr">
        <is>
          <t>b</t>
        </is>
      </c>
      <c r="E6896" s="175" t="n">
        <v>0.52</v>
      </c>
      <c r="F6896" s="174" t="n">
        <v>7</v>
      </c>
      <c r="G6896" s="174" t="n">
        <v>603</v>
      </c>
      <c r="H6896" s="174" t="n">
        <v>2</v>
      </c>
      <c r="I6896" s="174" t="n">
        <v>569</v>
      </c>
      <c r="J6896" s="174" t="n"/>
      <c r="K6896" s="174" t="n"/>
      <c r="L6896" s="174" t="n"/>
      <c r="M6896" s="174" t="n"/>
    </row>
    <row r="6897">
      <c r="A6897" s="174" t="inlineStr">
        <is>
          <t>test</t>
        </is>
      </c>
      <c r="B6897" s="174" t="inlineStr">
        <is>
          <t>A4</t>
        </is>
      </c>
      <c r="C6897" s="174" t="inlineStr">
        <is>
          <t>Asm</t>
        </is>
      </c>
      <c r="D6897" s="174" t="inlineStr">
        <is>
          <t>b</t>
        </is>
      </c>
      <c r="E6897" s="175" t="n">
        <v>0.53</v>
      </c>
      <c r="F6897" s="174" t="n">
        <v>6</v>
      </c>
      <c r="G6897" s="174" t="n">
        <v>604</v>
      </c>
      <c r="H6897" s="174" t="n">
        <v>1</v>
      </c>
      <c r="I6897" s="174" t="n">
        <v>570</v>
      </c>
      <c r="J6897" s="174" t="n"/>
      <c r="K6897" s="174" t="n"/>
      <c r="L6897" s="174" t="n"/>
      <c r="M6897" s="174" t="n"/>
    </row>
    <row r="6898">
      <c r="A6898" s="174" t="inlineStr">
        <is>
          <t>test</t>
        </is>
      </c>
      <c r="B6898" s="174" t="inlineStr">
        <is>
          <t>A4</t>
        </is>
      </c>
      <c r="C6898" s="174" t="inlineStr">
        <is>
          <t>Asm</t>
        </is>
      </c>
      <c r="D6898" s="174" t="inlineStr">
        <is>
          <t>b</t>
        </is>
      </c>
      <c r="E6898" s="175" t="n">
        <v>0.54</v>
      </c>
      <c r="F6898" s="174" t="n">
        <v>5</v>
      </c>
      <c r="G6898" s="174" t="n">
        <v>605</v>
      </c>
      <c r="H6898" s="174" t="n">
        <v>1</v>
      </c>
      <c r="I6898" s="174" t="n">
        <v>570</v>
      </c>
      <c r="J6898" s="174" t="n"/>
      <c r="K6898" s="174" t="n"/>
      <c r="L6898" s="174" t="n"/>
      <c r="M6898" s="174" t="n"/>
    </row>
    <row r="6899">
      <c r="A6899" s="174" t="inlineStr">
        <is>
          <t>test</t>
        </is>
      </c>
      <c r="B6899" s="174" t="inlineStr">
        <is>
          <t>A4</t>
        </is>
      </c>
      <c r="C6899" s="174" t="inlineStr">
        <is>
          <t>Asm</t>
        </is>
      </c>
      <c r="D6899" s="174" t="inlineStr">
        <is>
          <t>b</t>
        </is>
      </c>
      <c r="E6899" s="175" t="n">
        <v>0.55</v>
      </c>
      <c r="F6899" s="174" t="n">
        <v>4</v>
      </c>
      <c r="G6899" s="174" t="n">
        <v>606</v>
      </c>
      <c r="H6899" s="174" t="n">
        <v>0</v>
      </c>
      <c r="I6899" s="174" t="n">
        <v>571</v>
      </c>
      <c r="J6899" s="174" t="n"/>
      <c r="K6899" s="174" t="n"/>
      <c r="L6899" s="174" t="n"/>
      <c r="M6899" s="174" t="n"/>
    </row>
    <row r="6900">
      <c r="A6900" s="174" t="inlineStr">
        <is>
          <t>test</t>
        </is>
      </c>
      <c r="B6900" s="174" t="inlineStr">
        <is>
          <t>A4</t>
        </is>
      </c>
      <c r="C6900" s="174" t="inlineStr">
        <is>
          <t>Asm</t>
        </is>
      </c>
      <c r="D6900" s="174" t="inlineStr">
        <is>
          <t>b</t>
        </is>
      </c>
      <c r="E6900" s="175" t="n">
        <v>0.5600000000000001</v>
      </c>
      <c r="F6900" s="174" t="n">
        <v>3</v>
      </c>
      <c r="G6900" s="174" t="n">
        <v>607</v>
      </c>
      <c r="H6900" s="174" t="n">
        <v>0</v>
      </c>
      <c r="I6900" s="174" t="n">
        <v>571</v>
      </c>
      <c r="J6900" s="174" t="n"/>
      <c r="K6900" s="174" t="n"/>
      <c r="L6900" s="174" t="n"/>
      <c r="M6900" s="174" t="n"/>
    </row>
    <row r="6901">
      <c r="A6901" s="174" t="inlineStr">
        <is>
          <t>test</t>
        </is>
      </c>
      <c r="B6901" s="174" t="inlineStr">
        <is>
          <t>A4</t>
        </is>
      </c>
      <c r="C6901" s="174" t="inlineStr">
        <is>
          <t>Asm</t>
        </is>
      </c>
      <c r="D6901" s="174" t="inlineStr">
        <is>
          <t>b</t>
        </is>
      </c>
      <c r="E6901" s="175" t="n">
        <v>0.57</v>
      </c>
      <c r="F6901" s="174" t="n">
        <v>3</v>
      </c>
      <c r="G6901" s="174" t="n">
        <v>607</v>
      </c>
      <c r="H6901" s="174" t="n">
        <v>0</v>
      </c>
      <c r="I6901" s="174" t="n">
        <v>571</v>
      </c>
      <c r="J6901" s="174" t="n"/>
      <c r="K6901" s="174" t="n"/>
      <c r="L6901" s="174" t="n"/>
      <c r="M6901" s="174" t="n"/>
    </row>
    <row r="6902">
      <c r="A6902" s="174" t="inlineStr">
        <is>
          <t>test</t>
        </is>
      </c>
      <c r="B6902" s="174" t="inlineStr">
        <is>
          <t>A4</t>
        </is>
      </c>
      <c r="C6902" s="174" t="inlineStr">
        <is>
          <t>Asm</t>
        </is>
      </c>
      <c r="D6902" s="174" t="inlineStr">
        <is>
          <t>b</t>
        </is>
      </c>
      <c r="E6902" s="175" t="n">
        <v>0.58</v>
      </c>
      <c r="F6902" s="174" t="n">
        <v>3</v>
      </c>
      <c r="G6902" s="174" t="n">
        <v>607</v>
      </c>
      <c r="H6902" s="174" t="n">
        <v>0</v>
      </c>
      <c r="I6902" s="174" t="n">
        <v>571</v>
      </c>
      <c r="J6902" s="174" t="n"/>
      <c r="K6902" s="174" t="n"/>
      <c r="L6902" s="174" t="n"/>
      <c r="M6902" s="174" t="n"/>
    </row>
    <row r="6903">
      <c r="A6903" s="174" t="inlineStr">
        <is>
          <t>test</t>
        </is>
      </c>
      <c r="B6903" s="174" t="inlineStr">
        <is>
          <t>A4</t>
        </is>
      </c>
      <c r="C6903" s="174" t="inlineStr">
        <is>
          <t>Asm</t>
        </is>
      </c>
      <c r="D6903" s="174" t="inlineStr">
        <is>
          <t>b</t>
        </is>
      </c>
      <c r="E6903" s="175" t="n">
        <v>0.59</v>
      </c>
      <c r="F6903" s="174" t="n">
        <v>3</v>
      </c>
      <c r="G6903" s="174" t="n">
        <v>607</v>
      </c>
      <c r="H6903" s="174" t="n">
        <v>0</v>
      </c>
      <c r="I6903" s="174" t="n">
        <v>571</v>
      </c>
      <c r="J6903" s="174" t="n"/>
      <c r="K6903" s="174" t="n"/>
      <c r="L6903" s="174" t="n"/>
      <c r="M6903" s="174" t="n"/>
    </row>
    <row r="6904">
      <c r="A6904" s="174" t="inlineStr">
        <is>
          <t>test</t>
        </is>
      </c>
      <c r="B6904" s="174" t="inlineStr">
        <is>
          <t>A4</t>
        </is>
      </c>
      <c r="C6904" s="174" t="inlineStr">
        <is>
          <t>Asm</t>
        </is>
      </c>
      <c r="D6904" s="174" t="inlineStr">
        <is>
          <t>b</t>
        </is>
      </c>
      <c r="E6904" s="175" t="n">
        <v>0.6</v>
      </c>
      <c r="F6904" s="174" t="n">
        <v>3</v>
      </c>
      <c r="G6904" s="174" t="n">
        <v>607</v>
      </c>
      <c r="H6904" s="174" t="n">
        <v>0</v>
      </c>
      <c r="I6904" s="174" t="n">
        <v>571</v>
      </c>
      <c r="J6904" s="174" t="n"/>
      <c r="K6904" s="174" t="n"/>
      <c r="L6904" s="174" t="n"/>
      <c r="M6904" s="174" t="n"/>
    </row>
    <row r="6905">
      <c r="A6905" s="174" t="inlineStr">
        <is>
          <t>test</t>
        </is>
      </c>
      <c r="B6905" s="174" t="inlineStr">
        <is>
          <t>A4</t>
        </is>
      </c>
      <c r="C6905" s="174" t="inlineStr">
        <is>
          <t>Asm</t>
        </is>
      </c>
      <c r="D6905" s="174" t="inlineStr">
        <is>
          <t>b</t>
        </is>
      </c>
      <c r="E6905" s="175" t="n">
        <v>0.61</v>
      </c>
      <c r="F6905" s="174" t="n">
        <v>1</v>
      </c>
      <c r="G6905" s="174" t="n">
        <v>609</v>
      </c>
      <c r="H6905" s="174" t="n">
        <v>0</v>
      </c>
      <c r="I6905" s="174" t="n">
        <v>571</v>
      </c>
      <c r="J6905" s="174" t="n"/>
      <c r="K6905" s="174" t="n"/>
      <c r="L6905" s="174" t="n"/>
      <c r="M6905" s="174" t="n"/>
    </row>
    <row r="6906">
      <c r="A6906" s="174" t="inlineStr">
        <is>
          <t>test</t>
        </is>
      </c>
      <c r="B6906" s="174" t="inlineStr">
        <is>
          <t>A4</t>
        </is>
      </c>
      <c r="C6906" s="174" t="inlineStr">
        <is>
          <t>Asm</t>
        </is>
      </c>
      <c r="D6906" s="174" t="inlineStr">
        <is>
          <t>b</t>
        </is>
      </c>
      <c r="E6906" s="175" t="n">
        <v>0.62</v>
      </c>
      <c r="F6906" s="174" t="n">
        <v>1</v>
      </c>
      <c r="G6906" s="174" t="n">
        <v>609</v>
      </c>
      <c r="H6906" s="174" t="n">
        <v>0</v>
      </c>
      <c r="I6906" s="174" t="n">
        <v>571</v>
      </c>
      <c r="J6906" s="174" t="n"/>
      <c r="K6906" s="174" t="n"/>
      <c r="L6906" s="174" t="n"/>
      <c r="M6906" s="174" t="n"/>
    </row>
    <row r="6907">
      <c r="A6907" s="174" t="inlineStr">
        <is>
          <t>test</t>
        </is>
      </c>
      <c r="B6907" s="174" t="inlineStr">
        <is>
          <t>A4</t>
        </is>
      </c>
      <c r="C6907" s="174" t="inlineStr">
        <is>
          <t>Asm</t>
        </is>
      </c>
      <c r="D6907" s="174" t="inlineStr">
        <is>
          <t>b</t>
        </is>
      </c>
      <c r="E6907" s="175" t="n">
        <v>0.63</v>
      </c>
      <c r="F6907" s="174" t="n">
        <v>1</v>
      </c>
      <c r="G6907" s="174" t="n">
        <v>609</v>
      </c>
      <c r="H6907" s="174" t="n">
        <v>0</v>
      </c>
      <c r="I6907" s="174" t="n">
        <v>571</v>
      </c>
      <c r="J6907" s="174" t="n"/>
      <c r="K6907" s="174" t="n"/>
      <c r="L6907" s="174" t="n"/>
      <c r="M6907" s="174" t="n"/>
    </row>
    <row r="6908">
      <c r="A6908" s="174" t="inlineStr">
        <is>
          <t>test</t>
        </is>
      </c>
      <c r="B6908" s="174" t="inlineStr">
        <is>
          <t>A4</t>
        </is>
      </c>
      <c r="C6908" s="174" t="inlineStr">
        <is>
          <t>Asm</t>
        </is>
      </c>
      <c r="D6908" s="174" t="inlineStr">
        <is>
          <t>b</t>
        </is>
      </c>
      <c r="E6908" s="175" t="n">
        <v>0.64</v>
      </c>
      <c r="F6908" s="174" t="n">
        <v>1</v>
      </c>
      <c r="G6908" s="174" t="n">
        <v>609</v>
      </c>
      <c r="H6908" s="174" t="n">
        <v>0</v>
      </c>
      <c r="I6908" s="174" t="n">
        <v>571</v>
      </c>
      <c r="J6908" s="174" t="n"/>
      <c r="K6908" s="174" t="n"/>
      <c r="L6908" s="174" t="n"/>
      <c r="M6908" s="174" t="n"/>
    </row>
    <row r="6909">
      <c r="A6909" s="174" t="inlineStr">
        <is>
          <t>test</t>
        </is>
      </c>
      <c r="B6909" s="174" t="inlineStr">
        <is>
          <t>A4</t>
        </is>
      </c>
      <c r="C6909" s="174" t="inlineStr">
        <is>
          <t>Asm</t>
        </is>
      </c>
      <c r="D6909" s="174" t="inlineStr">
        <is>
          <t>b</t>
        </is>
      </c>
      <c r="E6909" s="175" t="n">
        <v>0.65</v>
      </c>
      <c r="F6909" s="174" t="n">
        <v>1</v>
      </c>
      <c r="G6909" s="174" t="n">
        <v>609</v>
      </c>
      <c r="H6909" s="174" t="n">
        <v>0</v>
      </c>
      <c r="I6909" s="174" t="n">
        <v>571</v>
      </c>
      <c r="J6909" s="174" t="n"/>
      <c r="K6909" s="174" t="n"/>
      <c r="L6909" s="174" t="n"/>
      <c r="M6909" s="174" t="n"/>
    </row>
    <row r="6910">
      <c r="A6910" s="174" t="inlineStr">
        <is>
          <t>test</t>
        </is>
      </c>
      <c r="B6910" s="174" t="inlineStr">
        <is>
          <t>A4</t>
        </is>
      </c>
      <c r="C6910" s="174" t="inlineStr">
        <is>
          <t>Asm</t>
        </is>
      </c>
      <c r="D6910" s="174" t="inlineStr">
        <is>
          <t>b</t>
        </is>
      </c>
      <c r="E6910" s="175" t="n">
        <v>0.66</v>
      </c>
      <c r="F6910" s="174" t="n">
        <v>1</v>
      </c>
      <c r="G6910" s="174" t="n">
        <v>609</v>
      </c>
      <c r="H6910" s="174" t="n">
        <v>0</v>
      </c>
      <c r="I6910" s="174" t="n">
        <v>571</v>
      </c>
      <c r="J6910" s="174" t="n"/>
      <c r="K6910" s="174" t="n"/>
      <c r="L6910" s="174" t="n"/>
      <c r="M6910" s="174" t="n"/>
    </row>
    <row r="6911">
      <c r="A6911" s="174" t="inlineStr">
        <is>
          <t>test</t>
        </is>
      </c>
      <c r="B6911" s="174" t="inlineStr">
        <is>
          <t>A4</t>
        </is>
      </c>
      <c r="C6911" s="174" t="inlineStr">
        <is>
          <t>Asm</t>
        </is>
      </c>
      <c r="D6911" s="174" t="inlineStr">
        <is>
          <t>b</t>
        </is>
      </c>
      <c r="E6911" s="175" t="n">
        <v>0.67</v>
      </c>
      <c r="F6911" s="174" t="n">
        <v>1</v>
      </c>
      <c r="G6911" s="174" t="n">
        <v>609</v>
      </c>
      <c r="H6911" s="174" t="n">
        <v>0</v>
      </c>
      <c r="I6911" s="174" t="n">
        <v>571</v>
      </c>
      <c r="J6911" s="174" t="n"/>
      <c r="K6911" s="174" t="n"/>
      <c r="L6911" s="174" t="n"/>
      <c r="M6911" s="174" t="n"/>
    </row>
    <row r="6912">
      <c r="A6912" s="174" t="inlineStr">
        <is>
          <t>test</t>
        </is>
      </c>
      <c r="B6912" s="174" t="inlineStr">
        <is>
          <t>A4</t>
        </is>
      </c>
      <c r="C6912" s="174" t="inlineStr">
        <is>
          <t>Asm</t>
        </is>
      </c>
      <c r="D6912" s="174" t="inlineStr">
        <is>
          <t>b</t>
        </is>
      </c>
      <c r="E6912" s="175" t="n">
        <v>0.68</v>
      </c>
      <c r="F6912" s="174" t="n">
        <v>1</v>
      </c>
      <c r="G6912" s="174" t="n">
        <v>609</v>
      </c>
      <c r="H6912" s="174" t="n">
        <v>0</v>
      </c>
      <c r="I6912" s="174" t="n">
        <v>571</v>
      </c>
      <c r="J6912" s="174" t="n"/>
      <c r="K6912" s="174" t="n"/>
      <c r="L6912" s="174" t="n"/>
      <c r="M6912" s="174" t="n"/>
    </row>
    <row r="6913">
      <c r="A6913" s="174" t="inlineStr">
        <is>
          <t>test</t>
        </is>
      </c>
      <c r="B6913" s="174" t="inlineStr">
        <is>
          <t>A4</t>
        </is>
      </c>
      <c r="C6913" s="174" t="inlineStr">
        <is>
          <t>Asm</t>
        </is>
      </c>
      <c r="D6913" s="174" t="inlineStr">
        <is>
          <t>b</t>
        </is>
      </c>
      <c r="E6913" s="175" t="n">
        <v>0.6899999999999999</v>
      </c>
      <c r="F6913" s="174" t="n">
        <v>1</v>
      </c>
      <c r="G6913" s="174" t="n">
        <v>609</v>
      </c>
      <c r="H6913" s="174" t="n">
        <v>0</v>
      </c>
      <c r="I6913" s="174" t="n">
        <v>571</v>
      </c>
      <c r="J6913" s="174" t="n"/>
      <c r="K6913" s="174" t="n"/>
      <c r="L6913" s="174" t="n"/>
      <c r="M6913" s="174" t="n"/>
    </row>
    <row r="6914">
      <c r="A6914" s="174" t="inlineStr">
        <is>
          <t>test</t>
        </is>
      </c>
      <c r="B6914" s="174" t="inlineStr">
        <is>
          <t>A4</t>
        </is>
      </c>
      <c r="C6914" s="174" t="inlineStr">
        <is>
          <t>Asm</t>
        </is>
      </c>
      <c r="D6914" s="174" t="inlineStr">
        <is>
          <t>b</t>
        </is>
      </c>
      <c r="E6914" s="175" t="n">
        <v>0.7</v>
      </c>
      <c r="F6914" s="174" t="n">
        <v>1</v>
      </c>
      <c r="G6914" s="174" t="n">
        <v>609</v>
      </c>
      <c r="H6914" s="174" t="n">
        <v>0</v>
      </c>
      <c r="I6914" s="174" t="n">
        <v>571</v>
      </c>
      <c r="J6914" s="174" t="n"/>
      <c r="K6914" s="174" t="n"/>
      <c r="L6914" s="174" t="n"/>
      <c r="M6914" s="174" t="n"/>
    </row>
    <row r="6915">
      <c r="A6915" s="174" t="inlineStr">
        <is>
          <t>test</t>
        </is>
      </c>
      <c r="B6915" s="174" t="inlineStr">
        <is>
          <t>A4</t>
        </is>
      </c>
      <c r="C6915" s="174" t="inlineStr">
        <is>
          <t>Asm</t>
        </is>
      </c>
      <c r="D6915" s="174" t="inlineStr">
        <is>
          <t>b</t>
        </is>
      </c>
      <c r="E6915" s="175" t="n">
        <v>0.71</v>
      </c>
      <c r="F6915" s="174" t="n">
        <v>1</v>
      </c>
      <c r="G6915" s="174" t="n">
        <v>609</v>
      </c>
      <c r="H6915" s="174" t="n">
        <v>0</v>
      </c>
      <c r="I6915" s="174" t="n">
        <v>571</v>
      </c>
      <c r="J6915" s="174" t="n"/>
      <c r="K6915" s="174" t="n"/>
      <c r="L6915" s="174" t="n"/>
      <c r="M6915" s="174" t="n"/>
    </row>
    <row r="6916">
      <c r="A6916" s="174" t="inlineStr">
        <is>
          <t>test</t>
        </is>
      </c>
      <c r="B6916" s="174" t="inlineStr">
        <is>
          <t>A4</t>
        </is>
      </c>
      <c r="C6916" s="174" t="inlineStr">
        <is>
          <t>Asm</t>
        </is>
      </c>
      <c r="D6916" s="174" t="inlineStr">
        <is>
          <t>b</t>
        </is>
      </c>
      <c r="E6916" s="175" t="n">
        <v>0.72</v>
      </c>
      <c r="F6916" s="174" t="n">
        <v>1</v>
      </c>
      <c r="G6916" s="174" t="n">
        <v>609</v>
      </c>
      <c r="H6916" s="174" t="n">
        <v>0</v>
      </c>
      <c r="I6916" s="174" t="n">
        <v>571</v>
      </c>
      <c r="J6916" s="174" t="n"/>
      <c r="K6916" s="174" t="n"/>
      <c r="L6916" s="174" t="n"/>
      <c r="M6916" s="174" t="n"/>
    </row>
    <row r="6917">
      <c r="A6917" s="174" t="inlineStr">
        <is>
          <t>test</t>
        </is>
      </c>
      <c r="B6917" s="174" t="inlineStr">
        <is>
          <t>A4</t>
        </is>
      </c>
      <c r="C6917" s="174" t="inlineStr">
        <is>
          <t>Asm</t>
        </is>
      </c>
      <c r="D6917" s="174" t="inlineStr">
        <is>
          <t>b</t>
        </is>
      </c>
      <c r="E6917" s="175" t="n">
        <v>0.73</v>
      </c>
      <c r="F6917" s="174" t="n">
        <v>0</v>
      </c>
      <c r="G6917" s="174" t="n">
        <v>610</v>
      </c>
      <c r="H6917" s="174" t="n">
        <v>0</v>
      </c>
      <c r="I6917" s="174" t="n">
        <v>571</v>
      </c>
      <c r="J6917" s="174" t="n"/>
      <c r="K6917" s="174" t="n"/>
      <c r="L6917" s="174" t="n"/>
      <c r="M6917" s="174" t="n"/>
    </row>
    <row r="6918">
      <c r="A6918" s="174" t="inlineStr">
        <is>
          <t>test</t>
        </is>
      </c>
      <c r="B6918" s="174" t="inlineStr">
        <is>
          <t>A4</t>
        </is>
      </c>
      <c r="C6918" s="174" t="inlineStr">
        <is>
          <t>Asm</t>
        </is>
      </c>
      <c r="D6918" s="174" t="inlineStr">
        <is>
          <t>b</t>
        </is>
      </c>
      <c r="E6918" s="175" t="n">
        <v>0.74</v>
      </c>
      <c r="F6918" s="174" t="n">
        <v>0</v>
      </c>
      <c r="G6918" s="174" t="n">
        <v>610</v>
      </c>
      <c r="H6918" s="174" t="n">
        <v>0</v>
      </c>
      <c r="I6918" s="174" t="n">
        <v>571</v>
      </c>
      <c r="J6918" s="174" t="n"/>
      <c r="K6918" s="174" t="n"/>
      <c r="L6918" s="174" t="n"/>
      <c r="M6918" s="174" t="n"/>
    </row>
    <row r="6919">
      <c r="A6919" s="174" t="inlineStr">
        <is>
          <t>test</t>
        </is>
      </c>
      <c r="B6919" s="174" t="inlineStr">
        <is>
          <t>A4</t>
        </is>
      </c>
      <c r="C6919" s="174" t="inlineStr">
        <is>
          <t>Asm</t>
        </is>
      </c>
      <c r="D6919" s="174" t="inlineStr">
        <is>
          <t>b</t>
        </is>
      </c>
      <c r="E6919" s="175" t="n">
        <v>0.75</v>
      </c>
      <c r="F6919" s="174" t="n">
        <v>0</v>
      </c>
      <c r="G6919" s="174" t="n">
        <v>610</v>
      </c>
      <c r="H6919" s="174" t="n">
        <v>0</v>
      </c>
      <c r="I6919" s="174" t="n">
        <v>571</v>
      </c>
      <c r="J6919" s="174" t="n"/>
      <c r="K6919" s="174" t="n"/>
      <c r="L6919" s="174" t="n"/>
      <c r="M6919" s="174" t="n"/>
    </row>
    <row r="6920">
      <c r="A6920" s="174" t="inlineStr">
        <is>
          <t>test</t>
        </is>
      </c>
      <c r="B6920" s="174" t="inlineStr">
        <is>
          <t>A4</t>
        </is>
      </c>
      <c r="C6920" s="174" t="inlineStr">
        <is>
          <t>Asm</t>
        </is>
      </c>
      <c r="D6920" s="174" t="inlineStr">
        <is>
          <t>b</t>
        </is>
      </c>
      <c r="E6920" s="175" t="n">
        <v>0.76</v>
      </c>
      <c r="F6920" s="174" t="n">
        <v>0</v>
      </c>
      <c r="G6920" s="174" t="n">
        <v>610</v>
      </c>
      <c r="H6920" s="174" t="n">
        <v>0</v>
      </c>
      <c r="I6920" s="174" t="n">
        <v>571</v>
      </c>
      <c r="J6920" s="174" t="n"/>
      <c r="K6920" s="174" t="n"/>
      <c r="L6920" s="174" t="n"/>
      <c r="M6920" s="174" t="n"/>
    </row>
    <row r="6921">
      <c r="A6921" s="174" t="inlineStr">
        <is>
          <t>test</t>
        </is>
      </c>
      <c r="B6921" s="174" t="inlineStr">
        <is>
          <t>A4</t>
        </is>
      </c>
      <c r="C6921" s="174" t="inlineStr">
        <is>
          <t>Asm</t>
        </is>
      </c>
      <c r="D6921" s="174" t="inlineStr">
        <is>
          <t>b</t>
        </is>
      </c>
      <c r="E6921" s="175" t="n">
        <v>0.77</v>
      </c>
      <c r="F6921" s="174" t="n">
        <v>0</v>
      </c>
      <c r="G6921" s="174" t="n">
        <v>610</v>
      </c>
      <c r="H6921" s="174" t="n">
        <v>0</v>
      </c>
      <c r="I6921" s="174" t="n">
        <v>571</v>
      </c>
      <c r="J6921" s="174" t="n"/>
      <c r="K6921" s="174" t="n"/>
      <c r="L6921" s="174" t="n"/>
      <c r="M6921" s="174" t="n"/>
    </row>
    <row r="6922">
      <c r="A6922" s="174" t="inlineStr">
        <is>
          <t>test</t>
        </is>
      </c>
      <c r="B6922" s="174" t="inlineStr">
        <is>
          <t>A4</t>
        </is>
      </c>
      <c r="C6922" s="174" t="inlineStr">
        <is>
          <t>Asm</t>
        </is>
      </c>
      <c r="D6922" s="174" t="inlineStr">
        <is>
          <t>b</t>
        </is>
      </c>
      <c r="E6922" s="175" t="n">
        <v>0.78</v>
      </c>
      <c r="F6922" s="174" t="n">
        <v>0</v>
      </c>
      <c r="G6922" s="174" t="n">
        <v>610</v>
      </c>
      <c r="H6922" s="174" t="n">
        <v>0</v>
      </c>
      <c r="I6922" s="174" t="n">
        <v>571</v>
      </c>
      <c r="J6922" s="174" t="n"/>
      <c r="K6922" s="174" t="n"/>
      <c r="L6922" s="174" t="n"/>
      <c r="M6922" s="174" t="n"/>
    </row>
    <row r="6923">
      <c r="A6923" s="174" t="inlineStr">
        <is>
          <t>test</t>
        </is>
      </c>
      <c r="B6923" s="174" t="inlineStr">
        <is>
          <t>A4</t>
        </is>
      </c>
      <c r="C6923" s="174" t="inlineStr">
        <is>
          <t>Asm</t>
        </is>
      </c>
      <c r="D6923" s="174" t="inlineStr">
        <is>
          <t>b</t>
        </is>
      </c>
      <c r="E6923" s="175" t="n">
        <v>0.79</v>
      </c>
      <c r="F6923" s="174" t="n">
        <v>0</v>
      </c>
      <c r="G6923" s="174" t="n">
        <v>610</v>
      </c>
      <c r="H6923" s="174" t="n">
        <v>0</v>
      </c>
      <c r="I6923" s="174" t="n">
        <v>571</v>
      </c>
      <c r="J6923" s="174" t="n"/>
      <c r="K6923" s="174" t="n"/>
      <c r="L6923" s="174" t="n"/>
      <c r="M6923" s="174" t="n"/>
    </row>
    <row r="6924">
      <c r="A6924" s="174" t="inlineStr">
        <is>
          <t>test</t>
        </is>
      </c>
      <c r="B6924" s="174" t="inlineStr">
        <is>
          <t>A4</t>
        </is>
      </c>
      <c r="C6924" s="174" t="inlineStr">
        <is>
          <t>Asm</t>
        </is>
      </c>
      <c r="D6924" s="174" t="inlineStr">
        <is>
          <t>b</t>
        </is>
      </c>
      <c r="E6924" s="175" t="n">
        <v>0.8</v>
      </c>
      <c r="F6924" s="174" t="n">
        <v>0</v>
      </c>
      <c r="G6924" s="174" t="n">
        <v>610</v>
      </c>
      <c r="H6924" s="174" t="n">
        <v>0</v>
      </c>
      <c r="I6924" s="174" t="n">
        <v>571</v>
      </c>
      <c r="J6924" s="174" t="n"/>
      <c r="K6924" s="174" t="n"/>
      <c r="L6924" s="174" t="n"/>
      <c r="M6924" s="174" t="n"/>
    </row>
    <row r="6925">
      <c r="A6925" s="174" t="inlineStr">
        <is>
          <t>test</t>
        </is>
      </c>
      <c r="B6925" s="174" t="inlineStr">
        <is>
          <t>A4</t>
        </is>
      </c>
      <c r="C6925" s="174" t="inlineStr">
        <is>
          <t>Asm</t>
        </is>
      </c>
      <c r="D6925" s="174" t="inlineStr">
        <is>
          <t>b</t>
        </is>
      </c>
      <c r="E6925" s="175" t="n">
        <v>0.8100000000000001</v>
      </c>
      <c r="F6925" s="174" t="n">
        <v>0</v>
      </c>
      <c r="G6925" s="174" t="n">
        <v>610</v>
      </c>
      <c r="H6925" s="174" t="n">
        <v>0</v>
      </c>
      <c r="I6925" s="174" t="n">
        <v>571</v>
      </c>
      <c r="J6925" s="174" t="n"/>
      <c r="K6925" s="174" t="n"/>
      <c r="L6925" s="174" t="n"/>
      <c r="M6925" s="174" t="n"/>
    </row>
    <row r="6926">
      <c r="A6926" s="174" t="inlineStr">
        <is>
          <t>test</t>
        </is>
      </c>
      <c r="B6926" s="174" t="inlineStr">
        <is>
          <t>A4</t>
        </is>
      </c>
      <c r="C6926" s="174" t="inlineStr">
        <is>
          <t>Asm</t>
        </is>
      </c>
      <c r="D6926" s="174" t="inlineStr">
        <is>
          <t>b</t>
        </is>
      </c>
      <c r="E6926" s="175" t="n">
        <v>0.82</v>
      </c>
      <c r="F6926" s="174" t="n">
        <v>0</v>
      </c>
      <c r="G6926" s="174" t="n">
        <v>610</v>
      </c>
      <c r="H6926" s="174" t="n">
        <v>0</v>
      </c>
      <c r="I6926" s="174" t="n">
        <v>571</v>
      </c>
      <c r="J6926" s="174" t="n"/>
      <c r="K6926" s="174" t="n"/>
      <c r="L6926" s="174" t="n"/>
      <c r="M6926" s="174" t="n"/>
    </row>
    <row r="6927">
      <c r="A6927" s="174" t="inlineStr">
        <is>
          <t>test</t>
        </is>
      </c>
      <c r="B6927" s="174" t="inlineStr">
        <is>
          <t>A4</t>
        </is>
      </c>
      <c r="C6927" s="174" t="inlineStr">
        <is>
          <t>Asm</t>
        </is>
      </c>
      <c r="D6927" s="174" t="inlineStr">
        <is>
          <t>b</t>
        </is>
      </c>
      <c r="E6927" s="175" t="n">
        <v>0.83</v>
      </c>
      <c r="F6927" s="174" t="n">
        <v>0</v>
      </c>
      <c r="G6927" s="174" t="n">
        <v>610</v>
      </c>
      <c r="H6927" s="174" t="n">
        <v>0</v>
      </c>
      <c r="I6927" s="174" t="n">
        <v>571</v>
      </c>
      <c r="J6927" s="174" t="n"/>
      <c r="K6927" s="174" t="n"/>
      <c r="L6927" s="174" t="n"/>
      <c r="M6927" s="174" t="n"/>
    </row>
    <row r="6928">
      <c r="A6928" s="174" t="inlineStr">
        <is>
          <t>test</t>
        </is>
      </c>
      <c r="B6928" s="174" t="inlineStr">
        <is>
          <t>A4</t>
        </is>
      </c>
      <c r="C6928" s="174" t="inlineStr">
        <is>
          <t>Asm</t>
        </is>
      </c>
      <c r="D6928" s="174" t="inlineStr">
        <is>
          <t>b</t>
        </is>
      </c>
      <c r="E6928" s="175" t="n">
        <v>0.84</v>
      </c>
      <c r="F6928" s="174" t="n">
        <v>0</v>
      </c>
      <c r="G6928" s="174" t="n">
        <v>610</v>
      </c>
      <c r="H6928" s="174" t="n">
        <v>0</v>
      </c>
      <c r="I6928" s="174" t="n">
        <v>571</v>
      </c>
      <c r="J6928" s="174" t="n"/>
      <c r="K6928" s="174" t="n"/>
      <c r="L6928" s="174" t="n"/>
      <c r="M6928" s="174" t="n"/>
    </row>
    <row r="6929">
      <c r="A6929" s="174" t="inlineStr">
        <is>
          <t>test</t>
        </is>
      </c>
      <c r="B6929" s="174" t="inlineStr">
        <is>
          <t>A4</t>
        </is>
      </c>
      <c r="C6929" s="174" t="inlineStr">
        <is>
          <t>Asm</t>
        </is>
      </c>
      <c r="D6929" s="174" t="inlineStr">
        <is>
          <t>b</t>
        </is>
      </c>
      <c r="E6929" s="175" t="n">
        <v>0.85</v>
      </c>
      <c r="F6929" s="174" t="n">
        <v>0</v>
      </c>
      <c r="G6929" s="174" t="n">
        <v>610</v>
      </c>
      <c r="H6929" s="174" t="n">
        <v>0</v>
      </c>
      <c r="I6929" s="174" t="n">
        <v>571</v>
      </c>
      <c r="J6929" s="174" t="n"/>
      <c r="K6929" s="174" t="n"/>
      <c r="L6929" s="174" t="n"/>
      <c r="M6929" s="174" t="n"/>
    </row>
    <row r="6930">
      <c r="A6930" s="174" t="inlineStr">
        <is>
          <t>test</t>
        </is>
      </c>
      <c r="B6930" s="174" t="inlineStr">
        <is>
          <t>A4</t>
        </is>
      </c>
      <c r="C6930" s="174" t="inlineStr">
        <is>
          <t>Asm</t>
        </is>
      </c>
      <c r="D6930" s="174" t="inlineStr">
        <is>
          <t>b</t>
        </is>
      </c>
      <c r="E6930" s="175" t="n">
        <v>0.86</v>
      </c>
      <c r="F6930" s="174" t="n">
        <v>0</v>
      </c>
      <c r="G6930" s="174" t="n">
        <v>610</v>
      </c>
      <c r="H6930" s="174" t="n">
        <v>0</v>
      </c>
      <c r="I6930" s="174" t="n">
        <v>571</v>
      </c>
      <c r="J6930" s="174" t="n"/>
      <c r="K6930" s="174" t="n"/>
      <c r="L6930" s="174" t="n"/>
      <c r="M6930" s="174" t="n"/>
    </row>
    <row r="6931">
      <c r="A6931" s="174" t="inlineStr">
        <is>
          <t>test</t>
        </is>
      </c>
      <c r="B6931" s="174" t="inlineStr">
        <is>
          <t>A4</t>
        </is>
      </c>
      <c r="C6931" s="174" t="inlineStr">
        <is>
          <t>Asm</t>
        </is>
      </c>
      <c r="D6931" s="174" t="inlineStr">
        <is>
          <t>b</t>
        </is>
      </c>
      <c r="E6931" s="175" t="n">
        <v>0.87</v>
      </c>
      <c r="F6931" s="174" t="n">
        <v>0</v>
      </c>
      <c r="G6931" s="174" t="n">
        <v>610</v>
      </c>
      <c r="H6931" s="174" t="n">
        <v>0</v>
      </c>
      <c r="I6931" s="174" t="n">
        <v>571</v>
      </c>
      <c r="J6931" s="174" t="n"/>
      <c r="K6931" s="174" t="n"/>
      <c r="L6931" s="174" t="n"/>
      <c r="M6931" s="174" t="n"/>
    </row>
    <row r="6932">
      <c r="A6932" s="174" t="inlineStr">
        <is>
          <t>test</t>
        </is>
      </c>
      <c r="B6932" s="174" t="inlineStr">
        <is>
          <t>A4</t>
        </is>
      </c>
      <c r="C6932" s="174" t="inlineStr">
        <is>
          <t>Asm</t>
        </is>
      </c>
      <c r="D6932" s="174" t="inlineStr">
        <is>
          <t>b</t>
        </is>
      </c>
      <c r="E6932" s="175" t="n">
        <v>0.88</v>
      </c>
      <c r="F6932" s="174" t="n">
        <v>0</v>
      </c>
      <c r="G6932" s="174" t="n">
        <v>610</v>
      </c>
      <c r="H6932" s="174" t="n">
        <v>0</v>
      </c>
      <c r="I6932" s="174" t="n">
        <v>571</v>
      </c>
      <c r="J6932" s="174" t="n"/>
      <c r="K6932" s="174" t="n"/>
      <c r="L6932" s="174" t="n"/>
      <c r="M6932" s="174" t="n"/>
    </row>
    <row r="6933">
      <c r="A6933" s="174" t="inlineStr">
        <is>
          <t>test</t>
        </is>
      </c>
      <c r="B6933" s="174" t="inlineStr">
        <is>
          <t>A4</t>
        </is>
      </c>
      <c r="C6933" s="174" t="inlineStr">
        <is>
          <t>Asm</t>
        </is>
      </c>
      <c r="D6933" s="174" t="inlineStr">
        <is>
          <t>b</t>
        </is>
      </c>
      <c r="E6933" s="175" t="n">
        <v>0.89</v>
      </c>
      <c r="F6933" s="174" t="n">
        <v>0</v>
      </c>
      <c r="G6933" s="174" t="n">
        <v>610</v>
      </c>
      <c r="H6933" s="174" t="n">
        <v>0</v>
      </c>
      <c r="I6933" s="174" t="n">
        <v>571</v>
      </c>
      <c r="J6933" s="174" t="n"/>
      <c r="K6933" s="174" t="n"/>
      <c r="L6933" s="174" t="n"/>
      <c r="M6933" s="174" t="n"/>
    </row>
    <row r="6934">
      <c r="A6934" s="174" t="inlineStr">
        <is>
          <t>test</t>
        </is>
      </c>
      <c r="B6934" s="174" t="inlineStr">
        <is>
          <t>A4</t>
        </is>
      </c>
      <c r="C6934" s="174" t="inlineStr">
        <is>
          <t>Asm</t>
        </is>
      </c>
      <c r="D6934" s="174" t="inlineStr">
        <is>
          <t>b</t>
        </is>
      </c>
      <c r="E6934" s="175" t="n">
        <v>0.9</v>
      </c>
      <c r="F6934" s="174" t="n">
        <v>0</v>
      </c>
      <c r="G6934" s="174" t="n">
        <v>610</v>
      </c>
      <c r="H6934" s="174" t="n">
        <v>0</v>
      </c>
      <c r="I6934" s="174" t="n">
        <v>571</v>
      </c>
      <c r="J6934" s="174" t="n"/>
      <c r="K6934" s="174" t="n"/>
      <c r="L6934" s="174" t="n"/>
      <c r="M6934" s="174" t="n"/>
    </row>
    <row r="6935">
      <c r="A6935" s="174" t="inlineStr">
        <is>
          <t>test</t>
        </is>
      </c>
      <c r="B6935" s="174" t="inlineStr">
        <is>
          <t>A4</t>
        </is>
      </c>
      <c r="C6935" s="174" t="inlineStr">
        <is>
          <t>Asm</t>
        </is>
      </c>
      <c r="D6935" s="174" t="inlineStr">
        <is>
          <t>b</t>
        </is>
      </c>
      <c r="E6935" s="175" t="n">
        <v>0.91</v>
      </c>
      <c r="F6935" s="174" t="n">
        <v>0</v>
      </c>
      <c r="G6935" s="174" t="n">
        <v>610</v>
      </c>
      <c r="H6935" s="174" t="n">
        <v>0</v>
      </c>
      <c r="I6935" s="174" t="n">
        <v>571</v>
      </c>
      <c r="J6935" s="174" t="n"/>
      <c r="K6935" s="174" t="n"/>
      <c r="L6935" s="174" t="n"/>
      <c r="M6935" s="174" t="n"/>
    </row>
    <row r="6936">
      <c r="A6936" s="174" t="inlineStr">
        <is>
          <t>test</t>
        </is>
      </c>
      <c r="B6936" s="174" t="inlineStr">
        <is>
          <t>A4</t>
        </is>
      </c>
      <c r="C6936" s="174" t="inlineStr">
        <is>
          <t>Asm</t>
        </is>
      </c>
      <c r="D6936" s="174" t="inlineStr">
        <is>
          <t>b</t>
        </is>
      </c>
      <c r="E6936" s="175" t="n">
        <v>0.92</v>
      </c>
      <c r="F6936" s="174" t="n">
        <v>0</v>
      </c>
      <c r="G6936" s="174" t="n">
        <v>610</v>
      </c>
      <c r="H6936" s="174" t="n">
        <v>0</v>
      </c>
      <c r="I6936" s="174" t="n">
        <v>571</v>
      </c>
      <c r="J6936" s="174" t="n"/>
      <c r="K6936" s="174" t="n"/>
      <c r="L6936" s="174" t="n"/>
      <c r="M6936" s="174" t="n"/>
    </row>
    <row r="6937">
      <c r="A6937" s="174" t="inlineStr">
        <is>
          <t>test</t>
        </is>
      </c>
      <c r="B6937" s="174" t="inlineStr">
        <is>
          <t>A4</t>
        </is>
      </c>
      <c r="C6937" s="174" t="inlineStr">
        <is>
          <t>Asm</t>
        </is>
      </c>
      <c r="D6937" s="174" t="inlineStr">
        <is>
          <t>b</t>
        </is>
      </c>
      <c r="E6937" s="175" t="n">
        <v>0.93</v>
      </c>
      <c r="F6937" s="174" t="n">
        <v>0</v>
      </c>
      <c r="G6937" s="174" t="n">
        <v>610</v>
      </c>
      <c r="H6937" s="174" t="n">
        <v>0</v>
      </c>
      <c r="I6937" s="174" t="n">
        <v>571</v>
      </c>
      <c r="J6937" s="174" t="n"/>
      <c r="K6937" s="174" t="n"/>
      <c r="L6937" s="174" t="n"/>
      <c r="M6937" s="174" t="n"/>
    </row>
    <row r="6938">
      <c r="A6938" s="174" t="inlineStr">
        <is>
          <t>test</t>
        </is>
      </c>
      <c r="B6938" s="174" t="inlineStr">
        <is>
          <t>A4</t>
        </is>
      </c>
      <c r="C6938" s="174" t="inlineStr">
        <is>
          <t>Asm</t>
        </is>
      </c>
      <c r="D6938" s="174" t="inlineStr">
        <is>
          <t>b</t>
        </is>
      </c>
      <c r="E6938" s="175" t="n">
        <v>0.9399999999999999</v>
      </c>
      <c r="F6938" s="174" t="n">
        <v>0</v>
      </c>
      <c r="G6938" s="174" t="n">
        <v>610</v>
      </c>
      <c r="H6938" s="174" t="n">
        <v>0</v>
      </c>
      <c r="I6938" s="174" t="n">
        <v>571</v>
      </c>
      <c r="J6938" s="174" t="n"/>
      <c r="K6938" s="174" t="n"/>
      <c r="L6938" s="174" t="n"/>
      <c r="M6938" s="174" t="n"/>
    </row>
    <row r="6939">
      <c r="A6939" s="174" t="inlineStr">
        <is>
          <t>test</t>
        </is>
      </c>
      <c r="B6939" s="174" t="inlineStr">
        <is>
          <t>A4</t>
        </is>
      </c>
      <c r="C6939" s="174" t="inlineStr">
        <is>
          <t>Asm</t>
        </is>
      </c>
      <c r="D6939" s="174" t="inlineStr">
        <is>
          <t>b</t>
        </is>
      </c>
      <c r="E6939" s="175" t="n">
        <v>0.95</v>
      </c>
      <c r="F6939" s="174" t="n">
        <v>0</v>
      </c>
      <c r="G6939" s="174" t="n">
        <v>610</v>
      </c>
      <c r="H6939" s="174" t="n">
        <v>0</v>
      </c>
      <c r="I6939" s="174" t="n">
        <v>571</v>
      </c>
      <c r="J6939" s="174" t="n"/>
      <c r="K6939" s="174" t="n"/>
      <c r="L6939" s="174" t="n"/>
      <c r="M6939" s="174" t="n"/>
    </row>
    <row r="6940">
      <c r="A6940" s="174" t="inlineStr">
        <is>
          <t>test</t>
        </is>
      </c>
      <c r="B6940" s="174" t="inlineStr">
        <is>
          <t>A4</t>
        </is>
      </c>
      <c r="C6940" s="174" t="inlineStr">
        <is>
          <t>Babble</t>
        </is>
      </c>
      <c r="D6940" s="174" t="inlineStr">
        <is>
          <t>all</t>
        </is>
      </c>
      <c r="E6940" s="175" t="n">
        <v>0.01</v>
      </c>
      <c r="F6940" s="174" t="n">
        <v>1416</v>
      </c>
      <c r="G6940" s="174" t="n">
        <v>0</v>
      </c>
      <c r="H6940" s="174" t="n">
        <v>2609</v>
      </c>
      <c r="I6940" s="174" t="n">
        <v>280</v>
      </c>
      <c r="J6940" s="174" t="n">
        <v>0</v>
      </c>
      <c r="K6940" s="174" t="n">
        <v>0</v>
      </c>
      <c r="L6940" s="174" t="n">
        <v>295</v>
      </c>
      <c r="M6940" s="174" t="n">
        <v>2314</v>
      </c>
    </row>
    <row r="6941">
      <c r="A6941" s="174" t="inlineStr">
        <is>
          <t>test</t>
        </is>
      </c>
      <c r="B6941" s="174" t="inlineStr">
        <is>
          <t>A4</t>
        </is>
      </c>
      <c r="C6941" s="174" t="inlineStr">
        <is>
          <t>Babble</t>
        </is>
      </c>
      <c r="D6941" s="174" t="inlineStr">
        <is>
          <t>all</t>
        </is>
      </c>
      <c r="E6941" s="175" t="n">
        <v>0.02</v>
      </c>
      <c r="F6941" s="174" t="n">
        <v>1415</v>
      </c>
      <c r="G6941" s="174" t="n">
        <v>1</v>
      </c>
      <c r="H6941" s="174" t="n">
        <v>2426</v>
      </c>
      <c r="I6941" s="174" t="n">
        <v>463</v>
      </c>
      <c r="J6941" s="174" t="n">
        <v>1</v>
      </c>
      <c r="K6941" s="174" t="n">
        <v>0</v>
      </c>
      <c r="L6941" s="174" t="n">
        <v>293</v>
      </c>
      <c r="M6941" s="174" t="n">
        <v>2133</v>
      </c>
    </row>
    <row r="6942">
      <c r="A6942" s="174" t="inlineStr">
        <is>
          <t>test</t>
        </is>
      </c>
      <c r="B6942" s="174" t="inlineStr">
        <is>
          <t>A4</t>
        </is>
      </c>
      <c r="C6942" s="174" t="inlineStr">
        <is>
          <t>Babble</t>
        </is>
      </c>
      <c r="D6942" s="174" t="inlineStr">
        <is>
          <t>all</t>
        </is>
      </c>
      <c r="E6942" s="175" t="n">
        <v>0.03</v>
      </c>
      <c r="F6942" s="174" t="n">
        <v>1411</v>
      </c>
      <c r="G6942" s="174" t="n">
        <v>5</v>
      </c>
      <c r="H6942" s="174" t="n">
        <v>2222</v>
      </c>
      <c r="I6942" s="174" t="n">
        <v>667</v>
      </c>
      <c r="J6942" s="174" t="n">
        <v>5</v>
      </c>
      <c r="K6942" s="174" t="n">
        <v>0</v>
      </c>
      <c r="L6942" s="174" t="n">
        <v>287</v>
      </c>
      <c r="M6942" s="174" t="n">
        <v>1935</v>
      </c>
    </row>
    <row r="6943">
      <c r="A6943" s="174" t="inlineStr">
        <is>
          <t>test</t>
        </is>
      </c>
      <c r="B6943" s="174" t="inlineStr">
        <is>
          <t>A4</t>
        </is>
      </c>
      <c r="C6943" s="174" t="inlineStr">
        <is>
          <t>Babble</t>
        </is>
      </c>
      <c r="D6943" s="174" t="inlineStr">
        <is>
          <t>all</t>
        </is>
      </c>
      <c r="E6943" s="175" t="n">
        <v>0.04</v>
      </c>
      <c r="F6943" s="174" t="n">
        <v>1402</v>
      </c>
      <c r="G6943" s="174" t="n">
        <v>14</v>
      </c>
      <c r="H6943" s="174" t="n">
        <v>2036</v>
      </c>
      <c r="I6943" s="174" t="n">
        <v>853</v>
      </c>
      <c r="J6943" s="174" t="n">
        <v>10</v>
      </c>
      <c r="K6943" s="174" t="n">
        <v>4</v>
      </c>
      <c r="L6943" s="174" t="n">
        <v>283</v>
      </c>
      <c r="M6943" s="174" t="n">
        <v>1753</v>
      </c>
    </row>
    <row r="6944">
      <c r="A6944" s="174" t="inlineStr">
        <is>
          <t>test</t>
        </is>
      </c>
      <c r="B6944" s="174" t="inlineStr">
        <is>
          <t>A4</t>
        </is>
      </c>
      <c r="C6944" s="174" t="inlineStr">
        <is>
          <t>Babble</t>
        </is>
      </c>
      <c r="D6944" s="174" t="inlineStr">
        <is>
          <t>all</t>
        </is>
      </c>
      <c r="E6944" s="175" t="n">
        <v>0.05</v>
      </c>
      <c r="F6944" s="174" t="n">
        <v>1391</v>
      </c>
      <c r="G6944" s="174" t="n">
        <v>25</v>
      </c>
      <c r="H6944" s="174" t="n">
        <v>1898</v>
      </c>
      <c r="I6944" s="174" t="n">
        <v>991</v>
      </c>
      <c r="J6944" s="174" t="n">
        <v>11</v>
      </c>
      <c r="K6944" s="174" t="n">
        <v>14</v>
      </c>
      <c r="L6944" s="174" t="n">
        <v>279</v>
      </c>
      <c r="M6944" s="174" t="n">
        <v>1619</v>
      </c>
    </row>
    <row r="6945">
      <c r="A6945" s="174" t="inlineStr">
        <is>
          <t>test</t>
        </is>
      </c>
      <c r="B6945" s="174" t="inlineStr">
        <is>
          <t>A4</t>
        </is>
      </c>
      <c r="C6945" s="174" t="inlineStr">
        <is>
          <t>Babble</t>
        </is>
      </c>
      <c r="D6945" s="174" t="inlineStr">
        <is>
          <t>all</t>
        </is>
      </c>
      <c r="E6945" s="175" t="n">
        <v>0.06</v>
      </c>
      <c r="F6945" s="174" t="n">
        <v>1372</v>
      </c>
      <c r="G6945" s="174" t="n">
        <v>44</v>
      </c>
      <c r="H6945" s="174" t="n">
        <v>1756</v>
      </c>
      <c r="I6945" s="174" t="n">
        <v>1133</v>
      </c>
      <c r="J6945" s="174" t="n">
        <v>17</v>
      </c>
      <c r="K6945" s="174" t="n">
        <v>27</v>
      </c>
      <c r="L6945" s="174" t="n">
        <v>273</v>
      </c>
      <c r="M6945" s="174" t="n">
        <v>1483</v>
      </c>
    </row>
    <row r="6946">
      <c r="A6946" s="174" t="inlineStr">
        <is>
          <t>test</t>
        </is>
      </c>
      <c r="B6946" s="174" t="inlineStr">
        <is>
          <t>A4</t>
        </is>
      </c>
      <c r="C6946" s="174" t="inlineStr">
        <is>
          <t>Babble</t>
        </is>
      </c>
      <c r="D6946" s="174" t="inlineStr">
        <is>
          <t>all</t>
        </is>
      </c>
      <c r="E6946" s="175" t="n">
        <v>0.07000000000000001</v>
      </c>
      <c r="F6946" s="174" t="n">
        <v>1337</v>
      </c>
      <c r="G6946" s="174" t="n">
        <v>79</v>
      </c>
      <c r="H6946" s="174" t="n">
        <v>1646</v>
      </c>
      <c r="I6946" s="174" t="n">
        <v>1243</v>
      </c>
      <c r="J6946" s="174" t="n">
        <v>26</v>
      </c>
      <c r="K6946" s="174" t="n">
        <v>53</v>
      </c>
      <c r="L6946" s="174" t="n">
        <v>267</v>
      </c>
      <c r="M6946" s="174" t="n">
        <v>1379</v>
      </c>
    </row>
    <row r="6947">
      <c r="A6947" s="174" t="inlineStr">
        <is>
          <t>test</t>
        </is>
      </c>
      <c r="B6947" s="174" t="inlineStr">
        <is>
          <t>A4</t>
        </is>
      </c>
      <c r="C6947" s="174" t="inlineStr">
        <is>
          <t>Babble</t>
        </is>
      </c>
      <c r="D6947" s="174" t="inlineStr">
        <is>
          <t>all</t>
        </is>
      </c>
      <c r="E6947" s="175" t="n">
        <v>0.08</v>
      </c>
      <c r="F6947" s="174" t="n">
        <v>1305</v>
      </c>
      <c r="G6947" s="174" t="n">
        <v>111</v>
      </c>
      <c r="H6947" s="174" t="n">
        <v>1529</v>
      </c>
      <c r="I6947" s="174" t="n">
        <v>1360</v>
      </c>
      <c r="J6947" s="174" t="n">
        <v>32</v>
      </c>
      <c r="K6947" s="174" t="n">
        <v>79</v>
      </c>
      <c r="L6947" s="174" t="n">
        <v>259</v>
      </c>
      <c r="M6947" s="174" t="n">
        <v>1270</v>
      </c>
    </row>
    <row r="6948">
      <c r="A6948" s="174" t="inlineStr">
        <is>
          <t>test</t>
        </is>
      </c>
      <c r="B6948" s="174" t="inlineStr">
        <is>
          <t>A4</t>
        </is>
      </c>
      <c r="C6948" s="174" t="inlineStr">
        <is>
          <t>Babble</t>
        </is>
      </c>
      <c r="D6948" s="174" t="inlineStr">
        <is>
          <t>all</t>
        </is>
      </c>
      <c r="E6948" s="175" t="n">
        <v>0.09</v>
      </c>
      <c r="F6948" s="174" t="n">
        <v>1248</v>
      </c>
      <c r="G6948" s="174" t="n">
        <v>168</v>
      </c>
      <c r="H6948" s="174" t="n">
        <v>1417</v>
      </c>
      <c r="I6948" s="174" t="n">
        <v>1472</v>
      </c>
      <c r="J6948" s="174" t="n">
        <v>44</v>
      </c>
      <c r="K6948" s="174" t="n">
        <v>124</v>
      </c>
      <c r="L6948" s="174" t="n">
        <v>246</v>
      </c>
      <c r="M6948" s="174" t="n">
        <v>1171</v>
      </c>
    </row>
    <row r="6949">
      <c r="A6949" s="174" t="inlineStr">
        <is>
          <t>test</t>
        </is>
      </c>
      <c r="B6949" s="174" t="inlineStr">
        <is>
          <t>A4</t>
        </is>
      </c>
      <c r="C6949" s="174" t="inlineStr">
        <is>
          <t>Babble</t>
        </is>
      </c>
      <c r="D6949" s="174" t="inlineStr">
        <is>
          <t>all</t>
        </is>
      </c>
      <c r="E6949" s="175" t="n">
        <v>0.1</v>
      </c>
      <c r="F6949" s="174" t="n">
        <v>1204</v>
      </c>
      <c r="G6949" s="174" t="n">
        <v>212</v>
      </c>
      <c r="H6949" s="174" t="n">
        <v>1301</v>
      </c>
      <c r="I6949" s="174" t="n">
        <v>1588</v>
      </c>
      <c r="J6949" s="174" t="n">
        <v>59</v>
      </c>
      <c r="K6949" s="174" t="n">
        <v>153</v>
      </c>
      <c r="L6949" s="174" t="n">
        <v>229</v>
      </c>
      <c r="M6949" s="174" t="n">
        <v>1072</v>
      </c>
    </row>
    <row r="6950">
      <c r="A6950" s="174" t="inlineStr">
        <is>
          <t>test</t>
        </is>
      </c>
      <c r="B6950" s="174" t="inlineStr">
        <is>
          <t>A4</t>
        </is>
      </c>
      <c r="C6950" s="174" t="inlineStr">
        <is>
          <t>Babble</t>
        </is>
      </c>
      <c r="D6950" s="174" t="inlineStr">
        <is>
          <t>all</t>
        </is>
      </c>
      <c r="E6950" s="175" t="n">
        <v>0.11</v>
      </c>
      <c r="F6950" s="174" t="n">
        <v>1156</v>
      </c>
      <c r="G6950" s="174" t="n">
        <v>260</v>
      </c>
      <c r="H6950" s="174" t="n">
        <v>1185</v>
      </c>
      <c r="I6950" s="174" t="n">
        <v>1704</v>
      </c>
      <c r="J6950" s="174" t="n">
        <v>69</v>
      </c>
      <c r="K6950" s="174" t="n">
        <v>191</v>
      </c>
      <c r="L6950" s="174" t="n">
        <v>215</v>
      </c>
      <c r="M6950" s="174" t="n">
        <v>970</v>
      </c>
    </row>
    <row r="6951">
      <c r="A6951" s="174" t="inlineStr">
        <is>
          <t>test</t>
        </is>
      </c>
      <c r="B6951" s="174" t="inlineStr">
        <is>
          <t>A4</t>
        </is>
      </c>
      <c r="C6951" s="174" t="inlineStr">
        <is>
          <t>Babble</t>
        </is>
      </c>
      <c r="D6951" s="174" t="inlineStr">
        <is>
          <t>all</t>
        </is>
      </c>
      <c r="E6951" s="175" t="n">
        <v>0.12</v>
      </c>
      <c r="F6951" s="174" t="n">
        <v>1118</v>
      </c>
      <c r="G6951" s="174" t="n">
        <v>298</v>
      </c>
      <c r="H6951" s="174" t="n">
        <v>1102</v>
      </c>
      <c r="I6951" s="174" t="n">
        <v>1787</v>
      </c>
      <c r="J6951" s="174" t="n">
        <v>77</v>
      </c>
      <c r="K6951" s="174" t="n">
        <v>221</v>
      </c>
      <c r="L6951" s="174" t="n">
        <v>202</v>
      </c>
      <c r="M6951" s="174" t="n">
        <v>900</v>
      </c>
    </row>
    <row r="6952">
      <c r="A6952" s="174" t="inlineStr">
        <is>
          <t>test</t>
        </is>
      </c>
      <c r="B6952" s="174" t="inlineStr">
        <is>
          <t>A4</t>
        </is>
      </c>
      <c r="C6952" s="174" t="inlineStr">
        <is>
          <t>Babble</t>
        </is>
      </c>
      <c r="D6952" s="174" t="inlineStr">
        <is>
          <t>all</t>
        </is>
      </c>
      <c r="E6952" s="175" t="n">
        <v>0.13</v>
      </c>
      <c r="F6952" s="174" t="n">
        <v>1062</v>
      </c>
      <c r="G6952" s="174" t="n">
        <v>354</v>
      </c>
      <c r="H6952" s="174" t="n">
        <v>1029</v>
      </c>
      <c r="I6952" s="174" t="n">
        <v>1860</v>
      </c>
      <c r="J6952" s="174" t="n">
        <v>82</v>
      </c>
      <c r="K6952" s="174" t="n">
        <v>272</v>
      </c>
      <c r="L6952" s="174" t="n">
        <v>197</v>
      </c>
      <c r="M6952" s="174" t="n">
        <v>832</v>
      </c>
    </row>
    <row r="6953">
      <c r="A6953" s="174" t="inlineStr">
        <is>
          <t>test</t>
        </is>
      </c>
      <c r="B6953" s="174" t="inlineStr">
        <is>
          <t>A4</t>
        </is>
      </c>
      <c r="C6953" s="174" t="inlineStr">
        <is>
          <t>Babble</t>
        </is>
      </c>
      <c r="D6953" s="174" t="inlineStr">
        <is>
          <t>all</t>
        </is>
      </c>
      <c r="E6953" s="175" t="n">
        <v>0.14</v>
      </c>
      <c r="F6953" s="174" t="n">
        <v>996</v>
      </c>
      <c r="G6953" s="174" t="n">
        <v>420</v>
      </c>
      <c r="H6953" s="174" t="n">
        <v>953</v>
      </c>
      <c r="I6953" s="174" t="n">
        <v>1936</v>
      </c>
      <c r="J6953" s="174" t="n">
        <v>103</v>
      </c>
      <c r="K6953" s="174" t="n">
        <v>317</v>
      </c>
      <c r="L6953" s="174" t="n">
        <v>185</v>
      </c>
      <c r="M6953" s="174" t="n">
        <v>768</v>
      </c>
    </row>
    <row r="6954">
      <c r="A6954" s="174" t="inlineStr">
        <is>
          <t>test</t>
        </is>
      </c>
      <c r="B6954" s="174" t="inlineStr">
        <is>
          <t>A4</t>
        </is>
      </c>
      <c r="C6954" s="174" t="inlineStr">
        <is>
          <t>Babble</t>
        </is>
      </c>
      <c r="D6954" s="174" t="inlineStr">
        <is>
          <t>all</t>
        </is>
      </c>
      <c r="E6954" s="175" t="n">
        <v>0.15</v>
      </c>
      <c r="F6954" s="174" t="n">
        <v>949</v>
      </c>
      <c r="G6954" s="174" t="n">
        <v>467</v>
      </c>
      <c r="H6954" s="174" t="n">
        <v>884</v>
      </c>
      <c r="I6954" s="174" t="n">
        <v>2005</v>
      </c>
      <c r="J6954" s="174" t="n">
        <v>117</v>
      </c>
      <c r="K6954" s="174" t="n">
        <v>350</v>
      </c>
      <c r="L6954" s="174" t="n">
        <v>172</v>
      </c>
      <c r="M6954" s="174" t="n">
        <v>712</v>
      </c>
    </row>
    <row r="6955">
      <c r="A6955" s="174" t="inlineStr">
        <is>
          <t>test</t>
        </is>
      </c>
      <c r="B6955" s="174" t="inlineStr">
        <is>
          <t>A4</t>
        </is>
      </c>
      <c r="C6955" s="174" t="inlineStr">
        <is>
          <t>Babble</t>
        </is>
      </c>
      <c r="D6955" s="174" t="inlineStr">
        <is>
          <t>all</t>
        </is>
      </c>
      <c r="E6955" s="175" t="n">
        <v>0.16</v>
      </c>
      <c r="F6955" s="174" t="n">
        <v>897</v>
      </c>
      <c r="G6955" s="174" t="n">
        <v>519</v>
      </c>
      <c r="H6955" s="174" t="n">
        <v>811</v>
      </c>
      <c r="I6955" s="174" t="n">
        <v>2078</v>
      </c>
      <c r="J6955" s="174" t="n">
        <v>125</v>
      </c>
      <c r="K6955" s="174" t="n">
        <v>394</v>
      </c>
      <c r="L6955" s="174" t="n">
        <v>161</v>
      </c>
      <c r="M6955" s="174" t="n">
        <v>650</v>
      </c>
    </row>
    <row r="6956">
      <c r="A6956" s="174" t="inlineStr">
        <is>
          <t>test</t>
        </is>
      </c>
      <c r="B6956" s="174" t="inlineStr">
        <is>
          <t>A4</t>
        </is>
      </c>
      <c r="C6956" s="174" t="inlineStr">
        <is>
          <t>Babble</t>
        </is>
      </c>
      <c r="D6956" s="174" t="inlineStr">
        <is>
          <t>all</t>
        </is>
      </c>
      <c r="E6956" s="175" t="n">
        <v>0.17</v>
      </c>
      <c r="F6956" s="174" t="n">
        <v>839</v>
      </c>
      <c r="G6956" s="174" t="n">
        <v>577</v>
      </c>
      <c r="H6956" s="174" t="n">
        <v>746</v>
      </c>
      <c r="I6956" s="174" t="n">
        <v>2143</v>
      </c>
      <c r="J6956" s="174" t="n">
        <v>138</v>
      </c>
      <c r="K6956" s="174" t="n">
        <v>439</v>
      </c>
      <c r="L6956" s="174" t="n">
        <v>149</v>
      </c>
      <c r="M6956" s="174" t="n">
        <v>597</v>
      </c>
    </row>
    <row r="6957">
      <c r="A6957" s="174" t="inlineStr">
        <is>
          <t>test</t>
        </is>
      </c>
      <c r="B6957" s="174" t="inlineStr">
        <is>
          <t>A4</t>
        </is>
      </c>
      <c r="C6957" s="174" t="inlineStr">
        <is>
          <t>Babble</t>
        </is>
      </c>
      <c r="D6957" s="174" t="inlineStr">
        <is>
          <t>all</t>
        </is>
      </c>
      <c r="E6957" s="175" t="n">
        <v>0.18</v>
      </c>
      <c r="F6957" s="174" t="n">
        <v>787</v>
      </c>
      <c r="G6957" s="174" t="n">
        <v>629</v>
      </c>
      <c r="H6957" s="174" t="n">
        <v>696</v>
      </c>
      <c r="I6957" s="174" t="n">
        <v>2193</v>
      </c>
      <c r="J6957" s="174" t="n">
        <v>147</v>
      </c>
      <c r="K6957" s="174" t="n">
        <v>482</v>
      </c>
      <c r="L6957" s="174" t="n">
        <v>142</v>
      </c>
      <c r="M6957" s="174" t="n">
        <v>554</v>
      </c>
    </row>
    <row r="6958">
      <c r="A6958" s="174" t="inlineStr">
        <is>
          <t>test</t>
        </is>
      </c>
      <c r="B6958" s="174" t="inlineStr">
        <is>
          <t>A4</t>
        </is>
      </c>
      <c r="C6958" s="174" t="inlineStr">
        <is>
          <t>Babble</t>
        </is>
      </c>
      <c r="D6958" s="174" t="inlineStr">
        <is>
          <t>all</t>
        </is>
      </c>
      <c r="E6958" s="175" t="n">
        <v>0.19</v>
      </c>
      <c r="F6958" s="174" t="n">
        <v>750</v>
      </c>
      <c r="G6958" s="174" t="n">
        <v>666</v>
      </c>
      <c r="H6958" s="174" t="n">
        <v>640</v>
      </c>
      <c r="I6958" s="174" t="n">
        <v>2249</v>
      </c>
      <c r="J6958" s="174" t="n">
        <v>151</v>
      </c>
      <c r="K6958" s="174" t="n">
        <v>515</v>
      </c>
      <c r="L6958" s="174" t="n">
        <v>133</v>
      </c>
      <c r="M6958" s="174" t="n">
        <v>507</v>
      </c>
    </row>
    <row r="6959">
      <c r="A6959" s="174" t="inlineStr">
        <is>
          <t>test</t>
        </is>
      </c>
      <c r="B6959" s="174" t="inlineStr">
        <is>
          <t>A4</t>
        </is>
      </c>
      <c r="C6959" s="174" t="inlineStr">
        <is>
          <t>Babble</t>
        </is>
      </c>
      <c r="D6959" s="174" t="inlineStr">
        <is>
          <t>all</t>
        </is>
      </c>
      <c r="E6959" s="175" t="n">
        <v>0.2</v>
      </c>
      <c r="F6959" s="174" t="n">
        <v>714</v>
      </c>
      <c r="G6959" s="174" t="n">
        <v>702</v>
      </c>
      <c r="H6959" s="174" t="n">
        <v>591</v>
      </c>
      <c r="I6959" s="174" t="n">
        <v>2298</v>
      </c>
      <c r="J6959" s="174" t="n">
        <v>158</v>
      </c>
      <c r="K6959" s="174" t="n">
        <v>544</v>
      </c>
      <c r="L6959" s="174" t="n">
        <v>121</v>
      </c>
      <c r="M6959" s="174" t="n">
        <v>470</v>
      </c>
    </row>
    <row r="6960">
      <c r="A6960" s="174" t="inlineStr">
        <is>
          <t>test</t>
        </is>
      </c>
      <c r="B6960" s="174" t="inlineStr">
        <is>
          <t>A4</t>
        </is>
      </c>
      <c r="C6960" s="174" t="inlineStr">
        <is>
          <t>Babble</t>
        </is>
      </c>
      <c r="D6960" s="174" t="inlineStr">
        <is>
          <t>all</t>
        </is>
      </c>
      <c r="E6960" s="175" t="n">
        <v>0.21</v>
      </c>
      <c r="F6960" s="174" t="n">
        <v>677</v>
      </c>
      <c r="G6960" s="174" t="n">
        <v>739</v>
      </c>
      <c r="H6960" s="174" t="n">
        <v>539</v>
      </c>
      <c r="I6960" s="174" t="n">
        <v>2350</v>
      </c>
      <c r="J6960" s="174" t="n">
        <v>163</v>
      </c>
      <c r="K6960" s="174" t="n">
        <v>576</v>
      </c>
      <c r="L6960" s="174" t="n">
        <v>114</v>
      </c>
      <c r="M6960" s="174" t="n">
        <v>425</v>
      </c>
    </row>
    <row r="6961">
      <c r="A6961" s="174" t="inlineStr">
        <is>
          <t>test</t>
        </is>
      </c>
      <c r="B6961" s="174" t="inlineStr">
        <is>
          <t>A4</t>
        </is>
      </c>
      <c r="C6961" s="174" t="inlineStr">
        <is>
          <t>Babble</t>
        </is>
      </c>
      <c r="D6961" s="174" t="inlineStr">
        <is>
          <t>all</t>
        </is>
      </c>
      <c r="E6961" s="175" t="n">
        <v>0.22</v>
      </c>
      <c r="F6961" s="174" t="n">
        <v>628</v>
      </c>
      <c r="G6961" s="174" t="n">
        <v>788</v>
      </c>
      <c r="H6961" s="174" t="n">
        <v>503</v>
      </c>
      <c r="I6961" s="174" t="n">
        <v>2386</v>
      </c>
      <c r="J6961" s="174" t="n">
        <v>177</v>
      </c>
      <c r="K6961" s="174" t="n">
        <v>611</v>
      </c>
      <c r="L6961" s="174" t="n">
        <v>110</v>
      </c>
      <c r="M6961" s="174" t="n">
        <v>393</v>
      </c>
    </row>
    <row r="6962">
      <c r="A6962" s="174" t="inlineStr">
        <is>
          <t>test</t>
        </is>
      </c>
      <c r="B6962" s="174" t="inlineStr">
        <is>
          <t>A4</t>
        </is>
      </c>
      <c r="C6962" s="174" t="inlineStr">
        <is>
          <t>Babble</t>
        </is>
      </c>
      <c r="D6962" s="174" t="inlineStr">
        <is>
          <t>all</t>
        </is>
      </c>
      <c r="E6962" s="175" t="n">
        <v>0.23</v>
      </c>
      <c r="F6962" s="174" t="n">
        <v>593</v>
      </c>
      <c r="G6962" s="174" t="n">
        <v>823</v>
      </c>
      <c r="H6962" s="174" t="n">
        <v>477</v>
      </c>
      <c r="I6962" s="174" t="n">
        <v>2412</v>
      </c>
      <c r="J6962" s="174" t="n">
        <v>180</v>
      </c>
      <c r="K6962" s="174" t="n">
        <v>643</v>
      </c>
      <c r="L6962" s="174" t="n">
        <v>106</v>
      </c>
      <c r="M6962" s="174" t="n">
        <v>371</v>
      </c>
    </row>
    <row r="6963">
      <c r="A6963" s="174" t="inlineStr">
        <is>
          <t>test</t>
        </is>
      </c>
      <c r="B6963" s="174" t="inlineStr">
        <is>
          <t>A4</t>
        </is>
      </c>
      <c r="C6963" s="174" t="inlineStr">
        <is>
          <t>Babble</t>
        </is>
      </c>
      <c r="D6963" s="174" t="inlineStr">
        <is>
          <t>all</t>
        </is>
      </c>
      <c r="E6963" s="175" t="n">
        <v>0.24</v>
      </c>
      <c r="F6963" s="174" t="n">
        <v>555</v>
      </c>
      <c r="G6963" s="174" t="n">
        <v>861</v>
      </c>
      <c r="H6963" s="174" t="n">
        <v>438</v>
      </c>
      <c r="I6963" s="174" t="n">
        <v>2451</v>
      </c>
      <c r="J6963" s="174" t="n">
        <v>184</v>
      </c>
      <c r="K6963" s="174" t="n">
        <v>677</v>
      </c>
      <c r="L6963" s="174" t="n">
        <v>94</v>
      </c>
      <c r="M6963" s="174" t="n">
        <v>344</v>
      </c>
    </row>
    <row r="6964">
      <c r="A6964" s="174" t="inlineStr">
        <is>
          <t>test</t>
        </is>
      </c>
      <c r="B6964" s="174" t="inlineStr">
        <is>
          <t>A4</t>
        </is>
      </c>
      <c r="C6964" s="174" t="inlineStr">
        <is>
          <t>Babble</t>
        </is>
      </c>
      <c r="D6964" s="174" t="inlineStr">
        <is>
          <t>all</t>
        </is>
      </c>
      <c r="E6964" s="175" t="n">
        <v>0.25</v>
      </c>
      <c r="F6964" s="174" t="n">
        <v>527</v>
      </c>
      <c r="G6964" s="174" t="n">
        <v>889</v>
      </c>
      <c r="H6964" s="174" t="n">
        <v>403</v>
      </c>
      <c r="I6964" s="174" t="n">
        <v>2486</v>
      </c>
      <c r="J6964" s="174" t="n">
        <v>187</v>
      </c>
      <c r="K6964" s="174" t="n">
        <v>702</v>
      </c>
      <c r="L6964" s="174" t="n">
        <v>91</v>
      </c>
      <c r="M6964" s="174" t="n">
        <v>312</v>
      </c>
    </row>
    <row r="6965">
      <c r="A6965" s="174" t="inlineStr">
        <is>
          <t>test</t>
        </is>
      </c>
      <c r="B6965" s="174" t="inlineStr">
        <is>
          <t>A4</t>
        </is>
      </c>
      <c r="C6965" s="174" t="inlineStr">
        <is>
          <t>Babble</t>
        </is>
      </c>
      <c r="D6965" s="174" t="inlineStr">
        <is>
          <t>all</t>
        </is>
      </c>
      <c r="E6965" s="175" t="n">
        <v>0.26</v>
      </c>
      <c r="F6965" s="174" t="n">
        <v>498</v>
      </c>
      <c r="G6965" s="174" t="n">
        <v>918</v>
      </c>
      <c r="H6965" s="174" t="n">
        <v>374</v>
      </c>
      <c r="I6965" s="174" t="n">
        <v>2515</v>
      </c>
      <c r="J6965" s="174" t="n">
        <v>189</v>
      </c>
      <c r="K6965" s="174" t="n">
        <v>729</v>
      </c>
      <c r="L6965" s="174" t="n">
        <v>84</v>
      </c>
      <c r="M6965" s="174" t="n">
        <v>290</v>
      </c>
    </row>
    <row r="6966">
      <c r="A6966" s="174" t="inlineStr">
        <is>
          <t>test</t>
        </is>
      </c>
      <c r="B6966" s="174" t="inlineStr">
        <is>
          <t>A4</t>
        </is>
      </c>
      <c r="C6966" s="174" t="inlineStr">
        <is>
          <t>Babble</t>
        </is>
      </c>
      <c r="D6966" s="174" t="inlineStr">
        <is>
          <t>all</t>
        </is>
      </c>
      <c r="E6966" s="175" t="n">
        <v>0.27</v>
      </c>
      <c r="F6966" s="174" t="n">
        <v>469</v>
      </c>
      <c r="G6966" s="174" t="n">
        <v>947</v>
      </c>
      <c r="H6966" s="174" t="n">
        <v>356</v>
      </c>
      <c r="I6966" s="174" t="n">
        <v>2533</v>
      </c>
      <c r="J6966" s="174" t="n">
        <v>193</v>
      </c>
      <c r="K6966" s="174" t="n">
        <v>754</v>
      </c>
      <c r="L6966" s="174" t="n">
        <v>84</v>
      </c>
      <c r="M6966" s="174" t="n">
        <v>272</v>
      </c>
    </row>
    <row r="6967">
      <c r="A6967" s="174" t="inlineStr">
        <is>
          <t>test</t>
        </is>
      </c>
      <c r="B6967" s="174" t="inlineStr">
        <is>
          <t>A4</t>
        </is>
      </c>
      <c r="C6967" s="174" t="inlineStr">
        <is>
          <t>Babble</t>
        </is>
      </c>
      <c r="D6967" s="174" t="inlineStr">
        <is>
          <t>all</t>
        </is>
      </c>
      <c r="E6967" s="175" t="n">
        <v>0.28</v>
      </c>
      <c r="F6967" s="174" t="n">
        <v>448</v>
      </c>
      <c r="G6967" s="174" t="n">
        <v>968</v>
      </c>
      <c r="H6967" s="174" t="n">
        <v>335</v>
      </c>
      <c r="I6967" s="174" t="n">
        <v>2554</v>
      </c>
      <c r="J6967" s="174" t="n">
        <v>198</v>
      </c>
      <c r="K6967" s="174" t="n">
        <v>770</v>
      </c>
      <c r="L6967" s="174" t="n">
        <v>78</v>
      </c>
      <c r="M6967" s="174" t="n">
        <v>257</v>
      </c>
    </row>
    <row r="6968">
      <c r="A6968" s="174" t="inlineStr">
        <is>
          <t>test</t>
        </is>
      </c>
      <c r="B6968" s="174" t="inlineStr">
        <is>
          <t>A4</t>
        </is>
      </c>
      <c r="C6968" s="174" t="inlineStr">
        <is>
          <t>Babble</t>
        </is>
      </c>
      <c r="D6968" s="174" t="inlineStr">
        <is>
          <t>all</t>
        </is>
      </c>
      <c r="E6968" s="175" t="n">
        <v>0.29</v>
      </c>
      <c r="F6968" s="174" t="n">
        <v>425</v>
      </c>
      <c r="G6968" s="174" t="n">
        <v>991</v>
      </c>
      <c r="H6968" s="174" t="n">
        <v>313</v>
      </c>
      <c r="I6968" s="174" t="n">
        <v>2576</v>
      </c>
      <c r="J6968" s="174" t="n">
        <v>200</v>
      </c>
      <c r="K6968" s="174" t="n">
        <v>791</v>
      </c>
      <c r="L6968" s="174" t="n">
        <v>75</v>
      </c>
      <c r="M6968" s="174" t="n">
        <v>238</v>
      </c>
    </row>
    <row r="6969">
      <c r="A6969" s="174" t="inlineStr">
        <is>
          <t>test</t>
        </is>
      </c>
      <c r="B6969" s="174" t="inlineStr">
        <is>
          <t>A4</t>
        </is>
      </c>
      <c r="C6969" s="174" t="inlineStr">
        <is>
          <t>Babble</t>
        </is>
      </c>
      <c r="D6969" s="174" t="inlineStr">
        <is>
          <t>all</t>
        </is>
      </c>
      <c r="E6969" s="175" t="n">
        <v>0.3</v>
      </c>
      <c r="F6969" s="174" t="n">
        <v>398</v>
      </c>
      <c r="G6969" s="174" t="n">
        <v>1018</v>
      </c>
      <c r="H6969" s="174" t="n">
        <v>296</v>
      </c>
      <c r="I6969" s="174" t="n">
        <v>2593</v>
      </c>
      <c r="J6969" s="174" t="n">
        <v>204</v>
      </c>
      <c r="K6969" s="174" t="n">
        <v>814</v>
      </c>
      <c r="L6969" s="174" t="n">
        <v>73</v>
      </c>
      <c r="M6969" s="174" t="n">
        <v>223</v>
      </c>
    </row>
    <row r="6970">
      <c r="A6970" s="174" t="inlineStr">
        <is>
          <t>test</t>
        </is>
      </c>
      <c r="B6970" s="174" t="inlineStr">
        <is>
          <t>A4</t>
        </is>
      </c>
      <c r="C6970" s="174" t="inlineStr">
        <is>
          <t>Babble</t>
        </is>
      </c>
      <c r="D6970" s="174" t="inlineStr">
        <is>
          <t>all</t>
        </is>
      </c>
      <c r="E6970" s="175" t="n">
        <v>0.31</v>
      </c>
      <c r="F6970" s="174" t="n">
        <v>378</v>
      </c>
      <c r="G6970" s="174" t="n">
        <v>1038</v>
      </c>
      <c r="H6970" s="174" t="n">
        <v>274</v>
      </c>
      <c r="I6970" s="174" t="n">
        <v>2615</v>
      </c>
      <c r="J6970" s="174" t="n">
        <v>207</v>
      </c>
      <c r="K6970" s="174" t="n">
        <v>831</v>
      </c>
      <c r="L6970" s="174" t="n">
        <v>70</v>
      </c>
      <c r="M6970" s="174" t="n">
        <v>204</v>
      </c>
    </row>
    <row r="6971">
      <c r="A6971" s="174" t="inlineStr">
        <is>
          <t>test</t>
        </is>
      </c>
      <c r="B6971" s="174" t="inlineStr">
        <is>
          <t>A4</t>
        </is>
      </c>
      <c r="C6971" s="174" t="inlineStr">
        <is>
          <t>Babble</t>
        </is>
      </c>
      <c r="D6971" s="174" t="inlineStr">
        <is>
          <t>all</t>
        </is>
      </c>
      <c r="E6971" s="175" t="n">
        <v>0.32</v>
      </c>
      <c r="F6971" s="174" t="n">
        <v>369</v>
      </c>
      <c r="G6971" s="174" t="n">
        <v>1047</v>
      </c>
      <c r="H6971" s="174" t="n">
        <v>256</v>
      </c>
      <c r="I6971" s="174" t="n">
        <v>2633</v>
      </c>
      <c r="J6971" s="174" t="n">
        <v>207</v>
      </c>
      <c r="K6971" s="174" t="n">
        <v>840</v>
      </c>
      <c r="L6971" s="174" t="n">
        <v>68</v>
      </c>
      <c r="M6971" s="174" t="n">
        <v>188</v>
      </c>
    </row>
    <row r="6972">
      <c r="A6972" s="174" t="inlineStr">
        <is>
          <t>test</t>
        </is>
      </c>
      <c r="B6972" s="174" t="inlineStr">
        <is>
          <t>A4</t>
        </is>
      </c>
      <c r="C6972" s="174" t="inlineStr">
        <is>
          <t>Babble</t>
        </is>
      </c>
      <c r="D6972" s="174" t="inlineStr">
        <is>
          <t>all</t>
        </is>
      </c>
      <c r="E6972" s="175" t="n">
        <v>0.33</v>
      </c>
      <c r="F6972" s="174" t="n">
        <v>354</v>
      </c>
      <c r="G6972" s="174" t="n">
        <v>1062</v>
      </c>
      <c r="H6972" s="174" t="n">
        <v>244</v>
      </c>
      <c r="I6972" s="174" t="n">
        <v>2645</v>
      </c>
      <c r="J6972" s="174" t="n">
        <v>209</v>
      </c>
      <c r="K6972" s="174" t="n">
        <v>853</v>
      </c>
      <c r="L6972" s="174" t="n">
        <v>68</v>
      </c>
      <c r="M6972" s="174" t="n">
        <v>176</v>
      </c>
    </row>
    <row r="6973">
      <c r="A6973" s="174" t="inlineStr">
        <is>
          <t>test</t>
        </is>
      </c>
      <c r="B6973" s="174" t="inlineStr">
        <is>
          <t>A4</t>
        </is>
      </c>
      <c r="C6973" s="174" t="inlineStr">
        <is>
          <t>Babble</t>
        </is>
      </c>
      <c r="D6973" s="174" t="inlineStr">
        <is>
          <t>all</t>
        </is>
      </c>
      <c r="E6973" s="175" t="n">
        <v>0.34</v>
      </c>
      <c r="F6973" s="174" t="n">
        <v>344</v>
      </c>
      <c r="G6973" s="174" t="n">
        <v>1072</v>
      </c>
      <c r="H6973" s="174" t="n">
        <v>230</v>
      </c>
      <c r="I6973" s="174" t="n">
        <v>2659</v>
      </c>
      <c r="J6973" s="174" t="n">
        <v>211</v>
      </c>
      <c r="K6973" s="174" t="n">
        <v>861</v>
      </c>
      <c r="L6973" s="174" t="n">
        <v>65</v>
      </c>
      <c r="M6973" s="174" t="n">
        <v>165</v>
      </c>
    </row>
    <row r="6974">
      <c r="A6974" s="174" t="inlineStr">
        <is>
          <t>test</t>
        </is>
      </c>
      <c r="B6974" s="174" t="inlineStr">
        <is>
          <t>A4</t>
        </is>
      </c>
      <c r="C6974" s="174" t="inlineStr">
        <is>
          <t>Babble</t>
        </is>
      </c>
      <c r="D6974" s="174" t="inlineStr">
        <is>
          <t>all</t>
        </is>
      </c>
      <c r="E6974" s="175" t="n">
        <v>0.35</v>
      </c>
      <c r="F6974" s="174" t="n">
        <v>328</v>
      </c>
      <c r="G6974" s="174" t="n">
        <v>1088</v>
      </c>
      <c r="H6974" s="174" t="n">
        <v>219</v>
      </c>
      <c r="I6974" s="174" t="n">
        <v>2670</v>
      </c>
      <c r="J6974" s="174" t="n">
        <v>212</v>
      </c>
      <c r="K6974" s="174" t="n">
        <v>876</v>
      </c>
      <c r="L6974" s="174" t="n">
        <v>62</v>
      </c>
      <c r="M6974" s="174" t="n">
        <v>157</v>
      </c>
    </row>
    <row r="6975">
      <c r="A6975" s="174" t="inlineStr">
        <is>
          <t>test</t>
        </is>
      </c>
      <c r="B6975" s="174" t="inlineStr">
        <is>
          <t>A4</t>
        </is>
      </c>
      <c r="C6975" s="174" t="inlineStr">
        <is>
          <t>Babble</t>
        </is>
      </c>
      <c r="D6975" s="174" t="inlineStr">
        <is>
          <t>all</t>
        </is>
      </c>
      <c r="E6975" s="175" t="n">
        <v>0.36</v>
      </c>
      <c r="F6975" s="174" t="n">
        <v>311</v>
      </c>
      <c r="G6975" s="174" t="n">
        <v>1105</v>
      </c>
      <c r="H6975" s="174" t="n">
        <v>208</v>
      </c>
      <c r="I6975" s="174" t="n">
        <v>2681</v>
      </c>
      <c r="J6975" s="174" t="n">
        <v>214</v>
      </c>
      <c r="K6975" s="174" t="n">
        <v>891</v>
      </c>
      <c r="L6975" s="174" t="n">
        <v>57</v>
      </c>
      <c r="M6975" s="174" t="n">
        <v>151</v>
      </c>
    </row>
    <row r="6976">
      <c r="A6976" s="174" t="inlineStr">
        <is>
          <t>test</t>
        </is>
      </c>
      <c r="B6976" s="174" t="inlineStr">
        <is>
          <t>A4</t>
        </is>
      </c>
      <c r="C6976" s="174" t="inlineStr">
        <is>
          <t>Babble</t>
        </is>
      </c>
      <c r="D6976" s="174" t="inlineStr">
        <is>
          <t>all</t>
        </is>
      </c>
      <c r="E6976" s="175" t="n">
        <v>0.37</v>
      </c>
      <c r="F6976" s="174" t="n">
        <v>301</v>
      </c>
      <c r="G6976" s="174" t="n">
        <v>1115</v>
      </c>
      <c r="H6976" s="174" t="n">
        <v>201</v>
      </c>
      <c r="I6976" s="174" t="n">
        <v>2688</v>
      </c>
      <c r="J6976" s="174" t="n">
        <v>215</v>
      </c>
      <c r="K6976" s="174" t="n">
        <v>900</v>
      </c>
      <c r="L6976" s="174" t="n">
        <v>57</v>
      </c>
      <c r="M6976" s="174" t="n">
        <v>144</v>
      </c>
    </row>
    <row r="6977">
      <c r="A6977" s="174" t="inlineStr">
        <is>
          <t>test</t>
        </is>
      </c>
      <c r="B6977" s="174" t="inlineStr">
        <is>
          <t>A4</t>
        </is>
      </c>
      <c r="C6977" s="174" t="inlineStr">
        <is>
          <t>Babble</t>
        </is>
      </c>
      <c r="D6977" s="174" t="inlineStr">
        <is>
          <t>all</t>
        </is>
      </c>
      <c r="E6977" s="175" t="n">
        <v>0.38</v>
      </c>
      <c r="F6977" s="174" t="n">
        <v>288</v>
      </c>
      <c r="G6977" s="174" t="n">
        <v>1128</v>
      </c>
      <c r="H6977" s="174" t="n">
        <v>188</v>
      </c>
      <c r="I6977" s="174" t="n">
        <v>2701</v>
      </c>
      <c r="J6977" s="174" t="n">
        <v>217</v>
      </c>
      <c r="K6977" s="174" t="n">
        <v>911</v>
      </c>
      <c r="L6977" s="174" t="n">
        <v>54</v>
      </c>
      <c r="M6977" s="174" t="n">
        <v>134</v>
      </c>
    </row>
    <row r="6978">
      <c r="A6978" s="174" t="inlineStr">
        <is>
          <t>test</t>
        </is>
      </c>
      <c r="B6978" s="174" t="inlineStr">
        <is>
          <t>A4</t>
        </is>
      </c>
      <c r="C6978" s="174" t="inlineStr">
        <is>
          <t>Babble</t>
        </is>
      </c>
      <c r="D6978" s="174" t="inlineStr">
        <is>
          <t>all</t>
        </is>
      </c>
      <c r="E6978" s="175" t="n">
        <v>0.39</v>
      </c>
      <c r="F6978" s="174" t="n">
        <v>270</v>
      </c>
      <c r="G6978" s="174" t="n">
        <v>1146</v>
      </c>
      <c r="H6978" s="174" t="n">
        <v>181</v>
      </c>
      <c r="I6978" s="174" t="n">
        <v>2708</v>
      </c>
      <c r="J6978" s="174" t="n">
        <v>225</v>
      </c>
      <c r="K6978" s="174" t="n">
        <v>921</v>
      </c>
      <c r="L6978" s="174" t="n">
        <v>52</v>
      </c>
      <c r="M6978" s="174" t="n">
        <v>129</v>
      </c>
    </row>
    <row r="6979">
      <c r="A6979" s="174" t="inlineStr">
        <is>
          <t>test</t>
        </is>
      </c>
      <c r="B6979" s="174" t="inlineStr">
        <is>
          <t>A4</t>
        </is>
      </c>
      <c r="C6979" s="174" t="inlineStr">
        <is>
          <t>Babble</t>
        </is>
      </c>
      <c r="D6979" s="174" t="inlineStr">
        <is>
          <t>all</t>
        </is>
      </c>
      <c r="E6979" s="175" t="n">
        <v>0.4</v>
      </c>
      <c r="F6979" s="174" t="n">
        <v>263</v>
      </c>
      <c r="G6979" s="174" t="n">
        <v>1153</v>
      </c>
      <c r="H6979" s="174" t="n">
        <v>170</v>
      </c>
      <c r="I6979" s="174" t="n">
        <v>2719</v>
      </c>
      <c r="J6979" s="174" t="n">
        <v>227</v>
      </c>
      <c r="K6979" s="174" t="n">
        <v>926</v>
      </c>
      <c r="L6979" s="174" t="n">
        <v>51</v>
      </c>
      <c r="M6979" s="174" t="n">
        <v>119</v>
      </c>
    </row>
    <row r="6980">
      <c r="A6980" s="174" t="inlineStr">
        <is>
          <t>test</t>
        </is>
      </c>
      <c r="B6980" s="174" t="inlineStr">
        <is>
          <t>A4</t>
        </is>
      </c>
      <c r="C6980" s="174" t="inlineStr">
        <is>
          <t>Babble</t>
        </is>
      </c>
      <c r="D6980" s="174" t="inlineStr">
        <is>
          <t>all</t>
        </is>
      </c>
      <c r="E6980" s="175" t="n">
        <v>0.41</v>
      </c>
      <c r="F6980" s="174" t="n">
        <v>258</v>
      </c>
      <c r="G6980" s="174" t="n">
        <v>1158</v>
      </c>
      <c r="H6980" s="174" t="n">
        <v>162</v>
      </c>
      <c r="I6980" s="174" t="n">
        <v>2727</v>
      </c>
      <c r="J6980" s="174" t="n">
        <v>228</v>
      </c>
      <c r="K6980" s="174" t="n">
        <v>930</v>
      </c>
      <c r="L6980" s="174" t="n">
        <v>48</v>
      </c>
      <c r="M6980" s="174" t="n">
        <v>114</v>
      </c>
    </row>
    <row r="6981">
      <c r="A6981" s="174" t="inlineStr">
        <is>
          <t>test</t>
        </is>
      </c>
      <c r="B6981" s="174" t="inlineStr">
        <is>
          <t>A4</t>
        </is>
      </c>
      <c r="C6981" s="174" t="inlineStr">
        <is>
          <t>Babble</t>
        </is>
      </c>
      <c r="D6981" s="174" t="inlineStr">
        <is>
          <t>all</t>
        </is>
      </c>
      <c r="E6981" s="175" t="n">
        <v>0.42</v>
      </c>
      <c r="F6981" s="174" t="n">
        <v>242</v>
      </c>
      <c r="G6981" s="174" t="n">
        <v>1174</v>
      </c>
      <c r="H6981" s="174" t="n">
        <v>154</v>
      </c>
      <c r="I6981" s="174" t="n">
        <v>2735</v>
      </c>
      <c r="J6981" s="174" t="n">
        <v>235</v>
      </c>
      <c r="K6981" s="174" t="n">
        <v>939</v>
      </c>
      <c r="L6981" s="174" t="n">
        <v>48</v>
      </c>
      <c r="M6981" s="174" t="n">
        <v>106</v>
      </c>
    </row>
    <row r="6982">
      <c r="A6982" s="174" t="inlineStr">
        <is>
          <t>test</t>
        </is>
      </c>
      <c r="B6982" s="174" t="inlineStr">
        <is>
          <t>A4</t>
        </is>
      </c>
      <c r="C6982" s="174" t="inlineStr">
        <is>
          <t>Babble</t>
        </is>
      </c>
      <c r="D6982" s="174" t="inlineStr">
        <is>
          <t>all</t>
        </is>
      </c>
      <c r="E6982" s="175" t="n">
        <v>0.43</v>
      </c>
      <c r="F6982" s="174" t="n">
        <v>230</v>
      </c>
      <c r="G6982" s="174" t="n">
        <v>1186</v>
      </c>
      <c r="H6982" s="174" t="n">
        <v>143</v>
      </c>
      <c r="I6982" s="174" t="n">
        <v>2746</v>
      </c>
      <c r="J6982" s="174" t="n">
        <v>238</v>
      </c>
      <c r="K6982" s="174" t="n">
        <v>948</v>
      </c>
      <c r="L6982" s="174" t="n">
        <v>47</v>
      </c>
      <c r="M6982" s="174" t="n">
        <v>96</v>
      </c>
    </row>
    <row r="6983">
      <c r="A6983" s="174" t="inlineStr">
        <is>
          <t>test</t>
        </is>
      </c>
      <c r="B6983" s="174" t="inlineStr">
        <is>
          <t>A4</t>
        </is>
      </c>
      <c r="C6983" s="174" t="inlineStr">
        <is>
          <t>Babble</t>
        </is>
      </c>
      <c r="D6983" s="174" t="inlineStr">
        <is>
          <t>all</t>
        </is>
      </c>
      <c r="E6983" s="175" t="n">
        <v>0.44</v>
      </c>
      <c r="F6983" s="174" t="n">
        <v>221</v>
      </c>
      <c r="G6983" s="174" t="n">
        <v>1195</v>
      </c>
      <c r="H6983" s="174" t="n">
        <v>141</v>
      </c>
      <c r="I6983" s="174" t="n">
        <v>2748</v>
      </c>
      <c r="J6983" s="174" t="n">
        <v>238</v>
      </c>
      <c r="K6983" s="174" t="n">
        <v>957</v>
      </c>
      <c r="L6983" s="174" t="n">
        <v>47</v>
      </c>
      <c r="M6983" s="174" t="n">
        <v>94</v>
      </c>
    </row>
    <row r="6984">
      <c r="A6984" s="174" t="inlineStr">
        <is>
          <t>test</t>
        </is>
      </c>
      <c r="B6984" s="174" t="inlineStr">
        <is>
          <t>A4</t>
        </is>
      </c>
      <c r="C6984" s="174" t="inlineStr">
        <is>
          <t>Babble</t>
        </is>
      </c>
      <c r="D6984" s="174" t="inlineStr">
        <is>
          <t>all</t>
        </is>
      </c>
      <c r="E6984" s="175" t="n">
        <v>0.45</v>
      </c>
      <c r="F6984" s="174" t="n">
        <v>217</v>
      </c>
      <c r="G6984" s="174" t="n">
        <v>1199</v>
      </c>
      <c r="H6984" s="174" t="n">
        <v>133</v>
      </c>
      <c r="I6984" s="174" t="n">
        <v>2756</v>
      </c>
      <c r="J6984" s="174" t="n">
        <v>239</v>
      </c>
      <c r="K6984" s="174" t="n">
        <v>960</v>
      </c>
      <c r="L6984" s="174" t="n">
        <v>47</v>
      </c>
      <c r="M6984" s="174" t="n">
        <v>86</v>
      </c>
    </row>
    <row r="6985">
      <c r="A6985" s="174" t="inlineStr">
        <is>
          <t>test</t>
        </is>
      </c>
      <c r="B6985" s="174" t="inlineStr">
        <is>
          <t>A4</t>
        </is>
      </c>
      <c r="C6985" s="174" t="inlineStr">
        <is>
          <t>Babble</t>
        </is>
      </c>
      <c r="D6985" s="174" t="inlineStr">
        <is>
          <t>all</t>
        </is>
      </c>
      <c r="E6985" s="175" t="n">
        <v>0.46</v>
      </c>
      <c r="F6985" s="174" t="n">
        <v>215</v>
      </c>
      <c r="G6985" s="174" t="n">
        <v>1201</v>
      </c>
      <c r="H6985" s="174" t="n">
        <v>126</v>
      </c>
      <c r="I6985" s="174" t="n">
        <v>2763</v>
      </c>
      <c r="J6985" s="174" t="n">
        <v>240</v>
      </c>
      <c r="K6985" s="174" t="n">
        <v>961</v>
      </c>
      <c r="L6985" s="174" t="n">
        <v>44</v>
      </c>
      <c r="M6985" s="174" t="n">
        <v>82</v>
      </c>
    </row>
    <row r="6986">
      <c r="A6986" s="174" t="inlineStr">
        <is>
          <t>test</t>
        </is>
      </c>
      <c r="B6986" s="174" t="inlineStr">
        <is>
          <t>A4</t>
        </is>
      </c>
      <c r="C6986" s="174" t="inlineStr">
        <is>
          <t>Babble</t>
        </is>
      </c>
      <c r="D6986" s="174" t="inlineStr">
        <is>
          <t>all</t>
        </is>
      </c>
      <c r="E6986" s="175" t="n">
        <v>0.47</v>
      </c>
      <c r="F6986" s="174" t="n">
        <v>209</v>
      </c>
      <c r="G6986" s="174" t="n">
        <v>1207</v>
      </c>
      <c r="H6986" s="174" t="n">
        <v>118</v>
      </c>
      <c r="I6986" s="174" t="n">
        <v>2771</v>
      </c>
      <c r="J6986" s="174" t="n">
        <v>241</v>
      </c>
      <c r="K6986" s="174" t="n">
        <v>966</v>
      </c>
      <c r="L6986" s="174" t="n">
        <v>43</v>
      </c>
      <c r="M6986" s="174" t="n">
        <v>75</v>
      </c>
    </row>
    <row r="6987">
      <c r="A6987" s="174" t="inlineStr">
        <is>
          <t>test</t>
        </is>
      </c>
      <c r="B6987" s="174" t="inlineStr">
        <is>
          <t>A4</t>
        </is>
      </c>
      <c r="C6987" s="174" t="inlineStr">
        <is>
          <t>Babble</t>
        </is>
      </c>
      <c r="D6987" s="174" t="inlineStr">
        <is>
          <t>all</t>
        </is>
      </c>
      <c r="E6987" s="175" t="n">
        <v>0.48</v>
      </c>
      <c r="F6987" s="174" t="n">
        <v>207</v>
      </c>
      <c r="G6987" s="174" t="n">
        <v>1209</v>
      </c>
      <c r="H6987" s="174" t="n">
        <v>111</v>
      </c>
      <c r="I6987" s="174" t="n">
        <v>2778</v>
      </c>
      <c r="J6987" s="174" t="n">
        <v>241</v>
      </c>
      <c r="K6987" s="174" t="n">
        <v>968</v>
      </c>
      <c r="L6987" s="174" t="n">
        <v>41</v>
      </c>
      <c r="M6987" s="174" t="n">
        <v>70</v>
      </c>
    </row>
    <row r="6988">
      <c r="A6988" s="174" t="inlineStr">
        <is>
          <t>test</t>
        </is>
      </c>
      <c r="B6988" s="174" t="inlineStr">
        <is>
          <t>A4</t>
        </is>
      </c>
      <c r="C6988" s="174" t="inlineStr">
        <is>
          <t>Babble</t>
        </is>
      </c>
      <c r="D6988" s="174" t="inlineStr">
        <is>
          <t>all</t>
        </is>
      </c>
      <c r="E6988" s="175" t="n">
        <v>0.49</v>
      </c>
      <c r="F6988" s="174" t="n">
        <v>199</v>
      </c>
      <c r="G6988" s="174" t="n">
        <v>1217</v>
      </c>
      <c r="H6988" s="174" t="n">
        <v>106</v>
      </c>
      <c r="I6988" s="174" t="n">
        <v>2783</v>
      </c>
      <c r="J6988" s="174" t="n">
        <v>242</v>
      </c>
      <c r="K6988" s="174" t="n">
        <v>975</v>
      </c>
      <c r="L6988" s="174" t="n">
        <v>39</v>
      </c>
      <c r="M6988" s="174" t="n">
        <v>67</v>
      </c>
    </row>
    <row r="6989">
      <c r="A6989" s="174" t="inlineStr">
        <is>
          <t>test</t>
        </is>
      </c>
      <c r="B6989" s="174" t="inlineStr">
        <is>
          <t>A4</t>
        </is>
      </c>
      <c r="C6989" s="174" t="inlineStr">
        <is>
          <t>Babble</t>
        </is>
      </c>
      <c r="D6989" s="174" t="inlineStr">
        <is>
          <t>all</t>
        </is>
      </c>
      <c r="E6989" s="175" t="n">
        <v>0.5</v>
      </c>
      <c r="F6989" s="174" t="n">
        <v>191</v>
      </c>
      <c r="G6989" s="174" t="n">
        <v>1225</v>
      </c>
      <c r="H6989" s="174" t="n">
        <v>102</v>
      </c>
      <c r="I6989" s="174" t="n">
        <v>2787</v>
      </c>
      <c r="J6989" s="174" t="n">
        <v>246</v>
      </c>
      <c r="K6989" s="174" t="n">
        <v>979</v>
      </c>
      <c r="L6989" s="174" t="n">
        <v>38</v>
      </c>
      <c r="M6989" s="174" t="n">
        <v>64</v>
      </c>
    </row>
    <row r="6990">
      <c r="A6990" s="174" t="inlineStr">
        <is>
          <t>test</t>
        </is>
      </c>
      <c r="B6990" s="174" t="inlineStr">
        <is>
          <t>A4</t>
        </is>
      </c>
      <c r="C6990" s="174" t="inlineStr">
        <is>
          <t>Babble</t>
        </is>
      </c>
      <c r="D6990" s="174" t="inlineStr">
        <is>
          <t>all</t>
        </is>
      </c>
      <c r="E6990" s="175" t="n">
        <v>0.51</v>
      </c>
      <c r="F6990" s="174" t="n">
        <v>187</v>
      </c>
      <c r="G6990" s="174" t="n">
        <v>1229</v>
      </c>
      <c r="H6990" s="174" t="n">
        <v>96</v>
      </c>
      <c r="I6990" s="174" t="n">
        <v>2793</v>
      </c>
      <c r="J6990" s="174" t="n">
        <v>246</v>
      </c>
      <c r="K6990" s="174" t="n">
        <v>983</v>
      </c>
      <c r="L6990" s="174" t="n">
        <v>36</v>
      </c>
      <c r="M6990" s="174" t="n">
        <v>60</v>
      </c>
    </row>
    <row r="6991">
      <c r="A6991" s="174" t="inlineStr">
        <is>
          <t>test</t>
        </is>
      </c>
      <c r="B6991" s="174" t="inlineStr">
        <is>
          <t>A4</t>
        </is>
      </c>
      <c r="C6991" s="174" t="inlineStr">
        <is>
          <t>Babble</t>
        </is>
      </c>
      <c r="D6991" s="174" t="inlineStr">
        <is>
          <t>all</t>
        </is>
      </c>
      <c r="E6991" s="175" t="n">
        <v>0.52</v>
      </c>
      <c r="F6991" s="174" t="n">
        <v>185</v>
      </c>
      <c r="G6991" s="174" t="n">
        <v>1231</v>
      </c>
      <c r="H6991" s="174" t="n">
        <v>91</v>
      </c>
      <c r="I6991" s="174" t="n">
        <v>2798</v>
      </c>
      <c r="J6991" s="174" t="n">
        <v>246</v>
      </c>
      <c r="K6991" s="174" t="n">
        <v>985</v>
      </c>
      <c r="L6991" s="174" t="n">
        <v>34</v>
      </c>
      <c r="M6991" s="174" t="n">
        <v>57</v>
      </c>
    </row>
    <row r="6992">
      <c r="A6992" s="174" t="inlineStr">
        <is>
          <t>test</t>
        </is>
      </c>
      <c r="B6992" s="174" t="inlineStr">
        <is>
          <t>A4</t>
        </is>
      </c>
      <c r="C6992" s="174" t="inlineStr">
        <is>
          <t>Babble</t>
        </is>
      </c>
      <c r="D6992" s="174" t="inlineStr">
        <is>
          <t>all</t>
        </is>
      </c>
      <c r="E6992" s="175" t="n">
        <v>0.53</v>
      </c>
      <c r="F6992" s="174" t="n">
        <v>182</v>
      </c>
      <c r="G6992" s="174" t="n">
        <v>1234</v>
      </c>
      <c r="H6992" s="174" t="n">
        <v>88</v>
      </c>
      <c r="I6992" s="174" t="n">
        <v>2801</v>
      </c>
      <c r="J6992" s="174" t="n">
        <v>246</v>
      </c>
      <c r="K6992" s="174" t="n">
        <v>988</v>
      </c>
      <c r="L6992" s="174" t="n">
        <v>33</v>
      </c>
      <c r="M6992" s="174" t="n">
        <v>55</v>
      </c>
    </row>
    <row r="6993">
      <c r="A6993" s="174" t="inlineStr">
        <is>
          <t>test</t>
        </is>
      </c>
      <c r="B6993" s="174" t="inlineStr">
        <is>
          <t>A4</t>
        </is>
      </c>
      <c r="C6993" s="174" t="inlineStr">
        <is>
          <t>Babble</t>
        </is>
      </c>
      <c r="D6993" s="174" t="inlineStr">
        <is>
          <t>all</t>
        </is>
      </c>
      <c r="E6993" s="175" t="n">
        <v>0.54</v>
      </c>
      <c r="F6993" s="174" t="n">
        <v>178</v>
      </c>
      <c r="G6993" s="174" t="n">
        <v>1238</v>
      </c>
      <c r="H6993" s="174" t="n">
        <v>84</v>
      </c>
      <c r="I6993" s="174" t="n">
        <v>2805</v>
      </c>
      <c r="J6993" s="174" t="n">
        <v>247</v>
      </c>
      <c r="K6993" s="174" t="n">
        <v>991</v>
      </c>
      <c r="L6993" s="174" t="n">
        <v>32</v>
      </c>
      <c r="M6993" s="174" t="n">
        <v>52</v>
      </c>
    </row>
    <row r="6994">
      <c r="A6994" s="174" t="inlineStr">
        <is>
          <t>test</t>
        </is>
      </c>
      <c r="B6994" s="174" t="inlineStr">
        <is>
          <t>A4</t>
        </is>
      </c>
      <c r="C6994" s="174" t="inlineStr">
        <is>
          <t>Babble</t>
        </is>
      </c>
      <c r="D6994" s="174" t="inlineStr">
        <is>
          <t>all</t>
        </is>
      </c>
      <c r="E6994" s="175" t="n">
        <v>0.55</v>
      </c>
      <c r="F6994" s="174" t="n">
        <v>170</v>
      </c>
      <c r="G6994" s="174" t="n">
        <v>1246</v>
      </c>
      <c r="H6994" s="174" t="n">
        <v>78</v>
      </c>
      <c r="I6994" s="174" t="n">
        <v>2811</v>
      </c>
      <c r="J6994" s="174" t="n">
        <v>250</v>
      </c>
      <c r="K6994" s="174" t="n">
        <v>996</v>
      </c>
      <c r="L6994" s="174" t="n">
        <v>30</v>
      </c>
      <c r="M6994" s="174" t="n">
        <v>48</v>
      </c>
    </row>
    <row r="6995">
      <c r="A6995" s="174" t="inlineStr">
        <is>
          <t>test</t>
        </is>
      </c>
      <c r="B6995" s="174" t="inlineStr">
        <is>
          <t>A4</t>
        </is>
      </c>
      <c r="C6995" s="174" t="inlineStr">
        <is>
          <t>Babble</t>
        </is>
      </c>
      <c r="D6995" s="174" t="inlineStr">
        <is>
          <t>all</t>
        </is>
      </c>
      <c r="E6995" s="175" t="n">
        <v>0.5600000000000001</v>
      </c>
      <c r="F6995" s="174" t="n">
        <v>165</v>
      </c>
      <c r="G6995" s="174" t="n">
        <v>1251</v>
      </c>
      <c r="H6995" s="174" t="n">
        <v>77</v>
      </c>
      <c r="I6995" s="174" t="n">
        <v>2812</v>
      </c>
      <c r="J6995" s="174" t="n">
        <v>253</v>
      </c>
      <c r="K6995" s="174" t="n">
        <v>998</v>
      </c>
      <c r="L6995" s="174" t="n">
        <v>30</v>
      </c>
      <c r="M6995" s="174" t="n">
        <v>47</v>
      </c>
    </row>
    <row r="6996">
      <c r="A6996" s="174" t="inlineStr">
        <is>
          <t>test</t>
        </is>
      </c>
      <c r="B6996" s="174" t="inlineStr">
        <is>
          <t>A4</t>
        </is>
      </c>
      <c r="C6996" s="174" t="inlineStr">
        <is>
          <t>Babble</t>
        </is>
      </c>
      <c r="D6996" s="174" t="inlineStr">
        <is>
          <t>all</t>
        </is>
      </c>
      <c r="E6996" s="175" t="n">
        <v>0.57</v>
      </c>
      <c r="F6996" s="174" t="n">
        <v>160</v>
      </c>
      <c r="G6996" s="174" t="n">
        <v>1256</v>
      </c>
      <c r="H6996" s="174" t="n">
        <v>71</v>
      </c>
      <c r="I6996" s="174" t="n">
        <v>2818</v>
      </c>
      <c r="J6996" s="174" t="n">
        <v>254</v>
      </c>
      <c r="K6996" s="174" t="n">
        <v>1002</v>
      </c>
      <c r="L6996" s="174" t="n">
        <v>27</v>
      </c>
      <c r="M6996" s="174" t="n">
        <v>44</v>
      </c>
    </row>
    <row r="6997">
      <c r="A6997" s="174" t="inlineStr">
        <is>
          <t>test</t>
        </is>
      </c>
      <c r="B6997" s="174" t="inlineStr">
        <is>
          <t>A4</t>
        </is>
      </c>
      <c r="C6997" s="174" t="inlineStr">
        <is>
          <t>Babble</t>
        </is>
      </c>
      <c r="D6997" s="174" t="inlineStr">
        <is>
          <t>all</t>
        </is>
      </c>
      <c r="E6997" s="175" t="n">
        <v>0.58</v>
      </c>
      <c r="F6997" s="174" t="n">
        <v>156</v>
      </c>
      <c r="G6997" s="174" t="n">
        <v>1260</v>
      </c>
      <c r="H6997" s="174" t="n">
        <v>66</v>
      </c>
      <c r="I6997" s="174" t="n">
        <v>2823</v>
      </c>
      <c r="J6997" s="174" t="n">
        <v>254</v>
      </c>
      <c r="K6997" s="174" t="n">
        <v>1006</v>
      </c>
      <c r="L6997" s="174" t="n">
        <v>25</v>
      </c>
      <c r="M6997" s="174" t="n">
        <v>41</v>
      </c>
    </row>
    <row r="6998">
      <c r="A6998" s="174" t="inlineStr">
        <is>
          <t>test</t>
        </is>
      </c>
      <c r="B6998" s="174" t="inlineStr">
        <is>
          <t>A4</t>
        </is>
      </c>
      <c r="C6998" s="174" t="inlineStr">
        <is>
          <t>Babble</t>
        </is>
      </c>
      <c r="D6998" s="174" t="inlineStr">
        <is>
          <t>all</t>
        </is>
      </c>
      <c r="E6998" s="175" t="n">
        <v>0.59</v>
      </c>
      <c r="F6998" s="174" t="n">
        <v>150</v>
      </c>
      <c r="G6998" s="174" t="n">
        <v>1266</v>
      </c>
      <c r="H6998" s="174" t="n">
        <v>62</v>
      </c>
      <c r="I6998" s="174" t="n">
        <v>2827</v>
      </c>
      <c r="J6998" s="174" t="n">
        <v>254</v>
      </c>
      <c r="K6998" s="174" t="n">
        <v>1012</v>
      </c>
      <c r="L6998" s="174" t="n">
        <v>24</v>
      </c>
      <c r="M6998" s="174" t="n">
        <v>38</v>
      </c>
    </row>
    <row r="6999">
      <c r="A6999" s="174" t="inlineStr">
        <is>
          <t>test</t>
        </is>
      </c>
      <c r="B6999" s="174" t="inlineStr">
        <is>
          <t>A4</t>
        </is>
      </c>
      <c r="C6999" s="174" t="inlineStr">
        <is>
          <t>Babble</t>
        </is>
      </c>
      <c r="D6999" s="174" t="inlineStr">
        <is>
          <t>all</t>
        </is>
      </c>
      <c r="E6999" s="175" t="n">
        <v>0.6</v>
      </c>
      <c r="F6999" s="174" t="n">
        <v>146</v>
      </c>
      <c r="G6999" s="174" t="n">
        <v>1270</v>
      </c>
      <c r="H6999" s="174" t="n">
        <v>57</v>
      </c>
      <c r="I6999" s="174" t="n">
        <v>2832</v>
      </c>
      <c r="J6999" s="174" t="n">
        <v>255</v>
      </c>
      <c r="K6999" s="174" t="n">
        <v>1015</v>
      </c>
      <c r="L6999" s="174" t="n">
        <v>22</v>
      </c>
      <c r="M6999" s="174" t="n">
        <v>35</v>
      </c>
    </row>
    <row r="7000">
      <c r="A7000" s="174" t="inlineStr">
        <is>
          <t>test</t>
        </is>
      </c>
      <c r="B7000" s="174" t="inlineStr">
        <is>
          <t>A4</t>
        </is>
      </c>
      <c r="C7000" s="174" t="inlineStr">
        <is>
          <t>Babble</t>
        </is>
      </c>
      <c r="D7000" s="174" t="inlineStr">
        <is>
          <t>all</t>
        </is>
      </c>
      <c r="E7000" s="175" t="n">
        <v>0.61</v>
      </c>
      <c r="F7000" s="174" t="n">
        <v>141</v>
      </c>
      <c r="G7000" s="174" t="n">
        <v>1275</v>
      </c>
      <c r="H7000" s="174" t="n">
        <v>55</v>
      </c>
      <c r="I7000" s="174" t="n">
        <v>2834</v>
      </c>
      <c r="J7000" s="174" t="n">
        <v>255</v>
      </c>
      <c r="K7000" s="174" t="n">
        <v>1020</v>
      </c>
      <c r="L7000" s="174" t="n">
        <v>20</v>
      </c>
      <c r="M7000" s="174" t="n">
        <v>35</v>
      </c>
    </row>
    <row r="7001">
      <c r="A7001" s="174" t="inlineStr">
        <is>
          <t>test</t>
        </is>
      </c>
      <c r="B7001" s="174" t="inlineStr">
        <is>
          <t>A4</t>
        </is>
      </c>
      <c r="C7001" s="174" t="inlineStr">
        <is>
          <t>Babble</t>
        </is>
      </c>
      <c r="D7001" s="174" t="inlineStr">
        <is>
          <t>all</t>
        </is>
      </c>
      <c r="E7001" s="175" t="n">
        <v>0.62</v>
      </c>
      <c r="F7001" s="174" t="n">
        <v>139</v>
      </c>
      <c r="G7001" s="174" t="n">
        <v>1277</v>
      </c>
      <c r="H7001" s="174" t="n">
        <v>54</v>
      </c>
      <c r="I7001" s="174" t="n">
        <v>2835</v>
      </c>
      <c r="J7001" s="174" t="n">
        <v>255</v>
      </c>
      <c r="K7001" s="174" t="n">
        <v>1022</v>
      </c>
      <c r="L7001" s="174" t="n">
        <v>20</v>
      </c>
      <c r="M7001" s="174" t="n">
        <v>34</v>
      </c>
    </row>
    <row r="7002">
      <c r="A7002" s="174" t="inlineStr">
        <is>
          <t>test</t>
        </is>
      </c>
      <c r="B7002" s="174" t="inlineStr">
        <is>
          <t>A4</t>
        </is>
      </c>
      <c r="C7002" s="174" t="inlineStr">
        <is>
          <t>Babble</t>
        </is>
      </c>
      <c r="D7002" s="174" t="inlineStr">
        <is>
          <t>all</t>
        </is>
      </c>
      <c r="E7002" s="175" t="n">
        <v>0.63</v>
      </c>
      <c r="F7002" s="174" t="n">
        <v>134</v>
      </c>
      <c r="G7002" s="174" t="n">
        <v>1282</v>
      </c>
      <c r="H7002" s="174" t="n">
        <v>52</v>
      </c>
      <c r="I7002" s="174" t="n">
        <v>2837</v>
      </c>
      <c r="J7002" s="174" t="n">
        <v>255</v>
      </c>
      <c r="K7002" s="174" t="n">
        <v>1027</v>
      </c>
      <c r="L7002" s="174" t="n">
        <v>20</v>
      </c>
      <c r="M7002" s="174" t="n">
        <v>32</v>
      </c>
    </row>
    <row r="7003">
      <c r="A7003" s="174" t="inlineStr">
        <is>
          <t>test</t>
        </is>
      </c>
      <c r="B7003" s="174" t="inlineStr">
        <is>
          <t>A4</t>
        </is>
      </c>
      <c r="C7003" s="174" t="inlineStr">
        <is>
          <t>Babble</t>
        </is>
      </c>
      <c r="D7003" s="174" t="inlineStr">
        <is>
          <t>all</t>
        </is>
      </c>
      <c r="E7003" s="175" t="n">
        <v>0.64</v>
      </c>
      <c r="F7003" s="174" t="n">
        <v>127</v>
      </c>
      <c r="G7003" s="174" t="n">
        <v>1289</v>
      </c>
      <c r="H7003" s="174" t="n">
        <v>49</v>
      </c>
      <c r="I7003" s="174" t="n">
        <v>2840</v>
      </c>
      <c r="J7003" s="174" t="n">
        <v>257</v>
      </c>
      <c r="K7003" s="174" t="n">
        <v>1032</v>
      </c>
      <c r="L7003" s="174" t="n">
        <v>19</v>
      </c>
      <c r="M7003" s="174" t="n">
        <v>30</v>
      </c>
    </row>
    <row r="7004">
      <c r="A7004" s="174" t="inlineStr">
        <is>
          <t>test</t>
        </is>
      </c>
      <c r="B7004" s="174" t="inlineStr">
        <is>
          <t>A4</t>
        </is>
      </c>
      <c r="C7004" s="174" t="inlineStr">
        <is>
          <t>Babble</t>
        </is>
      </c>
      <c r="D7004" s="174" t="inlineStr">
        <is>
          <t>all</t>
        </is>
      </c>
      <c r="E7004" s="175" t="n">
        <v>0.65</v>
      </c>
      <c r="F7004" s="174" t="n">
        <v>122</v>
      </c>
      <c r="G7004" s="174" t="n">
        <v>1294</v>
      </c>
      <c r="H7004" s="174" t="n">
        <v>47</v>
      </c>
      <c r="I7004" s="174" t="n">
        <v>2842</v>
      </c>
      <c r="J7004" s="174" t="n">
        <v>259</v>
      </c>
      <c r="K7004" s="174" t="n">
        <v>1035</v>
      </c>
      <c r="L7004" s="174" t="n">
        <v>19</v>
      </c>
      <c r="M7004" s="174" t="n">
        <v>28</v>
      </c>
    </row>
    <row r="7005">
      <c r="A7005" s="174" t="inlineStr">
        <is>
          <t>test</t>
        </is>
      </c>
      <c r="B7005" s="174" t="inlineStr">
        <is>
          <t>A4</t>
        </is>
      </c>
      <c r="C7005" s="174" t="inlineStr">
        <is>
          <t>Babble</t>
        </is>
      </c>
      <c r="D7005" s="174" t="inlineStr">
        <is>
          <t>all</t>
        </is>
      </c>
      <c r="E7005" s="175" t="n">
        <v>0.66</v>
      </c>
      <c r="F7005" s="174" t="n">
        <v>120</v>
      </c>
      <c r="G7005" s="174" t="n">
        <v>1296</v>
      </c>
      <c r="H7005" s="174" t="n">
        <v>44</v>
      </c>
      <c r="I7005" s="174" t="n">
        <v>2845</v>
      </c>
      <c r="J7005" s="174" t="n">
        <v>260</v>
      </c>
      <c r="K7005" s="174" t="n">
        <v>1036</v>
      </c>
      <c r="L7005" s="174" t="n">
        <v>17</v>
      </c>
      <c r="M7005" s="174" t="n">
        <v>27</v>
      </c>
    </row>
    <row r="7006">
      <c r="A7006" s="174" t="inlineStr">
        <is>
          <t>test</t>
        </is>
      </c>
      <c r="B7006" s="174" t="inlineStr">
        <is>
          <t>A4</t>
        </is>
      </c>
      <c r="C7006" s="174" t="inlineStr">
        <is>
          <t>Babble</t>
        </is>
      </c>
      <c r="D7006" s="174" t="inlineStr">
        <is>
          <t>all</t>
        </is>
      </c>
      <c r="E7006" s="175" t="n">
        <v>0.67</v>
      </c>
      <c r="F7006" s="174" t="n">
        <v>119</v>
      </c>
      <c r="G7006" s="174" t="n">
        <v>1297</v>
      </c>
      <c r="H7006" s="174" t="n">
        <v>41</v>
      </c>
      <c r="I7006" s="174" t="n">
        <v>2848</v>
      </c>
      <c r="J7006" s="174" t="n">
        <v>260</v>
      </c>
      <c r="K7006" s="174" t="n">
        <v>1037</v>
      </c>
      <c r="L7006" s="174" t="n">
        <v>17</v>
      </c>
      <c r="M7006" s="174" t="n">
        <v>24</v>
      </c>
    </row>
    <row r="7007">
      <c r="A7007" s="174" t="inlineStr">
        <is>
          <t>test</t>
        </is>
      </c>
      <c r="B7007" s="174" t="inlineStr">
        <is>
          <t>A4</t>
        </is>
      </c>
      <c r="C7007" s="174" t="inlineStr">
        <is>
          <t>Babble</t>
        </is>
      </c>
      <c r="D7007" s="174" t="inlineStr">
        <is>
          <t>all</t>
        </is>
      </c>
      <c r="E7007" s="175" t="n">
        <v>0.68</v>
      </c>
      <c r="F7007" s="174" t="n">
        <v>113</v>
      </c>
      <c r="G7007" s="174" t="n">
        <v>1303</v>
      </c>
      <c r="H7007" s="174" t="n">
        <v>38</v>
      </c>
      <c r="I7007" s="174" t="n">
        <v>2851</v>
      </c>
      <c r="J7007" s="174" t="n">
        <v>260</v>
      </c>
      <c r="K7007" s="174" t="n">
        <v>1043</v>
      </c>
      <c r="L7007" s="174" t="n">
        <v>16</v>
      </c>
      <c r="M7007" s="174" t="n">
        <v>22</v>
      </c>
    </row>
    <row r="7008">
      <c r="A7008" s="174" t="inlineStr">
        <is>
          <t>test</t>
        </is>
      </c>
      <c r="B7008" s="174" t="inlineStr">
        <is>
          <t>A4</t>
        </is>
      </c>
      <c r="C7008" s="174" t="inlineStr">
        <is>
          <t>Babble</t>
        </is>
      </c>
      <c r="D7008" s="174" t="inlineStr">
        <is>
          <t>all</t>
        </is>
      </c>
      <c r="E7008" s="175" t="n">
        <v>0.6899999999999999</v>
      </c>
      <c r="F7008" s="174" t="n">
        <v>109</v>
      </c>
      <c r="G7008" s="174" t="n">
        <v>1307</v>
      </c>
      <c r="H7008" s="174" t="n">
        <v>38</v>
      </c>
      <c r="I7008" s="174" t="n">
        <v>2851</v>
      </c>
      <c r="J7008" s="174" t="n">
        <v>260</v>
      </c>
      <c r="K7008" s="174" t="n">
        <v>1047</v>
      </c>
      <c r="L7008" s="174" t="n">
        <v>16</v>
      </c>
      <c r="M7008" s="174" t="n">
        <v>22</v>
      </c>
    </row>
    <row r="7009">
      <c r="A7009" s="174" t="inlineStr">
        <is>
          <t>test</t>
        </is>
      </c>
      <c r="B7009" s="174" t="inlineStr">
        <is>
          <t>A4</t>
        </is>
      </c>
      <c r="C7009" s="174" t="inlineStr">
        <is>
          <t>Babble</t>
        </is>
      </c>
      <c r="D7009" s="174" t="inlineStr">
        <is>
          <t>all</t>
        </is>
      </c>
      <c r="E7009" s="175" t="n">
        <v>0.7</v>
      </c>
      <c r="F7009" s="174" t="n">
        <v>108</v>
      </c>
      <c r="G7009" s="174" t="n">
        <v>1308</v>
      </c>
      <c r="H7009" s="174" t="n">
        <v>37</v>
      </c>
      <c r="I7009" s="174" t="n">
        <v>2852</v>
      </c>
      <c r="J7009" s="174" t="n">
        <v>261</v>
      </c>
      <c r="K7009" s="174" t="n">
        <v>1047</v>
      </c>
      <c r="L7009" s="174" t="n">
        <v>15</v>
      </c>
      <c r="M7009" s="174" t="n">
        <v>22</v>
      </c>
    </row>
    <row r="7010">
      <c r="A7010" s="174" t="inlineStr">
        <is>
          <t>test</t>
        </is>
      </c>
      <c r="B7010" s="174" t="inlineStr">
        <is>
          <t>A4</t>
        </is>
      </c>
      <c r="C7010" s="174" t="inlineStr">
        <is>
          <t>Babble</t>
        </is>
      </c>
      <c r="D7010" s="174" t="inlineStr">
        <is>
          <t>all</t>
        </is>
      </c>
      <c r="E7010" s="175" t="n">
        <v>0.71</v>
      </c>
      <c r="F7010" s="174" t="n">
        <v>104</v>
      </c>
      <c r="G7010" s="174" t="n">
        <v>1312</v>
      </c>
      <c r="H7010" s="174" t="n">
        <v>36</v>
      </c>
      <c r="I7010" s="174" t="n">
        <v>2853</v>
      </c>
      <c r="J7010" s="174" t="n">
        <v>262</v>
      </c>
      <c r="K7010" s="174" t="n">
        <v>1050</v>
      </c>
      <c r="L7010" s="174" t="n">
        <v>15</v>
      </c>
      <c r="M7010" s="174" t="n">
        <v>21</v>
      </c>
    </row>
    <row r="7011">
      <c r="A7011" s="174" t="inlineStr">
        <is>
          <t>test</t>
        </is>
      </c>
      <c r="B7011" s="174" t="inlineStr">
        <is>
          <t>A4</t>
        </is>
      </c>
      <c r="C7011" s="174" t="inlineStr">
        <is>
          <t>Babble</t>
        </is>
      </c>
      <c r="D7011" s="174" t="inlineStr">
        <is>
          <t>all</t>
        </is>
      </c>
      <c r="E7011" s="175" t="n">
        <v>0.72</v>
      </c>
      <c r="F7011" s="174" t="n">
        <v>103</v>
      </c>
      <c r="G7011" s="174" t="n">
        <v>1313</v>
      </c>
      <c r="H7011" s="174" t="n">
        <v>36</v>
      </c>
      <c r="I7011" s="174" t="n">
        <v>2853</v>
      </c>
      <c r="J7011" s="174" t="n">
        <v>262</v>
      </c>
      <c r="K7011" s="174" t="n">
        <v>1051</v>
      </c>
      <c r="L7011" s="174" t="n">
        <v>15</v>
      </c>
      <c r="M7011" s="174" t="n">
        <v>21</v>
      </c>
    </row>
    <row r="7012">
      <c r="A7012" s="174" t="inlineStr">
        <is>
          <t>test</t>
        </is>
      </c>
      <c r="B7012" s="174" t="inlineStr">
        <is>
          <t>A4</t>
        </is>
      </c>
      <c r="C7012" s="174" t="inlineStr">
        <is>
          <t>Babble</t>
        </is>
      </c>
      <c r="D7012" s="174" t="inlineStr">
        <is>
          <t>all</t>
        </is>
      </c>
      <c r="E7012" s="175" t="n">
        <v>0.73</v>
      </c>
      <c r="F7012" s="174" t="n">
        <v>97</v>
      </c>
      <c r="G7012" s="174" t="n">
        <v>1319</v>
      </c>
      <c r="H7012" s="174" t="n">
        <v>36</v>
      </c>
      <c r="I7012" s="174" t="n">
        <v>2853</v>
      </c>
      <c r="J7012" s="174" t="n">
        <v>265</v>
      </c>
      <c r="K7012" s="174" t="n">
        <v>1054</v>
      </c>
      <c r="L7012" s="174" t="n">
        <v>15</v>
      </c>
      <c r="M7012" s="174" t="n">
        <v>21</v>
      </c>
    </row>
    <row r="7013">
      <c r="A7013" s="174" t="inlineStr">
        <is>
          <t>test</t>
        </is>
      </c>
      <c r="B7013" s="174" t="inlineStr">
        <is>
          <t>A4</t>
        </is>
      </c>
      <c r="C7013" s="174" t="inlineStr">
        <is>
          <t>Babble</t>
        </is>
      </c>
      <c r="D7013" s="174" t="inlineStr">
        <is>
          <t>all</t>
        </is>
      </c>
      <c r="E7013" s="175" t="n">
        <v>0.74</v>
      </c>
      <c r="F7013" s="174" t="n">
        <v>93</v>
      </c>
      <c r="G7013" s="174" t="n">
        <v>1323</v>
      </c>
      <c r="H7013" s="174" t="n">
        <v>35</v>
      </c>
      <c r="I7013" s="174" t="n">
        <v>2854</v>
      </c>
      <c r="J7013" s="174" t="n">
        <v>265</v>
      </c>
      <c r="K7013" s="174" t="n">
        <v>1058</v>
      </c>
      <c r="L7013" s="174" t="n">
        <v>15</v>
      </c>
      <c r="M7013" s="174" t="n">
        <v>20</v>
      </c>
    </row>
    <row r="7014">
      <c r="A7014" s="174" t="inlineStr">
        <is>
          <t>test</t>
        </is>
      </c>
      <c r="B7014" s="174" t="inlineStr">
        <is>
          <t>A4</t>
        </is>
      </c>
      <c r="C7014" s="174" t="inlineStr">
        <is>
          <t>Babble</t>
        </is>
      </c>
      <c r="D7014" s="174" t="inlineStr">
        <is>
          <t>all</t>
        </is>
      </c>
      <c r="E7014" s="175" t="n">
        <v>0.75</v>
      </c>
      <c r="F7014" s="174" t="n">
        <v>88</v>
      </c>
      <c r="G7014" s="174" t="n">
        <v>1328</v>
      </c>
      <c r="H7014" s="174" t="n">
        <v>35</v>
      </c>
      <c r="I7014" s="174" t="n">
        <v>2854</v>
      </c>
      <c r="J7014" s="174" t="n">
        <v>265</v>
      </c>
      <c r="K7014" s="174" t="n">
        <v>1063</v>
      </c>
      <c r="L7014" s="174" t="n">
        <v>15</v>
      </c>
      <c r="M7014" s="174" t="n">
        <v>20</v>
      </c>
    </row>
    <row r="7015">
      <c r="A7015" s="174" t="inlineStr">
        <is>
          <t>test</t>
        </is>
      </c>
      <c r="B7015" s="174" t="inlineStr">
        <is>
          <t>A4</t>
        </is>
      </c>
      <c r="C7015" s="174" t="inlineStr">
        <is>
          <t>Babble</t>
        </is>
      </c>
      <c r="D7015" s="174" t="inlineStr">
        <is>
          <t>all</t>
        </is>
      </c>
      <c r="E7015" s="175" t="n">
        <v>0.76</v>
      </c>
      <c r="F7015" s="174" t="n">
        <v>83</v>
      </c>
      <c r="G7015" s="174" t="n">
        <v>1333</v>
      </c>
      <c r="H7015" s="174" t="n">
        <v>33</v>
      </c>
      <c r="I7015" s="174" t="n">
        <v>2856</v>
      </c>
      <c r="J7015" s="174" t="n">
        <v>266</v>
      </c>
      <c r="K7015" s="174" t="n">
        <v>1067</v>
      </c>
      <c r="L7015" s="174" t="n">
        <v>15</v>
      </c>
      <c r="M7015" s="174" t="n">
        <v>18</v>
      </c>
    </row>
    <row r="7016">
      <c r="A7016" s="174" t="inlineStr">
        <is>
          <t>test</t>
        </is>
      </c>
      <c r="B7016" s="174" t="inlineStr">
        <is>
          <t>A4</t>
        </is>
      </c>
      <c r="C7016" s="174" t="inlineStr">
        <is>
          <t>Babble</t>
        </is>
      </c>
      <c r="D7016" s="174" t="inlineStr">
        <is>
          <t>all</t>
        </is>
      </c>
      <c r="E7016" s="175" t="n">
        <v>0.77</v>
      </c>
      <c r="F7016" s="174" t="n">
        <v>81</v>
      </c>
      <c r="G7016" s="174" t="n">
        <v>1335</v>
      </c>
      <c r="H7016" s="174" t="n">
        <v>31</v>
      </c>
      <c r="I7016" s="174" t="n">
        <v>2858</v>
      </c>
      <c r="J7016" s="174" t="n">
        <v>266</v>
      </c>
      <c r="K7016" s="174" t="n">
        <v>1069</v>
      </c>
      <c r="L7016" s="174" t="n">
        <v>14</v>
      </c>
      <c r="M7016" s="174" t="n">
        <v>17</v>
      </c>
    </row>
    <row r="7017">
      <c r="A7017" s="174" t="inlineStr">
        <is>
          <t>test</t>
        </is>
      </c>
      <c r="B7017" s="174" t="inlineStr">
        <is>
          <t>A4</t>
        </is>
      </c>
      <c r="C7017" s="174" t="inlineStr">
        <is>
          <t>Babble</t>
        </is>
      </c>
      <c r="D7017" s="174" t="inlineStr">
        <is>
          <t>all</t>
        </is>
      </c>
      <c r="E7017" s="175" t="n">
        <v>0.78</v>
      </c>
      <c r="F7017" s="174" t="n">
        <v>77</v>
      </c>
      <c r="G7017" s="174" t="n">
        <v>1339</v>
      </c>
      <c r="H7017" s="174" t="n">
        <v>30</v>
      </c>
      <c r="I7017" s="174" t="n">
        <v>2859</v>
      </c>
      <c r="J7017" s="174" t="n">
        <v>267</v>
      </c>
      <c r="K7017" s="174" t="n">
        <v>1072</v>
      </c>
      <c r="L7017" s="174" t="n">
        <v>13</v>
      </c>
      <c r="M7017" s="174" t="n">
        <v>17</v>
      </c>
    </row>
    <row r="7018">
      <c r="A7018" s="174" t="inlineStr">
        <is>
          <t>test</t>
        </is>
      </c>
      <c r="B7018" s="174" t="inlineStr">
        <is>
          <t>A4</t>
        </is>
      </c>
      <c r="C7018" s="174" t="inlineStr">
        <is>
          <t>Babble</t>
        </is>
      </c>
      <c r="D7018" s="174" t="inlineStr">
        <is>
          <t>all</t>
        </is>
      </c>
      <c r="E7018" s="175" t="n">
        <v>0.79</v>
      </c>
      <c r="F7018" s="174" t="n">
        <v>73</v>
      </c>
      <c r="G7018" s="174" t="n">
        <v>1343</v>
      </c>
      <c r="H7018" s="174" t="n">
        <v>28</v>
      </c>
      <c r="I7018" s="174" t="n">
        <v>2861</v>
      </c>
      <c r="J7018" s="174" t="n">
        <v>269</v>
      </c>
      <c r="K7018" s="174" t="n">
        <v>1074</v>
      </c>
      <c r="L7018" s="174" t="n">
        <v>13</v>
      </c>
      <c r="M7018" s="174" t="n">
        <v>15</v>
      </c>
    </row>
    <row r="7019">
      <c r="A7019" s="174" t="inlineStr">
        <is>
          <t>test</t>
        </is>
      </c>
      <c r="B7019" s="174" t="inlineStr">
        <is>
          <t>A4</t>
        </is>
      </c>
      <c r="C7019" s="174" t="inlineStr">
        <is>
          <t>Babble</t>
        </is>
      </c>
      <c r="D7019" s="174" t="inlineStr">
        <is>
          <t>all</t>
        </is>
      </c>
      <c r="E7019" s="175" t="n">
        <v>0.8</v>
      </c>
      <c r="F7019" s="174" t="n">
        <v>69</v>
      </c>
      <c r="G7019" s="174" t="n">
        <v>1347</v>
      </c>
      <c r="H7019" s="174" t="n">
        <v>28</v>
      </c>
      <c r="I7019" s="174" t="n">
        <v>2861</v>
      </c>
      <c r="J7019" s="174" t="n">
        <v>271</v>
      </c>
      <c r="K7019" s="174" t="n">
        <v>1076</v>
      </c>
      <c r="L7019" s="174" t="n">
        <v>13</v>
      </c>
      <c r="M7019" s="174" t="n">
        <v>15</v>
      </c>
    </row>
    <row r="7020">
      <c r="A7020" s="174" t="inlineStr">
        <is>
          <t>test</t>
        </is>
      </c>
      <c r="B7020" s="174" t="inlineStr">
        <is>
          <t>A4</t>
        </is>
      </c>
      <c r="C7020" s="174" t="inlineStr">
        <is>
          <t>Babble</t>
        </is>
      </c>
      <c r="D7020" s="174" t="inlineStr">
        <is>
          <t>all</t>
        </is>
      </c>
      <c r="E7020" s="175" t="n">
        <v>0.8100000000000001</v>
      </c>
      <c r="F7020" s="174" t="n">
        <v>64</v>
      </c>
      <c r="G7020" s="174" t="n">
        <v>1352</v>
      </c>
      <c r="H7020" s="174" t="n">
        <v>25</v>
      </c>
      <c r="I7020" s="174" t="n">
        <v>2864</v>
      </c>
      <c r="J7020" s="174" t="n">
        <v>272</v>
      </c>
      <c r="K7020" s="174" t="n">
        <v>1080</v>
      </c>
      <c r="L7020" s="174" t="n">
        <v>11</v>
      </c>
      <c r="M7020" s="174" t="n">
        <v>14</v>
      </c>
    </row>
    <row r="7021">
      <c r="A7021" s="174" t="inlineStr">
        <is>
          <t>test</t>
        </is>
      </c>
      <c r="B7021" s="174" t="inlineStr">
        <is>
          <t>A4</t>
        </is>
      </c>
      <c r="C7021" s="174" t="inlineStr">
        <is>
          <t>Babble</t>
        </is>
      </c>
      <c r="D7021" s="174" t="inlineStr">
        <is>
          <t>all</t>
        </is>
      </c>
      <c r="E7021" s="175" t="n">
        <v>0.82</v>
      </c>
      <c r="F7021" s="174" t="n">
        <v>59</v>
      </c>
      <c r="G7021" s="174" t="n">
        <v>1357</v>
      </c>
      <c r="H7021" s="174" t="n">
        <v>19</v>
      </c>
      <c r="I7021" s="174" t="n">
        <v>2870</v>
      </c>
      <c r="J7021" s="174" t="n">
        <v>274</v>
      </c>
      <c r="K7021" s="174" t="n">
        <v>1083</v>
      </c>
      <c r="L7021" s="174" t="n">
        <v>7</v>
      </c>
      <c r="M7021" s="174" t="n">
        <v>12</v>
      </c>
    </row>
    <row r="7022">
      <c r="A7022" s="174" t="inlineStr">
        <is>
          <t>test</t>
        </is>
      </c>
      <c r="B7022" s="174" t="inlineStr">
        <is>
          <t>A4</t>
        </is>
      </c>
      <c r="C7022" s="174" t="inlineStr">
        <is>
          <t>Babble</t>
        </is>
      </c>
      <c r="D7022" s="174" t="inlineStr">
        <is>
          <t>all</t>
        </is>
      </c>
      <c r="E7022" s="175" t="n">
        <v>0.83</v>
      </c>
      <c r="F7022" s="174" t="n">
        <v>57</v>
      </c>
      <c r="G7022" s="174" t="n">
        <v>1359</v>
      </c>
      <c r="H7022" s="174" t="n">
        <v>19</v>
      </c>
      <c r="I7022" s="174" t="n">
        <v>2870</v>
      </c>
      <c r="J7022" s="174" t="n">
        <v>275</v>
      </c>
      <c r="K7022" s="174" t="n">
        <v>1084</v>
      </c>
      <c r="L7022" s="174" t="n">
        <v>7</v>
      </c>
      <c r="M7022" s="174" t="n">
        <v>12</v>
      </c>
    </row>
    <row r="7023">
      <c r="A7023" s="174" t="inlineStr">
        <is>
          <t>test</t>
        </is>
      </c>
      <c r="B7023" s="174" t="inlineStr">
        <is>
          <t>A4</t>
        </is>
      </c>
      <c r="C7023" s="174" t="inlineStr">
        <is>
          <t>Babble</t>
        </is>
      </c>
      <c r="D7023" s="174" t="inlineStr">
        <is>
          <t>all</t>
        </is>
      </c>
      <c r="E7023" s="175" t="n">
        <v>0.84</v>
      </c>
      <c r="F7023" s="174" t="n">
        <v>51</v>
      </c>
      <c r="G7023" s="174" t="n">
        <v>1365</v>
      </c>
      <c r="H7023" s="174" t="n">
        <v>16</v>
      </c>
      <c r="I7023" s="174" t="n">
        <v>2873</v>
      </c>
      <c r="J7023" s="174" t="n">
        <v>276</v>
      </c>
      <c r="K7023" s="174" t="n">
        <v>1089</v>
      </c>
      <c r="L7023" s="174" t="n">
        <v>6</v>
      </c>
      <c r="M7023" s="174" t="n">
        <v>10</v>
      </c>
    </row>
    <row r="7024">
      <c r="A7024" s="174" t="inlineStr">
        <is>
          <t>test</t>
        </is>
      </c>
      <c r="B7024" s="174" t="inlineStr">
        <is>
          <t>A4</t>
        </is>
      </c>
      <c r="C7024" s="174" t="inlineStr">
        <is>
          <t>Babble</t>
        </is>
      </c>
      <c r="D7024" s="174" t="inlineStr">
        <is>
          <t>all</t>
        </is>
      </c>
      <c r="E7024" s="175" t="n">
        <v>0.85</v>
      </c>
      <c r="F7024" s="174" t="n">
        <v>48</v>
      </c>
      <c r="G7024" s="174" t="n">
        <v>1368</v>
      </c>
      <c r="H7024" s="174" t="n">
        <v>16</v>
      </c>
      <c r="I7024" s="174" t="n">
        <v>2873</v>
      </c>
      <c r="J7024" s="174" t="n">
        <v>276</v>
      </c>
      <c r="K7024" s="174" t="n">
        <v>1092</v>
      </c>
      <c r="L7024" s="174" t="n">
        <v>6</v>
      </c>
      <c r="M7024" s="174" t="n">
        <v>10</v>
      </c>
    </row>
    <row r="7025">
      <c r="A7025" s="174" t="inlineStr">
        <is>
          <t>test</t>
        </is>
      </c>
      <c r="B7025" s="174" t="inlineStr">
        <is>
          <t>A4</t>
        </is>
      </c>
      <c r="C7025" s="174" t="inlineStr">
        <is>
          <t>Babble</t>
        </is>
      </c>
      <c r="D7025" s="174" t="inlineStr">
        <is>
          <t>all</t>
        </is>
      </c>
      <c r="E7025" s="175" t="n">
        <v>0.86</v>
      </c>
      <c r="F7025" s="174" t="n">
        <v>45</v>
      </c>
      <c r="G7025" s="174" t="n">
        <v>1371</v>
      </c>
      <c r="H7025" s="174" t="n">
        <v>16</v>
      </c>
      <c r="I7025" s="174" t="n">
        <v>2873</v>
      </c>
      <c r="J7025" s="174" t="n">
        <v>276</v>
      </c>
      <c r="K7025" s="174" t="n">
        <v>1095</v>
      </c>
      <c r="L7025" s="174" t="n">
        <v>6</v>
      </c>
      <c r="M7025" s="174" t="n">
        <v>10</v>
      </c>
    </row>
    <row r="7026">
      <c r="A7026" s="174" t="inlineStr">
        <is>
          <t>test</t>
        </is>
      </c>
      <c r="B7026" s="174" t="inlineStr">
        <is>
          <t>A4</t>
        </is>
      </c>
      <c r="C7026" s="174" t="inlineStr">
        <is>
          <t>Babble</t>
        </is>
      </c>
      <c r="D7026" s="174" t="inlineStr">
        <is>
          <t>all</t>
        </is>
      </c>
      <c r="E7026" s="175" t="n">
        <v>0.87</v>
      </c>
      <c r="F7026" s="174" t="n">
        <v>44</v>
      </c>
      <c r="G7026" s="174" t="n">
        <v>1372</v>
      </c>
      <c r="H7026" s="174" t="n">
        <v>15</v>
      </c>
      <c r="I7026" s="174" t="n">
        <v>2874</v>
      </c>
      <c r="J7026" s="174" t="n">
        <v>277</v>
      </c>
      <c r="K7026" s="174" t="n">
        <v>1095</v>
      </c>
      <c r="L7026" s="174" t="n">
        <v>5</v>
      </c>
      <c r="M7026" s="174" t="n">
        <v>10</v>
      </c>
    </row>
    <row r="7027">
      <c r="A7027" s="174" t="inlineStr">
        <is>
          <t>test</t>
        </is>
      </c>
      <c r="B7027" s="174" t="inlineStr">
        <is>
          <t>A4</t>
        </is>
      </c>
      <c r="C7027" s="174" t="inlineStr">
        <is>
          <t>Babble</t>
        </is>
      </c>
      <c r="D7027" s="174" t="inlineStr">
        <is>
          <t>all</t>
        </is>
      </c>
      <c r="E7027" s="175" t="n">
        <v>0.88</v>
      </c>
      <c r="F7027" s="174" t="n">
        <v>41</v>
      </c>
      <c r="G7027" s="174" t="n">
        <v>1375</v>
      </c>
      <c r="H7027" s="174" t="n">
        <v>11</v>
      </c>
      <c r="I7027" s="174" t="n">
        <v>2878</v>
      </c>
      <c r="J7027" s="174" t="n">
        <v>278</v>
      </c>
      <c r="K7027" s="174" t="n">
        <v>1097</v>
      </c>
      <c r="L7027" s="174" t="n">
        <v>4</v>
      </c>
      <c r="M7027" s="174" t="n">
        <v>7</v>
      </c>
    </row>
    <row r="7028">
      <c r="A7028" s="174" t="inlineStr">
        <is>
          <t>test</t>
        </is>
      </c>
      <c r="B7028" s="174" t="inlineStr">
        <is>
          <t>A4</t>
        </is>
      </c>
      <c r="C7028" s="174" t="inlineStr">
        <is>
          <t>Babble</t>
        </is>
      </c>
      <c r="D7028" s="174" t="inlineStr">
        <is>
          <t>all</t>
        </is>
      </c>
      <c r="E7028" s="175" t="n">
        <v>0.89</v>
      </c>
      <c r="F7028" s="174" t="n">
        <v>37</v>
      </c>
      <c r="G7028" s="174" t="n">
        <v>1379</v>
      </c>
      <c r="H7028" s="174" t="n">
        <v>11</v>
      </c>
      <c r="I7028" s="174" t="n">
        <v>2878</v>
      </c>
      <c r="J7028" s="174" t="n">
        <v>278</v>
      </c>
      <c r="K7028" s="174" t="n">
        <v>1101</v>
      </c>
      <c r="L7028" s="174" t="n">
        <v>4</v>
      </c>
      <c r="M7028" s="174" t="n">
        <v>7</v>
      </c>
    </row>
    <row r="7029">
      <c r="A7029" s="174" t="inlineStr">
        <is>
          <t>test</t>
        </is>
      </c>
      <c r="B7029" s="174" t="inlineStr">
        <is>
          <t>A4</t>
        </is>
      </c>
      <c r="C7029" s="174" t="inlineStr">
        <is>
          <t>Babble</t>
        </is>
      </c>
      <c r="D7029" s="174" t="inlineStr">
        <is>
          <t>all</t>
        </is>
      </c>
      <c r="E7029" s="175" t="n">
        <v>0.9</v>
      </c>
      <c r="F7029" s="174" t="n">
        <v>30</v>
      </c>
      <c r="G7029" s="174" t="n">
        <v>1386</v>
      </c>
      <c r="H7029" s="174" t="n">
        <v>9</v>
      </c>
      <c r="I7029" s="174" t="n">
        <v>2880</v>
      </c>
      <c r="J7029" s="174" t="n">
        <v>278</v>
      </c>
      <c r="K7029" s="174" t="n">
        <v>1108</v>
      </c>
      <c r="L7029" s="174" t="n">
        <v>3</v>
      </c>
      <c r="M7029" s="174" t="n">
        <v>6</v>
      </c>
    </row>
    <row r="7030">
      <c r="A7030" s="174" t="inlineStr">
        <is>
          <t>test</t>
        </is>
      </c>
      <c r="B7030" s="174" t="inlineStr">
        <is>
          <t>A4</t>
        </is>
      </c>
      <c r="C7030" s="174" t="inlineStr">
        <is>
          <t>Babble</t>
        </is>
      </c>
      <c r="D7030" s="174" t="inlineStr">
        <is>
          <t>all</t>
        </is>
      </c>
      <c r="E7030" s="175" t="n">
        <v>0.91</v>
      </c>
      <c r="F7030" s="174" t="n">
        <v>29</v>
      </c>
      <c r="G7030" s="174" t="n">
        <v>1387</v>
      </c>
      <c r="H7030" s="174" t="n">
        <v>9</v>
      </c>
      <c r="I7030" s="174" t="n">
        <v>2880</v>
      </c>
      <c r="J7030" s="174" t="n">
        <v>278</v>
      </c>
      <c r="K7030" s="174" t="n">
        <v>1109</v>
      </c>
      <c r="L7030" s="174" t="n">
        <v>3</v>
      </c>
      <c r="M7030" s="174" t="n">
        <v>6</v>
      </c>
    </row>
    <row r="7031">
      <c r="A7031" s="174" t="inlineStr">
        <is>
          <t>test</t>
        </is>
      </c>
      <c r="B7031" s="174" t="inlineStr">
        <is>
          <t>A4</t>
        </is>
      </c>
      <c r="C7031" s="174" t="inlineStr">
        <is>
          <t>Babble</t>
        </is>
      </c>
      <c r="D7031" s="174" t="inlineStr">
        <is>
          <t>all</t>
        </is>
      </c>
      <c r="E7031" s="175" t="n">
        <v>0.92</v>
      </c>
      <c r="F7031" s="174" t="n">
        <v>25</v>
      </c>
      <c r="G7031" s="174" t="n">
        <v>1391</v>
      </c>
      <c r="H7031" s="174" t="n">
        <v>9</v>
      </c>
      <c r="I7031" s="174" t="n">
        <v>2880</v>
      </c>
      <c r="J7031" s="174" t="n">
        <v>279</v>
      </c>
      <c r="K7031" s="174" t="n">
        <v>1112</v>
      </c>
      <c r="L7031" s="174" t="n">
        <v>3</v>
      </c>
      <c r="M7031" s="174" t="n">
        <v>6</v>
      </c>
    </row>
    <row r="7032">
      <c r="A7032" s="174" t="inlineStr">
        <is>
          <t>test</t>
        </is>
      </c>
      <c r="B7032" s="174" t="inlineStr">
        <is>
          <t>A4</t>
        </is>
      </c>
      <c r="C7032" s="174" t="inlineStr">
        <is>
          <t>Babble</t>
        </is>
      </c>
      <c r="D7032" s="174" t="inlineStr">
        <is>
          <t>all</t>
        </is>
      </c>
      <c r="E7032" s="175" t="n">
        <v>0.93</v>
      </c>
      <c r="F7032" s="174" t="n">
        <v>20</v>
      </c>
      <c r="G7032" s="174" t="n">
        <v>1396</v>
      </c>
      <c r="H7032" s="174" t="n">
        <v>8</v>
      </c>
      <c r="I7032" s="174" t="n">
        <v>2881</v>
      </c>
      <c r="J7032" s="174" t="n">
        <v>279</v>
      </c>
      <c r="K7032" s="174" t="n">
        <v>1117</v>
      </c>
      <c r="L7032" s="174" t="n">
        <v>3</v>
      </c>
      <c r="M7032" s="174" t="n">
        <v>5</v>
      </c>
    </row>
    <row r="7033">
      <c r="A7033" s="174" t="inlineStr">
        <is>
          <t>test</t>
        </is>
      </c>
      <c r="B7033" s="174" t="inlineStr">
        <is>
          <t>A4</t>
        </is>
      </c>
      <c r="C7033" s="174" t="inlineStr">
        <is>
          <t>Babble</t>
        </is>
      </c>
      <c r="D7033" s="174" t="inlineStr">
        <is>
          <t>all</t>
        </is>
      </c>
      <c r="E7033" s="175" t="n">
        <v>0.9399999999999999</v>
      </c>
      <c r="F7033" s="174" t="n">
        <v>18</v>
      </c>
      <c r="G7033" s="174" t="n">
        <v>1398</v>
      </c>
      <c r="H7033" s="174" t="n">
        <v>5</v>
      </c>
      <c r="I7033" s="174" t="n">
        <v>2884</v>
      </c>
      <c r="J7033" s="174" t="n">
        <v>279</v>
      </c>
      <c r="K7033" s="174" t="n">
        <v>1119</v>
      </c>
      <c r="L7033" s="174" t="n">
        <v>2</v>
      </c>
      <c r="M7033" s="174" t="n">
        <v>3</v>
      </c>
    </row>
    <row r="7034">
      <c r="A7034" s="174" t="inlineStr">
        <is>
          <t>test</t>
        </is>
      </c>
      <c r="B7034" s="174" t="inlineStr">
        <is>
          <t>A4</t>
        </is>
      </c>
      <c r="C7034" s="174" t="inlineStr">
        <is>
          <t>Babble</t>
        </is>
      </c>
      <c r="D7034" s="174" t="inlineStr">
        <is>
          <t>all</t>
        </is>
      </c>
      <c r="E7034" s="175" t="n">
        <v>0.95</v>
      </c>
      <c r="F7034" s="174" t="n">
        <v>12</v>
      </c>
      <c r="G7034" s="174" t="n">
        <v>1404</v>
      </c>
      <c r="H7034" s="174" t="n">
        <v>4</v>
      </c>
      <c r="I7034" s="174" t="n">
        <v>2885</v>
      </c>
      <c r="J7034" s="174" t="n">
        <v>280</v>
      </c>
      <c r="K7034" s="174" t="n">
        <v>1124</v>
      </c>
      <c r="L7034" s="174" t="n">
        <v>2</v>
      </c>
      <c r="M7034" s="174" t="n">
        <v>2</v>
      </c>
    </row>
    <row r="7035">
      <c r="A7035" s="174" t="inlineStr">
        <is>
          <t>test</t>
        </is>
      </c>
      <c r="B7035" s="174" t="inlineStr">
        <is>
          <t>A4</t>
        </is>
      </c>
      <c r="C7035" s="174" t="inlineStr">
        <is>
          <t>Babble</t>
        </is>
      </c>
      <c r="D7035" s="174" t="inlineStr">
        <is>
          <t>nb</t>
        </is>
      </c>
      <c r="E7035" s="175" t="n">
        <v>0.01</v>
      </c>
      <c r="F7035" s="174" t="n">
        <v>1135</v>
      </c>
      <c r="G7035" s="174" t="n">
        <v>0</v>
      </c>
      <c r="H7035" s="174" t="n">
        <v>2314</v>
      </c>
      <c r="I7035" s="174" t="n">
        <v>280</v>
      </c>
      <c r="J7035" s="174" t="n"/>
      <c r="K7035" s="174" t="n"/>
      <c r="L7035" s="174" t="n"/>
      <c r="M7035" s="174" t="n"/>
    </row>
    <row r="7036">
      <c r="A7036" s="174" t="inlineStr">
        <is>
          <t>test</t>
        </is>
      </c>
      <c r="B7036" s="174" t="inlineStr">
        <is>
          <t>A4</t>
        </is>
      </c>
      <c r="C7036" s="174" t="inlineStr">
        <is>
          <t>Babble</t>
        </is>
      </c>
      <c r="D7036" s="174" t="inlineStr">
        <is>
          <t>nb</t>
        </is>
      </c>
      <c r="E7036" s="175" t="n">
        <v>0.02</v>
      </c>
      <c r="F7036" s="174" t="n">
        <v>1135</v>
      </c>
      <c r="G7036" s="174" t="n">
        <v>0</v>
      </c>
      <c r="H7036" s="174" t="n">
        <v>2133</v>
      </c>
      <c r="I7036" s="174" t="n">
        <v>461</v>
      </c>
      <c r="J7036" s="174" t="n"/>
      <c r="K7036" s="174" t="n"/>
      <c r="L7036" s="174" t="n"/>
      <c r="M7036" s="174" t="n"/>
    </row>
    <row r="7037">
      <c r="A7037" s="174" t="inlineStr">
        <is>
          <t>test</t>
        </is>
      </c>
      <c r="B7037" s="174" t="inlineStr">
        <is>
          <t>A4</t>
        </is>
      </c>
      <c r="C7037" s="174" t="inlineStr">
        <is>
          <t>Babble</t>
        </is>
      </c>
      <c r="D7037" s="174" t="inlineStr">
        <is>
          <t>nb</t>
        </is>
      </c>
      <c r="E7037" s="175" t="n">
        <v>0.03</v>
      </c>
      <c r="F7037" s="174" t="n">
        <v>1135</v>
      </c>
      <c r="G7037" s="174" t="n">
        <v>0</v>
      </c>
      <c r="H7037" s="174" t="n">
        <v>1935</v>
      </c>
      <c r="I7037" s="174" t="n">
        <v>659</v>
      </c>
      <c r="J7037" s="174" t="n"/>
      <c r="K7037" s="174" t="n"/>
      <c r="L7037" s="174" t="n"/>
      <c r="M7037" s="174" t="n"/>
    </row>
    <row r="7038">
      <c r="A7038" s="174" t="inlineStr">
        <is>
          <t>test</t>
        </is>
      </c>
      <c r="B7038" s="174" t="inlineStr">
        <is>
          <t>A4</t>
        </is>
      </c>
      <c r="C7038" s="174" t="inlineStr">
        <is>
          <t>Babble</t>
        </is>
      </c>
      <c r="D7038" s="174" t="inlineStr">
        <is>
          <t>nb</t>
        </is>
      </c>
      <c r="E7038" s="175" t="n">
        <v>0.04</v>
      </c>
      <c r="F7038" s="174" t="n">
        <v>1131</v>
      </c>
      <c r="G7038" s="174" t="n">
        <v>4</v>
      </c>
      <c r="H7038" s="174" t="n">
        <v>1753</v>
      </c>
      <c r="I7038" s="174" t="n">
        <v>841</v>
      </c>
      <c r="J7038" s="174" t="n"/>
      <c r="K7038" s="174" t="n"/>
      <c r="L7038" s="174" t="n"/>
      <c r="M7038" s="174" t="n"/>
    </row>
    <row r="7039">
      <c r="A7039" s="174" t="inlineStr">
        <is>
          <t>test</t>
        </is>
      </c>
      <c r="B7039" s="174" t="inlineStr">
        <is>
          <t>A4</t>
        </is>
      </c>
      <c r="C7039" s="174" t="inlineStr">
        <is>
          <t>Babble</t>
        </is>
      </c>
      <c r="D7039" s="174" t="inlineStr">
        <is>
          <t>nb</t>
        </is>
      </c>
      <c r="E7039" s="175" t="n">
        <v>0.05</v>
      </c>
      <c r="F7039" s="174" t="n">
        <v>1121</v>
      </c>
      <c r="G7039" s="174" t="n">
        <v>14</v>
      </c>
      <c r="H7039" s="174" t="n">
        <v>1619</v>
      </c>
      <c r="I7039" s="174" t="n">
        <v>975</v>
      </c>
      <c r="J7039" s="174" t="n"/>
      <c r="K7039" s="174" t="n"/>
      <c r="L7039" s="174" t="n"/>
      <c r="M7039" s="174" t="n"/>
    </row>
    <row r="7040">
      <c r="A7040" s="174" t="inlineStr">
        <is>
          <t>test</t>
        </is>
      </c>
      <c r="B7040" s="174" t="inlineStr">
        <is>
          <t>A4</t>
        </is>
      </c>
      <c r="C7040" s="174" t="inlineStr">
        <is>
          <t>Babble</t>
        </is>
      </c>
      <c r="D7040" s="174" t="inlineStr">
        <is>
          <t>nb</t>
        </is>
      </c>
      <c r="E7040" s="175" t="n">
        <v>0.06</v>
      </c>
      <c r="F7040" s="174" t="n">
        <v>1108</v>
      </c>
      <c r="G7040" s="174" t="n">
        <v>27</v>
      </c>
      <c r="H7040" s="174" t="n">
        <v>1483</v>
      </c>
      <c r="I7040" s="174" t="n">
        <v>1111</v>
      </c>
      <c r="J7040" s="174" t="n"/>
      <c r="K7040" s="174" t="n"/>
      <c r="L7040" s="174" t="n"/>
      <c r="M7040" s="174" t="n"/>
    </row>
    <row r="7041">
      <c r="A7041" s="174" t="inlineStr">
        <is>
          <t>test</t>
        </is>
      </c>
      <c r="B7041" s="174" t="inlineStr">
        <is>
          <t>A4</t>
        </is>
      </c>
      <c r="C7041" s="174" t="inlineStr">
        <is>
          <t>Babble</t>
        </is>
      </c>
      <c r="D7041" s="174" t="inlineStr">
        <is>
          <t>nb</t>
        </is>
      </c>
      <c r="E7041" s="175" t="n">
        <v>0.07000000000000001</v>
      </c>
      <c r="F7041" s="174" t="n">
        <v>1082</v>
      </c>
      <c r="G7041" s="174" t="n">
        <v>53</v>
      </c>
      <c r="H7041" s="174" t="n">
        <v>1379</v>
      </c>
      <c r="I7041" s="174" t="n">
        <v>1215</v>
      </c>
      <c r="J7041" s="174" t="n"/>
      <c r="K7041" s="174" t="n"/>
      <c r="L7041" s="174" t="n"/>
      <c r="M7041" s="174" t="n"/>
    </row>
    <row r="7042">
      <c r="A7042" s="174" t="inlineStr">
        <is>
          <t>test</t>
        </is>
      </c>
      <c r="B7042" s="174" t="inlineStr">
        <is>
          <t>A4</t>
        </is>
      </c>
      <c r="C7042" s="174" t="inlineStr">
        <is>
          <t>Babble</t>
        </is>
      </c>
      <c r="D7042" s="174" t="inlineStr">
        <is>
          <t>nb</t>
        </is>
      </c>
      <c r="E7042" s="175" t="n">
        <v>0.08</v>
      </c>
      <c r="F7042" s="174" t="n">
        <v>1056</v>
      </c>
      <c r="G7042" s="174" t="n">
        <v>79</v>
      </c>
      <c r="H7042" s="174" t="n">
        <v>1270</v>
      </c>
      <c r="I7042" s="174" t="n">
        <v>1324</v>
      </c>
      <c r="J7042" s="174" t="n"/>
      <c r="K7042" s="174" t="n"/>
      <c r="L7042" s="174" t="n"/>
      <c r="M7042" s="174" t="n"/>
    </row>
    <row r="7043">
      <c r="A7043" s="174" t="inlineStr">
        <is>
          <t>test</t>
        </is>
      </c>
      <c r="B7043" s="174" t="inlineStr">
        <is>
          <t>A4</t>
        </is>
      </c>
      <c r="C7043" s="174" t="inlineStr">
        <is>
          <t>Babble</t>
        </is>
      </c>
      <c r="D7043" s="174" t="inlineStr">
        <is>
          <t>nb</t>
        </is>
      </c>
      <c r="E7043" s="175" t="n">
        <v>0.09</v>
      </c>
      <c r="F7043" s="174" t="n">
        <v>1011</v>
      </c>
      <c r="G7043" s="174" t="n">
        <v>124</v>
      </c>
      <c r="H7043" s="174" t="n">
        <v>1171</v>
      </c>
      <c r="I7043" s="174" t="n">
        <v>1423</v>
      </c>
      <c r="J7043" s="174" t="n"/>
      <c r="K7043" s="174" t="n"/>
      <c r="L7043" s="174" t="n"/>
      <c r="M7043" s="174" t="n"/>
    </row>
    <row r="7044">
      <c r="A7044" s="174" t="inlineStr">
        <is>
          <t>test</t>
        </is>
      </c>
      <c r="B7044" s="174" t="inlineStr">
        <is>
          <t>A4</t>
        </is>
      </c>
      <c r="C7044" s="174" t="inlineStr">
        <is>
          <t>Babble</t>
        </is>
      </c>
      <c r="D7044" s="174" t="inlineStr">
        <is>
          <t>nb</t>
        </is>
      </c>
      <c r="E7044" s="175" t="n">
        <v>0.1</v>
      </c>
      <c r="F7044" s="174" t="n">
        <v>982</v>
      </c>
      <c r="G7044" s="174" t="n">
        <v>153</v>
      </c>
      <c r="H7044" s="174" t="n">
        <v>1072</v>
      </c>
      <c r="I7044" s="174" t="n">
        <v>1522</v>
      </c>
      <c r="J7044" s="174" t="n"/>
      <c r="K7044" s="174" t="n"/>
      <c r="L7044" s="174" t="n"/>
      <c r="M7044" s="174" t="n"/>
    </row>
    <row r="7045">
      <c r="A7045" s="174" t="inlineStr">
        <is>
          <t>test</t>
        </is>
      </c>
      <c r="B7045" s="174" t="inlineStr">
        <is>
          <t>A4</t>
        </is>
      </c>
      <c r="C7045" s="174" t="inlineStr">
        <is>
          <t>Babble</t>
        </is>
      </c>
      <c r="D7045" s="174" t="inlineStr">
        <is>
          <t>nb</t>
        </is>
      </c>
      <c r="E7045" s="175" t="n">
        <v>0.11</v>
      </c>
      <c r="F7045" s="174" t="n">
        <v>944</v>
      </c>
      <c r="G7045" s="174" t="n">
        <v>191</v>
      </c>
      <c r="H7045" s="174" t="n">
        <v>970</v>
      </c>
      <c r="I7045" s="174" t="n">
        <v>1624</v>
      </c>
      <c r="J7045" s="174" t="n"/>
      <c r="K7045" s="174" t="n"/>
      <c r="L7045" s="174" t="n"/>
      <c r="M7045" s="174" t="n"/>
    </row>
    <row r="7046">
      <c r="A7046" s="174" t="inlineStr">
        <is>
          <t>test</t>
        </is>
      </c>
      <c r="B7046" s="174" t="inlineStr">
        <is>
          <t>A4</t>
        </is>
      </c>
      <c r="C7046" s="174" t="inlineStr">
        <is>
          <t>Babble</t>
        </is>
      </c>
      <c r="D7046" s="174" t="inlineStr">
        <is>
          <t>nb</t>
        </is>
      </c>
      <c r="E7046" s="175" t="n">
        <v>0.12</v>
      </c>
      <c r="F7046" s="174" t="n">
        <v>914</v>
      </c>
      <c r="G7046" s="174" t="n">
        <v>221</v>
      </c>
      <c r="H7046" s="174" t="n">
        <v>900</v>
      </c>
      <c r="I7046" s="174" t="n">
        <v>1694</v>
      </c>
      <c r="J7046" s="174" t="n"/>
      <c r="K7046" s="174" t="n"/>
      <c r="L7046" s="174" t="n"/>
      <c r="M7046" s="174" t="n"/>
    </row>
    <row r="7047">
      <c r="A7047" s="174" t="inlineStr">
        <is>
          <t>test</t>
        </is>
      </c>
      <c r="B7047" s="174" t="inlineStr">
        <is>
          <t>A4</t>
        </is>
      </c>
      <c r="C7047" s="174" t="inlineStr">
        <is>
          <t>Babble</t>
        </is>
      </c>
      <c r="D7047" s="174" t="inlineStr">
        <is>
          <t>nb</t>
        </is>
      </c>
      <c r="E7047" s="175" t="n">
        <v>0.13</v>
      </c>
      <c r="F7047" s="174" t="n">
        <v>863</v>
      </c>
      <c r="G7047" s="174" t="n">
        <v>272</v>
      </c>
      <c r="H7047" s="174" t="n">
        <v>832</v>
      </c>
      <c r="I7047" s="174" t="n">
        <v>1762</v>
      </c>
      <c r="J7047" s="174" t="n"/>
      <c r="K7047" s="174" t="n"/>
      <c r="L7047" s="174" t="n"/>
      <c r="M7047" s="174" t="n"/>
    </row>
    <row r="7048">
      <c r="A7048" s="174" t="inlineStr">
        <is>
          <t>test</t>
        </is>
      </c>
      <c r="B7048" s="174" t="inlineStr">
        <is>
          <t>A4</t>
        </is>
      </c>
      <c r="C7048" s="174" t="inlineStr">
        <is>
          <t>Babble</t>
        </is>
      </c>
      <c r="D7048" s="174" t="inlineStr">
        <is>
          <t>nb</t>
        </is>
      </c>
      <c r="E7048" s="175" t="n">
        <v>0.14</v>
      </c>
      <c r="F7048" s="174" t="n">
        <v>818</v>
      </c>
      <c r="G7048" s="174" t="n">
        <v>317</v>
      </c>
      <c r="H7048" s="174" t="n">
        <v>768</v>
      </c>
      <c r="I7048" s="174" t="n">
        <v>1826</v>
      </c>
      <c r="J7048" s="174" t="n"/>
      <c r="K7048" s="174" t="n"/>
      <c r="L7048" s="174" t="n"/>
      <c r="M7048" s="174" t="n"/>
    </row>
    <row r="7049">
      <c r="A7049" s="174" t="inlineStr">
        <is>
          <t>test</t>
        </is>
      </c>
      <c r="B7049" s="174" t="inlineStr">
        <is>
          <t>A4</t>
        </is>
      </c>
      <c r="C7049" s="174" t="inlineStr">
        <is>
          <t>Babble</t>
        </is>
      </c>
      <c r="D7049" s="174" t="inlineStr">
        <is>
          <t>nb</t>
        </is>
      </c>
      <c r="E7049" s="175" t="n">
        <v>0.15</v>
      </c>
      <c r="F7049" s="174" t="n">
        <v>785</v>
      </c>
      <c r="G7049" s="174" t="n">
        <v>350</v>
      </c>
      <c r="H7049" s="174" t="n">
        <v>712</v>
      </c>
      <c r="I7049" s="174" t="n">
        <v>1882</v>
      </c>
      <c r="J7049" s="174" t="n"/>
      <c r="K7049" s="174" t="n"/>
      <c r="L7049" s="174" t="n"/>
      <c r="M7049" s="174" t="n"/>
    </row>
    <row r="7050">
      <c r="A7050" s="174" t="inlineStr">
        <is>
          <t>test</t>
        </is>
      </c>
      <c r="B7050" s="174" t="inlineStr">
        <is>
          <t>A4</t>
        </is>
      </c>
      <c r="C7050" s="174" t="inlineStr">
        <is>
          <t>Babble</t>
        </is>
      </c>
      <c r="D7050" s="174" t="inlineStr">
        <is>
          <t>nb</t>
        </is>
      </c>
      <c r="E7050" s="175" t="n">
        <v>0.16</v>
      </c>
      <c r="F7050" s="174" t="n">
        <v>741</v>
      </c>
      <c r="G7050" s="174" t="n">
        <v>394</v>
      </c>
      <c r="H7050" s="174" t="n">
        <v>650</v>
      </c>
      <c r="I7050" s="174" t="n">
        <v>1944</v>
      </c>
      <c r="J7050" s="174" t="n"/>
      <c r="K7050" s="174" t="n"/>
      <c r="L7050" s="174" t="n"/>
      <c r="M7050" s="174" t="n"/>
    </row>
    <row r="7051">
      <c r="A7051" s="174" t="inlineStr">
        <is>
          <t>test</t>
        </is>
      </c>
      <c r="B7051" s="174" t="inlineStr">
        <is>
          <t>A4</t>
        </is>
      </c>
      <c r="C7051" s="174" t="inlineStr">
        <is>
          <t>Babble</t>
        </is>
      </c>
      <c r="D7051" s="174" t="inlineStr">
        <is>
          <t>nb</t>
        </is>
      </c>
      <c r="E7051" s="175" t="n">
        <v>0.17</v>
      </c>
      <c r="F7051" s="174" t="n">
        <v>696</v>
      </c>
      <c r="G7051" s="174" t="n">
        <v>439</v>
      </c>
      <c r="H7051" s="174" t="n">
        <v>597</v>
      </c>
      <c r="I7051" s="174" t="n">
        <v>1997</v>
      </c>
      <c r="J7051" s="174" t="n"/>
      <c r="K7051" s="174" t="n"/>
      <c r="L7051" s="174" t="n"/>
      <c r="M7051" s="174" t="n"/>
    </row>
    <row r="7052">
      <c r="A7052" s="174" t="inlineStr">
        <is>
          <t>test</t>
        </is>
      </c>
      <c r="B7052" s="174" t="inlineStr">
        <is>
          <t>A4</t>
        </is>
      </c>
      <c r="C7052" s="174" t="inlineStr">
        <is>
          <t>Babble</t>
        </is>
      </c>
      <c r="D7052" s="174" t="inlineStr">
        <is>
          <t>nb</t>
        </is>
      </c>
      <c r="E7052" s="175" t="n">
        <v>0.18</v>
      </c>
      <c r="F7052" s="174" t="n">
        <v>653</v>
      </c>
      <c r="G7052" s="174" t="n">
        <v>482</v>
      </c>
      <c r="H7052" s="174" t="n">
        <v>554</v>
      </c>
      <c r="I7052" s="174" t="n">
        <v>2040</v>
      </c>
      <c r="J7052" s="174" t="n"/>
      <c r="K7052" s="174" t="n"/>
      <c r="L7052" s="174" t="n"/>
      <c r="M7052" s="174" t="n"/>
    </row>
    <row r="7053">
      <c r="A7053" s="174" t="inlineStr">
        <is>
          <t>test</t>
        </is>
      </c>
      <c r="B7053" s="174" t="inlineStr">
        <is>
          <t>A4</t>
        </is>
      </c>
      <c r="C7053" s="174" t="inlineStr">
        <is>
          <t>Babble</t>
        </is>
      </c>
      <c r="D7053" s="174" t="inlineStr">
        <is>
          <t>nb</t>
        </is>
      </c>
      <c r="E7053" s="175" t="n">
        <v>0.19</v>
      </c>
      <c r="F7053" s="174" t="n">
        <v>620</v>
      </c>
      <c r="G7053" s="174" t="n">
        <v>515</v>
      </c>
      <c r="H7053" s="174" t="n">
        <v>507</v>
      </c>
      <c r="I7053" s="174" t="n">
        <v>2087</v>
      </c>
      <c r="J7053" s="174" t="n"/>
      <c r="K7053" s="174" t="n"/>
      <c r="L7053" s="174" t="n"/>
      <c r="M7053" s="174" t="n"/>
    </row>
    <row r="7054">
      <c r="A7054" s="174" t="inlineStr">
        <is>
          <t>test</t>
        </is>
      </c>
      <c r="B7054" s="174" t="inlineStr">
        <is>
          <t>A4</t>
        </is>
      </c>
      <c r="C7054" s="174" t="inlineStr">
        <is>
          <t>Babble</t>
        </is>
      </c>
      <c r="D7054" s="174" t="inlineStr">
        <is>
          <t>nb</t>
        </is>
      </c>
      <c r="E7054" s="175" t="n">
        <v>0.2</v>
      </c>
      <c r="F7054" s="174" t="n">
        <v>591</v>
      </c>
      <c r="G7054" s="174" t="n">
        <v>544</v>
      </c>
      <c r="H7054" s="174" t="n">
        <v>470</v>
      </c>
      <c r="I7054" s="174" t="n">
        <v>2124</v>
      </c>
      <c r="J7054" s="174" t="n"/>
      <c r="K7054" s="174" t="n"/>
      <c r="L7054" s="174" t="n"/>
      <c r="M7054" s="174" t="n"/>
    </row>
    <row r="7055">
      <c r="A7055" s="174" t="inlineStr">
        <is>
          <t>test</t>
        </is>
      </c>
      <c r="B7055" s="174" t="inlineStr">
        <is>
          <t>A4</t>
        </is>
      </c>
      <c r="C7055" s="174" t="inlineStr">
        <is>
          <t>Babble</t>
        </is>
      </c>
      <c r="D7055" s="174" t="inlineStr">
        <is>
          <t>nb</t>
        </is>
      </c>
      <c r="E7055" s="175" t="n">
        <v>0.21</v>
      </c>
      <c r="F7055" s="174" t="n">
        <v>559</v>
      </c>
      <c r="G7055" s="174" t="n">
        <v>576</v>
      </c>
      <c r="H7055" s="174" t="n">
        <v>425</v>
      </c>
      <c r="I7055" s="174" t="n">
        <v>2169</v>
      </c>
      <c r="J7055" s="174" t="n"/>
      <c r="K7055" s="174" t="n"/>
      <c r="L7055" s="174" t="n"/>
      <c r="M7055" s="174" t="n"/>
    </row>
    <row r="7056">
      <c r="A7056" s="174" t="inlineStr">
        <is>
          <t>test</t>
        </is>
      </c>
      <c r="B7056" s="174" t="inlineStr">
        <is>
          <t>A4</t>
        </is>
      </c>
      <c r="C7056" s="174" t="inlineStr">
        <is>
          <t>Babble</t>
        </is>
      </c>
      <c r="D7056" s="174" t="inlineStr">
        <is>
          <t>nb</t>
        </is>
      </c>
      <c r="E7056" s="175" t="n">
        <v>0.22</v>
      </c>
      <c r="F7056" s="174" t="n">
        <v>524</v>
      </c>
      <c r="G7056" s="174" t="n">
        <v>611</v>
      </c>
      <c r="H7056" s="174" t="n">
        <v>393</v>
      </c>
      <c r="I7056" s="174" t="n">
        <v>2201</v>
      </c>
      <c r="J7056" s="174" t="n"/>
      <c r="K7056" s="174" t="n"/>
      <c r="L7056" s="174" t="n"/>
      <c r="M7056" s="174" t="n"/>
    </row>
    <row r="7057">
      <c r="A7057" s="174" t="inlineStr">
        <is>
          <t>test</t>
        </is>
      </c>
      <c r="B7057" s="174" t="inlineStr">
        <is>
          <t>A4</t>
        </is>
      </c>
      <c r="C7057" s="174" t="inlineStr">
        <is>
          <t>Babble</t>
        </is>
      </c>
      <c r="D7057" s="174" t="inlineStr">
        <is>
          <t>nb</t>
        </is>
      </c>
      <c r="E7057" s="175" t="n">
        <v>0.23</v>
      </c>
      <c r="F7057" s="174" t="n">
        <v>492</v>
      </c>
      <c r="G7057" s="174" t="n">
        <v>643</v>
      </c>
      <c r="H7057" s="174" t="n">
        <v>371</v>
      </c>
      <c r="I7057" s="174" t="n">
        <v>2223</v>
      </c>
      <c r="J7057" s="174" t="n"/>
      <c r="K7057" s="174" t="n"/>
      <c r="L7057" s="174" t="n"/>
      <c r="M7057" s="174" t="n"/>
    </row>
    <row r="7058">
      <c r="A7058" s="174" t="inlineStr">
        <is>
          <t>test</t>
        </is>
      </c>
      <c r="B7058" s="174" t="inlineStr">
        <is>
          <t>A4</t>
        </is>
      </c>
      <c r="C7058" s="174" t="inlineStr">
        <is>
          <t>Babble</t>
        </is>
      </c>
      <c r="D7058" s="174" t="inlineStr">
        <is>
          <t>nb</t>
        </is>
      </c>
      <c r="E7058" s="175" t="n">
        <v>0.24</v>
      </c>
      <c r="F7058" s="174" t="n">
        <v>458</v>
      </c>
      <c r="G7058" s="174" t="n">
        <v>677</v>
      </c>
      <c r="H7058" s="174" t="n">
        <v>344</v>
      </c>
      <c r="I7058" s="174" t="n">
        <v>2250</v>
      </c>
      <c r="J7058" s="174" t="n"/>
      <c r="K7058" s="174" t="n"/>
      <c r="L7058" s="174" t="n"/>
      <c r="M7058" s="174" t="n"/>
    </row>
    <row r="7059">
      <c r="A7059" s="174" t="inlineStr">
        <is>
          <t>test</t>
        </is>
      </c>
      <c r="B7059" s="174" t="inlineStr">
        <is>
          <t>A4</t>
        </is>
      </c>
      <c r="C7059" s="174" t="inlineStr">
        <is>
          <t>Babble</t>
        </is>
      </c>
      <c r="D7059" s="174" t="inlineStr">
        <is>
          <t>nb</t>
        </is>
      </c>
      <c r="E7059" s="175" t="n">
        <v>0.25</v>
      </c>
      <c r="F7059" s="174" t="n">
        <v>433</v>
      </c>
      <c r="G7059" s="174" t="n">
        <v>702</v>
      </c>
      <c r="H7059" s="174" t="n">
        <v>312</v>
      </c>
      <c r="I7059" s="174" t="n">
        <v>2282</v>
      </c>
      <c r="J7059" s="174" t="n"/>
      <c r="K7059" s="174" t="n"/>
      <c r="L7059" s="174" t="n"/>
      <c r="M7059" s="174" t="n"/>
    </row>
    <row r="7060">
      <c r="A7060" s="174" t="inlineStr">
        <is>
          <t>test</t>
        </is>
      </c>
      <c r="B7060" s="174" t="inlineStr">
        <is>
          <t>A4</t>
        </is>
      </c>
      <c r="C7060" s="174" t="inlineStr">
        <is>
          <t>Babble</t>
        </is>
      </c>
      <c r="D7060" s="174" t="inlineStr">
        <is>
          <t>nb</t>
        </is>
      </c>
      <c r="E7060" s="175" t="n">
        <v>0.26</v>
      </c>
      <c r="F7060" s="174" t="n">
        <v>406</v>
      </c>
      <c r="G7060" s="174" t="n">
        <v>729</v>
      </c>
      <c r="H7060" s="174" t="n">
        <v>290</v>
      </c>
      <c r="I7060" s="174" t="n">
        <v>2304</v>
      </c>
      <c r="J7060" s="174" t="n"/>
      <c r="K7060" s="174" t="n"/>
      <c r="L7060" s="174" t="n"/>
      <c r="M7060" s="174" t="n"/>
    </row>
    <row r="7061">
      <c r="A7061" s="174" t="inlineStr">
        <is>
          <t>test</t>
        </is>
      </c>
      <c r="B7061" s="174" t="inlineStr">
        <is>
          <t>A4</t>
        </is>
      </c>
      <c r="C7061" s="174" t="inlineStr">
        <is>
          <t>Babble</t>
        </is>
      </c>
      <c r="D7061" s="174" t="inlineStr">
        <is>
          <t>nb</t>
        </is>
      </c>
      <c r="E7061" s="175" t="n">
        <v>0.27</v>
      </c>
      <c r="F7061" s="174" t="n">
        <v>381</v>
      </c>
      <c r="G7061" s="174" t="n">
        <v>754</v>
      </c>
      <c r="H7061" s="174" t="n">
        <v>272</v>
      </c>
      <c r="I7061" s="174" t="n">
        <v>2322</v>
      </c>
      <c r="J7061" s="174" t="n"/>
      <c r="K7061" s="174" t="n"/>
      <c r="L7061" s="174" t="n"/>
      <c r="M7061" s="174" t="n"/>
    </row>
    <row r="7062">
      <c r="A7062" s="174" t="inlineStr">
        <is>
          <t>test</t>
        </is>
      </c>
      <c r="B7062" s="174" t="inlineStr">
        <is>
          <t>A4</t>
        </is>
      </c>
      <c r="C7062" s="174" t="inlineStr">
        <is>
          <t>Babble</t>
        </is>
      </c>
      <c r="D7062" s="174" t="inlineStr">
        <is>
          <t>nb</t>
        </is>
      </c>
      <c r="E7062" s="175" t="n">
        <v>0.28</v>
      </c>
      <c r="F7062" s="174" t="n">
        <v>365</v>
      </c>
      <c r="G7062" s="174" t="n">
        <v>770</v>
      </c>
      <c r="H7062" s="174" t="n">
        <v>257</v>
      </c>
      <c r="I7062" s="174" t="n">
        <v>2337</v>
      </c>
      <c r="J7062" s="174" t="n"/>
      <c r="K7062" s="174" t="n"/>
      <c r="L7062" s="174" t="n"/>
      <c r="M7062" s="174" t="n"/>
    </row>
    <row r="7063">
      <c r="A7063" s="174" t="inlineStr">
        <is>
          <t>test</t>
        </is>
      </c>
      <c r="B7063" s="174" t="inlineStr">
        <is>
          <t>A4</t>
        </is>
      </c>
      <c r="C7063" s="174" t="inlineStr">
        <is>
          <t>Babble</t>
        </is>
      </c>
      <c r="D7063" s="174" t="inlineStr">
        <is>
          <t>nb</t>
        </is>
      </c>
      <c r="E7063" s="175" t="n">
        <v>0.29</v>
      </c>
      <c r="F7063" s="174" t="n">
        <v>344</v>
      </c>
      <c r="G7063" s="174" t="n">
        <v>791</v>
      </c>
      <c r="H7063" s="174" t="n">
        <v>238</v>
      </c>
      <c r="I7063" s="174" t="n">
        <v>2356</v>
      </c>
      <c r="J7063" s="174" t="n"/>
      <c r="K7063" s="174" t="n"/>
      <c r="L7063" s="174" t="n"/>
      <c r="M7063" s="174" t="n"/>
    </row>
    <row r="7064">
      <c r="A7064" s="174" t="inlineStr">
        <is>
          <t>test</t>
        </is>
      </c>
      <c r="B7064" s="174" t="inlineStr">
        <is>
          <t>A4</t>
        </is>
      </c>
      <c r="C7064" s="174" t="inlineStr">
        <is>
          <t>Babble</t>
        </is>
      </c>
      <c r="D7064" s="174" t="inlineStr">
        <is>
          <t>nb</t>
        </is>
      </c>
      <c r="E7064" s="175" t="n">
        <v>0.3</v>
      </c>
      <c r="F7064" s="174" t="n">
        <v>321</v>
      </c>
      <c r="G7064" s="174" t="n">
        <v>814</v>
      </c>
      <c r="H7064" s="174" t="n">
        <v>223</v>
      </c>
      <c r="I7064" s="174" t="n">
        <v>2371</v>
      </c>
      <c r="J7064" s="174" t="n"/>
      <c r="K7064" s="174" t="n"/>
      <c r="L7064" s="174" t="n"/>
      <c r="M7064" s="174" t="n"/>
    </row>
    <row r="7065">
      <c r="A7065" s="174" t="inlineStr">
        <is>
          <t>test</t>
        </is>
      </c>
      <c r="B7065" s="174" t="inlineStr">
        <is>
          <t>A4</t>
        </is>
      </c>
      <c r="C7065" s="174" t="inlineStr">
        <is>
          <t>Babble</t>
        </is>
      </c>
      <c r="D7065" s="174" t="inlineStr">
        <is>
          <t>nb</t>
        </is>
      </c>
      <c r="E7065" s="175" t="n">
        <v>0.31</v>
      </c>
      <c r="F7065" s="174" t="n">
        <v>304</v>
      </c>
      <c r="G7065" s="174" t="n">
        <v>831</v>
      </c>
      <c r="H7065" s="174" t="n">
        <v>204</v>
      </c>
      <c r="I7065" s="174" t="n">
        <v>2390</v>
      </c>
      <c r="J7065" s="174" t="n"/>
      <c r="K7065" s="174" t="n"/>
      <c r="L7065" s="174" t="n"/>
      <c r="M7065" s="174" t="n"/>
    </row>
    <row r="7066">
      <c r="A7066" s="174" t="inlineStr">
        <is>
          <t>test</t>
        </is>
      </c>
      <c r="B7066" s="174" t="inlineStr">
        <is>
          <t>A4</t>
        </is>
      </c>
      <c r="C7066" s="174" t="inlineStr">
        <is>
          <t>Babble</t>
        </is>
      </c>
      <c r="D7066" s="174" t="inlineStr">
        <is>
          <t>nb</t>
        </is>
      </c>
      <c r="E7066" s="175" t="n">
        <v>0.32</v>
      </c>
      <c r="F7066" s="174" t="n">
        <v>295</v>
      </c>
      <c r="G7066" s="174" t="n">
        <v>840</v>
      </c>
      <c r="H7066" s="174" t="n">
        <v>188</v>
      </c>
      <c r="I7066" s="174" t="n">
        <v>2406</v>
      </c>
      <c r="J7066" s="174" t="n"/>
      <c r="K7066" s="174" t="n"/>
      <c r="L7066" s="174" t="n"/>
      <c r="M7066" s="174" t="n"/>
    </row>
    <row r="7067">
      <c r="A7067" s="174" t="inlineStr">
        <is>
          <t>test</t>
        </is>
      </c>
      <c r="B7067" s="174" t="inlineStr">
        <is>
          <t>A4</t>
        </is>
      </c>
      <c r="C7067" s="174" t="inlineStr">
        <is>
          <t>Babble</t>
        </is>
      </c>
      <c r="D7067" s="174" t="inlineStr">
        <is>
          <t>nb</t>
        </is>
      </c>
      <c r="E7067" s="175" t="n">
        <v>0.33</v>
      </c>
      <c r="F7067" s="174" t="n">
        <v>282</v>
      </c>
      <c r="G7067" s="174" t="n">
        <v>853</v>
      </c>
      <c r="H7067" s="174" t="n">
        <v>176</v>
      </c>
      <c r="I7067" s="174" t="n">
        <v>2418</v>
      </c>
      <c r="J7067" s="174" t="n"/>
      <c r="K7067" s="174" t="n"/>
      <c r="L7067" s="174" t="n"/>
      <c r="M7067" s="174" t="n"/>
    </row>
    <row r="7068">
      <c r="A7068" s="174" t="inlineStr">
        <is>
          <t>test</t>
        </is>
      </c>
      <c r="B7068" s="174" t="inlineStr">
        <is>
          <t>A4</t>
        </is>
      </c>
      <c r="C7068" s="174" t="inlineStr">
        <is>
          <t>Babble</t>
        </is>
      </c>
      <c r="D7068" s="174" t="inlineStr">
        <is>
          <t>nb</t>
        </is>
      </c>
      <c r="E7068" s="175" t="n">
        <v>0.34</v>
      </c>
      <c r="F7068" s="174" t="n">
        <v>274</v>
      </c>
      <c r="G7068" s="174" t="n">
        <v>861</v>
      </c>
      <c r="H7068" s="174" t="n">
        <v>165</v>
      </c>
      <c r="I7068" s="174" t="n">
        <v>2429</v>
      </c>
      <c r="J7068" s="174" t="n"/>
      <c r="K7068" s="174" t="n"/>
      <c r="L7068" s="174" t="n"/>
      <c r="M7068" s="174" t="n"/>
    </row>
    <row r="7069">
      <c r="A7069" s="174" t="inlineStr">
        <is>
          <t>test</t>
        </is>
      </c>
      <c r="B7069" s="174" t="inlineStr">
        <is>
          <t>A4</t>
        </is>
      </c>
      <c r="C7069" s="174" t="inlineStr">
        <is>
          <t>Babble</t>
        </is>
      </c>
      <c r="D7069" s="174" t="inlineStr">
        <is>
          <t>nb</t>
        </is>
      </c>
      <c r="E7069" s="175" t="n">
        <v>0.35</v>
      </c>
      <c r="F7069" s="174" t="n">
        <v>259</v>
      </c>
      <c r="G7069" s="174" t="n">
        <v>876</v>
      </c>
      <c r="H7069" s="174" t="n">
        <v>157</v>
      </c>
      <c r="I7069" s="174" t="n">
        <v>2437</v>
      </c>
      <c r="J7069" s="174" t="n"/>
      <c r="K7069" s="174" t="n"/>
      <c r="L7069" s="174" t="n"/>
      <c r="M7069" s="174" t="n"/>
    </row>
    <row r="7070">
      <c r="A7070" s="174" t="inlineStr">
        <is>
          <t>test</t>
        </is>
      </c>
      <c r="B7070" s="174" t="inlineStr">
        <is>
          <t>A4</t>
        </is>
      </c>
      <c r="C7070" s="174" t="inlineStr">
        <is>
          <t>Babble</t>
        </is>
      </c>
      <c r="D7070" s="174" t="inlineStr">
        <is>
          <t>nb</t>
        </is>
      </c>
      <c r="E7070" s="175" t="n">
        <v>0.36</v>
      </c>
      <c r="F7070" s="174" t="n">
        <v>244</v>
      </c>
      <c r="G7070" s="174" t="n">
        <v>891</v>
      </c>
      <c r="H7070" s="174" t="n">
        <v>151</v>
      </c>
      <c r="I7070" s="174" t="n">
        <v>2443</v>
      </c>
      <c r="J7070" s="174" t="n"/>
      <c r="K7070" s="174" t="n"/>
      <c r="L7070" s="174" t="n"/>
      <c r="M7070" s="174" t="n"/>
    </row>
    <row r="7071">
      <c r="A7071" s="174" t="inlineStr">
        <is>
          <t>test</t>
        </is>
      </c>
      <c r="B7071" s="174" t="inlineStr">
        <is>
          <t>A4</t>
        </is>
      </c>
      <c r="C7071" s="174" t="inlineStr">
        <is>
          <t>Babble</t>
        </is>
      </c>
      <c r="D7071" s="174" t="inlineStr">
        <is>
          <t>nb</t>
        </is>
      </c>
      <c r="E7071" s="175" t="n">
        <v>0.37</v>
      </c>
      <c r="F7071" s="174" t="n">
        <v>235</v>
      </c>
      <c r="G7071" s="174" t="n">
        <v>900</v>
      </c>
      <c r="H7071" s="174" t="n">
        <v>144</v>
      </c>
      <c r="I7071" s="174" t="n">
        <v>2450</v>
      </c>
      <c r="J7071" s="174" t="n"/>
      <c r="K7071" s="174" t="n"/>
      <c r="L7071" s="174" t="n"/>
      <c r="M7071" s="174" t="n"/>
    </row>
    <row r="7072">
      <c r="A7072" s="174" t="inlineStr">
        <is>
          <t>test</t>
        </is>
      </c>
      <c r="B7072" s="174" t="inlineStr">
        <is>
          <t>A4</t>
        </is>
      </c>
      <c r="C7072" s="174" t="inlineStr">
        <is>
          <t>Babble</t>
        </is>
      </c>
      <c r="D7072" s="174" t="inlineStr">
        <is>
          <t>nb</t>
        </is>
      </c>
      <c r="E7072" s="175" t="n">
        <v>0.38</v>
      </c>
      <c r="F7072" s="174" t="n">
        <v>224</v>
      </c>
      <c r="G7072" s="174" t="n">
        <v>911</v>
      </c>
      <c r="H7072" s="174" t="n">
        <v>134</v>
      </c>
      <c r="I7072" s="174" t="n">
        <v>2460</v>
      </c>
      <c r="J7072" s="174" t="n"/>
      <c r="K7072" s="174" t="n"/>
      <c r="L7072" s="174" t="n"/>
      <c r="M7072" s="174" t="n"/>
    </row>
    <row r="7073">
      <c r="A7073" s="174" t="inlineStr">
        <is>
          <t>test</t>
        </is>
      </c>
      <c r="B7073" s="174" t="inlineStr">
        <is>
          <t>A4</t>
        </is>
      </c>
      <c r="C7073" s="174" t="inlineStr">
        <is>
          <t>Babble</t>
        </is>
      </c>
      <c r="D7073" s="174" t="inlineStr">
        <is>
          <t>nb</t>
        </is>
      </c>
      <c r="E7073" s="175" t="n">
        <v>0.39</v>
      </c>
      <c r="F7073" s="174" t="n">
        <v>214</v>
      </c>
      <c r="G7073" s="174" t="n">
        <v>921</v>
      </c>
      <c r="H7073" s="174" t="n">
        <v>129</v>
      </c>
      <c r="I7073" s="174" t="n">
        <v>2465</v>
      </c>
      <c r="J7073" s="174" t="n"/>
      <c r="K7073" s="174" t="n"/>
      <c r="L7073" s="174" t="n"/>
      <c r="M7073" s="174" t="n"/>
    </row>
    <row r="7074">
      <c r="A7074" s="174" t="inlineStr">
        <is>
          <t>test</t>
        </is>
      </c>
      <c r="B7074" s="174" t="inlineStr">
        <is>
          <t>A4</t>
        </is>
      </c>
      <c r="C7074" s="174" t="inlineStr">
        <is>
          <t>Babble</t>
        </is>
      </c>
      <c r="D7074" s="174" t="inlineStr">
        <is>
          <t>nb</t>
        </is>
      </c>
      <c r="E7074" s="175" t="n">
        <v>0.4</v>
      </c>
      <c r="F7074" s="174" t="n">
        <v>209</v>
      </c>
      <c r="G7074" s="174" t="n">
        <v>926</v>
      </c>
      <c r="H7074" s="174" t="n">
        <v>119</v>
      </c>
      <c r="I7074" s="174" t="n">
        <v>2475</v>
      </c>
      <c r="J7074" s="174" t="n"/>
      <c r="K7074" s="174" t="n"/>
      <c r="L7074" s="174" t="n"/>
      <c r="M7074" s="174" t="n"/>
    </row>
    <row r="7075">
      <c r="A7075" s="174" t="inlineStr">
        <is>
          <t>test</t>
        </is>
      </c>
      <c r="B7075" s="174" t="inlineStr">
        <is>
          <t>A4</t>
        </is>
      </c>
      <c r="C7075" s="174" t="inlineStr">
        <is>
          <t>Babble</t>
        </is>
      </c>
      <c r="D7075" s="174" t="inlineStr">
        <is>
          <t>nb</t>
        </is>
      </c>
      <c r="E7075" s="175" t="n">
        <v>0.41</v>
      </c>
      <c r="F7075" s="174" t="n">
        <v>205</v>
      </c>
      <c r="G7075" s="174" t="n">
        <v>930</v>
      </c>
      <c r="H7075" s="174" t="n">
        <v>114</v>
      </c>
      <c r="I7075" s="174" t="n">
        <v>2480</v>
      </c>
      <c r="J7075" s="174" t="n"/>
      <c r="K7075" s="174" t="n"/>
      <c r="L7075" s="174" t="n"/>
      <c r="M7075" s="174" t="n"/>
    </row>
    <row r="7076">
      <c r="A7076" s="174" t="inlineStr">
        <is>
          <t>test</t>
        </is>
      </c>
      <c r="B7076" s="174" t="inlineStr">
        <is>
          <t>A4</t>
        </is>
      </c>
      <c r="C7076" s="174" t="inlineStr">
        <is>
          <t>Babble</t>
        </is>
      </c>
      <c r="D7076" s="174" t="inlineStr">
        <is>
          <t>nb</t>
        </is>
      </c>
      <c r="E7076" s="175" t="n">
        <v>0.42</v>
      </c>
      <c r="F7076" s="174" t="n">
        <v>196</v>
      </c>
      <c r="G7076" s="174" t="n">
        <v>939</v>
      </c>
      <c r="H7076" s="174" t="n">
        <v>106</v>
      </c>
      <c r="I7076" s="174" t="n">
        <v>2488</v>
      </c>
      <c r="J7076" s="174" t="n"/>
      <c r="K7076" s="174" t="n"/>
      <c r="L7076" s="174" t="n"/>
      <c r="M7076" s="174" t="n"/>
    </row>
    <row r="7077">
      <c r="A7077" s="174" t="inlineStr">
        <is>
          <t>test</t>
        </is>
      </c>
      <c r="B7077" s="174" t="inlineStr">
        <is>
          <t>A4</t>
        </is>
      </c>
      <c r="C7077" s="174" t="inlineStr">
        <is>
          <t>Babble</t>
        </is>
      </c>
      <c r="D7077" s="174" t="inlineStr">
        <is>
          <t>nb</t>
        </is>
      </c>
      <c r="E7077" s="175" t="n">
        <v>0.43</v>
      </c>
      <c r="F7077" s="174" t="n">
        <v>187</v>
      </c>
      <c r="G7077" s="174" t="n">
        <v>948</v>
      </c>
      <c r="H7077" s="174" t="n">
        <v>96</v>
      </c>
      <c r="I7077" s="174" t="n">
        <v>2498</v>
      </c>
      <c r="J7077" s="174" t="n"/>
      <c r="K7077" s="174" t="n"/>
      <c r="L7077" s="174" t="n"/>
      <c r="M7077" s="174" t="n"/>
    </row>
    <row r="7078">
      <c r="A7078" s="174" t="inlineStr">
        <is>
          <t>test</t>
        </is>
      </c>
      <c r="B7078" s="174" t="inlineStr">
        <is>
          <t>A4</t>
        </is>
      </c>
      <c r="C7078" s="174" t="inlineStr">
        <is>
          <t>Babble</t>
        </is>
      </c>
      <c r="D7078" s="174" t="inlineStr">
        <is>
          <t>nb</t>
        </is>
      </c>
      <c r="E7078" s="175" t="n">
        <v>0.44</v>
      </c>
      <c r="F7078" s="174" t="n">
        <v>178</v>
      </c>
      <c r="G7078" s="174" t="n">
        <v>957</v>
      </c>
      <c r="H7078" s="174" t="n">
        <v>94</v>
      </c>
      <c r="I7078" s="174" t="n">
        <v>2500</v>
      </c>
      <c r="J7078" s="174" t="n"/>
      <c r="K7078" s="174" t="n"/>
      <c r="L7078" s="174" t="n"/>
      <c r="M7078" s="174" t="n"/>
    </row>
    <row r="7079">
      <c r="A7079" s="174" t="inlineStr">
        <is>
          <t>test</t>
        </is>
      </c>
      <c r="B7079" s="174" t="inlineStr">
        <is>
          <t>A4</t>
        </is>
      </c>
      <c r="C7079" s="174" t="inlineStr">
        <is>
          <t>Babble</t>
        </is>
      </c>
      <c r="D7079" s="174" t="inlineStr">
        <is>
          <t>nb</t>
        </is>
      </c>
      <c r="E7079" s="175" t="n">
        <v>0.45</v>
      </c>
      <c r="F7079" s="174" t="n">
        <v>175</v>
      </c>
      <c r="G7079" s="174" t="n">
        <v>960</v>
      </c>
      <c r="H7079" s="174" t="n">
        <v>86</v>
      </c>
      <c r="I7079" s="174" t="n">
        <v>2508</v>
      </c>
      <c r="J7079" s="174" t="n"/>
      <c r="K7079" s="174" t="n"/>
      <c r="L7079" s="174" t="n"/>
      <c r="M7079" s="174" t="n"/>
    </row>
    <row r="7080">
      <c r="A7080" s="174" t="inlineStr">
        <is>
          <t>test</t>
        </is>
      </c>
      <c r="B7080" s="174" t="inlineStr">
        <is>
          <t>A4</t>
        </is>
      </c>
      <c r="C7080" s="174" t="inlineStr">
        <is>
          <t>Babble</t>
        </is>
      </c>
      <c r="D7080" s="174" t="inlineStr">
        <is>
          <t>nb</t>
        </is>
      </c>
      <c r="E7080" s="175" t="n">
        <v>0.46</v>
      </c>
      <c r="F7080" s="174" t="n">
        <v>174</v>
      </c>
      <c r="G7080" s="174" t="n">
        <v>961</v>
      </c>
      <c r="H7080" s="174" t="n">
        <v>82</v>
      </c>
      <c r="I7080" s="174" t="n">
        <v>2512</v>
      </c>
      <c r="J7080" s="174" t="n"/>
      <c r="K7080" s="174" t="n"/>
      <c r="L7080" s="174" t="n"/>
      <c r="M7080" s="174" t="n"/>
    </row>
    <row r="7081">
      <c r="A7081" s="174" t="inlineStr">
        <is>
          <t>test</t>
        </is>
      </c>
      <c r="B7081" s="174" t="inlineStr">
        <is>
          <t>A4</t>
        </is>
      </c>
      <c r="C7081" s="174" t="inlineStr">
        <is>
          <t>Babble</t>
        </is>
      </c>
      <c r="D7081" s="174" t="inlineStr">
        <is>
          <t>nb</t>
        </is>
      </c>
      <c r="E7081" s="175" t="n">
        <v>0.47</v>
      </c>
      <c r="F7081" s="174" t="n">
        <v>169</v>
      </c>
      <c r="G7081" s="174" t="n">
        <v>966</v>
      </c>
      <c r="H7081" s="174" t="n">
        <v>75</v>
      </c>
      <c r="I7081" s="174" t="n">
        <v>2519</v>
      </c>
      <c r="J7081" s="174" t="n"/>
      <c r="K7081" s="174" t="n"/>
      <c r="L7081" s="174" t="n"/>
      <c r="M7081" s="174" t="n"/>
    </row>
    <row r="7082">
      <c r="A7082" s="174" t="inlineStr">
        <is>
          <t>test</t>
        </is>
      </c>
      <c r="B7082" s="174" t="inlineStr">
        <is>
          <t>A4</t>
        </is>
      </c>
      <c r="C7082" s="174" t="inlineStr">
        <is>
          <t>Babble</t>
        </is>
      </c>
      <c r="D7082" s="174" t="inlineStr">
        <is>
          <t>nb</t>
        </is>
      </c>
      <c r="E7082" s="175" t="n">
        <v>0.48</v>
      </c>
      <c r="F7082" s="174" t="n">
        <v>167</v>
      </c>
      <c r="G7082" s="174" t="n">
        <v>968</v>
      </c>
      <c r="H7082" s="174" t="n">
        <v>70</v>
      </c>
      <c r="I7082" s="174" t="n">
        <v>2524</v>
      </c>
      <c r="J7082" s="174" t="n"/>
      <c r="K7082" s="174" t="n"/>
      <c r="L7082" s="174" t="n"/>
      <c r="M7082" s="174" t="n"/>
    </row>
    <row r="7083">
      <c r="A7083" s="174" t="inlineStr">
        <is>
          <t>test</t>
        </is>
      </c>
      <c r="B7083" s="174" t="inlineStr">
        <is>
          <t>A4</t>
        </is>
      </c>
      <c r="C7083" s="174" t="inlineStr">
        <is>
          <t>Babble</t>
        </is>
      </c>
      <c r="D7083" s="174" t="inlineStr">
        <is>
          <t>nb</t>
        </is>
      </c>
      <c r="E7083" s="175" t="n">
        <v>0.49</v>
      </c>
      <c r="F7083" s="174" t="n">
        <v>160</v>
      </c>
      <c r="G7083" s="174" t="n">
        <v>975</v>
      </c>
      <c r="H7083" s="174" t="n">
        <v>67</v>
      </c>
      <c r="I7083" s="174" t="n">
        <v>2527</v>
      </c>
      <c r="J7083" s="174" t="n"/>
      <c r="K7083" s="174" t="n"/>
      <c r="L7083" s="174" t="n"/>
      <c r="M7083" s="174" t="n"/>
    </row>
    <row r="7084">
      <c r="A7084" s="174" t="inlineStr">
        <is>
          <t>test</t>
        </is>
      </c>
      <c r="B7084" s="174" t="inlineStr">
        <is>
          <t>A4</t>
        </is>
      </c>
      <c r="C7084" s="174" t="inlineStr">
        <is>
          <t>Babble</t>
        </is>
      </c>
      <c r="D7084" s="174" t="inlineStr">
        <is>
          <t>nb</t>
        </is>
      </c>
      <c r="E7084" s="175" t="n">
        <v>0.5</v>
      </c>
      <c r="F7084" s="174" t="n">
        <v>156</v>
      </c>
      <c r="G7084" s="174" t="n">
        <v>979</v>
      </c>
      <c r="H7084" s="174" t="n">
        <v>64</v>
      </c>
      <c r="I7084" s="174" t="n">
        <v>2530</v>
      </c>
      <c r="J7084" s="174" t="n"/>
      <c r="K7084" s="174" t="n"/>
      <c r="L7084" s="174" t="n"/>
      <c r="M7084" s="174" t="n"/>
    </row>
    <row r="7085">
      <c r="A7085" s="174" t="inlineStr">
        <is>
          <t>test</t>
        </is>
      </c>
      <c r="B7085" s="174" t="inlineStr">
        <is>
          <t>A4</t>
        </is>
      </c>
      <c r="C7085" s="174" t="inlineStr">
        <is>
          <t>Babble</t>
        </is>
      </c>
      <c r="D7085" s="174" t="inlineStr">
        <is>
          <t>nb</t>
        </is>
      </c>
      <c r="E7085" s="175" t="n">
        <v>0.51</v>
      </c>
      <c r="F7085" s="174" t="n">
        <v>152</v>
      </c>
      <c r="G7085" s="174" t="n">
        <v>983</v>
      </c>
      <c r="H7085" s="174" t="n">
        <v>60</v>
      </c>
      <c r="I7085" s="174" t="n">
        <v>2534</v>
      </c>
      <c r="J7085" s="174" t="n"/>
      <c r="K7085" s="174" t="n"/>
      <c r="L7085" s="174" t="n"/>
      <c r="M7085" s="174" t="n"/>
    </row>
    <row r="7086">
      <c r="A7086" s="174" t="inlineStr">
        <is>
          <t>test</t>
        </is>
      </c>
      <c r="B7086" s="174" t="inlineStr">
        <is>
          <t>A4</t>
        </is>
      </c>
      <c r="C7086" s="174" t="inlineStr">
        <is>
          <t>Babble</t>
        </is>
      </c>
      <c r="D7086" s="174" t="inlineStr">
        <is>
          <t>nb</t>
        </is>
      </c>
      <c r="E7086" s="175" t="n">
        <v>0.52</v>
      </c>
      <c r="F7086" s="174" t="n">
        <v>150</v>
      </c>
      <c r="G7086" s="174" t="n">
        <v>985</v>
      </c>
      <c r="H7086" s="174" t="n">
        <v>57</v>
      </c>
      <c r="I7086" s="174" t="n">
        <v>2537</v>
      </c>
      <c r="J7086" s="174" t="n"/>
      <c r="K7086" s="174" t="n"/>
      <c r="L7086" s="174" t="n"/>
      <c r="M7086" s="174" t="n"/>
    </row>
    <row r="7087">
      <c r="A7087" s="174" t="inlineStr">
        <is>
          <t>test</t>
        </is>
      </c>
      <c r="B7087" s="174" t="inlineStr">
        <is>
          <t>A4</t>
        </is>
      </c>
      <c r="C7087" s="174" t="inlineStr">
        <is>
          <t>Babble</t>
        </is>
      </c>
      <c r="D7087" s="174" t="inlineStr">
        <is>
          <t>nb</t>
        </is>
      </c>
      <c r="E7087" s="175" t="n">
        <v>0.53</v>
      </c>
      <c r="F7087" s="174" t="n">
        <v>147</v>
      </c>
      <c r="G7087" s="174" t="n">
        <v>988</v>
      </c>
      <c r="H7087" s="174" t="n">
        <v>55</v>
      </c>
      <c r="I7087" s="174" t="n">
        <v>2539</v>
      </c>
      <c r="J7087" s="174" t="n"/>
      <c r="K7087" s="174" t="n"/>
      <c r="L7087" s="174" t="n"/>
      <c r="M7087" s="174" t="n"/>
    </row>
    <row r="7088">
      <c r="A7088" s="174" t="inlineStr">
        <is>
          <t>test</t>
        </is>
      </c>
      <c r="B7088" s="174" t="inlineStr">
        <is>
          <t>A4</t>
        </is>
      </c>
      <c r="C7088" s="174" t="inlineStr">
        <is>
          <t>Babble</t>
        </is>
      </c>
      <c r="D7088" s="174" t="inlineStr">
        <is>
          <t>nb</t>
        </is>
      </c>
      <c r="E7088" s="175" t="n">
        <v>0.54</v>
      </c>
      <c r="F7088" s="174" t="n">
        <v>144</v>
      </c>
      <c r="G7088" s="174" t="n">
        <v>991</v>
      </c>
      <c r="H7088" s="174" t="n">
        <v>52</v>
      </c>
      <c r="I7088" s="174" t="n">
        <v>2542</v>
      </c>
      <c r="J7088" s="174" t="n"/>
      <c r="K7088" s="174" t="n"/>
      <c r="L7088" s="174" t="n"/>
      <c r="M7088" s="174" t="n"/>
    </row>
    <row r="7089">
      <c r="A7089" s="174" t="inlineStr">
        <is>
          <t>test</t>
        </is>
      </c>
      <c r="B7089" s="174" t="inlineStr">
        <is>
          <t>A4</t>
        </is>
      </c>
      <c r="C7089" s="174" t="inlineStr">
        <is>
          <t>Babble</t>
        </is>
      </c>
      <c r="D7089" s="174" t="inlineStr">
        <is>
          <t>nb</t>
        </is>
      </c>
      <c r="E7089" s="175" t="n">
        <v>0.55</v>
      </c>
      <c r="F7089" s="174" t="n">
        <v>139</v>
      </c>
      <c r="G7089" s="174" t="n">
        <v>996</v>
      </c>
      <c r="H7089" s="174" t="n">
        <v>48</v>
      </c>
      <c r="I7089" s="174" t="n">
        <v>2546</v>
      </c>
      <c r="J7089" s="174" t="n"/>
      <c r="K7089" s="174" t="n"/>
      <c r="L7089" s="174" t="n"/>
      <c r="M7089" s="174" t="n"/>
    </row>
    <row r="7090">
      <c r="A7090" s="174" t="inlineStr">
        <is>
          <t>test</t>
        </is>
      </c>
      <c r="B7090" s="174" t="inlineStr">
        <is>
          <t>A4</t>
        </is>
      </c>
      <c r="C7090" s="174" t="inlineStr">
        <is>
          <t>Babble</t>
        </is>
      </c>
      <c r="D7090" s="174" t="inlineStr">
        <is>
          <t>nb</t>
        </is>
      </c>
      <c r="E7090" s="175" t="n">
        <v>0.5600000000000001</v>
      </c>
      <c r="F7090" s="174" t="n">
        <v>137</v>
      </c>
      <c r="G7090" s="174" t="n">
        <v>998</v>
      </c>
      <c r="H7090" s="174" t="n">
        <v>47</v>
      </c>
      <c r="I7090" s="174" t="n">
        <v>2547</v>
      </c>
      <c r="J7090" s="174" t="n"/>
      <c r="K7090" s="174" t="n"/>
      <c r="L7090" s="174" t="n"/>
      <c r="M7090" s="174" t="n"/>
    </row>
    <row r="7091">
      <c r="A7091" s="174" t="inlineStr">
        <is>
          <t>test</t>
        </is>
      </c>
      <c r="B7091" s="174" t="inlineStr">
        <is>
          <t>A4</t>
        </is>
      </c>
      <c r="C7091" s="174" t="inlineStr">
        <is>
          <t>Babble</t>
        </is>
      </c>
      <c r="D7091" s="174" t="inlineStr">
        <is>
          <t>nb</t>
        </is>
      </c>
      <c r="E7091" s="175" t="n">
        <v>0.57</v>
      </c>
      <c r="F7091" s="174" t="n">
        <v>133</v>
      </c>
      <c r="G7091" s="174" t="n">
        <v>1002</v>
      </c>
      <c r="H7091" s="174" t="n">
        <v>44</v>
      </c>
      <c r="I7091" s="174" t="n">
        <v>2550</v>
      </c>
      <c r="J7091" s="174" t="n"/>
      <c r="K7091" s="174" t="n"/>
      <c r="L7091" s="174" t="n"/>
      <c r="M7091" s="174" t="n"/>
    </row>
    <row r="7092">
      <c r="A7092" s="174" t="inlineStr">
        <is>
          <t>test</t>
        </is>
      </c>
      <c r="B7092" s="174" t="inlineStr">
        <is>
          <t>A4</t>
        </is>
      </c>
      <c r="C7092" s="174" t="inlineStr">
        <is>
          <t>Babble</t>
        </is>
      </c>
      <c r="D7092" s="174" t="inlineStr">
        <is>
          <t>nb</t>
        </is>
      </c>
      <c r="E7092" s="175" t="n">
        <v>0.58</v>
      </c>
      <c r="F7092" s="174" t="n">
        <v>129</v>
      </c>
      <c r="G7092" s="174" t="n">
        <v>1006</v>
      </c>
      <c r="H7092" s="174" t="n">
        <v>41</v>
      </c>
      <c r="I7092" s="174" t="n">
        <v>2553</v>
      </c>
      <c r="J7092" s="174" t="n"/>
      <c r="K7092" s="174" t="n"/>
      <c r="L7092" s="174" t="n"/>
      <c r="M7092" s="174" t="n"/>
    </row>
    <row r="7093">
      <c r="A7093" s="174" t="inlineStr">
        <is>
          <t>test</t>
        </is>
      </c>
      <c r="B7093" s="174" t="inlineStr">
        <is>
          <t>A4</t>
        </is>
      </c>
      <c r="C7093" s="174" t="inlineStr">
        <is>
          <t>Babble</t>
        </is>
      </c>
      <c r="D7093" s="174" t="inlineStr">
        <is>
          <t>nb</t>
        </is>
      </c>
      <c r="E7093" s="175" t="n">
        <v>0.59</v>
      </c>
      <c r="F7093" s="174" t="n">
        <v>123</v>
      </c>
      <c r="G7093" s="174" t="n">
        <v>1012</v>
      </c>
      <c r="H7093" s="174" t="n">
        <v>38</v>
      </c>
      <c r="I7093" s="174" t="n">
        <v>2556</v>
      </c>
      <c r="J7093" s="174" t="n"/>
      <c r="K7093" s="174" t="n"/>
      <c r="L7093" s="174" t="n"/>
      <c r="M7093" s="174" t="n"/>
    </row>
    <row r="7094">
      <c r="A7094" s="174" t="inlineStr">
        <is>
          <t>test</t>
        </is>
      </c>
      <c r="B7094" s="174" t="inlineStr">
        <is>
          <t>A4</t>
        </is>
      </c>
      <c r="C7094" s="174" t="inlineStr">
        <is>
          <t>Babble</t>
        </is>
      </c>
      <c r="D7094" s="174" t="inlineStr">
        <is>
          <t>nb</t>
        </is>
      </c>
      <c r="E7094" s="175" t="n">
        <v>0.6</v>
      </c>
      <c r="F7094" s="174" t="n">
        <v>120</v>
      </c>
      <c r="G7094" s="174" t="n">
        <v>1015</v>
      </c>
      <c r="H7094" s="174" t="n">
        <v>35</v>
      </c>
      <c r="I7094" s="174" t="n">
        <v>2559</v>
      </c>
      <c r="J7094" s="174" t="n"/>
      <c r="K7094" s="174" t="n"/>
      <c r="L7094" s="174" t="n"/>
      <c r="M7094" s="174" t="n"/>
    </row>
    <row r="7095">
      <c r="A7095" s="174" t="inlineStr">
        <is>
          <t>test</t>
        </is>
      </c>
      <c r="B7095" s="174" t="inlineStr">
        <is>
          <t>A4</t>
        </is>
      </c>
      <c r="C7095" s="174" t="inlineStr">
        <is>
          <t>Babble</t>
        </is>
      </c>
      <c r="D7095" s="174" t="inlineStr">
        <is>
          <t>nb</t>
        </is>
      </c>
      <c r="E7095" s="175" t="n">
        <v>0.61</v>
      </c>
      <c r="F7095" s="174" t="n">
        <v>115</v>
      </c>
      <c r="G7095" s="174" t="n">
        <v>1020</v>
      </c>
      <c r="H7095" s="174" t="n">
        <v>35</v>
      </c>
      <c r="I7095" s="174" t="n">
        <v>2559</v>
      </c>
      <c r="J7095" s="174" t="n"/>
      <c r="K7095" s="174" t="n"/>
      <c r="L7095" s="174" t="n"/>
      <c r="M7095" s="174" t="n"/>
    </row>
    <row r="7096">
      <c r="A7096" s="174" t="inlineStr">
        <is>
          <t>test</t>
        </is>
      </c>
      <c r="B7096" s="174" t="inlineStr">
        <is>
          <t>A4</t>
        </is>
      </c>
      <c r="C7096" s="174" t="inlineStr">
        <is>
          <t>Babble</t>
        </is>
      </c>
      <c r="D7096" s="174" t="inlineStr">
        <is>
          <t>nb</t>
        </is>
      </c>
      <c r="E7096" s="175" t="n">
        <v>0.62</v>
      </c>
      <c r="F7096" s="174" t="n">
        <v>113</v>
      </c>
      <c r="G7096" s="174" t="n">
        <v>1022</v>
      </c>
      <c r="H7096" s="174" t="n">
        <v>34</v>
      </c>
      <c r="I7096" s="174" t="n">
        <v>2560</v>
      </c>
      <c r="J7096" s="174" t="n"/>
      <c r="K7096" s="174" t="n"/>
      <c r="L7096" s="174" t="n"/>
      <c r="M7096" s="174" t="n"/>
    </row>
    <row r="7097">
      <c r="A7097" s="174" t="inlineStr">
        <is>
          <t>test</t>
        </is>
      </c>
      <c r="B7097" s="174" t="inlineStr">
        <is>
          <t>A4</t>
        </is>
      </c>
      <c r="C7097" s="174" t="inlineStr">
        <is>
          <t>Babble</t>
        </is>
      </c>
      <c r="D7097" s="174" t="inlineStr">
        <is>
          <t>nb</t>
        </is>
      </c>
      <c r="E7097" s="175" t="n">
        <v>0.63</v>
      </c>
      <c r="F7097" s="174" t="n">
        <v>108</v>
      </c>
      <c r="G7097" s="174" t="n">
        <v>1027</v>
      </c>
      <c r="H7097" s="174" t="n">
        <v>32</v>
      </c>
      <c r="I7097" s="174" t="n">
        <v>2562</v>
      </c>
      <c r="J7097" s="174" t="n"/>
      <c r="K7097" s="174" t="n"/>
      <c r="L7097" s="174" t="n"/>
      <c r="M7097" s="174" t="n"/>
    </row>
    <row r="7098">
      <c r="A7098" s="174" t="inlineStr">
        <is>
          <t>test</t>
        </is>
      </c>
      <c r="B7098" s="174" t="inlineStr">
        <is>
          <t>A4</t>
        </is>
      </c>
      <c r="C7098" s="174" t="inlineStr">
        <is>
          <t>Babble</t>
        </is>
      </c>
      <c r="D7098" s="174" t="inlineStr">
        <is>
          <t>nb</t>
        </is>
      </c>
      <c r="E7098" s="175" t="n">
        <v>0.64</v>
      </c>
      <c r="F7098" s="174" t="n">
        <v>103</v>
      </c>
      <c r="G7098" s="174" t="n">
        <v>1032</v>
      </c>
      <c r="H7098" s="174" t="n">
        <v>30</v>
      </c>
      <c r="I7098" s="174" t="n">
        <v>2564</v>
      </c>
      <c r="J7098" s="174" t="n"/>
      <c r="K7098" s="174" t="n"/>
      <c r="L7098" s="174" t="n"/>
      <c r="M7098" s="174" t="n"/>
    </row>
    <row r="7099">
      <c r="A7099" s="174" t="inlineStr">
        <is>
          <t>test</t>
        </is>
      </c>
      <c r="B7099" s="174" t="inlineStr">
        <is>
          <t>A4</t>
        </is>
      </c>
      <c r="C7099" s="174" t="inlineStr">
        <is>
          <t>Babble</t>
        </is>
      </c>
      <c r="D7099" s="174" t="inlineStr">
        <is>
          <t>nb</t>
        </is>
      </c>
      <c r="E7099" s="175" t="n">
        <v>0.65</v>
      </c>
      <c r="F7099" s="174" t="n">
        <v>100</v>
      </c>
      <c r="G7099" s="174" t="n">
        <v>1035</v>
      </c>
      <c r="H7099" s="174" t="n">
        <v>28</v>
      </c>
      <c r="I7099" s="174" t="n">
        <v>2566</v>
      </c>
      <c r="J7099" s="174" t="n"/>
      <c r="K7099" s="174" t="n"/>
      <c r="L7099" s="174" t="n"/>
      <c r="M7099" s="174" t="n"/>
    </row>
    <row r="7100">
      <c r="A7100" s="174" t="inlineStr">
        <is>
          <t>test</t>
        </is>
      </c>
      <c r="B7100" s="174" t="inlineStr">
        <is>
          <t>A4</t>
        </is>
      </c>
      <c r="C7100" s="174" t="inlineStr">
        <is>
          <t>Babble</t>
        </is>
      </c>
      <c r="D7100" s="174" t="inlineStr">
        <is>
          <t>nb</t>
        </is>
      </c>
      <c r="E7100" s="175" t="n">
        <v>0.66</v>
      </c>
      <c r="F7100" s="174" t="n">
        <v>99</v>
      </c>
      <c r="G7100" s="174" t="n">
        <v>1036</v>
      </c>
      <c r="H7100" s="174" t="n">
        <v>27</v>
      </c>
      <c r="I7100" s="174" t="n">
        <v>2567</v>
      </c>
      <c r="J7100" s="174" t="n"/>
      <c r="K7100" s="174" t="n"/>
      <c r="L7100" s="174" t="n"/>
      <c r="M7100" s="174" t="n"/>
    </row>
    <row r="7101">
      <c r="A7101" s="174" t="inlineStr">
        <is>
          <t>test</t>
        </is>
      </c>
      <c r="B7101" s="174" t="inlineStr">
        <is>
          <t>A4</t>
        </is>
      </c>
      <c r="C7101" s="174" t="inlineStr">
        <is>
          <t>Babble</t>
        </is>
      </c>
      <c r="D7101" s="174" t="inlineStr">
        <is>
          <t>nb</t>
        </is>
      </c>
      <c r="E7101" s="175" t="n">
        <v>0.67</v>
      </c>
      <c r="F7101" s="174" t="n">
        <v>98</v>
      </c>
      <c r="G7101" s="174" t="n">
        <v>1037</v>
      </c>
      <c r="H7101" s="174" t="n">
        <v>24</v>
      </c>
      <c r="I7101" s="174" t="n">
        <v>2570</v>
      </c>
      <c r="J7101" s="174" t="n"/>
      <c r="K7101" s="174" t="n"/>
      <c r="L7101" s="174" t="n"/>
      <c r="M7101" s="174" t="n"/>
    </row>
    <row r="7102">
      <c r="A7102" s="174" t="inlineStr">
        <is>
          <t>test</t>
        </is>
      </c>
      <c r="B7102" s="174" t="inlineStr">
        <is>
          <t>A4</t>
        </is>
      </c>
      <c r="C7102" s="174" t="inlineStr">
        <is>
          <t>Babble</t>
        </is>
      </c>
      <c r="D7102" s="174" t="inlineStr">
        <is>
          <t>nb</t>
        </is>
      </c>
      <c r="E7102" s="175" t="n">
        <v>0.68</v>
      </c>
      <c r="F7102" s="174" t="n">
        <v>92</v>
      </c>
      <c r="G7102" s="174" t="n">
        <v>1043</v>
      </c>
      <c r="H7102" s="174" t="n">
        <v>22</v>
      </c>
      <c r="I7102" s="174" t="n">
        <v>2572</v>
      </c>
      <c r="J7102" s="174" t="n"/>
      <c r="K7102" s="174" t="n"/>
      <c r="L7102" s="174" t="n"/>
      <c r="M7102" s="174" t="n"/>
    </row>
    <row r="7103">
      <c r="A7103" s="174" t="inlineStr">
        <is>
          <t>test</t>
        </is>
      </c>
      <c r="B7103" s="174" t="inlineStr">
        <is>
          <t>A4</t>
        </is>
      </c>
      <c r="C7103" s="174" t="inlineStr">
        <is>
          <t>Babble</t>
        </is>
      </c>
      <c r="D7103" s="174" t="inlineStr">
        <is>
          <t>nb</t>
        </is>
      </c>
      <c r="E7103" s="175" t="n">
        <v>0.6899999999999999</v>
      </c>
      <c r="F7103" s="174" t="n">
        <v>88</v>
      </c>
      <c r="G7103" s="174" t="n">
        <v>1047</v>
      </c>
      <c r="H7103" s="174" t="n">
        <v>22</v>
      </c>
      <c r="I7103" s="174" t="n">
        <v>2572</v>
      </c>
      <c r="J7103" s="174" t="n"/>
      <c r="K7103" s="174" t="n"/>
      <c r="L7103" s="174" t="n"/>
      <c r="M7103" s="174" t="n"/>
    </row>
    <row r="7104">
      <c r="A7104" s="174" t="inlineStr">
        <is>
          <t>test</t>
        </is>
      </c>
      <c r="B7104" s="174" t="inlineStr">
        <is>
          <t>A4</t>
        </is>
      </c>
      <c r="C7104" s="174" t="inlineStr">
        <is>
          <t>Babble</t>
        </is>
      </c>
      <c r="D7104" s="174" t="inlineStr">
        <is>
          <t>nb</t>
        </is>
      </c>
      <c r="E7104" s="175" t="n">
        <v>0.7</v>
      </c>
      <c r="F7104" s="174" t="n">
        <v>88</v>
      </c>
      <c r="G7104" s="174" t="n">
        <v>1047</v>
      </c>
      <c r="H7104" s="174" t="n">
        <v>22</v>
      </c>
      <c r="I7104" s="174" t="n">
        <v>2572</v>
      </c>
      <c r="J7104" s="174" t="n"/>
      <c r="K7104" s="174" t="n"/>
      <c r="L7104" s="174" t="n"/>
      <c r="M7104" s="174" t="n"/>
    </row>
    <row r="7105">
      <c r="A7105" s="174" t="inlineStr">
        <is>
          <t>test</t>
        </is>
      </c>
      <c r="B7105" s="174" t="inlineStr">
        <is>
          <t>A4</t>
        </is>
      </c>
      <c r="C7105" s="174" t="inlineStr">
        <is>
          <t>Babble</t>
        </is>
      </c>
      <c r="D7105" s="174" t="inlineStr">
        <is>
          <t>nb</t>
        </is>
      </c>
      <c r="E7105" s="175" t="n">
        <v>0.71</v>
      </c>
      <c r="F7105" s="174" t="n">
        <v>85</v>
      </c>
      <c r="G7105" s="174" t="n">
        <v>1050</v>
      </c>
      <c r="H7105" s="174" t="n">
        <v>21</v>
      </c>
      <c r="I7105" s="174" t="n">
        <v>2573</v>
      </c>
      <c r="J7105" s="174" t="n"/>
      <c r="K7105" s="174" t="n"/>
      <c r="L7105" s="174" t="n"/>
      <c r="M7105" s="174" t="n"/>
    </row>
    <row r="7106">
      <c r="A7106" s="174" t="inlineStr">
        <is>
          <t>test</t>
        </is>
      </c>
      <c r="B7106" s="174" t="inlineStr">
        <is>
          <t>A4</t>
        </is>
      </c>
      <c r="C7106" s="174" t="inlineStr">
        <is>
          <t>Babble</t>
        </is>
      </c>
      <c r="D7106" s="174" t="inlineStr">
        <is>
          <t>nb</t>
        </is>
      </c>
      <c r="E7106" s="175" t="n">
        <v>0.72</v>
      </c>
      <c r="F7106" s="174" t="n">
        <v>84</v>
      </c>
      <c r="G7106" s="174" t="n">
        <v>1051</v>
      </c>
      <c r="H7106" s="174" t="n">
        <v>21</v>
      </c>
      <c r="I7106" s="174" t="n">
        <v>2573</v>
      </c>
      <c r="J7106" s="174" t="n"/>
      <c r="K7106" s="174" t="n"/>
      <c r="L7106" s="174" t="n"/>
      <c r="M7106" s="174" t="n"/>
    </row>
    <row r="7107">
      <c r="A7107" s="174" t="inlineStr">
        <is>
          <t>test</t>
        </is>
      </c>
      <c r="B7107" s="174" t="inlineStr">
        <is>
          <t>A4</t>
        </is>
      </c>
      <c r="C7107" s="174" t="inlineStr">
        <is>
          <t>Babble</t>
        </is>
      </c>
      <c r="D7107" s="174" t="inlineStr">
        <is>
          <t>nb</t>
        </is>
      </c>
      <c r="E7107" s="175" t="n">
        <v>0.73</v>
      </c>
      <c r="F7107" s="174" t="n">
        <v>81</v>
      </c>
      <c r="G7107" s="174" t="n">
        <v>1054</v>
      </c>
      <c r="H7107" s="174" t="n">
        <v>21</v>
      </c>
      <c r="I7107" s="174" t="n">
        <v>2573</v>
      </c>
      <c r="J7107" s="174" t="n"/>
      <c r="K7107" s="174" t="n"/>
      <c r="L7107" s="174" t="n"/>
      <c r="M7107" s="174" t="n"/>
    </row>
    <row r="7108">
      <c r="A7108" s="174" t="inlineStr">
        <is>
          <t>test</t>
        </is>
      </c>
      <c r="B7108" s="174" t="inlineStr">
        <is>
          <t>A4</t>
        </is>
      </c>
      <c r="C7108" s="174" t="inlineStr">
        <is>
          <t>Babble</t>
        </is>
      </c>
      <c r="D7108" s="174" t="inlineStr">
        <is>
          <t>nb</t>
        </is>
      </c>
      <c r="E7108" s="175" t="n">
        <v>0.74</v>
      </c>
      <c r="F7108" s="174" t="n">
        <v>77</v>
      </c>
      <c r="G7108" s="174" t="n">
        <v>1058</v>
      </c>
      <c r="H7108" s="174" t="n">
        <v>20</v>
      </c>
      <c r="I7108" s="174" t="n">
        <v>2574</v>
      </c>
      <c r="J7108" s="174" t="n"/>
      <c r="K7108" s="174" t="n"/>
      <c r="L7108" s="174" t="n"/>
      <c r="M7108" s="174" t="n"/>
    </row>
    <row r="7109">
      <c r="A7109" s="174" t="inlineStr">
        <is>
          <t>test</t>
        </is>
      </c>
      <c r="B7109" s="174" t="inlineStr">
        <is>
          <t>A4</t>
        </is>
      </c>
      <c r="C7109" s="174" t="inlineStr">
        <is>
          <t>Babble</t>
        </is>
      </c>
      <c r="D7109" s="174" t="inlineStr">
        <is>
          <t>nb</t>
        </is>
      </c>
      <c r="E7109" s="175" t="n">
        <v>0.75</v>
      </c>
      <c r="F7109" s="174" t="n">
        <v>72</v>
      </c>
      <c r="G7109" s="174" t="n">
        <v>1063</v>
      </c>
      <c r="H7109" s="174" t="n">
        <v>20</v>
      </c>
      <c r="I7109" s="174" t="n">
        <v>2574</v>
      </c>
      <c r="J7109" s="174" t="n"/>
      <c r="K7109" s="174" t="n"/>
      <c r="L7109" s="174" t="n"/>
      <c r="M7109" s="174" t="n"/>
    </row>
    <row r="7110">
      <c r="A7110" s="174" t="inlineStr">
        <is>
          <t>test</t>
        </is>
      </c>
      <c r="B7110" s="174" t="inlineStr">
        <is>
          <t>A4</t>
        </is>
      </c>
      <c r="C7110" s="174" t="inlineStr">
        <is>
          <t>Babble</t>
        </is>
      </c>
      <c r="D7110" s="174" t="inlineStr">
        <is>
          <t>nb</t>
        </is>
      </c>
      <c r="E7110" s="175" t="n">
        <v>0.76</v>
      </c>
      <c r="F7110" s="174" t="n">
        <v>68</v>
      </c>
      <c r="G7110" s="174" t="n">
        <v>1067</v>
      </c>
      <c r="H7110" s="174" t="n">
        <v>18</v>
      </c>
      <c r="I7110" s="174" t="n">
        <v>2576</v>
      </c>
      <c r="J7110" s="174" t="n"/>
      <c r="K7110" s="174" t="n"/>
      <c r="L7110" s="174" t="n"/>
      <c r="M7110" s="174" t="n"/>
    </row>
    <row r="7111">
      <c r="A7111" s="174" t="inlineStr">
        <is>
          <t>test</t>
        </is>
      </c>
      <c r="B7111" s="174" t="inlineStr">
        <is>
          <t>A4</t>
        </is>
      </c>
      <c r="C7111" s="174" t="inlineStr">
        <is>
          <t>Babble</t>
        </is>
      </c>
      <c r="D7111" s="174" t="inlineStr">
        <is>
          <t>nb</t>
        </is>
      </c>
      <c r="E7111" s="175" t="n">
        <v>0.77</v>
      </c>
      <c r="F7111" s="174" t="n">
        <v>66</v>
      </c>
      <c r="G7111" s="174" t="n">
        <v>1069</v>
      </c>
      <c r="H7111" s="174" t="n">
        <v>17</v>
      </c>
      <c r="I7111" s="174" t="n">
        <v>2577</v>
      </c>
      <c r="J7111" s="174" t="n"/>
      <c r="K7111" s="174" t="n"/>
      <c r="L7111" s="174" t="n"/>
      <c r="M7111" s="174" t="n"/>
    </row>
    <row r="7112">
      <c r="A7112" s="174" t="inlineStr">
        <is>
          <t>test</t>
        </is>
      </c>
      <c r="B7112" s="174" t="inlineStr">
        <is>
          <t>A4</t>
        </is>
      </c>
      <c r="C7112" s="174" t="inlineStr">
        <is>
          <t>Babble</t>
        </is>
      </c>
      <c r="D7112" s="174" t="inlineStr">
        <is>
          <t>nb</t>
        </is>
      </c>
      <c r="E7112" s="175" t="n">
        <v>0.78</v>
      </c>
      <c r="F7112" s="174" t="n">
        <v>63</v>
      </c>
      <c r="G7112" s="174" t="n">
        <v>1072</v>
      </c>
      <c r="H7112" s="174" t="n">
        <v>17</v>
      </c>
      <c r="I7112" s="174" t="n">
        <v>2577</v>
      </c>
      <c r="J7112" s="174" t="n"/>
      <c r="K7112" s="174" t="n"/>
      <c r="L7112" s="174" t="n"/>
      <c r="M7112" s="174" t="n"/>
    </row>
    <row r="7113">
      <c r="A7113" s="174" t="inlineStr">
        <is>
          <t>test</t>
        </is>
      </c>
      <c r="B7113" s="174" t="inlineStr">
        <is>
          <t>A4</t>
        </is>
      </c>
      <c r="C7113" s="174" t="inlineStr">
        <is>
          <t>Babble</t>
        </is>
      </c>
      <c r="D7113" s="174" t="inlineStr">
        <is>
          <t>nb</t>
        </is>
      </c>
      <c r="E7113" s="175" t="n">
        <v>0.79</v>
      </c>
      <c r="F7113" s="174" t="n">
        <v>61</v>
      </c>
      <c r="G7113" s="174" t="n">
        <v>1074</v>
      </c>
      <c r="H7113" s="174" t="n">
        <v>15</v>
      </c>
      <c r="I7113" s="174" t="n">
        <v>2579</v>
      </c>
      <c r="J7113" s="174" t="n"/>
      <c r="K7113" s="174" t="n"/>
      <c r="L7113" s="174" t="n"/>
      <c r="M7113" s="174" t="n"/>
    </row>
    <row r="7114">
      <c r="A7114" s="174" t="inlineStr">
        <is>
          <t>test</t>
        </is>
      </c>
      <c r="B7114" s="174" t="inlineStr">
        <is>
          <t>A4</t>
        </is>
      </c>
      <c r="C7114" s="174" t="inlineStr">
        <is>
          <t>Babble</t>
        </is>
      </c>
      <c r="D7114" s="174" t="inlineStr">
        <is>
          <t>nb</t>
        </is>
      </c>
      <c r="E7114" s="175" t="n">
        <v>0.8</v>
      </c>
      <c r="F7114" s="174" t="n">
        <v>59</v>
      </c>
      <c r="G7114" s="174" t="n">
        <v>1076</v>
      </c>
      <c r="H7114" s="174" t="n">
        <v>15</v>
      </c>
      <c r="I7114" s="174" t="n">
        <v>2579</v>
      </c>
      <c r="J7114" s="174" t="n"/>
      <c r="K7114" s="174" t="n"/>
      <c r="L7114" s="174" t="n"/>
      <c r="M7114" s="174" t="n"/>
    </row>
    <row r="7115">
      <c r="A7115" s="174" t="inlineStr">
        <is>
          <t>test</t>
        </is>
      </c>
      <c r="B7115" s="174" t="inlineStr">
        <is>
          <t>A4</t>
        </is>
      </c>
      <c r="C7115" s="174" t="inlineStr">
        <is>
          <t>Babble</t>
        </is>
      </c>
      <c r="D7115" s="174" t="inlineStr">
        <is>
          <t>nb</t>
        </is>
      </c>
      <c r="E7115" s="175" t="n">
        <v>0.8100000000000001</v>
      </c>
      <c r="F7115" s="174" t="n">
        <v>55</v>
      </c>
      <c r="G7115" s="174" t="n">
        <v>1080</v>
      </c>
      <c r="H7115" s="174" t="n">
        <v>14</v>
      </c>
      <c r="I7115" s="174" t="n">
        <v>2580</v>
      </c>
      <c r="J7115" s="174" t="n"/>
      <c r="K7115" s="174" t="n"/>
      <c r="L7115" s="174" t="n"/>
      <c r="M7115" s="174" t="n"/>
    </row>
    <row r="7116">
      <c r="A7116" s="174" t="inlineStr">
        <is>
          <t>test</t>
        </is>
      </c>
      <c r="B7116" s="174" t="inlineStr">
        <is>
          <t>A4</t>
        </is>
      </c>
      <c r="C7116" s="174" t="inlineStr">
        <is>
          <t>Babble</t>
        </is>
      </c>
      <c r="D7116" s="174" t="inlineStr">
        <is>
          <t>nb</t>
        </is>
      </c>
      <c r="E7116" s="175" t="n">
        <v>0.82</v>
      </c>
      <c r="F7116" s="174" t="n">
        <v>52</v>
      </c>
      <c r="G7116" s="174" t="n">
        <v>1083</v>
      </c>
      <c r="H7116" s="174" t="n">
        <v>12</v>
      </c>
      <c r="I7116" s="174" t="n">
        <v>2582</v>
      </c>
      <c r="J7116" s="174" t="n"/>
      <c r="K7116" s="174" t="n"/>
      <c r="L7116" s="174" t="n"/>
      <c r="M7116" s="174" t="n"/>
    </row>
    <row r="7117">
      <c r="A7117" s="174" t="inlineStr">
        <is>
          <t>test</t>
        </is>
      </c>
      <c r="B7117" s="174" t="inlineStr">
        <is>
          <t>A4</t>
        </is>
      </c>
      <c r="C7117" s="174" t="inlineStr">
        <is>
          <t>Babble</t>
        </is>
      </c>
      <c r="D7117" s="174" t="inlineStr">
        <is>
          <t>nb</t>
        </is>
      </c>
      <c r="E7117" s="175" t="n">
        <v>0.83</v>
      </c>
      <c r="F7117" s="174" t="n">
        <v>51</v>
      </c>
      <c r="G7117" s="174" t="n">
        <v>1084</v>
      </c>
      <c r="H7117" s="174" t="n">
        <v>12</v>
      </c>
      <c r="I7117" s="174" t="n">
        <v>2582</v>
      </c>
      <c r="J7117" s="174" t="n"/>
      <c r="K7117" s="174" t="n"/>
      <c r="L7117" s="174" t="n"/>
      <c r="M7117" s="174" t="n"/>
    </row>
    <row r="7118">
      <c r="A7118" s="174" t="inlineStr">
        <is>
          <t>test</t>
        </is>
      </c>
      <c r="B7118" s="174" t="inlineStr">
        <is>
          <t>A4</t>
        </is>
      </c>
      <c r="C7118" s="174" t="inlineStr">
        <is>
          <t>Babble</t>
        </is>
      </c>
      <c r="D7118" s="174" t="inlineStr">
        <is>
          <t>nb</t>
        </is>
      </c>
      <c r="E7118" s="175" t="n">
        <v>0.84</v>
      </c>
      <c r="F7118" s="174" t="n">
        <v>46</v>
      </c>
      <c r="G7118" s="174" t="n">
        <v>1089</v>
      </c>
      <c r="H7118" s="174" t="n">
        <v>10</v>
      </c>
      <c r="I7118" s="174" t="n">
        <v>2584</v>
      </c>
      <c r="J7118" s="174" t="n"/>
      <c r="K7118" s="174" t="n"/>
      <c r="L7118" s="174" t="n"/>
      <c r="M7118" s="174" t="n"/>
    </row>
    <row r="7119">
      <c r="A7119" s="174" t="inlineStr">
        <is>
          <t>test</t>
        </is>
      </c>
      <c r="B7119" s="174" t="inlineStr">
        <is>
          <t>A4</t>
        </is>
      </c>
      <c r="C7119" s="174" t="inlineStr">
        <is>
          <t>Babble</t>
        </is>
      </c>
      <c r="D7119" s="174" t="inlineStr">
        <is>
          <t>nb</t>
        </is>
      </c>
      <c r="E7119" s="175" t="n">
        <v>0.85</v>
      </c>
      <c r="F7119" s="174" t="n">
        <v>43</v>
      </c>
      <c r="G7119" s="174" t="n">
        <v>1092</v>
      </c>
      <c r="H7119" s="174" t="n">
        <v>10</v>
      </c>
      <c r="I7119" s="174" t="n">
        <v>2584</v>
      </c>
      <c r="J7119" s="174" t="n"/>
      <c r="K7119" s="174" t="n"/>
      <c r="L7119" s="174" t="n"/>
      <c r="M7119" s="174" t="n"/>
    </row>
    <row r="7120">
      <c r="A7120" s="174" t="inlineStr">
        <is>
          <t>test</t>
        </is>
      </c>
      <c r="B7120" s="174" t="inlineStr">
        <is>
          <t>A4</t>
        </is>
      </c>
      <c r="C7120" s="174" t="inlineStr">
        <is>
          <t>Babble</t>
        </is>
      </c>
      <c r="D7120" s="174" t="inlineStr">
        <is>
          <t>nb</t>
        </is>
      </c>
      <c r="E7120" s="175" t="n">
        <v>0.86</v>
      </c>
      <c r="F7120" s="174" t="n">
        <v>40</v>
      </c>
      <c r="G7120" s="174" t="n">
        <v>1095</v>
      </c>
      <c r="H7120" s="174" t="n">
        <v>10</v>
      </c>
      <c r="I7120" s="174" t="n">
        <v>2584</v>
      </c>
      <c r="J7120" s="174" t="n"/>
      <c r="K7120" s="174" t="n"/>
      <c r="L7120" s="174" t="n"/>
      <c r="M7120" s="174" t="n"/>
    </row>
    <row r="7121">
      <c r="A7121" s="174" t="inlineStr">
        <is>
          <t>test</t>
        </is>
      </c>
      <c r="B7121" s="174" t="inlineStr">
        <is>
          <t>A4</t>
        </is>
      </c>
      <c r="C7121" s="174" t="inlineStr">
        <is>
          <t>Babble</t>
        </is>
      </c>
      <c r="D7121" s="174" t="inlineStr">
        <is>
          <t>nb</t>
        </is>
      </c>
      <c r="E7121" s="175" t="n">
        <v>0.87</v>
      </c>
      <c r="F7121" s="174" t="n">
        <v>40</v>
      </c>
      <c r="G7121" s="174" t="n">
        <v>1095</v>
      </c>
      <c r="H7121" s="174" t="n">
        <v>10</v>
      </c>
      <c r="I7121" s="174" t="n">
        <v>2584</v>
      </c>
      <c r="J7121" s="174" t="n"/>
      <c r="K7121" s="174" t="n"/>
      <c r="L7121" s="174" t="n"/>
      <c r="M7121" s="174" t="n"/>
    </row>
    <row r="7122">
      <c r="A7122" s="174" t="inlineStr">
        <is>
          <t>test</t>
        </is>
      </c>
      <c r="B7122" s="174" t="inlineStr">
        <is>
          <t>A4</t>
        </is>
      </c>
      <c r="C7122" s="174" t="inlineStr">
        <is>
          <t>Babble</t>
        </is>
      </c>
      <c r="D7122" s="174" t="inlineStr">
        <is>
          <t>nb</t>
        </is>
      </c>
      <c r="E7122" s="175" t="n">
        <v>0.88</v>
      </c>
      <c r="F7122" s="174" t="n">
        <v>38</v>
      </c>
      <c r="G7122" s="174" t="n">
        <v>1097</v>
      </c>
      <c r="H7122" s="174" t="n">
        <v>7</v>
      </c>
      <c r="I7122" s="174" t="n">
        <v>2587</v>
      </c>
      <c r="J7122" s="174" t="n"/>
      <c r="K7122" s="174" t="n"/>
      <c r="L7122" s="174" t="n"/>
      <c r="M7122" s="174" t="n"/>
    </row>
    <row r="7123">
      <c r="A7123" s="174" t="inlineStr">
        <is>
          <t>test</t>
        </is>
      </c>
      <c r="B7123" s="174" t="inlineStr">
        <is>
          <t>A4</t>
        </is>
      </c>
      <c r="C7123" s="174" t="inlineStr">
        <is>
          <t>Babble</t>
        </is>
      </c>
      <c r="D7123" s="174" t="inlineStr">
        <is>
          <t>nb</t>
        </is>
      </c>
      <c r="E7123" s="175" t="n">
        <v>0.89</v>
      </c>
      <c r="F7123" s="174" t="n">
        <v>34</v>
      </c>
      <c r="G7123" s="174" t="n">
        <v>1101</v>
      </c>
      <c r="H7123" s="174" t="n">
        <v>7</v>
      </c>
      <c r="I7123" s="174" t="n">
        <v>2587</v>
      </c>
      <c r="J7123" s="174" t="n"/>
      <c r="K7123" s="174" t="n"/>
      <c r="L7123" s="174" t="n"/>
      <c r="M7123" s="174" t="n"/>
    </row>
    <row r="7124">
      <c r="A7124" s="174" t="inlineStr">
        <is>
          <t>test</t>
        </is>
      </c>
      <c r="B7124" s="174" t="inlineStr">
        <is>
          <t>A4</t>
        </is>
      </c>
      <c r="C7124" s="174" t="inlineStr">
        <is>
          <t>Babble</t>
        </is>
      </c>
      <c r="D7124" s="174" t="inlineStr">
        <is>
          <t>nb</t>
        </is>
      </c>
      <c r="E7124" s="175" t="n">
        <v>0.9</v>
      </c>
      <c r="F7124" s="174" t="n">
        <v>27</v>
      </c>
      <c r="G7124" s="174" t="n">
        <v>1108</v>
      </c>
      <c r="H7124" s="174" t="n">
        <v>6</v>
      </c>
      <c r="I7124" s="174" t="n">
        <v>2588</v>
      </c>
      <c r="J7124" s="174" t="n"/>
      <c r="K7124" s="174" t="n"/>
      <c r="L7124" s="174" t="n"/>
      <c r="M7124" s="174" t="n"/>
    </row>
    <row r="7125">
      <c r="A7125" s="174" t="inlineStr">
        <is>
          <t>test</t>
        </is>
      </c>
      <c r="B7125" s="174" t="inlineStr">
        <is>
          <t>A4</t>
        </is>
      </c>
      <c r="C7125" s="174" t="inlineStr">
        <is>
          <t>Babble</t>
        </is>
      </c>
      <c r="D7125" s="174" t="inlineStr">
        <is>
          <t>nb</t>
        </is>
      </c>
      <c r="E7125" s="175" t="n">
        <v>0.91</v>
      </c>
      <c r="F7125" s="174" t="n">
        <v>26</v>
      </c>
      <c r="G7125" s="174" t="n">
        <v>1109</v>
      </c>
      <c r="H7125" s="174" t="n">
        <v>6</v>
      </c>
      <c r="I7125" s="174" t="n">
        <v>2588</v>
      </c>
      <c r="J7125" s="174" t="n"/>
      <c r="K7125" s="174" t="n"/>
      <c r="L7125" s="174" t="n"/>
      <c r="M7125" s="174" t="n"/>
    </row>
    <row r="7126">
      <c r="A7126" s="174" t="inlineStr">
        <is>
          <t>test</t>
        </is>
      </c>
      <c r="B7126" s="174" t="inlineStr">
        <is>
          <t>A4</t>
        </is>
      </c>
      <c r="C7126" s="174" t="inlineStr">
        <is>
          <t>Babble</t>
        </is>
      </c>
      <c r="D7126" s="174" t="inlineStr">
        <is>
          <t>nb</t>
        </is>
      </c>
      <c r="E7126" s="175" t="n">
        <v>0.92</v>
      </c>
      <c r="F7126" s="174" t="n">
        <v>23</v>
      </c>
      <c r="G7126" s="174" t="n">
        <v>1112</v>
      </c>
      <c r="H7126" s="174" t="n">
        <v>6</v>
      </c>
      <c r="I7126" s="174" t="n">
        <v>2588</v>
      </c>
      <c r="J7126" s="174" t="n"/>
      <c r="K7126" s="174" t="n"/>
      <c r="L7126" s="174" t="n"/>
      <c r="M7126" s="174" t="n"/>
    </row>
    <row r="7127">
      <c r="A7127" s="174" t="inlineStr">
        <is>
          <t>test</t>
        </is>
      </c>
      <c r="B7127" s="174" t="inlineStr">
        <is>
          <t>A4</t>
        </is>
      </c>
      <c r="C7127" s="174" t="inlineStr">
        <is>
          <t>Babble</t>
        </is>
      </c>
      <c r="D7127" s="174" t="inlineStr">
        <is>
          <t>nb</t>
        </is>
      </c>
      <c r="E7127" s="175" t="n">
        <v>0.93</v>
      </c>
      <c r="F7127" s="174" t="n">
        <v>18</v>
      </c>
      <c r="G7127" s="174" t="n">
        <v>1117</v>
      </c>
      <c r="H7127" s="174" t="n">
        <v>5</v>
      </c>
      <c r="I7127" s="174" t="n">
        <v>2589</v>
      </c>
      <c r="J7127" s="174" t="n"/>
      <c r="K7127" s="174" t="n"/>
      <c r="L7127" s="174" t="n"/>
      <c r="M7127" s="174" t="n"/>
    </row>
    <row r="7128">
      <c r="A7128" s="174" t="inlineStr">
        <is>
          <t>test</t>
        </is>
      </c>
      <c r="B7128" s="174" t="inlineStr">
        <is>
          <t>A4</t>
        </is>
      </c>
      <c r="C7128" s="174" t="inlineStr">
        <is>
          <t>Babble</t>
        </is>
      </c>
      <c r="D7128" s="174" t="inlineStr">
        <is>
          <t>nb</t>
        </is>
      </c>
      <c r="E7128" s="175" t="n">
        <v>0.9399999999999999</v>
      </c>
      <c r="F7128" s="174" t="n">
        <v>16</v>
      </c>
      <c r="G7128" s="174" t="n">
        <v>1119</v>
      </c>
      <c r="H7128" s="174" t="n">
        <v>3</v>
      </c>
      <c r="I7128" s="174" t="n">
        <v>2591</v>
      </c>
      <c r="J7128" s="174" t="n"/>
      <c r="K7128" s="174" t="n"/>
      <c r="L7128" s="174" t="n"/>
      <c r="M7128" s="174" t="n"/>
    </row>
    <row r="7129">
      <c r="A7129" s="174" t="inlineStr">
        <is>
          <t>test</t>
        </is>
      </c>
      <c r="B7129" s="174" t="inlineStr">
        <is>
          <t>A4</t>
        </is>
      </c>
      <c r="C7129" s="174" t="inlineStr">
        <is>
          <t>Babble</t>
        </is>
      </c>
      <c r="D7129" s="174" t="inlineStr">
        <is>
          <t>nb</t>
        </is>
      </c>
      <c r="E7129" s="175" t="n">
        <v>0.95</v>
      </c>
      <c r="F7129" s="174" t="n">
        <v>11</v>
      </c>
      <c r="G7129" s="174" t="n">
        <v>1124</v>
      </c>
      <c r="H7129" s="174" t="n">
        <v>2</v>
      </c>
      <c r="I7129" s="174" t="n">
        <v>2592</v>
      </c>
      <c r="J7129" s="174" t="n"/>
      <c r="K7129" s="174" t="n"/>
      <c r="L7129" s="174" t="n"/>
      <c r="M7129" s="174" t="n"/>
    </row>
    <row r="7130">
      <c r="A7130" s="174" t="inlineStr">
        <is>
          <t>test</t>
        </is>
      </c>
      <c r="B7130" s="174" t="inlineStr">
        <is>
          <t>A4</t>
        </is>
      </c>
      <c r="C7130" s="174" t="inlineStr">
        <is>
          <t>Babble</t>
        </is>
      </c>
      <c r="D7130" s="174" t="inlineStr">
        <is>
          <t>b</t>
        </is>
      </c>
      <c r="E7130" s="175" t="n">
        <v>0.01</v>
      </c>
      <c r="F7130" s="174" t="n">
        <v>281</v>
      </c>
      <c r="G7130" s="174" t="n">
        <v>0</v>
      </c>
      <c r="H7130" s="174" t="n">
        <v>295</v>
      </c>
      <c r="I7130" s="174" t="n">
        <v>0</v>
      </c>
      <c r="J7130" s="174" t="n"/>
      <c r="K7130" s="174" t="n"/>
      <c r="L7130" s="174" t="n"/>
      <c r="M7130" s="174" t="n"/>
    </row>
    <row r="7131">
      <c r="A7131" s="174" t="inlineStr">
        <is>
          <t>test</t>
        </is>
      </c>
      <c r="B7131" s="174" t="inlineStr">
        <is>
          <t>A4</t>
        </is>
      </c>
      <c r="C7131" s="174" t="inlineStr">
        <is>
          <t>Babble</t>
        </is>
      </c>
      <c r="D7131" s="174" t="inlineStr">
        <is>
          <t>b</t>
        </is>
      </c>
      <c r="E7131" s="175" t="n">
        <v>0.02</v>
      </c>
      <c r="F7131" s="174" t="n">
        <v>280</v>
      </c>
      <c r="G7131" s="174" t="n">
        <v>1</v>
      </c>
      <c r="H7131" s="174" t="n">
        <v>293</v>
      </c>
      <c r="I7131" s="174" t="n">
        <v>2</v>
      </c>
      <c r="J7131" s="174" t="n"/>
      <c r="K7131" s="174" t="n"/>
      <c r="L7131" s="174" t="n"/>
      <c r="M7131" s="174" t="n"/>
    </row>
    <row r="7132">
      <c r="A7132" s="174" t="inlineStr">
        <is>
          <t>test</t>
        </is>
      </c>
      <c r="B7132" s="174" t="inlineStr">
        <is>
          <t>A4</t>
        </is>
      </c>
      <c r="C7132" s="174" t="inlineStr">
        <is>
          <t>Babble</t>
        </is>
      </c>
      <c r="D7132" s="174" t="inlineStr">
        <is>
          <t>b</t>
        </is>
      </c>
      <c r="E7132" s="175" t="n">
        <v>0.03</v>
      </c>
      <c r="F7132" s="174" t="n">
        <v>276</v>
      </c>
      <c r="G7132" s="174" t="n">
        <v>5</v>
      </c>
      <c r="H7132" s="174" t="n">
        <v>287</v>
      </c>
      <c r="I7132" s="174" t="n">
        <v>8</v>
      </c>
      <c r="J7132" s="174" t="n"/>
      <c r="K7132" s="174" t="n"/>
      <c r="L7132" s="174" t="n"/>
      <c r="M7132" s="174" t="n"/>
    </row>
    <row r="7133">
      <c r="A7133" s="174" t="inlineStr">
        <is>
          <t>test</t>
        </is>
      </c>
      <c r="B7133" s="174" t="inlineStr">
        <is>
          <t>A4</t>
        </is>
      </c>
      <c r="C7133" s="174" t="inlineStr">
        <is>
          <t>Babble</t>
        </is>
      </c>
      <c r="D7133" s="174" t="inlineStr">
        <is>
          <t>b</t>
        </is>
      </c>
      <c r="E7133" s="175" t="n">
        <v>0.04</v>
      </c>
      <c r="F7133" s="174" t="n">
        <v>271</v>
      </c>
      <c r="G7133" s="174" t="n">
        <v>10</v>
      </c>
      <c r="H7133" s="174" t="n">
        <v>283</v>
      </c>
      <c r="I7133" s="174" t="n">
        <v>12</v>
      </c>
      <c r="J7133" s="174" t="n"/>
      <c r="K7133" s="174" t="n"/>
      <c r="L7133" s="174" t="n"/>
      <c r="M7133" s="174" t="n"/>
    </row>
    <row r="7134">
      <c r="A7134" s="174" t="inlineStr">
        <is>
          <t>test</t>
        </is>
      </c>
      <c r="B7134" s="174" t="inlineStr">
        <is>
          <t>A4</t>
        </is>
      </c>
      <c r="C7134" s="174" t="inlineStr">
        <is>
          <t>Babble</t>
        </is>
      </c>
      <c r="D7134" s="174" t="inlineStr">
        <is>
          <t>b</t>
        </is>
      </c>
      <c r="E7134" s="175" t="n">
        <v>0.05</v>
      </c>
      <c r="F7134" s="174" t="n">
        <v>270</v>
      </c>
      <c r="G7134" s="174" t="n">
        <v>11</v>
      </c>
      <c r="H7134" s="174" t="n">
        <v>279</v>
      </c>
      <c r="I7134" s="174" t="n">
        <v>16</v>
      </c>
      <c r="J7134" s="174" t="n"/>
      <c r="K7134" s="174" t="n"/>
      <c r="L7134" s="174" t="n"/>
      <c r="M7134" s="174" t="n"/>
    </row>
    <row r="7135">
      <c r="A7135" s="174" t="inlineStr">
        <is>
          <t>test</t>
        </is>
      </c>
      <c r="B7135" s="174" t="inlineStr">
        <is>
          <t>A4</t>
        </is>
      </c>
      <c r="C7135" s="174" t="inlineStr">
        <is>
          <t>Babble</t>
        </is>
      </c>
      <c r="D7135" s="174" t="inlineStr">
        <is>
          <t>b</t>
        </is>
      </c>
      <c r="E7135" s="175" t="n">
        <v>0.06</v>
      </c>
      <c r="F7135" s="174" t="n">
        <v>264</v>
      </c>
      <c r="G7135" s="174" t="n">
        <v>17</v>
      </c>
      <c r="H7135" s="174" t="n">
        <v>273</v>
      </c>
      <c r="I7135" s="174" t="n">
        <v>22</v>
      </c>
      <c r="J7135" s="174" t="n"/>
      <c r="K7135" s="174" t="n"/>
      <c r="L7135" s="174" t="n"/>
      <c r="M7135" s="174" t="n"/>
    </row>
    <row r="7136">
      <c r="A7136" s="174" t="inlineStr">
        <is>
          <t>test</t>
        </is>
      </c>
      <c r="B7136" s="174" t="inlineStr">
        <is>
          <t>A4</t>
        </is>
      </c>
      <c r="C7136" s="174" t="inlineStr">
        <is>
          <t>Babble</t>
        </is>
      </c>
      <c r="D7136" s="174" t="inlineStr">
        <is>
          <t>b</t>
        </is>
      </c>
      <c r="E7136" s="175" t="n">
        <v>0.07000000000000001</v>
      </c>
      <c r="F7136" s="174" t="n">
        <v>255</v>
      </c>
      <c r="G7136" s="174" t="n">
        <v>26</v>
      </c>
      <c r="H7136" s="174" t="n">
        <v>267</v>
      </c>
      <c r="I7136" s="174" t="n">
        <v>28</v>
      </c>
      <c r="J7136" s="174" t="n"/>
      <c r="K7136" s="174" t="n"/>
      <c r="L7136" s="174" t="n"/>
      <c r="M7136" s="174" t="n"/>
    </row>
    <row r="7137">
      <c r="A7137" s="174" t="inlineStr">
        <is>
          <t>test</t>
        </is>
      </c>
      <c r="B7137" s="174" t="inlineStr">
        <is>
          <t>A4</t>
        </is>
      </c>
      <c r="C7137" s="174" t="inlineStr">
        <is>
          <t>Babble</t>
        </is>
      </c>
      <c r="D7137" s="174" t="inlineStr">
        <is>
          <t>b</t>
        </is>
      </c>
      <c r="E7137" s="175" t="n">
        <v>0.08</v>
      </c>
      <c r="F7137" s="174" t="n">
        <v>249</v>
      </c>
      <c r="G7137" s="174" t="n">
        <v>32</v>
      </c>
      <c r="H7137" s="174" t="n">
        <v>259</v>
      </c>
      <c r="I7137" s="174" t="n">
        <v>36</v>
      </c>
      <c r="J7137" s="174" t="n"/>
      <c r="K7137" s="174" t="n"/>
      <c r="L7137" s="174" t="n"/>
      <c r="M7137" s="174" t="n"/>
    </row>
    <row r="7138">
      <c r="A7138" s="174" t="inlineStr">
        <is>
          <t>test</t>
        </is>
      </c>
      <c r="B7138" s="174" t="inlineStr">
        <is>
          <t>A4</t>
        </is>
      </c>
      <c r="C7138" s="174" t="inlineStr">
        <is>
          <t>Babble</t>
        </is>
      </c>
      <c r="D7138" s="174" t="inlineStr">
        <is>
          <t>b</t>
        </is>
      </c>
      <c r="E7138" s="175" t="n">
        <v>0.09</v>
      </c>
      <c r="F7138" s="174" t="n">
        <v>237</v>
      </c>
      <c r="G7138" s="174" t="n">
        <v>44</v>
      </c>
      <c r="H7138" s="174" t="n">
        <v>246</v>
      </c>
      <c r="I7138" s="174" t="n">
        <v>49</v>
      </c>
      <c r="J7138" s="174" t="n"/>
      <c r="K7138" s="174" t="n"/>
      <c r="L7138" s="174" t="n"/>
      <c r="M7138" s="174" t="n"/>
    </row>
    <row r="7139">
      <c r="A7139" s="174" t="inlineStr">
        <is>
          <t>test</t>
        </is>
      </c>
      <c r="B7139" s="174" t="inlineStr">
        <is>
          <t>A4</t>
        </is>
      </c>
      <c r="C7139" s="174" t="inlineStr">
        <is>
          <t>Babble</t>
        </is>
      </c>
      <c r="D7139" s="174" t="inlineStr">
        <is>
          <t>b</t>
        </is>
      </c>
      <c r="E7139" s="175" t="n">
        <v>0.1</v>
      </c>
      <c r="F7139" s="174" t="n">
        <v>222</v>
      </c>
      <c r="G7139" s="174" t="n">
        <v>59</v>
      </c>
      <c r="H7139" s="174" t="n">
        <v>229</v>
      </c>
      <c r="I7139" s="174" t="n">
        <v>66</v>
      </c>
      <c r="J7139" s="174" t="n"/>
      <c r="K7139" s="174" t="n"/>
      <c r="L7139" s="174" t="n"/>
      <c r="M7139" s="174" t="n"/>
    </row>
    <row r="7140">
      <c r="A7140" s="174" t="inlineStr">
        <is>
          <t>test</t>
        </is>
      </c>
      <c r="B7140" s="174" t="inlineStr">
        <is>
          <t>A4</t>
        </is>
      </c>
      <c r="C7140" s="174" t="inlineStr">
        <is>
          <t>Babble</t>
        </is>
      </c>
      <c r="D7140" s="174" t="inlineStr">
        <is>
          <t>b</t>
        </is>
      </c>
      <c r="E7140" s="175" t="n">
        <v>0.11</v>
      </c>
      <c r="F7140" s="174" t="n">
        <v>212</v>
      </c>
      <c r="G7140" s="174" t="n">
        <v>69</v>
      </c>
      <c r="H7140" s="174" t="n">
        <v>215</v>
      </c>
      <c r="I7140" s="174" t="n">
        <v>80</v>
      </c>
      <c r="J7140" s="174" t="n"/>
      <c r="K7140" s="174" t="n"/>
      <c r="L7140" s="174" t="n"/>
      <c r="M7140" s="174" t="n"/>
    </row>
    <row r="7141">
      <c r="A7141" s="174" t="inlineStr">
        <is>
          <t>test</t>
        </is>
      </c>
      <c r="B7141" s="174" t="inlineStr">
        <is>
          <t>A4</t>
        </is>
      </c>
      <c r="C7141" s="174" t="inlineStr">
        <is>
          <t>Babble</t>
        </is>
      </c>
      <c r="D7141" s="174" t="inlineStr">
        <is>
          <t>b</t>
        </is>
      </c>
      <c r="E7141" s="175" t="n">
        <v>0.12</v>
      </c>
      <c r="F7141" s="174" t="n">
        <v>204</v>
      </c>
      <c r="G7141" s="174" t="n">
        <v>77</v>
      </c>
      <c r="H7141" s="174" t="n">
        <v>202</v>
      </c>
      <c r="I7141" s="174" t="n">
        <v>93</v>
      </c>
      <c r="J7141" s="174" t="n"/>
      <c r="K7141" s="174" t="n"/>
      <c r="L7141" s="174" t="n"/>
      <c r="M7141" s="174" t="n"/>
    </row>
    <row r="7142">
      <c r="A7142" s="174" t="inlineStr">
        <is>
          <t>test</t>
        </is>
      </c>
      <c r="B7142" s="174" t="inlineStr">
        <is>
          <t>A4</t>
        </is>
      </c>
      <c r="C7142" s="174" t="inlineStr">
        <is>
          <t>Babble</t>
        </is>
      </c>
      <c r="D7142" s="174" t="inlineStr">
        <is>
          <t>b</t>
        </is>
      </c>
      <c r="E7142" s="175" t="n">
        <v>0.13</v>
      </c>
      <c r="F7142" s="174" t="n">
        <v>199</v>
      </c>
      <c r="G7142" s="174" t="n">
        <v>82</v>
      </c>
      <c r="H7142" s="174" t="n">
        <v>197</v>
      </c>
      <c r="I7142" s="174" t="n">
        <v>98</v>
      </c>
      <c r="J7142" s="174" t="n"/>
      <c r="K7142" s="174" t="n"/>
      <c r="L7142" s="174" t="n"/>
      <c r="M7142" s="174" t="n"/>
    </row>
    <row r="7143">
      <c r="A7143" s="174" t="inlineStr">
        <is>
          <t>test</t>
        </is>
      </c>
      <c r="B7143" s="174" t="inlineStr">
        <is>
          <t>A4</t>
        </is>
      </c>
      <c r="C7143" s="174" t="inlineStr">
        <is>
          <t>Babble</t>
        </is>
      </c>
      <c r="D7143" s="174" t="inlineStr">
        <is>
          <t>b</t>
        </is>
      </c>
      <c r="E7143" s="175" t="n">
        <v>0.14</v>
      </c>
      <c r="F7143" s="174" t="n">
        <v>178</v>
      </c>
      <c r="G7143" s="174" t="n">
        <v>103</v>
      </c>
      <c r="H7143" s="174" t="n">
        <v>185</v>
      </c>
      <c r="I7143" s="174" t="n">
        <v>110</v>
      </c>
      <c r="J7143" s="174" t="n"/>
      <c r="K7143" s="174" t="n"/>
      <c r="L7143" s="174" t="n"/>
      <c r="M7143" s="174" t="n"/>
    </row>
    <row r="7144">
      <c r="A7144" s="174" t="inlineStr">
        <is>
          <t>test</t>
        </is>
      </c>
      <c r="B7144" s="174" t="inlineStr">
        <is>
          <t>A4</t>
        </is>
      </c>
      <c r="C7144" s="174" t="inlineStr">
        <is>
          <t>Babble</t>
        </is>
      </c>
      <c r="D7144" s="174" t="inlineStr">
        <is>
          <t>b</t>
        </is>
      </c>
      <c r="E7144" s="175" t="n">
        <v>0.15</v>
      </c>
      <c r="F7144" s="174" t="n">
        <v>164</v>
      </c>
      <c r="G7144" s="174" t="n">
        <v>117</v>
      </c>
      <c r="H7144" s="174" t="n">
        <v>172</v>
      </c>
      <c r="I7144" s="174" t="n">
        <v>123</v>
      </c>
      <c r="J7144" s="174" t="n"/>
      <c r="K7144" s="174" t="n"/>
      <c r="L7144" s="174" t="n"/>
      <c r="M7144" s="174" t="n"/>
    </row>
    <row r="7145">
      <c r="A7145" s="174" t="inlineStr">
        <is>
          <t>test</t>
        </is>
      </c>
      <c r="B7145" s="174" t="inlineStr">
        <is>
          <t>A4</t>
        </is>
      </c>
      <c r="C7145" s="174" t="inlineStr">
        <is>
          <t>Babble</t>
        </is>
      </c>
      <c r="D7145" s="174" t="inlineStr">
        <is>
          <t>b</t>
        </is>
      </c>
      <c r="E7145" s="175" t="n">
        <v>0.16</v>
      </c>
      <c r="F7145" s="174" t="n">
        <v>156</v>
      </c>
      <c r="G7145" s="174" t="n">
        <v>125</v>
      </c>
      <c r="H7145" s="174" t="n">
        <v>161</v>
      </c>
      <c r="I7145" s="174" t="n">
        <v>134</v>
      </c>
      <c r="J7145" s="174" t="n"/>
      <c r="K7145" s="174" t="n"/>
      <c r="L7145" s="174" t="n"/>
      <c r="M7145" s="174" t="n"/>
    </row>
    <row r="7146">
      <c r="A7146" s="174" t="inlineStr">
        <is>
          <t>test</t>
        </is>
      </c>
      <c r="B7146" s="174" t="inlineStr">
        <is>
          <t>A4</t>
        </is>
      </c>
      <c r="C7146" s="174" t="inlineStr">
        <is>
          <t>Babble</t>
        </is>
      </c>
      <c r="D7146" s="174" t="inlineStr">
        <is>
          <t>b</t>
        </is>
      </c>
      <c r="E7146" s="175" t="n">
        <v>0.17</v>
      </c>
      <c r="F7146" s="174" t="n">
        <v>143</v>
      </c>
      <c r="G7146" s="174" t="n">
        <v>138</v>
      </c>
      <c r="H7146" s="174" t="n">
        <v>149</v>
      </c>
      <c r="I7146" s="174" t="n">
        <v>146</v>
      </c>
      <c r="J7146" s="174" t="n"/>
      <c r="K7146" s="174" t="n"/>
      <c r="L7146" s="174" t="n"/>
      <c r="M7146" s="174" t="n"/>
    </row>
    <row r="7147">
      <c r="A7147" s="174" t="inlineStr">
        <is>
          <t>test</t>
        </is>
      </c>
      <c r="B7147" s="174" t="inlineStr">
        <is>
          <t>A4</t>
        </is>
      </c>
      <c r="C7147" s="174" t="inlineStr">
        <is>
          <t>Babble</t>
        </is>
      </c>
      <c r="D7147" s="174" t="inlineStr">
        <is>
          <t>b</t>
        </is>
      </c>
      <c r="E7147" s="175" t="n">
        <v>0.18</v>
      </c>
      <c r="F7147" s="174" t="n">
        <v>134</v>
      </c>
      <c r="G7147" s="174" t="n">
        <v>147</v>
      </c>
      <c r="H7147" s="174" t="n">
        <v>142</v>
      </c>
      <c r="I7147" s="174" t="n">
        <v>153</v>
      </c>
      <c r="J7147" s="174" t="n"/>
      <c r="K7147" s="174" t="n"/>
      <c r="L7147" s="174" t="n"/>
      <c r="M7147" s="174" t="n"/>
    </row>
    <row r="7148">
      <c r="A7148" s="174" t="inlineStr">
        <is>
          <t>test</t>
        </is>
      </c>
      <c r="B7148" s="174" t="inlineStr">
        <is>
          <t>A4</t>
        </is>
      </c>
      <c r="C7148" s="174" t="inlineStr">
        <is>
          <t>Babble</t>
        </is>
      </c>
      <c r="D7148" s="174" t="inlineStr">
        <is>
          <t>b</t>
        </is>
      </c>
      <c r="E7148" s="175" t="n">
        <v>0.19</v>
      </c>
      <c r="F7148" s="174" t="n">
        <v>130</v>
      </c>
      <c r="G7148" s="174" t="n">
        <v>151</v>
      </c>
      <c r="H7148" s="174" t="n">
        <v>133</v>
      </c>
      <c r="I7148" s="174" t="n">
        <v>162</v>
      </c>
      <c r="J7148" s="174" t="n"/>
      <c r="K7148" s="174" t="n"/>
      <c r="L7148" s="174" t="n"/>
      <c r="M7148" s="174" t="n"/>
    </row>
    <row r="7149">
      <c r="A7149" s="174" t="inlineStr">
        <is>
          <t>test</t>
        </is>
      </c>
      <c r="B7149" s="174" t="inlineStr">
        <is>
          <t>A4</t>
        </is>
      </c>
      <c r="C7149" s="174" t="inlineStr">
        <is>
          <t>Babble</t>
        </is>
      </c>
      <c r="D7149" s="174" t="inlineStr">
        <is>
          <t>b</t>
        </is>
      </c>
      <c r="E7149" s="175" t="n">
        <v>0.2</v>
      </c>
      <c r="F7149" s="174" t="n">
        <v>123</v>
      </c>
      <c r="G7149" s="174" t="n">
        <v>158</v>
      </c>
      <c r="H7149" s="174" t="n">
        <v>121</v>
      </c>
      <c r="I7149" s="174" t="n">
        <v>174</v>
      </c>
      <c r="J7149" s="174" t="n"/>
      <c r="K7149" s="174" t="n"/>
      <c r="L7149" s="174" t="n"/>
      <c r="M7149" s="174" t="n"/>
    </row>
    <row r="7150">
      <c r="A7150" s="174" t="inlineStr">
        <is>
          <t>test</t>
        </is>
      </c>
      <c r="B7150" s="174" t="inlineStr">
        <is>
          <t>A4</t>
        </is>
      </c>
      <c r="C7150" s="174" t="inlineStr">
        <is>
          <t>Babble</t>
        </is>
      </c>
      <c r="D7150" s="174" t="inlineStr">
        <is>
          <t>b</t>
        </is>
      </c>
      <c r="E7150" s="175" t="n">
        <v>0.21</v>
      </c>
      <c r="F7150" s="174" t="n">
        <v>118</v>
      </c>
      <c r="G7150" s="174" t="n">
        <v>163</v>
      </c>
      <c r="H7150" s="174" t="n">
        <v>114</v>
      </c>
      <c r="I7150" s="174" t="n">
        <v>181</v>
      </c>
      <c r="J7150" s="174" t="n"/>
      <c r="K7150" s="174" t="n"/>
      <c r="L7150" s="174" t="n"/>
      <c r="M7150" s="174" t="n"/>
    </row>
    <row r="7151">
      <c r="A7151" s="174" t="inlineStr">
        <is>
          <t>test</t>
        </is>
      </c>
      <c r="B7151" s="174" t="inlineStr">
        <is>
          <t>A4</t>
        </is>
      </c>
      <c r="C7151" s="174" t="inlineStr">
        <is>
          <t>Babble</t>
        </is>
      </c>
      <c r="D7151" s="174" t="inlineStr">
        <is>
          <t>b</t>
        </is>
      </c>
      <c r="E7151" s="175" t="n">
        <v>0.22</v>
      </c>
      <c r="F7151" s="174" t="n">
        <v>104</v>
      </c>
      <c r="G7151" s="174" t="n">
        <v>177</v>
      </c>
      <c r="H7151" s="174" t="n">
        <v>110</v>
      </c>
      <c r="I7151" s="174" t="n">
        <v>185</v>
      </c>
      <c r="J7151" s="174" t="n"/>
      <c r="K7151" s="174" t="n"/>
      <c r="L7151" s="174" t="n"/>
      <c r="M7151" s="174" t="n"/>
    </row>
    <row r="7152">
      <c r="A7152" s="174" t="inlineStr">
        <is>
          <t>test</t>
        </is>
      </c>
      <c r="B7152" s="174" t="inlineStr">
        <is>
          <t>A4</t>
        </is>
      </c>
      <c r="C7152" s="174" t="inlineStr">
        <is>
          <t>Babble</t>
        </is>
      </c>
      <c r="D7152" s="174" t="inlineStr">
        <is>
          <t>b</t>
        </is>
      </c>
      <c r="E7152" s="175" t="n">
        <v>0.23</v>
      </c>
      <c r="F7152" s="174" t="n">
        <v>101</v>
      </c>
      <c r="G7152" s="174" t="n">
        <v>180</v>
      </c>
      <c r="H7152" s="174" t="n">
        <v>106</v>
      </c>
      <c r="I7152" s="174" t="n">
        <v>189</v>
      </c>
      <c r="J7152" s="174" t="n"/>
      <c r="K7152" s="174" t="n"/>
      <c r="L7152" s="174" t="n"/>
      <c r="M7152" s="174" t="n"/>
    </row>
    <row r="7153">
      <c r="A7153" s="174" t="inlineStr">
        <is>
          <t>test</t>
        </is>
      </c>
      <c r="B7153" s="174" t="inlineStr">
        <is>
          <t>A4</t>
        </is>
      </c>
      <c r="C7153" s="174" t="inlineStr">
        <is>
          <t>Babble</t>
        </is>
      </c>
      <c r="D7153" s="174" t="inlineStr">
        <is>
          <t>b</t>
        </is>
      </c>
      <c r="E7153" s="175" t="n">
        <v>0.24</v>
      </c>
      <c r="F7153" s="174" t="n">
        <v>97</v>
      </c>
      <c r="G7153" s="174" t="n">
        <v>184</v>
      </c>
      <c r="H7153" s="174" t="n">
        <v>94</v>
      </c>
      <c r="I7153" s="174" t="n">
        <v>201</v>
      </c>
      <c r="J7153" s="174" t="n"/>
      <c r="K7153" s="174" t="n"/>
      <c r="L7153" s="174" t="n"/>
      <c r="M7153" s="174" t="n"/>
    </row>
    <row r="7154">
      <c r="A7154" s="174" t="inlineStr">
        <is>
          <t>test</t>
        </is>
      </c>
      <c r="B7154" s="174" t="inlineStr">
        <is>
          <t>A4</t>
        </is>
      </c>
      <c r="C7154" s="174" t="inlineStr">
        <is>
          <t>Babble</t>
        </is>
      </c>
      <c r="D7154" s="174" t="inlineStr">
        <is>
          <t>b</t>
        </is>
      </c>
      <c r="E7154" s="175" t="n">
        <v>0.25</v>
      </c>
      <c r="F7154" s="174" t="n">
        <v>94</v>
      </c>
      <c r="G7154" s="174" t="n">
        <v>187</v>
      </c>
      <c r="H7154" s="174" t="n">
        <v>91</v>
      </c>
      <c r="I7154" s="174" t="n">
        <v>204</v>
      </c>
      <c r="J7154" s="174" t="n"/>
      <c r="K7154" s="174" t="n"/>
      <c r="L7154" s="174" t="n"/>
      <c r="M7154" s="174" t="n"/>
    </row>
    <row r="7155">
      <c r="A7155" s="174" t="inlineStr">
        <is>
          <t>test</t>
        </is>
      </c>
      <c r="B7155" s="174" t="inlineStr">
        <is>
          <t>A4</t>
        </is>
      </c>
      <c r="C7155" s="174" t="inlineStr">
        <is>
          <t>Babble</t>
        </is>
      </c>
      <c r="D7155" s="174" t="inlineStr">
        <is>
          <t>b</t>
        </is>
      </c>
      <c r="E7155" s="175" t="n">
        <v>0.26</v>
      </c>
      <c r="F7155" s="174" t="n">
        <v>92</v>
      </c>
      <c r="G7155" s="174" t="n">
        <v>189</v>
      </c>
      <c r="H7155" s="174" t="n">
        <v>84</v>
      </c>
      <c r="I7155" s="174" t="n">
        <v>211</v>
      </c>
      <c r="J7155" s="174" t="n"/>
      <c r="K7155" s="174" t="n"/>
      <c r="L7155" s="174" t="n"/>
      <c r="M7155" s="174" t="n"/>
    </row>
    <row r="7156">
      <c r="A7156" s="174" t="inlineStr">
        <is>
          <t>test</t>
        </is>
      </c>
      <c r="B7156" s="174" t="inlineStr">
        <is>
          <t>A4</t>
        </is>
      </c>
      <c r="C7156" s="174" t="inlineStr">
        <is>
          <t>Babble</t>
        </is>
      </c>
      <c r="D7156" s="174" t="inlineStr">
        <is>
          <t>b</t>
        </is>
      </c>
      <c r="E7156" s="175" t="n">
        <v>0.27</v>
      </c>
      <c r="F7156" s="174" t="n">
        <v>88</v>
      </c>
      <c r="G7156" s="174" t="n">
        <v>193</v>
      </c>
      <c r="H7156" s="174" t="n">
        <v>84</v>
      </c>
      <c r="I7156" s="174" t="n">
        <v>211</v>
      </c>
      <c r="J7156" s="174" t="n"/>
      <c r="K7156" s="174" t="n"/>
      <c r="L7156" s="174" t="n"/>
      <c r="M7156" s="174" t="n"/>
    </row>
    <row r="7157">
      <c r="A7157" s="174" t="inlineStr">
        <is>
          <t>test</t>
        </is>
      </c>
      <c r="B7157" s="174" t="inlineStr">
        <is>
          <t>A4</t>
        </is>
      </c>
      <c r="C7157" s="174" t="inlineStr">
        <is>
          <t>Babble</t>
        </is>
      </c>
      <c r="D7157" s="174" t="inlineStr">
        <is>
          <t>b</t>
        </is>
      </c>
      <c r="E7157" s="175" t="n">
        <v>0.28</v>
      </c>
      <c r="F7157" s="174" t="n">
        <v>83</v>
      </c>
      <c r="G7157" s="174" t="n">
        <v>198</v>
      </c>
      <c r="H7157" s="174" t="n">
        <v>78</v>
      </c>
      <c r="I7157" s="174" t="n">
        <v>217</v>
      </c>
      <c r="J7157" s="174" t="n"/>
      <c r="K7157" s="174" t="n"/>
      <c r="L7157" s="174" t="n"/>
      <c r="M7157" s="174" t="n"/>
    </row>
    <row r="7158">
      <c r="A7158" s="174" t="inlineStr">
        <is>
          <t>test</t>
        </is>
      </c>
      <c r="B7158" s="174" t="inlineStr">
        <is>
          <t>A4</t>
        </is>
      </c>
      <c r="C7158" s="174" t="inlineStr">
        <is>
          <t>Babble</t>
        </is>
      </c>
      <c r="D7158" s="174" t="inlineStr">
        <is>
          <t>b</t>
        </is>
      </c>
      <c r="E7158" s="175" t="n">
        <v>0.29</v>
      </c>
      <c r="F7158" s="174" t="n">
        <v>81</v>
      </c>
      <c r="G7158" s="174" t="n">
        <v>200</v>
      </c>
      <c r="H7158" s="174" t="n">
        <v>75</v>
      </c>
      <c r="I7158" s="174" t="n">
        <v>220</v>
      </c>
      <c r="J7158" s="174" t="n"/>
      <c r="K7158" s="174" t="n"/>
      <c r="L7158" s="174" t="n"/>
      <c r="M7158" s="174" t="n"/>
    </row>
    <row r="7159">
      <c r="A7159" s="174" t="inlineStr">
        <is>
          <t>test</t>
        </is>
      </c>
      <c r="B7159" s="174" t="inlineStr">
        <is>
          <t>A4</t>
        </is>
      </c>
      <c r="C7159" s="174" t="inlineStr">
        <is>
          <t>Babble</t>
        </is>
      </c>
      <c r="D7159" s="174" t="inlineStr">
        <is>
          <t>b</t>
        </is>
      </c>
      <c r="E7159" s="175" t="n">
        <v>0.3</v>
      </c>
      <c r="F7159" s="174" t="n">
        <v>77</v>
      </c>
      <c r="G7159" s="174" t="n">
        <v>204</v>
      </c>
      <c r="H7159" s="174" t="n">
        <v>73</v>
      </c>
      <c r="I7159" s="174" t="n">
        <v>222</v>
      </c>
      <c r="J7159" s="174" t="n"/>
      <c r="K7159" s="174" t="n"/>
      <c r="L7159" s="174" t="n"/>
      <c r="M7159" s="174" t="n"/>
    </row>
    <row r="7160">
      <c r="A7160" s="174" t="inlineStr">
        <is>
          <t>test</t>
        </is>
      </c>
      <c r="B7160" s="174" t="inlineStr">
        <is>
          <t>A4</t>
        </is>
      </c>
      <c r="C7160" s="174" t="inlineStr">
        <is>
          <t>Babble</t>
        </is>
      </c>
      <c r="D7160" s="174" t="inlineStr">
        <is>
          <t>b</t>
        </is>
      </c>
      <c r="E7160" s="175" t="n">
        <v>0.31</v>
      </c>
      <c r="F7160" s="174" t="n">
        <v>74</v>
      </c>
      <c r="G7160" s="174" t="n">
        <v>207</v>
      </c>
      <c r="H7160" s="174" t="n">
        <v>70</v>
      </c>
      <c r="I7160" s="174" t="n">
        <v>225</v>
      </c>
      <c r="J7160" s="174" t="n"/>
      <c r="K7160" s="174" t="n"/>
      <c r="L7160" s="174" t="n"/>
      <c r="M7160" s="174" t="n"/>
    </row>
    <row r="7161">
      <c r="A7161" s="174" t="inlineStr">
        <is>
          <t>test</t>
        </is>
      </c>
      <c r="B7161" s="174" t="inlineStr">
        <is>
          <t>A4</t>
        </is>
      </c>
      <c r="C7161" s="174" t="inlineStr">
        <is>
          <t>Babble</t>
        </is>
      </c>
      <c r="D7161" s="174" t="inlineStr">
        <is>
          <t>b</t>
        </is>
      </c>
      <c r="E7161" s="175" t="n">
        <v>0.32</v>
      </c>
      <c r="F7161" s="174" t="n">
        <v>74</v>
      </c>
      <c r="G7161" s="174" t="n">
        <v>207</v>
      </c>
      <c r="H7161" s="174" t="n">
        <v>68</v>
      </c>
      <c r="I7161" s="174" t="n">
        <v>227</v>
      </c>
      <c r="J7161" s="174" t="n"/>
      <c r="K7161" s="174" t="n"/>
      <c r="L7161" s="174" t="n"/>
      <c r="M7161" s="174" t="n"/>
    </row>
    <row r="7162">
      <c r="A7162" s="174" t="inlineStr">
        <is>
          <t>test</t>
        </is>
      </c>
      <c r="B7162" s="174" t="inlineStr">
        <is>
          <t>A4</t>
        </is>
      </c>
      <c r="C7162" s="174" t="inlineStr">
        <is>
          <t>Babble</t>
        </is>
      </c>
      <c r="D7162" s="174" t="inlineStr">
        <is>
          <t>b</t>
        </is>
      </c>
      <c r="E7162" s="175" t="n">
        <v>0.33</v>
      </c>
      <c r="F7162" s="174" t="n">
        <v>72</v>
      </c>
      <c r="G7162" s="174" t="n">
        <v>209</v>
      </c>
      <c r="H7162" s="174" t="n">
        <v>68</v>
      </c>
      <c r="I7162" s="174" t="n">
        <v>227</v>
      </c>
      <c r="J7162" s="174" t="n"/>
      <c r="K7162" s="174" t="n"/>
      <c r="L7162" s="174" t="n"/>
      <c r="M7162" s="174" t="n"/>
    </row>
    <row r="7163">
      <c r="A7163" s="174" t="inlineStr">
        <is>
          <t>test</t>
        </is>
      </c>
      <c r="B7163" s="174" t="inlineStr">
        <is>
          <t>A4</t>
        </is>
      </c>
      <c r="C7163" s="174" t="inlineStr">
        <is>
          <t>Babble</t>
        </is>
      </c>
      <c r="D7163" s="174" t="inlineStr">
        <is>
          <t>b</t>
        </is>
      </c>
      <c r="E7163" s="175" t="n">
        <v>0.34</v>
      </c>
      <c r="F7163" s="174" t="n">
        <v>70</v>
      </c>
      <c r="G7163" s="174" t="n">
        <v>211</v>
      </c>
      <c r="H7163" s="174" t="n">
        <v>65</v>
      </c>
      <c r="I7163" s="174" t="n">
        <v>230</v>
      </c>
      <c r="J7163" s="174" t="n"/>
      <c r="K7163" s="174" t="n"/>
      <c r="L7163" s="174" t="n"/>
      <c r="M7163" s="174" t="n"/>
    </row>
    <row r="7164">
      <c r="A7164" s="174" t="inlineStr">
        <is>
          <t>test</t>
        </is>
      </c>
      <c r="B7164" s="174" t="inlineStr">
        <is>
          <t>A4</t>
        </is>
      </c>
      <c r="C7164" s="174" t="inlineStr">
        <is>
          <t>Babble</t>
        </is>
      </c>
      <c r="D7164" s="174" t="inlineStr">
        <is>
          <t>b</t>
        </is>
      </c>
      <c r="E7164" s="175" t="n">
        <v>0.35</v>
      </c>
      <c r="F7164" s="174" t="n">
        <v>69</v>
      </c>
      <c r="G7164" s="174" t="n">
        <v>212</v>
      </c>
      <c r="H7164" s="174" t="n">
        <v>62</v>
      </c>
      <c r="I7164" s="174" t="n">
        <v>233</v>
      </c>
      <c r="J7164" s="174" t="n"/>
      <c r="K7164" s="174" t="n"/>
      <c r="L7164" s="174" t="n"/>
      <c r="M7164" s="174" t="n"/>
    </row>
    <row r="7165">
      <c r="A7165" s="174" t="inlineStr">
        <is>
          <t>test</t>
        </is>
      </c>
      <c r="B7165" s="174" t="inlineStr">
        <is>
          <t>A4</t>
        </is>
      </c>
      <c r="C7165" s="174" t="inlineStr">
        <is>
          <t>Babble</t>
        </is>
      </c>
      <c r="D7165" s="174" t="inlineStr">
        <is>
          <t>b</t>
        </is>
      </c>
      <c r="E7165" s="175" t="n">
        <v>0.36</v>
      </c>
      <c r="F7165" s="174" t="n">
        <v>67</v>
      </c>
      <c r="G7165" s="174" t="n">
        <v>214</v>
      </c>
      <c r="H7165" s="174" t="n">
        <v>57</v>
      </c>
      <c r="I7165" s="174" t="n">
        <v>238</v>
      </c>
      <c r="J7165" s="174" t="n"/>
      <c r="K7165" s="174" t="n"/>
      <c r="L7165" s="174" t="n"/>
      <c r="M7165" s="174" t="n"/>
    </row>
    <row r="7166">
      <c r="A7166" s="174" t="inlineStr">
        <is>
          <t>test</t>
        </is>
      </c>
      <c r="B7166" s="174" t="inlineStr">
        <is>
          <t>A4</t>
        </is>
      </c>
      <c r="C7166" s="174" t="inlineStr">
        <is>
          <t>Babble</t>
        </is>
      </c>
      <c r="D7166" s="174" t="inlineStr">
        <is>
          <t>b</t>
        </is>
      </c>
      <c r="E7166" s="175" t="n">
        <v>0.37</v>
      </c>
      <c r="F7166" s="174" t="n">
        <v>66</v>
      </c>
      <c r="G7166" s="174" t="n">
        <v>215</v>
      </c>
      <c r="H7166" s="174" t="n">
        <v>57</v>
      </c>
      <c r="I7166" s="174" t="n">
        <v>238</v>
      </c>
      <c r="J7166" s="174" t="n"/>
      <c r="K7166" s="174" t="n"/>
      <c r="L7166" s="174" t="n"/>
      <c r="M7166" s="174" t="n"/>
    </row>
    <row r="7167">
      <c r="A7167" s="174" t="inlineStr">
        <is>
          <t>test</t>
        </is>
      </c>
      <c r="B7167" s="174" t="inlineStr">
        <is>
          <t>A4</t>
        </is>
      </c>
      <c r="C7167" s="174" t="inlineStr">
        <is>
          <t>Babble</t>
        </is>
      </c>
      <c r="D7167" s="174" t="inlineStr">
        <is>
          <t>b</t>
        </is>
      </c>
      <c r="E7167" s="175" t="n">
        <v>0.38</v>
      </c>
      <c r="F7167" s="174" t="n">
        <v>64</v>
      </c>
      <c r="G7167" s="174" t="n">
        <v>217</v>
      </c>
      <c r="H7167" s="174" t="n">
        <v>54</v>
      </c>
      <c r="I7167" s="174" t="n">
        <v>241</v>
      </c>
      <c r="J7167" s="174" t="n"/>
      <c r="K7167" s="174" t="n"/>
      <c r="L7167" s="174" t="n"/>
      <c r="M7167" s="174" t="n"/>
    </row>
    <row r="7168">
      <c r="A7168" s="174" t="inlineStr">
        <is>
          <t>test</t>
        </is>
      </c>
      <c r="B7168" s="174" t="inlineStr">
        <is>
          <t>A4</t>
        </is>
      </c>
      <c r="C7168" s="174" t="inlineStr">
        <is>
          <t>Babble</t>
        </is>
      </c>
      <c r="D7168" s="174" t="inlineStr">
        <is>
          <t>b</t>
        </is>
      </c>
      <c r="E7168" s="175" t="n">
        <v>0.39</v>
      </c>
      <c r="F7168" s="174" t="n">
        <v>56</v>
      </c>
      <c r="G7168" s="174" t="n">
        <v>225</v>
      </c>
      <c r="H7168" s="174" t="n">
        <v>52</v>
      </c>
      <c r="I7168" s="174" t="n">
        <v>243</v>
      </c>
      <c r="J7168" s="174" t="n"/>
      <c r="K7168" s="174" t="n"/>
      <c r="L7168" s="174" t="n"/>
      <c r="M7168" s="174" t="n"/>
    </row>
    <row r="7169">
      <c r="A7169" s="174" t="inlineStr">
        <is>
          <t>test</t>
        </is>
      </c>
      <c r="B7169" s="174" t="inlineStr">
        <is>
          <t>A4</t>
        </is>
      </c>
      <c r="C7169" s="174" t="inlineStr">
        <is>
          <t>Babble</t>
        </is>
      </c>
      <c r="D7169" s="174" t="inlineStr">
        <is>
          <t>b</t>
        </is>
      </c>
      <c r="E7169" s="175" t="n">
        <v>0.4</v>
      </c>
      <c r="F7169" s="174" t="n">
        <v>54</v>
      </c>
      <c r="G7169" s="174" t="n">
        <v>227</v>
      </c>
      <c r="H7169" s="174" t="n">
        <v>51</v>
      </c>
      <c r="I7169" s="174" t="n">
        <v>244</v>
      </c>
      <c r="J7169" s="174" t="n"/>
      <c r="K7169" s="174" t="n"/>
      <c r="L7169" s="174" t="n"/>
      <c r="M7169" s="174" t="n"/>
    </row>
    <row r="7170">
      <c r="A7170" s="174" t="inlineStr">
        <is>
          <t>test</t>
        </is>
      </c>
      <c r="B7170" s="174" t="inlineStr">
        <is>
          <t>A4</t>
        </is>
      </c>
      <c r="C7170" s="174" t="inlineStr">
        <is>
          <t>Babble</t>
        </is>
      </c>
      <c r="D7170" s="174" t="inlineStr">
        <is>
          <t>b</t>
        </is>
      </c>
      <c r="E7170" s="175" t="n">
        <v>0.41</v>
      </c>
      <c r="F7170" s="174" t="n">
        <v>53</v>
      </c>
      <c r="G7170" s="174" t="n">
        <v>228</v>
      </c>
      <c r="H7170" s="174" t="n">
        <v>48</v>
      </c>
      <c r="I7170" s="174" t="n">
        <v>247</v>
      </c>
      <c r="J7170" s="174" t="n"/>
      <c r="K7170" s="174" t="n"/>
      <c r="L7170" s="174" t="n"/>
      <c r="M7170" s="174" t="n"/>
    </row>
    <row r="7171">
      <c r="A7171" s="174" t="inlineStr">
        <is>
          <t>test</t>
        </is>
      </c>
      <c r="B7171" s="174" t="inlineStr">
        <is>
          <t>A4</t>
        </is>
      </c>
      <c r="C7171" s="174" t="inlineStr">
        <is>
          <t>Babble</t>
        </is>
      </c>
      <c r="D7171" s="174" t="inlineStr">
        <is>
          <t>b</t>
        </is>
      </c>
      <c r="E7171" s="175" t="n">
        <v>0.42</v>
      </c>
      <c r="F7171" s="174" t="n">
        <v>46</v>
      </c>
      <c r="G7171" s="174" t="n">
        <v>235</v>
      </c>
      <c r="H7171" s="174" t="n">
        <v>48</v>
      </c>
      <c r="I7171" s="174" t="n">
        <v>247</v>
      </c>
      <c r="J7171" s="174" t="n"/>
      <c r="K7171" s="174" t="n"/>
      <c r="L7171" s="174" t="n"/>
      <c r="M7171" s="174" t="n"/>
    </row>
    <row r="7172">
      <c r="A7172" s="174" t="inlineStr">
        <is>
          <t>test</t>
        </is>
      </c>
      <c r="B7172" s="174" t="inlineStr">
        <is>
          <t>A4</t>
        </is>
      </c>
      <c r="C7172" s="174" t="inlineStr">
        <is>
          <t>Babble</t>
        </is>
      </c>
      <c r="D7172" s="174" t="inlineStr">
        <is>
          <t>b</t>
        </is>
      </c>
      <c r="E7172" s="175" t="n">
        <v>0.43</v>
      </c>
      <c r="F7172" s="174" t="n">
        <v>43</v>
      </c>
      <c r="G7172" s="174" t="n">
        <v>238</v>
      </c>
      <c r="H7172" s="174" t="n">
        <v>47</v>
      </c>
      <c r="I7172" s="174" t="n">
        <v>248</v>
      </c>
      <c r="J7172" s="174" t="n"/>
      <c r="K7172" s="174" t="n"/>
      <c r="L7172" s="174" t="n"/>
      <c r="M7172" s="174" t="n"/>
    </row>
    <row r="7173">
      <c r="A7173" s="174" t="inlineStr">
        <is>
          <t>test</t>
        </is>
      </c>
      <c r="B7173" s="174" t="inlineStr">
        <is>
          <t>A4</t>
        </is>
      </c>
      <c r="C7173" s="174" t="inlineStr">
        <is>
          <t>Babble</t>
        </is>
      </c>
      <c r="D7173" s="174" t="inlineStr">
        <is>
          <t>b</t>
        </is>
      </c>
      <c r="E7173" s="175" t="n">
        <v>0.44</v>
      </c>
      <c r="F7173" s="174" t="n">
        <v>43</v>
      </c>
      <c r="G7173" s="174" t="n">
        <v>238</v>
      </c>
      <c r="H7173" s="174" t="n">
        <v>47</v>
      </c>
      <c r="I7173" s="174" t="n">
        <v>248</v>
      </c>
      <c r="J7173" s="174" t="n"/>
      <c r="K7173" s="174" t="n"/>
      <c r="L7173" s="174" t="n"/>
      <c r="M7173" s="174" t="n"/>
    </row>
    <row r="7174">
      <c r="A7174" s="174" t="inlineStr">
        <is>
          <t>test</t>
        </is>
      </c>
      <c r="B7174" s="174" t="inlineStr">
        <is>
          <t>A4</t>
        </is>
      </c>
      <c r="C7174" s="174" t="inlineStr">
        <is>
          <t>Babble</t>
        </is>
      </c>
      <c r="D7174" s="174" t="inlineStr">
        <is>
          <t>b</t>
        </is>
      </c>
      <c r="E7174" s="175" t="n">
        <v>0.45</v>
      </c>
      <c r="F7174" s="174" t="n">
        <v>42</v>
      </c>
      <c r="G7174" s="174" t="n">
        <v>239</v>
      </c>
      <c r="H7174" s="174" t="n">
        <v>47</v>
      </c>
      <c r="I7174" s="174" t="n">
        <v>248</v>
      </c>
      <c r="J7174" s="174" t="n"/>
      <c r="K7174" s="174" t="n"/>
      <c r="L7174" s="174" t="n"/>
      <c r="M7174" s="174" t="n"/>
    </row>
    <row r="7175">
      <c r="A7175" s="174" t="inlineStr">
        <is>
          <t>test</t>
        </is>
      </c>
      <c r="B7175" s="174" t="inlineStr">
        <is>
          <t>A4</t>
        </is>
      </c>
      <c r="C7175" s="174" t="inlineStr">
        <is>
          <t>Babble</t>
        </is>
      </c>
      <c r="D7175" s="174" t="inlineStr">
        <is>
          <t>b</t>
        </is>
      </c>
      <c r="E7175" s="175" t="n">
        <v>0.46</v>
      </c>
      <c r="F7175" s="174" t="n">
        <v>41</v>
      </c>
      <c r="G7175" s="174" t="n">
        <v>240</v>
      </c>
      <c r="H7175" s="174" t="n">
        <v>44</v>
      </c>
      <c r="I7175" s="174" t="n">
        <v>251</v>
      </c>
      <c r="J7175" s="174" t="n"/>
      <c r="K7175" s="174" t="n"/>
      <c r="L7175" s="174" t="n"/>
      <c r="M7175" s="174" t="n"/>
    </row>
    <row r="7176">
      <c r="A7176" s="174" t="inlineStr">
        <is>
          <t>test</t>
        </is>
      </c>
      <c r="B7176" s="174" t="inlineStr">
        <is>
          <t>A4</t>
        </is>
      </c>
      <c r="C7176" s="174" t="inlineStr">
        <is>
          <t>Babble</t>
        </is>
      </c>
      <c r="D7176" s="174" t="inlineStr">
        <is>
          <t>b</t>
        </is>
      </c>
      <c r="E7176" s="175" t="n">
        <v>0.47</v>
      </c>
      <c r="F7176" s="174" t="n">
        <v>40</v>
      </c>
      <c r="G7176" s="174" t="n">
        <v>241</v>
      </c>
      <c r="H7176" s="174" t="n">
        <v>43</v>
      </c>
      <c r="I7176" s="174" t="n">
        <v>252</v>
      </c>
      <c r="J7176" s="174" t="n"/>
      <c r="K7176" s="174" t="n"/>
      <c r="L7176" s="174" t="n"/>
      <c r="M7176" s="174" t="n"/>
    </row>
    <row r="7177">
      <c r="A7177" s="174" t="inlineStr">
        <is>
          <t>test</t>
        </is>
      </c>
      <c r="B7177" s="174" t="inlineStr">
        <is>
          <t>A4</t>
        </is>
      </c>
      <c r="C7177" s="174" t="inlineStr">
        <is>
          <t>Babble</t>
        </is>
      </c>
      <c r="D7177" s="174" t="inlineStr">
        <is>
          <t>b</t>
        </is>
      </c>
      <c r="E7177" s="175" t="n">
        <v>0.48</v>
      </c>
      <c r="F7177" s="174" t="n">
        <v>40</v>
      </c>
      <c r="G7177" s="174" t="n">
        <v>241</v>
      </c>
      <c r="H7177" s="174" t="n">
        <v>41</v>
      </c>
      <c r="I7177" s="174" t="n">
        <v>254</v>
      </c>
      <c r="J7177" s="174" t="n"/>
      <c r="K7177" s="174" t="n"/>
      <c r="L7177" s="174" t="n"/>
      <c r="M7177" s="174" t="n"/>
    </row>
    <row r="7178">
      <c r="A7178" s="174" t="inlineStr">
        <is>
          <t>test</t>
        </is>
      </c>
      <c r="B7178" s="174" t="inlineStr">
        <is>
          <t>A4</t>
        </is>
      </c>
      <c r="C7178" s="174" t="inlineStr">
        <is>
          <t>Babble</t>
        </is>
      </c>
      <c r="D7178" s="174" t="inlineStr">
        <is>
          <t>b</t>
        </is>
      </c>
      <c r="E7178" s="175" t="n">
        <v>0.49</v>
      </c>
      <c r="F7178" s="174" t="n">
        <v>39</v>
      </c>
      <c r="G7178" s="174" t="n">
        <v>242</v>
      </c>
      <c r="H7178" s="174" t="n">
        <v>39</v>
      </c>
      <c r="I7178" s="174" t="n">
        <v>256</v>
      </c>
      <c r="J7178" s="174" t="n"/>
      <c r="K7178" s="174" t="n"/>
      <c r="L7178" s="174" t="n"/>
      <c r="M7178" s="174" t="n"/>
    </row>
    <row r="7179">
      <c r="A7179" s="174" t="inlineStr">
        <is>
          <t>test</t>
        </is>
      </c>
      <c r="B7179" s="174" t="inlineStr">
        <is>
          <t>A4</t>
        </is>
      </c>
      <c r="C7179" s="174" t="inlineStr">
        <is>
          <t>Babble</t>
        </is>
      </c>
      <c r="D7179" s="174" t="inlineStr">
        <is>
          <t>b</t>
        </is>
      </c>
      <c r="E7179" s="175" t="n">
        <v>0.5</v>
      </c>
      <c r="F7179" s="174" t="n">
        <v>35</v>
      </c>
      <c r="G7179" s="174" t="n">
        <v>246</v>
      </c>
      <c r="H7179" s="174" t="n">
        <v>38</v>
      </c>
      <c r="I7179" s="174" t="n">
        <v>257</v>
      </c>
      <c r="J7179" s="174" t="n"/>
      <c r="K7179" s="174" t="n"/>
      <c r="L7179" s="174" t="n"/>
      <c r="M7179" s="174" t="n"/>
    </row>
    <row r="7180">
      <c r="A7180" s="174" t="inlineStr">
        <is>
          <t>test</t>
        </is>
      </c>
      <c r="B7180" s="174" t="inlineStr">
        <is>
          <t>A4</t>
        </is>
      </c>
      <c r="C7180" s="174" t="inlineStr">
        <is>
          <t>Babble</t>
        </is>
      </c>
      <c r="D7180" s="174" t="inlineStr">
        <is>
          <t>b</t>
        </is>
      </c>
      <c r="E7180" s="175" t="n">
        <v>0.51</v>
      </c>
      <c r="F7180" s="174" t="n">
        <v>35</v>
      </c>
      <c r="G7180" s="174" t="n">
        <v>246</v>
      </c>
      <c r="H7180" s="174" t="n">
        <v>36</v>
      </c>
      <c r="I7180" s="174" t="n">
        <v>259</v>
      </c>
      <c r="J7180" s="174" t="n"/>
      <c r="K7180" s="174" t="n"/>
      <c r="L7180" s="174" t="n"/>
      <c r="M7180" s="174" t="n"/>
    </row>
    <row r="7181">
      <c r="A7181" s="174" t="inlineStr">
        <is>
          <t>test</t>
        </is>
      </c>
      <c r="B7181" s="174" t="inlineStr">
        <is>
          <t>A4</t>
        </is>
      </c>
      <c r="C7181" s="174" t="inlineStr">
        <is>
          <t>Babble</t>
        </is>
      </c>
      <c r="D7181" s="174" t="inlineStr">
        <is>
          <t>b</t>
        </is>
      </c>
      <c r="E7181" s="175" t="n">
        <v>0.52</v>
      </c>
      <c r="F7181" s="174" t="n">
        <v>35</v>
      </c>
      <c r="G7181" s="174" t="n">
        <v>246</v>
      </c>
      <c r="H7181" s="174" t="n">
        <v>34</v>
      </c>
      <c r="I7181" s="174" t="n">
        <v>261</v>
      </c>
      <c r="J7181" s="174" t="n"/>
      <c r="K7181" s="174" t="n"/>
      <c r="L7181" s="174" t="n"/>
      <c r="M7181" s="174" t="n"/>
    </row>
    <row r="7182">
      <c r="A7182" s="174" t="inlineStr">
        <is>
          <t>test</t>
        </is>
      </c>
      <c r="B7182" s="174" t="inlineStr">
        <is>
          <t>A4</t>
        </is>
      </c>
      <c r="C7182" s="174" t="inlineStr">
        <is>
          <t>Babble</t>
        </is>
      </c>
      <c r="D7182" s="174" t="inlineStr">
        <is>
          <t>b</t>
        </is>
      </c>
      <c r="E7182" s="175" t="n">
        <v>0.53</v>
      </c>
      <c r="F7182" s="174" t="n">
        <v>35</v>
      </c>
      <c r="G7182" s="174" t="n">
        <v>246</v>
      </c>
      <c r="H7182" s="174" t="n">
        <v>33</v>
      </c>
      <c r="I7182" s="174" t="n">
        <v>262</v>
      </c>
      <c r="J7182" s="174" t="n"/>
      <c r="K7182" s="174" t="n"/>
      <c r="L7182" s="174" t="n"/>
      <c r="M7182" s="174" t="n"/>
    </row>
    <row r="7183">
      <c r="A7183" s="174" t="inlineStr">
        <is>
          <t>test</t>
        </is>
      </c>
      <c r="B7183" s="174" t="inlineStr">
        <is>
          <t>A4</t>
        </is>
      </c>
      <c r="C7183" s="174" t="inlineStr">
        <is>
          <t>Babble</t>
        </is>
      </c>
      <c r="D7183" s="174" t="inlineStr">
        <is>
          <t>b</t>
        </is>
      </c>
      <c r="E7183" s="175" t="n">
        <v>0.54</v>
      </c>
      <c r="F7183" s="174" t="n">
        <v>34</v>
      </c>
      <c r="G7183" s="174" t="n">
        <v>247</v>
      </c>
      <c r="H7183" s="174" t="n">
        <v>32</v>
      </c>
      <c r="I7183" s="174" t="n">
        <v>263</v>
      </c>
      <c r="J7183" s="174" t="n"/>
      <c r="K7183" s="174" t="n"/>
      <c r="L7183" s="174" t="n"/>
      <c r="M7183" s="174" t="n"/>
    </row>
    <row r="7184">
      <c r="A7184" s="174" t="inlineStr">
        <is>
          <t>test</t>
        </is>
      </c>
      <c r="B7184" s="174" t="inlineStr">
        <is>
          <t>A4</t>
        </is>
      </c>
      <c r="C7184" s="174" t="inlineStr">
        <is>
          <t>Babble</t>
        </is>
      </c>
      <c r="D7184" s="174" t="inlineStr">
        <is>
          <t>b</t>
        </is>
      </c>
      <c r="E7184" s="175" t="n">
        <v>0.55</v>
      </c>
      <c r="F7184" s="174" t="n">
        <v>31</v>
      </c>
      <c r="G7184" s="174" t="n">
        <v>250</v>
      </c>
      <c r="H7184" s="174" t="n">
        <v>30</v>
      </c>
      <c r="I7184" s="174" t="n">
        <v>265</v>
      </c>
      <c r="J7184" s="174" t="n"/>
      <c r="K7184" s="174" t="n"/>
      <c r="L7184" s="174" t="n"/>
      <c r="M7184" s="174" t="n"/>
    </row>
    <row r="7185">
      <c r="A7185" s="174" t="inlineStr">
        <is>
          <t>test</t>
        </is>
      </c>
      <c r="B7185" s="174" t="inlineStr">
        <is>
          <t>A4</t>
        </is>
      </c>
      <c r="C7185" s="174" t="inlineStr">
        <is>
          <t>Babble</t>
        </is>
      </c>
      <c r="D7185" s="174" t="inlineStr">
        <is>
          <t>b</t>
        </is>
      </c>
      <c r="E7185" s="175" t="n">
        <v>0.5600000000000001</v>
      </c>
      <c r="F7185" s="174" t="n">
        <v>28</v>
      </c>
      <c r="G7185" s="174" t="n">
        <v>253</v>
      </c>
      <c r="H7185" s="174" t="n">
        <v>30</v>
      </c>
      <c r="I7185" s="174" t="n">
        <v>265</v>
      </c>
      <c r="J7185" s="174" t="n"/>
      <c r="K7185" s="174" t="n"/>
      <c r="L7185" s="174" t="n"/>
      <c r="M7185" s="174" t="n"/>
    </row>
    <row r="7186">
      <c r="A7186" s="174" t="inlineStr">
        <is>
          <t>test</t>
        </is>
      </c>
      <c r="B7186" s="174" t="inlineStr">
        <is>
          <t>A4</t>
        </is>
      </c>
      <c r="C7186" s="174" t="inlineStr">
        <is>
          <t>Babble</t>
        </is>
      </c>
      <c r="D7186" s="174" t="inlineStr">
        <is>
          <t>b</t>
        </is>
      </c>
      <c r="E7186" s="175" t="n">
        <v>0.57</v>
      </c>
      <c r="F7186" s="174" t="n">
        <v>27</v>
      </c>
      <c r="G7186" s="174" t="n">
        <v>254</v>
      </c>
      <c r="H7186" s="174" t="n">
        <v>27</v>
      </c>
      <c r="I7186" s="174" t="n">
        <v>268</v>
      </c>
      <c r="J7186" s="174" t="n"/>
      <c r="K7186" s="174" t="n"/>
      <c r="L7186" s="174" t="n"/>
      <c r="M7186" s="174" t="n"/>
    </row>
    <row r="7187">
      <c r="A7187" s="174" t="inlineStr">
        <is>
          <t>test</t>
        </is>
      </c>
      <c r="B7187" s="174" t="inlineStr">
        <is>
          <t>A4</t>
        </is>
      </c>
      <c r="C7187" s="174" t="inlineStr">
        <is>
          <t>Babble</t>
        </is>
      </c>
      <c r="D7187" s="174" t="inlineStr">
        <is>
          <t>b</t>
        </is>
      </c>
      <c r="E7187" s="175" t="n">
        <v>0.58</v>
      </c>
      <c r="F7187" s="174" t="n">
        <v>27</v>
      </c>
      <c r="G7187" s="174" t="n">
        <v>254</v>
      </c>
      <c r="H7187" s="174" t="n">
        <v>25</v>
      </c>
      <c r="I7187" s="174" t="n">
        <v>270</v>
      </c>
      <c r="J7187" s="174" t="n"/>
      <c r="K7187" s="174" t="n"/>
      <c r="L7187" s="174" t="n"/>
      <c r="M7187" s="174" t="n"/>
    </row>
    <row r="7188">
      <c r="A7188" s="174" t="inlineStr">
        <is>
          <t>test</t>
        </is>
      </c>
      <c r="B7188" s="174" t="inlineStr">
        <is>
          <t>A4</t>
        </is>
      </c>
      <c r="C7188" s="174" t="inlineStr">
        <is>
          <t>Babble</t>
        </is>
      </c>
      <c r="D7188" s="174" t="inlineStr">
        <is>
          <t>b</t>
        </is>
      </c>
      <c r="E7188" s="175" t="n">
        <v>0.59</v>
      </c>
      <c r="F7188" s="174" t="n">
        <v>27</v>
      </c>
      <c r="G7188" s="174" t="n">
        <v>254</v>
      </c>
      <c r="H7188" s="174" t="n">
        <v>24</v>
      </c>
      <c r="I7188" s="174" t="n">
        <v>271</v>
      </c>
      <c r="J7188" s="174" t="n"/>
      <c r="K7188" s="174" t="n"/>
      <c r="L7188" s="174" t="n"/>
      <c r="M7188" s="174" t="n"/>
    </row>
    <row r="7189">
      <c r="A7189" s="174" t="inlineStr">
        <is>
          <t>test</t>
        </is>
      </c>
      <c r="B7189" s="174" t="inlineStr">
        <is>
          <t>A4</t>
        </is>
      </c>
      <c r="C7189" s="174" t="inlineStr">
        <is>
          <t>Babble</t>
        </is>
      </c>
      <c r="D7189" s="174" t="inlineStr">
        <is>
          <t>b</t>
        </is>
      </c>
      <c r="E7189" s="175" t="n">
        <v>0.6</v>
      </c>
      <c r="F7189" s="174" t="n">
        <v>26</v>
      </c>
      <c r="G7189" s="174" t="n">
        <v>255</v>
      </c>
      <c r="H7189" s="174" t="n">
        <v>22</v>
      </c>
      <c r="I7189" s="174" t="n">
        <v>273</v>
      </c>
      <c r="J7189" s="174" t="n"/>
      <c r="K7189" s="174" t="n"/>
      <c r="L7189" s="174" t="n"/>
      <c r="M7189" s="174" t="n"/>
    </row>
    <row r="7190">
      <c r="A7190" s="174" t="inlineStr">
        <is>
          <t>test</t>
        </is>
      </c>
      <c r="B7190" s="174" t="inlineStr">
        <is>
          <t>A4</t>
        </is>
      </c>
      <c r="C7190" s="174" t="inlineStr">
        <is>
          <t>Babble</t>
        </is>
      </c>
      <c r="D7190" s="174" t="inlineStr">
        <is>
          <t>b</t>
        </is>
      </c>
      <c r="E7190" s="175" t="n">
        <v>0.61</v>
      </c>
      <c r="F7190" s="174" t="n">
        <v>26</v>
      </c>
      <c r="G7190" s="174" t="n">
        <v>255</v>
      </c>
      <c r="H7190" s="174" t="n">
        <v>20</v>
      </c>
      <c r="I7190" s="174" t="n">
        <v>275</v>
      </c>
      <c r="J7190" s="174" t="n"/>
      <c r="K7190" s="174" t="n"/>
      <c r="L7190" s="174" t="n"/>
      <c r="M7190" s="174" t="n"/>
    </row>
    <row r="7191">
      <c r="A7191" s="174" t="inlineStr">
        <is>
          <t>test</t>
        </is>
      </c>
      <c r="B7191" s="174" t="inlineStr">
        <is>
          <t>A4</t>
        </is>
      </c>
      <c r="C7191" s="174" t="inlineStr">
        <is>
          <t>Babble</t>
        </is>
      </c>
      <c r="D7191" s="174" t="inlineStr">
        <is>
          <t>b</t>
        </is>
      </c>
      <c r="E7191" s="175" t="n">
        <v>0.62</v>
      </c>
      <c r="F7191" s="174" t="n">
        <v>26</v>
      </c>
      <c r="G7191" s="174" t="n">
        <v>255</v>
      </c>
      <c r="H7191" s="174" t="n">
        <v>20</v>
      </c>
      <c r="I7191" s="174" t="n">
        <v>275</v>
      </c>
      <c r="J7191" s="174" t="n"/>
      <c r="K7191" s="174" t="n"/>
      <c r="L7191" s="174" t="n"/>
      <c r="M7191" s="174" t="n"/>
    </row>
    <row r="7192">
      <c r="A7192" s="174" t="inlineStr">
        <is>
          <t>test</t>
        </is>
      </c>
      <c r="B7192" s="174" t="inlineStr">
        <is>
          <t>A4</t>
        </is>
      </c>
      <c r="C7192" s="174" t="inlineStr">
        <is>
          <t>Babble</t>
        </is>
      </c>
      <c r="D7192" s="174" t="inlineStr">
        <is>
          <t>b</t>
        </is>
      </c>
      <c r="E7192" s="175" t="n">
        <v>0.63</v>
      </c>
      <c r="F7192" s="174" t="n">
        <v>26</v>
      </c>
      <c r="G7192" s="174" t="n">
        <v>255</v>
      </c>
      <c r="H7192" s="174" t="n">
        <v>20</v>
      </c>
      <c r="I7192" s="174" t="n">
        <v>275</v>
      </c>
      <c r="J7192" s="174" t="n"/>
      <c r="K7192" s="174" t="n"/>
      <c r="L7192" s="174" t="n"/>
      <c r="M7192" s="174" t="n"/>
    </row>
    <row r="7193">
      <c r="A7193" s="174" t="inlineStr">
        <is>
          <t>test</t>
        </is>
      </c>
      <c r="B7193" s="174" t="inlineStr">
        <is>
          <t>A4</t>
        </is>
      </c>
      <c r="C7193" s="174" t="inlineStr">
        <is>
          <t>Babble</t>
        </is>
      </c>
      <c r="D7193" s="174" t="inlineStr">
        <is>
          <t>b</t>
        </is>
      </c>
      <c r="E7193" s="175" t="n">
        <v>0.64</v>
      </c>
      <c r="F7193" s="174" t="n">
        <v>24</v>
      </c>
      <c r="G7193" s="174" t="n">
        <v>257</v>
      </c>
      <c r="H7193" s="174" t="n">
        <v>19</v>
      </c>
      <c r="I7193" s="174" t="n">
        <v>276</v>
      </c>
      <c r="J7193" s="174" t="n"/>
      <c r="K7193" s="174" t="n"/>
      <c r="L7193" s="174" t="n"/>
      <c r="M7193" s="174" t="n"/>
    </row>
    <row r="7194">
      <c r="A7194" s="174" t="inlineStr">
        <is>
          <t>test</t>
        </is>
      </c>
      <c r="B7194" s="174" t="inlineStr">
        <is>
          <t>A4</t>
        </is>
      </c>
      <c r="C7194" s="174" t="inlineStr">
        <is>
          <t>Babble</t>
        </is>
      </c>
      <c r="D7194" s="174" t="inlineStr">
        <is>
          <t>b</t>
        </is>
      </c>
      <c r="E7194" s="175" t="n">
        <v>0.65</v>
      </c>
      <c r="F7194" s="174" t="n">
        <v>22</v>
      </c>
      <c r="G7194" s="174" t="n">
        <v>259</v>
      </c>
      <c r="H7194" s="174" t="n">
        <v>19</v>
      </c>
      <c r="I7194" s="174" t="n">
        <v>276</v>
      </c>
      <c r="J7194" s="174" t="n"/>
      <c r="K7194" s="174" t="n"/>
      <c r="L7194" s="174" t="n"/>
      <c r="M7194" s="174" t="n"/>
    </row>
    <row r="7195">
      <c r="A7195" s="174" t="inlineStr">
        <is>
          <t>test</t>
        </is>
      </c>
      <c r="B7195" s="174" t="inlineStr">
        <is>
          <t>A4</t>
        </is>
      </c>
      <c r="C7195" s="174" t="inlineStr">
        <is>
          <t>Babble</t>
        </is>
      </c>
      <c r="D7195" s="174" t="inlineStr">
        <is>
          <t>b</t>
        </is>
      </c>
      <c r="E7195" s="175" t="n">
        <v>0.66</v>
      </c>
      <c r="F7195" s="174" t="n">
        <v>21</v>
      </c>
      <c r="G7195" s="174" t="n">
        <v>260</v>
      </c>
      <c r="H7195" s="174" t="n">
        <v>17</v>
      </c>
      <c r="I7195" s="174" t="n">
        <v>278</v>
      </c>
      <c r="J7195" s="174" t="n"/>
      <c r="K7195" s="174" t="n"/>
      <c r="L7195" s="174" t="n"/>
      <c r="M7195" s="174" t="n"/>
    </row>
    <row r="7196">
      <c r="A7196" s="174" t="inlineStr">
        <is>
          <t>test</t>
        </is>
      </c>
      <c r="B7196" s="174" t="inlineStr">
        <is>
          <t>A4</t>
        </is>
      </c>
      <c r="C7196" s="174" t="inlineStr">
        <is>
          <t>Babble</t>
        </is>
      </c>
      <c r="D7196" s="174" t="inlineStr">
        <is>
          <t>b</t>
        </is>
      </c>
      <c r="E7196" s="175" t="n">
        <v>0.67</v>
      </c>
      <c r="F7196" s="174" t="n">
        <v>21</v>
      </c>
      <c r="G7196" s="174" t="n">
        <v>260</v>
      </c>
      <c r="H7196" s="174" t="n">
        <v>17</v>
      </c>
      <c r="I7196" s="174" t="n">
        <v>278</v>
      </c>
      <c r="J7196" s="174" t="n"/>
      <c r="K7196" s="174" t="n"/>
      <c r="L7196" s="174" t="n"/>
      <c r="M7196" s="174" t="n"/>
    </row>
    <row r="7197">
      <c r="A7197" s="174" t="inlineStr">
        <is>
          <t>test</t>
        </is>
      </c>
      <c r="B7197" s="174" t="inlineStr">
        <is>
          <t>A4</t>
        </is>
      </c>
      <c r="C7197" s="174" t="inlineStr">
        <is>
          <t>Babble</t>
        </is>
      </c>
      <c r="D7197" s="174" t="inlineStr">
        <is>
          <t>b</t>
        </is>
      </c>
      <c r="E7197" s="175" t="n">
        <v>0.68</v>
      </c>
      <c r="F7197" s="174" t="n">
        <v>21</v>
      </c>
      <c r="G7197" s="174" t="n">
        <v>260</v>
      </c>
      <c r="H7197" s="174" t="n">
        <v>16</v>
      </c>
      <c r="I7197" s="174" t="n">
        <v>279</v>
      </c>
      <c r="J7197" s="174" t="n"/>
      <c r="K7197" s="174" t="n"/>
      <c r="L7197" s="174" t="n"/>
      <c r="M7197" s="174" t="n"/>
    </row>
    <row r="7198">
      <c r="A7198" s="174" t="inlineStr">
        <is>
          <t>test</t>
        </is>
      </c>
      <c r="B7198" s="174" t="inlineStr">
        <is>
          <t>A4</t>
        </is>
      </c>
      <c r="C7198" s="174" t="inlineStr">
        <is>
          <t>Babble</t>
        </is>
      </c>
      <c r="D7198" s="174" t="inlineStr">
        <is>
          <t>b</t>
        </is>
      </c>
      <c r="E7198" s="175" t="n">
        <v>0.6899999999999999</v>
      </c>
      <c r="F7198" s="174" t="n">
        <v>21</v>
      </c>
      <c r="G7198" s="174" t="n">
        <v>260</v>
      </c>
      <c r="H7198" s="174" t="n">
        <v>16</v>
      </c>
      <c r="I7198" s="174" t="n">
        <v>279</v>
      </c>
      <c r="J7198" s="174" t="n"/>
      <c r="K7198" s="174" t="n"/>
      <c r="L7198" s="174" t="n"/>
      <c r="M7198" s="174" t="n"/>
    </row>
    <row r="7199">
      <c r="A7199" s="174" t="inlineStr">
        <is>
          <t>test</t>
        </is>
      </c>
      <c r="B7199" s="174" t="inlineStr">
        <is>
          <t>A4</t>
        </is>
      </c>
      <c r="C7199" s="174" t="inlineStr">
        <is>
          <t>Babble</t>
        </is>
      </c>
      <c r="D7199" s="174" t="inlineStr">
        <is>
          <t>b</t>
        </is>
      </c>
      <c r="E7199" s="175" t="n">
        <v>0.7</v>
      </c>
      <c r="F7199" s="174" t="n">
        <v>20</v>
      </c>
      <c r="G7199" s="174" t="n">
        <v>261</v>
      </c>
      <c r="H7199" s="174" t="n">
        <v>15</v>
      </c>
      <c r="I7199" s="174" t="n">
        <v>280</v>
      </c>
      <c r="J7199" s="174" t="n"/>
      <c r="K7199" s="174" t="n"/>
      <c r="L7199" s="174" t="n"/>
      <c r="M7199" s="174" t="n"/>
    </row>
    <row r="7200">
      <c r="A7200" s="174" t="inlineStr">
        <is>
          <t>test</t>
        </is>
      </c>
      <c r="B7200" s="174" t="inlineStr">
        <is>
          <t>A4</t>
        </is>
      </c>
      <c r="C7200" s="174" t="inlineStr">
        <is>
          <t>Babble</t>
        </is>
      </c>
      <c r="D7200" s="174" t="inlineStr">
        <is>
          <t>b</t>
        </is>
      </c>
      <c r="E7200" s="175" t="n">
        <v>0.71</v>
      </c>
      <c r="F7200" s="174" t="n">
        <v>19</v>
      </c>
      <c r="G7200" s="174" t="n">
        <v>262</v>
      </c>
      <c r="H7200" s="174" t="n">
        <v>15</v>
      </c>
      <c r="I7200" s="174" t="n">
        <v>280</v>
      </c>
      <c r="J7200" s="174" t="n"/>
      <c r="K7200" s="174" t="n"/>
      <c r="L7200" s="174" t="n"/>
      <c r="M7200" s="174" t="n"/>
    </row>
    <row r="7201">
      <c r="A7201" s="174" t="inlineStr">
        <is>
          <t>test</t>
        </is>
      </c>
      <c r="B7201" s="174" t="inlineStr">
        <is>
          <t>A4</t>
        </is>
      </c>
      <c r="C7201" s="174" t="inlineStr">
        <is>
          <t>Babble</t>
        </is>
      </c>
      <c r="D7201" s="174" t="inlineStr">
        <is>
          <t>b</t>
        </is>
      </c>
      <c r="E7201" s="175" t="n">
        <v>0.72</v>
      </c>
      <c r="F7201" s="174" t="n">
        <v>19</v>
      </c>
      <c r="G7201" s="174" t="n">
        <v>262</v>
      </c>
      <c r="H7201" s="174" t="n">
        <v>15</v>
      </c>
      <c r="I7201" s="174" t="n">
        <v>280</v>
      </c>
      <c r="J7201" s="174" t="n"/>
      <c r="K7201" s="174" t="n"/>
      <c r="L7201" s="174" t="n"/>
      <c r="M7201" s="174" t="n"/>
    </row>
    <row r="7202">
      <c r="A7202" s="174" t="inlineStr">
        <is>
          <t>test</t>
        </is>
      </c>
      <c r="B7202" s="174" t="inlineStr">
        <is>
          <t>A4</t>
        </is>
      </c>
      <c r="C7202" s="174" t="inlineStr">
        <is>
          <t>Babble</t>
        </is>
      </c>
      <c r="D7202" s="174" t="inlineStr">
        <is>
          <t>b</t>
        </is>
      </c>
      <c r="E7202" s="175" t="n">
        <v>0.73</v>
      </c>
      <c r="F7202" s="174" t="n">
        <v>16</v>
      </c>
      <c r="G7202" s="174" t="n">
        <v>265</v>
      </c>
      <c r="H7202" s="174" t="n">
        <v>15</v>
      </c>
      <c r="I7202" s="174" t="n">
        <v>280</v>
      </c>
      <c r="J7202" s="174" t="n"/>
      <c r="K7202" s="174" t="n"/>
      <c r="L7202" s="174" t="n"/>
      <c r="M7202" s="174" t="n"/>
    </row>
    <row r="7203">
      <c r="A7203" s="174" t="inlineStr">
        <is>
          <t>test</t>
        </is>
      </c>
      <c r="B7203" s="174" t="inlineStr">
        <is>
          <t>A4</t>
        </is>
      </c>
      <c r="C7203" s="174" t="inlineStr">
        <is>
          <t>Babble</t>
        </is>
      </c>
      <c r="D7203" s="174" t="inlineStr">
        <is>
          <t>b</t>
        </is>
      </c>
      <c r="E7203" s="175" t="n">
        <v>0.74</v>
      </c>
      <c r="F7203" s="174" t="n">
        <v>16</v>
      </c>
      <c r="G7203" s="174" t="n">
        <v>265</v>
      </c>
      <c r="H7203" s="174" t="n">
        <v>15</v>
      </c>
      <c r="I7203" s="174" t="n">
        <v>280</v>
      </c>
      <c r="J7203" s="174" t="n"/>
      <c r="K7203" s="174" t="n"/>
      <c r="L7203" s="174" t="n"/>
      <c r="M7203" s="174" t="n"/>
    </row>
    <row r="7204">
      <c r="A7204" s="174" t="inlineStr">
        <is>
          <t>test</t>
        </is>
      </c>
      <c r="B7204" s="174" t="inlineStr">
        <is>
          <t>A4</t>
        </is>
      </c>
      <c r="C7204" s="174" t="inlineStr">
        <is>
          <t>Babble</t>
        </is>
      </c>
      <c r="D7204" s="174" t="inlineStr">
        <is>
          <t>b</t>
        </is>
      </c>
      <c r="E7204" s="175" t="n">
        <v>0.75</v>
      </c>
      <c r="F7204" s="174" t="n">
        <v>16</v>
      </c>
      <c r="G7204" s="174" t="n">
        <v>265</v>
      </c>
      <c r="H7204" s="174" t="n">
        <v>15</v>
      </c>
      <c r="I7204" s="174" t="n">
        <v>280</v>
      </c>
      <c r="J7204" s="174" t="n"/>
      <c r="K7204" s="174" t="n"/>
      <c r="L7204" s="174" t="n"/>
      <c r="M7204" s="174" t="n"/>
    </row>
    <row r="7205">
      <c r="A7205" s="174" t="inlineStr">
        <is>
          <t>test</t>
        </is>
      </c>
      <c r="B7205" s="174" t="inlineStr">
        <is>
          <t>A4</t>
        </is>
      </c>
      <c r="C7205" s="174" t="inlineStr">
        <is>
          <t>Babble</t>
        </is>
      </c>
      <c r="D7205" s="174" t="inlineStr">
        <is>
          <t>b</t>
        </is>
      </c>
      <c r="E7205" s="175" t="n">
        <v>0.76</v>
      </c>
      <c r="F7205" s="174" t="n">
        <v>15</v>
      </c>
      <c r="G7205" s="174" t="n">
        <v>266</v>
      </c>
      <c r="H7205" s="174" t="n">
        <v>15</v>
      </c>
      <c r="I7205" s="174" t="n">
        <v>280</v>
      </c>
      <c r="J7205" s="174" t="n"/>
      <c r="K7205" s="174" t="n"/>
      <c r="L7205" s="174" t="n"/>
      <c r="M7205" s="174" t="n"/>
    </row>
    <row r="7206">
      <c r="A7206" s="174" t="inlineStr">
        <is>
          <t>test</t>
        </is>
      </c>
      <c r="B7206" s="174" t="inlineStr">
        <is>
          <t>A4</t>
        </is>
      </c>
      <c r="C7206" s="174" t="inlineStr">
        <is>
          <t>Babble</t>
        </is>
      </c>
      <c r="D7206" s="174" t="inlineStr">
        <is>
          <t>b</t>
        </is>
      </c>
      <c r="E7206" s="175" t="n">
        <v>0.77</v>
      </c>
      <c r="F7206" s="174" t="n">
        <v>15</v>
      </c>
      <c r="G7206" s="174" t="n">
        <v>266</v>
      </c>
      <c r="H7206" s="174" t="n">
        <v>14</v>
      </c>
      <c r="I7206" s="174" t="n">
        <v>281</v>
      </c>
      <c r="J7206" s="174" t="n"/>
      <c r="K7206" s="174" t="n"/>
      <c r="L7206" s="174" t="n"/>
      <c r="M7206" s="174" t="n"/>
    </row>
    <row r="7207">
      <c r="A7207" s="174" t="inlineStr">
        <is>
          <t>test</t>
        </is>
      </c>
      <c r="B7207" s="174" t="inlineStr">
        <is>
          <t>A4</t>
        </is>
      </c>
      <c r="C7207" s="174" t="inlineStr">
        <is>
          <t>Babble</t>
        </is>
      </c>
      <c r="D7207" s="174" t="inlineStr">
        <is>
          <t>b</t>
        </is>
      </c>
      <c r="E7207" s="175" t="n">
        <v>0.78</v>
      </c>
      <c r="F7207" s="174" t="n">
        <v>14</v>
      </c>
      <c r="G7207" s="174" t="n">
        <v>267</v>
      </c>
      <c r="H7207" s="174" t="n">
        <v>13</v>
      </c>
      <c r="I7207" s="174" t="n">
        <v>282</v>
      </c>
      <c r="J7207" s="174" t="n"/>
      <c r="K7207" s="174" t="n"/>
      <c r="L7207" s="174" t="n"/>
      <c r="M7207" s="174" t="n"/>
    </row>
    <row r="7208">
      <c r="A7208" s="174" t="inlineStr">
        <is>
          <t>test</t>
        </is>
      </c>
      <c r="B7208" s="174" t="inlineStr">
        <is>
          <t>A4</t>
        </is>
      </c>
      <c r="C7208" s="174" t="inlineStr">
        <is>
          <t>Babble</t>
        </is>
      </c>
      <c r="D7208" s="174" t="inlineStr">
        <is>
          <t>b</t>
        </is>
      </c>
      <c r="E7208" s="175" t="n">
        <v>0.79</v>
      </c>
      <c r="F7208" s="174" t="n">
        <v>12</v>
      </c>
      <c r="G7208" s="174" t="n">
        <v>269</v>
      </c>
      <c r="H7208" s="174" t="n">
        <v>13</v>
      </c>
      <c r="I7208" s="174" t="n">
        <v>282</v>
      </c>
      <c r="J7208" s="174" t="n"/>
      <c r="K7208" s="174" t="n"/>
      <c r="L7208" s="174" t="n"/>
      <c r="M7208" s="174" t="n"/>
    </row>
    <row r="7209">
      <c r="A7209" s="174" t="inlineStr">
        <is>
          <t>test</t>
        </is>
      </c>
      <c r="B7209" s="174" t="inlineStr">
        <is>
          <t>A4</t>
        </is>
      </c>
      <c r="C7209" s="174" t="inlineStr">
        <is>
          <t>Babble</t>
        </is>
      </c>
      <c r="D7209" s="174" t="inlineStr">
        <is>
          <t>b</t>
        </is>
      </c>
      <c r="E7209" s="175" t="n">
        <v>0.8</v>
      </c>
      <c r="F7209" s="174" t="n">
        <v>10</v>
      </c>
      <c r="G7209" s="174" t="n">
        <v>271</v>
      </c>
      <c r="H7209" s="174" t="n">
        <v>13</v>
      </c>
      <c r="I7209" s="174" t="n">
        <v>282</v>
      </c>
      <c r="J7209" s="174" t="n"/>
      <c r="K7209" s="174" t="n"/>
      <c r="L7209" s="174" t="n"/>
      <c r="M7209" s="174" t="n"/>
    </row>
    <row r="7210">
      <c r="A7210" s="174" t="inlineStr">
        <is>
          <t>test</t>
        </is>
      </c>
      <c r="B7210" s="174" t="inlineStr">
        <is>
          <t>A4</t>
        </is>
      </c>
      <c r="C7210" s="174" t="inlineStr">
        <is>
          <t>Babble</t>
        </is>
      </c>
      <c r="D7210" s="174" t="inlineStr">
        <is>
          <t>b</t>
        </is>
      </c>
      <c r="E7210" s="175" t="n">
        <v>0.8100000000000001</v>
      </c>
      <c r="F7210" s="174" t="n">
        <v>9</v>
      </c>
      <c r="G7210" s="174" t="n">
        <v>272</v>
      </c>
      <c r="H7210" s="174" t="n">
        <v>11</v>
      </c>
      <c r="I7210" s="174" t="n">
        <v>284</v>
      </c>
      <c r="J7210" s="174" t="n"/>
      <c r="K7210" s="174" t="n"/>
      <c r="L7210" s="174" t="n"/>
      <c r="M7210" s="174" t="n"/>
    </row>
    <row r="7211">
      <c r="A7211" s="174" t="inlineStr">
        <is>
          <t>test</t>
        </is>
      </c>
      <c r="B7211" s="174" t="inlineStr">
        <is>
          <t>A4</t>
        </is>
      </c>
      <c r="C7211" s="174" t="inlineStr">
        <is>
          <t>Babble</t>
        </is>
      </c>
      <c r="D7211" s="174" t="inlineStr">
        <is>
          <t>b</t>
        </is>
      </c>
      <c r="E7211" s="175" t="n">
        <v>0.82</v>
      </c>
      <c r="F7211" s="174" t="n">
        <v>7</v>
      </c>
      <c r="G7211" s="174" t="n">
        <v>274</v>
      </c>
      <c r="H7211" s="174" t="n">
        <v>7</v>
      </c>
      <c r="I7211" s="174" t="n">
        <v>288</v>
      </c>
      <c r="J7211" s="174" t="n"/>
      <c r="K7211" s="174" t="n"/>
      <c r="L7211" s="174" t="n"/>
      <c r="M7211" s="174" t="n"/>
    </row>
    <row r="7212">
      <c r="A7212" s="174" t="inlineStr">
        <is>
          <t>test</t>
        </is>
      </c>
      <c r="B7212" s="174" t="inlineStr">
        <is>
          <t>A4</t>
        </is>
      </c>
      <c r="C7212" s="174" t="inlineStr">
        <is>
          <t>Babble</t>
        </is>
      </c>
      <c r="D7212" s="174" t="inlineStr">
        <is>
          <t>b</t>
        </is>
      </c>
      <c r="E7212" s="175" t="n">
        <v>0.83</v>
      </c>
      <c r="F7212" s="174" t="n">
        <v>6</v>
      </c>
      <c r="G7212" s="174" t="n">
        <v>275</v>
      </c>
      <c r="H7212" s="174" t="n">
        <v>7</v>
      </c>
      <c r="I7212" s="174" t="n">
        <v>288</v>
      </c>
      <c r="J7212" s="174" t="n"/>
      <c r="K7212" s="174" t="n"/>
      <c r="L7212" s="174" t="n"/>
      <c r="M7212" s="174" t="n"/>
    </row>
    <row r="7213">
      <c r="A7213" s="174" t="inlineStr">
        <is>
          <t>test</t>
        </is>
      </c>
      <c r="B7213" s="174" t="inlineStr">
        <is>
          <t>A4</t>
        </is>
      </c>
      <c r="C7213" s="174" t="inlineStr">
        <is>
          <t>Babble</t>
        </is>
      </c>
      <c r="D7213" s="174" t="inlineStr">
        <is>
          <t>b</t>
        </is>
      </c>
      <c r="E7213" s="175" t="n">
        <v>0.84</v>
      </c>
      <c r="F7213" s="174" t="n">
        <v>5</v>
      </c>
      <c r="G7213" s="174" t="n">
        <v>276</v>
      </c>
      <c r="H7213" s="174" t="n">
        <v>6</v>
      </c>
      <c r="I7213" s="174" t="n">
        <v>289</v>
      </c>
      <c r="J7213" s="174" t="n"/>
      <c r="K7213" s="174" t="n"/>
      <c r="L7213" s="174" t="n"/>
      <c r="M7213" s="174" t="n"/>
    </row>
    <row r="7214">
      <c r="A7214" s="174" t="inlineStr">
        <is>
          <t>test</t>
        </is>
      </c>
      <c r="B7214" s="174" t="inlineStr">
        <is>
          <t>A4</t>
        </is>
      </c>
      <c r="C7214" s="174" t="inlineStr">
        <is>
          <t>Babble</t>
        </is>
      </c>
      <c r="D7214" s="174" t="inlineStr">
        <is>
          <t>b</t>
        </is>
      </c>
      <c r="E7214" s="175" t="n">
        <v>0.85</v>
      </c>
      <c r="F7214" s="174" t="n">
        <v>5</v>
      </c>
      <c r="G7214" s="174" t="n">
        <v>276</v>
      </c>
      <c r="H7214" s="174" t="n">
        <v>6</v>
      </c>
      <c r="I7214" s="174" t="n">
        <v>289</v>
      </c>
      <c r="J7214" s="174" t="n"/>
      <c r="K7214" s="174" t="n"/>
      <c r="L7214" s="174" t="n"/>
      <c r="M7214" s="174" t="n"/>
    </row>
    <row r="7215">
      <c r="A7215" s="174" t="inlineStr">
        <is>
          <t>test</t>
        </is>
      </c>
      <c r="B7215" s="174" t="inlineStr">
        <is>
          <t>A4</t>
        </is>
      </c>
      <c r="C7215" s="174" t="inlineStr">
        <is>
          <t>Babble</t>
        </is>
      </c>
      <c r="D7215" s="174" t="inlineStr">
        <is>
          <t>b</t>
        </is>
      </c>
      <c r="E7215" s="175" t="n">
        <v>0.86</v>
      </c>
      <c r="F7215" s="174" t="n">
        <v>5</v>
      </c>
      <c r="G7215" s="174" t="n">
        <v>276</v>
      </c>
      <c r="H7215" s="174" t="n">
        <v>6</v>
      </c>
      <c r="I7215" s="174" t="n">
        <v>289</v>
      </c>
      <c r="J7215" s="174" t="n"/>
      <c r="K7215" s="174" t="n"/>
      <c r="L7215" s="174" t="n"/>
      <c r="M7215" s="174" t="n"/>
    </row>
    <row r="7216">
      <c r="A7216" s="174" t="inlineStr">
        <is>
          <t>test</t>
        </is>
      </c>
      <c r="B7216" s="174" t="inlineStr">
        <is>
          <t>A4</t>
        </is>
      </c>
      <c r="C7216" s="174" t="inlineStr">
        <is>
          <t>Babble</t>
        </is>
      </c>
      <c r="D7216" s="174" t="inlineStr">
        <is>
          <t>b</t>
        </is>
      </c>
      <c r="E7216" s="175" t="n">
        <v>0.87</v>
      </c>
      <c r="F7216" s="174" t="n">
        <v>4</v>
      </c>
      <c r="G7216" s="174" t="n">
        <v>277</v>
      </c>
      <c r="H7216" s="174" t="n">
        <v>5</v>
      </c>
      <c r="I7216" s="174" t="n">
        <v>290</v>
      </c>
      <c r="J7216" s="174" t="n"/>
      <c r="K7216" s="174" t="n"/>
      <c r="L7216" s="174" t="n"/>
      <c r="M7216" s="174" t="n"/>
    </row>
    <row r="7217">
      <c r="A7217" s="174" t="inlineStr">
        <is>
          <t>test</t>
        </is>
      </c>
      <c r="B7217" s="174" t="inlineStr">
        <is>
          <t>A4</t>
        </is>
      </c>
      <c r="C7217" s="174" t="inlineStr">
        <is>
          <t>Babble</t>
        </is>
      </c>
      <c r="D7217" s="174" t="inlineStr">
        <is>
          <t>b</t>
        </is>
      </c>
      <c r="E7217" s="175" t="n">
        <v>0.88</v>
      </c>
      <c r="F7217" s="174" t="n">
        <v>3</v>
      </c>
      <c r="G7217" s="174" t="n">
        <v>278</v>
      </c>
      <c r="H7217" s="174" t="n">
        <v>4</v>
      </c>
      <c r="I7217" s="174" t="n">
        <v>291</v>
      </c>
      <c r="J7217" s="174" t="n"/>
      <c r="K7217" s="174" t="n"/>
      <c r="L7217" s="174" t="n"/>
      <c r="M7217" s="174" t="n"/>
    </row>
    <row r="7218">
      <c r="A7218" s="174" t="inlineStr">
        <is>
          <t>test</t>
        </is>
      </c>
      <c r="B7218" s="174" t="inlineStr">
        <is>
          <t>A4</t>
        </is>
      </c>
      <c r="C7218" s="174" t="inlineStr">
        <is>
          <t>Babble</t>
        </is>
      </c>
      <c r="D7218" s="174" t="inlineStr">
        <is>
          <t>b</t>
        </is>
      </c>
      <c r="E7218" s="175" t="n">
        <v>0.89</v>
      </c>
      <c r="F7218" s="174" t="n">
        <v>3</v>
      </c>
      <c r="G7218" s="174" t="n">
        <v>278</v>
      </c>
      <c r="H7218" s="174" t="n">
        <v>4</v>
      </c>
      <c r="I7218" s="174" t="n">
        <v>291</v>
      </c>
      <c r="J7218" s="174" t="n"/>
      <c r="K7218" s="174" t="n"/>
      <c r="L7218" s="174" t="n"/>
      <c r="M7218" s="174" t="n"/>
    </row>
    <row r="7219">
      <c r="A7219" s="174" t="inlineStr">
        <is>
          <t>test</t>
        </is>
      </c>
      <c r="B7219" s="174" t="inlineStr">
        <is>
          <t>A4</t>
        </is>
      </c>
      <c r="C7219" s="174" t="inlineStr">
        <is>
          <t>Babble</t>
        </is>
      </c>
      <c r="D7219" s="174" t="inlineStr">
        <is>
          <t>b</t>
        </is>
      </c>
      <c r="E7219" s="175" t="n">
        <v>0.9</v>
      </c>
      <c r="F7219" s="174" t="n">
        <v>3</v>
      </c>
      <c r="G7219" s="174" t="n">
        <v>278</v>
      </c>
      <c r="H7219" s="174" t="n">
        <v>3</v>
      </c>
      <c r="I7219" s="174" t="n">
        <v>292</v>
      </c>
      <c r="J7219" s="174" t="n"/>
      <c r="K7219" s="174" t="n"/>
      <c r="L7219" s="174" t="n"/>
      <c r="M7219" s="174" t="n"/>
    </row>
    <row r="7220">
      <c r="A7220" s="174" t="inlineStr">
        <is>
          <t>test</t>
        </is>
      </c>
      <c r="B7220" s="174" t="inlineStr">
        <is>
          <t>A4</t>
        </is>
      </c>
      <c r="C7220" s="174" t="inlineStr">
        <is>
          <t>Babble</t>
        </is>
      </c>
      <c r="D7220" s="174" t="inlineStr">
        <is>
          <t>b</t>
        </is>
      </c>
      <c r="E7220" s="175" t="n">
        <v>0.91</v>
      </c>
      <c r="F7220" s="174" t="n">
        <v>3</v>
      </c>
      <c r="G7220" s="174" t="n">
        <v>278</v>
      </c>
      <c r="H7220" s="174" t="n">
        <v>3</v>
      </c>
      <c r="I7220" s="174" t="n">
        <v>292</v>
      </c>
      <c r="J7220" s="174" t="n"/>
      <c r="K7220" s="174" t="n"/>
      <c r="L7220" s="174" t="n"/>
      <c r="M7220" s="174" t="n"/>
    </row>
    <row r="7221">
      <c r="A7221" s="174" t="inlineStr">
        <is>
          <t>test</t>
        </is>
      </c>
      <c r="B7221" s="174" t="inlineStr">
        <is>
          <t>A4</t>
        </is>
      </c>
      <c r="C7221" s="174" t="inlineStr">
        <is>
          <t>Babble</t>
        </is>
      </c>
      <c r="D7221" s="174" t="inlineStr">
        <is>
          <t>b</t>
        </is>
      </c>
      <c r="E7221" s="175" t="n">
        <v>0.92</v>
      </c>
      <c r="F7221" s="174" t="n">
        <v>2</v>
      </c>
      <c r="G7221" s="174" t="n">
        <v>279</v>
      </c>
      <c r="H7221" s="174" t="n">
        <v>3</v>
      </c>
      <c r="I7221" s="174" t="n">
        <v>292</v>
      </c>
      <c r="J7221" s="174" t="n"/>
      <c r="K7221" s="174" t="n"/>
      <c r="L7221" s="174" t="n"/>
      <c r="M7221" s="174" t="n"/>
    </row>
    <row r="7222">
      <c r="A7222" s="174" t="inlineStr">
        <is>
          <t>test</t>
        </is>
      </c>
      <c r="B7222" s="174" t="inlineStr">
        <is>
          <t>A4</t>
        </is>
      </c>
      <c r="C7222" s="174" t="inlineStr">
        <is>
          <t>Babble</t>
        </is>
      </c>
      <c r="D7222" s="174" t="inlineStr">
        <is>
          <t>b</t>
        </is>
      </c>
      <c r="E7222" s="175" t="n">
        <v>0.93</v>
      </c>
      <c r="F7222" s="174" t="n">
        <v>2</v>
      </c>
      <c r="G7222" s="174" t="n">
        <v>279</v>
      </c>
      <c r="H7222" s="174" t="n">
        <v>3</v>
      </c>
      <c r="I7222" s="174" t="n">
        <v>292</v>
      </c>
      <c r="J7222" s="174" t="n"/>
      <c r="K7222" s="174" t="n"/>
      <c r="L7222" s="174" t="n"/>
      <c r="M7222" s="174" t="n"/>
    </row>
    <row r="7223">
      <c r="A7223" s="174" t="inlineStr">
        <is>
          <t>test</t>
        </is>
      </c>
      <c r="B7223" s="174" t="inlineStr">
        <is>
          <t>A4</t>
        </is>
      </c>
      <c r="C7223" s="174" t="inlineStr">
        <is>
          <t>Babble</t>
        </is>
      </c>
      <c r="D7223" s="174" t="inlineStr">
        <is>
          <t>b</t>
        </is>
      </c>
      <c r="E7223" s="175" t="n">
        <v>0.9399999999999999</v>
      </c>
      <c r="F7223" s="174" t="n">
        <v>2</v>
      </c>
      <c r="G7223" s="174" t="n">
        <v>279</v>
      </c>
      <c r="H7223" s="174" t="n">
        <v>2</v>
      </c>
      <c r="I7223" s="174" t="n">
        <v>293</v>
      </c>
      <c r="J7223" s="174" t="n"/>
      <c r="K7223" s="174" t="n"/>
      <c r="L7223" s="174" t="n"/>
      <c r="M7223" s="174" t="n"/>
    </row>
    <row r="7224">
      <c r="A7224" s="174" t="inlineStr">
        <is>
          <t>test</t>
        </is>
      </c>
      <c r="B7224" s="174" t="inlineStr">
        <is>
          <t>A4</t>
        </is>
      </c>
      <c r="C7224" s="174" t="inlineStr">
        <is>
          <t>Babble</t>
        </is>
      </c>
      <c r="D7224" s="174" t="inlineStr">
        <is>
          <t>b</t>
        </is>
      </c>
      <c r="E7224" s="175" t="n">
        <v>0.95</v>
      </c>
      <c r="F7224" s="174" t="n">
        <v>1</v>
      </c>
      <c r="G7224" s="174" t="n">
        <v>280</v>
      </c>
      <c r="H7224" s="174" t="n">
        <v>2</v>
      </c>
      <c r="I7224" s="174" t="n">
        <v>293</v>
      </c>
      <c r="J7224" s="174" t="n"/>
      <c r="K7224" s="174" t="n"/>
      <c r="L7224" s="174" t="n"/>
      <c r="M7224" s="174" t="n"/>
    </row>
    <row r="7225">
      <c r="A7225" s="174" t="inlineStr">
        <is>
          <t>test</t>
        </is>
      </c>
      <c r="B7225" s="174" t="inlineStr">
        <is>
          <t>A4</t>
        </is>
      </c>
      <c r="C7225" s="174" t="inlineStr">
        <is>
          <t>Clean</t>
        </is>
      </c>
      <c r="D7225" s="174" t="inlineStr">
        <is>
          <t>all</t>
        </is>
      </c>
      <c r="E7225" s="175" t="n">
        <v>0.01</v>
      </c>
      <c r="F7225" s="174" t="n">
        <v>4264</v>
      </c>
      <c r="G7225" s="174" t="n">
        <v>0</v>
      </c>
      <c r="H7225" s="174" t="n">
        <v>436</v>
      </c>
      <c r="I7225" s="174" t="n">
        <v>52</v>
      </c>
      <c r="J7225" s="174" t="n">
        <v>0</v>
      </c>
      <c r="K7225" s="174" t="n">
        <v>0</v>
      </c>
      <c r="L7225" s="174" t="n">
        <v>292</v>
      </c>
      <c r="M7225" s="174" t="n">
        <v>144</v>
      </c>
    </row>
    <row r="7226">
      <c r="A7226" s="174" t="inlineStr">
        <is>
          <t>test</t>
        </is>
      </c>
      <c r="B7226" s="174" t="inlineStr">
        <is>
          <t>A4</t>
        </is>
      </c>
      <c r="C7226" s="174" t="inlineStr">
        <is>
          <t>Clean</t>
        </is>
      </c>
      <c r="D7226" s="174" t="inlineStr">
        <is>
          <t>all</t>
        </is>
      </c>
      <c r="E7226" s="175" t="n">
        <v>0.02</v>
      </c>
      <c r="F7226" s="174" t="n">
        <v>4262</v>
      </c>
      <c r="G7226" s="174" t="n">
        <v>2</v>
      </c>
      <c r="H7226" s="174" t="n">
        <v>417</v>
      </c>
      <c r="I7226" s="174" t="n">
        <v>71</v>
      </c>
      <c r="J7226" s="174" t="n">
        <v>1</v>
      </c>
      <c r="K7226" s="174" t="n">
        <v>1</v>
      </c>
      <c r="L7226" s="174" t="n">
        <v>292</v>
      </c>
      <c r="M7226" s="174" t="n">
        <v>125</v>
      </c>
    </row>
    <row r="7227">
      <c r="A7227" s="174" t="inlineStr">
        <is>
          <t>test</t>
        </is>
      </c>
      <c r="B7227" s="174" t="inlineStr">
        <is>
          <t>A4</t>
        </is>
      </c>
      <c r="C7227" s="174" t="inlineStr">
        <is>
          <t>Clean</t>
        </is>
      </c>
      <c r="D7227" s="174" t="inlineStr">
        <is>
          <t>all</t>
        </is>
      </c>
      <c r="E7227" s="175" t="n">
        <v>0.03</v>
      </c>
      <c r="F7227" s="174" t="n">
        <v>4262</v>
      </c>
      <c r="G7227" s="174" t="n">
        <v>2</v>
      </c>
      <c r="H7227" s="174" t="n">
        <v>401</v>
      </c>
      <c r="I7227" s="174" t="n">
        <v>87</v>
      </c>
      <c r="J7227" s="174" t="n">
        <v>1</v>
      </c>
      <c r="K7227" s="174" t="n">
        <v>1</v>
      </c>
      <c r="L7227" s="174" t="n">
        <v>292</v>
      </c>
      <c r="M7227" s="174" t="n">
        <v>109</v>
      </c>
    </row>
    <row r="7228">
      <c r="A7228" s="174" t="inlineStr">
        <is>
          <t>test</t>
        </is>
      </c>
      <c r="B7228" s="174" t="inlineStr">
        <is>
          <t>A4</t>
        </is>
      </c>
      <c r="C7228" s="174" t="inlineStr">
        <is>
          <t>Clean</t>
        </is>
      </c>
      <c r="D7228" s="174" t="inlineStr">
        <is>
          <t>all</t>
        </is>
      </c>
      <c r="E7228" s="175" t="n">
        <v>0.04</v>
      </c>
      <c r="F7228" s="174" t="n">
        <v>4262</v>
      </c>
      <c r="G7228" s="174" t="n">
        <v>2</v>
      </c>
      <c r="H7228" s="174" t="n">
        <v>395</v>
      </c>
      <c r="I7228" s="174" t="n">
        <v>93</v>
      </c>
      <c r="J7228" s="174" t="n">
        <v>1</v>
      </c>
      <c r="K7228" s="174" t="n">
        <v>1</v>
      </c>
      <c r="L7228" s="174" t="n">
        <v>291</v>
      </c>
      <c r="M7228" s="174" t="n">
        <v>104</v>
      </c>
    </row>
    <row r="7229">
      <c r="A7229" s="174" t="inlineStr">
        <is>
          <t>test</t>
        </is>
      </c>
      <c r="B7229" s="174" t="inlineStr">
        <is>
          <t>A4</t>
        </is>
      </c>
      <c r="C7229" s="174" t="inlineStr">
        <is>
          <t>Clean</t>
        </is>
      </c>
      <c r="D7229" s="174" t="inlineStr">
        <is>
          <t>all</t>
        </is>
      </c>
      <c r="E7229" s="175" t="n">
        <v>0.05</v>
      </c>
      <c r="F7229" s="174" t="n">
        <v>4260</v>
      </c>
      <c r="G7229" s="174" t="n">
        <v>4</v>
      </c>
      <c r="H7229" s="174" t="n">
        <v>389</v>
      </c>
      <c r="I7229" s="174" t="n">
        <v>99</v>
      </c>
      <c r="J7229" s="174" t="n">
        <v>3</v>
      </c>
      <c r="K7229" s="174" t="n">
        <v>1</v>
      </c>
      <c r="L7229" s="174" t="n">
        <v>291</v>
      </c>
      <c r="M7229" s="174" t="n">
        <v>98</v>
      </c>
    </row>
    <row r="7230">
      <c r="A7230" s="174" t="inlineStr">
        <is>
          <t>test</t>
        </is>
      </c>
      <c r="B7230" s="174" t="inlineStr">
        <is>
          <t>A4</t>
        </is>
      </c>
      <c r="C7230" s="174" t="inlineStr">
        <is>
          <t>Clean</t>
        </is>
      </c>
      <c r="D7230" s="174" t="inlineStr">
        <is>
          <t>all</t>
        </is>
      </c>
      <c r="E7230" s="175" t="n">
        <v>0.06</v>
      </c>
      <c r="F7230" s="174" t="n">
        <v>4260</v>
      </c>
      <c r="G7230" s="174" t="n">
        <v>4</v>
      </c>
      <c r="H7230" s="174" t="n">
        <v>386</v>
      </c>
      <c r="I7230" s="174" t="n">
        <v>102</v>
      </c>
      <c r="J7230" s="174" t="n">
        <v>3</v>
      </c>
      <c r="K7230" s="174" t="n">
        <v>1</v>
      </c>
      <c r="L7230" s="174" t="n">
        <v>291</v>
      </c>
      <c r="M7230" s="174" t="n">
        <v>95</v>
      </c>
    </row>
    <row r="7231">
      <c r="A7231" s="174" t="inlineStr">
        <is>
          <t>test</t>
        </is>
      </c>
      <c r="B7231" s="174" t="inlineStr">
        <is>
          <t>A4</t>
        </is>
      </c>
      <c r="C7231" s="174" t="inlineStr">
        <is>
          <t>Clean</t>
        </is>
      </c>
      <c r="D7231" s="174" t="inlineStr">
        <is>
          <t>all</t>
        </is>
      </c>
      <c r="E7231" s="175" t="n">
        <v>0.07000000000000001</v>
      </c>
      <c r="F7231" s="174" t="n">
        <v>4259</v>
      </c>
      <c r="G7231" s="174" t="n">
        <v>5</v>
      </c>
      <c r="H7231" s="174" t="n">
        <v>379</v>
      </c>
      <c r="I7231" s="174" t="n">
        <v>109</v>
      </c>
      <c r="J7231" s="174" t="n">
        <v>4</v>
      </c>
      <c r="K7231" s="174" t="n">
        <v>1</v>
      </c>
      <c r="L7231" s="174" t="n">
        <v>291</v>
      </c>
      <c r="M7231" s="174" t="n">
        <v>88</v>
      </c>
    </row>
    <row r="7232">
      <c r="A7232" s="174" t="inlineStr">
        <is>
          <t>test</t>
        </is>
      </c>
      <c r="B7232" s="174" t="inlineStr">
        <is>
          <t>A4</t>
        </is>
      </c>
      <c r="C7232" s="174" t="inlineStr">
        <is>
          <t>Clean</t>
        </is>
      </c>
      <c r="D7232" s="174" t="inlineStr">
        <is>
          <t>all</t>
        </is>
      </c>
      <c r="E7232" s="175" t="n">
        <v>0.08</v>
      </c>
      <c r="F7232" s="174" t="n">
        <v>4259</v>
      </c>
      <c r="G7232" s="174" t="n">
        <v>5</v>
      </c>
      <c r="H7232" s="174" t="n">
        <v>374</v>
      </c>
      <c r="I7232" s="174" t="n">
        <v>114</v>
      </c>
      <c r="J7232" s="174" t="n">
        <v>4</v>
      </c>
      <c r="K7232" s="174" t="n">
        <v>1</v>
      </c>
      <c r="L7232" s="174" t="n">
        <v>291</v>
      </c>
      <c r="M7232" s="174" t="n">
        <v>83</v>
      </c>
    </row>
    <row r="7233">
      <c r="A7233" s="174" t="inlineStr">
        <is>
          <t>test</t>
        </is>
      </c>
      <c r="B7233" s="174" t="inlineStr">
        <is>
          <t>A4</t>
        </is>
      </c>
      <c r="C7233" s="174" t="inlineStr">
        <is>
          <t>Clean</t>
        </is>
      </c>
      <c r="D7233" s="174" t="inlineStr">
        <is>
          <t>all</t>
        </is>
      </c>
      <c r="E7233" s="175" t="n">
        <v>0.09</v>
      </c>
      <c r="F7233" s="174" t="n">
        <v>4259</v>
      </c>
      <c r="G7233" s="174" t="n">
        <v>5</v>
      </c>
      <c r="H7233" s="174" t="n">
        <v>365</v>
      </c>
      <c r="I7233" s="174" t="n">
        <v>123</v>
      </c>
      <c r="J7233" s="174" t="n">
        <v>4</v>
      </c>
      <c r="K7233" s="174" t="n">
        <v>1</v>
      </c>
      <c r="L7233" s="174" t="n">
        <v>290</v>
      </c>
      <c r="M7233" s="174" t="n">
        <v>75</v>
      </c>
    </row>
    <row r="7234">
      <c r="A7234" s="174" t="inlineStr">
        <is>
          <t>test</t>
        </is>
      </c>
      <c r="B7234" s="174" t="inlineStr">
        <is>
          <t>A4</t>
        </is>
      </c>
      <c r="C7234" s="174" t="inlineStr">
        <is>
          <t>Clean</t>
        </is>
      </c>
      <c r="D7234" s="174" t="inlineStr">
        <is>
          <t>all</t>
        </is>
      </c>
      <c r="E7234" s="175" t="n">
        <v>0.1</v>
      </c>
      <c r="F7234" s="174" t="n">
        <v>4259</v>
      </c>
      <c r="G7234" s="174" t="n">
        <v>5</v>
      </c>
      <c r="H7234" s="174" t="n">
        <v>363</v>
      </c>
      <c r="I7234" s="174" t="n">
        <v>125</v>
      </c>
      <c r="J7234" s="174" t="n">
        <v>4</v>
      </c>
      <c r="K7234" s="174" t="n">
        <v>1</v>
      </c>
      <c r="L7234" s="174" t="n">
        <v>290</v>
      </c>
      <c r="M7234" s="174" t="n">
        <v>73</v>
      </c>
    </row>
    <row r="7235">
      <c r="A7235" s="174" t="inlineStr">
        <is>
          <t>test</t>
        </is>
      </c>
      <c r="B7235" s="174" t="inlineStr">
        <is>
          <t>A4</t>
        </is>
      </c>
      <c r="C7235" s="174" t="inlineStr">
        <is>
          <t>Clean</t>
        </is>
      </c>
      <c r="D7235" s="174" t="inlineStr">
        <is>
          <t>all</t>
        </is>
      </c>
      <c r="E7235" s="175" t="n">
        <v>0.11</v>
      </c>
      <c r="F7235" s="174" t="n">
        <v>4259</v>
      </c>
      <c r="G7235" s="174" t="n">
        <v>5</v>
      </c>
      <c r="H7235" s="174" t="n">
        <v>358</v>
      </c>
      <c r="I7235" s="174" t="n">
        <v>130</v>
      </c>
      <c r="J7235" s="174" t="n">
        <v>4</v>
      </c>
      <c r="K7235" s="174" t="n">
        <v>1</v>
      </c>
      <c r="L7235" s="174" t="n">
        <v>289</v>
      </c>
      <c r="M7235" s="174" t="n">
        <v>69</v>
      </c>
    </row>
    <row r="7236">
      <c r="A7236" s="174" t="inlineStr">
        <is>
          <t>test</t>
        </is>
      </c>
      <c r="B7236" s="174" t="inlineStr">
        <is>
          <t>A4</t>
        </is>
      </c>
      <c r="C7236" s="174" t="inlineStr">
        <is>
          <t>Clean</t>
        </is>
      </c>
      <c r="D7236" s="174" t="inlineStr">
        <is>
          <t>all</t>
        </is>
      </c>
      <c r="E7236" s="175" t="n">
        <v>0.12</v>
      </c>
      <c r="F7236" s="174" t="n">
        <v>4259</v>
      </c>
      <c r="G7236" s="174" t="n">
        <v>5</v>
      </c>
      <c r="H7236" s="174" t="n">
        <v>358</v>
      </c>
      <c r="I7236" s="174" t="n">
        <v>130</v>
      </c>
      <c r="J7236" s="174" t="n">
        <v>4</v>
      </c>
      <c r="K7236" s="174" t="n">
        <v>1</v>
      </c>
      <c r="L7236" s="174" t="n">
        <v>289</v>
      </c>
      <c r="M7236" s="174" t="n">
        <v>69</v>
      </c>
    </row>
    <row r="7237">
      <c r="A7237" s="174" t="inlineStr">
        <is>
          <t>test</t>
        </is>
      </c>
      <c r="B7237" s="174" t="inlineStr">
        <is>
          <t>A4</t>
        </is>
      </c>
      <c r="C7237" s="174" t="inlineStr">
        <is>
          <t>Clean</t>
        </is>
      </c>
      <c r="D7237" s="174" t="inlineStr">
        <is>
          <t>all</t>
        </is>
      </c>
      <c r="E7237" s="175" t="n">
        <v>0.13</v>
      </c>
      <c r="F7237" s="174" t="n">
        <v>4259</v>
      </c>
      <c r="G7237" s="174" t="n">
        <v>5</v>
      </c>
      <c r="H7237" s="174" t="n">
        <v>354</v>
      </c>
      <c r="I7237" s="174" t="n">
        <v>134</v>
      </c>
      <c r="J7237" s="174" t="n">
        <v>4</v>
      </c>
      <c r="K7237" s="174" t="n">
        <v>1</v>
      </c>
      <c r="L7237" s="174" t="n">
        <v>288</v>
      </c>
      <c r="M7237" s="174" t="n">
        <v>66</v>
      </c>
    </row>
    <row r="7238">
      <c r="A7238" s="174" t="inlineStr">
        <is>
          <t>test</t>
        </is>
      </c>
      <c r="B7238" s="174" t="inlineStr">
        <is>
          <t>A4</t>
        </is>
      </c>
      <c r="C7238" s="174" t="inlineStr">
        <is>
          <t>Clean</t>
        </is>
      </c>
      <c r="D7238" s="174" t="inlineStr">
        <is>
          <t>all</t>
        </is>
      </c>
      <c r="E7238" s="175" t="n">
        <v>0.14</v>
      </c>
      <c r="F7238" s="174" t="n">
        <v>4259</v>
      </c>
      <c r="G7238" s="174" t="n">
        <v>5</v>
      </c>
      <c r="H7238" s="174" t="n">
        <v>353</v>
      </c>
      <c r="I7238" s="174" t="n">
        <v>135</v>
      </c>
      <c r="J7238" s="174" t="n">
        <v>4</v>
      </c>
      <c r="K7238" s="174" t="n">
        <v>1</v>
      </c>
      <c r="L7238" s="174" t="n">
        <v>288</v>
      </c>
      <c r="M7238" s="174" t="n">
        <v>65</v>
      </c>
    </row>
    <row r="7239">
      <c r="A7239" s="174" t="inlineStr">
        <is>
          <t>test</t>
        </is>
      </c>
      <c r="B7239" s="174" t="inlineStr">
        <is>
          <t>A4</t>
        </is>
      </c>
      <c r="C7239" s="174" t="inlineStr">
        <is>
          <t>Clean</t>
        </is>
      </c>
      <c r="D7239" s="174" t="inlineStr">
        <is>
          <t>all</t>
        </is>
      </c>
      <c r="E7239" s="175" t="n">
        <v>0.15</v>
      </c>
      <c r="F7239" s="174" t="n">
        <v>4259</v>
      </c>
      <c r="G7239" s="174" t="n">
        <v>5</v>
      </c>
      <c r="H7239" s="174" t="n">
        <v>351</v>
      </c>
      <c r="I7239" s="174" t="n">
        <v>137</v>
      </c>
      <c r="J7239" s="174" t="n">
        <v>4</v>
      </c>
      <c r="K7239" s="174" t="n">
        <v>1</v>
      </c>
      <c r="L7239" s="174" t="n">
        <v>288</v>
      </c>
      <c r="M7239" s="174" t="n">
        <v>63</v>
      </c>
    </row>
    <row r="7240">
      <c r="A7240" s="174" t="inlineStr">
        <is>
          <t>test</t>
        </is>
      </c>
      <c r="B7240" s="174" t="inlineStr">
        <is>
          <t>A4</t>
        </is>
      </c>
      <c r="C7240" s="174" t="inlineStr">
        <is>
          <t>Clean</t>
        </is>
      </c>
      <c r="D7240" s="174" t="inlineStr">
        <is>
          <t>all</t>
        </is>
      </c>
      <c r="E7240" s="175" t="n">
        <v>0.16</v>
      </c>
      <c r="F7240" s="174" t="n">
        <v>4259</v>
      </c>
      <c r="G7240" s="174" t="n">
        <v>5</v>
      </c>
      <c r="H7240" s="174" t="n">
        <v>350</v>
      </c>
      <c r="I7240" s="174" t="n">
        <v>138</v>
      </c>
      <c r="J7240" s="174" t="n">
        <v>4</v>
      </c>
      <c r="K7240" s="174" t="n">
        <v>1</v>
      </c>
      <c r="L7240" s="174" t="n">
        <v>287</v>
      </c>
      <c r="M7240" s="174" t="n">
        <v>63</v>
      </c>
    </row>
    <row r="7241">
      <c r="A7241" s="174" t="inlineStr">
        <is>
          <t>test</t>
        </is>
      </c>
      <c r="B7241" s="174" t="inlineStr">
        <is>
          <t>A4</t>
        </is>
      </c>
      <c r="C7241" s="174" t="inlineStr">
        <is>
          <t>Clean</t>
        </is>
      </c>
      <c r="D7241" s="174" t="inlineStr">
        <is>
          <t>all</t>
        </is>
      </c>
      <c r="E7241" s="175" t="n">
        <v>0.17</v>
      </c>
      <c r="F7241" s="174" t="n">
        <v>4259</v>
      </c>
      <c r="G7241" s="174" t="n">
        <v>5</v>
      </c>
      <c r="H7241" s="174" t="n">
        <v>347</v>
      </c>
      <c r="I7241" s="174" t="n">
        <v>141</v>
      </c>
      <c r="J7241" s="174" t="n">
        <v>4</v>
      </c>
      <c r="K7241" s="174" t="n">
        <v>1</v>
      </c>
      <c r="L7241" s="174" t="n">
        <v>285</v>
      </c>
      <c r="M7241" s="174" t="n">
        <v>62</v>
      </c>
    </row>
    <row r="7242">
      <c r="A7242" s="174" t="inlineStr">
        <is>
          <t>test</t>
        </is>
      </c>
      <c r="B7242" s="174" t="inlineStr">
        <is>
          <t>A4</t>
        </is>
      </c>
      <c r="C7242" s="174" t="inlineStr">
        <is>
          <t>Clean</t>
        </is>
      </c>
      <c r="D7242" s="174" t="inlineStr">
        <is>
          <t>all</t>
        </is>
      </c>
      <c r="E7242" s="175" t="n">
        <v>0.18</v>
      </c>
      <c r="F7242" s="174" t="n">
        <v>4259</v>
      </c>
      <c r="G7242" s="174" t="n">
        <v>5</v>
      </c>
      <c r="H7242" s="174" t="n">
        <v>345</v>
      </c>
      <c r="I7242" s="174" t="n">
        <v>143</v>
      </c>
      <c r="J7242" s="174" t="n">
        <v>4</v>
      </c>
      <c r="K7242" s="174" t="n">
        <v>1</v>
      </c>
      <c r="L7242" s="174" t="n">
        <v>283</v>
      </c>
      <c r="M7242" s="174" t="n">
        <v>62</v>
      </c>
    </row>
    <row r="7243">
      <c r="A7243" s="174" t="inlineStr">
        <is>
          <t>test</t>
        </is>
      </c>
      <c r="B7243" s="174" t="inlineStr">
        <is>
          <t>A4</t>
        </is>
      </c>
      <c r="C7243" s="174" t="inlineStr">
        <is>
          <t>Clean</t>
        </is>
      </c>
      <c r="D7243" s="174" t="inlineStr">
        <is>
          <t>all</t>
        </is>
      </c>
      <c r="E7243" s="175" t="n">
        <v>0.19</v>
      </c>
      <c r="F7243" s="174" t="n">
        <v>4259</v>
      </c>
      <c r="G7243" s="174" t="n">
        <v>5</v>
      </c>
      <c r="H7243" s="174" t="n">
        <v>343</v>
      </c>
      <c r="I7243" s="174" t="n">
        <v>145</v>
      </c>
      <c r="J7243" s="174" t="n">
        <v>4</v>
      </c>
      <c r="K7243" s="174" t="n">
        <v>1</v>
      </c>
      <c r="L7243" s="174" t="n">
        <v>282</v>
      </c>
      <c r="M7243" s="174" t="n">
        <v>61</v>
      </c>
    </row>
    <row r="7244">
      <c r="A7244" s="174" t="inlineStr">
        <is>
          <t>test</t>
        </is>
      </c>
      <c r="B7244" s="174" t="inlineStr">
        <is>
          <t>A4</t>
        </is>
      </c>
      <c r="C7244" s="174" t="inlineStr">
        <is>
          <t>Clean</t>
        </is>
      </c>
      <c r="D7244" s="174" t="inlineStr">
        <is>
          <t>all</t>
        </is>
      </c>
      <c r="E7244" s="175" t="n">
        <v>0.2</v>
      </c>
      <c r="F7244" s="174" t="n">
        <v>4259</v>
      </c>
      <c r="G7244" s="174" t="n">
        <v>5</v>
      </c>
      <c r="H7244" s="174" t="n">
        <v>339</v>
      </c>
      <c r="I7244" s="174" t="n">
        <v>149</v>
      </c>
      <c r="J7244" s="174" t="n">
        <v>4</v>
      </c>
      <c r="K7244" s="174" t="n">
        <v>1</v>
      </c>
      <c r="L7244" s="174" t="n">
        <v>282</v>
      </c>
      <c r="M7244" s="174" t="n">
        <v>57</v>
      </c>
    </row>
    <row r="7245">
      <c r="A7245" s="174" t="inlineStr">
        <is>
          <t>test</t>
        </is>
      </c>
      <c r="B7245" s="174" t="inlineStr">
        <is>
          <t>A4</t>
        </is>
      </c>
      <c r="C7245" s="174" t="inlineStr">
        <is>
          <t>Clean</t>
        </is>
      </c>
      <c r="D7245" s="174" t="inlineStr">
        <is>
          <t>all</t>
        </is>
      </c>
      <c r="E7245" s="175" t="n">
        <v>0.21</v>
      </c>
      <c r="F7245" s="174" t="n">
        <v>4259</v>
      </c>
      <c r="G7245" s="174" t="n">
        <v>5</v>
      </c>
      <c r="H7245" s="174" t="n">
        <v>339</v>
      </c>
      <c r="I7245" s="174" t="n">
        <v>149</v>
      </c>
      <c r="J7245" s="174" t="n">
        <v>4</v>
      </c>
      <c r="K7245" s="174" t="n">
        <v>1</v>
      </c>
      <c r="L7245" s="174" t="n">
        <v>282</v>
      </c>
      <c r="M7245" s="174" t="n">
        <v>57</v>
      </c>
    </row>
    <row r="7246">
      <c r="A7246" s="174" t="inlineStr">
        <is>
          <t>test</t>
        </is>
      </c>
      <c r="B7246" s="174" t="inlineStr">
        <is>
          <t>A4</t>
        </is>
      </c>
      <c r="C7246" s="174" t="inlineStr">
        <is>
          <t>Clean</t>
        </is>
      </c>
      <c r="D7246" s="174" t="inlineStr">
        <is>
          <t>all</t>
        </is>
      </c>
      <c r="E7246" s="175" t="n">
        <v>0.22</v>
      </c>
      <c r="F7246" s="174" t="n">
        <v>4259</v>
      </c>
      <c r="G7246" s="174" t="n">
        <v>5</v>
      </c>
      <c r="H7246" s="174" t="n">
        <v>337</v>
      </c>
      <c r="I7246" s="174" t="n">
        <v>151</v>
      </c>
      <c r="J7246" s="174" t="n">
        <v>4</v>
      </c>
      <c r="K7246" s="174" t="n">
        <v>1</v>
      </c>
      <c r="L7246" s="174" t="n">
        <v>282</v>
      </c>
      <c r="M7246" s="174" t="n">
        <v>55</v>
      </c>
    </row>
    <row r="7247">
      <c r="A7247" s="174" t="inlineStr">
        <is>
          <t>test</t>
        </is>
      </c>
      <c r="B7247" s="174" t="inlineStr">
        <is>
          <t>A4</t>
        </is>
      </c>
      <c r="C7247" s="174" t="inlineStr">
        <is>
          <t>Clean</t>
        </is>
      </c>
      <c r="D7247" s="174" t="inlineStr">
        <is>
          <t>all</t>
        </is>
      </c>
      <c r="E7247" s="175" t="n">
        <v>0.23</v>
      </c>
      <c r="F7247" s="174" t="n">
        <v>4259</v>
      </c>
      <c r="G7247" s="174" t="n">
        <v>5</v>
      </c>
      <c r="H7247" s="174" t="n">
        <v>334</v>
      </c>
      <c r="I7247" s="174" t="n">
        <v>154</v>
      </c>
      <c r="J7247" s="174" t="n">
        <v>4</v>
      </c>
      <c r="K7247" s="174" t="n">
        <v>1</v>
      </c>
      <c r="L7247" s="174" t="n">
        <v>280</v>
      </c>
      <c r="M7247" s="174" t="n">
        <v>54</v>
      </c>
    </row>
    <row r="7248">
      <c r="A7248" s="174" t="inlineStr">
        <is>
          <t>test</t>
        </is>
      </c>
      <c r="B7248" s="174" t="inlineStr">
        <is>
          <t>A4</t>
        </is>
      </c>
      <c r="C7248" s="174" t="inlineStr">
        <is>
          <t>Clean</t>
        </is>
      </c>
      <c r="D7248" s="174" t="inlineStr">
        <is>
          <t>all</t>
        </is>
      </c>
      <c r="E7248" s="175" t="n">
        <v>0.24</v>
      </c>
      <c r="F7248" s="174" t="n">
        <v>4259</v>
      </c>
      <c r="G7248" s="174" t="n">
        <v>5</v>
      </c>
      <c r="H7248" s="174" t="n">
        <v>330</v>
      </c>
      <c r="I7248" s="174" t="n">
        <v>158</v>
      </c>
      <c r="J7248" s="174" t="n">
        <v>4</v>
      </c>
      <c r="K7248" s="174" t="n">
        <v>1</v>
      </c>
      <c r="L7248" s="174" t="n">
        <v>278</v>
      </c>
      <c r="M7248" s="174" t="n">
        <v>52</v>
      </c>
    </row>
    <row r="7249">
      <c r="A7249" s="174" t="inlineStr">
        <is>
          <t>test</t>
        </is>
      </c>
      <c r="B7249" s="174" t="inlineStr">
        <is>
          <t>A4</t>
        </is>
      </c>
      <c r="C7249" s="174" t="inlineStr">
        <is>
          <t>Clean</t>
        </is>
      </c>
      <c r="D7249" s="174" t="inlineStr">
        <is>
          <t>all</t>
        </is>
      </c>
      <c r="E7249" s="175" t="n">
        <v>0.25</v>
      </c>
      <c r="F7249" s="174" t="n">
        <v>4258</v>
      </c>
      <c r="G7249" s="174" t="n">
        <v>6</v>
      </c>
      <c r="H7249" s="174" t="n">
        <v>326</v>
      </c>
      <c r="I7249" s="174" t="n">
        <v>162</v>
      </c>
      <c r="J7249" s="174" t="n">
        <v>5</v>
      </c>
      <c r="K7249" s="174" t="n">
        <v>1</v>
      </c>
      <c r="L7249" s="174" t="n">
        <v>275</v>
      </c>
      <c r="M7249" s="174" t="n">
        <v>51</v>
      </c>
    </row>
    <row r="7250">
      <c r="A7250" s="174" t="inlineStr">
        <is>
          <t>test</t>
        </is>
      </c>
      <c r="B7250" s="174" t="inlineStr">
        <is>
          <t>A4</t>
        </is>
      </c>
      <c r="C7250" s="174" t="inlineStr">
        <is>
          <t>Clean</t>
        </is>
      </c>
      <c r="D7250" s="174" t="inlineStr">
        <is>
          <t>all</t>
        </is>
      </c>
      <c r="E7250" s="175" t="n">
        <v>0.26</v>
      </c>
      <c r="F7250" s="174" t="n">
        <v>4258</v>
      </c>
      <c r="G7250" s="174" t="n">
        <v>6</v>
      </c>
      <c r="H7250" s="174" t="n">
        <v>319</v>
      </c>
      <c r="I7250" s="174" t="n">
        <v>169</v>
      </c>
      <c r="J7250" s="174" t="n">
        <v>5</v>
      </c>
      <c r="K7250" s="174" t="n">
        <v>1</v>
      </c>
      <c r="L7250" s="174" t="n">
        <v>273</v>
      </c>
      <c r="M7250" s="174" t="n">
        <v>46</v>
      </c>
    </row>
    <row r="7251">
      <c r="A7251" s="174" t="inlineStr">
        <is>
          <t>test</t>
        </is>
      </c>
      <c r="B7251" s="174" t="inlineStr">
        <is>
          <t>A4</t>
        </is>
      </c>
      <c r="C7251" s="174" t="inlineStr">
        <is>
          <t>Clean</t>
        </is>
      </c>
      <c r="D7251" s="174" t="inlineStr">
        <is>
          <t>all</t>
        </is>
      </c>
      <c r="E7251" s="175" t="n">
        <v>0.27</v>
      </c>
      <c r="F7251" s="174" t="n">
        <v>4258</v>
      </c>
      <c r="G7251" s="174" t="n">
        <v>6</v>
      </c>
      <c r="H7251" s="174" t="n">
        <v>313</v>
      </c>
      <c r="I7251" s="174" t="n">
        <v>175</v>
      </c>
      <c r="J7251" s="174" t="n">
        <v>5</v>
      </c>
      <c r="K7251" s="174" t="n">
        <v>1</v>
      </c>
      <c r="L7251" s="174" t="n">
        <v>273</v>
      </c>
      <c r="M7251" s="174" t="n">
        <v>40</v>
      </c>
    </row>
    <row r="7252">
      <c r="A7252" s="174" t="inlineStr">
        <is>
          <t>test</t>
        </is>
      </c>
      <c r="B7252" s="174" t="inlineStr">
        <is>
          <t>A4</t>
        </is>
      </c>
      <c r="C7252" s="174" t="inlineStr">
        <is>
          <t>Clean</t>
        </is>
      </c>
      <c r="D7252" s="174" t="inlineStr">
        <is>
          <t>all</t>
        </is>
      </c>
      <c r="E7252" s="175" t="n">
        <v>0.28</v>
      </c>
      <c r="F7252" s="174" t="n">
        <v>4258</v>
      </c>
      <c r="G7252" s="174" t="n">
        <v>6</v>
      </c>
      <c r="H7252" s="174" t="n">
        <v>310</v>
      </c>
      <c r="I7252" s="174" t="n">
        <v>178</v>
      </c>
      <c r="J7252" s="174" t="n">
        <v>5</v>
      </c>
      <c r="K7252" s="174" t="n">
        <v>1</v>
      </c>
      <c r="L7252" s="174" t="n">
        <v>272</v>
      </c>
      <c r="M7252" s="174" t="n">
        <v>38</v>
      </c>
    </row>
    <row r="7253">
      <c r="A7253" s="174" t="inlineStr">
        <is>
          <t>test</t>
        </is>
      </c>
      <c r="B7253" s="174" t="inlineStr">
        <is>
          <t>A4</t>
        </is>
      </c>
      <c r="C7253" s="174" t="inlineStr">
        <is>
          <t>Clean</t>
        </is>
      </c>
      <c r="D7253" s="174" t="inlineStr">
        <is>
          <t>all</t>
        </is>
      </c>
      <c r="E7253" s="175" t="n">
        <v>0.29</v>
      </c>
      <c r="F7253" s="174" t="n">
        <v>4258</v>
      </c>
      <c r="G7253" s="174" t="n">
        <v>6</v>
      </c>
      <c r="H7253" s="174" t="n">
        <v>308</v>
      </c>
      <c r="I7253" s="174" t="n">
        <v>180</v>
      </c>
      <c r="J7253" s="174" t="n">
        <v>5</v>
      </c>
      <c r="K7253" s="174" t="n">
        <v>1</v>
      </c>
      <c r="L7253" s="174" t="n">
        <v>272</v>
      </c>
      <c r="M7253" s="174" t="n">
        <v>36</v>
      </c>
    </row>
    <row r="7254">
      <c r="A7254" s="174" t="inlineStr">
        <is>
          <t>test</t>
        </is>
      </c>
      <c r="B7254" s="174" t="inlineStr">
        <is>
          <t>A4</t>
        </is>
      </c>
      <c r="C7254" s="174" t="inlineStr">
        <is>
          <t>Clean</t>
        </is>
      </c>
      <c r="D7254" s="174" t="inlineStr">
        <is>
          <t>all</t>
        </is>
      </c>
      <c r="E7254" s="175" t="n">
        <v>0.3</v>
      </c>
      <c r="F7254" s="174" t="n">
        <v>4258</v>
      </c>
      <c r="G7254" s="174" t="n">
        <v>6</v>
      </c>
      <c r="H7254" s="174" t="n">
        <v>307</v>
      </c>
      <c r="I7254" s="174" t="n">
        <v>181</v>
      </c>
      <c r="J7254" s="174" t="n">
        <v>5</v>
      </c>
      <c r="K7254" s="174" t="n">
        <v>1</v>
      </c>
      <c r="L7254" s="174" t="n">
        <v>271</v>
      </c>
      <c r="M7254" s="174" t="n">
        <v>36</v>
      </c>
    </row>
    <row r="7255">
      <c r="A7255" s="174" t="inlineStr">
        <is>
          <t>test</t>
        </is>
      </c>
      <c r="B7255" s="174" t="inlineStr">
        <is>
          <t>A4</t>
        </is>
      </c>
      <c r="C7255" s="174" t="inlineStr">
        <is>
          <t>Clean</t>
        </is>
      </c>
      <c r="D7255" s="174" t="inlineStr">
        <is>
          <t>all</t>
        </is>
      </c>
      <c r="E7255" s="175" t="n">
        <v>0.31</v>
      </c>
      <c r="F7255" s="174" t="n">
        <v>4258</v>
      </c>
      <c r="G7255" s="174" t="n">
        <v>6</v>
      </c>
      <c r="H7255" s="174" t="n">
        <v>306</v>
      </c>
      <c r="I7255" s="174" t="n">
        <v>182</v>
      </c>
      <c r="J7255" s="174" t="n">
        <v>5</v>
      </c>
      <c r="K7255" s="174" t="n">
        <v>1</v>
      </c>
      <c r="L7255" s="174" t="n">
        <v>270</v>
      </c>
      <c r="M7255" s="174" t="n">
        <v>36</v>
      </c>
    </row>
    <row r="7256">
      <c r="A7256" s="174" t="inlineStr">
        <is>
          <t>test</t>
        </is>
      </c>
      <c r="B7256" s="174" t="inlineStr">
        <is>
          <t>A4</t>
        </is>
      </c>
      <c r="C7256" s="174" t="inlineStr">
        <is>
          <t>Clean</t>
        </is>
      </c>
      <c r="D7256" s="174" t="inlineStr">
        <is>
          <t>all</t>
        </is>
      </c>
      <c r="E7256" s="175" t="n">
        <v>0.32</v>
      </c>
      <c r="F7256" s="174" t="n">
        <v>4258</v>
      </c>
      <c r="G7256" s="174" t="n">
        <v>6</v>
      </c>
      <c r="H7256" s="174" t="n">
        <v>305</v>
      </c>
      <c r="I7256" s="174" t="n">
        <v>183</v>
      </c>
      <c r="J7256" s="174" t="n">
        <v>5</v>
      </c>
      <c r="K7256" s="174" t="n">
        <v>1</v>
      </c>
      <c r="L7256" s="174" t="n">
        <v>269</v>
      </c>
      <c r="M7256" s="174" t="n">
        <v>36</v>
      </c>
    </row>
    <row r="7257">
      <c r="A7257" s="174" t="inlineStr">
        <is>
          <t>test</t>
        </is>
      </c>
      <c r="B7257" s="174" t="inlineStr">
        <is>
          <t>A4</t>
        </is>
      </c>
      <c r="C7257" s="174" t="inlineStr">
        <is>
          <t>Clean</t>
        </is>
      </c>
      <c r="D7257" s="174" t="inlineStr">
        <is>
          <t>all</t>
        </is>
      </c>
      <c r="E7257" s="175" t="n">
        <v>0.33</v>
      </c>
      <c r="F7257" s="174" t="n">
        <v>4258</v>
      </c>
      <c r="G7257" s="174" t="n">
        <v>6</v>
      </c>
      <c r="H7257" s="174" t="n">
        <v>302</v>
      </c>
      <c r="I7257" s="174" t="n">
        <v>186</v>
      </c>
      <c r="J7257" s="174" t="n">
        <v>5</v>
      </c>
      <c r="K7257" s="174" t="n">
        <v>1</v>
      </c>
      <c r="L7257" s="174" t="n">
        <v>269</v>
      </c>
      <c r="M7257" s="174" t="n">
        <v>33</v>
      </c>
    </row>
    <row r="7258">
      <c r="A7258" s="174" t="inlineStr">
        <is>
          <t>test</t>
        </is>
      </c>
      <c r="B7258" s="174" t="inlineStr">
        <is>
          <t>A4</t>
        </is>
      </c>
      <c r="C7258" s="174" t="inlineStr">
        <is>
          <t>Clean</t>
        </is>
      </c>
      <c r="D7258" s="174" t="inlineStr">
        <is>
          <t>all</t>
        </is>
      </c>
      <c r="E7258" s="175" t="n">
        <v>0.34</v>
      </c>
      <c r="F7258" s="174" t="n">
        <v>4257</v>
      </c>
      <c r="G7258" s="174" t="n">
        <v>7</v>
      </c>
      <c r="H7258" s="174" t="n">
        <v>301</v>
      </c>
      <c r="I7258" s="174" t="n">
        <v>187</v>
      </c>
      <c r="J7258" s="174" t="n">
        <v>6</v>
      </c>
      <c r="K7258" s="174" t="n">
        <v>1</v>
      </c>
      <c r="L7258" s="174" t="n">
        <v>269</v>
      </c>
      <c r="M7258" s="174" t="n">
        <v>32</v>
      </c>
    </row>
    <row r="7259">
      <c r="A7259" s="174" t="inlineStr">
        <is>
          <t>test</t>
        </is>
      </c>
      <c r="B7259" s="174" t="inlineStr">
        <is>
          <t>A4</t>
        </is>
      </c>
      <c r="C7259" s="174" t="inlineStr">
        <is>
          <t>Clean</t>
        </is>
      </c>
      <c r="D7259" s="174" t="inlineStr">
        <is>
          <t>all</t>
        </is>
      </c>
      <c r="E7259" s="175" t="n">
        <v>0.35</v>
      </c>
      <c r="F7259" s="174" t="n">
        <v>4257</v>
      </c>
      <c r="G7259" s="174" t="n">
        <v>7</v>
      </c>
      <c r="H7259" s="174" t="n">
        <v>299</v>
      </c>
      <c r="I7259" s="174" t="n">
        <v>189</v>
      </c>
      <c r="J7259" s="174" t="n">
        <v>6</v>
      </c>
      <c r="K7259" s="174" t="n">
        <v>1</v>
      </c>
      <c r="L7259" s="174" t="n">
        <v>267</v>
      </c>
      <c r="M7259" s="174" t="n">
        <v>32</v>
      </c>
    </row>
    <row r="7260">
      <c r="A7260" s="174" t="inlineStr">
        <is>
          <t>test</t>
        </is>
      </c>
      <c r="B7260" s="174" t="inlineStr">
        <is>
          <t>A4</t>
        </is>
      </c>
      <c r="C7260" s="174" t="inlineStr">
        <is>
          <t>Clean</t>
        </is>
      </c>
      <c r="D7260" s="174" t="inlineStr">
        <is>
          <t>all</t>
        </is>
      </c>
      <c r="E7260" s="175" t="n">
        <v>0.36</v>
      </c>
      <c r="F7260" s="174" t="n">
        <v>4257</v>
      </c>
      <c r="G7260" s="174" t="n">
        <v>7</v>
      </c>
      <c r="H7260" s="174" t="n">
        <v>296</v>
      </c>
      <c r="I7260" s="174" t="n">
        <v>192</v>
      </c>
      <c r="J7260" s="174" t="n">
        <v>6</v>
      </c>
      <c r="K7260" s="174" t="n">
        <v>1</v>
      </c>
      <c r="L7260" s="174" t="n">
        <v>264</v>
      </c>
      <c r="M7260" s="174" t="n">
        <v>32</v>
      </c>
    </row>
    <row r="7261">
      <c r="A7261" s="174" t="inlineStr">
        <is>
          <t>test</t>
        </is>
      </c>
      <c r="B7261" s="174" t="inlineStr">
        <is>
          <t>A4</t>
        </is>
      </c>
      <c r="C7261" s="174" t="inlineStr">
        <is>
          <t>Clean</t>
        </is>
      </c>
      <c r="D7261" s="174" t="inlineStr">
        <is>
          <t>all</t>
        </is>
      </c>
      <c r="E7261" s="175" t="n">
        <v>0.37</v>
      </c>
      <c r="F7261" s="174" t="n">
        <v>4257</v>
      </c>
      <c r="G7261" s="174" t="n">
        <v>7</v>
      </c>
      <c r="H7261" s="174" t="n">
        <v>294</v>
      </c>
      <c r="I7261" s="174" t="n">
        <v>194</v>
      </c>
      <c r="J7261" s="174" t="n">
        <v>6</v>
      </c>
      <c r="K7261" s="174" t="n">
        <v>1</v>
      </c>
      <c r="L7261" s="174" t="n">
        <v>263</v>
      </c>
      <c r="M7261" s="174" t="n">
        <v>31</v>
      </c>
    </row>
    <row r="7262">
      <c r="A7262" s="174" t="inlineStr">
        <is>
          <t>test</t>
        </is>
      </c>
      <c r="B7262" s="174" t="inlineStr">
        <is>
          <t>A4</t>
        </is>
      </c>
      <c r="C7262" s="174" t="inlineStr">
        <is>
          <t>Clean</t>
        </is>
      </c>
      <c r="D7262" s="174" t="inlineStr">
        <is>
          <t>all</t>
        </is>
      </c>
      <c r="E7262" s="175" t="n">
        <v>0.38</v>
      </c>
      <c r="F7262" s="174" t="n">
        <v>4256</v>
      </c>
      <c r="G7262" s="174" t="n">
        <v>8</v>
      </c>
      <c r="H7262" s="174" t="n">
        <v>289</v>
      </c>
      <c r="I7262" s="174" t="n">
        <v>199</v>
      </c>
      <c r="J7262" s="174" t="n">
        <v>7</v>
      </c>
      <c r="K7262" s="174" t="n">
        <v>1</v>
      </c>
      <c r="L7262" s="174" t="n">
        <v>258</v>
      </c>
      <c r="M7262" s="174" t="n">
        <v>31</v>
      </c>
    </row>
    <row r="7263">
      <c r="A7263" s="174" t="inlineStr">
        <is>
          <t>test</t>
        </is>
      </c>
      <c r="B7263" s="174" t="inlineStr">
        <is>
          <t>A4</t>
        </is>
      </c>
      <c r="C7263" s="174" t="inlineStr">
        <is>
          <t>Clean</t>
        </is>
      </c>
      <c r="D7263" s="174" t="inlineStr">
        <is>
          <t>all</t>
        </is>
      </c>
      <c r="E7263" s="175" t="n">
        <v>0.39</v>
      </c>
      <c r="F7263" s="174" t="n">
        <v>4255</v>
      </c>
      <c r="G7263" s="174" t="n">
        <v>9</v>
      </c>
      <c r="H7263" s="174" t="n">
        <v>286</v>
      </c>
      <c r="I7263" s="174" t="n">
        <v>202</v>
      </c>
      <c r="J7263" s="174" t="n">
        <v>7</v>
      </c>
      <c r="K7263" s="174" t="n">
        <v>2</v>
      </c>
      <c r="L7263" s="174" t="n">
        <v>255</v>
      </c>
      <c r="M7263" s="174" t="n">
        <v>31</v>
      </c>
    </row>
    <row r="7264">
      <c r="A7264" s="174" t="inlineStr">
        <is>
          <t>test</t>
        </is>
      </c>
      <c r="B7264" s="174" t="inlineStr">
        <is>
          <t>A4</t>
        </is>
      </c>
      <c r="C7264" s="174" t="inlineStr">
        <is>
          <t>Clean</t>
        </is>
      </c>
      <c r="D7264" s="174" t="inlineStr">
        <is>
          <t>all</t>
        </is>
      </c>
      <c r="E7264" s="175" t="n">
        <v>0.4</v>
      </c>
      <c r="F7264" s="174" t="n">
        <v>4255</v>
      </c>
      <c r="G7264" s="174" t="n">
        <v>9</v>
      </c>
      <c r="H7264" s="174" t="n">
        <v>284</v>
      </c>
      <c r="I7264" s="174" t="n">
        <v>204</v>
      </c>
      <c r="J7264" s="174" t="n">
        <v>7</v>
      </c>
      <c r="K7264" s="174" t="n">
        <v>2</v>
      </c>
      <c r="L7264" s="174" t="n">
        <v>254</v>
      </c>
      <c r="M7264" s="174" t="n">
        <v>30</v>
      </c>
    </row>
    <row r="7265">
      <c r="A7265" s="174" t="inlineStr">
        <is>
          <t>test</t>
        </is>
      </c>
      <c r="B7265" s="174" t="inlineStr">
        <is>
          <t>A4</t>
        </is>
      </c>
      <c r="C7265" s="174" t="inlineStr">
        <is>
          <t>Clean</t>
        </is>
      </c>
      <c r="D7265" s="174" t="inlineStr">
        <is>
          <t>all</t>
        </is>
      </c>
      <c r="E7265" s="175" t="n">
        <v>0.41</v>
      </c>
      <c r="F7265" s="174" t="n">
        <v>4254</v>
      </c>
      <c r="G7265" s="174" t="n">
        <v>10</v>
      </c>
      <c r="H7265" s="174" t="n">
        <v>284</v>
      </c>
      <c r="I7265" s="174" t="n">
        <v>204</v>
      </c>
      <c r="J7265" s="174" t="n">
        <v>8</v>
      </c>
      <c r="K7265" s="174" t="n">
        <v>2</v>
      </c>
      <c r="L7265" s="174" t="n">
        <v>254</v>
      </c>
      <c r="M7265" s="174" t="n">
        <v>30</v>
      </c>
    </row>
    <row r="7266">
      <c r="A7266" s="174" t="inlineStr">
        <is>
          <t>test</t>
        </is>
      </c>
      <c r="B7266" s="174" t="inlineStr">
        <is>
          <t>A4</t>
        </is>
      </c>
      <c r="C7266" s="174" t="inlineStr">
        <is>
          <t>Clean</t>
        </is>
      </c>
      <c r="D7266" s="174" t="inlineStr">
        <is>
          <t>all</t>
        </is>
      </c>
      <c r="E7266" s="175" t="n">
        <v>0.42</v>
      </c>
      <c r="F7266" s="174" t="n">
        <v>4254</v>
      </c>
      <c r="G7266" s="174" t="n">
        <v>10</v>
      </c>
      <c r="H7266" s="174" t="n">
        <v>282</v>
      </c>
      <c r="I7266" s="174" t="n">
        <v>206</v>
      </c>
      <c r="J7266" s="174" t="n">
        <v>8</v>
      </c>
      <c r="K7266" s="174" t="n">
        <v>2</v>
      </c>
      <c r="L7266" s="174" t="n">
        <v>253</v>
      </c>
      <c r="M7266" s="174" t="n">
        <v>29</v>
      </c>
    </row>
    <row r="7267">
      <c r="A7267" s="174" t="inlineStr">
        <is>
          <t>test</t>
        </is>
      </c>
      <c r="B7267" s="174" t="inlineStr">
        <is>
          <t>A4</t>
        </is>
      </c>
      <c r="C7267" s="174" t="inlineStr">
        <is>
          <t>Clean</t>
        </is>
      </c>
      <c r="D7267" s="174" t="inlineStr">
        <is>
          <t>all</t>
        </is>
      </c>
      <c r="E7267" s="175" t="n">
        <v>0.43</v>
      </c>
      <c r="F7267" s="174" t="n">
        <v>4254</v>
      </c>
      <c r="G7267" s="174" t="n">
        <v>10</v>
      </c>
      <c r="H7267" s="174" t="n">
        <v>281</v>
      </c>
      <c r="I7267" s="174" t="n">
        <v>207</v>
      </c>
      <c r="J7267" s="174" t="n">
        <v>8</v>
      </c>
      <c r="K7267" s="174" t="n">
        <v>2</v>
      </c>
      <c r="L7267" s="174" t="n">
        <v>253</v>
      </c>
      <c r="M7267" s="174" t="n">
        <v>28</v>
      </c>
    </row>
    <row r="7268">
      <c r="A7268" s="174" t="inlineStr">
        <is>
          <t>test</t>
        </is>
      </c>
      <c r="B7268" s="174" t="inlineStr">
        <is>
          <t>A4</t>
        </is>
      </c>
      <c r="C7268" s="174" t="inlineStr">
        <is>
          <t>Clean</t>
        </is>
      </c>
      <c r="D7268" s="174" t="inlineStr">
        <is>
          <t>all</t>
        </is>
      </c>
      <c r="E7268" s="175" t="n">
        <v>0.44</v>
      </c>
      <c r="F7268" s="174" t="n">
        <v>4254</v>
      </c>
      <c r="G7268" s="174" t="n">
        <v>10</v>
      </c>
      <c r="H7268" s="174" t="n">
        <v>279</v>
      </c>
      <c r="I7268" s="174" t="n">
        <v>209</v>
      </c>
      <c r="J7268" s="174" t="n">
        <v>8</v>
      </c>
      <c r="K7268" s="174" t="n">
        <v>2</v>
      </c>
      <c r="L7268" s="174" t="n">
        <v>253</v>
      </c>
      <c r="M7268" s="174" t="n">
        <v>26</v>
      </c>
    </row>
    <row r="7269">
      <c r="A7269" s="174" t="inlineStr">
        <is>
          <t>test</t>
        </is>
      </c>
      <c r="B7269" s="174" t="inlineStr">
        <is>
          <t>A4</t>
        </is>
      </c>
      <c r="C7269" s="174" t="inlineStr">
        <is>
          <t>Clean</t>
        </is>
      </c>
      <c r="D7269" s="174" t="inlineStr">
        <is>
          <t>all</t>
        </is>
      </c>
      <c r="E7269" s="175" t="n">
        <v>0.45</v>
      </c>
      <c r="F7269" s="174" t="n">
        <v>4254</v>
      </c>
      <c r="G7269" s="174" t="n">
        <v>10</v>
      </c>
      <c r="H7269" s="174" t="n">
        <v>276</v>
      </c>
      <c r="I7269" s="174" t="n">
        <v>212</v>
      </c>
      <c r="J7269" s="174" t="n">
        <v>8</v>
      </c>
      <c r="K7269" s="174" t="n">
        <v>2</v>
      </c>
      <c r="L7269" s="174" t="n">
        <v>251</v>
      </c>
      <c r="M7269" s="174" t="n">
        <v>25</v>
      </c>
    </row>
    <row r="7270">
      <c r="A7270" s="174" t="inlineStr">
        <is>
          <t>test</t>
        </is>
      </c>
      <c r="B7270" s="174" t="inlineStr">
        <is>
          <t>A4</t>
        </is>
      </c>
      <c r="C7270" s="174" t="inlineStr">
        <is>
          <t>Clean</t>
        </is>
      </c>
      <c r="D7270" s="174" t="inlineStr">
        <is>
          <t>all</t>
        </is>
      </c>
      <c r="E7270" s="175" t="n">
        <v>0.46</v>
      </c>
      <c r="F7270" s="174" t="n">
        <v>4254</v>
      </c>
      <c r="G7270" s="174" t="n">
        <v>10</v>
      </c>
      <c r="H7270" s="174" t="n">
        <v>273</v>
      </c>
      <c r="I7270" s="174" t="n">
        <v>215</v>
      </c>
      <c r="J7270" s="174" t="n">
        <v>8</v>
      </c>
      <c r="K7270" s="174" t="n">
        <v>2</v>
      </c>
      <c r="L7270" s="174" t="n">
        <v>250</v>
      </c>
      <c r="M7270" s="174" t="n">
        <v>23</v>
      </c>
    </row>
    <row r="7271">
      <c r="A7271" s="174" t="inlineStr">
        <is>
          <t>test</t>
        </is>
      </c>
      <c r="B7271" s="174" t="inlineStr">
        <is>
          <t>A4</t>
        </is>
      </c>
      <c r="C7271" s="174" t="inlineStr">
        <is>
          <t>Clean</t>
        </is>
      </c>
      <c r="D7271" s="174" t="inlineStr">
        <is>
          <t>all</t>
        </is>
      </c>
      <c r="E7271" s="175" t="n">
        <v>0.47</v>
      </c>
      <c r="F7271" s="174" t="n">
        <v>4252</v>
      </c>
      <c r="G7271" s="174" t="n">
        <v>12</v>
      </c>
      <c r="H7271" s="174" t="n">
        <v>272</v>
      </c>
      <c r="I7271" s="174" t="n">
        <v>216</v>
      </c>
      <c r="J7271" s="174" t="n">
        <v>9</v>
      </c>
      <c r="K7271" s="174" t="n">
        <v>3</v>
      </c>
      <c r="L7271" s="174" t="n">
        <v>250</v>
      </c>
      <c r="M7271" s="174" t="n">
        <v>22</v>
      </c>
    </row>
    <row r="7272">
      <c r="A7272" s="174" t="inlineStr">
        <is>
          <t>test</t>
        </is>
      </c>
      <c r="B7272" s="174" t="inlineStr">
        <is>
          <t>A4</t>
        </is>
      </c>
      <c r="C7272" s="174" t="inlineStr">
        <is>
          <t>Clean</t>
        </is>
      </c>
      <c r="D7272" s="174" t="inlineStr">
        <is>
          <t>all</t>
        </is>
      </c>
      <c r="E7272" s="175" t="n">
        <v>0.48</v>
      </c>
      <c r="F7272" s="174" t="n">
        <v>4252</v>
      </c>
      <c r="G7272" s="174" t="n">
        <v>12</v>
      </c>
      <c r="H7272" s="174" t="n">
        <v>271</v>
      </c>
      <c r="I7272" s="174" t="n">
        <v>217</v>
      </c>
      <c r="J7272" s="174" t="n">
        <v>9</v>
      </c>
      <c r="K7272" s="174" t="n">
        <v>3</v>
      </c>
      <c r="L7272" s="174" t="n">
        <v>249</v>
      </c>
      <c r="M7272" s="174" t="n">
        <v>22</v>
      </c>
    </row>
    <row r="7273">
      <c r="A7273" s="174" t="inlineStr">
        <is>
          <t>test</t>
        </is>
      </c>
      <c r="B7273" s="174" t="inlineStr">
        <is>
          <t>A4</t>
        </is>
      </c>
      <c r="C7273" s="174" t="inlineStr">
        <is>
          <t>Clean</t>
        </is>
      </c>
      <c r="D7273" s="174" t="inlineStr">
        <is>
          <t>all</t>
        </is>
      </c>
      <c r="E7273" s="175" t="n">
        <v>0.49</v>
      </c>
      <c r="F7273" s="174" t="n">
        <v>4251</v>
      </c>
      <c r="G7273" s="174" t="n">
        <v>13</v>
      </c>
      <c r="H7273" s="174" t="n">
        <v>268</v>
      </c>
      <c r="I7273" s="174" t="n">
        <v>220</v>
      </c>
      <c r="J7273" s="174" t="n">
        <v>9</v>
      </c>
      <c r="K7273" s="174" t="n">
        <v>4</v>
      </c>
      <c r="L7273" s="174" t="n">
        <v>247</v>
      </c>
      <c r="M7273" s="174" t="n">
        <v>21</v>
      </c>
    </row>
    <row r="7274">
      <c r="A7274" s="174" t="inlineStr">
        <is>
          <t>test</t>
        </is>
      </c>
      <c r="B7274" s="174" t="inlineStr">
        <is>
          <t>A4</t>
        </is>
      </c>
      <c r="C7274" s="174" t="inlineStr">
        <is>
          <t>Clean</t>
        </is>
      </c>
      <c r="D7274" s="174" t="inlineStr">
        <is>
          <t>all</t>
        </is>
      </c>
      <c r="E7274" s="175" t="n">
        <v>0.5</v>
      </c>
      <c r="F7274" s="174" t="n">
        <v>4251</v>
      </c>
      <c r="G7274" s="174" t="n">
        <v>13</v>
      </c>
      <c r="H7274" s="174" t="n">
        <v>265</v>
      </c>
      <c r="I7274" s="174" t="n">
        <v>223</v>
      </c>
      <c r="J7274" s="174" t="n">
        <v>9</v>
      </c>
      <c r="K7274" s="174" t="n">
        <v>4</v>
      </c>
      <c r="L7274" s="174" t="n">
        <v>245</v>
      </c>
      <c r="M7274" s="174" t="n">
        <v>20</v>
      </c>
    </row>
    <row r="7275">
      <c r="A7275" s="174" t="inlineStr">
        <is>
          <t>test</t>
        </is>
      </c>
      <c r="B7275" s="174" t="inlineStr">
        <is>
          <t>A4</t>
        </is>
      </c>
      <c r="C7275" s="174" t="inlineStr">
        <is>
          <t>Clean</t>
        </is>
      </c>
      <c r="D7275" s="174" t="inlineStr">
        <is>
          <t>all</t>
        </is>
      </c>
      <c r="E7275" s="175" t="n">
        <v>0.51</v>
      </c>
      <c r="F7275" s="174" t="n">
        <v>4251</v>
      </c>
      <c r="G7275" s="174" t="n">
        <v>13</v>
      </c>
      <c r="H7275" s="174" t="n">
        <v>260</v>
      </c>
      <c r="I7275" s="174" t="n">
        <v>228</v>
      </c>
      <c r="J7275" s="174" t="n">
        <v>9</v>
      </c>
      <c r="K7275" s="174" t="n">
        <v>4</v>
      </c>
      <c r="L7275" s="174" t="n">
        <v>243</v>
      </c>
      <c r="M7275" s="174" t="n">
        <v>17</v>
      </c>
    </row>
    <row r="7276">
      <c r="A7276" s="174" t="inlineStr">
        <is>
          <t>test</t>
        </is>
      </c>
      <c r="B7276" s="174" t="inlineStr">
        <is>
          <t>A4</t>
        </is>
      </c>
      <c r="C7276" s="174" t="inlineStr">
        <is>
          <t>Clean</t>
        </is>
      </c>
      <c r="D7276" s="174" t="inlineStr">
        <is>
          <t>all</t>
        </is>
      </c>
      <c r="E7276" s="175" t="n">
        <v>0.52</v>
      </c>
      <c r="F7276" s="174" t="n">
        <v>4251</v>
      </c>
      <c r="G7276" s="174" t="n">
        <v>13</v>
      </c>
      <c r="H7276" s="174" t="n">
        <v>256</v>
      </c>
      <c r="I7276" s="174" t="n">
        <v>232</v>
      </c>
      <c r="J7276" s="174" t="n">
        <v>9</v>
      </c>
      <c r="K7276" s="174" t="n">
        <v>4</v>
      </c>
      <c r="L7276" s="174" t="n">
        <v>240</v>
      </c>
      <c r="M7276" s="174" t="n">
        <v>16</v>
      </c>
    </row>
    <row r="7277">
      <c r="A7277" s="174" t="inlineStr">
        <is>
          <t>test</t>
        </is>
      </c>
      <c r="B7277" s="174" t="inlineStr">
        <is>
          <t>A4</t>
        </is>
      </c>
      <c r="C7277" s="174" t="inlineStr">
        <is>
          <t>Clean</t>
        </is>
      </c>
      <c r="D7277" s="174" t="inlineStr">
        <is>
          <t>all</t>
        </is>
      </c>
      <c r="E7277" s="175" t="n">
        <v>0.53</v>
      </c>
      <c r="F7277" s="174" t="n">
        <v>4250</v>
      </c>
      <c r="G7277" s="174" t="n">
        <v>14</v>
      </c>
      <c r="H7277" s="174" t="n">
        <v>255</v>
      </c>
      <c r="I7277" s="174" t="n">
        <v>233</v>
      </c>
      <c r="J7277" s="174" t="n">
        <v>9</v>
      </c>
      <c r="K7277" s="174" t="n">
        <v>5</v>
      </c>
      <c r="L7277" s="174" t="n">
        <v>239</v>
      </c>
      <c r="M7277" s="174" t="n">
        <v>16</v>
      </c>
    </row>
    <row r="7278">
      <c r="A7278" s="174" t="inlineStr">
        <is>
          <t>test</t>
        </is>
      </c>
      <c r="B7278" s="174" t="inlineStr">
        <is>
          <t>A4</t>
        </is>
      </c>
      <c r="C7278" s="174" t="inlineStr">
        <is>
          <t>Clean</t>
        </is>
      </c>
      <c r="D7278" s="174" t="inlineStr">
        <is>
          <t>all</t>
        </is>
      </c>
      <c r="E7278" s="175" t="n">
        <v>0.54</v>
      </c>
      <c r="F7278" s="174" t="n">
        <v>4249</v>
      </c>
      <c r="G7278" s="174" t="n">
        <v>15</v>
      </c>
      <c r="H7278" s="174" t="n">
        <v>251</v>
      </c>
      <c r="I7278" s="174" t="n">
        <v>237</v>
      </c>
      <c r="J7278" s="174" t="n">
        <v>10</v>
      </c>
      <c r="K7278" s="174" t="n">
        <v>5</v>
      </c>
      <c r="L7278" s="174" t="n">
        <v>235</v>
      </c>
      <c r="M7278" s="174" t="n">
        <v>16</v>
      </c>
    </row>
    <row r="7279">
      <c r="A7279" s="174" t="inlineStr">
        <is>
          <t>test</t>
        </is>
      </c>
      <c r="B7279" s="174" t="inlineStr">
        <is>
          <t>A4</t>
        </is>
      </c>
      <c r="C7279" s="174" t="inlineStr">
        <is>
          <t>Clean</t>
        </is>
      </c>
      <c r="D7279" s="174" t="inlineStr">
        <is>
          <t>all</t>
        </is>
      </c>
      <c r="E7279" s="175" t="n">
        <v>0.55</v>
      </c>
      <c r="F7279" s="174" t="n">
        <v>4249</v>
      </c>
      <c r="G7279" s="174" t="n">
        <v>15</v>
      </c>
      <c r="H7279" s="174" t="n">
        <v>250</v>
      </c>
      <c r="I7279" s="174" t="n">
        <v>238</v>
      </c>
      <c r="J7279" s="174" t="n">
        <v>10</v>
      </c>
      <c r="K7279" s="174" t="n">
        <v>5</v>
      </c>
      <c r="L7279" s="174" t="n">
        <v>234</v>
      </c>
      <c r="M7279" s="174" t="n">
        <v>16</v>
      </c>
    </row>
    <row r="7280">
      <c r="A7280" s="174" t="inlineStr">
        <is>
          <t>test</t>
        </is>
      </c>
      <c r="B7280" s="174" t="inlineStr">
        <is>
          <t>A4</t>
        </is>
      </c>
      <c r="C7280" s="174" t="inlineStr">
        <is>
          <t>Clean</t>
        </is>
      </c>
      <c r="D7280" s="174" t="inlineStr">
        <is>
          <t>all</t>
        </is>
      </c>
      <c r="E7280" s="175" t="n">
        <v>0.5600000000000001</v>
      </c>
      <c r="F7280" s="174" t="n">
        <v>4248</v>
      </c>
      <c r="G7280" s="174" t="n">
        <v>16</v>
      </c>
      <c r="H7280" s="174" t="n">
        <v>249</v>
      </c>
      <c r="I7280" s="174" t="n">
        <v>239</v>
      </c>
      <c r="J7280" s="174" t="n">
        <v>11</v>
      </c>
      <c r="K7280" s="174" t="n">
        <v>5</v>
      </c>
      <c r="L7280" s="174" t="n">
        <v>234</v>
      </c>
      <c r="M7280" s="174" t="n">
        <v>15</v>
      </c>
    </row>
    <row r="7281">
      <c r="A7281" s="174" t="inlineStr">
        <is>
          <t>test</t>
        </is>
      </c>
      <c r="B7281" s="174" t="inlineStr">
        <is>
          <t>A4</t>
        </is>
      </c>
      <c r="C7281" s="174" t="inlineStr">
        <is>
          <t>Clean</t>
        </is>
      </c>
      <c r="D7281" s="174" t="inlineStr">
        <is>
          <t>all</t>
        </is>
      </c>
      <c r="E7281" s="175" t="n">
        <v>0.57</v>
      </c>
      <c r="F7281" s="174" t="n">
        <v>4247</v>
      </c>
      <c r="G7281" s="174" t="n">
        <v>17</v>
      </c>
      <c r="H7281" s="174" t="n">
        <v>249</v>
      </c>
      <c r="I7281" s="174" t="n">
        <v>239</v>
      </c>
      <c r="J7281" s="174" t="n">
        <v>12</v>
      </c>
      <c r="K7281" s="174" t="n">
        <v>5</v>
      </c>
      <c r="L7281" s="174" t="n">
        <v>234</v>
      </c>
      <c r="M7281" s="174" t="n">
        <v>15</v>
      </c>
    </row>
    <row r="7282">
      <c r="A7282" s="174" t="inlineStr">
        <is>
          <t>test</t>
        </is>
      </c>
      <c r="B7282" s="174" t="inlineStr">
        <is>
          <t>A4</t>
        </is>
      </c>
      <c r="C7282" s="174" t="inlineStr">
        <is>
          <t>Clean</t>
        </is>
      </c>
      <c r="D7282" s="174" t="inlineStr">
        <is>
          <t>all</t>
        </is>
      </c>
      <c r="E7282" s="175" t="n">
        <v>0.58</v>
      </c>
      <c r="F7282" s="174" t="n">
        <v>4247</v>
      </c>
      <c r="G7282" s="174" t="n">
        <v>17</v>
      </c>
      <c r="H7282" s="174" t="n">
        <v>247</v>
      </c>
      <c r="I7282" s="174" t="n">
        <v>241</v>
      </c>
      <c r="J7282" s="174" t="n">
        <v>12</v>
      </c>
      <c r="K7282" s="174" t="n">
        <v>5</v>
      </c>
      <c r="L7282" s="174" t="n">
        <v>233</v>
      </c>
      <c r="M7282" s="174" t="n">
        <v>14</v>
      </c>
    </row>
    <row r="7283">
      <c r="A7283" s="174" t="inlineStr">
        <is>
          <t>test</t>
        </is>
      </c>
      <c r="B7283" s="174" t="inlineStr">
        <is>
          <t>A4</t>
        </is>
      </c>
      <c r="C7283" s="174" t="inlineStr">
        <is>
          <t>Clean</t>
        </is>
      </c>
      <c r="D7283" s="174" t="inlineStr">
        <is>
          <t>all</t>
        </is>
      </c>
      <c r="E7283" s="175" t="n">
        <v>0.59</v>
      </c>
      <c r="F7283" s="174" t="n">
        <v>4246</v>
      </c>
      <c r="G7283" s="174" t="n">
        <v>18</v>
      </c>
      <c r="H7283" s="174" t="n">
        <v>245</v>
      </c>
      <c r="I7283" s="174" t="n">
        <v>243</v>
      </c>
      <c r="J7283" s="174" t="n">
        <v>13</v>
      </c>
      <c r="K7283" s="174" t="n">
        <v>5</v>
      </c>
      <c r="L7283" s="174" t="n">
        <v>232</v>
      </c>
      <c r="M7283" s="174" t="n">
        <v>13</v>
      </c>
    </row>
    <row r="7284">
      <c r="A7284" s="174" t="inlineStr">
        <is>
          <t>test</t>
        </is>
      </c>
      <c r="B7284" s="174" t="inlineStr">
        <is>
          <t>A4</t>
        </is>
      </c>
      <c r="C7284" s="174" t="inlineStr">
        <is>
          <t>Clean</t>
        </is>
      </c>
      <c r="D7284" s="174" t="inlineStr">
        <is>
          <t>all</t>
        </is>
      </c>
      <c r="E7284" s="175" t="n">
        <v>0.6</v>
      </c>
      <c r="F7284" s="174" t="n">
        <v>4245</v>
      </c>
      <c r="G7284" s="174" t="n">
        <v>19</v>
      </c>
      <c r="H7284" s="174" t="n">
        <v>243</v>
      </c>
      <c r="I7284" s="174" t="n">
        <v>245</v>
      </c>
      <c r="J7284" s="174" t="n">
        <v>13</v>
      </c>
      <c r="K7284" s="174" t="n">
        <v>6</v>
      </c>
      <c r="L7284" s="174" t="n">
        <v>231</v>
      </c>
      <c r="M7284" s="174" t="n">
        <v>12</v>
      </c>
    </row>
    <row r="7285">
      <c r="A7285" s="174" t="inlineStr">
        <is>
          <t>test</t>
        </is>
      </c>
      <c r="B7285" s="174" t="inlineStr">
        <is>
          <t>A4</t>
        </is>
      </c>
      <c r="C7285" s="174" t="inlineStr">
        <is>
          <t>Clean</t>
        </is>
      </c>
      <c r="D7285" s="174" t="inlineStr">
        <is>
          <t>all</t>
        </is>
      </c>
      <c r="E7285" s="175" t="n">
        <v>0.61</v>
      </c>
      <c r="F7285" s="174" t="n">
        <v>4245</v>
      </c>
      <c r="G7285" s="174" t="n">
        <v>19</v>
      </c>
      <c r="H7285" s="174" t="n">
        <v>240</v>
      </c>
      <c r="I7285" s="174" t="n">
        <v>248</v>
      </c>
      <c r="J7285" s="174" t="n">
        <v>13</v>
      </c>
      <c r="K7285" s="174" t="n">
        <v>6</v>
      </c>
      <c r="L7285" s="174" t="n">
        <v>228</v>
      </c>
      <c r="M7285" s="174" t="n">
        <v>12</v>
      </c>
    </row>
    <row r="7286">
      <c r="A7286" s="174" t="inlineStr">
        <is>
          <t>test</t>
        </is>
      </c>
      <c r="B7286" s="174" t="inlineStr">
        <is>
          <t>A4</t>
        </is>
      </c>
      <c r="C7286" s="174" t="inlineStr">
        <is>
          <t>Clean</t>
        </is>
      </c>
      <c r="D7286" s="174" t="inlineStr">
        <is>
          <t>all</t>
        </is>
      </c>
      <c r="E7286" s="175" t="n">
        <v>0.62</v>
      </c>
      <c r="F7286" s="174" t="n">
        <v>4245</v>
      </c>
      <c r="G7286" s="174" t="n">
        <v>19</v>
      </c>
      <c r="H7286" s="174" t="n">
        <v>236</v>
      </c>
      <c r="I7286" s="174" t="n">
        <v>252</v>
      </c>
      <c r="J7286" s="174" t="n">
        <v>13</v>
      </c>
      <c r="K7286" s="174" t="n">
        <v>6</v>
      </c>
      <c r="L7286" s="174" t="n">
        <v>225</v>
      </c>
      <c r="M7286" s="174" t="n">
        <v>11</v>
      </c>
    </row>
    <row r="7287">
      <c r="A7287" s="174" t="inlineStr">
        <is>
          <t>test</t>
        </is>
      </c>
      <c r="B7287" s="174" t="inlineStr">
        <is>
          <t>A4</t>
        </is>
      </c>
      <c r="C7287" s="174" t="inlineStr">
        <is>
          <t>Clean</t>
        </is>
      </c>
      <c r="D7287" s="174" t="inlineStr">
        <is>
          <t>all</t>
        </is>
      </c>
      <c r="E7287" s="175" t="n">
        <v>0.63</v>
      </c>
      <c r="F7287" s="174" t="n">
        <v>4245</v>
      </c>
      <c r="G7287" s="174" t="n">
        <v>19</v>
      </c>
      <c r="H7287" s="174" t="n">
        <v>234</v>
      </c>
      <c r="I7287" s="174" t="n">
        <v>254</v>
      </c>
      <c r="J7287" s="174" t="n">
        <v>13</v>
      </c>
      <c r="K7287" s="174" t="n">
        <v>6</v>
      </c>
      <c r="L7287" s="174" t="n">
        <v>223</v>
      </c>
      <c r="M7287" s="174" t="n">
        <v>11</v>
      </c>
    </row>
    <row r="7288">
      <c r="A7288" s="174" t="inlineStr">
        <is>
          <t>test</t>
        </is>
      </c>
      <c r="B7288" s="174" t="inlineStr">
        <is>
          <t>A4</t>
        </is>
      </c>
      <c r="C7288" s="174" t="inlineStr">
        <is>
          <t>Clean</t>
        </is>
      </c>
      <c r="D7288" s="174" t="inlineStr">
        <is>
          <t>all</t>
        </is>
      </c>
      <c r="E7288" s="175" t="n">
        <v>0.64</v>
      </c>
      <c r="F7288" s="174" t="n">
        <v>4245</v>
      </c>
      <c r="G7288" s="174" t="n">
        <v>19</v>
      </c>
      <c r="H7288" s="174" t="n">
        <v>226</v>
      </c>
      <c r="I7288" s="174" t="n">
        <v>262</v>
      </c>
      <c r="J7288" s="174" t="n">
        <v>13</v>
      </c>
      <c r="K7288" s="174" t="n">
        <v>6</v>
      </c>
      <c r="L7288" s="174" t="n">
        <v>216</v>
      </c>
      <c r="M7288" s="174" t="n">
        <v>10</v>
      </c>
    </row>
    <row r="7289">
      <c r="A7289" s="174" t="inlineStr">
        <is>
          <t>test</t>
        </is>
      </c>
      <c r="B7289" s="174" t="inlineStr">
        <is>
          <t>A4</t>
        </is>
      </c>
      <c r="C7289" s="174" t="inlineStr">
        <is>
          <t>Clean</t>
        </is>
      </c>
      <c r="D7289" s="174" t="inlineStr">
        <is>
          <t>all</t>
        </is>
      </c>
      <c r="E7289" s="175" t="n">
        <v>0.65</v>
      </c>
      <c r="F7289" s="174" t="n">
        <v>4245</v>
      </c>
      <c r="G7289" s="174" t="n">
        <v>19</v>
      </c>
      <c r="H7289" s="174" t="n">
        <v>223</v>
      </c>
      <c r="I7289" s="174" t="n">
        <v>265</v>
      </c>
      <c r="J7289" s="174" t="n">
        <v>13</v>
      </c>
      <c r="K7289" s="174" t="n">
        <v>6</v>
      </c>
      <c r="L7289" s="174" t="n">
        <v>213</v>
      </c>
      <c r="M7289" s="174" t="n">
        <v>10</v>
      </c>
    </row>
    <row r="7290">
      <c r="A7290" s="174" t="inlineStr">
        <is>
          <t>test</t>
        </is>
      </c>
      <c r="B7290" s="174" t="inlineStr">
        <is>
          <t>A4</t>
        </is>
      </c>
      <c r="C7290" s="174" t="inlineStr">
        <is>
          <t>Clean</t>
        </is>
      </c>
      <c r="D7290" s="174" t="inlineStr">
        <is>
          <t>all</t>
        </is>
      </c>
      <c r="E7290" s="175" t="n">
        <v>0.66</v>
      </c>
      <c r="F7290" s="174" t="n">
        <v>4245</v>
      </c>
      <c r="G7290" s="174" t="n">
        <v>19</v>
      </c>
      <c r="H7290" s="174" t="n">
        <v>220</v>
      </c>
      <c r="I7290" s="174" t="n">
        <v>268</v>
      </c>
      <c r="J7290" s="174" t="n">
        <v>13</v>
      </c>
      <c r="K7290" s="174" t="n">
        <v>6</v>
      </c>
      <c r="L7290" s="174" t="n">
        <v>210</v>
      </c>
      <c r="M7290" s="174" t="n">
        <v>10</v>
      </c>
    </row>
    <row r="7291">
      <c r="A7291" s="174" t="inlineStr">
        <is>
          <t>test</t>
        </is>
      </c>
      <c r="B7291" s="174" t="inlineStr">
        <is>
          <t>A4</t>
        </is>
      </c>
      <c r="C7291" s="174" t="inlineStr">
        <is>
          <t>Clean</t>
        </is>
      </c>
      <c r="D7291" s="174" t="inlineStr">
        <is>
          <t>all</t>
        </is>
      </c>
      <c r="E7291" s="175" t="n">
        <v>0.67</v>
      </c>
      <c r="F7291" s="174" t="n">
        <v>4243</v>
      </c>
      <c r="G7291" s="174" t="n">
        <v>21</v>
      </c>
      <c r="H7291" s="174" t="n">
        <v>218</v>
      </c>
      <c r="I7291" s="174" t="n">
        <v>270</v>
      </c>
      <c r="J7291" s="174" t="n">
        <v>14</v>
      </c>
      <c r="K7291" s="174" t="n">
        <v>7</v>
      </c>
      <c r="L7291" s="174" t="n">
        <v>208</v>
      </c>
      <c r="M7291" s="174" t="n">
        <v>10</v>
      </c>
    </row>
    <row r="7292">
      <c r="A7292" s="174" t="inlineStr">
        <is>
          <t>test</t>
        </is>
      </c>
      <c r="B7292" s="174" t="inlineStr">
        <is>
          <t>A4</t>
        </is>
      </c>
      <c r="C7292" s="174" t="inlineStr">
        <is>
          <t>Clean</t>
        </is>
      </c>
      <c r="D7292" s="174" t="inlineStr">
        <is>
          <t>all</t>
        </is>
      </c>
      <c r="E7292" s="175" t="n">
        <v>0.68</v>
      </c>
      <c r="F7292" s="174" t="n">
        <v>4243</v>
      </c>
      <c r="G7292" s="174" t="n">
        <v>21</v>
      </c>
      <c r="H7292" s="174" t="n">
        <v>217</v>
      </c>
      <c r="I7292" s="174" t="n">
        <v>271</v>
      </c>
      <c r="J7292" s="174" t="n">
        <v>14</v>
      </c>
      <c r="K7292" s="174" t="n">
        <v>7</v>
      </c>
      <c r="L7292" s="174" t="n">
        <v>207</v>
      </c>
      <c r="M7292" s="174" t="n">
        <v>10</v>
      </c>
    </row>
    <row r="7293">
      <c r="A7293" s="174" t="inlineStr">
        <is>
          <t>test</t>
        </is>
      </c>
      <c r="B7293" s="174" t="inlineStr">
        <is>
          <t>A4</t>
        </is>
      </c>
      <c r="C7293" s="174" t="inlineStr">
        <is>
          <t>Clean</t>
        </is>
      </c>
      <c r="D7293" s="174" t="inlineStr">
        <is>
          <t>all</t>
        </is>
      </c>
      <c r="E7293" s="175" t="n">
        <v>0.6899999999999999</v>
      </c>
      <c r="F7293" s="174" t="n">
        <v>4242</v>
      </c>
      <c r="G7293" s="174" t="n">
        <v>22</v>
      </c>
      <c r="H7293" s="174" t="n">
        <v>212</v>
      </c>
      <c r="I7293" s="174" t="n">
        <v>276</v>
      </c>
      <c r="J7293" s="174" t="n">
        <v>14</v>
      </c>
      <c r="K7293" s="174" t="n">
        <v>8</v>
      </c>
      <c r="L7293" s="174" t="n">
        <v>203</v>
      </c>
      <c r="M7293" s="174" t="n">
        <v>9</v>
      </c>
    </row>
    <row r="7294">
      <c r="A7294" s="174" t="inlineStr">
        <is>
          <t>test</t>
        </is>
      </c>
      <c r="B7294" s="174" t="inlineStr">
        <is>
          <t>A4</t>
        </is>
      </c>
      <c r="C7294" s="174" t="inlineStr">
        <is>
          <t>Clean</t>
        </is>
      </c>
      <c r="D7294" s="174" t="inlineStr">
        <is>
          <t>all</t>
        </is>
      </c>
      <c r="E7294" s="175" t="n">
        <v>0.7</v>
      </c>
      <c r="F7294" s="174" t="n">
        <v>4241</v>
      </c>
      <c r="G7294" s="174" t="n">
        <v>23</v>
      </c>
      <c r="H7294" s="174" t="n">
        <v>210</v>
      </c>
      <c r="I7294" s="174" t="n">
        <v>278</v>
      </c>
      <c r="J7294" s="174" t="n">
        <v>15</v>
      </c>
      <c r="K7294" s="174" t="n">
        <v>8</v>
      </c>
      <c r="L7294" s="174" t="n">
        <v>201</v>
      </c>
      <c r="M7294" s="174" t="n">
        <v>9</v>
      </c>
    </row>
    <row r="7295">
      <c r="A7295" s="174" t="inlineStr">
        <is>
          <t>test</t>
        </is>
      </c>
      <c r="B7295" s="174" t="inlineStr">
        <is>
          <t>A4</t>
        </is>
      </c>
      <c r="C7295" s="174" t="inlineStr">
        <is>
          <t>Clean</t>
        </is>
      </c>
      <c r="D7295" s="174" t="inlineStr">
        <is>
          <t>all</t>
        </is>
      </c>
      <c r="E7295" s="175" t="n">
        <v>0.71</v>
      </c>
      <c r="F7295" s="174" t="n">
        <v>4239</v>
      </c>
      <c r="G7295" s="174" t="n">
        <v>25</v>
      </c>
      <c r="H7295" s="174" t="n">
        <v>205</v>
      </c>
      <c r="I7295" s="174" t="n">
        <v>283</v>
      </c>
      <c r="J7295" s="174" t="n">
        <v>16</v>
      </c>
      <c r="K7295" s="174" t="n">
        <v>9</v>
      </c>
      <c r="L7295" s="174" t="n">
        <v>196</v>
      </c>
      <c r="M7295" s="174" t="n">
        <v>9</v>
      </c>
    </row>
    <row r="7296">
      <c r="A7296" s="174" t="inlineStr">
        <is>
          <t>test</t>
        </is>
      </c>
      <c r="B7296" s="174" t="inlineStr">
        <is>
          <t>A4</t>
        </is>
      </c>
      <c r="C7296" s="174" t="inlineStr">
        <is>
          <t>Clean</t>
        </is>
      </c>
      <c r="D7296" s="174" t="inlineStr">
        <is>
          <t>all</t>
        </is>
      </c>
      <c r="E7296" s="175" t="n">
        <v>0.72</v>
      </c>
      <c r="F7296" s="174" t="n">
        <v>4238</v>
      </c>
      <c r="G7296" s="174" t="n">
        <v>26</v>
      </c>
      <c r="H7296" s="174" t="n">
        <v>201</v>
      </c>
      <c r="I7296" s="174" t="n">
        <v>287</v>
      </c>
      <c r="J7296" s="174" t="n">
        <v>17</v>
      </c>
      <c r="K7296" s="174" t="n">
        <v>9</v>
      </c>
      <c r="L7296" s="174" t="n">
        <v>192</v>
      </c>
      <c r="M7296" s="174" t="n">
        <v>9</v>
      </c>
    </row>
    <row r="7297">
      <c r="A7297" s="174" t="inlineStr">
        <is>
          <t>test</t>
        </is>
      </c>
      <c r="B7297" s="174" t="inlineStr">
        <is>
          <t>A4</t>
        </is>
      </c>
      <c r="C7297" s="174" t="inlineStr">
        <is>
          <t>Clean</t>
        </is>
      </c>
      <c r="D7297" s="174" t="inlineStr">
        <is>
          <t>all</t>
        </is>
      </c>
      <c r="E7297" s="175" t="n">
        <v>0.73</v>
      </c>
      <c r="F7297" s="174" t="n">
        <v>4238</v>
      </c>
      <c r="G7297" s="174" t="n">
        <v>26</v>
      </c>
      <c r="H7297" s="174" t="n">
        <v>195</v>
      </c>
      <c r="I7297" s="174" t="n">
        <v>293</v>
      </c>
      <c r="J7297" s="174" t="n">
        <v>17</v>
      </c>
      <c r="K7297" s="174" t="n">
        <v>9</v>
      </c>
      <c r="L7297" s="174" t="n">
        <v>186</v>
      </c>
      <c r="M7297" s="174" t="n">
        <v>9</v>
      </c>
    </row>
    <row r="7298">
      <c r="A7298" s="174" t="inlineStr">
        <is>
          <t>test</t>
        </is>
      </c>
      <c r="B7298" s="174" t="inlineStr">
        <is>
          <t>A4</t>
        </is>
      </c>
      <c r="C7298" s="174" t="inlineStr">
        <is>
          <t>Clean</t>
        </is>
      </c>
      <c r="D7298" s="174" t="inlineStr">
        <is>
          <t>all</t>
        </is>
      </c>
      <c r="E7298" s="175" t="n">
        <v>0.74</v>
      </c>
      <c r="F7298" s="174" t="n">
        <v>4234</v>
      </c>
      <c r="G7298" s="174" t="n">
        <v>30</v>
      </c>
      <c r="H7298" s="174" t="n">
        <v>195</v>
      </c>
      <c r="I7298" s="174" t="n">
        <v>293</v>
      </c>
      <c r="J7298" s="174" t="n">
        <v>20</v>
      </c>
      <c r="K7298" s="174" t="n">
        <v>10</v>
      </c>
      <c r="L7298" s="174" t="n">
        <v>186</v>
      </c>
      <c r="M7298" s="174" t="n">
        <v>9</v>
      </c>
    </row>
    <row r="7299">
      <c r="A7299" s="174" t="inlineStr">
        <is>
          <t>test</t>
        </is>
      </c>
      <c r="B7299" s="174" t="inlineStr">
        <is>
          <t>A4</t>
        </is>
      </c>
      <c r="C7299" s="174" t="inlineStr">
        <is>
          <t>Clean</t>
        </is>
      </c>
      <c r="D7299" s="174" t="inlineStr">
        <is>
          <t>all</t>
        </is>
      </c>
      <c r="E7299" s="175" t="n">
        <v>0.75</v>
      </c>
      <c r="F7299" s="174" t="n">
        <v>4231</v>
      </c>
      <c r="G7299" s="174" t="n">
        <v>33</v>
      </c>
      <c r="H7299" s="174" t="n">
        <v>193</v>
      </c>
      <c r="I7299" s="174" t="n">
        <v>295</v>
      </c>
      <c r="J7299" s="174" t="n">
        <v>22</v>
      </c>
      <c r="K7299" s="174" t="n">
        <v>11</v>
      </c>
      <c r="L7299" s="174" t="n">
        <v>184</v>
      </c>
      <c r="M7299" s="174" t="n">
        <v>9</v>
      </c>
    </row>
    <row r="7300">
      <c r="A7300" s="174" t="inlineStr">
        <is>
          <t>test</t>
        </is>
      </c>
      <c r="B7300" s="174" t="inlineStr">
        <is>
          <t>A4</t>
        </is>
      </c>
      <c r="C7300" s="174" t="inlineStr">
        <is>
          <t>Clean</t>
        </is>
      </c>
      <c r="D7300" s="174" t="inlineStr">
        <is>
          <t>all</t>
        </is>
      </c>
      <c r="E7300" s="175" t="n">
        <v>0.76</v>
      </c>
      <c r="F7300" s="174" t="n">
        <v>4227</v>
      </c>
      <c r="G7300" s="174" t="n">
        <v>37</v>
      </c>
      <c r="H7300" s="174" t="n">
        <v>187</v>
      </c>
      <c r="I7300" s="174" t="n">
        <v>301</v>
      </c>
      <c r="J7300" s="174" t="n">
        <v>24</v>
      </c>
      <c r="K7300" s="174" t="n">
        <v>13</v>
      </c>
      <c r="L7300" s="174" t="n">
        <v>178</v>
      </c>
      <c r="M7300" s="174" t="n">
        <v>9</v>
      </c>
    </row>
    <row r="7301">
      <c r="A7301" s="174" t="inlineStr">
        <is>
          <t>test</t>
        </is>
      </c>
      <c r="B7301" s="174" t="inlineStr">
        <is>
          <t>A4</t>
        </is>
      </c>
      <c r="C7301" s="174" t="inlineStr">
        <is>
          <t>Clean</t>
        </is>
      </c>
      <c r="D7301" s="174" t="inlineStr">
        <is>
          <t>all</t>
        </is>
      </c>
      <c r="E7301" s="175" t="n">
        <v>0.77</v>
      </c>
      <c r="F7301" s="174" t="n">
        <v>4226</v>
      </c>
      <c r="G7301" s="174" t="n">
        <v>38</v>
      </c>
      <c r="H7301" s="174" t="n">
        <v>185</v>
      </c>
      <c r="I7301" s="174" t="n">
        <v>303</v>
      </c>
      <c r="J7301" s="174" t="n">
        <v>24</v>
      </c>
      <c r="K7301" s="174" t="n">
        <v>14</v>
      </c>
      <c r="L7301" s="174" t="n">
        <v>176</v>
      </c>
      <c r="M7301" s="174" t="n">
        <v>9</v>
      </c>
    </row>
    <row r="7302">
      <c r="A7302" s="174" t="inlineStr">
        <is>
          <t>test</t>
        </is>
      </c>
      <c r="B7302" s="174" t="inlineStr">
        <is>
          <t>A4</t>
        </is>
      </c>
      <c r="C7302" s="174" t="inlineStr">
        <is>
          <t>Clean</t>
        </is>
      </c>
      <c r="D7302" s="174" t="inlineStr">
        <is>
          <t>all</t>
        </is>
      </c>
      <c r="E7302" s="175" t="n">
        <v>0.78</v>
      </c>
      <c r="F7302" s="174" t="n">
        <v>4224</v>
      </c>
      <c r="G7302" s="174" t="n">
        <v>40</v>
      </c>
      <c r="H7302" s="174" t="n">
        <v>183</v>
      </c>
      <c r="I7302" s="174" t="n">
        <v>305</v>
      </c>
      <c r="J7302" s="174" t="n">
        <v>26</v>
      </c>
      <c r="K7302" s="174" t="n">
        <v>14</v>
      </c>
      <c r="L7302" s="174" t="n">
        <v>175</v>
      </c>
      <c r="M7302" s="174" t="n">
        <v>8</v>
      </c>
    </row>
    <row r="7303">
      <c r="A7303" s="174" t="inlineStr">
        <is>
          <t>test</t>
        </is>
      </c>
      <c r="B7303" s="174" t="inlineStr">
        <is>
          <t>A4</t>
        </is>
      </c>
      <c r="C7303" s="174" t="inlineStr">
        <is>
          <t>Clean</t>
        </is>
      </c>
      <c r="D7303" s="174" t="inlineStr">
        <is>
          <t>all</t>
        </is>
      </c>
      <c r="E7303" s="175" t="n">
        <v>0.79</v>
      </c>
      <c r="F7303" s="174" t="n">
        <v>4221</v>
      </c>
      <c r="G7303" s="174" t="n">
        <v>43</v>
      </c>
      <c r="H7303" s="174" t="n">
        <v>182</v>
      </c>
      <c r="I7303" s="174" t="n">
        <v>306</v>
      </c>
      <c r="J7303" s="174" t="n">
        <v>29</v>
      </c>
      <c r="K7303" s="174" t="n">
        <v>14</v>
      </c>
      <c r="L7303" s="174" t="n">
        <v>174</v>
      </c>
      <c r="M7303" s="174" t="n">
        <v>8</v>
      </c>
    </row>
    <row r="7304">
      <c r="A7304" s="174" t="inlineStr">
        <is>
          <t>test</t>
        </is>
      </c>
      <c r="B7304" s="174" t="inlineStr">
        <is>
          <t>A4</t>
        </is>
      </c>
      <c r="C7304" s="174" t="inlineStr">
        <is>
          <t>Clean</t>
        </is>
      </c>
      <c r="D7304" s="174" t="inlineStr">
        <is>
          <t>all</t>
        </is>
      </c>
      <c r="E7304" s="175" t="n">
        <v>0.8</v>
      </c>
      <c r="F7304" s="174" t="n">
        <v>4219</v>
      </c>
      <c r="G7304" s="174" t="n">
        <v>45</v>
      </c>
      <c r="H7304" s="174" t="n">
        <v>178</v>
      </c>
      <c r="I7304" s="174" t="n">
        <v>310</v>
      </c>
      <c r="J7304" s="174" t="n">
        <v>29</v>
      </c>
      <c r="K7304" s="174" t="n">
        <v>16</v>
      </c>
      <c r="L7304" s="174" t="n">
        <v>170</v>
      </c>
      <c r="M7304" s="174" t="n">
        <v>8</v>
      </c>
    </row>
    <row r="7305">
      <c r="A7305" s="174" t="inlineStr">
        <is>
          <t>test</t>
        </is>
      </c>
      <c r="B7305" s="174" t="inlineStr">
        <is>
          <t>A4</t>
        </is>
      </c>
      <c r="C7305" s="174" t="inlineStr">
        <is>
          <t>Clean</t>
        </is>
      </c>
      <c r="D7305" s="174" t="inlineStr">
        <is>
          <t>all</t>
        </is>
      </c>
      <c r="E7305" s="175" t="n">
        <v>0.8100000000000001</v>
      </c>
      <c r="F7305" s="174" t="n">
        <v>4215</v>
      </c>
      <c r="G7305" s="174" t="n">
        <v>49</v>
      </c>
      <c r="H7305" s="174" t="n">
        <v>177</v>
      </c>
      <c r="I7305" s="174" t="n">
        <v>311</v>
      </c>
      <c r="J7305" s="174" t="n">
        <v>31</v>
      </c>
      <c r="K7305" s="174" t="n">
        <v>18</v>
      </c>
      <c r="L7305" s="174" t="n">
        <v>169</v>
      </c>
      <c r="M7305" s="174" t="n">
        <v>8</v>
      </c>
    </row>
    <row r="7306">
      <c r="A7306" s="174" t="inlineStr">
        <is>
          <t>test</t>
        </is>
      </c>
      <c r="B7306" s="174" t="inlineStr">
        <is>
          <t>A4</t>
        </is>
      </c>
      <c r="C7306" s="174" t="inlineStr">
        <is>
          <t>Clean</t>
        </is>
      </c>
      <c r="D7306" s="174" t="inlineStr">
        <is>
          <t>all</t>
        </is>
      </c>
      <c r="E7306" s="175" t="n">
        <v>0.82</v>
      </c>
      <c r="F7306" s="174" t="n">
        <v>4211</v>
      </c>
      <c r="G7306" s="174" t="n">
        <v>53</v>
      </c>
      <c r="H7306" s="174" t="n">
        <v>174</v>
      </c>
      <c r="I7306" s="174" t="n">
        <v>314</v>
      </c>
      <c r="J7306" s="174" t="n">
        <v>33</v>
      </c>
      <c r="K7306" s="174" t="n">
        <v>20</v>
      </c>
      <c r="L7306" s="174" t="n">
        <v>166</v>
      </c>
      <c r="M7306" s="174" t="n">
        <v>8</v>
      </c>
    </row>
    <row r="7307">
      <c r="A7307" s="174" t="inlineStr">
        <is>
          <t>test</t>
        </is>
      </c>
      <c r="B7307" s="174" t="inlineStr">
        <is>
          <t>A4</t>
        </is>
      </c>
      <c r="C7307" s="174" t="inlineStr">
        <is>
          <t>Clean</t>
        </is>
      </c>
      <c r="D7307" s="174" t="inlineStr">
        <is>
          <t>all</t>
        </is>
      </c>
      <c r="E7307" s="175" t="n">
        <v>0.83</v>
      </c>
      <c r="F7307" s="174" t="n">
        <v>4208</v>
      </c>
      <c r="G7307" s="174" t="n">
        <v>56</v>
      </c>
      <c r="H7307" s="174" t="n">
        <v>170</v>
      </c>
      <c r="I7307" s="174" t="n">
        <v>318</v>
      </c>
      <c r="J7307" s="174" t="n">
        <v>35</v>
      </c>
      <c r="K7307" s="174" t="n">
        <v>21</v>
      </c>
      <c r="L7307" s="174" t="n">
        <v>163</v>
      </c>
      <c r="M7307" s="174" t="n">
        <v>7</v>
      </c>
    </row>
    <row r="7308">
      <c r="A7308" s="174" t="inlineStr">
        <is>
          <t>test</t>
        </is>
      </c>
      <c r="B7308" s="174" t="inlineStr">
        <is>
          <t>A4</t>
        </is>
      </c>
      <c r="C7308" s="174" t="inlineStr">
        <is>
          <t>Clean</t>
        </is>
      </c>
      <c r="D7308" s="174" t="inlineStr">
        <is>
          <t>all</t>
        </is>
      </c>
      <c r="E7308" s="175" t="n">
        <v>0.84</v>
      </c>
      <c r="F7308" s="174" t="n">
        <v>4200</v>
      </c>
      <c r="G7308" s="174" t="n">
        <v>64</v>
      </c>
      <c r="H7308" s="174" t="n">
        <v>166</v>
      </c>
      <c r="I7308" s="174" t="n">
        <v>322</v>
      </c>
      <c r="J7308" s="174" t="n">
        <v>39</v>
      </c>
      <c r="K7308" s="174" t="n">
        <v>25</v>
      </c>
      <c r="L7308" s="174" t="n">
        <v>159</v>
      </c>
      <c r="M7308" s="174" t="n">
        <v>7</v>
      </c>
    </row>
    <row r="7309">
      <c r="A7309" s="174" t="inlineStr">
        <is>
          <t>test</t>
        </is>
      </c>
      <c r="B7309" s="174" t="inlineStr">
        <is>
          <t>A4</t>
        </is>
      </c>
      <c r="C7309" s="174" t="inlineStr">
        <is>
          <t>Clean</t>
        </is>
      </c>
      <c r="D7309" s="174" t="inlineStr">
        <is>
          <t>all</t>
        </is>
      </c>
      <c r="E7309" s="175" t="n">
        <v>0.85</v>
      </c>
      <c r="F7309" s="174" t="n">
        <v>4195</v>
      </c>
      <c r="G7309" s="174" t="n">
        <v>69</v>
      </c>
      <c r="H7309" s="174" t="n">
        <v>164</v>
      </c>
      <c r="I7309" s="174" t="n">
        <v>324</v>
      </c>
      <c r="J7309" s="174" t="n">
        <v>42</v>
      </c>
      <c r="K7309" s="174" t="n">
        <v>27</v>
      </c>
      <c r="L7309" s="174" t="n">
        <v>157</v>
      </c>
      <c r="M7309" s="174" t="n">
        <v>7</v>
      </c>
    </row>
    <row r="7310">
      <c r="A7310" s="174" t="inlineStr">
        <is>
          <t>test</t>
        </is>
      </c>
      <c r="B7310" s="174" t="inlineStr">
        <is>
          <t>A4</t>
        </is>
      </c>
      <c r="C7310" s="174" t="inlineStr">
        <is>
          <t>Clean</t>
        </is>
      </c>
      <c r="D7310" s="174" t="inlineStr">
        <is>
          <t>all</t>
        </is>
      </c>
      <c r="E7310" s="175" t="n">
        <v>0.86</v>
      </c>
      <c r="F7310" s="174" t="n">
        <v>4190</v>
      </c>
      <c r="G7310" s="174" t="n">
        <v>74</v>
      </c>
      <c r="H7310" s="174" t="n">
        <v>155</v>
      </c>
      <c r="I7310" s="174" t="n">
        <v>333</v>
      </c>
      <c r="J7310" s="174" t="n">
        <v>44</v>
      </c>
      <c r="K7310" s="174" t="n">
        <v>30</v>
      </c>
      <c r="L7310" s="174" t="n">
        <v>148</v>
      </c>
      <c r="M7310" s="174" t="n">
        <v>7</v>
      </c>
    </row>
    <row r="7311">
      <c r="A7311" s="174" t="inlineStr">
        <is>
          <t>test</t>
        </is>
      </c>
      <c r="B7311" s="174" t="inlineStr">
        <is>
          <t>A4</t>
        </is>
      </c>
      <c r="C7311" s="174" t="inlineStr">
        <is>
          <t>Clean</t>
        </is>
      </c>
      <c r="D7311" s="174" t="inlineStr">
        <is>
          <t>all</t>
        </is>
      </c>
      <c r="E7311" s="175" t="n">
        <v>0.87</v>
      </c>
      <c r="F7311" s="174" t="n">
        <v>4182</v>
      </c>
      <c r="G7311" s="174" t="n">
        <v>82</v>
      </c>
      <c r="H7311" s="174" t="n">
        <v>149</v>
      </c>
      <c r="I7311" s="174" t="n">
        <v>339</v>
      </c>
      <c r="J7311" s="174" t="n">
        <v>49</v>
      </c>
      <c r="K7311" s="174" t="n">
        <v>33</v>
      </c>
      <c r="L7311" s="174" t="n">
        <v>143</v>
      </c>
      <c r="M7311" s="174" t="n">
        <v>6</v>
      </c>
    </row>
    <row r="7312">
      <c r="A7312" s="174" t="inlineStr">
        <is>
          <t>test</t>
        </is>
      </c>
      <c r="B7312" s="174" t="inlineStr">
        <is>
          <t>A4</t>
        </is>
      </c>
      <c r="C7312" s="174" t="inlineStr">
        <is>
          <t>Clean</t>
        </is>
      </c>
      <c r="D7312" s="174" t="inlineStr">
        <is>
          <t>all</t>
        </is>
      </c>
      <c r="E7312" s="175" t="n">
        <v>0.88</v>
      </c>
      <c r="F7312" s="174" t="n">
        <v>4173</v>
      </c>
      <c r="G7312" s="174" t="n">
        <v>91</v>
      </c>
      <c r="H7312" s="174" t="n">
        <v>146</v>
      </c>
      <c r="I7312" s="174" t="n">
        <v>342</v>
      </c>
      <c r="J7312" s="174" t="n">
        <v>52</v>
      </c>
      <c r="K7312" s="174" t="n">
        <v>39</v>
      </c>
      <c r="L7312" s="174" t="n">
        <v>140</v>
      </c>
      <c r="M7312" s="174" t="n">
        <v>6</v>
      </c>
    </row>
    <row r="7313">
      <c r="A7313" s="174" t="inlineStr">
        <is>
          <t>test</t>
        </is>
      </c>
      <c r="B7313" s="174" t="inlineStr">
        <is>
          <t>A4</t>
        </is>
      </c>
      <c r="C7313" s="174" t="inlineStr">
        <is>
          <t>Clean</t>
        </is>
      </c>
      <c r="D7313" s="174" t="inlineStr">
        <is>
          <t>all</t>
        </is>
      </c>
      <c r="E7313" s="175" t="n">
        <v>0.89</v>
      </c>
      <c r="F7313" s="174" t="n">
        <v>4164</v>
      </c>
      <c r="G7313" s="174" t="n">
        <v>100</v>
      </c>
      <c r="H7313" s="174" t="n">
        <v>141</v>
      </c>
      <c r="I7313" s="174" t="n">
        <v>347</v>
      </c>
      <c r="J7313" s="174" t="n">
        <v>53</v>
      </c>
      <c r="K7313" s="174" t="n">
        <v>47</v>
      </c>
      <c r="L7313" s="174" t="n">
        <v>135</v>
      </c>
      <c r="M7313" s="174" t="n">
        <v>6</v>
      </c>
    </row>
    <row r="7314">
      <c r="A7314" s="174" t="inlineStr">
        <is>
          <t>test</t>
        </is>
      </c>
      <c r="B7314" s="174" t="inlineStr">
        <is>
          <t>A4</t>
        </is>
      </c>
      <c r="C7314" s="174" t="inlineStr">
        <is>
          <t>Clean</t>
        </is>
      </c>
      <c r="D7314" s="174" t="inlineStr">
        <is>
          <t>all</t>
        </is>
      </c>
      <c r="E7314" s="175" t="n">
        <v>0.9</v>
      </c>
      <c r="F7314" s="174" t="n">
        <v>4158</v>
      </c>
      <c r="G7314" s="174" t="n">
        <v>106</v>
      </c>
      <c r="H7314" s="174" t="n">
        <v>136</v>
      </c>
      <c r="I7314" s="174" t="n">
        <v>352</v>
      </c>
      <c r="J7314" s="174" t="n">
        <v>55</v>
      </c>
      <c r="K7314" s="174" t="n">
        <v>51</v>
      </c>
      <c r="L7314" s="174" t="n">
        <v>130</v>
      </c>
      <c r="M7314" s="174" t="n">
        <v>6</v>
      </c>
    </row>
    <row r="7315">
      <c r="A7315" s="174" t="inlineStr">
        <is>
          <t>test</t>
        </is>
      </c>
      <c r="B7315" s="174" t="inlineStr">
        <is>
          <t>A4</t>
        </is>
      </c>
      <c r="C7315" s="174" t="inlineStr">
        <is>
          <t>Clean</t>
        </is>
      </c>
      <c r="D7315" s="174" t="inlineStr">
        <is>
          <t>all</t>
        </is>
      </c>
      <c r="E7315" s="175" t="n">
        <v>0.91</v>
      </c>
      <c r="F7315" s="174" t="n">
        <v>4152</v>
      </c>
      <c r="G7315" s="174" t="n">
        <v>112</v>
      </c>
      <c r="H7315" s="174" t="n">
        <v>129</v>
      </c>
      <c r="I7315" s="174" t="n">
        <v>359</v>
      </c>
      <c r="J7315" s="174" t="n">
        <v>56</v>
      </c>
      <c r="K7315" s="174" t="n">
        <v>56</v>
      </c>
      <c r="L7315" s="174" t="n">
        <v>123</v>
      </c>
      <c r="M7315" s="174" t="n">
        <v>6</v>
      </c>
    </row>
    <row r="7316">
      <c r="A7316" s="174" t="inlineStr">
        <is>
          <t>test</t>
        </is>
      </c>
      <c r="B7316" s="174" t="inlineStr">
        <is>
          <t>A4</t>
        </is>
      </c>
      <c r="C7316" s="174" t="inlineStr">
        <is>
          <t>Clean</t>
        </is>
      </c>
      <c r="D7316" s="174" t="inlineStr">
        <is>
          <t>all</t>
        </is>
      </c>
      <c r="E7316" s="175" t="n">
        <v>0.92</v>
      </c>
      <c r="F7316" s="174" t="n">
        <v>4143</v>
      </c>
      <c r="G7316" s="174" t="n">
        <v>121</v>
      </c>
      <c r="H7316" s="174" t="n">
        <v>121</v>
      </c>
      <c r="I7316" s="174" t="n">
        <v>367</v>
      </c>
      <c r="J7316" s="174" t="n">
        <v>58</v>
      </c>
      <c r="K7316" s="174" t="n">
        <v>63</v>
      </c>
      <c r="L7316" s="174" t="n">
        <v>115</v>
      </c>
      <c r="M7316" s="174" t="n">
        <v>6</v>
      </c>
    </row>
    <row r="7317">
      <c r="A7317" s="174" t="inlineStr">
        <is>
          <t>test</t>
        </is>
      </c>
      <c r="B7317" s="174" t="inlineStr">
        <is>
          <t>A4</t>
        </is>
      </c>
      <c r="C7317" s="174" t="inlineStr">
        <is>
          <t>Clean</t>
        </is>
      </c>
      <c r="D7317" s="174" t="inlineStr">
        <is>
          <t>all</t>
        </is>
      </c>
      <c r="E7317" s="175" t="n">
        <v>0.93</v>
      </c>
      <c r="F7317" s="174" t="n">
        <v>4126</v>
      </c>
      <c r="G7317" s="174" t="n">
        <v>138</v>
      </c>
      <c r="H7317" s="174" t="n">
        <v>114</v>
      </c>
      <c r="I7317" s="174" t="n">
        <v>374</v>
      </c>
      <c r="J7317" s="174" t="n">
        <v>66</v>
      </c>
      <c r="K7317" s="174" t="n">
        <v>72</v>
      </c>
      <c r="L7317" s="174" t="n">
        <v>108</v>
      </c>
      <c r="M7317" s="174" t="n">
        <v>6</v>
      </c>
    </row>
    <row r="7318">
      <c r="A7318" s="174" t="inlineStr">
        <is>
          <t>test</t>
        </is>
      </c>
      <c r="B7318" s="174" t="inlineStr">
        <is>
          <t>A4</t>
        </is>
      </c>
      <c r="C7318" s="174" t="inlineStr">
        <is>
          <t>Clean</t>
        </is>
      </c>
      <c r="D7318" s="174" t="inlineStr">
        <is>
          <t>all</t>
        </is>
      </c>
      <c r="E7318" s="175" t="n">
        <v>0.9399999999999999</v>
      </c>
      <c r="F7318" s="174" t="n">
        <v>4103</v>
      </c>
      <c r="G7318" s="174" t="n">
        <v>161</v>
      </c>
      <c r="H7318" s="174" t="n">
        <v>109</v>
      </c>
      <c r="I7318" s="174" t="n">
        <v>379</v>
      </c>
      <c r="J7318" s="174" t="n">
        <v>74</v>
      </c>
      <c r="K7318" s="174" t="n">
        <v>87</v>
      </c>
      <c r="L7318" s="174" t="n">
        <v>103</v>
      </c>
      <c r="M7318" s="174" t="n">
        <v>6</v>
      </c>
    </row>
    <row r="7319">
      <c r="A7319" s="174" t="inlineStr">
        <is>
          <t>test</t>
        </is>
      </c>
      <c r="B7319" s="174" t="inlineStr">
        <is>
          <t>A4</t>
        </is>
      </c>
      <c r="C7319" s="174" t="inlineStr">
        <is>
          <t>Clean</t>
        </is>
      </c>
      <c r="D7319" s="174" t="inlineStr">
        <is>
          <t>all</t>
        </is>
      </c>
      <c r="E7319" s="175" t="n">
        <v>0.95</v>
      </c>
      <c r="F7319" s="174" t="n">
        <v>4082</v>
      </c>
      <c r="G7319" s="174" t="n">
        <v>182</v>
      </c>
      <c r="H7319" s="174" t="n">
        <v>101</v>
      </c>
      <c r="I7319" s="174" t="n">
        <v>387</v>
      </c>
      <c r="J7319" s="174" t="n">
        <v>81</v>
      </c>
      <c r="K7319" s="174" t="n">
        <v>101</v>
      </c>
      <c r="L7319" s="174" t="n">
        <v>96</v>
      </c>
      <c r="M7319" s="174" t="n">
        <v>5</v>
      </c>
    </row>
    <row r="7320">
      <c r="A7320" s="174" t="inlineStr">
        <is>
          <t>test</t>
        </is>
      </c>
      <c r="B7320" s="174" t="inlineStr">
        <is>
          <t>A4</t>
        </is>
      </c>
      <c r="C7320" s="174" t="inlineStr">
        <is>
          <t>Clean</t>
        </is>
      </c>
      <c r="D7320" s="174" t="inlineStr">
        <is>
          <t>nb</t>
        </is>
      </c>
      <c r="E7320" s="175" t="n">
        <v>0.01</v>
      </c>
      <c r="F7320" s="174" t="n">
        <v>3870</v>
      </c>
      <c r="G7320" s="174" t="n">
        <v>0</v>
      </c>
      <c r="H7320" s="174" t="n">
        <v>144</v>
      </c>
      <c r="I7320" s="174" t="n">
        <v>52</v>
      </c>
      <c r="J7320" s="174" t="n"/>
      <c r="K7320" s="174" t="n"/>
      <c r="L7320" s="174" t="n"/>
      <c r="M7320" s="174" t="n"/>
    </row>
    <row r="7321">
      <c r="A7321" s="174" t="inlineStr">
        <is>
          <t>test</t>
        </is>
      </c>
      <c r="B7321" s="174" t="inlineStr">
        <is>
          <t>A4</t>
        </is>
      </c>
      <c r="C7321" s="174" t="inlineStr">
        <is>
          <t>Clean</t>
        </is>
      </c>
      <c r="D7321" s="174" t="inlineStr">
        <is>
          <t>nb</t>
        </is>
      </c>
      <c r="E7321" s="175" t="n">
        <v>0.02</v>
      </c>
      <c r="F7321" s="174" t="n">
        <v>3869</v>
      </c>
      <c r="G7321" s="174" t="n">
        <v>1</v>
      </c>
      <c r="H7321" s="174" t="n">
        <v>125</v>
      </c>
      <c r="I7321" s="174" t="n">
        <v>71</v>
      </c>
      <c r="J7321" s="174" t="n"/>
      <c r="K7321" s="174" t="n"/>
      <c r="L7321" s="174" t="n"/>
      <c r="M7321" s="174" t="n"/>
    </row>
    <row r="7322">
      <c r="A7322" s="174" t="inlineStr">
        <is>
          <t>test</t>
        </is>
      </c>
      <c r="B7322" s="174" t="inlineStr">
        <is>
          <t>A4</t>
        </is>
      </c>
      <c r="C7322" s="174" t="inlineStr">
        <is>
          <t>Clean</t>
        </is>
      </c>
      <c r="D7322" s="174" t="inlineStr">
        <is>
          <t>nb</t>
        </is>
      </c>
      <c r="E7322" s="175" t="n">
        <v>0.03</v>
      </c>
      <c r="F7322" s="174" t="n">
        <v>3869</v>
      </c>
      <c r="G7322" s="174" t="n">
        <v>1</v>
      </c>
      <c r="H7322" s="174" t="n">
        <v>109</v>
      </c>
      <c r="I7322" s="174" t="n">
        <v>87</v>
      </c>
      <c r="J7322" s="174" t="n"/>
      <c r="K7322" s="174" t="n"/>
      <c r="L7322" s="174" t="n"/>
      <c r="M7322" s="174" t="n"/>
    </row>
    <row r="7323">
      <c r="A7323" s="174" t="inlineStr">
        <is>
          <t>test</t>
        </is>
      </c>
      <c r="B7323" s="174" t="inlineStr">
        <is>
          <t>A4</t>
        </is>
      </c>
      <c r="C7323" s="174" t="inlineStr">
        <is>
          <t>Clean</t>
        </is>
      </c>
      <c r="D7323" s="174" t="inlineStr">
        <is>
          <t>nb</t>
        </is>
      </c>
      <c r="E7323" s="175" t="n">
        <v>0.04</v>
      </c>
      <c r="F7323" s="174" t="n">
        <v>3869</v>
      </c>
      <c r="G7323" s="174" t="n">
        <v>1</v>
      </c>
      <c r="H7323" s="174" t="n">
        <v>104</v>
      </c>
      <c r="I7323" s="174" t="n">
        <v>92</v>
      </c>
      <c r="J7323" s="174" t="n"/>
      <c r="K7323" s="174" t="n"/>
      <c r="L7323" s="174" t="n"/>
      <c r="M7323" s="174" t="n"/>
    </row>
    <row r="7324">
      <c r="A7324" s="174" t="inlineStr">
        <is>
          <t>test</t>
        </is>
      </c>
      <c r="B7324" s="174" t="inlineStr">
        <is>
          <t>A4</t>
        </is>
      </c>
      <c r="C7324" s="174" t="inlineStr">
        <is>
          <t>Clean</t>
        </is>
      </c>
      <c r="D7324" s="174" t="inlineStr">
        <is>
          <t>nb</t>
        </is>
      </c>
      <c r="E7324" s="175" t="n">
        <v>0.05</v>
      </c>
      <c r="F7324" s="174" t="n">
        <v>3869</v>
      </c>
      <c r="G7324" s="174" t="n">
        <v>1</v>
      </c>
      <c r="H7324" s="174" t="n">
        <v>98</v>
      </c>
      <c r="I7324" s="174" t="n">
        <v>98</v>
      </c>
      <c r="J7324" s="174" t="n"/>
      <c r="K7324" s="174" t="n"/>
      <c r="L7324" s="174" t="n"/>
      <c r="M7324" s="174" t="n"/>
    </row>
    <row r="7325">
      <c r="A7325" s="174" t="inlineStr">
        <is>
          <t>test</t>
        </is>
      </c>
      <c r="B7325" s="174" t="inlineStr">
        <is>
          <t>A4</t>
        </is>
      </c>
      <c r="C7325" s="174" t="inlineStr">
        <is>
          <t>Clean</t>
        </is>
      </c>
      <c r="D7325" s="174" t="inlineStr">
        <is>
          <t>nb</t>
        </is>
      </c>
      <c r="E7325" s="175" t="n">
        <v>0.06</v>
      </c>
      <c r="F7325" s="174" t="n">
        <v>3869</v>
      </c>
      <c r="G7325" s="174" t="n">
        <v>1</v>
      </c>
      <c r="H7325" s="174" t="n">
        <v>95</v>
      </c>
      <c r="I7325" s="174" t="n">
        <v>101</v>
      </c>
      <c r="J7325" s="174" t="n"/>
      <c r="K7325" s="174" t="n"/>
      <c r="L7325" s="174" t="n"/>
      <c r="M7325" s="174" t="n"/>
    </row>
    <row r="7326">
      <c r="A7326" s="174" t="inlineStr">
        <is>
          <t>test</t>
        </is>
      </c>
      <c r="B7326" s="174" t="inlineStr">
        <is>
          <t>A4</t>
        </is>
      </c>
      <c r="C7326" s="174" t="inlineStr">
        <is>
          <t>Clean</t>
        </is>
      </c>
      <c r="D7326" s="174" t="inlineStr">
        <is>
          <t>nb</t>
        </is>
      </c>
      <c r="E7326" s="175" t="n">
        <v>0.07000000000000001</v>
      </c>
      <c r="F7326" s="174" t="n">
        <v>3869</v>
      </c>
      <c r="G7326" s="174" t="n">
        <v>1</v>
      </c>
      <c r="H7326" s="174" t="n">
        <v>88</v>
      </c>
      <c r="I7326" s="174" t="n">
        <v>108</v>
      </c>
      <c r="J7326" s="174" t="n"/>
      <c r="K7326" s="174" t="n"/>
      <c r="L7326" s="174" t="n"/>
      <c r="M7326" s="174" t="n"/>
    </row>
    <row r="7327">
      <c r="A7327" s="174" t="inlineStr">
        <is>
          <t>test</t>
        </is>
      </c>
      <c r="B7327" s="174" t="inlineStr">
        <is>
          <t>A4</t>
        </is>
      </c>
      <c r="C7327" s="174" t="inlineStr">
        <is>
          <t>Clean</t>
        </is>
      </c>
      <c r="D7327" s="174" t="inlineStr">
        <is>
          <t>nb</t>
        </is>
      </c>
      <c r="E7327" s="175" t="n">
        <v>0.08</v>
      </c>
      <c r="F7327" s="174" t="n">
        <v>3869</v>
      </c>
      <c r="G7327" s="174" t="n">
        <v>1</v>
      </c>
      <c r="H7327" s="174" t="n">
        <v>83</v>
      </c>
      <c r="I7327" s="174" t="n">
        <v>113</v>
      </c>
      <c r="J7327" s="174" t="n"/>
      <c r="K7327" s="174" t="n"/>
      <c r="L7327" s="174" t="n"/>
      <c r="M7327" s="174" t="n"/>
    </row>
    <row r="7328">
      <c r="A7328" s="174" t="inlineStr">
        <is>
          <t>test</t>
        </is>
      </c>
      <c r="B7328" s="174" t="inlineStr">
        <is>
          <t>A4</t>
        </is>
      </c>
      <c r="C7328" s="174" t="inlineStr">
        <is>
          <t>Clean</t>
        </is>
      </c>
      <c r="D7328" s="174" t="inlineStr">
        <is>
          <t>nb</t>
        </is>
      </c>
      <c r="E7328" s="175" t="n">
        <v>0.09</v>
      </c>
      <c r="F7328" s="174" t="n">
        <v>3869</v>
      </c>
      <c r="G7328" s="174" t="n">
        <v>1</v>
      </c>
      <c r="H7328" s="174" t="n">
        <v>75</v>
      </c>
      <c r="I7328" s="174" t="n">
        <v>121</v>
      </c>
      <c r="J7328" s="174" t="n"/>
      <c r="K7328" s="174" t="n"/>
      <c r="L7328" s="174" t="n"/>
      <c r="M7328" s="174" t="n"/>
    </row>
    <row r="7329">
      <c r="A7329" s="174" t="inlineStr">
        <is>
          <t>test</t>
        </is>
      </c>
      <c r="B7329" s="174" t="inlineStr">
        <is>
          <t>A4</t>
        </is>
      </c>
      <c r="C7329" s="174" t="inlineStr">
        <is>
          <t>Clean</t>
        </is>
      </c>
      <c r="D7329" s="174" t="inlineStr">
        <is>
          <t>nb</t>
        </is>
      </c>
      <c r="E7329" s="175" t="n">
        <v>0.1</v>
      </c>
      <c r="F7329" s="174" t="n">
        <v>3869</v>
      </c>
      <c r="G7329" s="174" t="n">
        <v>1</v>
      </c>
      <c r="H7329" s="174" t="n">
        <v>73</v>
      </c>
      <c r="I7329" s="174" t="n">
        <v>123</v>
      </c>
      <c r="J7329" s="174" t="n"/>
      <c r="K7329" s="174" t="n"/>
      <c r="L7329" s="174" t="n"/>
      <c r="M7329" s="174" t="n"/>
    </row>
    <row r="7330">
      <c r="A7330" s="174" t="inlineStr">
        <is>
          <t>test</t>
        </is>
      </c>
      <c r="B7330" s="174" t="inlineStr">
        <is>
          <t>A4</t>
        </is>
      </c>
      <c r="C7330" s="174" t="inlineStr">
        <is>
          <t>Clean</t>
        </is>
      </c>
      <c r="D7330" s="174" t="inlineStr">
        <is>
          <t>nb</t>
        </is>
      </c>
      <c r="E7330" s="175" t="n">
        <v>0.11</v>
      </c>
      <c r="F7330" s="174" t="n">
        <v>3869</v>
      </c>
      <c r="G7330" s="174" t="n">
        <v>1</v>
      </c>
      <c r="H7330" s="174" t="n">
        <v>69</v>
      </c>
      <c r="I7330" s="174" t="n">
        <v>127</v>
      </c>
      <c r="J7330" s="174" t="n"/>
      <c r="K7330" s="174" t="n"/>
      <c r="L7330" s="174" t="n"/>
      <c r="M7330" s="174" t="n"/>
    </row>
    <row r="7331">
      <c r="A7331" s="174" t="inlineStr">
        <is>
          <t>test</t>
        </is>
      </c>
      <c r="B7331" s="174" t="inlineStr">
        <is>
          <t>A4</t>
        </is>
      </c>
      <c r="C7331" s="174" t="inlineStr">
        <is>
          <t>Clean</t>
        </is>
      </c>
      <c r="D7331" s="174" t="inlineStr">
        <is>
          <t>nb</t>
        </is>
      </c>
      <c r="E7331" s="175" t="n">
        <v>0.12</v>
      </c>
      <c r="F7331" s="174" t="n">
        <v>3869</v>
      </c>
      <c r="G7331" s="174" t="n">
        <v>1</v>
      </c>
      <c r="H7331" s="174" t="n">
        <v>69</v>
      </c>
      <c r="I7331" s="174" t="n">
        <v>127</v>
      </c>
      <c r="J7331" s="174" t="n"/>
      <c r="K7331" s="174" t="n"/>
      <c r="L7331" s="174" t="n"/>
      <c r="M7331" s="174" t="n"/>
    </row>
    <row r="7332">
      <c r="A7332" s="174" t="inlineStr">
        <is>
          <t>test</t>
        </is>
      </c>
      <c r="B7332" s="174" t="inlineStr">
        <is>
          <t>A4</t>
        </is>
      </c>
      <c r="C7332" s="174" t="inlineStr">
        <is>
          <t>Clean</t>
        </is>
      </c>
      <c r="D7332" s="174" t="inlineStr">
        <is>
          <t>nb</t>
        </is>
      </c>
      <c r="E7332" s="175" t="n">
        <v>0.13</v>
      </c>
      <c r="F7332" s="174" t="n">
        <v>3869</v>
      </c>
      <c r="G7332" s="174" t="n">
        <v>1</v>
      </c>
      <c r="H7332" s="174" t="n">
        <v>66</v>
      </c>
      <c r="I7332" s="174" t="n">
        <v>130</v>
      </c>
      <c r="J7332" s="174" t="n"/>
      <c r="K7332" s="174" t="n"/>
      <c r="L7332" s="174" t="n"/>
      <c r="M7332" s="174" t="n"/>
    </row>
    <row r="7333">
      <c r="A7333" s="174" t="inlineStr">
        <is>
          <t>test</t>
        </is>
      </c>
      <c r="B7333" s="174" t="inlineStr">
        <is>
          <t>A4</t>
        </is>
      </c>
      <c r="C7333" s="174" t="inlineStr">
        <is>
          <t>Clean</t>
        </is>
      </c>
      <c r="D7333" s="174" t="inlineStr">
        <is>
          <t>nb</t>
        </is>
      </c>
      <c r="E7333" s="175" t="n">
        <v>0.14</v>
      </c>
      <c r="F7333" s="174" t="n">
        <v>3869</v>
      </c>
      <c r="G7333" s="174" t="n">
        <v>1</v>
      </c>
      <c r="H7333" s="174" t="n">
        <v>65</v>
      </c>
      <c r="I7333" s="174" t="n">
        <v>131</v>
      </c>
      <c r="J7333" s="174" t="n"/>
      <c r="K7333" s="174" t="n"/>
      <c r="L7333" s="174" t="n"/>
      <c r="M7333" s="174" t="n"/>
    </row>
    <row r="7334">
      <c r="A7334" s="174" t="inlineStr">
        <is>
          <t>test</t>
        </is>
      </c>
      <c r="B7334" s="174" t="inlineStr">
        <is>
          <t>A4</t>
        </is>
      </c>
      <c r="C7334" s="174" t="inlineStr">
        <is>
          <t>Clean</t>
        </is>
      </c>
      <c r="D7334" s="174" t="inlineStr">
        <is>
          <t>nb</t>
        </is>
      </c>
      <c r="E7334" s="175" t="n">
        <v>0.15</v>
      </c>
      <c r="F7334" s="174" t="n">
        <v>3869</v>
      </c>
      <c r="G7334" s="174" t="n">
        <v>1</v>
      </c>
      <c r="H7334" s="174" t="n">
        <v>63</v>
      </c>
      <c r="I7334" s="174" t="n">
        <v>133</v>
      </c>
      <c r="J7334" s="174" t="n"/>
      <c r="K7334" s="174" t="n"/>
      <c r="L7334" s="174" t="n"/>
      <c r="M7334" s="174" t="n"/>
    </row>
    <row r="7335">
      <c r="A7335" s="174" t="inlineStr">
        <is>
          <t>test</t>
        </is>
      </c>
      <c r="B7335" s="174" t="inlineStr">
        <is>
          <t>A4</t>
        </is>
      </c>
      <c r="C7335" s="174" t="inlineStr">
        <is>
          <t>Clean</t>
        </is>
      </c>
      <c r="D7335" s="174" t="inlineStr">
        <is>
          <t>nb</t>
        </is>
      </c>
      <c r="E7335" s="175" t="n">
        <v>0.16</v>
      </c>
      <c r="F7335" s="174" t="n">
        <v>3869</v>
      </c>
      <c r="G7335" s="174" t="n">
        <v>1</v>
      </c>
      <c r="H7335" s="174" t="n">
        <v>63</v>
      </c>
      <c r="I7335" s="174" t="n">
        <v>133</v>
      </c>
      <c r="J7335" s="174" t="n"/>
      <c r="K7335" s="174" t="n"/>
      <c r="L7335" s="174" t="n"/>
      <c r="M7335" s="174" t="n"/>
    </row>
    <row r="7336">
      <c r="A7336" s="174" t="inlineStr">
        <is>
          <t>test</t>
        </is>
      </c>
      <c r="B7336" s="174" t="inlineStr">
        <is>
          <t>A4</t>
        </is>
      </c>
      <c r="C7336" s="174" t="inlineStr">
        <is>
          <t>Clean</t>
        </is>
      </c>
      <c r="D7336" s="174" t="inlineStr">
        <is>
          <t>nb</t>
        </is>
      </c>
      <c r="E7336" s="175" t="n">
        <v>0.17</v>
      </c>
      <c r="F7336" s="174" t="n">
        <v>3869</v>
      </c>
      <c r="G7336" s="174" t="n">
        <v>1</v>
      </c>
      <c r="H7336" s="174" t="n">
        <v>62</v>
      </c>
      <c r="I7336" s="174" t="n">
        <v>134</v>
      </c>
      <c r="J7336" s="174" t="n"/>
      <c r="K7336" s="174" t="n"/>
      <c r="L7336" s="174" t="n"/>
      <c r="M7336" s="174" t="n"/>
    </row>
    <row r="7337">
      <c r="A7337" s="174" t="inlineStr">
        <is>
          <t>test</t>
        </is>
      </c>
      <c r="B7337" s="174" t="inlineStr">
        <is>
          <t>A4</t>
        </is>
      </c>
      <c r="C7337" s="174" t="inlineStr">
        <is>
          <t>Clean</t>
        </is>
      </c>
      <c r="D7337" s="174" t="inlineStr">
        <is>
          <t>nb</t>
        </is>
      </c>
      <c r="E7337" s="175" t="n">
        <v>0.18</v>
      </c>
      <c r="F7337" s="174" t="n">
        <v>3869</v>
      </c>
      <c r="G7337" s="174" t="n">
        <v>1</v>
      </c>
      <c r="H7337" s="174" t="n">
        <v>62</v>
      </c>
      <c r="I7337" s="174" t="n">
        <v>134</v>
      </c>
      <c r="J7337" s="174" t="n"/>
      <c r="K7337" s="174" t="n"/>
      <c r="L7337" s="174" t="n"/>
      <c r="M7337" s="174" t="n"/>
    </row>
    <row r="7338">
      <c r="A7338" s="174" t="inlineStr">
        <is>
          <t>test</t>
        </is>
      </c>
      <c r="B7338" s="174" t="inlineStr">
        <is>
          <t>A4</t>
        </is>
      </c>
      <c r="C7338" s="174" t="inlineStr">
        <is>
          <t>Clean</t>
        </is>
      </c>
      <c r="D7338" s="174" t="inlineStr">
        <is>
          <t>nb</t>
        </is>
      </c>
      <c r="E7338" s="175" t="n">
        <v>0.19</v>
      </c>
      <c r="F7338" s="174" t="n">
        <v>3869</v>
      </c>
      <c r="G7338" s="174" t="n">
        <v>1</v>
      </c>
      <c r="H7338" s="174" t="n">
        <v>61</v>
      </c>
      <c r="I7338" s="174" t="n">
        <v>135</v>
      </c>
      <c r="J7338" s="174" t="n"/>
      <c r="K7338" s="174" t="n"/>
      <c r="L7338" s="174" t="n"/>
      <c r="M7338" s="174" t="n"/>
    </row>
    <row r="7339">
      <c r="A7339" s="174" t="inlineStr">
        <is>
          <t>test</t>
        </is>
      </c>
      <c r="B7339" s="174" t="inlineStr">
        <is>
          <t>A4</t>
        </is>
      </c>
      <c r="C7339" s="174" t="inlineStr">
        <is>
          <t>Clean</t>
        </is>
      </c>
      <c r="D7339" s="174" t="inlineStr">
        <is>
          <t>nb</t>
        </is>
      </c>
      <c r="E7339" s="175" t="n">
        <v>0.2</v>
      </c>
      <c r="F7339" s="174" t="n">
        <v>3869</v>
      </c>
      <c r="G7339" s="174" t="n">
        <v>1</v>
      </c>
      <c r="H7339" s="174" t="n">
        <v>57</v>
      </c>
      <c r="I7339" s="174" t="n">
        <v>139</v>
      </c>
      <c r="J7339" s="174" t="n"/>
      <c r="K7339" s="174" t="n"/>
      <c r="L7339" s="174" t="n"/>
      <c r="M7339" s="174" t="n"/>
    </row>
    <row r="7340">
      <c r="A7340" s="174" t="inlineStr">
        <is>
          <t>test</t>
        </is>
      </c>
      <c r="B7340" s="174" t="inlineStr">
        <is>
          <t>A4</t>
        </is>
      </c>
      <c r="C7340" s="174" t="inlineStr">
        <is>
          <t>Clean</t>
        </is>
      </c>
      <c r="D7340" s="174" t="inlineStr">
        <is>
          <t>nb</t>
        </is>
      </c>
      <c r="E7340" s="175" t="n">
        <v>0.21</v>
      </c>
      <c r="F7340" s="174" t="n">
        <v>3869</v>
      </c>
      <c r="G7340" s="174" t="n">
        <v>1</v>
      </c>
      <c r="H7340" s="174" t="n">
        <v>57</v>
      </c>
      <c r="I7340" s="174" t="n">
        <v>139</v>
      </c>
      <c r="J7340" s="174" t="n"/>
      <c r="K7340" s="174" t="n"/>
      <c r="L7340" s="174" t="n"/>
      <c r="M7340" s="174" t="n"/>
    </row>
    <row r="7341">
      <c r="A7341" s="174" t="inlineStr">
        <is>
          <t>test</t>
        </is>
      </c>
      <c r="B7341" s="174" t="inlineStr">
        <is>
          <t>A4</t>
        </is>
      </c>
      <c r="C7341" s="174" t="inlineStr">
        <is>
          <t>Clean</t>
        </is>
      </c>
      <c r="D7341" s="174" t="inlineStr">
        <is>
          <t>nb</t>
        </is>
      </c>
      <c r="E7341" s="175" t="n">
        <v>0.22</v>
      </c>
      <c r="F7341" s="174" t="n">
        <v>3869</v>
      </c>
      <c r="G7341" s="174" t="n">
        <v>1</v>
      </c>
      <c r="H7341" s="174" t="n">
        <v>55</v>
      </c>
      <c r="I7341" s="174" t="n">
        <v>141</v>
      </c>
      <c r="J7341" s="174" t="n"/>
      <c r="K7341" s="174" t="n"/>
      <c r="L7341" s="174" t="n"/>
      <c r="M7341" s="174" t="n"/>
    </row>
    <row r="7342">
      <c r="A7342" s="174" t="inlineStr">
        <is>
          <t>test</t>
        </is>
      </c>
      <c r="B7342" s="174" t="inlineStr">
        <is>
          <t>A4</t>
        </is>
      </c>
      <c r="C7342" s="174" t="inlineStr">
        <is>
          <t>Clean</t>
        </is>
      </c>
      <c r="D7342" s="174" t="inlineStr">
        <is>
          <t>nb</t>
        </is>
      </c>
      <c r="E7342" s="175" t="n">
        <v>0.23</v>
      </c>
      <c r="F7342" s="174" t="n">
        <v>3869</v>
      </c>
      <c r="G7342" s="174" t="n">
        <v>1</v>
      </c>
      <c r="H7342" s="174" t="n">
        <v>54</v>
      </c>
      <c r="I7342" s="174" t="n">
        <v>142</v>
      </c>
      <c r="J7342" s="174" t="n"/>
      <c r="K7342" s="174" t="n"/>
      <c r="L7342" s="174" t="n"/>
      <c r="M7342" s="174" t="n"/>
    </row>
    <row r="7343">
      <c r="A7343" s="174" t="inlineStr">
        <is>
          <t>test</t>
        </is>
      </c>
      <c r="B7343" s="174" t="inlineStr">
        <is>
          <t>A4</t>
        </is>
      </c>
      <c r="C7343" s="174" t="inlineStr">
        <is>
          <t>Clean</t>
        </is>
      </c>
      <c r="D7343" s="174" t="inlineStr">
        <is>
          <t>nb</t>
        </is>
      </c>
      <c r="E7343" s="175" t="n">
        <v>0.24</v>
      </c>
      <c r="F7343" s="174" t="n">
        <v>3869</v>
      </c>
      <c r="G7343" s="174" t="n">
        <v>1</v>
      </c>
      <c r="H7343" s="174" t="n">
        <v>52</v>
      </c>
      <c r="I7343" s="174" t="n">
        <v>144</v>
      </c>
      <c r="J7343" s="174" t="n"/>
      <c r="K7343" s="174" t="n"/>
      <c r="L7343" s="174" t="n"/>
      <c r="M7343" s="174" t="n"/>
    </row>
    <row r="7344">
      <c r="A7344" s="174" t="inlineStr">
        <is>
          <t>test</t>
        </is>
      </c>
      <c r="B7344" s="174" t="inlineStr">
        <is>
          <t>A4</t>
        </is>
      </c>
      <c r="C7344" s="174" t="inlineStr">
        <is>
          <t>Clean</t>
        </is>
      </c>
      <c r="D7344" s="174" t="inlineStr">
        <is>
          <t>nb</t>
        </is>
      </c>
      <c r="E7344" s="175" t="n">
        <v>0.25</v>
      </c>
      <c r="F7344" s="174" t="n">
        <v>3869</v>
      </c>
      <c r="G7344" s="174" t="n">
        <v>1</v>
      </c>
      <c r="H7344" s="174" t="n">
        <v>51</v>
      </c>
      <c r="I7344" s="174" t="n">
        <v>145</v>
      </c>
      <c r="J7344" s="174" t="n"/>
      <c r="K7344" s="174" t="n"/>
      <c r="L7344" s="174" t="n"/>
      <c r="M7344" s="174" t="n"/>
    </row>
    <row r="7345">
      <c r="A7345" s="174" t="inlineStr">
        <is>
          <t>test</t>
        </is>
      </c>
      <c r="B7345" s="174" t="inlineStr">
        <is>
          <t>A4</t>
        </is>
      </c>
      <c r="C7345" s="174" t="inlineStr">
        <is>
          <t>Clean</t>
        </is>
      </c>
      <c r="D7345" s="174" t="inlineStr">
        <is>
          <t>nb</t>
        </is>
      </c>
      <c r="E7345" s="175" t="n">
        <v>0.26</v>
      </c>
      <c r="F7345" s="174" t="n">
        <v>3869</v>
      </c>
      <c r="G7345" s="174" t="n">
        <v>1</v>
      </c>
      <c r="H7345" s="174" t="n">
        <v>46</v>
      </c>
      <c r="I7345" s="174" t="n">
        <v>150</v>
      </c>
      <c r="J7345" s="174" t="n"/>
      <c r="K7345" s="174" t="n"/>
      <c r="L7345" s="174" t="n"/>
      <c r="M7345" s="174" t="n"/>
    </row>
    <row r="7346">
      <c r="A7346" s="174" t="inlineStr">
        <is>
          <t>test</t>
        </is>
      </c>
      <c r="B7346" s="174" t="inlineStr">
        <is>
          <t>A4</t>
        </is>
      </c>
      <c r="C7346" s="174" t="inlineStr">
        <is>
          <t>Clean</t>
        </is>
      </c>
      <c r="D7346" s="174" t="inlineStr">
        <is>
          <t>nb</t>
        </is>
      </c>
      <c r="E7346" s="175" t="n">
        <v>0.27</v>
      </c>
      <c r="F7346" s="174" t="n">
        <v>3869</v>
      </c>
      <c r="G7346" s="174" t="n">
        <v>1</v>
      </c>
      <c r="H7346" s="174" t="n">
        <v>40</v>
      </c>
      <c r="I7346" s="174" t="n">
        <v>156</v>
      </c>
      <c r="J7346" s="174" t="n"/>
      <c r="K7346" s="174" t="n"/>
      <c r="L7346" s="174" t="n"/>
      <c r="M7346" s="174" t="n"/>
    </row>
    <row r="7347">
      <c r="A7347" s="174" t="inlineStr">
        <is>
          <t>test</t>
        </is>
      </c>
      <c r="B7347" s="174" t="inlineStr">
        <is>
          <t>A4</t>
        </is>
      </c>
      <c r="C7347" s="174" t="inlineStr">
        <is>
          <t>Clean</t>
        </is>
      </c>
      <c r="D7347" s="174" t="inlineStr">
        <is>
          <t>nb</t>
        </is>
      </c>
      <c r="E7347" s="175" t="n">
        <v>0.28</v>
      </c>
      <c r="F7347" s="174" t="n">
        <v>3869</v>
      </c>
      <c r="G7347" s="174" t="n">
        <v>1</v>
      </c>
      <c r="H7347" s="174" t="n">
        <v>38</v>
      </c>
      <c r="I7347" s="174" t="n">
        <v>158</v>
      </c>
      <c r="J7347" s="174" t="n"/>
      <c r="K7347" s="174" t="n"/>
      <c r="L7347" s="174" t="n"/>
      <c r="M7347" s="174" t="n"/>
    </row>
    <row r="7348">
      <c r="A7348" s="174" t="inlineStr">
        <is>
          <t>test</t>
        </is>
      </c>
      <c r="B7348" s="174" t="inlineStr">
        <is>
          <t>A4</t>
        </is>
      </c>
      <c r="C7348" s="174" t="inlineStr">
        <is>
          <t>Clean</t>
        </is>
      </c>
      <c r="D7348" s="174" t="inlineStr">
        <is>
          <t>nb</t>
        </is>
      </c>
      <c r="E7348" s="175" t="n">
        <v>0.29</v>
      </c>
      <c r="F7348" s="174" t="n">
        <v>3869</v>
      </c>
      <c r="G7348" s="174" t="n">
        <v>1</v>
      </c>
      <c r="H7348" s="174" t="n">
        <v>36</v>
      </c>
      <c r="I7348" s="174" t="n">
        <v>160</v>
      </c>
      <c r="J7348" s="174" t="n"/>
      <c r="K7348" s="174" t="n"/>
      <c r="L7348" s="174" t="n"/>
      <c r="M7348" s="174" t="n"/>
    </row>
    <row r="7349">
      <c r="A7349" s="174" t="inlineStr">
        <is>
          <t>test</t>
        </is>
      </c>
      <c r="B7349" s="174" t="inlineStr">
        <is>
          <t>A4</t>
        </is>
      </c>
      <c r="C7349" s="174" t="inlineStr">
        <is>
          <t>Clean</t>
        </is>
      </c>
      <c r="D7349" s="174" t="inlineStr">
        <is>
          <t>nb</t>
        </is>
      </c>
      <c r="E7349" s="175" t="n">
        <v>0.3</v>
      </c>
      <c r="F7349" s="174" t="n">
        <v>3869</v>
      </c>
      <c r="G7349" s="174" t="n">
        <v>1</v>
      </c>
      <c r="H7349" s="174" t="n">
        <v>36</v>
      </c>
      <c r="I7349" s="174" t="n">
        <v>160</v>
      </c>
      <c r="J7349" s="174" t="n"/>
      <c r="K7349" s="174" t="n"/>
      <c r="L7349" s="174" t="n"/>
      <c r="M7349" s="174" t="n"/>
    </row>
    <row r="7350">
      <c r="A7350" s="174" t="inlineStr">
        <is>
          <t>test</t>
        </is>
      </c>
      <c r="B7350" s="174" t="inlineStr">
        <is>
          <t>A4</t>
        </is>
      </c>
      <c r="C7350" s="174" t="inlineStr">
        <is>
          <t>Clean</t>
        </is>
      </c>
      <c r="D7350" s="174" t="inlineStr">
        <is>
          <t>nb</t>
        </is>
      </c>
      <c r="E7350" s="175" t="n">
        <v>0.31</v>
      </c>
      <c r="F7350" s="174" t="n">
        <v>3869</v>
      </c>
      <c r="G7350" s="174" t="n">
        <v>1</v>
      </c>
      <c r="H7350" s="174" t="n">
        <v>36</v>
      </c>
      <c r="I7350" s="174" t="n">
        <v>160</v>
      </c>
      <c r="J7350" s="174" t="n"/>
      <c r="K7350" s="174" t="n"/>
      <c r="L7350" s="174" t="n"/>
      <c r="M7350" s="174" t="n"/>
    </row>
    <row r="7351">
      <c r="A7351" s="174" t="inlineStr">
        <is>
          <t>test</t>
        </is>
      </c>
      <c r="B7351" s="174" t="inlineStr">
        <is>
          <t>A4</t>
        </is>
      </c>
      <c r="C7351" s="174" t="inlineStr">
        <is>
          <t>Clean</t>
        </is>
      </c>
      <c r="D7351" s="174" t="inlineStr">
        <is>
          <t>nb</t>
        </is>
      </c>
      <c r="E7351" s="175" t="n">
        <v>0.32</v>
      </c>
      <c r="F7351" s="174" t="n">
        <v>3869</v>
      </c>
      <c r="G7351" s="174" t="n">
        <v>1</v>
      </c>
      <c r="H7351" s="174" t="n">
        <v>36</v>
      </c>
      <c r="I7351" s="174" t="n">
        <v>160</v>
      </c>
      <c r="J7351" s="174" t="n"/>
      <c r="K7351" s="174" t="n"/>
      <c r="L7351" s="174" t="n"/>
      <c r="M7351" s="174" t="n"/>
    </row>
    <row r="7352">
      <c r="A7352" s="174" t="inlineStr">
        <is>
          <t>test</t>
        </is>
      </c>
      <c r="B7352" s="174" t="inlineStr">
        <is>
          <t>A4</t>
        </is>
      </c>
      <c r="C7352" s="174" t="inlineStr">
        <is>
          <t>Clean</t>
        </is>
      </c>
      <c r="D7352" s="174" t="inlineStr">
        <is>
          <t>nb</t>
        </is>
      </c>
      <c r="E7352" s="175" t="n">
        <v>0.33</v>
      </c>
      <c r="F7352" s="174" t="n">
        <v>3869</v>
      </c>
      <c r="G7352" s="174" t="n">
        <v>1</v>
      </c>
      <c r="H7352" s="174" t="n">
        <v>33</v>
      </c>
      <c r="I7352" s="174" t="n">
        <v>163</v>
      </c>
      <c r="J7352" s="174" t="n"/>
      <c r="K7352" s="174" t="n"/>
      <c r="L7352" s="174" t="n"/>
      <c r="M7352" s="174" t="n"/>
    </row>
    <row r="7353">
      <c r="A7353" s="174" t="inlineStr">
        <is>
          <t>test</t>
        </is>
      </c>
      <c r="B7353" s="174" t="inlineStr">
        <is>
          <t>A4</t>
        </is>
      </c>
      <c r="C7353" s="174" t="inlineStr">
        <is>
          <t>Clean</t>
        </is>
      </c>
      <c r="D7353" s="174" t="inlineStr">
        <is>
          <t>nb</t>
        </is>
      </c>
      <c r="E7353" s="175" t="n">
        <v>0.34</v>
      </c>
      <c r="F7353" s="174" t="n">
        <v>3869</v>
      </c>
      <c r="G7353" s="174" t="n">
        <v>1</v>
      </c>
      <c r="H7353" s="174" t="n">
        <v>32</v>
      </c>
      <c r="I7353" s="174" t="n">
        <v>164</v>
      </c>
      <c r="J7353" s="174" t="n"/>
      <c r="K7353" s="174" t="n"/>
      <c r="L7353" s="174" t="n"/>
      <c r="M7353" s="174" t="n"/>
    </row>
    <row r="7354">
      <c r="A7354" s="174" t="inlineStr">
        <is>
          <t>test</t>
        </is>
      </c>
      <c r="B7354" s="174" t="inlineStr">
        <is>
          <t>A4</t>
        </is>
      </c>
      <c r="C7354" s="174" t="inlineStr">
        <is>
          <t>Clean</t>
        </is>
      </c>
      <c r="D7354" s="174" t="inlineStr">
        <is>
          <t>nb</t>
        </is>
      </c>
      <c r="E7354" s="175" t="n">
        <v>0.35</v>
      </c>
      <c r="F7354" s="174" t="n">
        <v>3869</v>
      </c>
      <c r="G7354" s="174" t="n">
        <v>1</v>
      </c>
      <c r="H7354" s="174" t="n">
        <v>32</v>
      </c>
      <c r="I7354" s="174" t="n">
        <v>164</v>
      </c>
      <c r="J7354" s="174" t="n"/>
      <c r="K7354" s="174" t="n"/>
      <c r="L7354" s="174" t="n"/>
      <c r="M7354" s="174" t="n"/>
    </row>
    <row r="7355">
      <c r="A7355" s="174" t="inlineStr">
        <is>
          <t>test</t>
        </is>
      </c>
      <c r="B7355" s="174" t="inlineStr">
        <is>
          <t>A4</t>
        </is>
      </c>
      <c r="C7355" s="174" t="inlineStr">
        <is>
          <t>Clean</t>
        </is>
      </c>
      <c r="D7355" s="174" t="inlineStr">
        <is>
          <t>nb</t>
        </is>
      </c>
      <c r="E7355" s="175" t="n">
        <v>0.36</v>
      </c>
      <c r="F7355" s="174" t="n">
        <v>3869</v>
      </c>
      <c r="G7355" s="174" t="n">
        <v>1</v>
      </c>
      <c r="H7355" s="174" t="n">
        <v>32</v>
      </c>
      <c r="I7355" s="174" t="n">
        <v>164</v>
      </c>
      <c r="J7355" s="174" t="n"/>
      <c r="K7355" s="174" t="n"/>
      <c r="L7355" s="174" t="n"/>
      <c r="M7355" s="174" t="n"/>
    </row>
    <row r="7356">
      <c r="A7356" s="174" t="inlineStr">
        <is>
          <t>test</t>
        </is>
      </c>
      <c r="B7356" s="174" t="inlineStr">
        <is>
          <t>A4</t>
        </is>
      </c>
      <c r="C7356" s="174" t="inlineStr">
        <is>
          <t>Clean</t>
        </is>
      </c>
      <c r="D7356" s="174" t="inlineStr">
        <is>
          <t>nb</t>
        </is>
      </c>
      <c r="E7356" s="175" t="n">
        <v>0.37</v>
      </c>
      <c r="F7356" s="174" t="n">
        <v>3869</v>
      </c>
      <c r="G7356" s="174" t="n">
        <v>1</v>
      </c>
      <c r="H7356" s="174" t="n">
        <v>31</v>
      </c>
      <c r="I7356" s="174" t="n">
        <v>165</v>
      </c>
      <c r="J7356" s="174" t="n"/>
      <c r="K7356" s="174" t="n"/>
      <c r="L7356" s="174" t="n"/>
      <c r="M7356" s="174" t="n"/>
    </row>
    <row r="7357">
      <c r="A7357" s="174" t="inlineStr">
        <is>
          <t>test</t>
        </is>
      </c>
      <c r="B7357" s="174" t="inlineStr">
        <is>
          <t>A4</t>
        </is>
      </c>
      <c r="C7357" s="174" t="inlineStr">
        <is>
          <t>Clean</t>
        </is>
      </c>
      <c r="D7357" s="174" t="inlineStr">
        <is>
          <t>nb</t>
        </is>
      </c>
      <c r="E7357" s="175" t="n">
        <v>0.38</v>
      </c>
      <c r="F7357" s="174" t="n">
        <v>3869</v>
      </c>
      <c r="G7357" s="174" t="n">
        <v>1</v>
      </c>
      <c r="H7357" s="174" t="n">
        <v>31</v>
      </c>
      <c r="I7357" s="174" t="n">
        <v>165</v>
      </c>
      <c r="J7357" s="174" t="n"/>
      <c r="K7357" s="174" t="n"/>
      <c r="L7357" s="174" t="n"/>
      <c r="M7357" s="174" t="n"/>
    </row>
    <row r="7358">
      <c r="A7358" s="174" t="inlineStr">
        <is>
          <t>test</t>
        </is>
      </c>
      <c r="B7358" s="174" t="inlineStr">
        <is>
          <t>A4</t>
        </is>
      </c>
      <c r="C7358" s="174" t="inlineStr">
        <is>
          <t>Clean</t>
        </is>
      </c>
      <c r="D7358" s="174" t="inlineStr">
        <is>
          <t>nb</t>
        </is>
      </c>
      <c r="E7358" s="175" t="n">
        <v>0.39</v>
      </c>
      <c r="F7358" s="174" t="n">
        <v>3868</v>
      </c>
      <c r="G7358" s="174" t="n">
        <v>2</v>
      </c>
      <c r="H7358" s="174" t="n">
        <v>31</v>
      </c>
      <c r="I7358" s="174" t="n">
        <v>165</v>
      </c>
      <c r="J7358" s="174" t="n"/>
      <c r="K7358" s="174" t="n"/>
      <c r="L7358" s="174" t="n"/>
      <c r="M7358" s="174" t="n"/>
    </row>
    <row r="7359">
      <c r="A7359" s="174" t="inlineStr">
        <is>
          <t>test</t>
        </is>
      </c>
      <c r="B7359" s="174" t="inlineStr">
        <is>
          <t>A4</t>
        </is>
      </c>
      <c r="C7359" s="174" t="inlineStr">
        <is>
          <t>Clean</t>
        </is>
      </c>
      <c r="D7359" s="174" t="inlineStr">
        <is>
          <t>nb</t>
        </is>
      </c>
      <c r="E7359" s="175" t="n">
        <v>0.4</v>
      </c>
      <c r="F7359" s="174" t="n">
        <v>3868</v>
      </c>
      <c r="G7359" s="174" t="n">
        <v>2</v>
      </c>
      <c r="H7359" s="174" t="n">
        <v>30</v>
      </c>
      <c r="I7359" s="174" t="n">
        <v>166</v>
      </c>
      <c r="J7359" s="174" t="n"/>
      <c r="K7359" s="174" t="n"/>
      <c r="L7359" s="174" t="n"/>
      <c r="M7359" s="174" t="n"/>
    </row>
    <row r="7360">
      <c r="A7360" s="174" t="inlineStr">
        <is>
          <t>test</t>
        </is>
      </c>
      <c r="B7360" s="174" t="inlineStr">
        <is>
          <t>A4</t>
        </is>
      </c>
      <c r="C7360" s="174" t="inlineStr">
        <is>
          <t>Clean</t>
        </is>
      </c>
      <c r="D7360" s="174" t="inlineStr">
        <is>
          <t>nb</t>
        </is>
      </c>
      <c r="E7360" s="175" t="n">
        <v>0.41</v>
      </c>
      <c r="F7360" s="174" t="n">
        <v>3868</v>
      </c>
      <c r="G7360" s="174" t="n">
        <v>2</v>
      </c>
      <c r="H7360" s="174" t="n">
        <v>30</v>
      </c>
      <c r="I7360" s="174" t="n">
        <v>166</v>
      </c>
      <c r="J7360" s="174" t="n"/>
      <c r="K7360" s="174" t="n"/>
      <c r="L7360" s="174" t="n"/>
      <c r="M7360" s="174" t="n"/>
    </row>
    <row r="7361">
      <c r="A7361" s="174" t="inlineStr">
        <is>
          <t>test</t>
        </is>
      </c>
      <c r="B7361" s="174" t="inlineStr">
        <is>
          <t>A4</t>
        </is>
      </c>
      <c r="C7361" s="174" t="inlineStr">
        <is>
          <t>Clean</t>
        </is>
      </c>
      <c r="D7361" s="174" t="inlineStr">
        <is>
          <t>nb</t>
        </is>
      </c>
      <c r="E7361" s="175" t="n">
        <v>0.42</v>
      </c>
      <c r="F7361" s="174" t="n">
        <v>3868</v>
      </c>
      <c r="G7361" s="174" t="n">
        <v>2</v>
      </c>
      <c r="H7361" s="174" t="n">
        <v>29</v>
      </c>
      <c r="I7361" s="174" t="n">
        <v>167</v>
      </c>
      <c r="J7361" s="174" t="n"/>
      <c r="K7361" s="174" t="n"/>
      <c r="L7361" s="174" t="n"/>
      <c r="M7361" s="174" t="n"/>
    </row>
    <row r="7362">
      <c r="A7362" s="174" t="inlineStr">
        <is>
          <t>test</t>
        </is>
      </c>
      <c r="B7362" s="174" t="inlineStr">
        <is>
          <t>A4</t>
        </is>
      </c>
      <c r="C7362" s="174" t="inlineStr">
        <is>
          <t>Clean</t>
        </is>
      </c>
      <c r="D7362" s="174" t="inlineStr">
        <is>
          <t>nb</t>
        </is>
      </c>
      <c r="E7362" s="175" t="n">
        <v>0.43</v>
      </c>
      <c r="F7362" s="174" t="n">
        <v>3868</v>
      </c>
      <c r="G7362" s="174" t="n">
        <v>2</v>
      </c>
      <c r="H7362" s="174" t="n">
        <v>28</v>
      </c>
      <c r="I7362" s="174" t="n">
        <v>168</v>
      </c>
      <c r="J7362" s="174" t="n"/>
      <c r="K7362" s="174" t="n"/>
      <c r="L7362" s="174" t="n"/>
      <c r="M7362" s="174" t="n"/>
    </row>
    <row r="7363">
      <c r="A7363" s="174" t="inlineStr">
        <is>
          <t>test</t>
        </is>
      </c>
      <c r="B7363" s="174" t="inlineStr">
        <is>
          <t>A4</t>
        </is>
      </c>
      <c r="C7363" s="174" t="inlineStr">
        <is>
          <t>Clean</t>
        </is>
      </c>
      <c r="D7363" s="174" t="inlineStr">
        <is>
          <t>nb</t>
        </is>
      </c>
      <c r="E7363" s="175" t="n">
        <v>0.44</v>
      </c>
      <c r="F7363" s="174" t="n">
        <v>3868</v>
      </c>
      <c r="G7363" s="174" t="n">
        <v>2</v>
      </c>
      <c r="H7363" s="174" t="n">
        <v>26</v>
      </c>
      <c r="I7363" s="174" t="n">
        <v>170</v>
      </c>
      <c r="J7363" s="174" t="n"/>
      <c r="K7363" s="174" t="n"/>
      <c r="L7363" s="174" t="n"/>
      <c r="M7363" s="174" t="n"/>
    </row>
    <row r="7364">
      <c r="A7364" s="174" t="inlineStr">
        <is>
          <t>test</t>
        </is>
      </c>
      <c r="B7364" s="174" t="inlineStr">
        <is>
          <t>A4</t>
        </is>
      </c>
      <c r="C7364" s="174" t="inlineStr">
        <is>
          <t>Clean</t>
        </is>
      </c>
      <c r="D7364" s="174" t="inlineStr">
        <is>
          <t>nb</t>
        </is>
      </c>
      <c r="E7364" s="175" t="n">
        <v>0.45</v>
      </c>
      <c r="F7364" s="174" t="n">
        <v>3868</v>
      </c>
      <c r="G7364" s="174" t="n">
        <v>2</v>
      </c>
      <c r="H7364" s="174" t="n">
        <v>25</v>
      </c>
      <c r="I7364" s="174" t="n">
        <v>171</v>
      </c>
      <c r="J7364" s="174" t="n"/>
      <c r="K7364" s="174" t="n"/>
      <c r="L7364" s="174" t="n"/>
      <c r="M7364" s="174" t="n"/>
    </row>
    <row r="7365">
      <c r="A7365" s="174" t="inlineStr">
        <is>
          <t>test</t>
        </is>
      </c>
      <c r="B7365" s="174" t="inlineStr">
        <is>
          <t>A4</t>
        </is>
      </c>
      <c r="C7365" s="174" t="inlineStr">
        <is>
          <t>Clean</t>
        </is>
      </c>
      <c r="D7365" s="174" t="inlineStr">
        <is>
          <t>nb</t>
        </is>
      </c>
      <c r="E7365" s="175" t="n">
        <v>0.46</v>
      </c>
      <c r="F7365" s="174" t="n">
        <v>3868</v>
      </c>
      <c r="G7365" s="174" t="n">
        <v>2</v>
      </c>
      <c r="H7365" s="174" t="n">
        <v>23</v>
      </c>
      <c r="I7365" s="174" t="n">
        <v>173</v>
      </c>
      <c r="J7365" s="174" t="n"/>
      <c r="K7365" s="174" t="n"/>
      <c r="L7365" s="174" t="n"/>
      <c r="M7365" s="174" t="n"/>
    </row>
    <row r="7366">
      <c r="A7366" s="174" t="inlineStr">
        <is>
          <t>test</t>
        </is>
      </c>
      <c r="B7366" s="174" t="inlineStr">
        <is>
          <t>A4</t>
        </is>
      </c>
      <c r="C7366" s="174" t="inlineStr">
        <is>
          <t>Clean</t>
        </is>
      </c>
      <c r="D7366" s="174" t="inlineStr">
        <is>
          <t>nb</t>
        </is>
      </c>
      <c r="E7366" s="175" t="n">
        <v>0.47</v>
      </c>
      <c r="F7366" s="174" t="n">
        <v>3867</v>
      </c>
      <c r="G7366" s="174" t="n">
        <v>3</v>
      </c>
      <c r="H7366" s="174" t="n">
        <v>22</v>
      </c>
      <c r="I7366" s="174" t="n">
        <v>174</v>
      </c>
      <c r="J7366" s="174" t="n"/>
      <c r="K7366" s="174" t="n"/>
      <c r="L7366" s="174" t="n"/>
      <c r="M7366" s="174" t="n"/>
    </row>
    <row r="7367">
      <c r="A7367" s="174" t="inlineStr">
        <is>
          <t>test</t>
        </is>
      </c>
      <c r="B7367" s="174" t="inlineStr">
        <is>
          <t>A4</t>
        </is>
      </c>
      <c r="C7367" s="174" t="inlineStr">
        <is>
          <t>Clean</t>
        </is>
      </c>
      <c r="D7367" s="174" t="inlineStr">
        <is>
          <t>nb</t>
        </is>
      </c>
      <c r="E7367" s="175" t="n">
        <v>0.48</v>
      </c>
      <c r="F7367" s="174" t="n">
        <v>3867</v>
      </c>
      <c r="G7367" s="174" t="n">
        <v>3</v>
      </c>
      <c r="H7367" s="174" t="n">
        <v>22</v>
      </c>
      <c r="I7367" s="174" t="n">
        <v>174</v>
      </c>
      <c r="J7367" s="174" t="n"/>
      <c r="K7367" s="174" t="n"/>
      <c r="L7367" s="174" t="n"/>
      <c r="M7367" s="174" t="n"/>
    </row>
    <row r="7368">
      <c r="A7368" s="174" t="inlineStr">
        <is>
          <t>test</t>
        </is>
      </c>
      <c r="B7368" s="174" t="inlineStr">
        <is>
          <t>A4</t>
        </is>
      </c>
      <c r="C7368" s="174" t="inlineStr">
        <is>
          <t>Clean</t>
        </is>
      </c>
      <c r="D7368" s="174" t="inlineStr">
        <is>
          <t>nb</t>
        </is>
      </c>
      <c r="E7368" s="175" t="n">
        <v>0.49</v>
      </c>
      <c r="F7368" s="174" t="n">
        <v>3866</v>
      </c>
      <c r="G7368" s="174" t="n">
        <v>4</v>
      </c>
      <c r="H7368" s="174" t="n">
        <v>21</v>
      </c>
      <c r="I7368" s="174" t="n">
        <v>175</v>
      </c>
      <c r="J7368" s="174" t="n"/>
      <c r="K7368" s="174" t="n"/>
      <c r="L7368" s="174" t="n"/>
      <c r="M7368" s="174" t="n"/>
    </row>
    <row r="7369">
      <c r="A7369" s="174" t="inlineStr">
        <is>
          <t>test</t>
        </is>
      </c>
      <c r="B7369" s="174" t="inlineStr">
        <is>
          <t>A4</t>
        </is>
      </c>
      <c r="C7369" s="174" t="inlineStr">
        <is>
          <t>Clean</t>
        </is>
      </c>
      <c r="D7369" s="174" t="inlineStr">
        <is>
          <t>nb</t>
        </is>
      </c>
      <c r="E7369" s="175" t="n">
        <v>0.5</v>
      </c>
      <c r="F7369" s="174" t="n">
        <v>3866</v>
      </c>
      <c r="G7369" s="174" t="n">
        <v>4</v>
      </c>
      <c r="H7369" s="174" t="n">
        <v>20</v>
      </c>
      <c r="I7369" s="174" t="n">
        <v>176</v>
      </c>
      <c r="J7369" s="174" t="n"/>
      <c r="K7369" s="174" t="n"/>
      <c r="L7369" s="174" t="n"/>
      <c r="M7369" s="174" t="n"/>
    </row>
    <row r="7370">
      <c r="A7370" s="174" t="inlineStr">
        <is>
          <t>test</t>
        </is>
      </c>
      <c r="B7370" s="174" t="inlineStr">
        <is>
          <t>A4</t>
        </is>
      </c>
      <c r="C7370" s="174" t="inlineStr">
        <is>
          <t>Clean</t>
        </is>
      </c>
      <c r="D7370" s="174" t="inlineStr">
        <is>
          <t>nb</t>
        </is>
      </c>
      <c r="E7370" s="175" t="n">
        <v>0.51</v>
      </c>
      <c r="F7370" s="174" t="n">
        <v>3866</v>
      </c>
      <c r="G7370" s="174" t="n">
        <v>4</v>
      </c>
      <c r="H7370" s="174" t="n">
        <v>17</v>
      </c>
      <c r="I7370" s="174" t="n">
        <v>179</v>
      </c>
      <c r="J7370" s="174" t="n"/>
      <c r="K7370" s="174" t="n"/>
      <c r="L7370" s="174" t="n"/>
      <c r="M7370" s="174" t="n"/>
    </row>
    <row r="7371">
      <c r="A7371" s="174" t="inlineStr">
        <is>
          <t>test</t>
        </is>
      </c>
      <c r="B7371" s="174" t="inlineStr">
        <is>
          <t>A4</t>
        </is>
      </c>
      <c r="C7371" s="174" t="inlineStr">
        <is>
          <t>Clean</t>
        </is>
      </c>
      <c r="D7371" s="174" t="inlineStr">
        <is>
          <t>nb</t>
        </is>
      </c>
      <c r="E7371" s="175" t="n">
        <v>0.52</v>
      </c>
      <c r="F7371" s="174" t="n">
        <v>3866</v>
      </c>
      <c r="G7371" s="174" t="n">
        <v>4</v>
      </c>
      <c r="H7371" s="174" t="n">
        <v>16</v>
      </c>
      <c r="I7371" s="174" t="n">
        <v>180</v>
      </c>
      <c r="J7371" s="174" t="n"/>
      <c r="K7371" s="174" t="n"/>
      <c r="L7371" s="174" t="n"/>
      <c r="M7371" s="174" t="n"/>
    </row>
    <row r="7372">
      <c r="A7372" s="174" t="inlineStr">
        <is>
          <t>test</t>
        </is>
      </c>
      <c r="B7372" s="174" t="inlineStr">
        <is>
          <t>A4</t>
        </is>
      </c>
      <c r="C7372" s="174" t="inlineStr">
        <is>
          <t>Clean</t>
        </is>
      </c>
      <c r="D7372" s="174" t="inlineStr">
        <is>
          <t>nb</t>
        </is>
      </c>
      <c r="E7372" s="175" t="n">
        <v>0.53</v>
      </c>
      <c r="F7372" s="174" t="n">
        <v>3865</v>
      </c>
      <c r="G7372" s="174" t="n">
        <v>5</v>
      </c>
      <c r="H7372" s="174" t="n">
        <v>16</v>
      </c>
      <c r="I7372" s="174" t="n">
        <v>180</v>
      </c>
      <c r="J7372" s="174" t="n"/>
      <c r="K7372" s="174" t="n"/>
      <c r="L7372" s="174" t="n"/>
      <c r="M7372" s="174" t="n"/>
    </row>
    <row r="7373">
      <c r="A7373" s="174" t="inlineStr">
        <is>
          <t>test</t>
        </is>
      </c>
      <c r="B7373" s="174" t="inlineStr">
        <is>
          <t>A4</t>
        </is>
      </c>
      <c r="C7373" s="174" t="inlineStr">
        <is>
          <t>Clean</t>
        </is>
      </c>
      <c r="D7373" s="174" t="inlineStr">
        <is>
          <t>nb</t>
        </is>
      </c>
      <c r="E7373" s="175" t="n">
        <v>0.54</v>
      </c>
      <c r="F7373" s="174" t="n">
        <v>3865</v>
      </c>
      <c r="G7373" s="174" t="n">
        <v>5</v>
      </c>
      <c r="H7373" s="174" t="n">
        <v>16</v>
      </c>
      <c r="I7373" s="174" t="n">
        <v>180</v>
      </c>
      <c r="J7373" s="174" t="n"/>
      <c r="K7373" s="174" t="n"/>
      <c r="L7373" s="174" t="n"/>
      <c r="M7373" s="174" t="n"/>
    </row>
    <row r="7374">
      <c r="A7374" s="174" t="inlineStr">
        <is>
          <t>test</t>
        </is>
      </c>
      <c r="B7374" s="174" t="inlineStr">
        <is>
          <t>A4</t>
        </is>
      </c>
      <c r="C7374" s="174" t="inlineStr">
        <is>
          <t>Clean</t>
        </is>
      </c>
      <c r="D7374" s="174" t="inlineStr">
        <is>
          <t>nb</t>
        </is>
      </c>
      <c r="E7374" s="175" t="n">
        <v>0.55</v>
      </c>
      <c r="F7374" s="174" t="n">
        <v>3865</v>
      </c>
      <c r="G7374" s="174" t="n">
        <v>5</v>
      </c>
      <c r="H7374" s="174" t="n">
        <v>16</v>
      </c>
      <c r="I7374" s="174" t="n">
        <v>180</v>
      </c>
      <c r="J7374" s="174" t="n"/>
      <c r="K7374" s="174" t="n"/>
      <c r="L7374" s="174" t="n"/>
      <c r="M7374" s="174" t="n"/>
    </row>
    <row r="7375">
      <c r="A7375" s="174" t="inlineStr">
        <is>
          <t>test</t>
        </is>
      </c>
      <c r="B7375" s="174" t="inlineStr">
        <is>
          <t>A4</t>
        </is>
      </c>
      <c r="C7375" s="174" t="inlineStr">
        <is>
          <t>Clean</t>
        </is>
      </c>
      <c r="D7375" s="174" t="inlineStr">
        <is>
          <t>nb</t>
        </is>
      </c>
      <c r="E7375" s="175" t="n">
        <v>0.5600000000000001</v>
      </c>
      <c r="F7375" s="174" t="n">
        <v>3865</v>
      </c>
      <c r="G7375" s="174" t="n">
        <v>5</v>
      </c>
      <c r="H7375" s="174" t="n">
        <v>15</v>
      </c>
      <c r="I7375" s="174" t="n">
        <v>181</v>
      </c>
      <c r="J7375" s="174" t="n"/>
      <c r="K7375" s="174" t="n"/>
      <c r="L7375" s="174" t="n"/>
      <c r="M7375" s="174" t="n"/>
    </row>
    <row r="7376">
      <c r="A7376" s="174" t="inlineStr">
        <is>
          <t>test</t>
        </is>
      </c>
      <c r="B7376" s="174" t="inlineStr">
        <is>
          <t>A4</t>
        </is>
      </c>
      <c r="C7376" s="174" t="inlineStr">
        <is>
          <t>Clean</t>
        </is>
      </c>
      <c r="D7376" s="174" t="inlineStr">
        <is>
          <t>nb</t>
        </is>
      </c>
      <c r="E7376" s="175" t="n">
        <v>0.57</v>
      </c>
      <c r="F7376" s="174" t="n">
        <v>3865</v>
      </c>
      <c r="G7376" s="174" t="n">
        <v>5</v>
      </c>
      <c r="H7376" s="174" t="n">
        <v>15</v>
      </c>
      <c r="I7376" s="174" t="n">
        <v>181</v>
      </c>
      <c r="J7376" s="174" t="n"/>
      <c r="K7376" s="174" t="n"/>
      <c r="L7376" s="174" t="n"/>
      <c r="M7376" s="174" t="n"/>
    </row>
    <row r="7377">
      <c r="A7377" s="174" t="inlineStr">
        <is>
          <t>test</t>
        </is>
      </c>
      <c r="B7377" s="174" t="inlineStr">
        <is>
          <t>A4</t>
        </is>
      </c>
      <c r="C7377" s="174" t="inlineStr">
        <is>
          <t>Clean</t>
        </is>
      </c>
      <c r="D7377" s="174" t="inlineStr">
        <is>
          <t>nb</t>
        </is>
      </c>
      <c r="E7377" s="175" t="n">
        <v>0.58</v>
      </c>
      <c r="F7377" s="174" t="n">
        <v>3865</v>
      </c>
      <c r="G7377" s="174" t="n">
        <v>5</v>
      </c>
      <c r="H7377" s="174" t="n">
        <v>14</v>
      </c>
      <c r="I7377" s="174" t="n">
        <v>182</v>
      </c>
      <c r="J7377" s="174" t="n"/>
      <c r="K7377" s="174" t="n"/>
      <c r="L7377" s="174" t="n"/>
      <c r="M7377" s="174" t="n"/>
    </row>
    <row r="7378">
      <c r="A7378" s="174" t="inlineStr">
        <is>
          <t>test</t>
        </is>
      </c>
      <c r="B7378" s="174" t="inlineStr">
        <is>
          <t>A4</t>
        </is>
      </c>
      <c r="C7378" s="174" t="inlineStr">
        <is>
          <t>Clean</t>
        </is>
      </c>
      <c r="D7378" s="174" t="inlineStr">
        <is>
          <t>nb</t>
        </is>
      </c>
      <c r="E7378" s="175" t="n">
        <v>0.59</v>
      </c>
      <c r="F7378" s="174" t="n">
        <v>3865</v>
      </c>
      <c r="G7378" s="174" t="n">
        <v>5</v>
      </c>
      <c r="H7378" s="174" t="n">
        <v>13</v>
      </c>
      <c r="I7378" s="174" t="n">
        <v>183</v>
      </c>
      <c r="J7378" s="174" t="n"/>
      <c r="K7378" s="174" t="n"/>
      <c r="L7378" s="174" t="n"/>
      <c r="M7378" s="174" t="n"/>
    </row>
    <row r="7379">
      <c r="A7379" s="174" t="inlineStr">
        <is>
          <t>test</t>
        </is>
      </c>
      <c r="B7379" s="174" t="inlineStr">
        <is>
          <t>A4</t>
        </is>
      </c>
      <c r="C7379" s="174" t="inlineStr">
        <is>
          <t>Clean</t>
        </is>
      </c>
      <c r="D7379" s="174" t="inlineStr">
        <is>
          <t>nb</t>
        </is>
      </c>
      <c r="E7379" s="175" t="n">
        <v>0.6</v>
      </c>
      <c r="F7379" s="174" t="n">
        <v>3864</v>
      </c>
      <c r="G7379" s="174" t="n">
        <v>6</v>
      </c>
      <c r="H7379" s="174" t="n">
        <v>12</v>
      </c>
      <c r="I7379" s="174" t="n">
        <v>184</v>
      </c>
      <c r="J7379" s="174" t="n"/>
      <c r="K7379" s="174" t="n"/>
      <c r="L7379" s="174" t="n"/>
      <c r="M7379" s="174" t="n"/>
    </row>
    <row r="7380">
      <c r="A7380" s="174" t="inlineStr">
        <is>
          <t>test</t>
        </is>
      </c>
      <c r="B7380" s="174" t="inlineStr">
        <is>
          <t>A4</t>
        </is>
      </c>
      <c r="C7380" s="174" t="inlineStr">
        <is>
          <t>Clean</t>
        </is>
      </c>
      <c r="D7380" s="174" t="inlineStr">
        <is>
          <t>nb</t>
        </is>
      </c>
      <c r="E7380" s="175" t="n">
        <v>0.61</v>
      </c>
      <c r="F7380" s="174" t="n">
        <v>3864</v>
      </c>
      <c r="G7380" s="174" t="n">
        <v>6</v>
      </c>
      <c r="H7380" s="174" t="n">
        <v>12</v>
      </c>
      <c r="I7380" s="174" t="n">
        <v>184</v>
      </c>
      <c r="J7380" s="174" t="n"/>
      <c r="K7380" s="174" t="n"/>
      <c r="L7380" s="174" t="n"/>
      <c r="M7380" s="174" t="n"/>
    </row>
    <row r="7381">
      <c r="A7381" s="174" t="inlineStr">
        <is>
          <t>test</t>
        </is>
      </c>
      <c r="B7381" s="174" t="inlineStr">
        <is>
          <t>A4</t>
        </is>
      </c>
      <c r="C7381" s="174" t="inlineStr">
        <is>
          <t>Clean</t>
        </is>
      </c>
      <c r="D7381" s="174" t="inlineStr">
        <is>
          <t>nb</t>
        </is>
      </c>
      <c r="E7381" s="175" t="n">
        <v>0.62</v>
      </c>
      <c r="F7381" s="174" t="n">
        <v>3864</v>
      </c>
      <c r="G7381" s="174" t="n">
        <v>6</v>
      </c>
      <c r="H7381" s="174" t="n">
        <v>11</v>
      </c>
      <c r="I7381" s="174" t="n">
        <v>185</v>
      </c>
      <c r="J7381" s="174" t="n"/>
      <c r="K7381" s="174" t="n"/>
      <c r="L7381" s="174" t="n"/>
      <c r="M7381" s="174" t="n"/>
    </row>
    <row r="7382">
      <c r="A7382" s="174" t="inlineStr">
        <is>
          <t>test</t>
        </is>
      </c>
      <c r="B7382" s="174" t="inlineStr">
        <is>
          <t>A4</t>
        </is>
      </c>
      <c r="C7382" s="174" t="inlineStr">
        <is>
          <t>Clean</t>
        </is>
      </c>
      <c r="D7382" s="174" t="inlineStr">
        <is>
          <t>nb</t>
        </is>
      </c>
      <c r="E7382" s="175" t="n">
        <v>0.63</v>
      </c>
      <c r="F7382" s="174" t="n">
        <v>3864</v>
      </c>
      <c r="G7382" s="174" t="n">
        <v>6</v>
      </c>
      <c r="H7382" s="174" t="n">
        <v>11</v>
      </c>
      <c r="I7382" s="174" t="n">
        <v>185</v>
      </c>
      <c r="J7382" s="174" t="n"/>
      <c r="K7382" s="174" t="n"/>
      <c r="L7382" s="174" t="n"/>
      <c r="M7382" s="174" t="n"/>
    </row>
    <row r="7383">
      <c r="A7383" s="174" t="inlineStr">
        <is>
          <t>test</t>
        </is>
      </c>
      <c r="B7383" s="174" t="inlineStr">
        <is>
          <t>A4</t>
        </is>
      </c>
      <c r="C7383" s="174" t="inlineStr">
        <is>
          <t>Clean</t>
        </is>
      </c>
      <c r="D7383" s="174" t="inlineStr">
        <is>
          <t>nb</t>
        </is>
      </c>
      <c r="E7383" s="175" t="n">
        <v>0.64</v>
      </c>
      <c r="F7383" s="174" t="n">
        <v>3864</v>
      </c>
      <c r="G7383" s="174" t="n">
        <v>6</v>
      </c>
      <c r="H7383" s="174" t="n">
        <v>10</v>
      </c>
      <c r="I7383" s="174" t="n">
        <v>186</v>
      </c>
      <c r="J7383" s="174" t="n"/>
      <c r="K7383" s="174" t="n"/>
      <c r="L7383" s="174" t="n"/>
      <c r="M7383" s="174" t="n"/>
    </row>
    <row r="7384">
      <c r="A7384" s="174" t="inlineStr">
        <is>
          <t>test</t>
        </is>
      </c>
      <c r="B7384" s="174" t="inlineStr">
        <is>
          <t>A4</t>
        </is>
      </c>
      <c r="C7384" s="174" t="inlineStr">
        <is>
          <t>Clean</t>
        </is>
      </c>
      <c r="D7384" s="174" t="inlineStr">
        <is>
          <t>nb</t>
        </is>
      </c>
      <c r="E7384" s="175" t="n">
        <v>0.65</v>
      </c>
      <c r="F7384" s="174" t="n">
        <v>3864</v>
      </c>
      <c r="G7384" s="174" t="n">
        <v>6</v>
      </c>
      <c r="H7384" s="174" t="n">
        <v>10</v>
      </c>
      <c r="I7384" s="174" t="n">
        <v>186</v>
      </c>
      <c r="J7384" s="174" t="n"/>
      <c r="K7384" s="174" t="n"/>
      <c r="L7384" s="174" t="n"/>
      <c r="M7384" s="174" t="n"/>
    </row>
    <row r="7385">
      <c r="A7385" s="174" t="inlineStr">
        <is>
          <t>test</t>
        </is>
      </c>
      <c r="B7385" s="174" t="inlineStr">
        <is>
          <t>A4</t>
        </is>
      </c>
      <c r="C7385" s="174" t="inlineStr">
        <is>
          <t>Clean</t>
        </is>
      </c>
      <c r="D7385" s="174" t="inlineStr">
        <is>
          <t>nb</t>
        </is>
      </c>
      <c r="E7385" s="175" t="n">
        <v>0.66</v>
      </c>
      <c r="F7385" s="174" t="n">
        <v>3864</v>
      </c>
      <c r="G7385" s="174" t="n">
        <v>6</v>
      </c>
      <c r="H7385" s="174" t="n">
        <v>10</v>
      </c>
      <c r="I7385" s="174" t="n">
        <v>186</v>
      </c>
      <c r="J7385" s="174" t="n"/>
      <c r="K7385" s="174" t="n"/>
      <c r="L7385" s="174" t="n"/>
      <c r="M7385" s="174" t="n"/>
    </row>
    <row r="7386">
      <c r="A7386" s="174" t="inlineStr">
        <is>
          <t>test</t>
        </is>
      </c>
      <c r="B7386" s="174" t="inlineStr">
        <is>
          <t>A4</t>
        </is>
      </c>
      <c r="C7386" s="174" t="inlineStr">
        <is>
          <t>Clean</t>
        </is>
      </c>
      <c r="D7386" s="174" t="inlineStr">
        <is>
          <t>nb</t>
        </is>
      </c>
      <c r="E7386" s="175" t="n">
        <v>0.67</v>
      </c>
      <c r="F7386" s="174" t="n">
        <v>3863</v>
      </c>
      <c r="G7386" s="174" t="n">
        <v>7</v>
      </c>
      <c r="H7386" s="174" t="n">
        <v>10</v>
      </c>
      <c r="I7386" s="174" t="n">
        <v>186</v>
      </c>
      <c r="J7386" s="174" t="n"/>
      <c r="K7386" s="174" t="n"/>
      <c r="L7386" s="174" t="n"/>
      <c r="M7386" s="174" t="n"/>
    </row>
    <row r="7387">
      <c r="A7387" s="174" t="inlineStr">
        <is>
          <t>test</t>
        </is>
      </c>
      <c r="B7387" s="174" t="inlineStr">
        <is>
          <t>A4</t>
        </is>
      </c>
      <c r="C7387" s="174" t="inlineStr">
        <is>
          <t>Clean</t>
        </is>
      </c>
      <c r="D7387" s="174" t="inlineStr">
        <is>
          <t>nb</t>
        </is>
      </c>
      <c r="E7387" s="175" t="n">
        <v>0.68</v>
      </c>
      <c r="F7387" s="174" t="n">
        <v>3863</v>
      </c>
      <c r="G7387" s="174" t="n">
        <v>7</v>
      </c>
      <c r="H7387" s="174" t="n">
        <v>10</v>
      </c>
      <c r="I7387" s="174" t="n">
        <v>186</v>
      </c>
      <c r="J7387" s="174" t="n"/>
      <c r="K7387" s="174" t="n"/>
      <c r="L7387" s="174" t="n"/>
      <c r="M7387" s="174" t="n"/>
    </row>
    <row r="7388">
      <c r="A7388" s="174" t="inlineStr">
        <is>
          <t>test</t>
        </is>
      </c>
      <c r="B7388" s="174" t="inlineStr">
        <is>
          <t>A4</t>
        </is>
      </c>
      <c r="C7388" s="174" t="inlineStr">
        <is>
          <t>Clean</t>
        </is>
      </c>
      <c r="D7388" s="174" t="inlineStr">
        <is>
          <t>nb</t>
        </is>
      </c>
      <c r="E7388" s="175" t="n">
        <v>0.6899999999999999</v>
      </c>
      <c r="F7388" s="174" t="n">
        <v>3862</v>
      </c>
      <c r="G7388" s="174" t="n">
        <v>8</v>
      </c>
      <c r="H7388" s="174" t="n">
        <v>9</v>
      </c>
      <c r="I7388" s="174" t="n">
        <v>187</v>
      </c>
      <c r="J7388" s="174" t="n"/>
      <c r="K7388" s="174" t="n"/>
      <c r="L7388" s="174" t="n"/>
      <c r="M7388" s="174" t="n"/>
    </row>
    <row r="7389">
      <c r="A7389" s="174" t="inlineStr">
        <is>
          <t>test</t>
        </is>
      </c>
      <c r="B7389" s="174" t="inlineStr">
        <is>
          <t>A4</t>
        </is>
      </c>
      <c r="C7389" s="174" t="inlineStr">
        <is>
          <t>Clean</t>
        </is>
      </c>
      <c r="D7389" s="174" t="inlineStr">
        <is>
          <t>nb</t>
        </is>
      </c>
      <c r="E7389" s="175" t="n">
        <v>0.7</v>
      </c>
      <c r="F7389" s="174" t="n">
        <v>3862</v>
      </c>
      <c r="G7389" s="174" t="n">
        <v>8</v>
      </c>
      <c r="H7389" s="174" t="n">
        <v>9</v>
      </c>
      <c r="I7389" s="174" t="n">
        <v>187</v>
      </c>
      <c r="J7389" s="174" t="n"/>
      <c r="K7389" s="174" t="n"/>
      <c r="L7389" s="174" t="n"/>
      <c r="M7389" s="174" t="n"/>
    </row>
    <row r="7390">
      <c r="A7390" s="174" t="inlineStr">
        <is>
          <t>test</t>
        </is>
      </c>
      <c r="B7390" s="174" t="inlineStr">
        <is>
          <t>A4</t>
        </is>
      </c>
      <c r="C7390" s="174" t="inlineStr">
        <is>
          <t>Clean</t>
        </is>
      </c>
      <c r="D7390" s="174" t="inlineStr">
        <is>
          <t>nb</t>
        </is>
      </c>
      <c r="E7390" s="175" t="n">
        <v>0.71</v>
      </c>
      <c r="F7390" s="174" t="n">
        <v>3861</v>
      </c>
      <c r="G7390" s="174" t="n">
        <v>9</v>
      </c>
      <c r="H7390" s="174" t="n">
        <v>9</v>
      </c>
      <c r="I7390" s="174" t="n">
        <v>187</v>
      </c>
      <c r="J7390" s="174" t="n"/>
      <c r="K7390" s="174" t="n"/>
      <c r="L7390" s="174" t="n"/>
      <c r="M7390" s="174" t="n"/>
    </row>
    <row r="7391">
      <c r="A7391" s="174" t="inlineStr">
        <is>
          <t>test</t>
        </is>
      </c>
      <c r="B7391" s="174" t="inlineStr">
        <is>
          <t>A4</t>
        </is>
      </c>
      <c r="C7391" s="174" t="inlineStr">
        <is>
          <t>Clean</t>
        </is>
      </c>
      <c r="D7391" s="174" t="inlineStr">
        <is>
          <t>nb</t>
        </is>
      </c>
      <c r="E7391" s="175" t="n">
        <v>0.72</v>
      </c>
      <c r="F7391" s="174" t="n">
        <v>3861</v>
      </c>
      <c r="G7391" s="174" t="n">
        <v>9</v>
      </c>
      <c r="H7391" s="174" t="n">
        <v>9</v>
      </c>
      <c r="I7391" s="174" t="n">
        <v>187</v>
      </c>
      <c r="J7391" s="174" t="n"/>
      <c r="K7391" s="174" t="n"/>
      <c r="L7391" s="174" t="n"/>
      <c r="M7391" s="174" t="n"/>
    </row>
    <row r="7392">
      <c r="A7392" s="174" t="inlineStr">
        <is>
          <t>test</t>
        </is>
      </c>
      <c r="B7392" s="174" t="inlineStr">
        <is>
          <t>A4</t>
        </is>
      </c>
      <c r="C7392" s="174" t="inlineStr">
        <is>
          <t>Clean</t>
        </is>
      </c>
      <c r="D7392" s="174" t="inlineStr">
        <is>
          <t>nb</t>
        </is>
      </c>
      <c r="E7392" s="175" t="n">
        <v>0.73</v>
      </c>
      <c r="F7392" s="174" t="n">
        <v>3861</v>
      </c>
      <c r="G7392" s="174" t="n">
        <v>9</v>
      </c>
      <c r="H7392" s="174" t="n">
        <v>9</v>
      </c>
      <c r="I7392" s="174" t="n">
        <v>187</v>
      </c>
      <c r="J7392" s="174" t="n"/>
      <c r="K7392" s="174" t="n"/>
      <c r="L7392" s="174" t="n"/>
      <c r="M7392" s="174" t="n"/>
    </row>
    <row r="7393">
      <c r="A7393" s="174" t="inlineStr">
        <is>
          <t>test</t>
        </is>
      </c>
      <c r="B7393" s="174" t="inlineStr">
        <is>
          <t>A4</t>
        </is>
      </c>
      <c r="C7393" s="174" t="inlineStr">
        <is>
          <t>Clean</t>
        </is>
      </c>
      <c r="D7393" s="174" t="inlineStr">
        <is>
          <t>nb</t>
        </is>
      </c>
      <c r="E7393" s="175" t="n">
        <v>0.74</v>
      </c>
      <c r="F7393" s="174" t="n">
        <v>3860</v>
      </c>
      <c r="G7393" s="174" t="n">
        <v>10</v>
      </c>
      <c r="H7393" s="174" t="n">
        <v>9</v>
      </c>
      <c r="I7393" s="174" t="n">
        <v>187</v>
      </c>
      <c r="J7393" s="174" t="n"/>
      <c r="K7393" s="174" t="n"/>
      <c r="L7393" s="174" t="n"/>
      <c r="M7393" s="174" t="n"/>
    </row>
    <row r="7394">
      <c r="A7394" s="174" t="inlineStr">
        <is>
          <t>test</t>
        </is>
      </c>
      <c r="B7394" s="174" t="inlineStr">
        <is>
          <t>A4</t>
        </is>
      </c>
      <c r="C7394" s="174" t="inlineStr">
        <is>
          <t>Clean</t>
        </is>
      </c>
      <c r="D7394" s="174" t="inlineStr">
        <is>
          <t>nb</t>
        </is>
      </c>
      <c r="E7394" s="175" t="n">
        <v>0.75</v>
      </c>
      <c r="F7394" s="174" t="n">
        <v>3859</v>
      </c>
      <c r="G7394" s="174" t="n">
        <v>11</v>
      </c>
      <c r="H7394" s="174" t="n">
        <v>9</v>
      </c>
      <c r="I7394" s="174" t="n">
        <v>187</v>
      </c>
      <c r="J7394" s="174" t="n"/>
      <c r="K7394" s="174" t="n"/>
      <c r="L7394" s="174" t="n"/>
      <c r="M7394" s="174" t="n"/>
    </row>
    <row r="7395">
      <c r="A7395" s="174" t="inlineStr">
        <is>
          <t>test</t>
        </is>
      </c>
      <c r="B7395" s="174" t="inlineStr">
        <is>
          <t>A4</t>
        </is>
      </c>
      <c r="C7395" s="174" t="inlineStr">
        <is>
          <t>Clean</t>
        </is>
      </c>
      <c r="D7395" s="174" t="inlineStr">
        <is>
          <t>nb</t>
        </is>
      </c>
      <c r="E7395" s="175" t="n">
        <v>0.76</v>
      </c>
      <c r="F7395" s="174" t="n">
        <v>3857</v>
      </c>
      <c r="G7395" s="174" t="n">
        <v>13</v>
      </c>
      <c r="H7395" s="174" t="n">
        <v>9</v>
      </c>
      <c r="I7395" s="174" t="n">
        <v>187</v>
      </c>
      <c r="J7395" s="174" t="n"/>
      <c r="K7395" s="174" t="n"/>
      <c r="L7395" s="174" t="n"/>
      <c r="M7395" s="174" t="n"/>
    </row>
    <row r="7396">
      <c r="A7396" s="174" t="inlineStr">
        <is>
          <t>test</t>
        </is>
      </c>
      <c r="B7396" s="174" t="inlineStr">
        <is>
          <t>A4</t>
        </is>
      </c>
      <c r="C7396" s="174" t="inlineStr">
        <is>
          <t>Clean</t>
        </is>
      </c>
      <c r="D7396" s="174" t="inlineStr">
        <is>
          <t>nb</t>
        </is>
      </c>
      <c r="E7396" s="175" t="n">
        <v>0.77</v>
      </c>
      <c r="F7396" s="174" t="n">
        <v>3856</v>
      </c>
      <c r="G7396" s="174" t="n">
        <v>14</v>
      </c>
      <c r="H7396" s="174" t="n">
        <v>9</v>
      </c>
      <c r="I7396" s="174" t="n">
        <v>187</v>
      </c>
      <c r="J7396" s="174" t="n"/>
      <c r="K7396" s="174" t="n"/>
      <c r="L7396" s="174" t="n"/>
      <c r="M7396" s="174" t="n"/>
    </row>
    <row r="7397">
      <c r="A7397" s="174" t="inlineStr">
        <is>
          <t>test</t>
        </is>
      </c>
      <c r="B7397" s="174" t="inlineStr">
        <is>
          <t>A4</t>
        </is>
      </c>
      <c r="C7397" s="174" t="inlineStr">
        <is>
          <t>Clean</t>
        </is>
      </c>
      <c r="D7397" s="174" t="inlineStr">
        <is>
          <t>nb</t>
        </is>
      </c>
      <c r="E7397" s="175" t="n">
        <v>0.78</v>
      </c>
      <c r="F7397" s="174" t="n">
        <v>3856</v>
      </c>
      <c r="G7397" s="174" t="n">
        <v>14</v>
      </c>
      <c r="H7397" s="174" t="n">
        <v>8</v>
      </c>
      <c r="I7397" s="174" t="n">
        <v>188</v>
      </c>
      <c r="J7397" s="174" t="n"/>
      <c r="K7397" s="174" t="n"/>
      <c r="L7397" s="174" t="n"/>
      <c r="M7397" s="174" t="n"/>
    </row>
    <row r="7398">
      <c r="A7398" s="174" t="inlineStr">
        <is>
          <t>test</t>
        </is>
      </c>
      <c r="B7398" s="174" t="inlineStr">
        <is>
          <t>A4</t>
        </is>
      </c>
      <c r="C7398" s="174" t="inlineStr">
        <is>
          <t>Clean</t>
        </is>
      </c>
      <c r="D7398" s="174" t="inlineStr">
        <is>
          <t>nb</t>
        </is>
      </c>
      <c r="E7398" s="175" t="n">
        <v>0.79</v>
      </c>
      <c r="F7398" s="174" t="n">
        <v>3856</v>
      </c>
      <c r="G7398" s="174" t="n">
        <v>14</v>
      </c>
      <c r="H7398" s="174" t="n">
        <v>8</v>
      </c>
      <c r="I7398" s="174" t="n">
        <v>188</v>
      </c>
      <c r="J7398" s="174" t="n"/>
      <c r="K7398" s="174" t="n"/>
      <c r="L7398" s="174" t="n"/>
      <c r="M7398" s="174" t="n"/>
    </row>
    <row r="7399">
      <c r="A7399" s="174" t="inlineStr">
        <is>
          <t>test</t>
        </is>
      </c>
      <c r="B7399" s="174" t="inlineStr">
        <is>
          <t>A4</t>
        </is>
      </c>
      <c r="C7399" s="174" t="inlineStr">
        <is>
          <t>Clean</t>
        </is>
      </c>
      <c r="D7399" s="174" t="inlineStr">
        <is>
          <t>nb</t>
        </is>
      </c>
      <c r="E7399" s="175" t="n">
        <v>0.8</v>
      </c>
      <c r="F7399" s="174" t="n">
        <v>3854</v>
      </c>
      <c r="G7399" s="174" t="n">
        <v>16</v>
      </c>
      <c r="H7399" s="174" t="n">
        <v>8</v>
      </c>
      <c r="I7399" s="174" t="n">
        <v>188</v>
      </c>
      <c r="J7399" s="174" t="n"/>
      <c r="K7399" s="174" t="n"/>
      <c r="L7399" s="174" t="n"/>
      <c r="M7399" s="174" t="n"/>
    </row>
    <row r="7400">
      <c r="A7400" s="174" t="inlineStr">
        <is>
          <t>test</t>
        </is>
      </c>
      <c r="B7400" s="174" t="inlineStr">
        <is>
          <t>A4</t>
        </is>
      </c>
      <c r="C7400" s="174" t="inlineStr">
        <is>
          <t>Clean</t>
        </is>
      </c>
      <c r="D7400" s="174" t="inlineStr">
        <is>
          <t>nb</t>
        </is>
      </c>
      <c r="E7400" s="175" t="n">
        <v>0.8100000000000001</v>
      </c>
      <c r="F7400" s="174" t="n">
        <v>3852</v>
      </c>
      <c r="G7400" s="174" t="n">
        <v>18</v>
      </c>
      <c r="H7400" s="174" t="n">
        <v>8</v>
      </c>
      <c r="I7400" s="174" t="n">
        <v>188</v>
      </c>
      <c r="J7400" s="174" t="n"/>
      <c r="K7400" s="174" t="n"/>
      <c r="L7400" s="174" t="n"/>
      <c r="M7400" s="174" t="n"/>
    </row>
    <row r="7401">
      <c r="A7401" s="174" t="inlineStr">
        <is>
          <t>test</t>
        </is>
      </c>
      <c r="B7401" s="174" t="inlineStr">
        <is>
          <t>A4</t>
        </is>
      </c>
      <c r="C7401" s="174" t="inlineStr">
        <is>
          <t>Clean</t>
        </is>
      </c>
      <c r="D7401" s="174" t="inlineStr">
        <is>
          <t>nb</t>
        </is>
      </c>
      <c r="E7401" s="175" t="n">
        <v>0.82</v>
      </c>
      <c r="F7401" s="174" t="n">
        <v>3850</v>
      </c>
      <c r="G7401" s="174" t="n">
        <v>20</v>
      </c>
      <c r="H7401" s="174" t="n">
        <v>8</v>
      </c>
      <c r="I7401" s="174" t="n">
        <v>188</v>
      </c>
      <c r="J7401" s="174" t="n"/>
      <c r="K7401" s="174" t="n"/>
      <c r="L7401" s="174" t="n"/>
      <c r="M7401" s="174" t="n"/>
    </row>
    <row r="7402">
      <c r="A7402" s="174" t="inlineStr">
        <is>
          <t>test</t>
        </is>
      </c>
      <c r="B7402" s="174" t="inlineStr">
        <is>
          <t>A4</t>
        </is>
      </c>
      <c r="C7402" s="174" t="inlineStr">
        <is>
          <t>Clean</t>
        </is>
      </c>
      <c r="D7402" s="174" t="inlineStr">
        <is>
          <t>nb</t>
        </is>
      </c>
      <c r="E7402" s="175" t="n">
        <v>0.83</v>
      </c>
      <c r="F7402" s="174" t="n">
        <v>3849</v>
      </c>
      <c r="G7402" s="174" t="n">
        <v>21</v>
      </c>
      <c r="H7402" s="174" t="n">
        <v>7</v>
      </c>
      <c r="I7402" s="174" t="n">
        <v>189</v>
      </c>
      <c r="J7402" s="174" t="n"/>
      <c r="K7402" s="174" t="n"/>
      <c r="L7402" s="174" t="n"/>
      <c r="M7402" s="174" t="n"/>
    </row>
    <row r="7403">
      <c r="A7403" s="174" t="inlineStr">
        <is>
          <t>test</t>
        </is>
      </c>
      <c r="B7403" s="174" t="inlineStr">
        <is>
          <t>A4</t>
        </is>
      </c>
      <c r="C7403" s="174" t="inlineStr">
        <is>
          <t>Clean</t>
        </is>
      </c>
      <c r="D7403" s="174" t="inlineStr">
        <is>
          <t>nb</t>
        </is>
      </c>
      <c r="E7403" s="175" t="n">
        <v>0.84</v>
      </c>
      <c r="F7403" s="174" t="n">
        <v>3845</v>
      </c>
      <c r="G7403" s="174" t="n">
        <v>25</v>
      </c>
      <c r="H7403" s="174" t="n">
        <v>7</v>
      </c>
      <c r="I7403" s="174" t="n">
        <v>189</v>
      </c>
      <c r="J7403" s="174" t="n"/>
      <c r="K7403" s="174" t="n"/>
      <c r="L7403" s="174" t="n"/>
      <c r="M7403" s="174" t="n"/>
    </row>
    <row r="7404">
      <c r="A7404" s="174" t="inlineStr">
        <is>
          <t>test</t>
        </is>
      </c>
      <c r="B7404" s="174" t="inlineStr">
        <is>
          <t>A4</t>
        </is>
      </c>
      <c r="C7404" s="174" t="inlineStr">
        <is>
          <t>Clean</t>
        </is>
      </c>
      <c r="D7404" s="174" t="inlineStr">
        <is>
          <t>nb</t>
        </is>
      </c>
      <c r="E7404" s="175" t="n">
        <v>0.85</v>
      </c>
      <c r="F7404" s="174" t="n">
        <v>3843</v>
      </c>
      <c r="G7404" s="174" t="n">
        <v>27</v>
      </c>
      <c r="H7404" s="174" t="n">
        <v>7</v>
      </c>
      <c r="I7404" s="174" t="n">
        <v>189</v>
      </c>
      <c r="J7404" s="174" t="n"/>
      <c r="K7404" s="174" t="n"/>
      <c r="L7404" s="174" t="n"/>
      <c r="M7404" s="174" t="n"/>
    </row>
    <row r="7405">
      <c r="A7405" s="174" t="inlineStr">
        <is>
          <t>test</t>
        </is>
      </c>
      <c r="B7405" s="174" t="inlineStr">
        <is>
          <t>A4</t>
        </is>
      </c>
      <c r="C7405" s="174" t="inlineStr">
        <is>
          <t>Clean</t>
        </is>
      </c>
      <c r="D7405" s="174" t="inlineStr">
        <is>
          <t>nb</t>
        </is>
      </c>
      <c r="E7405" s="175" t="n">
        <v>0.86</v>
      </c>
      <c r="F7405" s="174" t="n">
        <v>3840</v>
      </c>
      <c r="G7405" s="174" t="n">
        <v>30</v>
      </c>
      <c r="H7405" s="174" t="n">
        <v>7</v>
      </c>
      <c r="I7405" s="174" t="n">
        <v>189</v>
      </c>
      <c r="J7405" s="174" t="n"/>
      <c r="K7405" s="174" t="n"/>
      <c r="L7405" s="174" t="n"/>
      <c r="M7405" s="174" t="n"/>
    </row>
    <row r="7406">
      <c r="A7406" s="174" t="inlineStr">
        <is>
          <t>test</t>
        </is>
      </c>
      <c r="B7406" s="174" t="inlineStr">
        <is>
          <t>A4</t>
        </is>
      </c>
      <c r="C7406" s="174" t="inlineStr">
        <is>
          <t>Clean</t>
        </is>
      </c>
      <c r="D7406" s="174" t="inlineStr">
        <is>
          <t>nb</t>
        </is>
      </c>
      <c r="E7406" s="175" t="n">
        <v>0.87</v>
      </c>
      <c r="F7406" s="174" t="n">
        <v>3837</v>
      </c>
      <c r="G7406" s="174" t="n">
        <v>33</v>
      </c>
      <c r="H7406" s="174" t="n">
        <v>6</v>
      </c>
      <c r="I7406" s="174" t="n">
        <v>190</v>
      </c>
      <c r="J7406" s="174" t="n"/>
      <c r="K7406" s="174" t="n"/>
      <c r="L7406" s="174" t="n"/>
      <c r="M7406" s="174" t="n"/>
    </row>
    <row r="7407">
      <c r="A7407" s="174" t="inlineStr">
        <is>
          <t>test</t>
        </is>
      </c>
      <c r="B7407" s="174" t="inlineStr">
        <is>
          <t>A4</t>
        </is>
      </c>
      <c r="C7407" s="174" t="inlineStr">
        <is>
          <t>Clean</t>
        </is>
      </c>
      <c r="D7407" s="174" t="inlineStr">
        <is>
          <t>nb</t>
        </is>
      </c>
      <c r="E7407" s="175" t="n">
        <v>0.88</v>
      </c>
      <c r="F7407" s="174" t="n">
        <v>3831</v>
      </c>
      <c r="G7407" s="174" t="n">
        <v>39</v>
      </c>
      <c r="H7407" s="174" t="n">
        <v>6</v>
      </c>
      <c r="I7407" s="174" t="n">
        <v>190</v>
      </c>
      <c r="J7407" s="174" t="n"/>
      <c r="K7407" s="174" t="n"/>
      <c r="L7407" s="174" t="n"/>
      <c r="M7407" s="174" t="n"/>
    </row>
    <row r="7408">
      <c r="A7408" s="174" t="inlineStr">
        <is>
          <t>test</t>
        </is>
      </c>
      <c r="B7408" s="174" t="inlineStr">
        <is>
          <t>A4</t>
        </is>
      </c>
      <c r="C7408" s="174" t="inlineStr">
        <is>
          <t>Clean</t>
        </is>
      </c>
      <c r="D7408" s="174" t="inlineStr">
        <is>
          <t>nb</t>
        </is>
      </c>
      <c r="E7408" s="175" t="n">
        <v>0.89</v>
      </c>
      <c r="F7408" s="174" t="n">
        <v>3823</v>
      </c>
      <c r="G7408" s="174" t="n">
        <v>47</v>
      </c>
      <c r="H7408" s="174" t="n">
        <v>6</v>
      </c>
      <c r="I7408" s="174" t="n">
        <v>190</v>
      </c>
      <c r="J7408" s="174" t="n"/>
      <c r="K7408" s="174" t="n"/>
      <c r="L7408" s="174" t="n"/>
      <c r="M7408" s="174" t="n"/>
    </row>
    <row r="7409">
      <c r="A7409" s="174" t="inlineStr">
        <is>
          <t>test</t>
        </is>
      </c>
      <c r="B7409" s="174" t="inlineStr">
        <is>
          <t>A4</t>
        </is>
      </c>
      <c r="C7409" s="174" t="inlineStr">
        <is>
          <t>Clean</t>
        </is>
      </c>
      <c r="D7409" s="174" t="inlineStr">
        <is>
          <t>nb</t>
        </is>
      </c>
      <c r="E7409" s="175" t="n">
        <v>0.9</v>
      </c>
      <c r="F7409" s="174" t="n">
        <v>3819</v>
      </c>
      <c r="G7409" s="174" t="n">
        <v>51</v>
      </c>
      <c r="H7409" s="174" t="n">
        <v>6</v>
      </c>
      <c r="I7409" s="174" t="n">
        <v>190</v>
      </c>
      <c r="J7409" s="174" t="n"/>
      <c r="K7409" s="174" t="n"/>
      <c r="L7409" s="174" t="n"/>
      <c r="M7409" s="174" t="n"/>
    </row>
    <row r="7410">
      <c r="A7410" s="174" t="inlineStr">
        <is>
          <t>test</t>
        </is>
      </c>
      <c r="B7410" s="174" t="inlineStr">
        <is>
          <t>A4</t>
        </is>
      </c>
      <c r="C7410" s="174" t="inlineStr">
        <is>
          <t>Clean</t>
        </is>
      </c>
      <c r="D7410" s="174" t="inlineStr">
        <is>
          <t>nb</t>
        </is>
      </c>
      <c r="E7410" s="175" t="n">
        <v>0.91</v>
      </c>
      <c r="F7410" s="174" t="n">
        <v>3814</v>
      </c>
      <c r="G7410" s="174" t="n">
        <v>56</v>
      </c>
      <c r="H7410" s="174" t="n">
        <v>6</v>
      </c>
      <c r="I7410" s="174" t="n">
        <v>190</v>
      </c>
      <c r="J7410" s="174" t="n"/>
      <c r="K7410" s="174" t="n"/>
      <c r="L7410" s="174" t="n"/>
      <c r="M7410" s="174" t="n"/>
    </row>
    <row r="7411">
      <c r="A7411" s="174" t="inlineStr">
        <is>
          <t>test</t>
        </is>
      </c>
      <c r="B7411" s="174" t="inlineStr">
        <is>
          <t>A4</t>
        </is>
      </c>
      <c r="C7411" s="174" t="inlineStr">
        <is>
          <t>Clean</t>
        </is>
      </c>
      <c r="D7411" s="174" t="inlineStr">
        <is>
          <t>nb</t>
        </is>
      </c>
      <c r="E7411" s="175" t="n">
        <v>0.92</v>
      </c>
      <c r="F7411" s="174" t="n">
        <v>3807</v>
      </c>
      <c r="G7411" s="174" t="n">
        <v>63</v>
      </c>
      <c r="H7411" s="174" t="n">
        <v>6</v>
      </c>
      <c r="I7411" s="174" t="n">
        <v>190</v>
      </c>
      <c r="J7411" s="174" t="n"/>
      <c r="K7411" s="174" t="n"/>
      <c r="L7411" s="174" t="n"/>
      <c r="M7411" s="174" t="n"/>
    </row>
    <row r="7412">
      <c r="A7412" s="174" t="inlineStr">
        <is>
          <t>test</t>
        </is>
      </c>
      <c r="B7412" s="174" t="inlineStr">
        <is>
          <t>A4</t>
        </is>
      </c>
      <c r="C7412" s="174" t="inlineStr">
        <is>
          <t>Clean</t>
        </is>
      </c>
      <c r="D7412" s="174" t="inlineStr">
        <is>
          <t>nb</t>
        </is>
      </c>
      <c r="E7412" s="175" t="n">
        <v>0.93</v>
      </c>
      <c r="F7412" s="174" t="n">
        <v>3798</v>
      </c>
      <c r="G7412" s="174" t="n">
        <v>72</v>
      </c>
      <c r="H7412" s="174" t="n">
        <v>6</v>
      </c>
      <c r="I7412" s="174" t="n">
        <v>190</v>
      </c>
      <c r="J7412" s="174" t="n"/>
      <c r="K7412" s="174" t="n"/>
      <c r="L7412" s="174" t="n"/>
      <c r="M7412" s="174" t="n"/>
    </row>
    <row r="7413">
      <c r="A7413" s="174" t="inlineStr">
        <is>
          <t>test</t>
        </is>
      </c>
      <c r="B7413" s="174" t="inlineStr">
        <is>
          <t>A4</t>
        </is>
      </c>
      <c r="C7413" s="174" t="inlineStr">
        <is>
          <t>Clean</t>
        </is>
      </c>
      <c r="D7413" s="174" t="inlineStr">
        <is>
          <t>nb</t>
        </is>
      </c>
      <c r="E7413" s="175" t="n">
        <v>0.9399999999999999</v>
      </c>
      <c r="F7413" s="174" t="n">
        <v>3783</v>
      </c>
      <c r="G7413" s="174" t="n">
        <v>87</v>
      </c>
      <c r="H7413" s="174" t="n">
        <v>6</v>
      </c>
      <c r="I7413" s="174" t="n">
        <v>190</v>
      </c>
      <c r="J7413" s="174" t="n"/>
      <c r="K7413" s="174" t="n"/>
      <c r="L7413" s="174" t="n"/>
      <c r="M7413" s="174" t="n"/>
    </row>
    <row r="7414">
      <c r="A7414" s="174" t="inlineStr">
        <is>
          <t>test</t>
        </is>
      </c>
      <c r="B7414" s="174" t="inlineStr">
        <is>
          <t>A4</t>
        </is>
      </c>
      <c r="C7414" s="174" t="inlineStr">
        <is>
          <t>Clean</t>
        </is>
      </c>
      <c r="D7414" s="174" t="inlineStr">
        <is>
          <t>nb</t>
        </is>
      </c>
      <c r="E7414" s="175" t="n">
        <v>0.95</v>
      </c>
      <c r="F7414" s="174" t="n">
        <v>3769</v>
      </c>
      <c r="G7414" s="174" t="n">
        <v>101</v>
      </c>
      <c r="H7414" s="174" t="n">
        <v>5</v>
      </c>
      <c r="I7414" s="174" t="n">
        <v>191</v>
      </c>
      <c r="J7414" s="174" t="n"/>
      <c r="K7414" s="174" t="n"/>
      <c r="L7414" s="174" t="n"/>
      <c r="M7414" s="174" t="n"/>
    </row>
    <row r="7415">
      <c r="A7415" s="174" t="inlineStr">
        <is>
          <t>test</t>
        </is>
      </c>
      <c r="B7415" s="174" t="inlineStr">
        <is>
          <t>A4</t>
        </is>
      </c>
      <c r="C7415" s="174" t="inlineStr">
        <is>
          <t>Clean</t>
        </is>
      </c>
      <c r="D7415" s="174" t="inlineStr">
        <is>
          <t>b</t>
        </is>
      </c>
      <c r="E7415" s="175" t="n">
        <v>0.01</v>
      </c>
      <c r="F7415" s="174" t="n">
        <v>394</v>
      </c>
      <c r="G7415" s="174" t="n">
        <v>0</v>
      </c>
      <c r="H7415" s="174" t="n">
        <v>292</v>
      </c>
      <c r="I7415" s="174" t="n">
        <v>0</v>
      </c>
      <c r="J7415" s="174" t="n"/>
      <c r="K7415" s="174" t="n"/>
      <c r="L7415" s="174" t="n"/>
      <c r="M7415" s="174" t="n"/>
    </row>
    <row r="7416">
      <c r="A7416" s="174" t="inlineStr">
        <is>
          <t>test</t>
        </is>
      </c>
      <c r="B7416" s="174" t="inlineStr">
        <is>
          <t>A4</t>
        </is>
      </c>
      <c r="C7416" s="174" t="inlineStr">
        <is>
          <t>Clean</t>
        </is>
      </c>
      <c r="D7416" s="174" t="inlineStr">
        <is>
          <t>b</t>
        </is>
      </c>
      <c r="E7416" s="175" t="n">
        <v>0.02</v>
      </c>
      <c r="F7416" s="174" t="n">
        <v>393</v>
      </c>
      <c r="G7416" s="174" t="n">
        <v>1</v>
      </c>
      <c r="H7416" s="174" t="n">
        <v>292</v>
      </c>
      <c r="I7416" s="174" t="n">
        <v>0</v>
      </c>
      <c r="J7416" s="174" t="n"/>
      <c r="K7416" s="174" t="n"/>
      <c r="L7416" s="174" t="n"/>
      <c r="M7416" s="174" t="n"/>
    </row>
    <row r="7417">
      <c r="A7417" s="174" t="inlineStr">
        <is>
          <t>test</t>
        </is>
      </c>
      <c r="B7417" s="174" t="inlineStr">
        <is>
          <t>A4</t>
        </is>
      </c>
      <c r="C7417" s="174" t="inlineStr">
        <is>
          <t>Clean</t>
        </is>
      </c>
      <c r="D7417" s="174" t="inlineStr">
        <is>
          <t>b</t>
        </is>
      </c>
      <c r="E7417" s="175" t="n">
        <v>0.03</v>
      </c>
      <c r="F7417" s="174" t="n">
        <v>393</v>
      </c>
      <c r="G7417" s="174" t="n">
        <v>1</v>
      </c>
      <c r="H7417" s="174" t="n">
        <v>292</v>
      </c>
      <c r="I7417" s="174" t="n">
        <v>0</v>
      </c>
      <c r="J7417" s="174" t="n"/>
      <c r="K7417" s="174" t="n"/>
      <c r="L7417" s="174" t="n"/>
      <c r="M7417" s="174" t="n"/>
    </row>
    <row r="7418">
      <c r="A7418" s="174" t="inlineStr">
        <is>
          <t>test</t>
        </is>
      </c>
      <c r="B7418" s="174" t="inlineStr">
        <is>
          <t>A4</t>
        </is>
      </c>
      <c r="C7418" s="174" t="inlineStr">
        <is>
          <t>Clean</t>
        </is>
      </c>
      <c r="D7418" s="174" t="inlineStr">
        <is>
          <t>b</t>
        </is>
      </c>
      <c r="E7418" s="175" t="n">
        <v>0.04</v>
      </c>
      <c r="F7418" s="174" t="n">
        <v>393</v>
      </c>
      <c r="G7418" s="174" t="n">
        <v>1</v>
      </c>
      <c r="H7418" s="174" t="n">
        <v>291</v>
      </c>
      <c r="I7418" s="174" t="n">
        <v>1</v>
      </c>
      <c r="J7418" s="174" t="n"/>
      <c r="K7418" s="174" t="n"/>
      <c r="L7418" s="174" t="n"/>
      <c r="M7418" s="174" t="n"/>
    </row>
    <row r="7419">
      <c r="A7419" s="174" t="inlineStr">
        <is>
          <t>test</t>
        </is>
      </c>
      <c r="B7419" s="174" t="inlineStr">
        <is>
          <t>A4</t>
        </is>
      </c>
      <c r="C7419" s="174" t="inlineStr">
        <is>
          <t>Clean</t>
        </is>
      </c>
      <c r="D7419" s="174" t="inlineStr">
        <is>
          <t>b</t>
        </is>
      </c>
      <c r="E7419" s="175" t="n">
        <v>0.05</v>
      </c>
      <c r="F7419" s="174" t="n">
        <v>391</v>
      </c>
      <c r="G7419" s="174" t="n">
        <v>3</v>
      </c>
      <c r="H7419" s="174" t="n">
        <v>291</v>
      </c>
      <c r="I7419" s="174" t="n">
        <v>1</v>
      </c>
      <c r="J7419" s="174" t="n"/>
      <c r="K7419" s="174" t="n"/>
      <c r="L7419" s="174" t="n"/>
      <c r="M7419" s="174" t="n"/>
    </row>
    <row r="7420">
      <c r="A7420" s="174" t="inlineStr">
        <is>
          <t>test</t>
        </is>
      </c>
      <c r="B7420" s="174" t="inlineStr">
        <is>
          <t>A4</t>
        </is>
      </c>
      <c r="C7420" s="174" t="inlineStr">
        <is>
          <t>Clean</t>
        </is>
      </c>
      <c r="D7420" s="174" t="inlineStr">
        <is>
          <t>b</t>
        </is>
      </c>
      <c r="E7420" s="175" t="n">
        <v>0.06</v>
      </c>
      <c r="F7420" s="174" t="n">
        <v>391</v>
      </c>
      <c r="G7420" s="174" t="n">
        <v>3</v>
      </c>
      <c r="H7420" s="174" t="n">
        <v>291</v>
      </c>
      <c r="I7420" s="174" t="n">
        <v>1</v>
      </c>
      <c r="J7420" s="174" t="n"/>
      <c r="K7420" s="174" t="n"/>
      <c r="L7420" s="174" t="n"/>
      <c r="M7420" s="174" t="n"/>
    </row>
    <row r="7421">
      <c r="A7421" s="174" t="inlineStr">
        <is>
          <t>test</t>
        </is>
      </c>
      <c r="B7421" s="174" t="inlineStr">
        <is>
          <t>A4</t>
        </is>
      </c>
      <c r="C7421" s="174" t="inlineStr">
        <is>
          <t>Clean</t>
        </is>
      </c>
      <c r="D7421" s="174" t="inlineStr">
        <is>
          <t>b</t>
        </is>
      </c>
      <c r="E7421" s="175" t="n">
        <v>0.07000000000000001</v>
      </c>
      <c r="F7421" s="174" t="n">
        <v>390</v>
      </c>
      <c r="G7421" s="174" t="n">
        <v>4</v>
      </c>
      <c r="H7421" s="174" t="n">
        <v>291</v>
      </c>
      <c r="I7421" s="174" t="n">
        <v>1</v>
      </c>
      <c r="J7421" s="174" t="n"/>
      <c r="K7421" s="174" t="n"/>
      <c r="L7421" s="174" t="n"/>
      <c r="M7421" s="174" t="n"/>
    </row>
    <row r="7422">
      <c r="A7422" s="174" t="inlineStr">
        <is>
          <t>test</t>
        </is>
      </c>
      <c r="B7422" s="174" t="inlineStr">
        <is>
          <t>A4</t>
        </is>
      </c>
      <c r="C7422" s="174" t="inlineStr">
        <is>
          <t>Clean</t>
        </is>
      </c>
      <c r="D7422" s="174" t="inlineStr">
        <is>
          <t>b</t>
        </is>
      </c>
      <c r="E7422" s="175" t="n">
        <v>0.08</v>
      </c>
      <c r="F7422" s="174" t="n">
        <v>390</v>
      </c>
      <c r="G7422" s="174" t="n">
        <v>4</v>
      </c>
      <c r="H7422" s="174" t="n">
        <v>291</v>
      </c>
      <c r="I7422" s="174" t="n">
        <v>1</v>
      </c>
      <c r="J7422" s="174" t="n"/>
      <c r="K7422" s="174" t="n"/>
      <c r="L7422" s="174" t="n"/>
      <c r="M7422" s="174" t="n"/>
    </row>
    <row r="7423">
      <c r="A7423" s="174" t="inlineStr">
        <is>
          <t>test</t>
        </is>
      </c>
      <c r="B7423" s="174" t="inlineStr">
        <is>
          <t>A4</t>
        </is>
      </c>
      <c r="C7423" s="174" t="inlineStr">
        <is>
          <t>Clean</t>
        </is>
      </c>
      <c r="D7423" s="174" t="inlineStr">
        <is>
          <t>b</t>
        </is>
      </c>
      <c r="E7423" s="175" t="n">
        <v>0.09</v>
      </c>
      <c r="F7423" s="174" t="n">
        <v>390</v>
      </c>
      <c r="G7423" s="174" t="n">
        <v>4</v>
      </c>
      <c r="H7423" s="174" t="n">
        <v>290</v>
      </c>
      <c r="I7423" s="174" t="n">
        <v>2</v>
      </c>
      <c r="J7423" s="174" t="n"/>
      <c r="K7423" s="174" t="n"/>
      <c r="L7423" s="174" t="n"/>
      <c r="M7423" s="174" t="n"/>
    </row>
    <row r="7424">
      <c r="A7424" s="174" t="inlineStr">
        <is>
          <t>test</t>
        </is>
      </c>
      <c r="B7424" s="174" t="inlineStr">
        <is>
          <t>A4</t>
        </is>
      </c>
      <c r="C7424" s="174" t="inlineStr">
        <is>
          <t>Clean</t>
        </is>
      </c>
      <c r="D7424" s="174" t="inlineStr">
        <is>
          <t>b</t>
        </is>
      </c>
      <c r="E7424" s="175" t="n">
        <v>0.1</v>
      </c>
      <c r="F7424" s="174" t="n">
        <v>390</v>
      </c>
      <c r="G7424" s="174" t="n">
        <v>4</v>
      </c>
      <c r="H7424" s="174" t="n">
        <v>290</v>
      </c>
      <c r="I7424" s="174" t="n">
        <v>2</v>
      </c>
      <c r="J7424" s="174" t="n"/>
      <c r="K7424" s="174" t="n"/>
      <c r="L7424" s="174" t="n"/>
      <c r="M7424" s="174" t="n"/>
    </row>
    <row r="7425">
      <c r="A7425" s="174" t="inlineStr">
        <is>
          <t>test</t>
        </is>
      </c>
      <c r="B7425" s="174" t="inlineStr">
        <is>
          <t>A4</t>
        </is>
      </c>
      <c r="C7425" s="174" t="inlineStr">
        <is>
          <t>Clean</t>
        </is>
      </c>
      <c r="D7425" s="174" t="inlineStr">
        <is>
          <t>b</t>
        </is>
      </c>
      <c r="E7425" s="175" t="n">
        <v>0.11</v>
      </c>
      <c r="F7425" s="174" t="n">
        <v>390</v>
      </c>
      <c r="G7425" s="174" t="n">
        <v>4</v>
      </c>
      <c r="H7425" s="174" t="n">
        <v>289</v>
      </c>
      <c r="I7425" s="174" t="n">
        <v>3</v>
      </c>
      <c r="J7425" s="174" t="n"/>
      <c r="K7425" s="174" t="n"/>
      <c r="L7425" s="174" t="n"/>
      <c r="M7425" s="174" t="n"/>
    </row>
    <row r="7426">
      <c r="A7426" s="174" t="inlineStr">
        <is>
          <t>test</t>
        </is>
      </c>
      <c r="B7426" s="174" t="inlineStr">
        <is>
          <t>A4</t>
        </is>
      </c>
      <c r="C7426" s="174" t="inlineStr">
        <is>
          <t>Clean</t>
        </is>
      </c>
      <c r="D7426" s="174" t="inlineStr">
        <is>
          <t>b</t>
        </is>
      </c>
      <c r="E7426" s="175" t="n">
        <v>0.12</v>
      </c>
      <c r="F7426" s="174" t="n">
        <v>390</v>
      </c>
      <c r="G7426" s="174" t="n">
        <v>4</v>
      </c>
      <c r="H7426" s="174" t="n">
        <v>289</v>
      </c>
      <c r="I7426" s="174" t="n">
        <v>3</v>
      </c>
      <c r="J7426" s="174" t="n"/>
      <c r="K7426" s="174" t="n"/>
      <c r="L7426" s="174" t="n"/>
      <c r="M7426" s="174" t="n"/>
    </row>
    <row r="7427">
      <c r="A7427" s="174" t="inlineStr">
        <is>
          <t>test</t>
        </is>
      </c>
      <c r="B7427" s="174" t="inlineStr">
        <is>
          <t>A4</t>
        </is>
      </c>
      <c r="C7427" s="174" t="inlineStr">
        <is>
          <t>Clean</t>
        </is>
      </c>
      <c r="D7427" s="174" t="inlineStr">
        <is>
          <t>b</t>
        </is>
      </c>
      <c r="E7427" s="175" t="n">
        <v>0.13</v>
      </c>
      <c r="F7427" s="174" t="n">
        <v>390</v>
      </c>
      <c r="G7427" s="174" t="n">
        <v>4</v>
      </c>
      <c r="H7427" s="174" t="n">
        <v>288</v>
      </c>
      <c r="I7427" s="174" t="n">
        <v>4</v>
      </c>
      <c r="J7427" s="174" t="n"/>
      <c r="K7427" s="174" t="n"/>
      <c r="L7427" s="174" t="n"/>
      <c r="M7427" s="174" t="n"/>
    </row>
    <row r="7428">
      <c r="A7428" s="174" t="inlineStr">
        <is>
          <t>test</t>
        </is>
      </c>
      <c r="B7428" s="174" t="inlineStr">
        <is>
          <t>A4</t>
        </is>
      </c>
      <c r="C7428" s="174" t="inlineStr">
        <is>
          <t>Clean</t>
        </is>
      </c>
      <c r="D7428" s="174" t="inlineStr">
        <is>
          <t>b</t>
        </is>
      </c>
      <c r="E7428" s="175" t="n">
        <v>0.14</v>
      </c>
      <c r="F7428" s="174" t="n">
        <v>390</v>
      </c>
      <c r="G7428" s="174" t="n">
        <v>4</v>
      </c>
      <c r="H7428" s="174" t="n">
        <v>288</v>
      </c>
      <c r="I7428" s="174" t="n">
        <v>4</v>
      </c>
      <c r="J7428" s="174" t="n"/>
      <c r="K7428" s="174" t="n"/>
      <c r="L7428" s="174" t="n"/>
      <c r="M7428" s="174" t="n"/>
    </row>
    <row r="7429">
      <c r="A7429" s="174" t="inlineStr">
        <is>
          <t>test</t>
        </is>
      </c>
      <c r="B7429" s="174" t="inlineStr">
        <is>
          <t>A4</t>
        </is>
      </c>
      <c r="C7429" s="174" t="inlineStr">
        <is>
          <t>Clean</t>
        </is>
      </c>
      <c r="D7429" s="174" t="inlineStr">
        <is>
          <t>b</t>
        </is>
      </c>
      <c r="E7429" s="175" t="n">
        <v>0.15</v>
      </c>
      <c r="F7429" s="174" t="n">
        <v>390</v>
      </c>
      <c r="G7429" s="174" t="n">
        <v>4</v>
      </c>
      <c r="H7429" s="174" t="n">
        <v>288</v>
      </c>
      <c r="I7429" s="174" t="n">
        <v>4</v>
      </c>
      <c r="J7429" s="174" t="n"/>
      <c r="K7429" s="174" t="n"/>
      <c r="L7429" s="174" t="n"/>
      <c r="M7429" s="174" t="n"/>
    </row>
    <row r="7430">
      <c r="A7430" s="174" t="inlineStr">
        <is>
          <t>test</t>
        </is>
      </c>
      <c r="B7430" s="174" t="inlineStr">
        <is>
          <t>A4</t>
        </is>
      </c>
      <c r="C7430" s="174" t="inlineStr">
        <is>
          <t>Clean</t>
        </is>
      </c>
      <c r="D7430" s="174" t="inlineStr">
        <is>
          <t>b</t>
        </is>
      </c>
      <c r="E7430" s="175" t="n">
        <v>0.16</v>
      </c>
      <c r="F7430" s="174" t="n">
        <v>390</v>
      </c>
      <c r="G7430" s="174" t="n">
        <v>4</v>
      </c>
      <c r="H7430" s="174" t="n">
        <v>287</v>
      </c>
      <c r="I7430" s="174" t="n">
        <v>5</v>
      </c>
      <c r="J7430" s="174" t="n"/>
      <c r="K7430" s="174" t="n"/>
      <c r="L7430" s="174" t="n"/>
      <c r="M7430" s="174" t="n"/>
    </row>
    <row r="7431">
      <c r="A7431" s="174" t="inlineStr">
        <is>
          <t>test</t>
        </is>
      </c>
      <c r="B7431" s="174" t="inlineStr">
        <is>
          <t>A4</t>
        </is>
      </c>
      <c r="C7431" s="174" t="inlineStr">
        <is>
          <t>Clean</t>
        </is>
      </c>
      <c r="D7431" s="174" t="inlineStr">
        <is>
          <t>b</t>
        </is>
      </c>
      <c r="E7431" s="175" t="n">
        <v>0.17</v>
      </c>
      <c r="F7431" s="174" t="n">
        <v>390</v>
      </c>
      <c r="G7431" s="174" t="n">
        <v>4</v>
      </c>
      <c r="H7431" s="174" t="n">
        <v>285</v>
      </c>
      <c r="I7431" s="174" t="n">
        <v>7</v>
      </c>
      <c r="J7431" s="174" t="n"/>
      <c r="K7431" s="174" t="n"/>
      <c r="L7431" s="174" t="n"/>
      <c r="M7431" s="174" t="n"/>
    </row>
    <row r="7432">
      <c r="A7432" s="174" t="inlineStr">
        <is>
          <t>test</t>
        </is>
      </c>
      <c r="B7432" s="174" t="inlineStr">
        <is>
          <t>A4</t>
        </is>
      </c>
      <c r="C7432" s="174" t="inlineStr">
        <is>
          <t>Clean</t>
        </is>
      </c>
      <c r="D7432" s="174" t="inlineStr">
        <is>
          <t>b</t>
        </is>
      </c>
      <c r="E7432" s="175" t="n">
        <v>0.18</v>
      </c>
      <c r="F7432" s="174" t="n">
        <v>390</v>
      </c>
      <c r="G7432" s="174" t="n">
        <v>4</v>
      </c>
      <c r="H7432" s="174" t="n">
        <v>283</v>
      </c>
      <c r="I7432" s="174" t="n">
        <v>9</v>
      </c>
      <c r="J7432" s="174" t="n"/>
      <c r="K7432" s="174" t="n"/>
      <c r="L7432" s="174" t="n"/>
      <c r="M7432" s="174" t="n"/>
    </row>
    <row r="7433">
      <c r="A7433" s="174" t="inlineStr">
        <is>
          <t>test</t>
        </is>
      </c>
      <c r="B7433" s="174" t="inlineStr">
        <is>
          <t>A4</t>
        </is>
      </c>
      <c r="C7433" s="174" t="inlineStr">
        <is>
          <t>Clean</t>
        </is>
      </c>
      <c r="D7433" s="174" t="inlineStr">
        <is>
          <t>b</t>
        </is>
      </c>
      <c r="E7433" s="175" t="n">
        <v>0.19</v>
      </c>
      <c r="F7433" s="174" t="n">
        <v>390</v>
      </c>
      <c r="G7433" s="174" t="n">
        <v>4</v>
      </c>
      <c r="H7433" s="174" t="n">
        <v>282</v>
      </c>
      <c r="I7433" s="174" t="n">
        <v>10</v>
      </c>
      <c r="J7433" s="174" t="n"/>
      <c r="K7433" s="174" t="n"/>
      <c r="L7433" s="174" t="n"/>
      <c r="M7433" s="174" t="n"/>
    </row>
    <row r="7434">
      <c r="A7434" s="174" t="inlineStr">
        <is>
          <t>test</t>
        </is>
      </c>
      <c r="B7434" s="174" t="inlineStr">
        <is>
          <t>A4</t>
        </is>
      </c>
      <c r="C7434" s="174" t="inlineStr">
        <is>
          <t>Clean</t>
        </is>
      </c>
      <c r="D7434" s="174" t="inlineStr">
        <is>
          <t>b</t>
        </is>
      </c>
      <c r="E7434" s="175" t="n">
        <v>0.2</v>
      </c>
      <c r="F7434" s="174" t="n">
        <v>390</v>
      </c>
      <c r="G7434" s="174" t="n">
        <v>4</v>
      </c>
      <c r="H7434" s="174" t="n">
        <v>282</v>
      </c>
      <c r="I7434" s="174" t="n">
        <v>10</v>
      </c>
      <c r="J7434" s="174" t="n"/>
      <c r="K7434" s="174" t="n"/>
      <c r="L7434" s="174" t="n"/>
      <c r="M7434" s="174" t="n"/>
    </row>
    <row r="7435">
      <c r="A7435" s="174" t="inlineStr">
        <is>
          <t>test</t>
        </is>
      </c>
      <c r="B7435" s="174" t="inlineStr">
        <is>
          <t>A4</t>
        </is>
      </c>
      <c r="C7435" s="174" t="inlineStr">
        <is>
          <t>Clean</t>
        </is>
      </c>
      <c r="D7435" s="174" t="inlineStr">
        <is>
          <t>b</t>
        </is>
      </c>
      <c r="E7435" s="175" t="n">
        <v>0.21</v>
      </c>
      <c r="F7435" s="174" t="n">
        <v>390</v>
      </c>
      <c r="G7435" s="174" t="n">
        <v>4</v>
      </c>
      <c r="H7435" s="174" t="n">
        <v>282</v>
      </c>
      <c r="I7435" s="174" t="n">
        <v>10</v>
      </c>
      <c r="J7435" s="174" t="n"/>
      <c r="K7435" s="174" t="n"/>
      <c r="L7435" s="174" t="n"/>
      <c r="M7435" s="174" t="n"/>
    </row>
    <row r="7436">
      <c r="A7436" s="174" t="inlineStr">
        <is>
          <t>test</t>
        </is>
      </c>
      <c r="B7436" s="174" t="inlineStr">
        <is>
          <t>A4</t>
        </is>
      </c>
      <c r="C7436" s="174" t="inlineStr">
        <is>
          <t>Clean</t>
        </is>
      </c>
      <c r="D7436" s="174" t="inlineStr">
        <is>
          <t>b</t>
        </is>
      </c>
      <c r="E7436" s="175" t="n">
        <v>0.22</v>
      </c>
      <c r="F7436" s="174" t="n">
        <v>390</v>
      </c>
      <c r="G7436" s="174" t="n">
        <v>4</v>
      </c>
      <c r="H7436" s="174" t="n">
        <v>282</v>
      </c>
      <c r="I7436" s="174" t="n">
        <v>10</v>
      </c>
      <c r="J7436" s="174" t="n"/>
      <c r="K7436" s="174" t="n"/>
      <c r="L7436" s="174" t="n"/>
      <c r="M7436" s="174" t="n"/>
    </row>
    <row r="7437">
      <c r="A7437" s="174" t="inlineStr">
        <is>
          <t>test</t>
        </is>
      </c>
      <c r="B7437" s="174" t="inlineStr">
        <is>
          <t>A4</t>
        </is>
      </c>
      <c r="C7437" s="174" t="inlineStr">
        <is>
          <t>Clean</t>
        </is>
      </c>
      <c r="D7437" s="174" t="inlineStr">
        <is>
          <t>b</t>
        </is>
      </c>
      <c r="E7437" s="175" t="n">
        <v>0.23</v>
      </c>
      <c r="F7437" s="174" t="n">
        <v>390</v>
      </c>
      <c r="G7437" s="174" t="n">
        <v>4</v>
      </c>
      <c r="H7437" s="174" t="n">
        <v>280</v>
      </c>
      <c r="I7437" s="174" t="n">
        <v>12</v>
      </c>
      <c r="J7437" s="174" t="n"/>
      <c r="K7437" s="174" t="n"/>
      <c r="L7437" s="174" t="n"/>
      <c r="M7437" s="174" t="n"/>
    </row>
    <row r="7438">
      <c r="A7438" s="174" t="inlineStr">
        <is>
          <t>test</t>
        </is>
      </c>
      <c r="B7438" s="174" t="inlineStr">
        <is>
          <t>A4</t>
        </is>
      </c>
      <c r="C7438" s="174" t="inlineStr">
        <is>
          <t>Clean</t>
        </is>
      </c>
      <c r="D7438" s="174" t="inlineStr">
        <is>
          <t>b</t>
        </is>
      </c>
      <c r="E7438" s="175" t="n">
        <v>0.24</v>
      </c>
      <c r="F7438" s="174" t="n">
        <v>390</v>
      </c>
      <c r="G7438" s="174" t="n">
        <v>4</v>
      </c>
      <c r="H7438" s="174" t="n">
        <v>278</v>
      </c>
      <c r="I7438" s="174" t="n">
        <v>14</v>
      </c>
      <c r="J7438" s="174" t="n"/>
      <c r="K7438" s="174" t="n"/>
      <c r="L7438" s="174" t="n"/>
      <c r="M7438" s="174" t="n"/>
    </row>
    <row r="7439">
      <c r="A7439" s="174" t="inlineStr">
        <is>
          <t>test</t>
        </is>
      </c>
      <c r="B7439" s="174" t="inlineStr">
        <is>
          <t>A4</t>
        </is>
      </c>
      <c r="C7439" s="174" t="inlineStr">
        <is>
          <t>Clean</t>
        </is>
      </c>
      <c r="D7439" s="174" t="inlineStr">
        <is>
          <t>b</t>
        </is>
      </c>
      <c r="E7439" s="175" t="n">
        <v>0.25</v>
      </c>
      <c r="F7439" s="174" t="n">
        <v>389</v>
      </c>
      <c r="G7439" s="174" t="n">
        <v>5</v>
      </c>
      <c r="H7439" s="174" t="n">
        <v>275</v>
      </c>
      <c r="I7439" s="174" t="n">
        <v>17</v>
      </c>
      <c r="J7439" s="174" t="n"/>
      <c r="K7439" s="174" t="n"/>
      <c r="L7439" s="174" t="n"/>
      <c r="M7439" s="174" t="n"/>
    </row>
    <row r="7440">
      <c r="A7440" s="174" t="inlineStr">
        <is>
          <t>test</t>
        </is>
      </c>
      <c r="B7440" s="174" t="inlineStr">
        <is>
          <t>A4</t>
        </is>
      </c>
      <c r="C7440" s="174" t="inlineStr">
        <is>
          <t>Clean</t>
        </is>
      </c>
      <c r="D7440" s="174" t="inlineStr">
        <is>
          <t>b</t>
        </is>
      </c>
      <c r="E7440" s="175" t="n">
        <v>0.26</v>
      </c>
      <c r="F7440" s="174" t="n">
        <v>389</v>
      </c>
      <c r="G7440" s="174" t="n">
        <v>5</v>
      </c>
      <c r="H7440" s="174" t="n">
        <v>273</v>
      </c>
      <c r="I7440" s="174" t="n">
        <v>19</v>
      </c>
      <c r="J7440" s="174" t="n"/>
      <c r="K7440" s="174" t="n"/>
      <c r="L7440" s="174" t="n"/>
      <c r="M7440" s="174" t="n"/>
    </row>
    <row r="7441">
      <c r="A7441" s="174" t="inlineStr">
        <is>
          <t>test</t>
        </is>
      </c>
      <c r="B7441" s="174" t="inlineStr">
        <is>
          <t>A4</t>
        </is>
      </c>
      <c r="C7441" s="174" t="inlineStr">
        <is>
          <t>Clean</t>
        </is>
      </c>
      <c r="D7441" s="174" t="inlineStr">
        <is>
          <t>b</t>
        </is>
      </c>
      <c r="E7441" s="175" t="n">
        <v>0.27</v>
      </c>
      <c r="F7441" s="174" t="n">
        <v>389</v>
      </c>
      <c r="G7441" s="174" t="n">
        <v>5</v>
      </c>
      <c r="H7441" s="174" t="n">
        <v>273</v>
      </c>
      <c r="I7441" s="174" t="n">
        <v>19</v>
      </c>
      <c r="J7441" s="174" t="n"/>
      <c r="K7441" s="174" t="n"/>
      <c r="L7441" s="174" t="n"/>
      <c r="M7441" s="174" t="n"/>
    </row>
    <row r="7442">
      <c r="A7442" s="174" t="inlineStr">
        <is>
          <t>test</t>
        </is>
      </c>
      <c r="B7442" s="174" t="inlineStr">
        <is>
          <t>A4</t>
        </is>
      </c>
      <c r="C7442" s="174" t="inlineStr">
        <is>
          <t>Clean</t>
        </is>
      </c>
      <c r="D7442" s="174" t="inlineStr">
        <is>
          <t>b</t>
        </is>
      </c>
      <c r="E7442" s="175" t="n">
        <v>0.28</v>
      </c>
      <c r="F7442" s="174" t="n">
        <v>389</v>
      </c>
      <c r="G7442" s="174" t="n">
        <v>5</v>
      </c>
      <c r="H7442" s="174" t="n">
        <v>272</v>
      </c>
      <c r="I7442" s="174" t="n">
        <v>20</v>
      </c>
      <c r="J7442" s="174" t="n"/>
      <c r="K7442" s="174" t="n"/>
      <c r="L7442" s="174" t="n"/>
      <c r="M7442" s="174" t="n"/>
    </row>
    <row r="7443">
      <c r="A7443" s="174" t="inlineStr">
        <is>
          <t>test</t>
        </is>
      </c>
      <c r="B7443" s="174" t="inlineStr">
        <is>
          <t>A4</t>
        </is>
      </c>
      <c r="C7443" s="174" t="inlineStr">
        <is>
          <t>Clean</t>
        </is>
      </c>
      <c r="D7443" s="174" t="inlineStr">
        <is>
          <t>b</t>
        </is>
      </c>
      <c r="E7443" s="175" t="n">
        <v>0.29</v>
      </c>
      <c r="F7443" s="174" t="n">
        <v>389</v>
      </c>
      <c r="G7443" s="174" t="n">
        <v>5</v>
      </c>
      <c r="H7443" s="174" t="n">
        <v>272</v>
      </c>
      <c r="I7443" s="174" t="n">
        <v>20</v>
      </c>
      <c r="J7443" s="174" t="n"/>
      <c r="K7443" s="174" t="n"/>
      <c r="L7443" s="174" t="n"/>
      <c r="M7443" s="174" t="n"/>
    </row>
    <row r="7444">
      <c r="A7444" s="174" t="inlineStr">
        <is>
          <t>test</t>
        </is>
      </c>
      <c r="B7444" s="174" t="inlineStr">
        <is>
          <t>A4</t>
        </is>
      </c>
      <c r="C7444" s="174" t="inlineStr">
        <is>
          <t>Clean</t>
        </is>
      </c>
      <c r="D7444" s="174" t="inlineStr">
        <is>
          <t>b</t>
        </is>
      </c>
      <c r="E7444" s="175" t="n">
        <v>0.3</v>
      </c>
      <c r="F7444" s="174" t="n">
        <v>389</v>
      </c>
      <c r="G7444" s="174" t="n">
        <v>5</v>
      </c>
      <c r="H7444" s="174" t="n">
        <v>271</v>
      </c>
      <c r="I7444" s="174" t="n">
        <v>21</v>
      </c>
      <c r="J7444" s="174" t="n"/>
      <c r="K7444" s="174" t="n"/>
      <c r="L7444" s="174" t="n"/>
      <c r="M7444" s="174" t="n"/>
    </row>
    <row r="7445">
      <c r="A7445" s="174" t="inlineStr">
        <is>
          <t>test</t>
        </is>
      </c>
      <c r="B7445" s="174" t="inlineStr">
        <is>
          <t>A4</t>
        </is>
      </c>
      <c r="C7445" s="174" t="inlineStr">
        <is>
          <t>Clean</t>
        </is>
      </c>
      <c r="D7445" s="174" t="inlineStr">
        <is>
          <t>b</t>
        </is>
      </c>
      <c r="E7445" s="175" t="n">
        <v>0.31</v>
      </c>
      <c r="F7445" s="174" t="n">
        <v>389</v>
      </c>
      <c r="G7445" s="174" t="n">
        <v>5</v>
      </c>
      <c r="H7445" s="174" t="n">
        <v>270</v>
      </c>
      <c r="I7445" s="174" t="n">
        <v>22</v>
      </c>
      <c r="J7445" s="174" t="n"/>
      <c r="K7445" s="174" t="n"/>
      <c r="L7445" s="174" t="n"/>
      <c r="M7445" s="174" t="n"/>
    </row>
    <row r="7446">
      <c r="A7446" s="174" t="inlineStr">
        <is>
          <t>test</t>
        </is>
      </c>
      <c r="B7446" s="174" t="inlineStr">
        <is>
          <t>A4</t>
        </is>
      </c>
      <c r="C7446" s="174" t="inlineStr">
        <is>
          <t>Clean</t>
        </is>
      </c>
      <c r="D7446" s="174" t="inlineStr">
        <is>
          <t>b</t>
        </is>
      </c>
      <c r="E7446" s="175" t="n">
        <v>0.32</v>
      </c>
      <c r="F7446" s="174" t="n">
        <v>389</v>
      </c>
      <c r="G7446" s="174" t="n">
        <v>5</v>
      </c>
      <c r="H7446" s="174" t="n">
        <v>269</v>
      </c>
      <c r="I7446" s="174" t="n">
        <v>23</v>
      </c>
      <c r="J7446" s="174" t="n"/>
      <c r="K7446" s="174" t="n"/>
      <c r="L7446" s="174" t="n"/>
      <c r="M7446" s="174" t="n"/>
    </row>
    <row r="7447">
      <c r="A7447" s="174" t="inlineStr">
        <is>
          <t>test</t>
        </is>
      </c>
      <c r="B7447" s="174" t="inlineStr">
        <is>
          <t>A4</t>
        </is>
      </c>
      <c r="C7447" s="174" t="inlineStr">
        <is>
          <t>Clean</t>
        </is>
      </c>
      <c r="D7447" s="174" t="inlineStr">
        <is>
          <t>b</t>
        </is>
      </c>
      <c r="E7447" s="175" t="n">
        <v>0.33</v>
      </c>
      <c r="F7447" s="174" t="n">
        <v>389</v>
      </c>
      <c r="G7447" s="174" t="n">
        <v>5</v>
      </c>
      <c r="H7447" s="174" t="n">
        <v>269</v>
      </c>
      <c r="I7447" s="174" t="n">
        <v>23</v>
      </c>
      <c r="J7447" s="174" t="n"/>
      <c r="K7447" s="174" t="n"/>
      <c r="L7447" s="174" t="n"/>
      <c r="M7447" s="174" t="n"/>
    </row>
    <row r="7448">
      <c r="A7448" s="174" t="inlineStr">
        <is>
          <t>test</t>
        </is>
      </c>
      <c r="B7448" s="174" t="inlineStr">
        <is>
          <t>A4</t>
        </is>
      </c>
      <c r="C7448" s="174" t="inlineStr">
        <is>
          <t>Clean</t>
        </is>
      </c>
      <c r="D7448" s="174" t="inlineStr">
        <is>
          <t>b</t>
        </is>
      </c>
      <c r="E7448" s="175" t="n">
        <v>0.34</v>
      </c>
      <c r="F7448" s="174" t="n">
        <v>388</v>
      </c>
      <c r="G7448" s="174" t="n">
        <v>6</v>
      </c>
      <c r="H7448" s="174" t="n">
        <v>269</v>
      </c>
      <c r="I7448" s="174" t="n">
        <v>23</v>
      </c>
      <c r="J7448" s="174" t="n"/>
      <c r="K7448" s="174" t="n"/>
      <c r="L7448" s="174" t="n"/>
      <c r="M7448" s="174" t="n"/>
    </row>
    <row r="7449">
      <c r="A7449" s="174" t="inlineStr">
        <is>
          <t>test</t>
        </is>
      </c>
      <c r="B7449" s="174" t="inlineStr">
        <is>
          <t>A4</t>
        </is>
      </c>
      <c r="C7449" s="174" t="inlineStr">
        <is>
          <t>Clean</t>
        </is>
      </c>
      <c r="D7449" s="174" t="inlineStr">
        <is>
          <t>b</t>
        </is>
      </c>
      <c r="E7449" s="175" t="n">
        <v>0.35</v>
      </c>
      <c r="F7449" s="174" t="n">
        <v>388</v>
      </c>
      <c r="G7449" s="174" t="n">
        <v>6</v>
      </c>
      <c r="H7449" s="174" t="n">
        <v>267</v>
      </c>
      <c r="I7449" s="174" t="n">
        <v>25</v>
      </c>
      <c r="J7449" s="174" t="n"/>
      <c r="K7449" s="174" t="n"/>
      <c r="L7449" s="174" t="n"/>
      <c r="M7449" s="174" t="n"/>
    </row>
    <row r="7450">
      <c r="A7450" s="174" t="inlineStr">
        <is>
          <t>test</t>
        </is>
      </c>
      <c r="B7450" s="174" t="inlineStr">
        <is>
          <t>A4</t>
        </is>
      </c>
      <c r="C7450" s="174" t="inlineStr">
        <is>
          <t>Clean</t>
        </is>
      </c>
      <c r="D7450" s="174" t="inlineStr">
        <is>
          <t>b</t>
        </is>
      </c>
      <c r="E7450" s="175" t="n">
        <v>0.36</v>
      </c>
      <c r="F7450" s="174" t="n">
        <v>388</v>
      </c>
      <c r="G7450" s="174" t="n">
        <v>6</v>
      </c>
      <c r="H7450" s="174" t="n">
        <v>264</v>
      </c>
      <c r="I7450" s="174" t="n">
        <v>28</v>
      </c>
      <c r="J7450" s="174" t="n"/>
      <c r="K7450" s="174" t="n"/>
      <c r="L7450" s="174" t="n"/>
      <c r="M7450" s="174" t="n"/>
    </row>
    <row r="7451">
      <c r="A7451" s="174" t="inlineStr">
        <is>
          <t>test</t>
        </is>
      </c>
      <c r="B7451" s="174" t="inlineStr">
        <is>
          <t>A4</t>
        </is>
      </c>
      <c r="C7451" s="174" t="inlineStr">
        <is>
          <t>Clean</t>
        </is>
      </c>
      <c r="D7451" s="174" t="inlineStr">
        <is>
          <t>b</t>
        </is>
      </c>
      <c r="E7451" s="175" t="n">
        <v>0.37</v>
      </c>
      <c r="F7451" s="174" t="n">
        <v>388</v>
      </c>
      <c r="G7451" s="174" t="n">
        <v>6</v>
      </c>
      <c r="H7451" s="174" t="n">
        <v>263</v>
      </c>
      <c r="I7451" s="174" t="n">
        <v>29</v>
      </c>
      <c r="J7451" s="174" t="n"/>
      <c r="K7451" s="174" t="n"/>
      <c r="L7451" s="174" t="n"/>
      <c r="M7451" s="174" t="n"/>
    </row>
    <row r="7452">
      <c r="A7452" s="174" t="inlineStr">
        <is>
          <t>test</t>
        </is>
      </c>
      <c r="B7452" s="174" t="inlineStr">
        <is>
          <t>A4</t>
        </is>
      </c>
      <c r="C7452" s="174" t="inlineStr">
        <is>
          <t>Clean</t>
        </is>
      </c>
      <c r="D7452" s="174" t="inlineStr">
        <is>
          <t>b</t>
        </is>
      </c>
      <c r="E7452" s="175" t="n">
        <v>0.38</v>
      </c>
      <c r="F7452" s="174" t="n">
        <v>387</v>
      </c>
      <c r="G7452" s="174" t="n">
        <v>7</v>
      </c>
      <c r="H7452" s="174" t="n">
        <v>258</v>
      </c>
      <c r="I7452" s="174" t="n">
        <v>34</v>
      </c>
      <c r="J7452" s="174" t="n"/>
      <c r="K7452" s="174" t="n"/>
      <c r="L7452" s="174" t="n"/>
      <c r="M7452" s="174" t="n"/>
    </row>
    <row r="7453">
      <c r="A7453" s="174" t="inlineStr">
        <is>
          <t>test</t>
        </is>
      </c>
      <c r="B7453" s="174" t="inlineStr">
        <is>
          <t>A4</t>
        </is>
      </c>
      <c r="C7453" s="174" t="inlineStr">
        <is>
          <t>Clean</t>
        </is>
      </c>
      <c r="D7453" s="174" t="inlineStr">
        <is>
          <t>b</t>
        </is>
      </c>
      <c r="E7453" s="175" t="n">
        <v>0.39</v>
      </c>
      <c r="F7453" s="174" t="n">
        <v>387</v>
      </c>
      <c r="G7453" s="174" t="n">
        <v>7</v>
      </c>
      <c r="H7453" s="174" t="n">
        <v>255</v>
      </c>
      <c r="I7453" s="174" t="n">
        <v>37</v>
      </c>
      <c r="J7453" s="174" t="n"/>
      <c r="K7453" s="174" t="n"/>
      <c r="L7453" s="174" t="n"/>
      <c r="M7453" s="174" t="n"/>
    </row>
    <row r="7454">
      <c r="A7454" s="174" t="inlineStr">
        <is>
          <t>test</t>
        </is>
      </c>
      <c r="B7454" s="174" t="inlineStr">
        <is>
          <t>A4</t>
        </is>
      </c>
      <c r="C7454" s="174" t="inlineStr">
        <is>
          <t>Clean</t>
        </is>
      </c>
      <c r="D7454" s="174" t="inlineStr">
        <is>
          <t>b</t>
        </is>
      </c>
      <c r="E7454" s="175" t="n">
        <v>0.4</v>
      </c>
      <c r="F7454" s="174" t="n">
        <v>387</v>
      </c>
      <c r="G7454" s="174" t="n">
        <v>7</v>
      </c>
      <c r="H7454" s="174" t="n">
        <v>254</v>
      </c>
      <c r="I7454" s="174" t="n">
        <v>38</v>
      </c>
      <c r="J7454" s="174" t="n"/>
      <c r="K7454" s="174" t="n"/>
      <c r="L7454" s="174" t="n"/>
      <c r="M7454" s="174" t="n"/>
    </row>
    <row r="7455">
      <c r="A7455" s="174" t="inlineStr">
        <is>
          <t>test</t>
        </is>
      </c>
      <c r="B7455" s="174" t="inlineStr">
        <is>
          <t>A4</t>
        </is>
      </c>
      <c r="C7455" s="174" t="inlineStr">
        <is>
          <t>Clean</t>
        </is>
      </c>
      <c r="D7455" s="174" t="inlineStr">
        <is>
          <t>b</t>
        </is>
      </c>
      <c r="E7455" s="175" t="n">
        <v>0.41</v>
      </c>
      <c r="F7455" s="174" t="n">
        <v>386</v>
      </c>
      <c r="G7455" s="174" t="n">
        <v>8</v>
      </c>
      <c r="H7455" s="174" t="n">
        <v>254</v>
      </c>
      <c r="I7455" s="174" t="n">
        <v>38</v>
      </c>
      <c r="J7455" s="174" t="n"/>
      <c r="K7455" s="174" t="n"/>
      <c r="L7455" s="174" t="n"/>
      <c r="M7455" s="174" t="n"/>
    </row>
    <row r="7456">
      <c r="A7456" s="174" t="inlineStr">
        <is>
          <t>test</t>
        </is>
      </c>
      <c r="B7456" s="174" t="inlineStr">
        <is>
          <t>A4</t>
        </is>
      </c>
      <c r="C7456" s="174" t="inlineStr">
        <is>
          <t>Clean</t>
        </is>
      </c>
      <c r="D7456" s="174" t="inlineStr">
        <is>
          <t>b</t>
        </is>
      </c>
      <c r="E7456" s="175" t="n">
        <v>0.42</v>
      </c>
      <c r="F7456" s="174" t="n">
        <v>386</v>
      </c>
      <c r="G7456" s="174" t="n">
        <v>8</v>
      </c>
      <c r="H7456" s="174" t="n">
        <v>253</v>
      </c>
      <c r="I7456" s="174" t="n">
        <v>39</v>
      </c>
      <c r="J7456" s="174" t="n"/>
      <c r="K7456" s="174" t="n"/>
      <c r="L7456" s="174" t="n"/>
      <c r="M7456" s="174" t="n"/>
    </row>
    <row r="7457">
      <c r="A7457" s="174" t="inlineStr">
        <is>
          <t>test</t>
        </is>
      </c>
      <c r="B7457" s="174" t="inlineStr">
        <is>
          <t>A4</t>
        </is>
      </c>
      <c r="C7457" s="174" t="inlineStr">
        <is>
          <t>Clean</t>
        </is>
      </c>
      <c r="D7457" s="174" t="inlineStr">
        <is>
          <t>b</t>
        </is>
      </c>
      <c r="E7457" s="175" t="n">
        <v>0.43</v>
      </c>
      <c r="F7457" s="174" t="n">
        <v>386</v>
      </c>
      <c r="G7457" s="174" t="n">
        <v>8</v>
      </c>
      <c r="H7457" s="174" t="n">
        <v>253</v>
      </c>
      <c r="I7457" s="174" t="n">
        <v>39</v>
      </c>
      <c r="J7457" s="174" t="n"/>
      <c r="K7457" s="174" t="n"/>
      <c r="L7457" s="174" t="n"/>
      <c r="M7457" s="174" t="n"/>
    </row>
    <row r="7458">
      <c r="A7458" s="174" t="inlineStr">
        <is>
          <t>test</t>
        </is>
      </c>
      <c r="B7458" s="174" t="inlineStr">
        <is>
          <t>A4</t>
        </is>
      </c>
      <c r="C7458" s="174" t="inlineStr">
        <is>
          <t>Clean</t>
        </is>
      </c>
      <c r="D7458" s="174" t="inlineStr">
        <is>
          <t>b</t>
        </is>
      </c>
      <c r="E7458" s="175" t="n">
        <v>0.44</v>
      </c>
      <c r="F7458" s="174" t="n">
        <v>386</v>
      </c>
      <c r="G7458" s="174" t="n">
        <v>8</v>
      </c>
      <c r="H7458" s="174" t="n">
        <v>253</v>
      </c>
      <c r="I7458" s="174" t="n">
        <v>39</v>
      </c>
      <c r="J7458" s="174" t="n"/>
      <c r="K7458" s="174" t="n"/>
      <c r="L7458" s="174" t="n"/>
      <c r="M7458" s="174" t="n"/>
    </row>
    <row r="7459">
      <c r="A7459" s="174" t="inlineStr">
        <is>
          <t>test</t>
        </is>
      </c>
      <c r="B7459" s="174" t="inlineStr">
        <is>
          <t>A4</t>
        </is>
      </c>
      <c r="C7459" s="174" t="inlineStr">
        <is>
          <t>Clean</t>
        </is>
      </c>
      <c r="D7459" s="174" t="inlineStr">
        <is>
          <t>b</t>
        </is>
      </c>
      <c r="E7459" s="175" t="n">
        <v>0.45</v>
      </c>
      <c r="F7459" s="174" t="n">
        <v>386</v>
      </c>
      <c r="G7459" s="174" t="n">
        <v>8</v>
      </c>
      <c r="H7459" s="174" t="n">
        <v>251</v>
      </c>
      <c r="I7459" s="174" t="n">
        <v>41</v>
      </c>
      <c r="J7459" s="174" t="n"/>
      <c r="K7459" s="174" t="n"/>
      <c r="L7459" s="174" t="n"/>
      <c r="M7459" s="174" t="n"/>
    </row>
    <row r="7460">
      <c r="A7460" s="174" t="inlineStr">
        <is>
          <t>test</t>
        </is>
      </c>
      <c r="B7460" s="174" t="inlineStr">
        <is>
          <t>A4</t>
        </is>
      </c>
      <c r="C7460" s="174" t="inlineStr">
        <is>
          <t>Clean</t>
        </is>
      </c>
      <c r="D7460" s="174" t="inlineStr">
        <is>
          <t>b</t>
        </is>
      </c>
      <c r="E7460" s="175" t="n">
        <v>0.46</v>
      </c>
      <c r="F7460" s="174" t="n">
        <v>386</v>
      </c>
      <c r="G7460" s="174" t="n">
        <v>8</v>
      </c>
      <c r="H7460" s="174" t="n">
        <v>250</v>
      </c>
      <c r="I7460" s="174" t="n">
        <v>42</v>
      </c>
      <c r="J7460" s="174" t="n"/>
      <c r="K7460" s="174" t="n"/>
      <c r="L7460" s="174" t="n"/>
      <c r="M7460" s="174" t="n"/>
    </row>
    <row r="7461">
      <c r="A7461" s="174" t="inlineStr">
        <is>
          <t>test</t>
        </is>
      </c>
      <c r="B7461" s="174" t="inlineStr">
        <is>
          <t>A4</t>
        </is>
      </c>
      <c r="C7461" s="174" t="inlineStr">
        <is>
          <t>Clean</t>
        </is>
      </c>
      <c r="D7461" s="174" t="inlineStr">
        <is>
          <t>b</t>
        </is>
      </c>
      <c r="E7461" s="175" t="n">
        <v>0.47</v>
      </c>
      <c r="F7461" s="174" t="n">
        <v>385</v>
      </c>
      <c r="G7461" s="174" t="n">
        <v>9</v>
      </c>
      <c r="H7461" s="174" t="n">
        <v>250</v>
      </c>
      <c r="I7461" s="174" t="n">
        <v>42</v>
      </c>
      <c r="J7461" s="174" t="n"/>
      <c r="K7461" s="174" t="n"/>
      <c r="L7461" s="174" t="n"/>
      <c r="M7461" s="174" t="n"/>
    </row>
    <row r="7462">
      <c r="A7462" s="174" t="inlineStr">
        <is>
          <t>test</t>
        </is>
      </c>
      <c r="B7462" s="174" t="inlineStr">
        <is>
          <t>A4</t>
        </is>
      </c>
      <c r="C7462" s="174" t="inlineStr">
        <is>
          <t>Clean</t>
        </is>
      </c>
      <c r="D7462" s="174" t="inlineStr">
        <is>
          <t>b</t>
        </is>
      </c>
      <c r="E7462" s="175" t="n">
        <v>0.48</v>
      </c>
      <c r="F7462" s="174" t="n">
        <v>385</v>
      </c>
      <c r="G7462" s="174" t="n">
        <v>9</v>
      </c>
      <c r="H7462" s="174" t="n">
        <v>249</v>
      </c>
      <c r="I7462" s="174" t="n">
        <v>43</v>
      </c>
      <c r="J7462" s="174" t="n"/>
      <c r="K7462" s="174" t="n"/>
      <c r="L7462" s="174" t="n"/>
      <c r="M7462" s="174" t="n"/>
    </row>
    <row r="7463">
      <c r="A7463" s="174" t="inlineStr">
        <is>
          <t>test</t>
        </is>
      </c>
      <c r="B7463" s="174" t="inlineStr">
        <is>
          <t>A4</t>
        </is>
      </c>
      <c r="C7463" s="174" t="inlineStr">
        <is>
          <t>Clean</t>
        </is>
      </c>
      <c r="D7463" s="174" t="inlineStr">
        <is>
          <t>b</t>
        </is>
      </c>
      <c r="E7463" s="175" t="n">
        <v>0.49</v>
      </c>
      <c r="F7463" s="174" t="n">
        <v>385</v>
      </c>
      <c r="G7463" s="174" t="n">
        <v>9</v>
      </c>
      <c r="H7463" s="174" t="n">
        <v>247</v>
      </c>
      <c r="I7463" s="174" t="n">
        <v>45</v>
      </c>
      <c r="J7463" s="174" t="n"/>
      <c r="K7463" s="174" t="n"/>
      <c r="L7463" s="174" t="n"/>
      <c r="M7463" s="174" t="n"/>
    </row>
    <row r="7464">
      <c r="A7464" s="174" t="inlineStr">
        <is>
          <t>test</t>
        </is>
      </c>
      <c r="B7464" s="174" t="inlineStr">
        <is>
          <t>A4</t>
        </is>
      </c>
      <c r="C7464" s="174" t="inlineStr">
        <is>
          <t>Clean</t>
        </is>
      </c>
      <c r="D7464" s="174" t="inlineStr">
        <is>
          <t>b</t>
        </is>
      </c>
      <c r="E7464" s="175" t="n">
        <v>0.5</v>
      </c>
      <c r="F7464" s="174" t="n">
        <v>385</v>
      </c>
      <c r="G7464" s="174" t="n">
        <v>9</v>
      </c>
      <c r="H7464" s="174" t="n">
        <v>245</v>
      </c>
      <c r="I7464" s="174" t="n">
        <v>47</v>
      </c>
      <c r="J7464" s="174" t="n"/>
      <c r="K7464" s="174" t="n"/>
      <c r="L7464" s="174" t="n"/>
      <c r="M7464" s="174" t="n"/>
    </row>
    <row r="7465">
      <c r="A7465" s="174" t="inlineStr">
        <is>
          <t>test</t>
        </is>
      </c>
      <c r="B7465" s="174" t="inlineStr">
        <is>
          <t>A4</t>
        </is>
      </c>
      <c r="C7465" s="174" t="inlineStr">
        <is>
          <t>Clean</t>
        </is>
      </c>
      <c r="D7465" s="174" t="inlineStr">
        <is>
          <t>b</t>
        </is>
      </c>
      <c r="E7465" s="175" t="n">
        <v>0.51</v>
      </c>
      <c r="F7465" s="174" t="n">
        <v>385</v>
      </c>
      <c r="G7465" s="174" t="n">
        <v>9</v>
      </c>
      <c r="H7465" s="174" t="n">
        <v>243</v>
      </c>
      <c r="I7465" s="174" t="n">
        <v>49</v>
      </c>
      <c r="J7465" s="174" t="n"/>
      <c r="K7465" s="174" t="n"/>
      <c r="L7465" s="174" t="n"/>
      <c r="M7465" s="174" t="n"/>
    </row>
    <row r="7466">
      <c r="A7466" s="174" t="inlineStr">
        <is>
          <t>test</t>
        </is>
      </c>
      <c r="B7466" s="174" t="inlineStr">
        <is>
          <t>A4</t>
        </is>
      </c>
      <c r="C7466" s="174" t="inlineStr">
        <is>
          <t>Clean</t>
        </is>
      </c>
      <c r="D7466" s="174" t="inlineStr">
        <is>
          <t>b</t>
        </is>
      </c>
      <c r="E7466" s="175" t="n">
        <v>0.52</v>
      </c>
      <c r="F7466" s="174" t="n">
        <v>385</v>
      </c>
      <c r="G7466" s="174" t="n">
        <v>9</v>
      </c>
      <c r="H7466" s="174" t="n">
        <v>240</v>
      </c>
      <c r="I7466" s="174" t="n">
        <v>52</v>
      </c>
      <c r="J7466" s="174" t="n"/>
      <c r="K7466" s="174" t="n"/>
      <c r="L7466" s="174" t="n"/>
      <c r="M7466" s="174" t="n"/>
    </row>
    <row r="7467">
      <c r="A7467" s="174" t="inlineStr">
        <is>
          <t>test</t>
        </is>
      </c>
      <c r="B7467" s="174" t="inlineStr">
        <is>
          <t>A4</t>
        </is>
      </c>
      <c r="C7467" s="174" t="inlineStr">
        <is>
          <t>Clean</t>
        </is>
      </c>
      <c r="D7467" s="174" t="inlineStr">
        <is>
          <t>b</t>
        </is>
      </c>
      <c r="E7467" s="175" t="n">
        <v>0.53</v>
      </c>
      <c r="F7467" s="174" t="n">
        <v>385</v>
      </c>
      <c r="G7467" s="174" t="n">
        <v>9</v>
      </c>
      <c r="H7467" s="174" t="n">
        <v>239</v>
      </c>
      <c r="I7467" s="174" t="n">
        <v>53</v>
      </c>
      <c r="J7467" s="174" t="n"/>
      <c r="K7467" s="174" t="n"/>
      <c r="L7467" s="174" t="n"/>
      <c r="M7467" s="174" t="n"/>
    </row>
    <row r="7468">
      <c r="A7468" s="174" t="inlineStr">
        <is>
          <t>test</t>
        </is>
      </c>
      <c r="B7468" s="174" t="inlineStr">
        <is>
          <t>A4</t>
        </is>
      </c>
      <c r="C7468" s="174" t="inlineStr">
        <is>
          <t>Clean</t>
        </is>
      </c>
      <c r="D7468" s="174" t="inlineStr">
        <is>
          <t>b</t>
        </is>
      </c>
      <c r="E7468" s="175" t="n">
        <v>0.54</v>
      </c>
      <c r="F7468" s="174" t="n">
        <v>384</v>
      </c>
      <c r="G7468" s="174" t="n">
        <v>10</v>
      </c>
      <c r="H7468" s="174" t="n">
        <v>235</v>
      </c>
      <c r="I7468" s="174" t="n">
        <v>57</v>
      </c>
      <c r="J7468" s="174" t="n"/>
      <c r="K7468" s="174" t="n"/>
      <c r="L7468" s="174" t="n"/>
      <c r="M7468" s="174" t="n"/>
    </row>
    <row r="7469">
      <c r="A7469" s="174" t="inlineStr">
        <is>
          <t>test</t>
        </is>
      </c>
      <c r="B7469" s="174" t="inlineStr">
        <is>
          <t>A4</t>
        </is>
      </c>
      <c r="C7469" s="174" t="inlineStr">
        <is>
          <t>Clean</t>
        </is>
      </c>
      <c r="D7469" s="174" t="inlineStr">
        <is>
          <t>b</t>
        </is>
      </c>
      <c r="E7469" s="175" t="n">
        <v>0.55</v>
      </c>
      <c r="F7469" s="174" t="n">
        <v>384</v>
      </c>
      <c r="G7469" s="174" t="n">
        <v>10</v>
      </c>
      <c r="H7469" s="174" t="n">
        <v>234</v>
      </c>
      <c r="I7469" s="174" t="n">
        <v>58</v>
      </c>
      <c r="J7469" s="174" t="n"/>
      <c r="K7469" s="174" t="n"/>
      <c r="L7469" s="174" t="n"/>
      <c r="M7469" s="174" t="n"/>
    </row>
    <row r="7470">
      <c r="A7470" s="174" t="inlineStr">
        <is>
          <t>test</t>
        </is>
      </c>
      <c r="B7470" s="174" t="inlineStr">
        <is>
          <t>A4</t>
        </is>
      </c>
      <c r="C7470" s="174" t="inlineStr">
        <is>
          <t>Clean</t>
        </is>
      </c>
      <c r="D7470" s="174" t="inlineStr">
        <is>
          <t>b</t>
        </is>
      </c>
      <c r="E7470" s="175" t="n">
        <v>0.5600000000000001</v>
      </c>
      <c r="F7470" s="174" t="n">
        <v>383</v>
      </c>
      <c r="G7470" s="174" t="n">
        <v>11</v>
      </c>
      <c r="H7470" s="174" t="n">
        <v>234</v>
      </c>
      <c r="I7470" s="174" t="n">
        <v>58</v>
      </c>
      <c r="J7470" s="174" t="n"/>
      <c r="K7470" s="174" t="n"/>
      <c r="L7470" s="174" t="n"/>
      <c r="M7470" s="174" t="n"/>
    </row>
    <row r="7471">
      <c r="A7471" s="174" t="inlineStr">
        <is>
          <t>test</t>
        </is>
      </c>
      <c r="B7471" s="174" t="inlineStr">
        <is>
          <t>A4</t>
        </is>
      </c>
      <c r="C7471" s="174" t="inlineStr">
        <is>
          <t>Clean</t>
        </is>
      </c>
      <c r="D7471" s="174" t="inlineStr">
        <is>
          <t>b</t>
        </is>
      </c>
      <c r="E7471" s="175" t="n">
        <v>0.57</v>
      </c>
      <c r="F7471" s="174" t="n">
        <v>382</v>
      </c>
      <c r="G7471" s="174" t="n">
        <v>12</v>
      </c>
      <c r="H7471" s="174" t="n">
        <v>234</v>
      </c>
      <c r="I7471" s="174" t="n">
        <v>58</v>
      </c>
      <c r="J7471" s="174" t="n"/>
      <c r="K7471" s="174" t="n"/>
      <c r="L7471" s="174" t="n"/>
      <c r="M7471" s="174" t="n"/>
    </row>
    <row r="7472">
      <c r="A7472" s="174" t="inlineStr">
        <is>
          <t>test</t>
        </is>
      </c>
      <c r="B7472" s="174" t="inlineStr">
        <is>
          <t>A4</t>
        </is>
      </c>
      <c r="C7472" s="174" t="inlineStr">
        <is>
          <t>Clean</t>
        </is>
      </c>
      <c r="D7472" s="174" t="inlineStr">
        <is>
          <t>b</t>
        </is>
      </c>
      <c r="E7472" s="175" t="n">
        <v>0.58</v>
      </c>
      <c r="F7472" s="174" t="n">
        <v>382</v>
      </c>
      <c r="G7472" s="174" t="n">
        <v>12</v>
      </c>
      <c r="H7472" s="174" t="n">
        <v>233</v>
      </c>
      <c r="I7472" s="174" t="n">
        <v>59</v>
      </c>
      <c r="J7472" s="174" t="n"/>
      <c r="K7472" s="174" t="n"/>
      <c r="L7472" s="174" t="n"/>
      <c r="M7472" s="174" t="n"/>
    </row>
    <row r="7473">
      <c r="A7473" s="174" t="inlineStr">
        <is>
          <t>test</t>
        </is>
      </c>
      <c r="B7473" s="174" t="inlineStr">
        <is>
          <t>A4</t>
        </is>
      </c>
      <c r="C7473" s="174" t="inlineStr">
        <is>
          <t>Clean</t>
        </is>
      </c>
      <c r="D7473" s="174" t="inlineStr">
        <is>
          <t>b</t>
        </is>
      </c>
      <c r="E7473" s="175" t="n">
        <v>0.59</v>
      </c>
      <c r="F7473" s="174" t="n">
        <v>381</v>
      </c>
      <c r="G7473" s="174" t="n">
        <v>13</v>
      </c>
      <c r="H7473" s="174" t="n">
        <v>232</v>
      </c>
      <c r="I7473" s="174" t="n">
        <v>60</v>
      </c>
      <c r="J7473" s="174" t="n"/>
      <c r="K7473" s="174" t="n"/>
      <c r="L7473" s="174" t="n"/>
      <c r="M7473" s="174" t="n"/>
    </row>
    <row r="7474">
      <c r="A7474" s="174" t="inlineStr">
        <is>
          <t>test</t>
        </is>
      </c>
      <c r="B7474" s="174" t="inlineStr">
        <is>
          <t>A4</t>
        </is>
      </c>
      <c r="C7474" s="174" t="inlineStr">
        <is>
          <t>Clean</t>
        </is>
      </c>
      <c r="D7474" s="174" t="inlineStr">
        <is>
          <t>b</t>
        </is>
      </c>
      <c r="E7474" s="175" t="n">
        <v>0.6</v>
      </c>
      <c r="F7474" s="174" t="n">
        <v>381</v>
      </c>
      <c r="G7474" s="174" t="n">
        <v>13</v>
      </c>
      <c r="H7474" s="174" t="n">
        <v>231</v>
      </c>
      <c r="I7474" s="174" t="n">
        <v>61</v>
      </c>
      <c r="J7474" s="174" t="n"/>
      <c r="K7474" s="174" t="n"/>
      <c r="L7474" s="174" t="n"/>
      <c r="M7474" s="174" t="n"/>
    </row>
    <row r="7475">
      <c r="A7475" s="174" t="inlineStr">
        <is>
          <t>test</t>
        </is>
      </c>
      <c r="B7475" s="174" t="inlineStr">
        <is>
          <t>A4</t>
        </is>
      </c>
      <c r="C7475" s="174" t="inlineStr">
        <is>
          <t>Clean</t>
        </is>
      </c>
      <c r="D7475" s="174" t="inlineStr">
        <is>
          <t>b</t>
        </is>
      </c>
      <c r="E7475" s="175" t="n">
        <v>0.61</v>
      </c>
      <c r="F7475" s="174" t="n">
        <v>381</v>
      </c>
      <c r="G7475" s="174" t="n">
        <v>13</v>
      </c>
      <c r="H7475" s="174" t="n">
        <v>228</v>
      </c>
      <c r="I7475" s="174" t="n">
        <v>64</v>
      </c>
      <c r="J7475" s="174" t="n"/>
      <c r="K7475" s="174" t="n"/>
      <c r="L7475" s="174" t="n"/>
      <c r="M7475" s="174" t="n"/>
    </row>
    <row r="7476">
      <c r="A7476" s="174" t="inlineStr">
        <is>
          <t>test</t>
        </is>
      </c>
      <c r="B7476" s="174" t="inlineStr">
        <is>
          <t>A4</t>
        </is>
      </c>
      <c r="C7476" s="174" t="inlineStr">
        <is>
          <t>Clean</t>
        </is>
      </c>
      <c r="D7476" s="174" t="inlineStr">
        <is>
          <t>b</t>
        </is>
      </c>
      <c r="E7476" s="175" t="n">
        <v>0.62</v>
      </c>
      <c r="F7476" s="174" t="n">
        <v>381</v>
      </c>
      <c r="G7476" s="174" t="n">
        <v>13</v>
      </c>
      <c r="H7476" s="174" t="n">
        <v>225</v>
      </c>
      <c r="I7476" s="174" t="n">
        <v>67</v>
      </c>
      <c r="J7476" s="174" t="n"/>
      <c r="K7476" s="174" t="n"/>
      <c r="L7476" s="174" t="n"/>
      <c r="M7476" s="174" t="n"/>
    </row>
    <row r="7477">
      <c r="A7477" s="174" t="inlineStr">
        <is>
          <t>test</t>
        </is>
      </c>
      <c r="B7477" s="174" t="inlineStr">
        <is>
          <t>A4</t>
        </is>
      </c>
      <c r="C7477" s="174" t="inlineStr">
        <is>
          <t>Clean</t>
        </is>
      </c>
      <c r="D7477" s="174" t="inlineStr">
        <is>
          <t>b</t>
        </is>
      </c>
      <c r="E7477" s="175" t="n">
        <v>0.63</v>
      </c>
      <c r="F7477" s="174" t="n">
        <v>381</v>
      </c>
      <c r="G7477" s="174" t="n">
        <v>13</v>
      </c>
      <c r="H7477" s="174" t="n">
        <v>223</v>
      </c>
      <c r="I7477" s="174" t="n">
        <v>69</v>
      </c>
      <c r="J7477" s="174" t="n"/>
      <c r="K7477" s="174" t="n"/>
      <c r="L7477" s="174" t="n"/>
      <c r="M7477" s="174" t="n"/>
    </row>
    <row r="7478">
      <c r="A7478" s="174" t="inlineStr">
        <is>
          <t>test</t>
        </is>
      </c>
      <c r="B7478" s="174" t="inlineStr">
        <is>
          <t>A4</t>
        </is>
      </c>
      <c r="C7478" s="174" t="inlineStr">
        <is>
          <t>Clean</t>
        </is>
      </c>
      <c r="D7478" s="174" t="inlineStr">
        <is>
          <t>b</t>
        </is>
      </c>
      <c r="E7478" s="175" t="n">
        <v>0.64</v>
      </c>
      <c r="F7478" s="174" t="n">
        <v>381</v>
      </c>
      <c r="G7478" s="174" t="n">
        <v>13</v>
      </c>
      <c r="H7478" s="174" t="n">
        <v>216</v>
      </c>
      <c r="I7478" s="174" t="n">
        <v>76</v>
      </c>
      <c r="J7478" s="174" t="n"/>
      <c r="K7478" s="174" t="n"/>
      <c r="L7478" s="174" t="n"/>
      <c r="M7478" s="174" t="n"/>
    </row>
    <row r="7479">
      <c r="A7479" s="174" t="inlineStr">
        <is>
          <t>test</t>
        </is>
      </c>
      <c r="B7479" s="174" t="inlineStr">
        <is>
          <t>A4</t>
        </is>
      </c>
      <c r="C7479" s="174" t="inlineStr">
        <is>
          <t>Clean</t>
        </is>
      </c>
      <c r="D7479" s="174" t="inlineStr">
        <is>
          <t>b</t>
        </is>
      </c>
      <c r="E7479" s="175" t="n">
        <v>0.65</v>
      </c>
      <c r="F7479" s="174" t="n">
        <v>381</v>
      </c>
      <c r="G7479" s="174" t="n">
        <v>13</v>
      </c>
      <c r="H7479" s="174" t="n">
        <v>213</v>
      </c>
      <c r="I7479" s="174" t="n">
        <v>79</v>
      </c>
      <c r="J7479" s="174" t="n"/>
      <c r="K7479" s="174" t="n"/>
      <c r="L7479" s="174" t="n"/>
      <c r="M7479" s="174" t="n"/>
    </row>
    <row r="7480">
      <c r="A7480" s="174" t="inlineStr">
        <is>
          <t>test</t>
        </is>
      </c>
      <c r="B7480" s="174" t="inlineStr">
        <is>
          <t>A4</t>
        </is>
      </c>
      <c r="C7480" s="174" t="inlineStr">
        <is>
          <t>Clean</t>
        </is>
      </c>
      <c r="D7480" s="174" t="inlineStr">
        <is>
          <t>b</t>
        </is>
      </c>
      <c r="E7480" s="175" t="n">
        <v>0.66</v>
      </c>
      <c r="F7480" s="174" t="n">
        <v>381</v>
      </c>
      <c r="G7480" s="174" t="n">
        <v>13</v>
      </c>
      <c r="H7480" s="174" t="n">
        <v>210</v>
      </c>
      <c r="I7480" s="174" t="n">
        <v>82</v>
      </c>
      <c r="J7480" s="174" t="n"/>
      <c r="K7480" s="174" t="n"/>
      <c r="L7480" s="174" t="n"/>
      <c r="M7480" s="174" t="n"/>
    </row>
    <row r="7481">
      <c r="A7481" s="174" t="inlineStr">
        <is>
          <t>test</t>
        </is>
      </c>
      <c r="B7481" s="174" t="inlineStr">
        <is>
          <t>A4</t>
        </is>
      </c>
      <c r="C7481" s="174" t="inlineStr">
        <is>
          <t>Clean</t>
        </is>
      </c>
      <c r="D7481" s="174" t="inlineStr">
        <is>
          <t>b</t>
        </is>
      </c>
      <c r="E7481" s="175" t="n">
        <v>0.67</v>
      </c>
      <c r="F7481" s="174" t="n">
        <v>380</v>
      </c>
      <c r="G7481" s="174" t="n">
        <v>14</v>
      </c>
      <c r="H7481" s="174" t="n">
        <v>208</v>
      </c>
      <c r="I7481" s="174" t="n">
        <v>84</v>
      </c>
      <c r="J7481" s="174" t="n"/>
      <c r="K7481" s="174" t="n"/>
      <c r="L7481" s="174" t="n"/>
      <c r="M7481" s="174" t="n"/>
    </row>
    <row r="7482">
      <c r="A7482" s="174" t="inlineStr">
        <is>
          <t>test</t>
        </is>
      </c>
      <c r="B7482" s="174" t="inlineStr">
        <is>
          <t>A4</t>
        </is>
      </c>
      <c r="C7482" s="174" t="inlineStr">
        <is>
          <t>Clean</t>
        </is>
      </c>
      <c r="D7482" s="174" t="inlineStr">
        <is>
          <t>b</t>
        </is>
      </c>
      <c r="E7482" s="175" t="n">
        <v>0.68</v>
      </c>
      <c r="F7482" s="174" t="n">
        <v>380</v>
      </c>
      <c r="G7482" s="174" t="n">
        <v>14</v>
      </c>
      <c r="H7482" s="174" t="n">
        <v>207</v>
      </c>
      <c r="I7482" s="174" t="n">
        <v>85</v>
      </c>
      <c r="J7482" s="174" t="n"/>
      <c r="K7482" s="174" t="n"/>
      <c r="L7482" s="174" t="n"/>
      <c r="M7482" s="174" t="n"/>
    </row>
    <row r="7483">
      <c r="A7483" s="174" t="inlineStr">
        <is>
          <t>test</t>
        </is>
      </c>
      <c r="B7483" s="174" t="inlineStr">
        <is>
          <t>A4</t>
        </is>
      </c>
      <c r="C7483" s="174" t="inlineStr">
        <is>
          <t>Clean</t>
        </is>
      </c>
      <c r="D7483" s="174" t="inlineStr">
        <is>
          <t>b</t>
        </is>
      </c>
      <c r="E7483" s="175" t="n">
        <v>0.6899999999999999</v>
      </c>
      <c r="F7483" s="174" t="n">
        <v>380</v>
      </c>
      <c r="G7483" s="174" t="n">
        <v>14</v>
      </c>
      <c r="H7483" s="174" t="n">
        <v>203</v>
      </c>
      <c r="I7483" s="174" t="n">
        <v>89</v>
      </c>
      <c r="J7483" s="174" t="n"/>
      <c r="K7483" s="174" t="n"/>
      <c r="L7483" s="174" t="n"/>
      <c r="M7483" s="174" t="n"/>
    </row>
    <row r="7484">
      <c r="A7484" s="174" t="inlineStr">
        <is>
          <t>test</t>
        </is>
      </c>
      <c r="B7484" s="174" t="inlineStr">
        <is>
          <t>A4</t>
        </is>
      </c>
      <c r="C7484" s="174" t="inlineStr">
        <is>
          <t>Clean</t>
        </is>
      </c>
      <c r="D7484" s="174" t="inlineStr">
        <is>
          <t>b</t>
        </is>
      </c>
      <c r="E7484" s="175" t="n">
        <v>0.7</v>
      </c>
      <c r="F7484" s="174" t="n">
        <v>379</v>
      </c>
      <c r="G7484" s="174" t="n">
        <v>15</v>
      </c>
      <c r="H7484" s="174" t="n">
        <v>201</v>
      </c>
      <c r="I7484" s="174" t="n">
        <v>91</v>
      </c>
      <c r="J7484" s="174" t="n"/>
      <c r="K7484" s="174" t="n"/>
      <c r="L7484" s="174" t="n"/>
      <c r="M7484" s="174" t="n"/>
    </row>
    <row r="7485">
      <c r="A7485" s="174" t="inlineStr">
        <is>
          <t>test</t>
        </is>
      </c>
      <c r="B7485" s="174" t="inlineStr">
        <is>
          <t>A4</t>
        </is>
      </c>
      <c r="C7485" s="174" t="inlineStr">
        <is>
          <t>Clean</t>
        </is>
      </c>
      <c r="D7485" s="174" t="inlineStr">
        <is>
          <t>b</t>
        </is>
      </c>
      <c r="E7485" s="175" t="n">
        <v>0.71</v>
      </c>
      <c r="F7485" s="174" t="n">
        <v>378</v>
      </c>
      <c r="G7485" s="174" t="n">
        <v>16</v>
      </c>
      <c r="H7485" s="174" t="n">
        <v>196</v>
      </c>
      <c r="I7485" s="174" t="n">
        <v>96</v>
      </c>
      <c r="J7485" s="174" t="n"/>
      <c r="K7485" s="174" t="n"/>
      <c r="L7485" s="174" t="n"/>
      <c r="M7485" s="174" t="n"/>
    </row>
    <row r="7486">
      <c r="A7486" s="174" t="inlineStr">
        <is>
          <t>test</t>
        </is>
      </c>
      <c r="B7486" s="174" t="inlineStr">
        <is>
          <t>A4</t>
        </is>
      </c>
      <c r="C7486" s="174" t="inlineStr">
        <is>
          <t>Clean</t>
        </is>
      </c>
      <c r="D7486" s="174" t="inlineStr">
        <is>
          <t>b</t>
        </is>
      </c>
      <c r="E7486" s="175" t="n">
        <v>0.72</v>
      </c>
      <c r="F7486" s="174" t="n">
        <v>377</v>
      </c>
      <c r="G7486" s="174" t="n">
        <v>17</v>
      </c>
      <c r="H7486" s="174" t="n">
        <v>192</v>
      </c>
      <c r="I7486" s="174" t="n">
        <v>100</v>
      </c>
      <c r="J7486" s="174" t="n"/>
      <c r="K7486" s="174" t="n"/>
      <c r="L7486" s="174" t="n"/>
      <c r="M7486" s="174" t="n"/>
    </row>
    <row r="7487">
      <c r="A7487" s="174" t="inlineStr">
        <is>
          <t>test</t>
        </is>
      </c>
      <c r="B7487" s="174" t="inlineStr">
        <is>
          <t>A4</t>
        </is>
      </c>
      <c r="C7487" s="174" t="inlineStr">
        <is>
          <t>Clean</t>
        </is>
      </c>
      <c r="D7487" s="174" t="inlineStr">
        <is>
          <t>b</t>
        </is>
      </c>
      <c r="E7487" s="175" t="n">
        <v>0.73</v>
      </c>
      <c r="F7487" s="174" t="n">
        <v>377</v>
      </c>
      <c r="G7487" s="174" t="n">
        <v>17</v>
      </c>
      <c r="H7487" s="174" t="n">
        <v>186</v>
      </c>
      <c r="I7487" s="174" t="n">
        <v>106</v>
      </c>
      <c r="J7487" s="174" t="n"/>
      <c r="K7487" s="174" t="n"/>
      <c r="L7487" s="174" t="n"/>
      <c r="M7487" s="174" t="n"/>
    </row>
    <row r="7488">
      <c r="A7488" s="174" t="inlineStr">
        <is>
          <t>test</t>
        </is>
      </c>
      <c r="B7488" s="174" t="inlineStr">
        <is>
          <t>A4</t>
        </is>
      </c>
      <c r="C7488" s="174" t="inlineStr">
        <is>
          <t>Clean</t>
        </is>
      </c>
      <c r="D7488" s="174" t="inlineStr">
        <is>
          <t>b</t>
        </is>
      </c>
      <c r="E7488" s="175" t="n">
        <v>0.74</v>
      </c>
      <c r="F7488" s="174" t="n">
        <v>374</v>
      </c>
      <c r="G7488" s="174" t="n">
        <v>20</v>
      </c>
      <c r="H7488" s="174" t="n">
        <v>186</v>
      </c>
      <c r="I7488" s="174" t="n">
        <v>106</v>
      </c>
      <c r="J7488" s="174" t="n"/>
      <c r="K7488" s="174" t="n"/>
      <c r="L7488" s="174" t="n"/>
      <c r="M7488" s="174" t="n"/>
    </row>
    <row r="7489">
      <c r="A7489" s="174" t="inlineStr">
        <is>
          <t>test</t>
        </is>
      </c>
      <c r="B7489" s="174" t="inlineStr">
        <is>
          <t>A4</t>
        </is>
      </c>
      <c r="C7489" s="174" t="inlineStr">
        <is>
          <t>Clean</t>
        </is>
      </c>
      <c r="D7489" s="174" t="inlineStr">
        <is>
          <t>b</t>
        </is>
      </c>
      <c r="E7489" s="175" t="n">
        <v>0.75</v>
      </c>
      <c r="F7489" s="174" t="n">
        <v>372</v>
      </c>
      <c r="G7489" s="174" t="n">
        <v>22</v>
      </c>
      <c r="H7489" s="174" t="n">
        <v>184</v>
      </c>
      <c r="I7489" s="174" t="n">
        <v>108</v>
      </c>
      <c r="J7489" s="174" t="n"/>
      <c r="K7489" s="174" t="n"/>
      <c r="L7489" s="174" t="n"/>
      <c r="M7489" s="174" t="n"/>
    </row>
    <row r="7490">
      <c r="A7490" s="174" t="inlineStr">
        <is>
          <t>test</t>
        </is>
      </c>
      <c r="B7490" s="174" t="inlineStr">
        <is>
          <t>A4</t>
        </is>
      </c>
      <c r="C7490" s="174" t="inlineStr">
        <is>
          <t>Clean</t>
        </is>
      </c>
      <c r="D7490" s="174" t="inlineStr">
        <is>
          <t>b</t>
        </is>
      </c>
      <c r="E7490" s="175" t="n">
        <v>0.76</v>
      </c>
      <c r="F7490" s="174" t="n">
        <v>370</v>
      </c>
      <c r="G7490" s="174" t="n">
        <v>24</v>
      </c>
      <c r="H7490" s="174" t="n">
        <v>178</v>
      </c>
      <c r="I7490" s="174" t="n">
        <v>114</v>
      </c>
      <c r="J7490" s="174" t="n"/>
      <c r="K7490" s="174" t="n"/>
      <c r="L7490" s="174" t="n"/>
      <c r="M7490" s="174" t="n"/>
    </row>
    <row r="7491">
      <c r="A7491" s="174" t="inlineStr">
        <is>
          <t>test</t>
        </is>
      </c>
      <c r="B7491" s="174" t="inlineStr">
        <is>
          <t>A4</t>
        </is>
      </c>
      <c r="C7491" s="174" t="inlineStr">
        <is>
          <t>Clean</t>
        </is>
      </c>
      <c r="D7491" s="174" t="inlineStr">
        <is>
          <t>b</t>
        </is>
      </c>
      <c r="E7491" s="175" t="n">
        <v>0.77</v>
      </c>
      <c r="F7491" s="174" t="n">
        <v>370</v>
      </c>
      <c r="G7491" s="174" t="n">
        <v>24</v>
      </c>
      <c r="H7491" s="174" t="n">
        <v>176</v>
      </c>
      <c r="I7491" s="174" t="n">
        <v>116</v>
      </c>
      <c r="J7491" s="174" t="n"/>
      <c r="K7491" s="174" t="n"/>
      <c r="L7491" s="174" t="n"/>
      <c r="M7491" s="174" t="n"/>
    </row>
    <row r="7492">
      <c r="A7492" s="174" t="inlineStr">
        <is>
          <t>test</t>
        </is>
      </c>
      <c r="B7492" s="174" t="inlineStr">
        <is>
          <t>A4</t>
        </is>
      </c>
      <c r="C7492" s="174" t="inlineStr">
        <is>
          <t>Clean</t>
        </is>
      </c>
      <c r="D7492" s="174" t="inlineStr">
        <is>
          <t>b</t>
        </is>
      </c>
      <c r="E7492" s="175" t="n">
        <v>0.78</v>
      </c>
      <c r="F7492" s="174" t="n">
        <v>368</v>
      </c>
      <c r="G7492" s="174" t="n">
        <v>26</v>
      </c>
      <c r="H7492" s="174" t="n">
        <v>175</v>
      </c>
      <c r="I7492" s="174" t="n">
        <v>117</v>
      </c>
      <c r="J7492" s="174" t="n"/>
      <c r="K7492" s="174" t="n"/>
      <c r="L7492" s="174" t="n"/>
      <c r="M7492" s="174" t="n"/>
    </row>
    <row r="7493">
      <c r="A7493" s="174" t="inlineStr">
        <is>
          <t>test</t>
        </is>
      </c>
      <c r="B7493" s="174" t="inlineStr">
        <is>
          <t>A4</t>
        </is>
      </c>
      <c r="C7493" s="174" t="inlineStr">
        <is>
          <t>Clean</t>
        </is>
      </c>
      <c r="D7493" s="174" t="inlineStr">
        <is>
          <t>b</t>
        </is>
      </c>
      <c r="E7493" s="175" t="n">
        <v>0.79</v>
      </c>
      <c r="F7493" s="174" t="n">
        <v>365</v>
      </c>
      <c r="G7493" s="174" t="n">
        <v>29</v>
      </c>
      <c r="H7493" s="174" t="n">
        <v>174</v>
      </c>
      <c r="I7493" s="174" t="n">
        <v>118</v>
      </c>
      <c r="J7493" s="174" t="n"/>
      <c r="K7493" s="174" t="n"/>
      <c r="L7493" s="174" t="n"/>
      <c r="M7493" s="174" t="n"/>
    </row>
    <row r="7494">
      <c r="A7494" s="174" t="inlineStr">
        <is>
          <t>test</t>
        </is>
      </c>
      <c r="B7494" s="174" t="inlineStr">
        <is>
          <t>A4</t>
        </is>
      </c>
      <c r="C7494" s="174" t="inlineStr">
        <is>
          <t>Clean</t>
        </is>
      </c>
      <c r="D7494" s="174" t="inlineStr">
        <is>
          <t>b</t>
        </is>
      </c>
      <c r="E7494" s="175" t="n">
        <v>0.8</v>
      </c>
      <c r="F7494" s="174" t="n">
        <v>365</v>
      </c>
      <c r="G7494" s="174" t="n">
        <v>29</v>
      </c>
      <c r="H7494" s="174" t="n">
        <v>170</v>
      </c>
      <c r="I7494" s="174" t="n">
        <v>122</v>
      </c>
      <c r="J7494" s="174" t="n"/>
      <c r="K7494" s="174" t="n"/>
      <c r="L7494" s="174" t="n"/>
      <c r="M7494" s="174" t="n"/>
    </row>
    <row r="7495">
      <c r="A7495" s="174" t="inlineStr">
        <is>
          <t>test</t>
        </is>
      </c>
      <c r="B7495" s="174" t="inlineStr">
        <is>
          <t>A4</t>
        </is>
      </c>
      <c r="C7495" s="174" t="inlineStr">
        <is>
          <t>Clean</t>
        </is>
      </c>
      <c r="D7495" s="174" t="inlineStr">
        <is>
          <t>b</t>
        </is>
      </c>
      <c r="E7495" s="175" t="n">
        <v>0.8100000000000001</v>
      </c>
      <c r="F7495" s="174" t="n">
        <v>363</v>
      </c>
      <c r="G7495" s="174" t="n">
        <v>31</v>
      </c>
      <c r="H7495" s="174" t="n">
        <v>169</v>
      </c>
      <c r="I7495" s="174" t="n">
        <v>123</v>
      </c>
      <c r="J7495" s="174" t="n"/>
      <c r="K7495" s="174" t="n"/>
      <c r="L7495" s="174" t="n"/>
      <c r="M7495" s="174" t="n"/>
    </row>
    <row r="7496">
      <c r="A7496" s="174" t="inlineStr">
        <is>
          <t>test</t>
        </is>
      </c>
      <c r="B7496" s="174" t="inlineStr">
        <is>
          <t>A4</t>
        </is>
      </c>
      <c r="C7496" s="174" t="inlineStr">
        <is>
          <t>Clean</t>
        </is>
      </c>
      <c r="D7496" s="174" t="inlineStr">
        <is>
          <t>b</t>
        </is>
      </c>
      <c r="E7496" s="175" t="n">
        <v>0.82</v>
      </c>
      <c r="F7496" s="174" t="n">
        <v>361</v>
      </c>
      <c r="G7496" s="174" t="n">
        <v>33</v>
      </c>
      <c r="H7496" s="174" t="n">
        <v>166</v>
      </c>
      <c r="I7496" s="174" t="n">
        <v>126</v>
      </c>
      <c r="J7496" s="174" t="n"/>
      <c r="K7496" s="174" t="n"/>
      <c r="L7496" s="174" t="n"/>
      <c r="M7496" s="174" t="n"/>
    </row>
    <row r="7497">
      <c r="A7497" s="174" t="inlineStr">
        <is>
          <t>test</t>
        </is>
      </c>
      <c r="B7497" s="174" t="inlineStr">
        <is>
          <t>A4</t>
        </is>
      </c>
      <c r="C7497" s="174" t="inlineStr">
        <is>
          <t>Clean</t>
        </is>
      </c>
      <c r="D7497" s="174" t="inlineStr">
        <is>
          <t>b</t>
        </is>
      </c>
      <c r="E7497" s="175" t="n">
        <v>0.83</v>
      </c>
      <c r="F7497" s="174" t="n">
        <v>359</v>
      </c>
      <c r="G7497" s="174" t="n">
        <v>35</v>
      </c>
      <c r="H7497" s="174" t="n">
        <v>163</v>
      </c>
      <c r="I7497" s="174" t="n">
        <v>129</v>
      </c>
      <c r="J7497" s="174" t="n"/>
      <c r="K7497" s="174" t="n"/>
      <c r="L7497" s="174" t="n"/>
      <c r="M7497" s="174" t="n"/>
    </row>
    <row r="7498">
      <c r="A7498" s="174" t="inlineStr">
        <is>
          <t>test</t>
        </is>
      </c>
      <c r="B7498" s="174" t="inlineStr">
        <is>
          <t>A4</t>
        </is>
      </c>
      <c r="C7498" s="174" t="inlineStr">
        <is>
          <t>Clean</t>
        </is>
      </c>
      <c r="D7498" s="174" t="inlineStr">
        <is>
          <t>b</t>
        </is>
      </c>
      <c r="E7498" s="175" t="n">
        <v>0.84</v>
      </c>
      <c r="F7498" s="174" t="n">
        <v>355</v>
      </c>
      <c r="G7498" s="174" t="n">
        <v>39</v>
      </c>
      <c r="H7498" s="174" t="n">
        <v>159</v>
      </c>
      <c r="I7498" s="174" t="n">
        <v>133</v>
      </c>
      <c r="J7498" s="174" t="n"/>
      <c r="K7498" s="174" t="n"/>
      <c r="L7498" s="174" t="n"/>
      <c r="M7498" s="174" t="n"/>
    </row>
    <row r="7499">
      <c r="A7499" s="174" t="inlineStr">
        <is>
          <t>test</t>
        </is>
      </c>
      <c r="B7499" s="174" t="inlineStr">
        <is>
          <t>A4</t>
        </is>
      </c>
      <c r="C7499" s="174" t="inlineStr">
        <is>
          <t>Clean</t>
        </is>
      </c>
      <c r="D7499" s="174" t="inlineStr">
        <is>
          <t>b</t>
        </is>
      </c>
      <c r="E7499" s="175" t="n">
        <v>0.85</v>
      </c>
      <c r="F7499" s="174" t="n">
        <v>352</v>
      </c>
      <c r="G7499" s="174" t="n">
        <v>42</v>
      </c>
      <c r="H7499" s="174" t="n">
        <v>157</v>
      </c>
      <c r="I7499" s="174" t="n">
        <v>135</v>
      </c>
      <c r="J7499" s="174" t="n"/>
      <c r="K7499" s="174" t="n"/>
      <c r="L7499" s="174" t="n"/>
      <c r="M7499" s="174" t="n"/>
    </row>
    <row r="7500">
      <c r="A7500" s="174" t="inlineStr">
        <is>
          <t>test</t>
        </is>
      </c>
      <c r="B7500" s="174" t="inlineStr">
        <is>
          <t>A4</t>
        </is>
      </c>
      <c r="C7500" s="174" t="inlineStr">
        <is>
          <t>Clean</t>
        </is>
      </c>
      <c r="D7500" s="174" t="inlineStr">
        <is>
          <t>b</t>
        </is>
      </c>
      <c r="E7500" s="175" t="n">
        <v>0.86</v>
      </c>
      <c r="F7500" s="174" t="n">
        <v>350</v>
      </c>
      <c r="G7500" s="174" t="n">
        <v>44</v>
      </c>
      <c r="H7500" s="174" t="n">
        <v>148</v>
      </c>
      <c r="I7500" s="174" t="n">
        <v>144</v>
      </c>
      <c r="J7500" s="174" t="n"/>
      <c r="K7500" s="174" t="n"/>
      <c r="L7500" s="174" t="n"/>
      <c r="M7500" s="174" t="n"/>
    </row>
    <row r="7501">
      <c r="A7501" s="174" t="inlineStr">
        <is>
          <t>test</t>
        </is>
      </c>
      <c r="B7501" s="174" t="inlineStr">
        <is>
          <t>A4</t>
        </is>
      </c>
      <c r="C7501" s="174" t="inlineStr">
        <is>
          <t>Clean</t>
        </is>
      </c>
      <c r="D7501" s="174" t="inlineStr">
        <is>
          <t>b</t>
        </is>
      </c>
      <c r="E7501" s="175" t="n">
        <v>0.87</v>
      </c>
      <c r="F7501" s="174" t="n">
        <v>345</v>
      </c>
      <c r="G7501" s="174" t="n">
        <v>49</v>
      </c>
      <c r="H7501" s="174" t="n">
        <v>143</v>
      </c>
      <c r="I7501" s="174" t="n">
        <v>149</v>
      </c>
      <c r="J7501" s="174" t="n"/>
      <c r="K7501" s="174" t="n"/>
      <c r="L7501" s="174" t="n"/>
      <c r="M7501" s="174" t="n"/>
    </row>
    <row r="7502">
      <c r="A7502" s="174" t="inlineStr">
        <is>
          <t>test</t>
        </is>
      </c>
      <c r="B7502" s="174" t="inlineStr">
        <is>
          <t>A4</t>
        </is>
      </c>
      <c r="C7502" s="174" t="inlineStr">
        <is>
          <t>Clean</t>
        </is>
      </c>
      <c r="D7502" s="174" t="inlineStr">
        <is>
          <t>b</t>
        </is>
      </c>
      <c r="E7502" s="175" t="n">
        <v>0.88</v>
      </c>
      <c r="F7502" s="174" t="n">
        <v>342</v>
      </c>
      <c r="G7502" s="174" t="n">
        <v>52</v>
      </c>
      <c r="H7502" s="174" t="n">
        <v>140</v>
      </c>
      <c r="I7502" s="174" t="n">
        <v>152</v>
      </c>
      <c r="J7502" s="174" t="n"/>
      <c r="K7502" s="174" t="n"/>
      <c r="L7502" s="174" t="n"/>
      <c r="M7502" s="174" t="n"/>
    </row>
    <row r="7503">
      <c r="A7503" s="174" t="inlineStr">
        <is>
          <t>test</t>
        </is>
      </c>
      <c r="B7503" s="174" t="inlineStr">
        <is>
          <t>A4</t>
        </is>
      </c>
      <c r="C7503" s="174" t="inlineStr">
        <is>
          <t>Clean</t>
        </is>
      </c>
      <c r="D7503" s="174" t="inlineStr">
        <is>
          <t>b</t>
        </is>
      </c>
      <c r="E7503" s="175" t="n">
        <v>0.89</v>
      </c>
      <c r="F7503" s="174" t="n">
        <v>341</v>
      </c>
      <c r="G7503" s="174" t="n">
        <v>53</v>
      </c>
      <c r="H7503" s="174" t="n">
        <v>135</v>
      </c>
      <c r="I7503" s="174" t="n">
        <v>157</v>
      </c>
      <c r="J7503" s="174" t="n"/>
      <c r="K7503" s="174" t="n"/>
      <c r="L7503" s="174" t="n"/>
      <c r="M7503" s="174" t="n"/>
    </row>
    <row r="7504">
      <c r="A7504" s="174" t="inlineStr">
        <is>
          <t>test</t>
        </is>
      </c>
      <c r="B7504" s="174" t="inlineStr">
        <is>
          <t>A4</t>
        </is>
      </c>
      <c r="C7504" s="174" t="inlineStr">
        <is>
          <t>Clean</t>
        </is>
      </c>
      <c r="D7504" s="174" t="inlineStr">
        <is>
          <t>b</t>
        </is>
      </c>
      <c r="E7504" s="175" t="n">
        <v>0.9</v>
      </c>
      <c r="F7504" s="174" t="n">
        <v>339</v>
      </c>
      <c r="G7504" s="174" t="n">
        <v>55</v>
      </c>
      <c r="H7504" s="174" t="n">
        <v>130</v>
      </c>
      <c r="I7504" s="174" t="n">
        <v>162</v>
      </c>
      <c r="J7504" s="174" t="n"/>
      <c r="K7504" s="174" t="n"/>
      <c r="L7504" s="174" t="n"/>
      <c r="M7504" s="174" t="n"/>
    </row>
    <row r="7505">
      <c r="A7505" s="174" t="inlineStr">
        <is>
          <t>test</t>
        </is>
      </c>
      <c r="B7505" s="174" t="inlineStr">
        <is>
          <t>A4</t>
        </is>
      </c>
      <c r="C7505" s="174" t="inlineStr">
        <is>
          <t>Clean</t>
        </is>
      </c>
      <c r="D7505" s="174" t="inlineStr">
        <is>
          <t>b</t>
        </is>
      </c>
      <c r="E7505" s="175" t="n">
        <v>0.91</v>
      </c>
      <c r="F7505" s="174" t="n">
        <v>338</v>
      </c>
      <c r="G7505" s="174" t="n">
        <v>56</v>
      </c>
      <c r="H7505" s="174" t="n">
        <v>123</v>
      </c>
      <c r="I7505" s="174" t="n">
        <v>169</v>
      </c>
      <c r="J7505" s="174" t="n"/>
      <c r="K7505" s="174" t="n"/>
      <c r="L7505" s="174" t="n"/>
      <c r="M7505" s="174" t="n"/>
    </row>
    <row r="7506">
      <c r="A7506" s="174" t="inlineStr">
        <is>
          <t>test</t>
        </is>
      </c>
      <c r="B7506" s="174" t="inlineStr">
        <is>
          <t>A4</t>
        </is>
      </c>
      <c r="C7506" s="174" t="inlineStr">
        <is>
          <t>Clean</t>
        </is>
      </c>
      <c r="D7506" s="174" t="inlineStr">
        <is>
          <t>b</t>
        </is>
      </c>
      <c r="E7506" s="175" t="n">
        <v>0.92</v>
      </c>
      <c r="F7506" s="174" t="n">
        <v>336</v>
      </c>
      <c r="G7506" s="174" t="n">
        <v>58</v>
      </c>
      <c r="H7506" s="174" t="n">
        <v>115</v>
      </c>
      <c r="I7506" s="174" t="n">
        <v>177</v>
      </c>
      <c r="J7506" s="174" t="n"/>
      <c r="K7506" s="174" t="n"/>
      <c r="L7506" s="174" t="n"/>
      <c r="M7506" s="174" t="n"/>
    </row>
    <row r="7507">
      <c r="A7507" s="174" t="inlineStr">
        <is>
          <t>test</t>
        </is>
      </c>
      <c r="B7507" s="174" t="inlineStr">
        <is>
          <t>A4</t>
        </is>
      </c>
      <c r="C7507" s="174" t="inlineStr">
        <is>
          <t>Clean</t>
        </is>
      </c>
      <c r="D7507" s="174" t="inlineStr">
        <is>
          <t>b</t>
        </is>
      </c>
      <c r="E7507" s="175" t="n">
        <v>0.93</v>
      </c>
      <c r="F7507" s="174" t="n">
        <v>328</v>
      </c>
      <c r="G7507" s="174" t="n">
        <v>66</v>
      </c>
      <c r="H7507" s="174" t="n">
        <v>108</v>
      </c>
      <c r="I7507" s="174" t="n">
        <v>184</v>
      </c>
      <c r="J7507" s="174" t="n"/>
      <c r="K7507" s="174" t="n"/>
      <c r="L7507" s="174" t="n"/>
      <c r="M7507" s="174" t="n"/>
    </row>
    <row r="7508">
      <c r="A7508" s="174" t="inlineStr">
        <is>
          <t>test</t>
        </is>
      </c>
      <c r="B7508" s="174" t="inlineStr">
        <is>
          <t>A4</t>
        </is>
      </c>
      <c r="C7508" s="174" t="inlineStr">
        <is>
          <t>Clean</t>
        </is>
      </c>
      <c r="D7508" s="174" t="inlineStr">
        <is>
          <t>b</t>
        </is>
      </c>
      <c r="E7508" s="175" t="n">
        <v>0.9399999999999999</v>
      </c>
      <c r="F7508" s="174" t="n">
        <v>320</v>
      </c>
      <c r="G7508" s="174" t="n">
        <v>74</v>
      </c>
      <c r="H7508" s="174" t="n">
        <v>103</v>
      </c>
      <c r="I7508" s="174" t="n">
        <v>189</v>
      </c>
      <c r="J7508" s="174" t="n"/>
      <c r="K7508" s="174" t="n"/>
      <c r="L7508" s="174" t="n"/>
      <c r="M7508" s="174" t="n"/>
    </row>
    <row r="7509">
      <c r="A7509" s="174" t="inlineStr">
        <is>
          <t>test</t>
        </is>
      </c>
      <c r="B7509" s="174" t="inlineStr">
        <is>
          <t>A4</t>
        </is>
      </c>
      <c r="C7509" s="174" t="inlineStr">
        <is>
          <t>Clean</t>
        </is>
      </c>
      <c r="D7509" s="174" t="inlineStr">
        <is>
          <t>b</t>
        </is>
      </c>
      <c r="E7509" s="175" t="n">
        <v>0.95</v>
      </c>
      <c r="F7509" s="174" t="n">
        <v>313</v>
      </c>
      <c r="G7509" s="174" t="n">
        <v>81</v>
      </c>
      <c r="H7509" s="174" t="n">
        <v>96</v>
      </c>
      <c r="I7509" s="174" t="n">
        <v>196</v>
      </c>
      <c r="J7509" s="174" t="n"/>
      <c r="K7509" s="174" t="n"/>
      <c r="L7509" s="174" t="n"/>
      <c r="M7509" s="174" t="n"/>
    </row>
    <row r="7510">
      <c r="A7510" s="174" t="inlineStr">
        <is>
          <t>test</t>
        </is>
      </c>
      <c r="B7510" s="174" t="inlineStr">
        <is>
          <t>A4</t>
        </is>
      </c>
      <c r="C7510" s="174" t="inlineStr">
        <is>
          <t>Music</t>
        </is>
      </c>
      <c r="D7510" s="174" t="inlineStr">
        <is>
          <t>all</t>
        </is>
      </c>
      <c r="E7510" s="175" t="n">
        <v>0.01</v>
      </c>
      <c r="F7510" s="174" t="n">
        <v>28</v>
      </c>
      <c r="G7510" s="174" t="n">
        <v>1</v>
      </c>
      <c r="H7510" s="174" t="n">
        <v>4364</v>
      </c>
      <c r="I7510" s="174" t="n">
        <v>606</v>
      </c>
      <c r="J7510" s="174" t="n">
        <v>1</v>
      </c>
      <c r="K7510" s="174" t="n">
        <v>0</v>
      </c>
      <c r="L7510" s="174" t="n">
        <v>30</v>
      </c>
      <c r="M7510" s="174" t="n">
        <v>4334</v>
      </c>
    </row>
    <row r="7511">
      <c r="A7511" s="174" t="inlineStr">
        <is>
          <t>test</t>
        </is>
      </c>
      <c r="B7511" s="174" t="inlineStr">
        <is>
          <t>A4</t>
        </is>
      </c>
      <c r="C7511" s="174" t="inlineStr">
        <is>
          <t>Music</t>
        </is>
      </c>
      <c r="D7511" s="174" t="inlineStr">
        <is>
          <t>all</t>
        </is>
      </c>
      <c r="E7511" s="175" t="n">
        <v>0.02</v>
      </c>
      <c r="F7511" s="174" t="n">
        <v>26</v>
      </c>
      <c r="G7511" s="174" t="n">
        <v>3</v>
      </c>
      <c r="H7511" s="174" t="n">
        <v>4039</v>
      </c>
      <c r="I7511" s="174" t="n">
        <v>931</v>
      </c>
      <c r="J7511" s="174" t="n">
        <v>2</v>
      </c>
      <c r="K7511" s="174" t="n">
        <v>1</v>
      </c>
      <c r="L7511" s="174" t="n">
        <v>29</v>
      </c>
      <c r="M7511" s="174" t="n">
        <v>4010</v>
      </c>
    </row>
    <row r="7512">
      <c r="A7512" s="174" t="inlineStr">
        <is>
          <t>test</t>
        </is>
      </c>
      <c r="B7512" s="174" t="inlineStr">
        <is>
          <t>A4</t>
        </is>
      </c>
      <c r="C7512" s="174" t="inlineStr">
        <is>
          <t>Music</t>
        </is>
      </c>
      <c r="D7512" s="174" t="inlineStr">
        <is>
          <t>all</t>
        </is>
      </c>
      <c r="E7512" s="175" t="n">
        <v>0.03</v>
      </c>
      <c r="F7512" s="174" t="n">
        <v>25</v>
      </c>
      <c r="G7512" s="174" t="n">
        <v>4</v>
      </c>
      <c r="H7512" s="174" t="n">
        <v>3822</v>
      </c>
      <c r="I7512" s="174" t="n">
        <v>1148</v>
      </c>
      <c r="J7512" s="174" t="n">
        <v>3</v>
      </c>
      <c r="K7512" s="174" t="n">
        <v>1</v>
      </c>
      <c r="L7512" s="174" t="n">
        <v>29</v>
      </c>
      <c r="M7512" s="174" t="n">
        <v>3793</v>
      </c>
    </row>
    <row r="7513">
      <c r="A7513" s="174" t="inlineStr">
        <is>
          <t>test</t>
        </is>
      </c>
      <c r="B7513" s="174" t="inlineStr">
        <is>
          <t>A4</t>
        </is>
      </c>
      <c r="C7513" s="174" t="inlineStr">
        <is>
          <t>Music</t>
        </is>
      </c>
      <c r="D7513" s="174" t="inlineStr">
        <is>
          <t>all</t>
        </is>
      </c>
      <c r="E7513" s="175" t="n">
        <v>0.04</v>
      </c>
      <c r="F7513" s="174" t="n">
        <v>25</v>
      </c>
      <c r="G7513" s="174" t="n">
        <v>4</v>
      </c>
      <c r="H7513" s="174" t="n">
        <v>3642</v>
      </c>
      <c r="I7513" s="174" t="n">
        <v>1328</v>
      </c>
      <c r="J7513" s="174" t="n">
        <v>3</v>
      </c>
      <c r="K7513" s="174" t="n">
        <v>1</v>
      </c>
      <c r="L7513" s="174" t="n">
        <v>27</v>
      </c>
      <c r="M7513" s="174" t="n">
        <v>3615</v>
      </c>
    </row>
    <row r="7514">
      <c r="A7514" s="174" t="inlineStr">
        <is>
          <t>test</t>
        </is>
      </c>
      <c r="B7514" s="174" t="inlineStr">
        <is>
          <t>A4</t>
        </is>
      </c>
      <c r="C7514" s="174" t="inlineStr">
        <is>
          <t>Music</t>
        </is>
      </c>
      <c r="D7514" s="174" t="inlineStr">
        <is>
          <t>all</t>
        </is>
      </c>
      <c r="E7514" s="175" t="n">
        <v>0.05</v>
      </c>
      <c r="F7514" s="174" t="n">
        <v>25</v>
      </c>
      <c r="G7514" s="174" t="n">
        <v>4</v>
      </c>
      <c r="H7514" s="174" t="n">
        <v>3495</v>
      </c>
      <c r="I7514" s="174" t="n">
        <v>1475</v>
      </c>
      <c r="J7514" s="174" t="n">
        <v>3</v>
      </c>
      <c r="K7514" s="174" t="n">
        <v>1</v>
      </c>
      <c r="L7514" s="174" t="n">
        <v>27</v>
      </c>
      <c r="M7514" s="174" t="n">
        <v>3468</v>
      </c>
    </row>
    <row r="7515">
      <c r="A7515" s="174" t="inlineStr">
        <is>
          <t>test</t>
        </is>
      </c>
      <c r="B7515" s="174" t="inlineStr">
        <is>
          <t>A4</t>
        </is>
      </c>
      <c r="C7515" s="174" t="inlineStr">
        <is>
          <t>Music</t>
        </is>
      </c>
      <c r="D7515" s="174" t="inlineStr">
        <is>
          <t>all</t>
        </is>
      </c>
      <c r="E7515" s="175" t="n">
        <v>0.06</v>
      </c>
      <c r="F7515" s="174" t="n">
        <v>24</v>
      </c>
      <c r="G7515" s="174" t="n">
        <v>5</v>
      </c>
      <c r="H7515" s="174" t="n">
        <v>3403</v>
      </c>
      <c r="I7515" s="174" t="n">
        <v>1567</v>
      </c>
      <c r="J7515" s="174" t="n">
        <v>4</v>
      </c>
      <c r="K7515" s="174" t="n">
        <v>1</v>
      </c>
      <c r="L7515" s="174" t="n">
        <v>27</v>
      </c>
      <c r="M7515" s="174" t="n">
        <v>3376</v>
      </c>
    </row>
    <row r="7516">
      <c r="A7516" s="174" t="inlineStr">
        <is>
          <t>test</t>
        </is>
      </c>
      <c r="B7516" s="174" t="inlineStr">
        <is>
          <t>A4</t>
        </is>
      </c>
      <c r="C7516" s="174" t="inlineStr">
        <is>
          <t>Music</t>
        </is>
      </c>
      <c r="D7516" s="174" t="inlineStr">
        <is>
          <t>all</t>
        </is>
      </c>
      <c r="E7516" s="175" t="n">
        <v>0.07000000000000001</v>
      </c>
      <c r="F7516" s="174" t="n">
        <v>24</v>
      </c>
      <c r="G7516" s="174" t="n">
        <v>5</v>
      </c>
      <c r="H7516" s="174" t="n">
        <v>3331</v>
      </c>
      <c r="I7516" s="174" t="n">
        <v>1639</v>
      </c>
      <c r="J7516" s="174" t="n">
        <v>4</v>
      </c>
      <c r="K7516" s="174" t="n">
        <v>1</v>
      </c>
      <c r="L7516" s="174" t="n">
        <v>27</v>
      </c>
      <c r="M7516" s="174" t="n">
        <v>3304</v>
      </c>
    </row>
    <row r="7517">
      <c r="A7517" s="174" t="inlineStr">
        <is>
          <t>test</t>
        </is>
      </c>
      <c r="B7517" s="174" t="inlineStr">
        <is>
          <t>A4</t>
        </is>
      </c>
      <c r="C7517" s="174" t="inlineStr">
        <is>
          <t>Music</t>
        </is>
      </c>
      <c r="D7517" s="174" t="inlineStr">
        <is>
          <t>all</t>
        </is>
      </c>
      <c r="E7517" s="175" t="n">
        <v>0.08</v>
      </c>
      <c r="F7517" s="174" t="n">
        <v>23</v>
      </c>
      <c r="G7517" s="174" t="n">
        <v>6</v>
      </c>
      <c r="H7517" s="174" t="n">
        <v>3271</v>
      </c>
      <c r="I7517" s="174" t="n">
        <v>1699</v>
      </c>
      <c r="J7517" s="174" t="n">
        <v>5</v>
      </c>
      <c r="K7517" s="174" t="n">
        <v>1</v>
      </c>
      <c r="L7517" s="174" t="n">
        <v>25</v>
      </c>
      <c r="M7517" s="174" t="n">
        <v>3246</v>
      </c>
    </row>
    <row r="7518">
      <c r="A7518" s="174" t="inlineStr">
        <is>
          <t>test</t>
        </is>
      </c>
      <c r="B7518" s="174" t="inlineStr">
        <is>
          <t>A4</t>
        </is>
      </c>
      <c r="C7518" s="174" t="inlineStr">
        <is>
          <t>Music</t>
        </is>
      </c>
      <c r="D7518" s="174" t="inlineStr">
        <is>
          <t>all</t>
        </is>
      </c>
      <c r="E7518" s="175" t="n">
        <v>0.09</v>
      </c>
      <c r="F7518" s="174" t="n">
        <v>22</v>
      </c>
      <c r="G7518" s="174" t="n">
        <v>7</v>
      </c>
      <c r="H7518" s="174" t="n">
        <v>3207</v>
      </c>
      <c r="I7518" s="174" t="n">
        <v>1763</v>
      </c>
      <c r="J7518" s="174" t="n">
        <v>6</v>
      </c>
      <c r="K7518" s="174" t="n">
        <v>1</v>
      </c>
      <c r="L7518" s="174" t="n">
        <v>25</v>
      </c>
      <c r="M7518" s="174" t="n">
        <v>3182</v>
      </c>
    </row>
    <row r="7519">
      <c r="A7519" s="174" t="inlineStr">
        <is>
          <t>test</t>
        </is>
      </c>
      <c r="B7519" s="174" t="inlineStr">
        <is>
          <t>A4</t>
        </is>
      </c>
      <c r="C7519" s="174" t="inlineStr">
        <is>
          <t>Music</t>
        </is>
      </c>
      <c r="D7519" s="174" t="inlineStr">
        <is>
          <t>all</t>
        </is>
      </c>
      <c r="E7519" s="175" t="n">
        <v>0.1</v>
      </c>
      <c r="F7519" s="174" t="n">
        <v>21</v>
      </c>
      <c r="G7519" s="174" t="n">
        <v>8</v>
      </c>
      <c r="H7519" s="174" t="n">
        <v>3150</v>
      </c>
      <c r="I7519" s="174" t="n">
        <v>1820</v>
      </c>
      <c r="J7519" s="174" t="n">
        <v>7</v>
      </c>
      <c r="K7519" s="174" t="n">
        <v>1</v>
      </c>
      <c r="L7519" s="174" t="n">
        <v>25</v>
      </c>
      <c r="M7519" s="174" t="n">
        <v>3125</v>
      </c>
    </row>
    <row r="7520">
      <c r="A7520" s="174" t="inlineStr">
        <is>
          <t>test</t>
        </is>
      </c>
      <c r="B7520" s="174" t="inlineStr">
        <is>
          <t>A4</t>
        </is>
      </c>
      <c r="C7520" s="174" t="inlineStr">
        <is>
          <t>Music</t>
        </is>
      </c>
      <c r="D7520" s="174" t="inlineStr">
        <is>
          <t>all</t>
        </is>
      </c>
      <c r="E7520" s="175" t="n">
        <v>0.11</v>
      </c>
      <c r="F7520" s="174" t="n">
        <v>21</v>
      </c>
      <c r="G7520" s="174" t="n">
        <v>8</v>
      </c>
      <c r="H7520" s="174" t="n">
        <v>3107</v>
      </c>
      <c r="I7520" s="174" t="n">
        <v>1863</v>
      </c>
      <c r="J7520" s="174" t="n">
        <v>7</v>
      </c>
      <c r="K7520" s="174" t="n">
        <v>1</v>
      </c>
      <c r="L7520" s="174" t="n">
        <v>25</v>
      </c>
      <c r="M7520" s="174" t="n">
        <v>3082</v>
      </c>
    </row>
    <row r="7521">
      <c r="A7521" s="174" t="inlineStr">
        <is>
          <t>test</t>
        </is>
      </c>
      <c r="B7521" s="174" t="inlineStr">
        <is>
          <t>A4</t>
        </is>
      </c>
      <c r="C7521" s="174" t="inlineStr">
        <is>
          <t>Music</t>
        </is>
      </c>
      <c r="D7521" s="174" t="inlineStr">
        <is>
          <t>all</t>
        </is>
      </c>
      <c r="E7521" s="175" t="n">
        <v>0.12</v>
      </c>
      <c r="F7521" s="174" t="n">
        <v>21</v>
      </c>
      <c r="G7521" s="174" t="n">
        <v>8</v>
      </c>
      <c r="H7521" s="174" t="n">
        <v>3066</v>
      </c>
      <c r="I7521" s="174" t="n">
        <v>1904</v>
      </c>
      <c r="J7521" s="174" t="n">
        <v>7</v>
      </c>
      <c r="K7521" s="174" t="n">
        <v>1</v>
      </c>
      <c r="L7521" s="174" t="n">
        <v>25</v>
      </c>
      <c r="M7521" s="174" t="n">
        <v>3041</v>
      </c>
    </row>
    <row r="7522">
      <c r="A7522" s="174" t="inlineStr">
        <is>
          <t>test</t>
        </is>
      </c>
      <c r="B7522" s="174" t="inlineStr">
        <is>
          <t>A4</t>
        </is>
      </c>
      <c r="C7522" s="174" t="inlineStr">
        <is>
          <t>Music</t>
        </is>
      </c>
      <c r="D7522" s="174" t="inlineStr">
        <is>
          <t>all</t>
        </is>
      </c>
      <c r="E7522" s="175" t="n">
        <v>0.13</v>
      </c>
      <c r="F7522" s="174" t="n">
        <v>21</v>
      </c>
      <c r="G7522" s="174" t="n">
        <v>8</v>
      </c>
      <c r="H7522" s="174" t="n">
        <v>3024</v>
      </c>
      <c r="I7522" s="174" t="n">
        <v>1946</v>
      </c>
      <c r="J7522" s="174" t="n">
        <v>7</v>
      </c>
      <c r="K7522" s="174" t="n">
        <v>1</v>
      </c>
      <c r="L7522" s="174" t="n">
        <v>25</v>
      </c>
      <c r="M7522" s="174" t="n">
        <v>2999</v>
      </c>
    </row>
    <row r="7523">
      <c r="A7523" s="174" t="inlineStr">
        <is>
          <t>test</t>
        </is>
      </c>
      <c r="B7523" s="174" t="inlineStr">
        <is>
          <t>A4</t>
        </is>
      </c>
      <c r="C7523" s="174" t="inlineStr">
        <is>
          <t>Music</t>
        </is>
      </c>
      <c r="D7523" s="174" t="inlineStr">
        <is>
          <t>all</t>
        </is>
      </c>
      <c r="E7523" s="175" t="n">
        <v>0.14</v>
      </c>
      <c r="F7523" s="174" t="n">
        <v>21</v>
      </c>
      <c r="G7523" s="174" t="n">
        <v>8</v>
      </c>
      <c r="H7523" s="174" t="n">
        <v>2989</v>
      </c>
      <c r="I7523" s="174" t="n">
        <v>1981</v>
      </c>
      <c r="J7523" s="174" t="n">
        <v>7</v>
      </c>
      <c r="K7523" s="174" t="n">
        <v>1</v>
      </c>
      <c r="L7523" s="174" t="n">
        <v>25</v>
      </c>
      <c r="M7523" s="174" t="n">
        <v>2964</v>
      </c>
    </row>
    <row r="7524">
      <c r="A7524" s="174" t="inlineStr">
        <is>
          <t>test</t>
        </is>
      </c>
      <c r="B7524" s="174" t="inlineStr">
        <is>
          <t>A4</t>
        </is>
      </c>
      <c r="C7524" s="174" t="inlineStr">
        <is>
          <t>Music</t>
        </is>
      </c>
      <c r="D7524" s="174" t="inlineStr">
        <is>
          <t>all</t>
        </is>
      </c>
      <c r="E7524" s="175" t="n">
        <v>0.15</v>
      </c>
      <c r="F7524" s="174" t="n">
        <v>21</v>
      </c>
      <c r="G7524" s="174" t="n">
        <v>8</v>
      </c>
      <c r="H7524" s="174" t="n">
        <v>2957</v>
      </c>
      <c r="I7524" s="174" t="n">
        <v>2013</v>
      </c>
      <c r="J7524" s="174" t="n">
        <v>7</v>
      </c>
      <c r="K7524" s="174" t="n">
        <v>1</v>
      </c>
      <c r="L7524" s="174" t="n">
        <v>24</v>
      </c>
      <c r="M7524" s="174" t="n">
        <v>2933</v>
      </c>
    </row>
    <row r="7525">
      <c r="A7525" s="174" t="inlineStr">
        <is>
          <t>test</t>
        </is>
      </c>
      <c r="B7525" s="174" t="inlineStr">
        <is>
          <t>A4</t>
        </is>
      </c>
      <c r="C7525" s="174" t="inlineStr">
        <is>
          <t>Music</t>
        </is>
      </c>
      <c r="D7525" s="174" t="inlineStr">
        <is>
          <t>all</t>
        </is>
      </c>
      <c r="E7525" s="175" t="n">
        <v>0.16</v>
      </c>
      <c r="F7525" s="174" t="n">
        <v>21</v>
      </c>
      <c r="G7525" s="174" t="n">
        <v>8</v>
      </c>
      <c r="H7525" s="174" t="n">
        <v>2933</v>
      </c>
      <c r="I7525" s="174" t="n">
        <v>2037</v>
      </c>
      <c r="J7525" s="174" t="n">
        <v>7</v>
      </c>
      <c r="K7525" s="174" t="n">
        <v>1</v>
      </c>
      <c r="L7525" s="174" t="n">
        <v>24</v>
      </c>
      <c r="M7525" s="174" t="n">
        <v>2909</v>
      </c>
    </row>
    <row r="7526">
      <c r="A7526" s="174" t="inlineStr">
        <is>
          <t>test</t>
        </is>
      </c>
      <c r="B7526" s="174" t="inlineStr">
        <is>
          <t>A4</t>
        </is>
      </c>
      <c r="C7526" s="174" t="inlineStr">
        <is>
          <t>Music</t>
        </is>
      </c>
      <c r="D7526" s="174" t="inlineStr">
        <is>
          <t>all</t>
        </is>
      </c>
      <c r="E7526" s="175" t="n">
        <v>0.17</v>
      </c>
      <c r="F7526" s="174" t="n">
        <v>21</v>
      </c>
      <c r="G7526" s="174" t="n">
        <v>8</v>
      </c>
      <c r="H7526" s="174" t="n">
        <v>2899</v>
      </c>
      <c r="I7526" s="174" t="n">
        <v>2071</v>
      </c>
      <c r="J7526" s="174" t="n">
        <v>7</v>
      </c>
      <c r="K7526" s="174" t="n">
        <v>1</v>
      </c>
      <c r="L7526" s="174" t="n">
        <v>24</v>
      </c>
      <c r="M7526" s="174" t="n">
        <v>2875</v>
      </c>
    </row>
    <row r="7527">
      <c r="A7527" s="174" t="inlineStr">
        <is>
          <t>test</t>
        </is>
      </c>
      <c r="B7527" s="174" t="inlineStr">
        <is>
          <t>A4</t>
        </is>
      </c>
      <c r="C7527" s="174" t="inlineStr">
        <is>
          <t>Music</t>
        </is>
      </c>
      <c r="D7527" s="174" t="inlineStr">
        <is>
          <t>all</t>
        </is>
      </c>
      <c r="E7527" s="175" t="n">
        <v>0.18</v>
      </c>
      <c r="F7527" s="174" t="n">
        <v>21</v>
      </c>
      <c r="G7527" s="174" t="n">
        <v>8</v>
      </c>
      <c r="H7527" s="174" t="n">
        <v>2872</v>
      </c>
      <c r="I7527" s="174" t="n">
        <v>2098</v>
      </c>
      <c r="J7527" s="174" t="n">
        <v>7</v>
      </c>
      <c r="K7527" s="174" t="n">
        <v>1</v>
      </c>
      <c r="L7527" s="174" t="n">
        <v>23</v>
      </c>
      <c r="M7527" s="174" t="n">
        <v>2849</v>
      </c>
    </row>
    <row r="7528">
      <c r="A7528" s="174" t="inlineStr">
        <is>
          <t>test</t>
        </is>
      </c>
      <c r="B7528" s="174" t="inlineStr">
        <is>
          <t>A4</t>
        </is>
      </c>
      <c r="C7528" s="174" t="inlineStr">
        <is>
          <t>Music</t>
        </is>
      </c>
      <c r="D7528" s="174" t="inlineStr">
        <is>
          <t>all</t>
        </is>
      </c>
      <c r="E7528" s="175" t="n">
        <v>0.19</v>
      </c>
      <c r="F7528" s="174" t="n">
        <v>20</v>
      </c>
      <c r="G7528" s="174" t="n">
        <v>9</v>
      </c>
      <c r="H7528" s="174" t="n">
        <v>2847</v>
      </c>
      <c r="I7528" s="174" t="n">
        <v>2123</v>
      </c>
      <c r="J7528" s="174" t="n">
        <v>8</v>
      </c>
      <c r="K7528" s="174" t="n">
        <v>1</v>
      </c>
      <c r="L7528" s="174" t="n">
        <v>23</v>
      </c>
      <c r="M7528" s="174" t="n">
        <v>2824</v>
      </c>
    </row>
    <row r="7529">
      <c r="A7529" s="174" t="inlineStr">
        <is>
          <t>test</t>
        </is>
      </c>
      <c r="B7529" s="174" t="inlineStr">
        <is>
          <t>A4</t>
        </is>
      </c>
      <c r="C7529" s="174" t="inlineStr">
        <is>
          <t>Music</t>
        </is>
      </c>
      <c r="D7529" s="174" t="inlineStr">
        <is>
          <t>all</t>
        </is>
      </c>
      <c r="E7529" s="175" t="n">
        <v>0.2</v>
      </c>
      <c r="F7529" s="174" t="n">
        <v>19</v>
      </c>
      <c r="G7529" s="174" t="n">
        <v>10</v>
      </c>
      <c r="H7529" s="174" t="n">
        <v>2822</v>
      </c>
      <c r="I7529" s="174" t="n">
        <v>2148</v>
      </c>
      <c r="J7529" s="174" t="n">
        <v>9</v>
      </c>
      <c r="K7529" s="174" t="n">
        <v>1</v>
      </c>
      <c r="L7529" s="174" t="n">
        <v>23</v>
      </c>
      <c r="M7529" s="174" t="n">
        <v>2799</v>
      </c>
    </row>
    <row r="7530">
      <c r="A7530" s="174" t="inlineStr">
        <is>
          <t>test</t>
        </is>
      </c>
      <c r="B7530" s="174" t="inlineStr">
        <is>
          <t>A4</t>
        </is>
      </c>
      <c r="C7530" s="174" t="inlineStr">
        <is>
          <t>Music</t>
        </is>
      </c>
      <c r="D7530" s="174" t="inlineStr">
        <is>
          <t>all</t>
        </is>
      </c>
      <c r="E7530" s="175" t="n">
        <v>0.21</v>
      </c>
      <c r="F7530" s="174" t="n">
        <v>19</v>
      </c>
      <c r="G7530" s="174" t="n">
        <v>10</v>
      </c>
      <c r="H7530" s="174" t="n">
        <v>2797</v>
      </c>
      <c r="I7530" s="174" t="n">
        <v>2173</v>
      </c>
      <c r="J7530" s="174" t="n">
        <v>9</v>
      </c>
      <c r="K7530" s="174" t="n">
        <v>1</v>
      </c>
      <c r="L7530" s="174" t="n">
        <v>23</v>
      </c>
      <c r="M7530" s="174" t="n">
        <v>2774</v>
      </c>
    </row>
    <row r="7531">
      <c r="A7531" s="174" t="inlineStr">
        <is>
          <t>test</t>
        </is>
      </c>
      <c r="B7531" s="174" t="inlineStr">
        <is>
          <t>A4</t>
        </is>
      </c>
      <c r="C7531" s="174" t="inlineStr">
        <is>
          <t>Music</t>
        </is>
      </c>
      <c r="D7531" s="174" t="inlineStr">
        <is>
          <t>all</t>
        </is>
      </c>
      <c r="E7531" s="175" t="n">
        <v>0.22</v>
      </c>
      <c r="F7531" s="174" t="n">
        <v>19</v>
      </c>
      <c r="G7531" s="174" t="n">
        <v>10</v>
      </c>
      <c r="H7531" s="174" t="n">
        <v>2772</v>
      </c>
      <c r="I7531" s="174" t="n">
        <v>2198</v>
      </c>
      <c r="J7531" s="174" t="n">
        <v>9</v>
      </c>
      <c r="K7531" s="174" t="n">
        <v>1</v>
      </c>
      <c r="L7531" s="174" t="n">
        <v>23</v>
      </c>
      <c r="M7531" s="174" t="n">
        <v>2749</v>
      </c>
    </row>
    <row r="7532">
      <c r="A7532" s="174" t="inlineStr">
        <is>
          <t>test</t>
        </is>
      </c>
      <c r="B7532" s="174" t="inlineStr">
        <is>
          <t>A4</t>
        </is>
      </c>
      <c r="C7532" s="174" t="inlineStr">
        <is>
          <t>Music</t>
        </is>
      </c>
      <c r="D7532" s="174" t="inlineStr">
        <is>
          <t>all</t>
        </is>
      </c>
      <c r="E7532" s="175" t="n">
        <v>0.23</v>
      </c>
      <c r="F7532" s="174" t="n">
        <v>19</v>
      </c>
      <c r="G7532" s="174" t="n">
        <v>10</v>
      </c>
      <c r="H7532" s="174" t="n">
        <v>2752</v>
      </c>
      <c r="I7532" s="174" t="n">
        <v>2218</v>
      </c>
      <c r="J7532" s="174" t="n">
        <v>9</v>
      </c>
      <c r="K7532" s="174" t="n">
        <v>1</v>
      </c>
      <c r="L7532" s="174" t="n">
        <v>23</v>
      </c>
      <c r="M7532" s="174" t="n">
        <v>2729</v>
      </c>
    </row>
    <row r="7533">
      <c r="A7533" s="174" t="inlineStr">
        <is>
          <t>test</t>
        </is>
      </c>
      <c r="B7533" s="174" t="inlineStr">
        <is>
          <t>A4</t>
        </is>
      </c>
      <c r="C7533" s="174" t="inlineStr">
        <is>
          <t>Music</t>
        </is>
      </c>
      <c r="D7533" s="174" t="inlineStr">
        <is>
          <t>all</t>
        </is>
      </c>
      <c r="E7533" s="175" t="n">
        <v>0.24</v>
      </c>
      <c r="F7533" s="174" t="n">
        <v>19</v>
      </c>
      <c r="G7533" s="174" t="n">
        <v>10</v>
      </c>
      <c r="H7533" s="174" t="n">
        <v>2730</v>
      </c>
      <c r="I7533" s="174" t="n">
        <v>2240</v>
      </c>
      <c r="J7533" s="174" t="n">
        <v>9</v>
      </c>
      <c r="K7533" s="174" t="n">
        <v>1</v>
      </c>
      <c r="L7533" s="174" t="n">
        <v>23</v>
      </c>
      <c r="M7533" s="174" t="n">
        <v>2707</v>
      </c>
    </row>
    <row r="7534">
      <c r="A7534" s="174" t="inlineStr">
        <is>
          <t>test</t>
        </is>
      </c>
      <c r="B7534" s="174" t="inlineStr">
        <is>
          <t>A4</t>
        </is>
      </c>
      <c r="C7534" s="174" t="inlineStr">
        <is>
          <t>Music</t>
        </is>
      </c>
      <c r="D7534" s="174" t="inlineStr">
        <is>
          <t>all</t>
        </is>
      </c>
      <c r="E7534" s="175" t="n">
        <v>0.25</v>
      </c>
      <c r="F7534" s="174" t="n">
        <v>18</v>
      </c>
      <c r="G7534" s="174" t="n">
        <v>11</v>
      </c>
      <c r="H7534" s="174" t="n">
        <v>2711</v>
      </c>
      <c r="I7534" s="174" t="n">
        <v>2259</v>
      </c>
      <c r="J7534" s="174" t="n">
        <v>10</v>
      </c>
      <c r="K7534" s="174" t="n">
        <v>1</v>
      </c>
      <c r="L7534" s="174" t="n">
        <v>23</v>
      </c>
      <c r="M7534" s="174" t="n">
        <v>2688</v>
      </c>
    </row>
    <row r="7535">
      <c r="A7535" s="174" t="inlineStr">
        <is>
          <t>test</t>
        </is>
      </c>
      <c r="B7535" s="174" t="inlineStr">
        <is>
          <t>A4</t>
        </is>
      </c>
      <c r="C7535" s="174" t="inlineStr">
        <is>
          <t>Music</t>
        </is>
      </c>
      <c r="D7535" s="174" t="inlineStr">
        <is>
          <t>all</t>
        </is>
      </c>
      <c r="E7535" s="175" t="n">
        <v>0.26</v>
      </c>
      <c r="F7535" s="174" t="n">
        <v>18</v>
      </c>
      <c r="G7535" s="174" t="n">
        <v>11</v>
      </c>
      <c r="H7535" s="174" t="n">
        <v>2688</v>
      </c>
      <c r="I7535" s="174" t="n">
        <v>2282</v>
      </c>
      <c r="J7535" s="174" t="n">
        <v>10</v>
      </c>
      <c r="K7535" s="174" t="n">
        <v>1</v>
      </c>
      <c r="L7535" s="174" t="n">
        <v>22</v>
      </c>
      <c r="M7535" s="174" t="n">
        <v>2666</v>
      </c>
    </row>
    <row r="7536">
      <c r="A7536" s="174" t="inlineStr">
        <is>
          <t>test</t>
        </is>
      </c>
      <c r="B7536" s="174" t="inlineStr">
        <is>
          <t>A4</t>
        </is>
      </c>
      <c r="C7536" s="174" t="inlineStr">
        <is>
          <t>Music</t>
        </is>
      </c>
      <c r="D7536" s="174" t="inlineStr">
        <is>
          <t>all</t>
        </is>
      </c>
      <c r="E7536" s="175" t="n">
        <v>0.27</v>
      </c>
      <c r="F7536" s="174" t="n">
        <v>18</v>
      </c>
      <c r="G7536" s="174" t="n">
        <v>11</v>
      </c>
      <c r="H7536" s="174" t="n">
        <v>2668</v>
      </c>
      <c r="I7536" s="174" t="n">
        <v>2302</v>
      </c>
      <c r="J7536" s="174" t="n">
        <v>10</v>
      </c>
      <c r="K7536" s="174" t="n">
        <v>1</v>
      </c>
      <c r="L7536" s="174" t="n">
        <v>22</v>
      </c>
      <c r="M7536" s="174" t="n">
        <v>2646</v>
      </c>
    </row>
    <row r="7537">
      <c r="A7537" s="174" t="inlineStr">
        <is>
          <t>test</t>
        </is>
      </c>
      <c r="B7537" s="174" t="inlineStr">
        <is>
          <t>A4</t>
        </is>
      </c>
      <c r="C7537" s="174" t="inlineStr">
        <is>
          <t>Music</t>
        </is>
      </c>
      <c r="D7537" s="174" t="inlineStr">
        <is>
          <t>all</t>
        </is>
      </c>
      <c r="E7537" s="175" t="n">
        <v>0.28</v>
      </c>
      <c r="F7537" s="174" t="n">
        <v>18</v>
      </c>
      <c r="G7537" s="174" t="n">
        <v>11</v>
      </c>
      <c r="H7537" s="174" t="n">
        <v>2650</v>
      </c>
      <c r="I7537" s="174" t="n">
        <v>2320</v>
      </c>
      <c r="J7537" s="174" t="n">
        <v>10</v>
      </c>
      <c r="K7537" s="174" t="n">
        <v>1</v>
      </c>
      <c r="L7537" s="174" t="n">
        <v>22</v>
      </c>
      <c r="M7537" s="174" t="n">
        <v>2628</v>
      </c>
    </row>
    <row r="7538">
      <c r="A7538" s="174" t="inlineStr">
        <is>
          <t>test</t>
        </is>
      </c>
      <c r="B7538" s="174" t="inlineStr">
        <is>
          <t>A4</t>
        </is>
      </c>
      <c r="C7538" s="174" t="inlineStr">
        <is>
          <t>Music</t>
        </is>
      </c>
      <c r="D7538" s="174" t="inlineStr">
        <is>
          <t>all</t>
        </is>
      </c>
      <c r="E7538" s="175" t="n">
        <v>0.29</v>
      </c>
      <c r="F7538" s="174" t="n">
        <v>17</v>
      </c>
      <c r="G7538" s="174" t="n">
        <v>12</v>
      </c>
      <c r="H7538" s="174" t="n">
        <v>2629</v>
      </c>
      <c r="I7538" s="174" t="n">
        <v>2341</v>
      </c>
      <c r="J7538" s="174" t="n">
        <v>11</v>
      </c>
      <c r="K7538" s="174" t="n">
        <v>1</v>
      </c>
      <c r="L7538" s="174" t="n">
        <v>22</v>
      </c>
      <c r="M7538" s="174" t="n">
        <v>2607</v>
      </c>
    </row>
    <row r="7539">
      <c r="A7539" s="174" t="inlineStr">
        <is>
          <t>test</t>
        </is>
      </c>
      <c r="B7539" s="174" t="inlineStr">
        <is>
          <t>A4</t>
        </is>
      </c>
      <c r="C7539" s="174" t="inlineStr">
        <is>
          <t>Music</t>
        </is>
      </c>
      <c r="D7539" s="174" t="inlineStr">
        <is>
          <t>all</t>
        </is>
      </c>
      <c r="E7539" s="175" t="n">
        <v>0.3</v>
      </c>
      <c r="F7539" s="174" t="n">
        <v>17</v>
      </c>
      <c r="G7539" s="174" t="n">
        <v>12</v>
      </c>
      <c r="H7539" s="174" t="n">
        <v>2616</v>
      </c>
      <c r="I7539" s="174" t="n">
        <v>2354</v>
      </c>
      <c r="J7539" s="174" t="n">
        <v>11</v>
      </c>
      <c r="K7539" s="174" t="n">
        <v>1</v>
      </c>
      <c r="L7539" s="174" t="n">
        <v>21</v>
      </c>
      <c r="M7539" s="174" t="n">
        <v>2595</v>
      </c>
    </row>
    <row r="7540">
      <c r="A7540" s="174" t="inlineStr">
        <is>
          <t>test</t>
        </is>
      </c>
      <c r="B7540" s="174" t="inlineStr">
        <is>
          <t>A4</t>
        </is>
      </c>
      <c r="C7540" s="174" t="inlineStr">
        <is>
          <t>Music</t>
        </is>
      </c>
      <c r="D7540" s="174" t="inlineStr">
        <is>
          <t>all</t>
        </is>
      </c>
      <c r="E7540" s="175" t="n">
        <v>0.31</v>
      </c>
      <c r="F7540" s="174" t="n">
        <v>16</v>
      </c>
      <c r="G7540" s="174" t="n">
        <v>13</v>
      </c>
      <c r="H7540" s="174" t="n">
        <v>2595</v>
      </c>
      <c r="I7540" s="174" t="n">
        <v>2375</v>
      </c>
      <c r="J7540" s="174" t="n">
        <v>12</v>
      </c>
      <c r="K7540" s="174" t="n">
        <v>1</v>
      </c>
      <c r="L7540" s="174" t="n">
        <v>21</v>
      </c>
      <c r="M7540" s="174" t="n">
        <v>2574</v>
      </c>
    </row>
    <row r="7541">
      <c r="A7541" s="174" t="inlineStr">
        <is>
          <t>test</t>
        </is>
      </c>
      <c r="B7541" s="174" t="inlineStr">
        <is>
          <t>A4</t>
        </is>
      </c>
      <c r="C7541" s="174" t="inlineStr">
        <is>
          <t>Music</t>
        </is>
      </c>
      <c r="D7541" s="174" t="inlineStr">
        <is>
          <t>all</t>
        </is>
      </c>
      <c r="E7541" s="175" t="n">
        <v>0.32</v>
      </c>
      <c r="F7541" s="174" t="n">
        <v>16</v>
      </c>
      <c r="G7541" s="174" t="n">
        <v>13</v>
      </c>
      <c r="H7541" s="174" t="n">
        <v>2579</v>
      </c>
      <c r="I7541" s="174" t="n">
        <v>2391</v>
      </c>
      <c r="J7541" s="174" t="n">
        <v>12</v>
      </c>
      <c r="K7541" s="174" t="n">
        <v>1</v>
      </c>
      <c r="L7541" s="174" t="n">
        <v>21</v>
      </c>
      <c r="M7541" s="174" t="n">
        <v>2558</v>
      </c>
    </row>
    <row r="7542">
      <c r="A7542" s="174" t="inlineStr">
        <is>
          <t>test</t>
        </is>
      </c>
      <c r="B7542" s="174" t="inlineStr">
        <is>
          <t>A4</t>
        </is>
      </c>
      <c r="C7542" s="174" t="inlineStr">
        <is>
          <t>Music</t>
        </is>
      </c>
      <c r="D7542" s="174" t="inlineStr">
        <is>
          <t>all</t>
        </is>
      </c>
      <c r="E7542" s="175" t="n">
        <v>0.33</v>
      </c>
      <c r="F7542" s="174" t="n">
        <v>16</v>
      </c>
      <c r="G7542" s="174" t="n">
        <v>13</v>
      </c>
      <c r="H7542" s="174" t="n">
        <v>2559</v>
      </c>
      <c r="I7542" s="174" t="n">
        <v>2411</v>
      </c>
      <c r="J7542" s="174" t="n">
        <v>12</v>
      </c>
      <c r="K7542" s="174" t="n">
        <v>1</v>
      </c>
      <c r="L7542" s="174" t="n">
        <v>21</v>
      </c>
      <c r="M7542" s="174" t="n">
        <v>2538</v>
      </c>
    </row>
    <row r="7543">
      <c r="A7543" s="174" t="inlineStr">
        <is>
          <t>test</t>
        </is>
      </c>
      <c r="B7543" s="174" t="inlineStr">
        <is>
          <t>A4</t>
        </is>
      </c>
      <c r="C7543" s="174" t="inlineStr">
        <is>
          <t>Music</t>
        </is>
      </c>
      <c r="D7543" s="174" t="inlineStr">
        <is>
          <t>all</t>
        </is>
      </c>
      <c r="E7543" s="175" t="n">
        <v>0.34</v>
      </c>
      <c r="F7543" s="174" t="n">
        <v>16</v>
      </c>
      <c r="G7543" s="174" t="n">
        <v>13</v>
      </c>
      <c r="H7543" s="174" t="n">
        <v>2539</v>
      </c>
      <c r="I7543" s="174" t="n">
        <v>2431</v>
      </c>
      <c r="J7543" s="174" t="n">
        <v>12</v>
      </c>
      <c r="K7543" s="174" t="n">
        <v>1</v>
      </c>
      <c r="L7543" s="174" t="n">
        <v>20</v>
      </c>
      <c r="M7543" s="174" t="n">
        <v>2519</v>
      </c>
    </row>
    <row r="7544">
      <c r="A7544" s="174" t="inlineStr">
        <is>
          <t>test</t>
        </is>
      </c>
      <c r="B7544" s="174" t="inlineStr">
        <is>
          <t>A4</t>
        </is>
      </c>
      <c r="C7544" s="174" t="inlineStr">
        <is>
          <t>Music</t>
        </is>
      </c>
      <c r="D7544" s="174" t="inlineStr">
        <is>
          <t>all</t>
        </is>
      </c>
      <c r="E7544" s="175" t="n">
        <v>0.35</v>
      </c>
      <c r="F7544" s="174" t="n">
        <v>16</v>
      </c>
      <c r="G7544" s="174" t="n">
        <v>13</v>
      </c>
      <c r="H7544" s="174" t="n">
        <v>2517</v>
      </c>
      <c r="I7544" s="174" t="n">
        <v>2453</v>
      </c>
      <c r="J7544" s="174" t="n">
        <v>12</v>
      </c>
      <c r="K7544" s="174" t="n">
        <v>1</v>
      </c>
      <c r="L7544" s="174" t="n">
        <v>20</v>
      </c>
      <c r="M7544" s="174" t="n">
        <v>2497</v>
      </c>
    </row>
    <row r="7545">
      <c r="A7545" s="174" t="inlineStr">
        <is>
          <t>test</t>
        </is>
      </c>
      <c r="B7545" s="174" t="inlineStr">
        <is>
          <t>A4</t>
        </is>
      </c>
      <c r="C7545" s="174" t="inlineStr">
        <is>
          <t>Music</t>
        </is>
      </c>
      <c r="D7545" s="174" t="inlineStr">
        <is>
          <t>all</t>
        </is>
      </c>
      <c r="E7545" s="175" t="n">
        <v>0.36</v>
      </c>
      <c r="F7545" s="174" t="n">
        <v>16</v>
      </c>
      <c r="G7545" s="174" t="n">
        <v>13</v>
      </c>
      <c r="H7545" s="174" t="n">
        <v>2501</v>
      </c>
      <c r="I7545" s="174" t="n">
        <v>2469</v>
      </c>
      <c r="J7545" s="174" t="n">
        <v>12</v>
      </c>
      <c r="K7545" s="174" t="n">
        <v>1</v>
      </c>
      <c r="L7545" s="174" t="n">
        <v>20</v>
      </c>
      <c r="M7545" s="174" t="n">
        <v>2481</v>
      </c>
    </row>
    <row r="7546">
      <c r="A7546" s="174" t="inlineStr">
        <is>
          <t>test</t>
        </is>
      </c>
      <c r="B7546" s="174" t="inlineStr">
        <is>
          <t>A4</t>
        </is>
      </c>
      <c r="C7546" s="174" t="inlineStr">
        <is>
          <t>Music</t>
        </is>
      </c>
      <c r="D7546" s="174" t="inlineStr">
        <is>
          <t>all</t>
        </is>
      </c>
      <c r="E7546" s="175" t="n">
        <v>0.37</v>
      </c>
      <c r="F7546" s="174" t="n">
        <v>16</v>
      </c>
      <c r="G7546" s="174" t="n">
        <v>13</v>
      </c>
      <c r="H7546" s="174" t="n">
        <v>2482</v>
      </c>
      <c r="I7546" s="174" t="n">
        <v>2488</v>
      </c>
      <c r="J7546" s="174" t="n">
        <v>12</v>
      </c>
      <c r="K7546" s="174" t="n">
        <v>1</v>
      </c>
      <c r="L7546" s="174" t="n">
        <v>20</v>
      </c>
      <c r="M7546" s="174" t="n">
        <v>2462</v>
      </c>
    </row>
    <row r="7547">
      <c r="A7547" s="174" t="inlineStr">
        <is>
          <t>test</t>
        </is>
      </c>
      <c r="B7547" s="174" t="inlineStr">
        <is>
          <t>A4</t>
        </is>
      </c>
      <c r="C7547" s="174" t="inlineStr">
        <is>
          <t>Music</t>
        </is>
      </c>
      <c r="D7547" s="174" t="inlineStr">
        <is>
          <t>all</t>
        </is>
      </c>
      <c r="E7547" s="175" t="n">
        <v>0.38</v>
      </c>
      <c r="F7547" s="174" t="n">
        <v>14</v>
      </c>
      <c r="G7547" s="174" t="n">
        <v>15</v>
      </c>
      <c r="H7547" s="174" t="n">
        <v>2465</v>
      </c>
      <c r="I7547" s="174" t="n">
        <v>2505</v>
      </c>
      <c r="J7547" s="174" t="n">
        <v>13</v>
      </c>
      <c r="K7547" s="174" t="n">
        <v>2</v>
      </c>
      <c r="L7547" s="174" t="n">
        <v>20</v>
      </c>
      <c r="M7547" s="174" t="n">
        <v>2445</v>
      </c>
    </row>
    <row r="7548">
      <c r="A7548" s="174" t="inlineStr">
        <is>
          <t>test</t>
        </is>
      </c>
      <c r="B7548" s="174" t="inlineStr">
        <is>
          <t>A4</t>
        </is>
      </c>
      <c r="C7548" s="174" t="inlineStr">
        <is>
          <t>Music</t>
        </is>
      </c>
      <c r="D7548" s="174" t="inlineStr">
        <is>
          <t>all</t>
        </is>
      </c>
      <c r="E7548" s="175" t="n">
        <v>0.39</v>
      </c>
      <c r="F7548" s="174" t="n">
        <v>14</v>
      </c>
      <c r="G7548" s="174" t="n">
        <v>15</v>
      </c>
      <c r="H7548" s="174" t="n">
        <v>2444</v>
      </c>
      <c r="I7548" s="174" t="n">
        <v>2526</v>
      </c>
      <c r="J7548" s="174" t="n">
        <v>13</v>
      </c>
      <c r="K7548" s="174" t="n">
        <v>2</v>
      </c>
      <c r="L7548" s="174" t="n">
        <v>20</v>
      </c>
      <c r="M7548" s="174" t="n">
        <v>2424</v>
      </c>
    </row>
    <row r="7549">
      <c r="A7549" s="174" t="inlineStr">
        <is>
          <t>test</t>
        </is>
      </c>
      <c r="B7549" s="174" t="inlineStr">
        <is>
          <t>A4</t>
        </is>
      </c>
      <c r="C7549" s="174" t="inlineStr">
        <is>
          <t>Music</t>
        </is>
      </c>
      <c r="D7549" s="174" t="inlineStr">
        <is>
          <t>all</t>
        </is>
      </c>
      <c r="E7549" s="175" t="n">
        <v>0.4</v>
      </c>
      <c r="F7549" s="174" t="n">
        <v>14</v>
      </c>
      <c r="G7549" s="174" t="n">
        <v>15</v>
      </c>
      <c r="H7549" s="174" t="n">
        <v>2434</v>
      </c>
      <c r="I7549" s="174" t="n">
        <v>2536</v>
      </c>
      <c r="J7549" s="174" t="n">
        <v>13</v>
      </c>
      <c r="K7549" s="174" t="n">
        <v>2</v>
      </c>
      <c r="L7549" s="174" t="n">
        <v>20</v>
      </c>
      <c r="M7549" s="174" t="n">
        <v>2414</v>
      </c>
    </row>
    <row r="7550">
      <c r="A7550" s="174" t="inlineStr">
        <is>
          <t>test</t>
        </is>
      </c>
      <c r="B7550" s="174" t="inlineStr">
        <is>
          <t>A4</t>
        </is>
      </c>
      <c r="C7550" s="174" t="inlineStr">
        <is>
          <t>Music</t>
        </is>
      </c>
      <c r="D7550" s="174" t="inlineStr">
        <is>
          <t>all</t>
        </is>
      </c>
      <c r="E7550" s="175" t="n">
        <v>0.41</v>
      </c>
      <c r="F7550" s="174" t="n">
        <v>14</v>
      </c>
      <c r="G7550" s="174" t="n">
        <v>15</v>
      </c>
      <c r="H7550" s="174" t="n">
        <v>2415</v>
      </c>
      <c r="I7550" s="174" t="n">
        <v>2555</v>
      </c>
      <c r="J7550" s="174" t="n">
        <v>13</v>
      </c>
      <c r="K7550" s="174" t="n">
        <v>2</v>
      </c>
      <c r="L7550" s="174" t="n">
        <v>20</v>
      </c>
      <c r="M7550" s="174" t="n">
        <v>2395</v>
      </c>
    </row>
    <row r="7551">
      <c r="A7551" s="174" t="inlineStr">
        <is>
          <t>test</t>
        </is>
      </c>
      <c r="B7551" s="174" t="inlineStr">
        <is>
          <t>A4</t>
        </is>
      </c>
      <c r="C7551" s="174" t="inlineStr">
        <is>
          <t>Music</t>
        </is>
      </c>
      <c r="D7551" s="174" t="inlineStr">
        <is>
          <t>all</t>
        </is>
      </c>
      <c r="E7551" s="175" t="n">
        <v>0.42</v>
      </c>
      <c r="F7551" s="174" t="n">
        <v>14</v>
      </c>
      <c r="G7551" s="174" t="n">
        <v>15</v>
      </c>
      <c r="H7551" s="174" t="n">
        <v>2397</v>
      </c>
      <c r="I7551" s="174" t="n">
        <v>2573</v>
      </c>
      <c r="J7551" s="174" t="n">
        <v>13</v>
      </c>
      <c r="K7551" s="174" t="n">
        <v>2</v>
      </c>
      <c r="L7551" s="174" t="n">
        <v>19</v>
      </c>
      <c r="M7551" s="174" t="n">
        <v>2378</v>
      </c>
    </row>
    <row r="7552">
      <c r="A7552" s="174" t="inlineStr">
        <is>
          <t>test</t>
        </is>
      </c>
      <c r="B7552" s="174" t="inlineStr">
        <is>
          <t>A4</t>
        </is>
      </c>
      <c r="C7552" s="174" t="inlineStr">
        <is>
          <t>Music</t>
        </is>
      </c>
      <c r="D7552" s="174" t="inlineStr">
        <is>
          <t>all</t>
        </is>
      </c>
      <c r="E7552" s="175" t="n">
        <v>0.43</v>
      </c>
      <c r="F7552" s="174" t="n">
        <v>14</v>
      </c>
      <c r="G7552" s="174" t="n">
        <v>15</v>
      </c>
      <c r="H7552" s="174" t="n">
        <v>2379</v>
      </c>
      <c r="I7552" s="174" t="n">
        <v>2591</v>
      </c>
      <c r="J7552" s="174" t="n">
        <v>13</v>
      </c>
      <c r="K7552" s="174" t="n">
        <v>2</v>
      </c>
      <c r="L7552" s="174" t="n">
        <v>19</v>
      </c>
      <c r="M7552" s="174" t="n">
        <v>2360</v>
      </c>
    </row>
    <row r="7553">
      <c r="A7553" s="174" t="inlineStr">
        <is>
          <t>test</t>
        </is>
      </c>
      <c r="B7553" s="174" t="inlineStr">
        <is>
          <t>A4</t>
        </is>
      </c>
      <c r="C7553" s="174" t="inlineStr">
        <is>
          <t>Music</t>
        </is>
      </c>
      <c r="D7553" s="174" t="inlineStr">
        <is>
          <t>all</t>
        </is>
      </c>
      <c r="E7553" s="175" t="n">
        <v>0.44</v>
      </c>
      <c r="F7553" s="174" t="n">
        <v>14</v>
      </c>
      <c r="G7553" s="174" t="n">
        <v>15</v>
      </c>
      <c r="H7553" s="174" t="n">
        <v>2360</v>
      </c>
      <c r="I7553" s="174" t="n">
        <v>2610</v>
      </c>
      <c r="J7553" s="174" t="n">
        <v>13</v>
      </c>
      <c r="K7553" s="174" t="n">
        <v>2</v>
      </c>
      <c r="L7553" s="174" t="n">
        <v>18</v>
      </c>
      <c r="M7553" s="174" t="n">
        <v>2342</v>
      </c>
    </row>
    <row r="7554">
      <c r="A7554" s="174" t="inlineStr">
        <is>
          <t>test</t>
        </is>
      </c>
      <c r="B7554" s="174" t="inlineStr">
        <is>
          <t>A4</t>
        </is>
      </c>
      <c r="C7554" s="174" t="inlineStr">
        <is>
          <t>Music</t>
        </is>
      </c>
      <c r="D7554" s="174" t="inlineStr">
        <is>
          <t>all</t>
        </is>
      </c>
      <c r="E7554" s="175" t="n">
        <v>0.45</v>
      </c>
      <c r="F7554" s="174" t="n">
        <v>14</v>
      </c>
      <c r="G7554" s="174" t="n">
        <v>15</v>
      </c>
      <c r="H7554" s="174" t="n">
        <v>2340</v>
      </c>
      <c r="I7554" s="174" t="n">
        <v>2630</v>
      </c>
      <c r="J7554" s="174" t="n">
        <v>13</v>
      </c>
      <c r="K7554" s="174" t="n">
        <v>2</v>
      </c>
      <c r="L7554" s="174" t="n">
        <v>18</v>
      </c>
      <c r="M7554" s="174" t="n">
        <v>2322</v>
      </c>
    </row>
    <row r="7555">
      <c r="A7555" s="174" t="inlineStr">
        <is>
          <t>test</t>
        </is>
      </c>
      <c r="B7555" s="174" t="inlineStr">
        <is>
          <t>A4</t>
        </is>
      </c>
      <c r="C7555" s="174" t="inlineStr">
        <is>
          <t>Music</t>
        </is>
      </c>
      <c r="D7555" s="174" t="inlineStr">
        <is>
          <t>all</t>
        </is>
      </c>
      <c r="E7555" s="175" t="n">
        <v>0.46</v>
      </c>
      <c r="F7555" s="174" t="n">
        <v>14</v>
      </c>
      <c r="G7555" s="174" t="n">
        <v>15</v>
      </c>
      <c r="H7555" s="174" t="n">
        <v>2325</v>
      </c>
      <c r="I7555" s="174" t="n">
        <v>2645</v>
      </c>
      <c r="J7555" s="174" t="n">
        <v>13</v>
      </c>
      <c r="K7555" s="174" t="n">
        <v>2</v>
      </c>
      <c r="L7555" s="174" t="n">
        <v>18</v>
      </c>
      <c r="M7555" s="174" t="n">
        <v>2307</v>
      </c>
    </row>
    <row r="7556">
      <c r="A7556" s="174" t="inlineStr">
        <is>
          <t>test</t>
        </is>
      </c>
      <c r="B7556" s="174" t="inlineStr">
        <is>
          <t>A4</t>
        </is>
      </c>
      <c r="C7556" s="174" t="inlineStr">
        <is>
          <t>Music</t>
        </is>
      </c>
      <c r="D7556" s="174" t="inlineStr">
        <is>
          <t>all</t>
        </is>
      </c>
      <c r="E7556" s="175" t="n">
        <v>0.47</v>
      </c>
      <c r="F7556" s="174" t="n">
        <v>13</v>
      </c>
      <c r="G7556" s="174" t="n">
        <v>16</v>
      </c>
      <c r="H7556" s="174" t="n">
        <v>2314</v>
      </c>
      <c r="I7556" s="174" t="n">
        <v>2656</v>
      </c>
      <c r="J7556" s="174" t="n">
        <v>14</v>
      </c>
      <c r="K7556" s="174" t="n">
        <v>2</v>
      </c>
      <c r="L7556" s="174" t="n">
        <v>18</v>
      </c>
      <c r="M7556" s="174" t="n">
        <v>2296</v>
      </c>
    </row>
    <row r="7557">
      <c r="A7557" s="174" t="inlineStr">
        <is>
          <t>test</t>
        </is>
      </c>
      <c r="B7557" s="174" t="inlineStr">
        <is>
          <t>A4</t>
        </is>
      </c>
      <c r="C7557" s="174" t="inlineStr">
        <is>
          <t>Music</t>
        </is>
      </c>
      <c r="D7557" s="174" t="inlineStr">
        <is>
          <t>all</t>
        </is>
      </c>
      <c r="E7557" s="175" t="n">
        <v>0.48</v>
      </c>
      <c r="F7557" s="174" t="n">
        <v>13</v>
      </c>
      <c r="G7557" s="174" t="n">
        <v>16</v>
      </c>
      <c r="H7557" s="174" t="n">
        <v>2299</v>
      </c>
      <c r="I7557" s="174" t="n">
        <v>2671</v>
      </c>
      <c r="J7557" s="174" t="n">
        <v>14</v>
      </c>
      <c r="K7557" s="174" t="n">
        <v>2</v>
      </c>
      <c r="L7557" s="174" t="n">
        <v>18</v>
      </c>
      <c r="M7557" s="174" t="n">
        <v>2281</v>
      </c>
    </row>
    <row r="7558">
      <c r="A7558" s="174" t="inlineStr">
        <is>
          <t>test</t>
        </is>
      </c>
      <c r="B7558" s="174" t="inlineStr">
        <is>
          <t>A4</t>
        </is>
      </c>
      <c r="C7558" s="174" t="inlineStr">
        <is>
          <t>Music</t>
        </is>
      </c>
      <c r="D7558" s="174" t="inlineStr">
        <is>
          <t>all</t>
        </is>
      </c>
      <c r="E7558" s="175" t="n">
        <v>0.49</v>
      </c>
      <c r="F7558" s="174" t="n">
        <v>13</v>
      </c>
      <c r="G7558" s="174" t="n">
        <v>16</v>
      </c>
      <c r="H7558" s="174" t="n">
        <v>2279</v>
      </c>
      <c r="I7558" s="174" t="n">
        <v>2691</v>
      </c>
      <c r="J7558" s="174" t="n">
        <v>14</v>
      </c>
      <c r="K7558" s="174" t="n">
        <v>2</v>
      </c>
      <c r="L7558" s="174" t="n">
        <v>18</v>
      </c>
      <c r="M7558" s="174" t="n">
        <v>2261</v>
      </c>
    </row>
    <row r="7559">
      <c r="A7559" s="174" t="inlineStr">
        <is>
          <t>test</t>
        </is>
      </c>
      <c r="B7559" s="174" t="inlineStr">
        <is>
          <t>A4</t>
        </is>
      </c>
      <c r="C7559" s="174" t="inlineStr">
        <is>
          <t>Music</t>
        </is>
      </c>
      <c r="D7559" s="174" t="inlineStr">
        <is>
          <t>all</t>
        </is>
      </c>
      <c r="E7559" s="175" t="n">
        <v>0.5</v>
      </c>
      <c r="F7559" s="174" t="n">
        <v>12</v>
      </c>
      <c r="G7559" s="174" t="n">
        <v>17</v>
      </c>
      <c r="H7559" s="174" t="n">
        <v>2271</v>
      </c>
      <c r="I7559" s="174" t="n">
        <v>2699</v>
      </c>
      <c r="J7559" s="174" t="n">
        <v>15</v>
      </c>
      <c r="K7559" s="174" t="n">
        <v>2</v>
      </c>
      <c r="L7559" s="174" t="n">
        <v>18</v>
      </c>
      <c r="M7559" s="174" t="n">
        <v>2253</v>
      </c>
    </row>
    <row r="7560">
      <c r="A7560" s="174" t="inlineStr">
        <is>
          <t>test</t>
        </is>
      </c>
      <c r="B7560" s="174" t="inlineStr">
        <is>
          <t>A4</t>
        </is>
      </c>
      <c r="C7560" s="174" t="inlineStr">
        <is>
          <t>Music</t>
        </is>
      </c>
      <c r="D7560" s="174" t="inlineStr">
        <is>
          <t>all</t>
        </is>
      </c>
      <c r="E7560" s="175" t="n">
        <v>0.51</v>
      </c>
      <c r="F7560" s="174" t="n">
        <v>12</v>
      </c>
      <c r="G7560" s="174" t="n">
        <v>17</v>
      </c>
      <c r="H7560" s="174" t="n">
        <v>2253</v>
      </c>
      <c r="I7560" s="174" t="n">
        <v>2717</v>
      </c>
      <c r="J7560" s="174" t="n">
        <v>15</v>
      </c>
      <c r="K7560" s="174" t="n">
        <v>2</v>
      </c>
      <c r="L7560" s="174" t="n">
        <v>18</v>
      </c>
      <c r="M7560" s="174" t="n">
        <v>2235</v>
      </c>
    </row>
    <row r="7561">
      <c r="A7561" s="174" t="inlineStr">
        <is>
          <t>test</t>
        </is>
      </c>
      <c r="B7561" s="174" t="inlineStr">
        <is>
          <t>A4</t>
        </is>
      </c>
      <c r="C7561" s="174" t="inlineStr">
        <is>
          <t>Music</t>
        </is>
      </c>
      <c r="D7561" s="174" t="inlineStr">
        <is>
          <t>all</t>
        </is>
      </c>
      <c r="E7561" s="175" t="n">
        <v>0.52</v>
      </c>
      <c r="F7561" s="174" t="n">
        <v>11</v>
      </c>
      <c r="G7561" s="174" t="n">
        <v>18</v>
      </c>
      <c r="H7561" s="174" t="n">
        <v>2239</v>
      </c>
      <c r="I7561" s="174" t="n">
        <v>2731</v>
      </c>
      <c r="J7561" s="174" t="n">
        <v>16</v>
      </c>
      <c r="K7561" s="174" t="n">
        <v>2</v>
      </c>
      <c r="L7561" s="174" t="n">
        <v>17</v>
      </c>
      <c r="M7561" s="174" t="n">
        <v>2222</v>
      </c>
    </row>
    <row r="7562">
      <c r="A7562" s="174" t="inlineStr">
        <is>
          <t>test</t>
        </is>
      </c>
      <c r="B7562" s="174" t="inlineStr">
        <is>
          <t>A4</t>
        </is>
      </c>
      <c r="C7562" s="174" t="inlineStr">
        <is>
          <t>Music</t>
        </is>
      </c>
      <c r="D7562" s="174" t="inlineStr">
        <is>
          <t>all</t>
        </is>
      </c>
      <c r="E7562" s="175" t="n">
        <v>0.53</v>
      </c>
      <c r="F7562" s="174" t="n">
        <v>11</v>
      </c>
      <c r="G7562" s="174" t="n">
        <v>18</v>
      </c>
      <c r="H7562" s="174" t="n">
        <v>2221</v>
      </c>
      <c r="I7562" s="174" t="n">
        <v>2749</v>
      </c>
      <c r="J7562" s="174" t="n">
        <v>16</v>
      </c>
      <c r="K7562" s="174" t="n">
        <v>2</v>
      </c>
      <c r="L7562" s="174" t="n">
        <v>17</v>
      </c>
      <c r="M7562" s="174" t="n">
        <v>2204</v>
      </c>
    </row>
    <row r="7563">
      <c r="A7563" s="174" t="inlineStr">
        <is>
          <t>test</t>
        </is>
      </c>
      <c r="B7563" s="174" t="inlineStr">
        <is>
          <t>A4</t>
        </is>
      </c>
      <c r="C7563" s="174" t="inlineStr">
        <is>
          <t>Music</t>
        </is>
      </c>
      <c r="D7563" s="174" t="inlineStr">
        <is>
          <t>all</t>
        </is>
      </c>
      <c r="E7563" s="175" t="n">
        <v>0.54</v>
      </c>
      <c r="F7563" s="174" t="n">
        <v>11</v>
      </c>
      <c r="G7563" s="174" t="n">
        <v>18</v>
      </c>
      <c r="H7563" s="174" t="n">
        <v>2196</v>
      </c>
      <c r="I7563" s="174" t="n">
        <v>2774</v>
      </c>
      <c r="J7563" s="174" t="n">
        <v>16</v>
      </c>
      <c r="K7563" s="174" t="n">
        <v>2</v>
      </c>
      <c r="L7563" s="174" t="n">
        <v>17</v>
      </c>
      <c r="M7563" s="174" t="n">
        <v>2179</v>
      </c>
    </row>
    <row r="7564">
      <c r="A7564" s="174" t="inlineStr">
        <is>
          <t>test</t>
        </is>
      </c>
      <c r="B7564" s="174" t="inlineStr">
        <is>
          <t>A4</t>
        </is>
      </c>
      <c r="C7564" s="174" t="inlineStr">
        <is>
          <t>Music</t>
        </is>
      </c>
      <c r="D7564" s="174" t="inlineStr">
        <is>
          <t>all</t>
        </is>
      </c>
      <c r="E7564" s="175" t="n">
        <v>0.55</v>
      </c>
      <c r="F7564" s="174" t="n">
        <v>11</v>
      </c>
      <c r="G7564" s="174" t="n">
        <v>18</v>
      </c>
      <c r="H7564" s="174" t="n">
        <v>2169</v>
      </c>
      <c r="I7564" s="174" t="n">
        <v>2801</v>
      </c>
      <c r="J7564" s="174" t="n">
        <v>16</v>
      </c>
      <c r="K7564" s="174" t="n">
        <v>2</v>
      </c>
      <c r="L7564" s="174" t="n">
        <v>17</v>
      </c>
      <c r="M7564" s="174" t="n">
        <v>2152</v>
      </c>
    </row>
    <row r="7565">
      <c r="A7565" s="174" t="inlineStr">
        <is>
          <t>test</t>
        </is>
      </c>
      <c r="B7565" s="174" t="inlineStr">
        <is>
          <t>A4</t>
        </is>
      </c>
      <c r="C7565" s="174" t="inlineStr">
        <is>
          <t>Music</t>
        </is>
      </c>
      <c r="D7565" s="174" t="inlineStr">
        <is>
          <t>all</t>
        </is>
      </c>
      <c r="E7565" s="175" t="n">
        <v>0.5600000000000001</v>
      </c>
      <c r="F7565" s="174" t="n">
        <v>11</v>
      </c>
      <c r="G7565" s="174" t="n">
        <v>18</v>
      </c>
      <c r="H7565" s="174" t="n">
        <v>2148</v>
      </c>
      <c r="I7565" s="174" t="n">
        <v>2822</v>
      </c>
      <c r="J7565" s="174" t="n">
        <v>16</v>
      </c>
      <c r="K7565" s="174" t="n">
        <v>2</v>
      </c>
      <c r="L7565" s="174" t="n">
        <v>16</v>
      </c>
      <c r="M7565" s="174" t="n">
        <v>2132</v>
      </c>
    </row>
    <row r="7566">
      <c r="A7566" s="174" t="inlineStr">
        <is>
          <t>test</t>
        </is>
      </c>
      <c r="B7566" s="174" t="inlineStr">
        <is>
          <t>A4</t>
        </is>
      </c>
      <c r="C7566" s="174" t="inlineStr">
        <is>
          <t>Music</t>
        </is>
      </c>
      <c r="D7566" s="174" t="inlineStr">
        <is>
          <t>all</t>
        </is>
      </c>
      <c r="E7566" s="175" t="n">
        <v>0.57</v>
      </c>
      <c r="F7566" s="174" t="n">
        <v>11</v>
      </c>
      <c r="G7566" s="174" t="n">
        <v>18</v>
      </c>
      <c r="H7566" s="174" t="n">
        <v>2126</v>
      </c>
      <c r="I7566" s="174" t="n">
        <v>2844</v>
      </c>
      <c r="J7566" s="174" t="n">
        <v>16</v>
      </c>
      <c r="K7566" s="174" t="n">
        <v>2</v>
      </c>
      <c r="L7566" s="174" t="n">
        <v>16</v>
      </c>
      <c r="M7566" s="174" t="n">
        <v>2110</v>
      </c>
    </row>
    <row r="7567">
      <c r="A7567" s="174" t="inlineStr">
        <is>
          <t>test</t>
        </is>
      </c>
      <c r="B7567" s="174" t="inlineStr">
        <is>
          <t>A4</t>
        </is>
      </c>
      <c r="C7567" s="174" t="inlineStr">
        <is>
          <t>Music</t>
        </is>
      </c>
      <c r="D7567" s="174" t="inlineStr">
        <is>
          <t>all</t>
        </is>
      </c>
      <c r="E7567" s="175" t="n">
        <v>0.58</v>
      </c>
      <c r="F7567" s="174" t="n">
        <v>11</v>
      </c>
      <c r="G7567" s="174" t="n">
        <v>18</v>
      </c>
      <c r="H7567" s="174" t="n">
        <v>2109</v>
      </c>
      <c r="I7567" s="174" t="n">
        <v>2861</v>
      </c>
      <c r="J7567" s="174" t="n">
        <v>16</v>
      </c>
      <c r="K7567" s="174" t="n">
        <v>2</v>
      </c>
      <c r="L7567" s="174" t="n">
        <v>15</v>
      </c>
      <c r="M7567" s="174" t="n">
        <v>2094</v>
      </c>
    </row>
    <row r="7568">
      <c r="A7568" s="174" t="inlineStr">
        <is>
          <t>test</t>
        </is>
      </c>
      <c r="B7568" s="174" t="inlineStr">
        <is>
          <t>A4</t>
        </is>
      </c>
      <c r="C7568" s="174" t="inlineStr">
        <is>
          <t>Music</t>
        </is>
      </c>
      <c r="D7568" s="174" t="inlineStr">
        <is>
          <t>all</t>
        </is>
      </c>
      <c r="E7568" s="175" t="n">
        <v>0.59</v>
      </c>
      <c r="F7568" s="174" t="n">
        <v>11</v>
      </c>
      <c r="G7568" s="174" t="n">
        <v>18</v>
      </c>
      <c r="H7568" s="174" t="n">
        <v>2089</v>
      </c>
      <c r="I7568" s="174" t="n">
        <v>2881</v>
      </c>
      <c r="J7568" s="174" t="n">
        <v>16</v>
      </c>
      <c r="K7568" s="174" t="n">
        <v>2</v>
      </c>
      <c r="L7568" s="174" t="n">
        <v>15</v>
      </c>
      <c r="M7568" s="174" t="n">
        <v>2074</v>
      </c>
    </row>
    <row r="7569">
      <c r="A7569" s="174" t="inlineStr">
        <is>
          <t>test</t>
        </is>
      </c>
      <c r="B7569" s="174" t="inlineStr">
        <is>
          <t>A4</t>
        </is>
      </c>
      <c r="C7569" s="174" t="inlineStr">
        <is>
          <t>Music</t>
        </is>
      </c>
      <c r="D7569" s="174" t="inlineStr">
        <is>
          <t>all</t>
        </is>
      </c>
      <c r="E7569" s="175" t="n">
        <v>0.6</v>
      </c>
      <c r="F7569" s="174" t="n">
        <v>11</v>
      </c>
      <c r="G7569" s="174" t="n">
        <v>18</v>
      </c>
      <c r="H7569" s="174" t="n">
        <v>2063</v>
      </c>
      <c r="I7569" s="174" t="n">
        <v>2907</v>
      </c>
      <c r="J7569" s="174" t="n">
        <v>16</v>
      </c>
      <c r="K7569" s="174" t="n">
        <v>2</v>
      </c>
      <c r="L7569" s="174" t="n">
        <v>14</v>
      </c>
      <c r="M7569" s="174" t="n">
        <v>2049</v>
      </c>
    </row>
    <row r="7570">
      <c r="A7570" s="174" t="inlineStr">
        <is>
          <t>test</t>
        </is>
      </c>
      <c r="B7570" s="174" t="inlineStr">
        <is>
          <t>A4</t>
        </is>
      </c>
      <c r="C7570" s="174" t="inlineStr">
        <is>
          <t>Music</t>
        </is>
      </c>
      <c r="D7570" s="174" t="inlineStr">
        <is>
          <t>all</t>
        </is>
      </c>
      <c r="E7570" s="175" t="n">
        <v>0.61</v>
      </c>
      <c r="F7570" s="174" t="n">
        <v>11</v>
      </c>
      <c r="G7570" s="174" t="n">
        <v>18</v>
      </c>
      <c r="H7570" s="174" t="n">
        <v>2034</v>
      </c>
      <c r="I7570" s="174" t="n">
        <v>2936</v>
      </c>
      <c r="J7570" s="174" t="n">
        <v>16</v>
      </c>
      <c r="K7570" s="174" t="n">
        <v>2</v>
      </c>
      <c r="L7570" s="174" t="n">
        <v>13</v>
      </c>
      <c r="M7570" s="174" t="n">
        <v>2021</v>
      </c>
    </row>
    <row r="7571">
      <c r="A7571" s="174" t="inlineStr">
        <is>
          <t>test</t>
        </is>
      </c>
      <c r="B7571" s="174" t="inlineStr">
        <is>
          <t>A4</t>
        </is>
      </c>
      <c r="C7571" s="174" t="inlineStr">
        <is>
          <t>Music</t>
        </is>
      </c>
      <c r="D7571" s="174" t="inlineStr">
        <is>
          <t>all</t>
        </is>
      </c>
      <c r="E7571" s="175" t="n">
        <v>0.62</v>
      </c>
      <c r="F7571" s="174" t="n">
        <v>11</v>
      </c>
      <c r="G7571" s="174" t="n">
        <v>18</v>
      </c>
      <c r="H7571" s="174" t="n">
        <v>2010</v>
      </c>
      <c r="I7571" s="174" t="n">
        <v>2960</v>
      </c>
      <c r="J7571" s="174" t="n">
        <v>16</v>
      </c>
      <c r="K7571" s="174" t="n">
        <v>2</v>
      </c>
      <c r="L7571" s="174" t="n">
        <v>13</v>
      </c>
      <c r="M7571" s="174" t="n">
        <v>1997</v>
      </c>
    </row>
    <row r="7572">
      <c r="A7572" s="174" t="inlineStr">
        <is>
          <t>test</t>
        </is>
      </c>
      <c r="B7572" s="174" t="inlineStr">
        <is>
          <t>A4</t>
        </is>
      </c>
      <c r="C7572" s="174" t="inlineStr">
        <is>
          <t>Music</t>
        </is>
      </c>
      <c r="D7572" s="174" t="inlineStr">
        <is>
          <t>all</t>
        </is>
      </c>
      <c r="E7572" s="175" t="n">
        <v>0.63</v>
      </c>
      <c r="F7572" s="174" t="n">
        <v>11</v>
      </c>
      <c r="G7572" s="174" t="n">
        <v>18</v>
      </c>
      <c r="H7572" s="174" t="n">
        <v>1990</v>
      </c>
      <c r="I7572" s="174" t="n">
        <v>2980</v>
      </c>
      <c r="J7572" s="174" t="n">
        <v>16</v>
      </c>
      <c r="K7572" s="174" t="n">
        <v>2</v>
      </c>
      <c r="L7572" s="174" t="n">
        <v>13</v>
      </c>
      <c r="M7572" s="174" t="n">
        <v>1977</v>
      </c>
    </row>
    <row r="7573">
      <c r="A7573" s="174" t="inlineStr">
        <is>
          <t>test</t>
        </is>
      </c>
      <c r="B7573" s="174" t="inlineStr">
        <is>
          <t>A4</t>
        </is>
      </c>
      <c r="C7573" s="174" t="inlineStr">
        <is>
          <t>Music</t>
        </is>
      </c>
      <c r="D7573" s="174" t="inlineStr">
        <is>
          <t>all</t>
        </is>
      </c>
      <c r="E7573" s="175" t="n">
        <v>0.64</v>
      </c>
      <c r="F7573" s="174" t="n">
        <v>11</v>
      </c>
      <c r="G7573" s="174" t="n">
        <v>18</v>
      </c>
      <c r="H7573" s="174" t="n">
        <v>1970</v>
      </c>
      <c r="I7573" s="174" t="n">
        <v>3000</v>
      </c>
      <c r="J7573" s="174" t="n">
        <v>16</v>
      </c>
      <c r="K7573" s="174" t="n">
        <v>2</v>
      </c>
      <c r="L7573" s="174" t="n">
        <v>13</v>
      </c>
      <c r="M7573" s="174" t="n">
        <v>1957</v>
      </c>
    </row>
    <row r="7574">
      <c r="A7574" s="174" t="inlineStr">
        <is>
          <t>test</t>
        </is>
      </c>
      <c r="B7574" s="174" t="inlineStr">
        <is>
          <t>A4</t>
        </is>
      </c>
      <c r="C7574" s="174" t="inlineStr">
        <is>
          <t>Music</t>
        </is>
      </c>
      <c r="D7574" s="174" t="inlineStr">
        <is>
          <t>all</t>
        </is>
      </c>
      <c r="E7574" s="175" t="n">
        <v>0.65</v>
      </c>
      <c r="F7574" s="174" t="n">
        <v>11</v>
      </c>
      <c r="G7574" s="174" t="n">
        <v>18</v>
      </c>
      <c r="H7574" s="174" t="n">
        <v>1939</v>
      </c>
      <c r="I7574" s="174" t="n">
        <v>3031</v>
      </c>
      <c r="J7574" s="174" t="n">
        <v>16</v>
      </c>
      <c r="K7574" s="174" t="n">
        <v>2</v>
      </c>
      <c r="L7574" s="174" t="n">
        <v>13</v>
      </c>
      <c r="M7574" s="174" t="n">
        <v>1926</v>
      </c>
    </row>
    <row r="7575">
      <c r="A7575" s="174" t="inlineStr">
        <is>
          <t>test</t>
        </is>
      </c>
      <c r="B7575" s="174" t="inlineStr">
        <is>
          <t>A4</t>
        </is>
      </c>
      <c r="C7575" s="174" t="inlineStr">
        <is>
          <t>Music</t>
        </is>
      </c>
      <c r="D7575" s="174" t="inlineStr">
        <is>
          <t>all</t>
        </is>
      </c>
      <c r="E7575" s="175" t="n">
        <v>0.66</v>
      </c>
      <c r="F7575" s="174" t="n">
        <v>10</v>
      </c>
      <c r="G7575" s="174" t="n">
        <v>19</v>
      </c>
      <c r="H7575" s="174" t="n">
        <v>1928</v>
      </c>
      <c r="I7575" s="174" t="n">
        <v>3042</v>
      </c>
      <c r="J7575" s="174" t="n">
        <v>16</v>
      </c>
      <c r="K7575" s="174" t="n">
        <v>3</v>
      </c>
      <c r="L7575" s="174" t="n">
        <v>13</v>
      </c>
      <c r="M7575" s="174" t="n">
        <v>1915</v>
      </c>
    </row>
    <row r="7576">
      <c r="A7576" s="174" t="inlineStr">
        <is>
          <t>test</t>
        </is>
      </c>
      <c r="B7576" s="174" t="inlineStr">
        <is>
          <t>A4</t>
        </is>
      </c>
      <c r="C7576" s="174" t="inlineStr">
        <is>
          <t>Music</t>
        </is>
      </c>
      <c r="D7576" s="174" t="inlineStr">
        <is>
          <t>all</t>
        </is>
      </c>
      <c r="E7576" s="175" t="n">
        <v>0.67</v>
      </c>
      <c r="F7576" s="174" t="n">
        <v>10</v>
      </c>
      <c r="G7576" s="174" t="n">
        <v>19</v>
      </c>
      <c r="H7576" s="174" t="n">
        <v>1901</v>
      </c>
      <c r="I7576" s="174" t="n">
        <v>3069</v>
      </c>
      <c r="J7576" s="174" t="n">
        <v>16</v>
      </c>
      <c r="K7576" s="174" t="n">
        <v>3</v>
      </c>
      <c r="L7576" s="174" t="n">
        <v>13</v>
      </c>
      <c r="M7576" s="174" t="n">
        <v>1888</v>
      </c>
    </row>
    <row r="7577">
      <c r="A7577" s="174" t="inlineStr">
        <is>
          <t>test</t>
        </is>
      </c>
      <c r="B7577" s="174" t="inlineStr">
        <is>
          <t>A4</t>
        </is>
      </c>
      <c r="C7577" s="174" t="inlineStr">
        <is>
          <t>Music</t>
        </is>
      </c>
      <c r="D7577" s="174" t="inlineStr">
        <is>
          <t>all</t>
        </is>
      </c>
      <c r="E7577" s="175" t="n">
        <v>0.68</v>
      </c>
      <c r="F7577" s="174" t="n">
        <v>10</v>
      </c>
      <c r="G7577" s="174" t="n">
        <v>19</v>
      </c>
      <c r="H7577" s="174" t="n">
        <v>1870</v>
      </c>
      <c r="I7577" s="174" t="n">
        <v>3100</v>
      </c>
      <c r="J7577" s="174" t="n">
        <v>16</v>
      </c>
      <c r="K7577" s="174" t="n">
        <v>3</v>
      </c>
      <c r="L7577" s="174" t="n">
        <v>13</v>
      </c>
      <c r="M7577" s="174" t="n">
        <v>1857</v>
      </c>
    </row>
    <row r="7578">
      <c r="A7578" s="174" t="inlineStr">
        <is>
          <t>test</t>
        </is>
      </c>
      <c r="B7578" s="174" t="inlineStr">
        <is>
          <t>A4</t>
        </is>
      </c>
      <c r="C7578" s="174" t="inlineStr">
        <is>
          <t>Music</t>
        </is>
      </c>
      <c r="D7578" s="174" t="inlineStr">
        <is>
          <t>all</t>
        </is>
      </c>
      <c r="E7578" s="175" t="n">
        <v>0.6899999999999999</v>
      </c>
      <c r="F7578" s="174" t="n">
        <v>10</v>
      </c>
      <c r="G7578" s="174" t="n">
        <v>19</v>
      </c>
      <c r="H7578" s="174" t="n">
        <v>1835</v>
      </c>
      <c r="I7578" s="174" t="n">
        <v>3135</v>
      </c>
      <c r="J7578" s="174" t="n">
        <v>16</v>
      </c>
      <c r="K7578" s="174" t="n">
        <v>3</v>
      </c>
      <c r="L7578" s="174" t="n">
        <v>13</v>
      </c>
      <c r="M7578" s="174" t="n">
        <v>1822</v>
      </c>
    </row>
    <row r="7579">
      <c r="A7579" s="174" t="inlineStr">
        <is>
          <t>test</t>
        </is>
      </c>
      <c r="B7579" s="174" t="inlineStr">
        <is>
          <t>A4</t>
        </is>
      </c>
      <c r="C7579" s="174" t="inlineStr">
        <is>
          <t>Music</t>
        </is>
      </c>
      <c r="D7579" s="174" t="inlineStr">
        <is>
          <t>all</t>
        </is>
      </c>
      <c r="E7579" s="175" t="n">
        <v>0.7</v>
      </c>
      <c r="F7579" s="174" t="n">
        <v>7</v>
      </c>
      <c r="G7579" s="174" t="n">
        <v>22</v>
      </c>
      <c r="H7579" s="174" t="n">
        <v>1815</v>
      </c>
      <c r="I7579" s="174" t="n">
        <v>3155</v>
      </c>
      <c r="J7579" s="174" t="n">
        <v>19</v>
      </c>
      <c r="K7579" s="174" t="n">
        <v>3</v>
      </c>
      <c r="L7579" s="174" t="n">
        <v>13</v>
      </c>
      <c r="M7579" s="174" t="n">
        <v>1802</v>
      </c>
    </row>
    <row r="7580">
      <c r="A7580" s="174" t="inlineStr">
        <is>
          <t>test</t>
        </is>
      </c>
      <c r="B7580" s="174" t="inlineStr">
        <is>
          <t>A4</t>
        </is>
      </c>
      <c r="C7580" s="174" t="inlineStr">
        <is>
          <t>Music</t>
        </is>
      </c>
      <c r="D7580" s="174" t="inlineStr">
        <is>
          <t>all</t>
        </is>
      </c>
      <c r="E7580" s="175" t="n">
        <v>0.71</v>
      </c>
      <c r="F7580" s="174" t="n">
        <v>7</v>
      </c>
      <c r="G7580" s="174" t="n">
        <v>22</v>
      </c>
      <c r="H7580" s="174" t="n">
        <v>1798</v>
      </c>
      <c r="I7580" s="174" t="n">
        <v>3172</v>
      </c>
      <c r="J7580" s="174" t="n">
        <v>19</v>
      </c>
      <c r="K7580" s="174" t="n">
        <v>3</v>
      </c>
      <c r="L7580" s="174" t="n">
        <v>13</v>
      </c>
      <c r="M7580" s="174" t="n">
        <v>1785</v>
      </c>
    </row>
    <row r="7581">
      <c r="A7581" s="174" t="inlineStr">
        <is>
          <t>test</t>
        </is>
      </c>
      <c r="B7581" s="174" t="inlineStr">
        <is>
          <t>A4</t>
        </is>
      </c>
      <c r="C7581" s="174" t="inlineStr">
        <is>
          <t>Music</t>
        </is>
      </c>
      <c r="D7581" s="174" t="inlineStr">
        <is>
          <t>all</t>
        </is>
      </c>
      <c r="E7581" s="175" t="n">
        <v>0.72</v>
      </c>
      <c r="F7581" s="174" t="n">
        <v>7</v>
      </c>
      <c r="G7581" s="174" t="n">
        <v>22</v>
      </c>
      <c r="H7581" s="174" t="n">
        <v>1774</v>
      </c>
      <c r="I7581" s="174" t="n">
        <v>3196</v>
      </c>
      <c r="J7581" s="174" t="n">
        <v>19</v>
      </c>
      <c r="K7581" s="174" t="n">
        <v>3</v>
      </c>
      <c r="L7581" s="174" t="n">
        <v>13</v>
      </c>
      <c r="M7581" s="174" t="n">
        <v>1761</v>
      </c>
    </row>
    <row r="7582">
      <c r="A7582" s="174" t="inlineStr">
        <is>
          <t>test</t>
        </is>
      </c>
      <c r="B7582" s="174" t="inlineStr">
        <is>
          <t>A4</t>
        </is>
      </c>
      <c r="C7582" s="174" t="inlineStr">
        <is>
          <t>Music</t>
        </is>
      </c>
      <c r="D7582" s="174" t="inlineStr">
        <is>
          <t>all</t>
        </is>
      </c>
      <c r="E7582" s="175" t="n">
        <v>0.73</v>
      </c>
      <c r="F7582" s="174" t="n">
        <v>6</v>
      </c>
      <c r="G7582" s="174" t="n">
        <v>23</v>
      </c>
      <c r="H7582" s="174" t="n">
        <v>1751</v>
      </c>
      <c r="I7582" s="174" t="n">
        <v>3219</v>
      </c>
      <c r="J7582" s="174" t="n">
        <v>20</v>
      </c>
      <c r="K7582" s="174" t="n">
        <v>3</v>
      </c>
      <c r="L7582" s="174" t="n">
        <v>11</v>
      </c>
      <c r="M7582" s="174" t="n">
        <v>1740</v>
      </c>
    </row>
    <row r="7583">
      <c r="A7583" s="174" t="inlineStr">
        <is>
          <t>test</t>
        </is>
      </c>
      <c r="B7583" s="174" t="inlineStr">
        <is>
          <t>A4</t>
        </is>
      </c>
      <c r="C7583" s="174" t="inlineStr">
        <is>
          <t>Music</t>
        </is>
      </c>
      <c r="D7583" s="174" t="inlineStr">
        <is>
          <t>all</t>
        </is>
      </c>
      <c r="E7583" s="175" t="n">
        <v>0.74</v>
      </c>
      <c r="F7583" s="174" t="n">
        <v>6</v>
      </c>
      <c r="G7583" s="174" t="n">
        <v>23</v>
      </c>
      <c r="H7583" s="174" t="n">
        <v>1722</v>
      </c>
      <c r="I7583" s="174" t="n">
        <v>3248</v>
      </c>
      <c r="J7583" s="174" t="n">
        <v>20</v>
      </c>
      <c r="K7583" s="174" t="n">
        <v>3</v>
      </c>
      <c r="L7583" s="174" t="n">
        <v>11</v>
      </c>
      <c r="M7583" s="174" t="n">
        <v>1711</v>
      </c>
    </row>
    <row r="7584">
      <c r="A7584" s="174" t="inlineStr">
        <is>
          <t>test</t>
        </is>
      </c>
      <c r="B7584" s="174" t="inlineStr">
        <is>
          <t>A4</t>
        </is>
      </c>
      <c r="C7584" s="174" t="inlineStr">
        <is>
          <t>Music</t>
        </is>
      </c>
      <c r="D7584" s="174" t="inlineStr">
        <is>
          <t>all</t>
        </is>
      </c>
      <c r="E7584" s="175" t="n">
        <v>0.75</v>
      </c>
      <c r="F7584" s="174" t="n">
        <v>6</v>
      </c>
      <c r="G7584" s="174" t="n">
        <v>23</v>
      </c>
      <c r="H7584" s="174" t="n">
        <v>1690</v>
      </c>
      <c r="I7584" s="174" t="n">
        <v>3280</v>
      </c>
      <c r="J7584" s="174" t="n">
        <v>20</v>
      </c>
      <c r="K7584" s="174" t="n">
        <v>3</v>
      </c>
      <c r="L7584" s="174" t="n">
        <v>11</v>
      </c>
      <c r="M7584" s="174" t="n">
        <v>1679</v>
      </c>
    </row>
    <row r="7585">
      <c r="A7585" s="174" t="inlineStr">
        <is>
          <t>test</t>
        </is>
      </c>
      <c r="B7585" s="174" t="inlineStr">
        <is>
          <t>A4</t>
        </is>
      </c>
      <c r="C7585" s="174" t="inlineStr">
        <is>
          <t>Music</t>
        </is>
      </c>
      <c r="D7585" s="174" t="inlineStr">
        <is>
          <t>all</t>
        </is>
      </c>
      <c r="E7585" s="175" t="n">
        <v>0.76</v>
      </c>
      <c r="F7585" s="174" t="n">
        <v>6</v>
      </c>
      <c r="G7585" s="174" t="n">
        <v>23</v>
      </c>
      <c r="H7585" s="174" t="n">
        <v>1664</v>
      </c>
      <c r="I7585" s="174" t="n">
        <v>3306</v>
      </c>
      <c r="J7585" s="174" t="n">
        <v>20</v>
      </c>
      <c r="K7585" s="174" t="n">
        <v>3</v>
      </c>
      <c r="L7585" s="174" t="n">
        <v>11</v>
      </c>
      <c r="M7585" s="174" t="n">
        <v>1653</v>
      </c>
    </row>
    <row r="7586">
      <c r="A7586" s="174" t="inlineStr">
        <is>
          <t>test</t>
        </is>
      </c>
      <c r="B7586" s="174" t="inlineStr">
        <is>
          <t>A4</t>
        </is>
      </c>
      <c r="C7586" s="174" t="inlineStr">
        <is>
          <t>Music</t>
        </is>
      </c>
      <c r="D7586" s="174" t="inlineStr">
        <is>
          <t>all</t>
        </is>
      </c>
      <c r="E7586" s="175" t="n">
        <v>0.77</v>
      </c>
      <c r="F7586" s="174" t="n">
        <v>6</v>
      </c>
      <c r="G7586" s="174" t="n">
        <v>23</v>
      </c>
      <c r="H7586" s="174" t="n">
        <v>1636</v>
      </c>
      <c r="I7586" s="174" t="n">
        <v>3334</v>
      </c>
      <c r="J7586" s="174" t="n">
        <v>20</v>
      </c>
      <c r="K7586" s="174" t="n">
        <v>3</v>
      </c>
      <c r="L7586" s="174" t="n">
        <v>11</v>
      </c>
      <c r="M7586" s="174" t="n">
        <v>1625</v>
      </c>
    </row>
    <row r="7587">
      <c r="A7587" s="174" t="inlineStr">
        <is>
          <t>test</t>
        </is>
      </c>
      <c r="B7587" s="174" t="inlineStr">
        <is>
          <t>A4</t>
        </is>
      </c>
      <c r="C7587" s="174" t="inlineStr">
        <is>
          <t>Music</t>
        </is>
      </c>
      <c r="D7587" s="174" t="inlineStr">
        <is>
          <t>all</t>
        </is>
      </c>
      <c r="E7587" s="175" t="n">
        <v>0.78</v>
      </c>
      <c r="F7587" s="174" t="n">
        <v>6</v>
      </c>
      <c r="G7587" s="174" t="n">
        <v>23</v>
      </c>
      <c r="H7587" s="174" t="n">
        <v>1609</v>
      </c>
      <c r="I7587" s="174" t="n">
        <v>3361</v>
      </c>
      <c r="J7587" s="174" t="n">
        <v>20</v>
      </c>
      <c r="K7587" s="174" t="n">
        <v>3</v>
      </c>
      <c r="L7587" s="174" t="n">
        <v>11</v>
      </c>
      <c r="M7587" s="174" t="n">
        <v>1598</v>
      </c>
    </row>
    <row r="7588">
      <c r="A7588" s="174" t="inlineStr">
        <is>
          <t>test</t>
        </is>
      </c>
      <c r="B7588" s="174" t="inlineStr">
        <is>
          <t>A4</t>
        </is>
      </c>
      <c r="C7588" s="174" t="inlineStr">
        <is>
          <t>Music</t>
        </is>
      </c>
      <c r="D7588" s="174" t="inlineStr">
        <is>
          <t>all</t>
        </is>
      </c>
      <c r="E7588" s="175" t="n">
        <v>0.79</v>
      </c>
      <c r="F7588" s="174" t="n">
        <v>6</v>
      </c>
      <c r="G7588" s="174" t="n">
        <v>23</v>
      </c>
      <c r="H7588" s="174" t="n">
        <v>1574</v>
      </c>
      <c r="I7588" s="174" t="n">
        <v>3396</v>
      </c>
      <c r="J7588" s="174" t="n">
        <v>20</v>
      </c>
      <c r="K7588" s="174" t="n">
        <v>3</v>
      </c>
      <c r="L7588" s="174" t="n">
        <v>10</v>
      </c>
      <c r="M7588" s="174" t="n">
        <v>1564</v>
      </c>
    </row>
    <row r="7589">
      <c r="A7589" s="174" t="inlineStr">
        <is>
          <t>test</t>
        </is>
      </c>
      <c r="B7589" s="174" t="inlineStr">
        <is>
          <t>A4</t>
        </is>
      </c>
      <c r="C7589" s="174" t="inlineStr">
        <is>
          <t>Music</t>
        </is>
      </c>
      <c r="D7589" s="174" t="inlineStr">
        <is>
          <t>all</t>
        </is>
      </c>
      <c r="E7589" s="175" t="n">
        <v>0.8</v>
      </c>
      <c r="F7589" s="174" t="n">
        <v>6</v>
      </c>
      <c r="G7589" s="174" t="n">
        <v>23</v>
      </c>
      <c r="H7589" s="174" t="n">
        <v>1529</v>
      </c>
      <c r="I7589" s="174" t="n">
        <v>3441</v>
      </c>
      <c r="J7589" s="174" t="n">
        <v>20</v>
      </c>
      <c r="K7589" s="174" t="n">
        <v>3</v>
      </c>
      <c r="L7589" s="174" t="n">
        <v>8</v>
      </c>
      <c r="M7589" s="174" t="n">
        <v>1521</v>
      </c>
    </row>
    <row r="7590">
      <c r="A7590" s="174" t="inlineStr">
        <is>
          <t>test</t>
        </is>
      </c>
      <c r="B7590" s="174" t="inlineStr">
        <is>
          <t>A4</t>
        </is>
      </c>
      <c r="C7590" s="174" t="inlineStr">
        <is>
          <t>Music</t>
        </is>
      </c>
      <c r="D7590" s="174" t="inlineStr">
        <is>
          <t>all</t>
        </is>
      </c>
      <c r="E7590" s="175" t="n">
        <v>0.8100000000000001</v>
      </c>
      <c r="F7590" s="174" t="n">
        <v>6</v>
      </c>
      <c r="G7590" s="174" t="n">
        <v>23</v>
      </c>
      <c r="H7590" s="174" t="n">
        <v>1485</v>
      </c>
      <c r="I7590" s="174" t="n">
        <v>3485</v>
      </c>
      <c r="J7590" s="174" t="n">
        <v>20</v>
      </c>
      <c r="K7590" s="174" t="n">
        <v>3</v>
      </c>
      <c r="L7590" s="174" t="n">
        <v>7</v>
      </c>
      <c r="M7590" s="174" t="n">
        <v>1478</v>
      </c>
    </row>
    <row r="7591">
      <c r="A7591" s="174" t="inlineStr">
        <is>
          <t>test</t>
        </is>
      </c>
      <c r="B7591" s="174" t="inlineStr">
        <is>
          <t>A4</t>
        </is>
      </c>
      <c r="C7591" s="174" t="inlineStr">
        <is>
          <t>Music</t>
        </is>
      </c>
      <c r="D7591" s="174" t="inlineStr">
        <is>
          <t>all</t>
        </is>
      </c>
      <c r="E7591" s="175" t="n">
        <v>0.82</v>
      </c>
      <c r="F7591" s="174" t="n">
        <v>6</v>
      </c>
      <c r="G7591" s="174" t="n">
        <v>23</v>
      </c>
      <c r="H7591" s="174" t="n">
        <v>1454</v>
      </c>
      <c r="I7591" s="174" t="n">
        <v>3516</v>
      </c>
      <c r="J7591" s="174" t="n">
        <v>20</v>
      </c>
      <c r="K7591" s="174" t="n">
        <v>3</v>
      </c>
      <c r="L7591" s="174" t="n">
        <v>7</v>
      </c>
      <c r="M7591" s="174" t="n">
        <v>1447</v>
      </c>
    </row>
    <row r="7592">
      <c r="A7592" s="174" t="inlineStr">
        <is>
          <t>test</t>
        </is>
      </c>
      <c r="B7592" s="174" t="inlineStr">
        <is>
          <t>A4</t>
        </is>
      </c>
      <c r="C7592" s="174" t="inlineStr">
        <is>
          <t>Music</t>
        </is>
      </c>
      <c r="D7592" s="174" t="inlineStr">
        <is>
          <t>all</t>
        </is>
      </c>
      <c r="E7592" s="175" t="n">
        <v>0.83</v>
      </c>
      <c r="F7592" s="174" t="n">
        <v>6</v>
      </c>
      <c r="G7592" s="174" t="n">
        <v>23</v>
      </c>
      <c r="H7592" s="174" t="n">
        <v>1417</v>
      </c>
      <c r="I7592" s="174" t="n">
        <v>3553</v>
      </c>
      <c r="J7592" s="174" t="n">
        <v>20</v>
      </c>
      <c r="K7592" s="174" t="n">
        <v>3</v>
      </c>
      <c r="L7592" s="174" t="n">
        <v>7</v>
      </c>
      <c r="M7592" s="174" t="n">
        <v>1410</v>
      </c>
    </row>
    <row r="7593">
      <c r="A7593" s="174" t="inlineStr">
        <is>
          <t>test</t>
        </is>
      </c>
      <c r="B7593" s="174" t="inlineStr">
        <is>
          <t>A4</t>
        </is>
      </c>
      <c r="C7593" s="174" t="inlineStr">
        <is>
          <t>Music</t>
        </is>
      </c>
      <c r="D7593" s="174" t="inlineStr">
        <is>
          <t>all</t>
        </is>
      </c>
      <c r="E7593" s="175" t="n">
        <v>0.84</v>
      </c>
      <c r="F7593" s="174" t="n">
        <v>6</v>
      </c>
      <c r="G7593" s="174" t="n">
        <v>23</v>
      </c>
      <c r="H7593" s="174" t="n">
        <v>1371</v>
      </c>
      <c r="I7593" s="174" t="n">
        <v>3599</v>
      </c>
      <c r="J7593" s="174" t="n">
        <v>20</v>
      </c>
      <c r="K7593" s="174" t="n">
        <v>3</v>
      </c>
      <c r="L7593" s="174" t="n">
        <v>7</v>
      </c>
      <c r="M7593" s="174" t="n">
        <v>1364</v>
      </c>
    </row>
    <row r="7594">
      <c r="A7594" s="174" t="inlineStr">
        <is>
          <t>test</t>
        </is>
      </c>
      <c r="B7594" s="174" t="inlineStr">
        <is>
          <t>A4</t>
        </is>
      </c>
      <c r="C7594" s="174" t="inlineStr">
        <is>
          <t>Music</t>
        </is>
      </c>
      <c r="D7594" s="174" t="inlineStr">
        <is>
          <t>all</t>
        </is>
      </c>
      <c r="E7594" s="175" t="n">
        <v>0.85</v>
      </c>
      <c r="F7594" s="174" t="n">
        <v>6</v>
      </c>
      <c r="G7594" s="174" t="n">
        <v>23</v>
      </c>
      <c r="H7594" s="174" t="n">
        <v>1340</v>
      </c>
      <c r="I7594" s="174" t="n">
        <v>3630</v>
      </c>
      <c r="J7594" s="174" t="n">
        <v>20</v>
      </c>
      <c r="K7594" s="174" t="n">
        <v>3</v>
      </c>
      <c r="L7594" s="174" t="n">
        <v>7</v>
      </c>
      <c r="M7594" s="174" t="n">
        <v>1333</v>
      </c>
    </row>
    <row r="7595">
      <c r="A7595" s="174" t="inlineStr">
        <is>
          <t>test</t>
        </is>
      </c>
      <c r="B7595" s="174" t="inlineStr">
        <is>
          <t>A4</t>
        </is>
      </c>
      <c r="C7595" s="174" t="inlineStr">
        <is>
          <t>Music</t>
        </is>
      </c>
      <c r="D7595" s="174" t="inlineStr">
        <is>
          <t>all</t>
        </is>
      </c>
      <c r="E7595" s="175" t="n">
        <v>0.86</v>
      </c>
      <c r="F7595" s="174" t="n">
        <v>6</v>
      </c>
      <c r="G7595" s="174" t="n">
        <v>23</v>
      </c>
      <c r="H7595" s="174" t="n">
        <v>1301</v>
      </c>
      <c r="I7595" s="174" t="n">
        <v>3669</v>
      </c>
      <c r="J7595" s="174" t="n">
        <v>20</v>
      </c>
      <c r="K7595" s="174" t="n">
        <v>3</v>
      </c>
      <c r="L7595" s="174" t="n">
        <v>7</v>
      </c>
      <c r="M7595" s="174" t="n">
        <v>1294</v>
      </c>
    </row>
    <row r="7596">
      <c r="A7596" s="174" t="inlineStr">
        <is>
          <t>test</t>
        </is>
      </c>
      <c r="B7596" s="174" t="inlineStr">
        <is>
          <t>A4</t>
        </is>
      </c>
      <c r="C7596" s="174" t="inlineStr">
        <is>
          <t>Music</t>
        </is>
      </c>
      <c r="D7596" s="174" t="inlineStr">
        <is>
          <t>all</t>
        </is>
      </c>
      <c r="E7596" s="175" t="n">
        <v>0.87</v>
      </c>
      <c r="F7596" s="174" t="n">
        <v>6</v>
      </c>
      <c r="G7596" s="174" t="n">
        <v>23</v>
      </c>
      <c r="H7596" s="174" t="n">
        <v>1248</v>
      </c>
      <c r="I7596" s="174" t="n">
        <v>3722</v>
      </c>
      <c r="J7596" s="174" t="n">
        <v>20</v>
      </c>
      <c r="K7596" s="174" t="n">
        <v>3</v>
      </c>
      <c r="L7596" s="174" t="n">
        <v>7</v>
      </c>
      <c r="M7596" s="174" t="n">
        <v>1241</v>
      </c>
    </row>
    <row r="7597">
      <c r="A7597" s="174" t="inlineStr">
        <is>
          <t>test</t>
        </is>
      </c>
      <c r="B7597" s="174" t="inlineStr">
        <is>
          <t>A4</t>
        </is>
      </c>
      <c r="C7597" s="174" t="inlineStr">
        <is>
          <t>Music</t>
        </is>
      </c>
      <c r="D7597" s="174" t="inlineStr">
        <is>
          <t>all</t>
        </is>
      </c>
      <c r="E7597" s="175" t="n">
        <v>0.88</v>
      </c>
      <c r="F7597" s="174" t="n">
        <v>6</v>
      </c>
      <c r="G7597" s="174" t="n">
        <v>23</v>
      </c>
      <c r="H7597" s="174" t="n">
        <v>1197</v>
      </c>
      <c r="I7597" s="174" t="n">
        <v>3773</v>
      </c>
      <c r="J7597" s="174" t="n">
        <v>20</v>
      </c>
      <c r="K7597" s="174" t="n">
        <v>3</v>
      </c>
      <c r="L7597" s="174" t="n">
        <v>7</v>
      </c>
      <c r="M7597" s="174" t="n">
        <v>1190</v>
      </c>
    </row>
    <row r="7598">
      <c r="A7598" s="174" t="inlineStr">
        <is>
          <t>test</t>
        </is>
      </c>
      <c r="B7598" s="174" t="inlineStr">
        <is>
          <t>A4</t>
        </is>
      </c>
      <c r="C7598" s="174" t="inlineStr">
        <is>
          <t>Music</t>
        </is>
      </c>
      <c r="D7598" s="174" t="inlineStr">
        <is>
          <t>all</t>
        </is>
      </c>
      <c r="E7598" s="175" t="n">
        <v>0.89</v>
      </c>
      <c r="F7598" s="174" t="n">
        <v>4</v>
      </c>
      <c r="G7598" s="174" t="n">
        <v>25</v>
      </c>
      <c r="H7598" s="174" t="n">
        <v>1140</v>
      </c>
      <c r="I7598" s="174" t="n">
        <v>3830</v>
      </c>
      <c r="J7598" s="174" t="n">
        <v>22</v>
      </c>
      <c r="K7598" s="174" t="n">
        <v>3</v>
      </c>
      <c r="L7598" s="174" t="n">
        <v>7</v>
      </c>
      <c r="M7598" s="174" t="n">
        <v>1133</v>
      </c>
    </row>
    <row r="7599">
      <c r="A7599" s="174" t="inlineStr">
        <is>
          <t>test</t>
        </is>
      </c>
      <c r="B7599" s="174" t="inlineStr">
        <is>
          <t>A4</t>
        </is>
      </c>
      <c r="C7599" s="174" t="inlineStr">
        <is>
          <t>Music</t>
        </is>
      </c>
      <c r="D7599" s="174" t="inlineStr">
        <is>
          <t>all</t>
        </is>
      </c>
      <c r="E7599" s="175" t="n">
        <v>0.9</v>
      </c>
      <c r="F7599" s="174" t="n">
        <v>4</v>
      </c>
      <c r="G7599" s="174" t="n">
        <v>25</v>
      </c>
      <c r="H7599" s="174" t="n">
        <v>1084</v>
      </c>
      <c r="I7599" s="174" t="n">
        <v>3886</v>
      </c>
      <c r="J7599" s="174" t="n">
        <v>22</v>
      </c>
      <c r="K7599" s="174" t="n">
        <v>3</v>
      </c>
      <c r="L7599" s="174" t="n">
        <v>6</v>
      </c>
      <c r="M7599" s="174" t="n">
        <v>1078</v>
      </c>
    </row>
    <row r="7600">
      <c r="A7600" s="174" t="inlineStr">
        <is>
          <t>test</t>
        </is>
      </c>
      <c r="B7600" s="174" t="inlineStr">
        <is>
          <t>A4</t>
        </is>
      </c>
      <c r="C7600" s="174" t="inlineStr">
        <is>
          <t>Music</t>
        </is>
      </c>
      <c r="D7600" s="174" t="inlineStr">
        <is>
          <t>all</t>
        </is>
      </c>
      <c r="E7600" s="175" t="n">
        <v>0.91</v>
      </c>
      <c r="F7600" s="174" t="n">
        <v>3</v>
      </c>
      <c r="G7600" s="174" t="n">
        <v>26</v>
      </c>
      <c r="H7600" s="174" t="n">
        <v>1025</v>
      </c>
      <c r="I7600" s="174" t="n">
        <v>3945</v>
      </c>
      <c r="J7600" s="174" t="n">
        <v>23</v>
      </c>
      <c r="K7600" s="174" t="n">
        <v>3</v>
      </c>
      <c r="L7600" s="174" t="n">
        <v>5</v>
      </c>
      <c r="M7600" s="174" t="n">
        <v>1020</v>
      </c>
    </row>
    <row r="7601">
      <c r="A7601" s="174" t="inlineStr">
        <is>
          <t>test</t>
        </is>
      </c>
      <c r="B7601" s="174" t="inlineStr">
        <is>
          <t>A4</t>
        </is>
      </c>
      <c r="C7601" s="174" t="inlineStr">
        <is>
          <t>Music</t>
        </is>
      </c>
      <c r="D7601" s="174" t="inlineStr">
        <is>
          <t>all</t>
        </is>
      </c>
      <c r="E7601" s="175" t="n">
        <v>0.92</v>
      </c>
      <c r="F7601" s="174" t="n">
        <v>3</v>
      </c>
      <c r="G7601" s="174" t="n">
        <v>26</v>
      </c>
      <c r="H7601" s="174" t="n">
        <v>952</v>
      </c>
      <c r="I7601" s="174" t="n">
        <v>4018</v>
      </c>
      <c r="J7601" s="174" t="n">
        <v>23</v>
      </c>
      <c r="K7601" s="174" t="n">
        <v>3</v>
      </c>
      <c r="L7601" s="174" t="n">
        <v>4</v>
      </c>
      <c r="M7601" s="174" t="n">
        <v>948</v>
      </c>
    </row>
    <row r="7602">
      <c r="A7602" s="174" t="inlineStr">
        <is>
          <t>test</t>
        </is>
      </c>
      <c r="B7602" s="174" t="inlineStr">
        <is>
          <t>A4</t>
        </is>
      </c>
      <c r="C7602" s="174" t="inlineStr">
        <is>
          <t>Music</t>
        </is>
      </c>
      <c r="D7602" s="174" t="inlineStr">
        <is>
          <t>all</t>
        </is>
      </c>
      <c r="E7602" s="175" t="n">
        <v>0.93</v>
      </c>
      <c r="F7602" s="174" t="n">
        <v>2</v>
      </c>
      <c r="G7602" s="174" t="n">
        <v>27</v>
      </c>
      <c r="H7602" s="174" t="n">
        <v>892</v>
      </c>
      <c r="I7602" s="174" t="n">
        <v>4078</v>
      </c>
      <c r="J7602" s="174" t="n">
        <v>24</v>
      </c>
      <c r="K7602" s="174" t="n">
        <v>3</v>
      </c>
      <c r="L7602" s="174" t="n">
        <v>3</v>
      </c>
      <c r="M7602" s="174" t="n">
        <v>889</v>
      </c>
    </row>
    <row r="7603">
      <c r="A7603" s="174" t="inlineStr">
        <is>
          <t>test</t>
        </is>
      </c>
      <c r="B7603" s="174" t="inlineStr">
        <is>
          <t>A4</t>
        </is>
      </c>
      <c r="C7603" s="174" t="inlineStr">
        <is>
          <t>Music</t>
        </is>
      </c>
      <c r="D7603" s="174" t="inlineStr">
        <is>
          <t>all</t>
        </is>
      </c>
      <c r="E7603" s="175" t="n">
        <v>0.9399999999999999</v>
      </c>
      <c r="F7603" s="174" t="n">
        <v>2</v>
      </c>
      <c r="G7603" s="174" t="n">
        <v>27</v>
      </c>
      <c r="H7603" s="174" t="n">
        <v>813</v>
      </c>
      <c r="I7603" s="174" t="n">
        <v>4157</v>
      </c>
      <c r="J7603" s="174" t="n">
        <v>24</v>
      </c>
      <c r="K7603" s="174" t="n">
        <v>3</v>
      </c>
      <c r="L7603" s="174" t="n">
        <v>2</v>
      </c>
      <c r="M7603" s="174" t="n">
        <v>811</v>
      </c>
    </row>
    <row r="7604">
      <c r="A7604" s="174" t="inlineStr">
        <is>
          <t>test</t>
        </is>
      </c>
      <c r="B7604" s="174" t="inlineStr">
        <is>
          <t>A4</t>
        </is>
      </c>
      <c r="C7604" s="174" t="inlineStr">
        <is>
          <t>Music</t>
        </is>
      </c>
      <c r="D7604" s="174" t="inlineStr">
        <is>
          <t>all</t>
        </is>
      </c>
      <c r="E7604" s="175" t="n">
        <v>0.95</v>
      </c>
      <c r="F7604" s="174" t="n">
        <v>2</v>
      </c>
      <c r="G7604" s="174" t="n">
        <v>27</v>
      </c>
      <c r="H7604" s="174" t="n">
        <v>707</v>
      </c>
      <c r="I7604" s="174" t="n">
        <v>4263</v>
      </c>
      <c r="J7604" s="174" t="n">
        <v>24</v>
      </c>
      <c r="K7604" s="174" t="n">
        <v>3</v>
      </c>
      <c r="L7604" s="174" t="n">
        <v>2</v>
      </c>
      <c r="M7604" s="174" t="n">
        <v>705</v>
      </c>
    </row>
    <row r="7605">
      <c r="A7605" s="174" t="inlineStr">
        <is>
          <t>test</t>
        </is>
      </c>
      <c r="B7605" s="174" t="inlineStr">
        <is>
          <t>A4</t>
        </is>
      </c>
      <c r="C7605" s="174" t="inlineStr">
        <is>
          <t>Music</t>
        </is>
      </c>
      <c r="D7605" s="174" t="inlineStr">
        <is>
          <t>nb</t>
        </is>
      </c>
      <c r="E7605" s="175" t="n">
        <v>0.01</v>
      </c>
      <c r="F7605" s="174" t="n">
        <v>3</v>
      </c>
      <c r="G7605" s="174" t="n">
        <v>0</v>
      </c>
      <c r="H7605" s="174" t="n">
        <v>4334</v>
      </c>
      <c r="I7605" s="174" t="n">
        <v>603</v>
      </c>
      <c r="J7605" s="174" t="n"/>
      <c r="K7605" s="174" t="n"/>
      <c r="L7605" s="174" t="n"/>
      <c r="M7605" s="174" t="n"/>
    </row>
    <row r="7606">
      <c r="A7606" s="174" t="inlineStr">
        <is>
          <t>test</t>
        </is>
      </c>
      <c r="B7606" s="174" t="inlineStr">
        <is>
          <t>A4</t>
        </is>
      </c>
      <c r="C7606" s="174" t="inlineStr">
        <is>
          <t>Music</t>
        </is>
      </c>
      <c r="D7606" s="174" t="inlineStr">
        <is>
          <t>nb</t>
        </is>
      </c>
      <c r="E7606" s="175" t="n">
        <v>0.02</v>
      </c>
      <c r="F7606" s="174" t="n">
        <v>2</v>
      </c>
      <c r="G7606" s="174" t="n">
        <v>1</v>
      </c>
      <c r="H7606" s="174" t="n">
        <v>4010</v>
      </c>
      <c r="I7606" s="174" t="n">
        <v>927</v>
      </c>
      <c r="J7606" s="174" t="n"/>
      <c r="K7606" s="174" t="n"/>
      <c r="L7606" s="174" t="n"/>
      <c r="M7606" s="174" t="n"/>
    </row>
    <row r="7607">
      <c r="A7607" s="174" t="inlineStr">
        <is>
          <t>test</t>
        </is>
      </c>
      <c r="B7607" s="174" t="inlineStr">
        <is>
          <t>A4</t>
        </is>
      </c>
      <c r="C7607" s="174" t="inlineStr">
        <is>
          <t>Music</t>
        </is>
      </c>
      <c r="D7607" s="174" t="inlineStr">
        <is>
          <t>nb</t>
        </is>
      </c>
      <c r="E7607" s="175" t="n">
        <v>0.03</v>
      </c>
      <c r="F7607" s="174" t="n">
        <v>2</v>
      </c>
      <c r="G7607" s="174" t="n">
        <v>1</v>
      </c>
      <c r="H7607" s="174" t="n">
        <v>3793</v>
      </c>
      <c r="I7607" s="174" t="n">
        <v>1144</v>
      </c>
      <c r="J7607" s="174" t="n"/>
      <c r="K7607" s="174" t="n"/>
      <c r="L7607" s="174" t="n"/>
      <c r="M7607" s="174" t="n"/>
    </row>
    <row r="7608">
      <c r="A7608" s="174" t="inlineStr">
        <is>
          <t>test</t>
        </is>
      </c>
      <c r="B7608" s="174" t="inlineStr">
        <is>
          <t>A4</t>
        </is>
      </c>
      <c r="C7608" s="174" t="inlineStr">
        <is>
          <t>Music</t>
        </is>
      </c>
      <c r="D7608" s="174" t="inlineStr">
        <is>
          <t>nb</t>
        </is>
      </c>
      <c r="E7608" s="175" t="n">
        <v>0.04</v>
      </c>
      <c r="F7608" s="174" t="n">
        <v>2</v>
      </c>
      <c r="G7608" s="174" t="n">
        <v>1</v>
      </c>
      <c r="H7608" s="174" t="n">
        <v>3615</v>
      </c>
      <c r="I7608" s="174" t="n">
        <v>1322</v>
      </c>
      <c r="J7608" s="174" t="n"/>
      <c r="K7608" s="174" t="n"/>
      <c r="L7608" s="174" t="n"/>
      <c r="M7608" s="174" t="n"/>
    </row>
    <row r="7609">
      <c r="A7609" s="174" t="inlineStr">
        <is>
          <t>test</t>
        </is>
      </c>
      <c r="B7609" s="174" t="inlineStr">
        <is>
          <t>A4</t>
        </is>
      </c>
      <c r="C7609" s="174" t="inlineStr">
        <is>
          <t>Music</t>
        </is>
      </c>
      <c r="D7609" s="174" t="inlineStr">
        <is>
          <t>nb</t>
        </is>
      </c>
      <c r="E7609" s="175" t="n">
        <v>0.05</v>
      </c>
      <c r="F7609" s="174" t="n">
        <v>2</v>
      </c>
      <c r="G7609" s="174" t="n">
        <v>1</v>
      </c>
      <c r="H7609" s="174" t="n">
        <v>3468</v>
      </c>
      <c r="I7609" s="174" t="n">
        <v>1469</v>
      </c>
      <c r="J7609" s="174" t="n"/>
      <c r="K7609" s="174" t="n"/>
      <c r="L7609" s="174" t="n"/>
      <c r="M7609" s="174" t="n"/>
    </row>
    <row r="7610">
      <c r="A7610" s="174" t="inlineStr">
        <is>
          <t>test</t>
        </is>
      </c>
      <c r="B7610" s="174" t="inlineStr">
        <is>
          <t>A4</t>
        </is>
      </c>
      <c r="C7610" s="174" t="inlineStr">
        <is>
          <t>Music</t>
        </is>
      </c>
      <c r="D7610" s="174" t="inlineStr">
        <is>
          <t>nb</t>
        </is>
      </c>
      <c r="E7610" s="175" t="n">
        <v>0.06</v>
      </c>
      <c r="F7610" s="174" t="n">
        <v>2</v>
      </c>
      <c r="G7610" s="174" t="n">
        <v>1</v>
      </c>
      <c r="H7610" s="174" t="n">
        <v>3376</v>
      </c>
      <c r="I7610" s="174" t="n">
        <v>1561</v>
      </c>
      <c r="J7610" s="174" t="n"/>
      <c r="K7610" s="174" t="n"/>
      <c r="L7610" s="174" t="n"/>
      <c r="M7610" s="174" t="n"/>
    </row>
    <row r="7611">
      <c r="A7611" s="174" t="inlineStr">
        <is>
          <t>test</t>
        </is>
      </c>
      <c r="B7611" s="174" t="inlineStr">
        <is>
          <t>A4</t>
        </is>
      </c>
      <c r="C7611" s="174" t="inlineStr">
        <is>
          <t>Music</t>
        </is>
      </c>
      <c r="D7611" s="174" t="inlineStr">
        <is>
          <t>nb</t>
        </is>
      </c>
      <c r="E7611" s="175" t="n">
        <v>0.07000000000000001</v>
      </c>
      <c r="F7611" s="174" t="n">
        <v>2</v>
      </c>
      <c r="G7611" s="174" t="n">
        <v>1</v>
      </c>
      <c r="H7611" s="174" t="n">
        <v>3304</v>
      </c>
      <c r="I7611" s="174" t="n">
        <v>1633</v>
      </c>
      <c r="J7611" s="174" t="n"/>
      <c r="K7611" s="174" t="n"/>
      <c r="L7611" s="174" t="n"/>
      <c r="M7611" s="174" t="n"/>
    </row>
    <row r="7612">
      <c r="A7612" s="174" t="inlineStr">
        <is>
          <t>test</t>
        </is>
      </c>
      <c r="B7612" s="174" t="inlineStr">
        <is>
          <t>A4</t>
        </is>
      </c>
      <c r="C7612" s="174" t="inlineStr">
        <is>
          <t>Music</t>
        </is>
      </c>
      <c r="D7612" s="174" t="inlineStr">
        <is>
          <t>nb</t>
        </is>
      </c>
      <c r="E7612" s="175" t="n">
        <v>0.08</v>
      </c>
      <c r="F7612" s="174" t="n">
        <v>2</v>
      </c>
      <c r="G7612" s="174" t="n">
        <v>1</v>
      </c>
      <c r="H7612" s="174" t="n">
        <v>3246</v>
      </c>
      <c r="I7612" s="174" t="n">
        <v>1691</v>
      </c>
      <c r="J7612" s="174" t="n"/>
      <c r="K7612" s="174" t="n"/>
      <c r="L7612" s="174" t="n"/>
      <c r="M7612" s="174" t="n"/>
    </row>
    <row r="7613">
      <c r="A7613" s="174" t="inlineStr">
        <is>
          <t>test</t>
        </is>
      </c>
      <c r="B7613" s="174" t="inlineStr">
        <is>
          <t>A4</t>
        </is>
      </c>
      <c r="C7613" s="174" t="inlineStr">
        <is>
          <t>Music</t>
        </is>
      </c>
      <c r="D7613" s="174" t="inlineStr">
        <is>
          <t>nb</t>
        </is>
      </c>
      <c r="E7613" s="175" t="n">
        <v>0.09</v>
      </c>
      <c r="F7613" s="174" t="n">
        <v>2</v>
      </c>
      <c r="G7613" s="174" t="n">
        <v>1</v>
      </c>
      <c r="H7613" s="174" t="n">
        <v>3182</v>
      </c>
      <c r="I7613" s="174" t="n">
        <v>1755</v>
      </c>
      <c r="J7613" s="174" t="n"/>
      <c r="K7613" s="174" t="n"/>
      <c r="L7613" s="174" t="n"/>
      <c r="M7613" s="174" t="n"/>
    </row>
    <row r="7614">
      <c r="A7614" s="174" t="inlineStr">
        <is>
          <t>test</t>
        </is>
      </c>
      <c r="B7614" s="174" t="inlineStr">
        <is>
          <t>A4</t>
        </is>
      </c>
      <c r="C7614" s="174" t="inlineStr">
        <is>
          <t>Music</t>
        </is>
      </c>
      <c r="D7614" s="174" t="inlineStr">
        <is>
          <t>nb</t>
        </is>
      </c>
      <c r="E7614" s="175" t="n">
        <v>0.1</v>
      </c>
      <c r="F7614" s="174" t="n">
        <v>2</v>
      </c>
      <c r="G7614" s="174" t="n">
        <v>1</v>
      </c>
      <c r="H7614" s="174" t="n">
        <v>3125</v>
      </c>
      <c r="I7614" s="174" t="n">
        <v>1812</v>
      </c>
      <c r="J7614" s="174" t="n"/>
      <c r="K7614" s="174" t="n"/>
      <c r="L7614" s="174" t="n"/>
      <c r="M7614" s="174" t="n"/>
    </row>
    <row r="7615">
      <c r="A7615" s="174" t="inlineStr">
        <is>
          <t>test</t>
        </is>
      </c>
      <c r="B7615" s="174" t="inlineStr">
        <is>
          <t>A4</t>
        </is>
      </c>
      <c r="C7615" s="174" t="inlineStr">
        <is>
          <t>Music</t>
        </is>
      </c>
      <c r="D7615" s="174" t="inlineStr">
        <is>
          <t>nb</t>
        </is>
      </c>
      <c r="E7615" s="175" t="n">
        <v>0.11</v>
      </c>
      <c r="F7615" s="174" t="n">
        <v>2</v>
      </c>
      <c r="G7615" s="174" t="n">
        <v>1</v>
      </c>
      <c r="H7615" s="174" t="n">
        <v>3082</v>
      </c>
      <c r="I7615" s="174" t="n">
        <v>1855</v>
      </c>
      <c r="J7615" s="174" t="n"/>
      <c r="K7615" s="174" t="n"/>
      <c r="L7615" s="174" t="n"/>
      <c r="M7615" s="174" t="n"/>
    </row>
    <row r="7616">
      <c r="A7616" s="174" t="inlineStr">
        <is>
          <t>test</t>
        </is>
      </c>
      <c r="B7616" s="174" t="inlineStr">
        <is>
          <t>A4</t>
        </is>
      </c>
      <c r="C7616" s="174" t="inlineStr">
        <is>
          <t>Music</t>
        </is>
      </c>
      <c r="D7616" s="174" t="inlineStr">
        <is>
          <t>nb</t>
        </is>
      </c>
      <c r="E7616" s="175" t="n">
        <v>0.12</v>
      </c>
      <c r="F7616" s="174" t="n">
        <v>2</v>
      </c>
      <c r="G7616" s="174" t="n">
        <v>1</v>
      </c>
      <c r="H7616" s="174" t="n">
        <v>3041</v>
      </c>
      <c r="I7616" s="174" t="n">
        <v>1896</v>
      </c>
      <c r="J7616" s="174" t="n"/>
      <c r="K7616" s="174" t="n"/>
      <c r="L7616" s="174" t="n"/>
      <c r="M7616" s="174" t="n"/>
    </row>
    <row r="7617">
      <c r="A7617" s="174" t="inlineStr">
        <is>
          <t>test</t>
        </is>
      </c>
      <c r="B7617" s="174" t="inlineStr">
        <is>
          <t>A4</t>
        </is>
      </c>
      <c r="C7617" s="174" t="inlineStr">
        <is>
          <t>Music</t>
        </is>
      </c>
      <c r="D7617" s="174" t="inlineStr">
        <is>
          <t>nb</t>
        </is>
      </c>
      <c r="E7617" s="175" t="n">
        <v>0.13</v>
      </c>
      <c r="F7617" s="174" t="n">
        <v>2</v>
      </c>
      <c r="G7617" s="174" t="n">
        <v>1</v>
      </c>
      <c r="H7617" s="174" t="n">
        <v>2999</v>
      </c>
      <c r="I7617" s="174" t="n">
        <v>1938</v>
      </c>
      <c r="J7617" s="174" t="n"/>
      <c r="K7617" s="174" t="n"/>
      <c r="L7617" s="174" t="n"/>
      <c r="M7617" s="174" t="n"/>
    </row>
    <row r="7618">
      <c r="A7618" s="174" t="inlineStr">
        <is>
          <t>test</t>
        </is>
      </c>
      <c r="B7618" s="174" t="inlineStr">
        <is>
          <t>A4</t>
        </is>
      </c>
      <c r="C7618" s="174" t="inlineStr">
        <is>
          <t>Music</t>
        </is>
      </c>
      <c r="D7618" s="174" t="inlineStr">
        <is>
          <t>nb</t>
        </is>
      </c>
      <c r="E7618" s="175" t="n">
        <v>0.14</v>
      </c>
      <c r="F7618" s="174" t="n">
        <v>2</v>
      </c>
      <c r="G7618" s="174" t="n">
        <v>1</v>
      </c>
      <c r="H7618" s="174" t="n">
        <v>2964</v>
      </c>
      <c r="I7618" s="174" t="n">
        <v>1973</v>
      </c>
      <c r="J7618" s="174" t="n"/>
      <c r="K7618" s="174" t="n"/>
      <c r="L7618" s="174" t="n"/>
      <c r="M7618" s="174" t="n"/>
    </row>
    <row r="7619">
      <c r="A7619" s="174" t="inlineStr">
        <is>
          <t>test</t>
        </is>
      </c>
      <c r="B7619" s="174" t="inlineStr">
        <is>
          <t>A4</t>
        </is>
      </c>
      <c r="C7619" s="174" t="inlineStr">
        <is>
          <t>Music</t>
        </is>
      </c>
      <c r="D7619" s="174" t="inlineStr">
        <is>
          <t>nb</t>
        </is>
      </c>
      <c r="E7619" s="175" t="n">
        <v>0.15</v>
      </c>
      <c r="F7619" s="174" t="n">
        <v>2</v>
      </c>
      <c r="G7619" s="174" t="n">
        <v>1</v>
      </c>
      <c r="H7619" s="174" t="n">
        <v>2933</v>
      </c>
      <c r="I7619" s="174" t="n">
        <v>2004</v>
      </c>
      <c r="J7619" s="174" t="n"/>
      <c r="K7619" s="174" t="n"/>
      <c r="L7619" s="174" t="n"/>
      <c r="M7619" s="174" t="n"/>
    </row>
    <row r="7620">
      <c r="A7620" s="174" t="inlineStr">
        <is>
          <t>test</t>
        </is>
      </c>
      <c r="B7620" s="174" t="inlineStr">
        <is>
          <t>A4</t>
        </is>
      </c>
      <c r="C7620" s="174" t="inlineStr">
        <is>
          <t>Music</t>
        </is>
      </c>
      <c r="D7620" s="174" t="inlineStr">
        <is>
          <t>nb</t>
        </is>
      </c>
      <c r="E7620" s="175" t="n">
        <v>0.16</v>
      </c>
      <c r="F7620" s="174" t="n">
        <v>2</v>
      </c>
      <c r="G7620" s="174" t="n">
        <v>1</v>
      </c>
      <c r="H7620" s="174" t="n">
        <v>2909</v>
      </c>
      <c r="I7620" s="174" t="n">
        <v>2028</v>
      </c>
      <c r="J7620" s="174" t="n"/>
      <c r="K7620" s="174" t="n"/>
      <c r="L7620" s="174" t="n"/>
      <c r="M7620" s="174" t="n"/>
    </row>
    <row r="7621">
      <c r="A7621" s="174" t="inlineStr">
        <is>
          <t>test</t>
        </is>
      </c>
      <c r="B7621" s="174" t="inlineStr">
        <is>
          <t>A4</t>
        </is>
      </c>
      <c r="C7621" s="174" t="inlineStr">
        <is>
          <t>Music</t>
        </is>
      </c>
      <c r="D7621" s="174" t="inlineStr">
        <is>
          <t>nb</t>
        </is>
      </c>
      <c r="E7621" s="175" t="n">
        <v>0.17</v>
      </c>
      <c r="F7621" s="174" t="n">
        <v>2</v>
      </c>
      <c r="G7621" s="174" t="n">
        <v>1</v>
      </c>
      <c r="H7621" s="174" t="n">
        <v>2875</v>
      </c>
      <c r="I7621" s="174" t="n">
        <v>2062</v>
      </c>
      <c r="J7621" s="174" t="n"/>
      <c r="K7621" s="174" t="n"/>
      <c r="L7621" s="174" t="n"/>
      <c r="M7621" s="174" t="n"/>
    </row>
    <row r="7622">
      <c r="A7622" s="174" t="inlineStr">
        <is>
          <t>test</t>
        </is>
      </c>
      <c r="B7622" s="174" t="inlineStr">
        <is>
          <t>A4</t>
        </is>
      </c>
      <c r="C7622" s="174" t="inlineStr">
        <is>
          <t>Music</t>
        </is>
      </c>
      <c r="D7622" s="174" t="inlineStr">
        <is>
          <t>nb</t>
        </is>
      </c>
      <c r="E7622" s="175" t="n">
        <v>0.18</v>
      </c>
      <c r="F7622" s="174" t="n">
        <v>2</v>
      </c>
      <c r="G7622" s="174" t="n">
        <v>1</v>
      </c>
      <c r="H7622" s="174" t="n">
        <v>2849</v>
      </c>
      <c r="I7622" s="174" t="n">
        <v>2088</v>
      </c>
      <c r="J7622" s="174" t="n"/>
      <c r="K7622" s="174" t="n"/>
      <c r="L7622" s="174" t="n"/>
      <c r="M7622" s="174" t="n"/>
    </row>
    <row r="7623">
      <c r="A7623" s="174" t="inlineStr">
        <is>
          <t>test</t>
        </is>
      </c>
      <c r="B7623" s="174" t="inlineStr">
        <is>
          <t>A4</t>
        </is>
      </c>
      <c r="C7623" s="174" t="inlineStr">
        <is>
          <t>Music</t>
        </is>
      </c>
      <c r="D7623" s="174" t="inlineStr">
        <is>
          <t>nb</t>
        </is>
      </c>
      <c r="E7623" s="175" t="n">
        <v>0.19</v>
      </c>
      <c r="F7623" s="174" t="n">
        <v>2</v>
      </c>
      <c r="G7623" s="174" t="n">
        <v>1</v>
      </c>
      <c r="H7623" s="174" t="n">
        <v>2824</v>
      </c>
      <c r="I7623" s="174" t="n">
        <v>2113</v>
      </c>
      <c r="J7623" s="174" t="n"/>
      <c r="K7623" s="174" t="n"/>
      <c r="L7623" s="174" t="n"/>
      <c r="M7623" s="174" t="n"/>
    </row>
    <row r="7624">
      <c r="A7624" s="174" t="inlineStr">
        <is>
          <t>test</t>
        </is>
      </c>
      <c r="B7624" s="174" t="inlineStr">
        <is>
          <t>A4</t>
        </is>
      </c>
      <c r="C7624" s="174" t="inlineStr">
        <is>
          <t>Music</t>
        </is>
      </c>
      <c r="D7624" s="174" t="inlineStr">
        <is>
          <t>nb</t>
        </is>
      </c>
      <c r="E7624" s="175" t="n">
        <v>0.2</v>
      </c>
      <c r="F7624" s="174" t="n">
        <v>2</v>
      </c>
      <c r="G7624" s="174" t="n">
        <v>1</v>
      </c>
      <c r="H7624" s="174" t="n">
        <v>2799</v>
      </c>
      <c r="I7624" s="174" t="n">
        <v>2138</v>
      </c>
      <c r="J7624" s="174" t="n"/>
      <c r="K7624" s="174" t="n"/>
      <c r="L7624" s="174" t="n"/>
      <c r="M7624" s="174" t="n"/>
    </row>
    <row r="7625">
      <c r="A7625" s="174" t="inlineStr">
        <is>
          <t>test</t>
        </is>
      </c>
      <c r="B7625" s="174" t="inlineStr">
        <is>
          <t>A4</t>
        </is>
      </c>
      <c r="C7625" s="174" t="inlineStr">
        <is>
          <t>Music</t>
        </is>
      </c>
      <c r="D7625" s="174" t="inlineStr">
        <is>
          <t>nb</t>
        </is>
      </c>
      <c r="E7625" s="175" t="n">
        <v>0.21</v>
      </c>
      <c r="F7625" s="174" t="n">
        <v>2</v>
      </c>
      <c r="G7625" s="174" t="n">
        <v>1</v>
      </c>
      <c r="H7625" s="174" t="n">
        <v>2774</v>
      </c>
      <c r="I7625" s="174" t="n">
        <v>2163</v>
      </c>
      <c r="J7625" s="174" t="n"/>
      <c r="K7625" s="174" t="n"/>
      <c r="L7625" s="174" t="n"/>
      <c r="M7625" s="174" t="n"/>
    </row>
    <row r="7626">
      <c r="A7626" s="174" t="inlineStr">
        <is>
          <t>test</t>
        </is>
      </c>
      <c r="B7626" s="174" t="inlineStr">
        <is>
          <t>A4</t>
        </is>
      </c>
      <c r="C7626" s="174" t="inlineStr">
        <is>
          <t>Music</t>
        </is>
      </c>
      <c r="D7626" s="174" t="inlineStr">
        <is>
          <t>nb</t>
        </is>
      </c>
      <c r="E7626" s="175" t="n">
        <v>0.22</v>
      </c>
      <c r="F7626" s="174" t="n">
        <v>2</v>
      </c>
      <c r="G7626" s="174" t="n">
        <v>1</v>
      </c>
      <c r="H7626" s="174" t="n">
        <v>2749</v>
      </c>
      <c r="I7626" s="174" t="n">
        <v>2188</v>
      </c>
      <c r="J7626" s="174" t="n"/>
      <c r="K7626" s="174" t="n"/>
      <c r="L7626" s="174" t="n"/>
      <c r="M7626" s="174" t="n"/>
    </row>
    <row r="7627">
      <c r="A7627" s="174" t="inlineStr">
        <is>
          <t>test</t>
        </is>
      </c>
      <c r="B7627" s="174" t="inlineStr">
        <is>
          <t>A4</t>
        </is>
      </c>
      <c r="C7627" s="174" t="inlineStr">
        <is>
          <t>Music</t>
        </is>
      </c>
      <c r="D7627" s="174" t="inlineStr">
        <is>
          <t>nb</t>
        </is>
      </c>
      <c r="E7627" s="175" t="n">
        <v>0.23</v>
      </c>
      <c r="F7627" s="174" t="n">
        <v>2</v>
      </c>
      <c r="G7627" s="174" t="n">
        <v>1</v>
      </c>
      <c r="H7627" s="174" t="n">
        <v>2729</v>
      </c>
      <c r="I7627" s="174" t="n">
        <v>2208</v>
      </c>
      <c r="J7627" s="174" t="n"/>
      <c r="K7627" s="174" t="n"/>
      <c r="L7627" s="174" t="n"/>
      <c r="M7627" s="174" t="n"/>
    </row>
    <row r="7628">
      <c r="A7628" s="174" t="inlineStr">
        <is>
          <t>test</t>
        </is>
      </c>
      <c r="B7628" s="174" t="inlineStr">
        <is>
          <t>A4</t>
        </is>
      </c>
      <c r="C7628" s="174" t="inlineStr">
        <is>
          <t>Music</t>
        </is>
      </c>
      <c r="D7628" s="174" t="inlineStr">
        <is>
          <t>nb</t>
        </is>
      </c>
      <c r="E7628" s="175" t="n">
        <v>0.24</v>
      </c>
      <c r="F7628" s="174" t="n">
        <v>2</v>
      </c>
      <c r="G7628" s="174" t="n">
        <v>1</v>
      </c>
      <c r="H7628" s="174" t="n">
        <v>2707</v>
      </c>
      <c r="I7628" s="174" t="n">
        <v>2230</v>
      </c>
      <c r="J7628" s="174" t="n"/>
      <c r="K7628" s="174" t="n"/>
      <c r="L7628" s="174" t="n"/>
      <c r="M7628" s="174" t="n"/>
    </row>
    <row r="7629">
      <c r="A7629" s="174" t="inlineStr">
        <is>
          <t>test</t>
        </is>
      </c>
      <c r="B7629" s="174" t="inlineStr">
        <is>
          <t>A4</t>
        </is>
      </c>
      <c r="C7629" s="174" t="inlineStr">
        <is>
          <t>Music</t>
        </is>
      </c>
      <c r="D7629" s="174" t="inlineStr">
        <is>
          <t>nb</t>
        </is>
      </c>
      <c r="E7629" s="175" t="n">
        <v>0.25</v>
      </c>
      <c r="F7629" s="174" t="n">
        <v>2</v>
      </c>
      <c r="G7629" s="174" t="n">
        <v>1</v>
      </c>
      <c r="H7629" s="174" t="n">
        <v>2688</v>
      </c>
      <c r="I7629" s="174" t="n">
        <v>2249</v>
      </c>
      <c r="J7629" s="174" t="n"/>
      <c r="K7629" s="174" t="n"/>
      <c r="L7629" s="174" t="n"/>
      <c r="M7629" s="174" t="n"/>
    </row>
    <row r="7630">
      <c r="A7630" s="174" t="inlineStr">
        <is>
          <t>test</t>
        </is>
      </c>
      <c r="B7630" s="174" t="inlineStr">
        <is>
          <t>A4</t>
        </is>
      </c>
      <c r="C7630" s="174" t="inlineStr">
        <is>
          <t>Music</t>
        </is>
      </c>
      <c r="D7630" s="174" t="inlineStr">
        <is>
          <t>nb</t>
        </is>
      </c>
      <c r="E7630" s="175" t="n">
        <v>0.26</v>
      </c>
      <c r="F7630" s="174" t="n">
        <v>2</v>
      </c>
      <c r="G7630" s="174" t="n">
        <v>1</v>
      </c>
      <c r="H7630" s="174" t="n">
        <v>2666</v>
      </c>
      <c r="I7630" s="174" t="n">
        <v>2271</v>
      </c>
      <c r="J7630" s="174" t="n"/>
      <c r="K7630" s="174" t="n"/>
      <c r="L7630" s="174" t="n"/>
      <c r="M7630" s="174" t="n"/>
    </row>
    <row r="7631">
      <c r="A7631" s="174" t="inlineStr">
        <is>
          <t>test</t>
        </is>
      </c>
      <c r="B7631" s="174" t="inlineStr">
        <is>
          <t>A4</t>
        </is>
      </c>
      <c r="C7631" s="174" t="inlineStr">
        <is>
          <t>Music</t>
        </is>
      </c>
      <c r="D7631" s="174" t="inlineStr">
        <is>
          <t>nb</t>
        </is>
      </c>
      <c r="E7631" s="175" t="n">
        <v>0.27</v>
      </c>
      <c r="F7631" s="174" t="n">
        <v>2</v>
      </c>
      <c r="G7631" s="174" t="n">
        <v>1</v>
      </c>
      <c r="H7631" s="174" t="n">
        <v>2646</v>
      </c>
      <c r="I7631" s="174" t="n">
        <v>2291</v>
      </c>
      <c r="J7631" s="174" t="n"/>
      <c r="K7631" s="174" t="n"/>
      <c r="L7631" s="174" t="n"/>
      <c r="M7631" s="174" t="n"/>
    </row>
    <row r="7632">
      <c r="A7632" s="174" t="inlineStr">
        <is>
          <t>test</t>
        </is>
      </c>
      <c r="B7632" s="174" t="inlineStr">
        <is>
          <t>A4</t>
        </is>
      </c>
      <c r="C7632" s="174" t="inlineStr">
        <is>
          <t>Music</t>
        </is>
      </c>
      <c r="D7632" s="174" t="inlineStr">
        <is>
          <t>nb</t>
        </is>
      </c>
      <c r="E7632" s="175" t="n">
        <v>0.28</v>
      </c>
      <c r="F7632" s="174" t="n">
        <v>2</v>
      </c>
      <c r="G7632" s="174" t="n">
        <v>1</v>
      </c>
      <c r="H7632" s="174" t="n">
        <v>2628</v>
      </c>
      <c r="I7632" s="174" t="n">
        <v>2309</v>
      </c>
      <c r="J7632" s="174" t="n"/>
      <c r="K7632" s="174" t="n"/>
      <c r="L7632" s="174" t="n"/>
      <c r="M7632" s="174" t="n"/>
    </row>
    <row r="7633">
      <c r="A7633" s="174" t="inlineStr">
        <is>
          <t>test</t>
        </is>
      </c>
      <c r="B7633" s="174" t="inlineStr">
        <is>
          <t>A4</t>
        </is>
      </c>
      <c r="C7633" s="174" t="inlineStr">
        <is>
          <t>Music</t>
        </is>
      </c>
      <c r="D7633" s="174" t="inlineStr">
        <is>
          <t>nb</t>
        </is>
      </c>
      <c r="E7633" s="175" t="n">
        <v>0.29</v>
      </c>
      <c r="F7633" s="174" t="n">
        <v>2</v>
      </c>
      <c r="G7633" s="174" t="n">
        <v>1</v>
      </c>
      <c r="H7633" s="174" t="n">
        <v>2607</v>
      </c>
      <c r="I7633" s="174" t="n">
        <v>2330</v>
      </c>
      <c r="J7633" s="174" t="n"/>
      <c r="K7633" s="174" t="n"/>
      <c r="L7633" s="174" t="n"/>
      <c r="M7633" s="174" t="n"/>
    </row>
    <row r="7634">
      <c r="A7634" s="174" t="inlineStr">
        <is>
          <t>test</t>
        </is>
      </c>
      <c r="B7634" s="174" t="inlineStr">
        <is>
          <t>A4</t>
        </is>
      </c>
      <c r="C7634" s="174" t="inlineStr">
        <is>
          <t>Music</t>
        </is>
      </c>
      <c r="D7634" s="174" t="inlineStr">
        <is>
          <t>nb</t>
        </is>
      </c>
      <c r="E7634" s="175" t="n">
        <v>0.3</v>
      </c>
      <c r="F7634" s="174" t="n">
        <v>2</v>
      </c>
      <c r="G7634" s="174" t="n">
        <v>1</v>
      </c>
      <c r="H7634" s="174" t="n">
        <v>2595</v>
      </c>
      <c r="I7634" s="174" t="n">
        <v>2342</v>
      </c>
      <c r="J7634" s="174" t="n"/>
      <c r="K7634" s="174" t="n"/>
      <c r="L7634" s="174" t="n"/>
      <c r="M7634" s="174" t="n"/>
    </row>
    <row r="7635">
      <c r="A7635" s="174" t="inlineStr">
        <is>
          <t>test</t>
        </is>
      </c>
      <c r="B7635" s="174" t="inlineStr">
        <is>
          <t>A4</t>
        </is>
      </c>
      <c r="C7635" s="174" t="inlineStr">
        <is>
          <t>Music</t>
        </is>
      </c>
      <c r="D7635" s="174" t="inlineStr">
        <is>
          <t>nb</t>
        </is>
      </c>
      <c r="E7635" s="175" t="n">
        <v>0.31</v>
      </c>
      <c r="F7635" s="174" t="n">
        <v>2</v>
      </c>
      <c r="G7635" s="174" t="n">
        <v>1</v>
      </c>
      <c r="H7635" s="174" t="n">
        <v>2574</v>
      </c>
      <c r="I7635" s="174" t="n">
        <v>2363</v>
      </c>
      <c r="J7635" s="174" t="n"/>
      <c r="K7635" s="174" t="n"/>
      <c r="L7635" s="174" t="n"/>
      <c r="M7635" s="174" t="n"/>
    </row>
    <row r="7636">
      <c r="A7636" s="174" t="inlineStr">
        <is>
          <t>test</t>
        </is>
      </c>
      <c r="B7636" s="174" t="inlineStr">
        <is>
          <t>A4</t>
        </is>
      </c>
      <c r="C7636" s="174" t="inlineStr">
        <is>
          <t>Music</t>
        </is>
      </c>
      <c r="D7636" s="174" t="inlineStr">
        <is>
          <t>nb</t>
        </is>
      </c>
      <c r="E7636" s="175" t="n">
        <v>0.32</v>
      </c>
      <c r="F7636" s="174" t="n">
        <v>2</v>
      </c>
      <c r="G7636" s="174" t="n">
        <v>1</v>
      </c>
      <c r="H7636" s="174" t="n">
        <v>2558</v>
      </c>
      <c r="I7636" s="174" t="n">
        <v>2379</v>
      </c>
      <c r="J7636" s="174" t="n"/>
      <c r="K7636" s="174" t="n"/>
      <c r="L7636" s="174" t="n"/>
      <c r="M7636" s="174" t="n"/>
    </row>
    <row r="7637">
      <c r="A7637" s="174" t="inlineStr">
        <is>
          <t>test</t>
        </is>
      </c>
      <c r="B7637" s="174" t="inlineStr">
        <is>
          <t>A4</t>
        </is>
      </c>
      <c r="C7637" s="174" t="inlineStr">
        <is>
          <t>Music</t>
        </is>
      </c>
      <c r="D7637" s="174" t="inlineStr">
        <is>
          <t>nb</t>
        </is>
      </c>
      <c r="E7637" s="175" t="n">
        <v>0.33</v>
      </c>
      <c r="F7637" s="174" t="n">
        <v>2</v>
      </c>
      <c r="G7637" s="174" t="n">
        <v>1</v>
      </c>
      <c r="H7637" s="174" t="n">
        <v>2538</v>
      </c>
      <c r="I7637" s="174" t="n">
        <v>2399</v>
      </c>
      <c r="J7637" s="174" t="n"/>
      <c r="K7637" s="174" t="n"/>
      <c r="L7637" s="174" t="n"/>
      <c r="M7637" s="174" t="n"/>
    </row>
    <row r="7638">
      <c r="A7638" s="174" t="inlineStr">
        <is>
          <t>test</t>
        </is>
      </c>
      <c r="B7638" s="174" t="inlineStr">
        <is>
          <t>A4</t>
        </is>
      </c>
      <c r="C7638" s="174" t="inlineStr">
        <is>
          <t>Music</t>
        </is>
      </c>
      <c r="D7638" s="174" t="inlineStr">
        <is>
          <t>nb</t>
        </is>
      </c>
      <c r="E7638" s="175" t="n">
        <v>0.34</v>
      </c>
      <c r="F7638" s="174" t="n">
        <v>2</v>
      </c>
      <c r="G7638" s="174" t="n">
        <v>1</v>
      </c>
      <c r="H7638" s="174" t="n">
        <v>2519</v>
      </c>
      <c r="I7638" s="174" t="n">
        <v>2418</v>
      </c>
      <c r="J7638" s="174" t="n"/>
      <c r="K7638" s="174" t="n"/>
      <c r="L7638" s="174" t="n"/>
      <c r="M7638" s="174" t="n"/>
    </row>
    <row r="7639">
      <c r="A7639" s="174" t="inlineStr">
        <is>
          <t>test</t>
        </is>
      </c>
      <c r="B7639" s="174" t="inlineStr">
        <is>
          <t>A4</t>
        </is>
      </c>
      <c r="C7639" s="174" t="inlineStr">
        <is>
          <t>Music</t>
        </is>
      </c>
      <c r="D7639" s="174" t="inlineStr">
        <is>
          <t>nb</t>
        </is>
      </c>
      <c r="E7639" s="175" t="n">
        <v>0.35</v>
      </c>
      <c r="F7639" s="174" t="n">
        <v>2</v>
      </c>
      <c r="G7639" s="174" t="n">
        <v>1</v>
      </c>
      <c r="H7639" s="174" t="n">
        <v>2497</v>
      </c>
      <c r="I7639" s="174" t="n">
        <v>2440</v>
      </c>
      <c r="J7639" s="174" t="n"/>
      <c r="K7639" s="174" t="n"/>
      <c r="L7639" s="174" t="n"/>
      <c r="M7639" s="174" t="n"/>
    </row>
    <row r="7640">
      <c r="A7640" s="174" t="inlineStr">
        <is>
          <t>test</t>
        </is>
      </c>
      <c r="B7640" s="174" t="inlineStr">
        <is>
          <t>A4</t>
        </is>
      </c>
      <c r="C7640" s="174" t="inlineStr">
        <is>
          <t>Music</t>
        </is>
      </c>
      <c r="D7640" s="174" t="inlineStr">
        <is>
          <t>nb</t>
        </is>
      </c>
      <c r="E7640" s="175" t="n">
        <v>0.36</v>
      </c>
      <c r="F7640" s="174" t="n">
        <v>2</v>
      </c>
      <c r="G7640" s="174" t="n">
        <v>1</v>
      </c>
      <c r="H7640" s="174" t="n">
        <v>2481</v>
      </c>
      <c r="I7640" s="174" t="n">
        <v>2456</v>
      </c>
      <c r="J7640" s="174" t="n"/>
      <c r="K7640" s="174" t="n"/>
      <c r="L7640" s="174" t="n"/>
      <c r="M7640" s="174" t="n"/>
    </row>
    <row r="7641">
      <c r="A7641" s="174" t="inlineStr">
        <is>
          <t>test</t>
        </is>
      </c>
      <c r="B7641" s="174" t="inlineStr">
        <is>
          <t>A4</t>
        </is>
      </c>
      <c r="C7641" s="174" t="inlineStr">
        <is>
          <t>Music</t>
        </is>
      </c>
      <c r="D7641" s="174" t="inlineStr">
        <is>
          <t>nb</t>
        </is>
      </c>
      <c r="E7641" s="175" t="n">
        <v>0.37</v>
      </c>
      <c r="F7641" s="174" t="n">
        <v>2</v>
      </c>
      <c r="G7641" s="174" t="n">
        <v>1</v>
      </c>
      <c r="H7641" s="174" t="n">
        <v>2462</v>
      </c>
      <c r="I7641" s="174" t="n">
        <v>2475</v>
      </c>
      <c r="J7641" s="174" t="n"/>
      <c r="K7641" s="174" t="n"/>
      <c r="L7641" s="174" t="n"/>
      <c r="M7641" s="174" t="n"/>
    </row>
    <row r="7642">
      <c r="A7642" s="174" t="inlineStr">
        <is>
          <t>test</t>
        </is>
      </c>
      <c r="B7642" s="174" t="inlineStr">
        <is>
          <t>A4</t>
        </is>
      </c>
      <c r="C7642" s="174" t="inlineStr">
        <is>
          <t>Music</t>
        </is>
      </c>
      <c r="D7642" s="174" t="inlineStr">
        <is>
          <t>nb</t>
        </is>
      </c>
      <c r="E7642" s="175" t="n">
        <v>0.38</v>
      </c>
      <c r="F7642" s="174" t="n">
        <v>1</v>
      </c>
      <c r="G7642" s="174" t="n">
        <v>2</v>
      </c>
      <c r="H7642" s="174" t="n">
        <v>2445</v>
      </c>
      <c r="I7642" s="174" t="n">
        <v>2492</v>
      </c>
      <c r="J7642" s="174" t="n"/>
      <c r="K7642" s="174" t="n"/>
      <c r="L7642" s="174" t="n"/>
      <c r="M7642" s="174" t="n"/>
    </row>
    <row r="7643">
      <c r="A7643" s="174" t="inlineStr">
        <is>
          <t>test</t>
        </is>
      </c>
      <c r="B7643" s="174" t="inlineStr">
        <is>
          <t>A4</t>
        </is>
      </c>
      <c r="C7643" s="174" t="inlineStr">
        <is>
          <t>Music</t>
        </is>
      </c>
      <c r="D7643" s="174" t="inlineStr">
        <is>
          <t>nb</t>
        </is>
      </c>
      <c r="E7643" s="175" t="n">
        <v>0.39</v>
      </c>
      <c r="F7643" s="174" t="n">
        <v>1</v>
      </c>
      <c r="G7643" s="174" t="n">
        <v>2</v>
      </c>
      <c r="H7643" s="174" t="n">
        <v>2424</v>
      </c>
      <c r="I7643" s="174" t="n">
        <v>2513</v>
      </c>
      <c r="J7643" s="174" t="n"/>
      <c r="K7643" s="174" t="n"/>
      <c r="L7643" s="174" t="n"/>
      <c r="M7643" s="174" t="n"/>
    </row>
    <row r="7644">
      <c r="A7644" s="174" t="inlineStr">
        <is>
          <t>test</t>
        </is>
      </c>
      <c r="B7644" s="174" t="inlineStr">
        <is>
          <t>A4</t>
        </is>
      </c>
      <c r="C7644" s="174" t="inlineStr">
        <is>
          <t>Music</t>
        </is>
      </c>
      <c r="D7644" s="174" t="inlineStr">
        <is>
          <t>nb</t>
        </is>
      </c>
      <c r="E7644" s="175" t="n">
        <v>0.4</v>
      </c>
      <c r="F7644" s="174" t="n">
        <v>1</v>
      </c>
      <c r="G7644" s="174" t="n">
        <v>2</v>
      </c>
      <c r="H7644" s="174" t="n">
        <v>2414</v>
      </c>
      <c r="I7644" s="174" t="n">
        <v>2523</v>
      </c>
      <c r="J7644" s="174" t="n"/>
      <c r="K7644" s="174" t="n"/>
      <c r="L7644" s="174" t="n"/>
      <c r="M7644" s="174" t="n"/>
    </row>
    <row r="7645">
      <c r="A7645" s="174" t="inlineStr">
        <is>
          <t>test</t>
        </is>
      </c>
      <c r="B7645" s="174" t="inlineStr">
        <is>
          <t>A4</t>
        </is>
      </c>
      <c r="C7645" s="174" t="inlineStr">
        <is>
          <t>Music</t>
        </is>
      </c>
      <c r="D7645" s="174" t="inlineStr">
        <is>
          <t>nb</t>
        </is>
      </c>
      <c r="E7645" s="175" t="n">
        <v>0.41</v>
      </c>
      <c r="F7645" s="174" t="n">
        <v>1</v>
      </c>
      <c r="G7645" s="174" t="n">
        <v>2</v>
      </c>
      <c r="H7645" s="174" t="n">
        <v>2395</v>
      </c>
      <c r="I7645" s="174" t="n">
        <v>2542</v>
      </c>
      <c r="J7645" s="174" t="n"/>
      <c r="K7645" s="174" t="n"/>
      <c r="L7645" s="174" t="n"/>
      <c r="M7645" s="174" t="n"/>
    </row>
    <row r="7646">
      <c r="A7646" s="174" t="inlineStr">
        <is>
          <t>test</t>
        </is>
      </c>
      <c r="B7646" s="174" t="inlineStr">
        <is>
          <t>A4</t>
        </is>
      </c>
      <c r="C7646" s="174" t="inlineStr">
        <is>
          <t>Music</t>
        </is>
      </c>
      <c r="D7646" s="174" t="inlineStr">
        <is>
          <t>nb</t>
        </is>
      </c>
      <c r="E7646" s="175" t="n">
        <v>0.42</v>
      </c>
      <c r="F7646" s="174" t="n">
        <v>1</v>
      </c>
      <c r="G7646" s="174" t="n">
        <v>2</v>
      </c>
      <c r="H7646" s="174" t="n">
        <v>2378</v>
      </c>
      <c r="I7646" s="174" t="n">
        <v>2559</v>
      </c>
      <c r="J7646" s="174" t="n"/>
      <c r="K7646" s="174" t="n"/>
      <c r="L7646" s="174" t="n"/>
      <c r="M7646" s="174" t="n"/>
    </row>
    <row r="7647">
      <c r="A7647" s="174" t="inlineStr">
        <is>
          <t>test</t>
        </is>
      </c>
      <c r="B7647" s="174" t="inlineStr">
        <is>
          <t>A4</t>
        </is>
      </c>
      <c r="C7647" s="174" t="inlineStr">
        <is>
          <t>Music</t>
        </is>
      </c>
      <c r="D7647" s="174" t="inlineStr">
        <is>
          <t>nb</t>
        </is>
      </c>
      <c r="E7647" s="175" t="n">
        <v>0.43</v>
      </c>
      <c r="F7647" s="174" t="n">
        <v>1</v>
      </c>
      <c r="G7647" s="174" t="n">
        <v>2</v>
      </c>
      <c r="H7647" s="174" t="n">
        <v>2360</v>
      </c>
      <c r="I7647" s="174" t="n">
        <v>2577</v>
      </c>
      <c r="J7647" s="174" t="n"/>
      <c r="K7647" s="174" t="n"/>
      <c r="L7647" s="174" t="n"/>
      <c r="M7647" s="174" t="n"/>
    </row>
    <row r="7648">
      <c r="A7648" s="174" t="inlineStr">
        <is>
          <t>test</t>
        </is>
      </c>
      <c r="B7648" s="174" t="inlineStr">
        <is>
          <t>A4</t>
        </is>
      </c>
      <c r="C7648" s="174" t="inlineStr">
        <is>
          <t>Music</t>
        </is>
      </c>
      <c r="D7648" s="174" t="inlineStr">
        <is>
          <t>nb</t>
        </is>
      </c>
      <c r="E7648" s="175" t="n">
        <v>0.44</v>
      </c>
      <c r="F7648" s="174" t="n">
        <v>1</v>
      </c>
      <c r="G7648" s="174" t="n">
        <v>2</v>
      </c>
      <c r="H7648" s="174" t="n">
        <v>2342</v>
      </c>
      <c r="I7648" s="174" t="n">
        <v>2595</v>
      </c>
      <c r="J7648" s="174" t="n"/>
      <c r="K7648" s="174" t="n"/>
      <c r="L7648" s="174" t="n"/>
      <c r="M7648" s="174" t="n"/>
    </row>
    <row r="7649">
      <c r="A7649" s="174" t="inlineStr">
        <is>
          <t>test</t>
        </is>
      </c>
      <c r="B7649" s="174" t="inlineStr">
        <is>
          <t>A4</t>
        </is>
      </c>
      <c r="C7649" s="174" t="inlineStr">
        <is>
          <t>Music</t>
        </is>
      </c>
      <c r="D7649" s="174" t="inlineStr">
        <is>
          <t>nb</t>
        </is>
      </c>
      <c r="E7649" s="175" t="n">
        <v>0.45</v>
      </c>
      <c r="F7649" s="174" t="n">
        <v>1</v>
      </c>
      <c r="G7649" s="174" t="n">
        <v>2</v>
      </c>
      <c r="H7649" s="174" t="n">
        <v>2322</v>
      </c>
      <c r="I7649" s="174" t="n">
        <v>2615</v>
      </c>
      <c r="J7649" s="174" t="n"/>
      <c r="K7649" s="174" t="n"/>
      <c r="L7649" s="174" t="n"/>
      <c r="M7649" s="174" t="n"/>
    </row>
    <row r="7650">
      <c r="A7650" s="174" t="inlineStr">
        <is>
          <t>test</t>
        </is>
      </c>
      <c r="B7650" s="174" t="inlineStr">
        <is>
          <t>A4</t>
        </is>
      </c>
      <c r="C7650" s="174" t="inlineStr">
        <is>
          <t>Music</t>
        </is>
      </c>
      <c r="D7650" s="174" t="inlineStr">
        <is>
          <t>nb</t>
        </is>
      </c>
      <c r="E7650" s="175" t="n">
        <v>0.46</v>
      </c>
      <c r="F7650" s="174" t="n">
        <v>1</v>
      </c>
      <c r="G7650" s="174" t="n">
        <v>2</v>
      </c>
      <c r="H7650" s="174" t="n">
        <v>2307</v>
      </c>
      <c r="I7650" s="174" t="n">
        <v>2630</v>
      </c>
      <c r="J7650" s="174" t="n"/>
      <c r="K7650" s="174" t="n"/>
      <c r="L7650" s="174" t="n"/>
      <c r="M7650" s="174" t="n"/>
    </row>
    <row r="7651">
      <c r="A7651" s="174" t="inlineStr">
        <is>
          <t>test</t>
        </is>
      </c>
      <c r="B7651" s="174" t="inlineStr">
        <is>
          <t>A4</t>
        </is>
      </c>
      <c r="C7651" s="174" t="inlineStr">
        <is>
          <t>Music</t>
        </is>
      </c>
      <c r="D7651" s="174" t="inlineStr">
        <is>
          <t>nb</t>
        </is>
      </c>
      <c r="E7651" s="175" t="n">
        <v>0.47</v>
      </c>
      <c r="F7651" s="174" t="n">
        <v>1</v>
      </c>
      <c r="G7651" s="174" t="n">
        <v>2</v>
      </c>
      <c r="H7651" s="174" t="n">
        <v>2296</v>
      </c>
      <c r="I7651" s="174" t="n">
        <v>2641</v>
      </c>
      <c r="J7651" s="174" t="n"/>
      <c r="K7651" s="174" t="n"/>
      <c r="L7651" s="174" t="n"/>
      <c r="M7651" s="174" t="n"/>
    </row>
    <row r="7652">
      <c r="A7652" s="174" t="inlineStr">
        <is>
          <t>test</t>
        </is>
      </c>
      <c r="B7652" s="174" t="inlineStr">
        <is>
          <t>A4</t>
        </is>
      </c>
      <c r="C7652" s="174" t="inlineStr">
        <is>
          <t>Music</t>
        </is>
      </c>
      <c r="D7652" s="174" t="inlineStr">
        <is>
          <t>nb</t>
        </is>
      </c>
      <c r="E7652" s="175" t="n">
        <v>0.48</v>
      </c>
      <c r="F7652" s="174" t="n">
        <v>1</v>
      </c>
      <c r="G7652" s="174" t="n">
        <v>2</v>
      </c>
      <c r="H7652" s="174" t="n">
        <v>2281</v>
      </c>
      <c r="I7652" s="174" t="n">
        <v>2656</v>
      </c>
      <c r="J7652" s="174" t="n"/>
      <c r="K7652" s="174" t="n"/>
      <c r="L7652" s="174" t="n"/>
      <c r="M7652" s="174" t="n"/>
    </row>
    <row r="7653">
      <c r="A7653" s="174" t="inlineStr">
        <is>
          <t>test</t>
        </is>
      </c>
      <c r="B7653" s="174" t="inlineStr">
        <is>
          <t>A4</t>
        </is>
      </c>
      <c r="C7653" s="174" t="inlineStr">
        <is>
          <t>Music</t>
        </is>
      </c>
      <c r="D7653" s="174" t="inlineStr">
        <is>
          <t>nb</t>
        </is>
      </c>
      <c r="E7653" s="175" t="n">
        <v>0.49</v>
      </c>
      <c r="F7653" s="174" t="n">
        <v>1</v>
      </c>
      <c r="G7653" s="174" t="n">
        <v>2</v>
      </c>
      <c r="H7653" s="174" t="n">
        <v>2261</v>
      </c>
      <c r="I7653" s="174" t="n">
        <v>2676</v>
      </c>
      <c r="J7653" s="174" t="n"/>
      <c r="K7653" s="174" t="n"/>
      <c r="L7653" s="174" t="n"/>
      <c r="M7653" s="174" t="n"/>
    </row>
    <row r="7654">
      <c r="A7654" s="174" t="inlineStr">
        <is>
          <t>test</t>
        </is>
      </c>
      <c r="B7654" s="174" t="inlineStr">
        <is>
          <t>A4</t>
        </is>
      </c>
      <c r="C7654" s="174" t="inlineStr">
        <is>
          <t>Music</t>
        </is>
      </c>
      <c r="D7654" s="174" t="inlineStr">
        <is>
          <t>nb</t>
        </is>
      </c>
      <c r="E7654" s="175" t="n">
        <v>0.5</v>
      </c>
      <c r="F7654" s="174" t="n">
        <v>1</v>
      </c>
      <c r="G7654" s="174" t="n">
        <v>2</v>
      </c>
      <c r="H7654" s="174" t="n">
        <v>2253</v>
      </c>
      <c r="I7654" s="174" t="n">
        <v>2684</v>
      </c>
      <c r="J7654" s="174" t="n"/>
      <c r="K7654" s="174" t="n"/>
      <c r="L7654" s="174" t="n"/>
      <c r="M7654" s="174" t="n"/>
    </row>
    <row r="7655">
      <c r="A7655" s="174" t="inlineStr">
        <is>
          <t>test</t>
        </is>
      </c>
      <c r="B7655" s="174" t="inlineStr">
        <is>
          <t>A4</t>
        </is>
      </c>
      <c r="C7655" s="174" t="inlineStr">
        <is>
          <t>Music</t>
        </is>
      </c>
      <c r="D7655" s="174" t="inlineStr">
        <is>
          <t>nb</t>
        </is>
      </c>
      <c r="E7655" s="175" t="n">
        <v>0.51</v>
      </c>
      <c r="F7655" s="174" t="n">
        <v>1</v>
      </c>
      <c r="G7655" s="174" t="n">
        <v>2</v>
      </c>
      <c r="H7655" s="174" t="n">
        <v>2235</v>
      </c>
      <c r="I7655" s="174" t="n">
        <v>2702</v>
      </c>
      <c r="J7655" s="174" t="n"/>
      <c r="K7655" s="174" t="n"/>
      <c r="L7655" s="174" t="n"/>
      <c r="M7655" s="174" t="n"/>
    </row>
    <row r="7656">
      <c r="A7656" s="174" t="inlineStr">
        <is>
          <t>test</t>
        </is>
      </c>
      <c r="B7656" s="174" t="inlineStr">
        <is>
          <t>A4</t>
        </is>
      </c>
      <c r="C7656" s="174" t="inlineStr">
        <is>
          <t>Music</t>
        </is>
      </c>
      <c r="D7656" s="174" t="inlineStr">
        <is>
          <t>nb</t>
        </is>
      </c>
      <c r="E7656" s="175" t="n">
        <v>0.52</v>
      </c>
      <c r="F7656" s="174" t="n">
        <v>1</v>
      </c>
      <c r="G7656" s="174" t="n">
        <v>2</v>
      </c>
      <c r="H7656" s="174" t="n">
        <v>2222</v>
      </c>
      <c r="I7656" s="174" t="n">
        <v>2715</v>
      </c>
      <c r="J7656" s="174" t="n"/>
      <c r="K7656" s="174" t="n"/>
      <c r="L7656" s="174" t="n"/>
      <c r="M7656" s="174" t="n"/>
    </row>
    <row r="7657">
      <c r="A7657" s="174" t="inlineStr">
        <is>
          <t>test</t>
        </is>
      </c>
      <c r="B7657" s="174" t="inlineStr">
        <is>
          <t>A4</t>
        </is>
      </c>
      <c r="C7657" s="174" t="inlineStr">
        <is>
          <t>Music</t>
        </is>
      </c>
      <c r="D7657" s="174" t="inlineStr">
        <is>
          <t>nb</t>
        </is>
      </c>
      <c r="E7657" s="175" t="n">
        <v>0.53</v>
      </c>
      <c r="F7657" s="174" t="n">
        <v>1</v>
      </c>
      <c r="G7657" s="174" t="n">
        <v>2</v>
      </c>
      <c r="H7657" s="174" t="n">
        <v>2204</v>
      </c>
      <c r="I7657" s="174" t="n">
        <v>2733</v>
      </c>
      <c r="J7657" s="174" t="n"/>
      <c r="K7657" s="174" t="n"/>
      <c r="L7657" s="174" t="n"/>
      <c r="M7657" s="174" t="n"/>
    </row>
    <row r="7658">
      <c r="A7658" s="174" t="inlineStr">
        <is>
          <t>test</t>
        </is>
      </c>
      <c r="B7658" s="174" t="inlineStr">
        <is>
          <t>A4</t>
        </is>
      </c>
      <c r="C7658" s="174" t="inlineStr">
        <is>
          <t>Music</t>
        </is>
      </c>
      <c r="D7658" s="174" t="inlineStr">
        <is>
          <t>nb</t>
        </is>
      </c>
      <c r="E7658" s="175" t="n">
        <v>0.54</v>
      </c>
      <c r="F7658" s="174" t="n">
        <v>1</v>
      </c>
      <c r="G7658" s="174" t="n">
        <v>2</v>
      </c>
      <c r="H7658" s="174" t="n">
        <v>2179</v>
      </c>
      <c r="I7658" s="174" t="n">
        <v>2758</v>
      </c>
      <c r="J7658" s="174" t="n"/>
      <c r="K7658" s="174" t="n"/>
      <c r="L7658" s="174" t="n"/>
      <c r="M7658" s="174" t="n"/>
    </row>
    <row r="7659">
      <c r="A7659" s="174" t="inlineStr">
        <is>
          <t>test</t>
        </is>
      </c>
      <c r="B7659" s="174" t="inlineStr">
        <is>
          <t>A4</t>
        </is>
      </c>
      <c r="C7659" s="174" t="inlineStr">
        <is>
          <t>Music</t>
        </is>
      </c>
      <c r="D7659" s="174" t="inlineStr">
        <is>
          <t>nb</t>
        </is>
      </c>
      <c r="E7659" s="175" t="n">
        <v>0.55</v>
      </c>
      <c r="F7659" s="174" t="n">
        <v>1</v>
      </c>
      <c r="G7659" s="174" t="n">
        <v>2</v>
      </c>
      <c r="H7659" s="174" t="n">
        <v>2152</v>
      </c>
      <c r="I7659" s="174" t="n">
        <v>2785</v>
      </c>
      <c r="J7659" s="174" t="n"/>
      <c r="K7659" s="174" t="n"/>
      <c r="L7659" s="174" t="n"/>
      <c r="M7659" s="174" t="n"/>
    </row>
    <row r="7660">
      <c r="A7660" s="174" t="inlineStr">
        <is>
          <t>test</t>
        </is>
      </c>
      <c r="B7660" s="174" t="inlineStr">
        <is>
          <t>A4</t>
        </is>
      </c>
      <c r="C7660" s="174" t="inlineStr">
        <is>
          <t>Music</t>
        </is>
      </c>
      <c r="D7660" s="174" t="inlineStr">
        <is>
          <t>nb</t>
        </is>
      </c>
      <c r="E7660" s="175" t="n">
        <v>0.5600000000000001</v>
      </c>
      <c r="F7660" s="174" t="n">
        <v>1</v>
      </c>
      <c r="G7660" s="174" t="n">
        <v>2</v>
      </c>
      <c r="H7660" s="174" t="n">
        <v>2132</v>
      </c>
      <c r="I7660" s="174" t="n">
        <v>2805</v>
      </c>
      <c r="J7660" s="174" t="n"/>
      <c r="K7660" s="174" t="n"/>
      <c r="L7660" s="174" t="n"/>
      <c r="M7660" s="174" t="n"/>
    </row>
    <row r="7661">
      <c r="A7661" s="174" t="inlineStr">
        <is>
          <t>test</t>
        </is>
      </c>
      <c r="B7661" s="174" t="inlineStr">
        <is>
          <t>A4</t>
        </is>
      </c>
      <c r="C7661" s="174" t="inlineStr">
        <is>
          <t>Music</t>
        </is>
      </c>
      <c r="D7661" s="174" t="inlineStr">
        <is>
          <t>nb</t>
        </is>
      </c>
      <c r="E7661" s="175" t="n">
        <v>0.57</v>
      </c>
      <c r="F7661" s="174" t="n">
        <v>1</v>
      </c>
      <c r="G7661" s="174" t="n">
        <v>2</v>
      </c>
      <c r="H7661" s="174" t="n">
        <v>2110</v>
      </c>
      <c r="I7661" s="174" t="n">
        <v>2827</v>
      </c>
      <c r="J7661" s="174" t="n"/>
      <c r="K7661" s="174" t="n"/>
      <c r="L7661" s="174" t="n"/>
      <c r="M7661" s="174" t="n"/>
    </row>
    <row r="7662">
      <c r="A7662" s="174" t="inlineStr">
        <is>
          <t>test</t>
        </is>
      </c>
      <c r="B7662" s="174" t="inlineStr">
        <is>
          <t>A4</t>
        </is>
      </c>
      <c r="C7662" s="174" t="inlineStr">
        <is>
          <t>Music</t>
        </is>
      </c>
      <c r="D7662" s="174" t="inlineStr">
        <is>
          <t>nb</t>
        </is>
      </c>
      <c r="E7662" s="175" t="n">
        <v>0.58</v>
      </c>
      <c r="F7662" s="174" t="n">
        <v>1</v>
      </c>
      <c r="G7662" s="174" t="n">
        <v>2</v>
      </c>
      <c r="H7662" s="174" t="n">
        <v>2094</v>
      </c>
      <c r="I7662" s="174" t="n">
        <v>2843</v>
      </c>
      <c r="J7662" s="174" t="n"/>
      <c r="K7662" s="174" t="n"/>
      <c r="L7662" s="174" t="n"/>
      <c r="M7662" s="174" t="n"/>
    </row>
    <row r="7663">
      <c r="A7663" s="174" t="inlineStr">
        <is>
          <t>test</t>
        </is>
      </c>
      <c r="B7663" s="174" t="inlineStr">
        <is>
          <t>A4</t>
        </is>
      </c>
      <c r="C7663" s="174" t="inlineStr">
        <is>
          <t>Music</t>
        </is>
      </c>
      <c r="D7663" s="174" t="inlineStr">
        <is>
          <t>nb</t>
        </is>
      </c>
      <c r="E7663" s="175" t="n">
        <v>0.59</v>
      </c>
      <c r="F7663" s="174" t="n">
        <v>1</v>
      </c>
      <c r="G7663" s="174" t="n">
        <v>2</v>
      </c>
      <c r="H7663" s="174" t="n">
        <v>2074</v>
      </c>
      <c r="I7663" s="174" t="n">
        <v>2863</v>
      </c>
      <c r="J7663" s="174" t="n"/>
      <c r="K7663" s="174" t="n"/>
      <c r="L7663" s="174" t="n"/>
      <c r="M7663" s="174" t="n"/>
    </row>
    <row r="7664">
      <c r="A7664" s="174" t="inlineStr">
        <is>
          <t>test</t>
        </is>
      </c>
      <c r="B7664" s="174" t="inlineStr">
        <is>
          <t>A4</t>
        </is>
      </c>
      <c r="C7664" s="174" t="inlineStr">
        <is>
          <t>Music</t>
        </is>
      </c>
      <c r="D7664" s="174" t="inlineStr">
        <is>
          <t>nb</t>
        </is>
      </c>
      <c r="E7664" s="175" t="n">
        <v>0.6</v>
      </c>
      <c r="F7664" s="174" t="n">
        <v>1</v>
      </c>
      <c r="G7664" s="174" t="n">
        <v>2</v>
      </c>
      <c r="H7664" s="174" t="n">
        <v>2049</v>
      </c>
      <c r="I7664" s="174" t="n">
        <v>2888</v>
      </c>
      <c r="J7664" s="174" t="n"/>
      <c r="K7664" s="174" t="n"/>
      <c r="L7664" s="174" t="n"/>
      <c r="M7664" s="174" t="n"/>
    </row>
    <row r="7665">
      <c r="A7665" s="174" t="inlineStr">
        <is>
          <t>test</t>
        </is>
      </c>
      <c r="B7665" s="174" t="inlineStr">
        <is>
          <t>A4</t>
        </is>
      </c>
      <c r="C7665" s="174" t="inlineStr">
        <is>
          <t>Music</t>
        </is>
      </c>
      <c r="D7665" s="174" t="inlineStr">
        <is>
          <t>nb</t>
        </is>
      </c>
      <c r="E7665" s="175" t="n">
        <v>0.61</v>
      </c>
      <c r="F7665" s="174" t="n">
        <v>1</v>
      </c>
      <c r="G7665" s="174" t="n">
        <v>2</v>
      </c>
      <c r="H7665" s="174" t="n">
        <v>2021</v>
      </c>
      <c r="I7665" s="174" t="n">
        <v>2916</v>
      </c>
      <c r="J7665" s="174" t="n"/>
      <c r="K7665" s="174" t="n"/>
      <c r="L7665" s="174" t="n"/>
      <c r="M7665" s="174" t="n"/>
    </row>
    <row r="7666">
      <c r="A7666" s="174" t="inlineStr">
        <is>
          <t>test</t>
        </is>
      </c>
      <c r="B7666" s="174" t="inlineStr">
        <is>
          <t>A4</t>
        </is>
      </c>
      <c r="C7666" s="174" t="inlineStr">
        <is>
          <t>Music</t>
        </is>
      </c>
      <c r="D7666" s="174" t="inlineStr">
        <is>
          <t>nb</t>
        </is>
      </c>
      <c r="E7666" s="175" t="n">
        <v>0.62</v>
      </c>
      <c r="F7666" s="174" t="n">
        <v>1</v>
      </c>
      <c r="G7666" s="174" t="n">
        <v>2</v>
      </c>
      <c r="H7666" s="174" t="n">
        <v>1997</v>
      </c>
      <c r="I7666" s="174" t="n">
        <v>2940</v>
      </c>
      <c r="J7666" s="174" t="n"/>
      <c r="K7666" s="174" t="n"/>
      <c r="L7666" s="174" t="n"/>
      <c r="M7666" s="174" t="n"/>
    </row>
    <row r="7667">
      <c r="A7667" s="174" t="inlineStr">
        <is>
          <t>test</t>
        </is>
      </c>
      <c r="B7667" s="174" t="inlineStr">
        <is>
          <t>A4</t>
        </is>
      </c>
      <c r="C7667" s="174" t="inlineStr">
        <is>
          <t>Music</t>
        </is>
      </c>
      <c r="D7667" s="174" t="inlineStr">
        <is>
          <t>nb</t>
        </is>
      </c>
      <c r="E7667" s="175" t="n">
        <v>0.63</v>
      </c>
      <c r="F7667" s="174" t="n">
        <v>1</v>
      </c>
      <c r="G7667" s="174" t="n">
        <v>2</v>
      </c>
      <c r="H7667" s="174" t="n">
        <v>1977</v>
      </c>
      <c r="I7667" s="174" t="n">
        <v>2960</v>
      </c>
      <c r="J7667" s="174" t="n"/>
      <c r="K7667" s="174" t="n"/>
      <c r="L7667" s="174" t="n"/>
      <c r="M7667" s="174" t="n"/>
    </row>
    <row r="7668">
      <c r="A7668" s="174" t="inlineStr">
        <is>
          <t>test</t>
        </is>
      </c>
      <c r="B7668" s="174" t="inlineStr">
        <is>
          <t>A4</t>
        </is>
      </c>
      <c r="C7668" s="174" t="inlineStr">
        <is>
          <t>Music</t>
        </is>
      </c>
      <c r="D7668" s="174" t="inlineStr">
        <is>
          <t>nb</t>
        </is>
      </c>
      <c r="E7668" s="175" t="n">
        <v>0.64</v>
      </c>
      <c r="F7668" s="174" t="n">
        <v>1</v>
      </c>
      <c r="G7668" s="174" t="n">
        <v>2</v>
      </c>
      <c r="H7668" s="174" t="n">
        <v>1957</v>
      </c>
      <c r="I7668" s="174" t="n">
        <v>2980</v>
      </c>
      <c r="J7668" s="174" t="n"/>
      <c r="K7668" s="174" t="n"/>
      <c r="L7668" s="174" t="n"/>
      <c r="M7668" s="174" t="n"/>
    </row>
    <row r="7669">
      <c r="A7669" s="174" t="inlineStr">
        <is>
          <t>test</t>
        </is>
      </c>
      <c r="B7669" s="174" t="inlineStr">
        <is>
          <t>A4</t>
        </is>
      </c>
      <c r="C7669" s="174" t="inlineStr">
        <is>
          <t>Music</t>
        </is>
      </c>
      <c r="D7669" s="174" t="inlineStr">
        <is>
          <t>nb</t>
        </is>
      </c>
      <c r="E7669" s="175" t="n">
        <v>0.65</v>
      </c>
      <c r="F7669" s="174" t="n">
        <v>1</v>
      </c>
      <c r="G7669" s="174" t="n">
        <v>2</v>
      </c>
      <c r="H7669" s="174" t="n">
        <v>1926</v>
      </c>
      <c r="I7669" s="174" t="n">
        <v>3011</v>
      </c>
      <c r="J7669" s="174" t="n"/>
      <c r="K7669" s="174" t="n"/>
      <c r="L7669" s="174" t="n"/>
      <c r="M7669" s="174" t="n"/>
    </row>
    <row r="7670">
      <c r="A7670" s="174" t="inlineStr">
        <is>
          <t>test</t>
        </is>
      </c>
      <c r="B7670" s="174" t="inlineStr">
        <is>
          <t>A4</t>
        </is>
      </c>
      <c r="C7670" s="174" t="inlineStr">
        <is>
          <t>Music</t>
        </is>
      </c>
      <c r="D7670" s="174" t="inlineStr">
        <is>
          <t>nb</t>
        </is>
      </c>
      <c r="E7670" s="175" t="n">
        <v>0.66</v>
      </c>
      <c r="F7670" s="174" t="n">
        <v>0</v>
      </c>
      <c r="G7670" s="174" t="n">
        <v>3</v>
      </c>
      <c r="H7670" s="174" t="n">
        <v>1915</v>
      </c>
      <c r="I7670" s="174" t="n">
        <v>3022</v>
      </c>
      <c r="J7670" s="174" t="n"/>
      <c r="K7670" s="174" t="n"/>
      <c r="L7670" s="174" t="n"/>
      <c r="M7670" s="174" t="n"/>
    </row>
    <row r="7671">
      <c r="A7671" s="174" t="inlineStr">
        <is>
          <t>test</t>
        </is>
      </c>
      <c r="B7671" s="174" t="inlineStr">
        <is>
          <t>A4</t>
        </is>
      </c>
      <c r="C7671" s="174" t="inlineStr">
        <is>
          <t>Music</t>
        </is>
      </c>
      <c r="D7671" s="174" t="inlineStr">
        <is>
          <t>nb</t>
        </is>
      </c>
      <c r="E7671" s="175" t="n">
        <v>0.67</v>
      </c>
      <c r="F7671" s="174" t="n">
        <v>0</v>
      </c>
      <c r="G7671" s="174" t="n">
        <v>3</v>
      </c>
      <c r="H7671" s="174" t="n">
        <v>1888</v>
      </c>
      <c r="I7671" s="174" t="n">
        <v>3049</v>
      </c>
      <c r="J7671" s="174" t="n"/>
      <c r="K7671" s="174" t="n"/>
      <c r="L7671" s="174" t="n"/>
      <c r="M7671" s="174" t="n"/>
    </row>
    <row r="7672">
      <c r="A7672" s="174" t="inlineStr">
        <is>
          <t>test</t>
        </is>
      </c>
      <c r="B7672" s="174" t="inlineStr">
        <is>
          <t>A4</t>
        </is>
      </c>
      <c r="C7672" s="174" t="inlineStr">
        <is>
          <t>Music</t>
        </is>
      </c>
      <c r="D7672" s="174" t="inlineStr">
        <is>
          <t>nb</t>
        </is>
      </c>
      <c r="E7672" s="175" t="n">
        <v>0.68</v>
      </c>
      <c r="F7672" s="174" t="n">
        <v>0</v>
      </c>
      <c r="G7672" s="174" t="n">
        <v>3</v>
      </c>
      <c r="H7672" s="174" t="n">
        <v>1857</v>
      </c>
      <c r="I7672" s="174" t="n">
        <v>3080</v>
      </c>
      <c r="J7672" s="174" t="n"/>
      <c r="K7672" s="174" t="n"/>
      <c r="L7672" s="174" t="n"/>
      <c r="M7672" s="174" t="n"/>
    </row>
    <row r="7673">
      <c r="A7673" s="174" t="inlineStr">
        <is>
          <t>test</t>
        </is>
      </c>
      <c r="B7673" s="174" t="inlineStr">
        <is>
          <t>A4</t>
        </is>
      </c>
      <c r="C7673" s="174" t="inlineStr">
        <is>
          <t>Music</t>
        </is>
      </c>
      <c r="D7673" s="174" t="inlineStr">
        <is>
          <t>nb</t>
        </is>
      </c>
      <c r="E7673" s="175" t="n">
        <v>0.6899999999999999</v>
      </c>
      <c r="F7673" s="174" t="n">
        <v>0</v>
      </c>
      <c r="G7673" s="174" t="n">
        <v>3</v>
      </c>
      <c r="H7673" s="174" t="n">
        <v>1822</v>
      </c>
      <c r="I7673" s="174" t="n">
        <v>3115</v>
      </c>
      <c r="J7673" s="174" t="n"/>
      <c r="K7673" s="174" t="n"/>
      <c r="L7673" s="174" t="n"/>
      <c r="M7673" s="174" t="n"/>
    </row>
    <row r="7674">
      <c r="A7674" s="174" t="inlineStr">
        <is>
          <t>test</t>
        </is>
      </c>
      <c r="B7674" s="174" t="inlineStr">
        <is>
          <t>A4</t>
        </is>
      </c>
      <c r="C7674" s="174" t="inlineStr">
        <is>
          <t>Music</t>
        </is>
      </c>
      <c r="D7674" s="174" t="inlineStr">
        <is>
          <t>nb</t>
        </is>
      </c>
      <c r="E7674" s="175" t="n">
        <v>0.7</v>
      </c>
      <c r="F7674" s="174" t="n">
        <v>0</v>
      </c>
      <c r="G7674" s="174" t="n">
        <v>3</v>
      </c>
      <c r="H7674" s="174" t="n">
        <v>1802</v>
      </c>
      <c r="I7674" s="174" t="n">
        <v>3135</v>
      </c>
      <c r="J7674" s="174" t="n"/>
      <c r="K7674" s="174" t="n"/>
      <c r="L7674" s="174" t="n"/>
      <c r="M7674" s="174" t="n"/>
    </row>
    <row r="7675">
      <c r="A7675" s="174" t="inlineStr">
        <is>
          <t>test</t>
        </is>
      </c>
      <c r="B7675" s="174" t="inlineStr">
        <is>
          <t>A4</t>
        </is>
      </c>
      <c r="C7675" s="174" t="inlineStr">
        <is>
          <t>Music</t>
        </is>
      </c>
      <c r="D7675" s="174" t="inlineStr">
        <is>
          <t>nb</t>
        </is>
      </c>
      <c r="E7675" s="175" t="n">
        <v>0.71</v>
      </c>
      <c r="F7675" s="174" t="n">
        <v>0</v>
      </c>
      <c r="G7675" s="174" t="n">
        <v>3</v>
      </c>
      <c r="H7675" s="174" t="n">
        <v>1785</v>
      </c>
      <c r="I7675" s="174" t="n">
        <v>3152</v>
      </c>
      <c r="J7675" s="174" t="n"/>
      <c r="K7675" s="174" t="n"/>
      <c r="L7675" s="174" t="n"/>
      <c r="M7675" s="174" t="n"/>
    </row>
    <row r="7676">
      <c r="A7676" s="174" t="inlineStr">
        <is>
          <t>test</t>
        </is>
      </c>
      <c r="B7676" s="174" t="inlineStr">
        <is>
          <t>A4</t>
        </is>
      </c>
      <c r="C7676" s="174" t="inlineStr">
        <is>
          <t>Music</t>
        </is>
      </c>
      <c r="D7676" s="174" t="inlineStr">
        <is>
          <t>nb</t>
        </is>
      </c>
      <c r="E7676" s="175" t="n">
        <v>0.72</v>
      </c>
      <c r="F7676" s="174" t="n">
        <v>0</v>
      </c>
      <c r="G7676" s="174" t="n">
        <v>3</v>
      </c>
      <c r="H7676" s="174" t="n">
        <v>1761</v>
      </c>
      <c r="I7676" s="174" t="n">
        <v>3176</v>
      </c>
      <c r="J7676" s="174" t="n"/>
      <c r="K7676" s="174" t="n"/>
      <c r="L7676" s="174" t="n"/>
      <c r="M7676" s="174" t="n"/>
    </row>
    <row r="7677">
      <c r="A7677" s="174" t="inlineStr">
        <is>
          <t>test</t>
        </is>
      </c>
      <c r="B7677" s="174" t="inlineStr">
        <is>
          <t>A4</t>
        </is>
      </c>
      <c r="C7677" s="174" t="inlineStr">
        <is>
          <t>Music</t>
        </is>
      </c>
      <c r="D7677" s="174" t="inlineStr">
        <is>
          <t>nb</t>
        </is>
      </c>
      <c r="E7677" s="175" t="n">
        <v>0.73</v>
      </c>
      <c r="F7677" s="174" t="n">
        <v>0</v>
      </c>
      <c r="G7677" s="174" t="n">
        <v>3</v>
      </c>
      <c r="H7677" s="174" t="n">
        <v>1740</v>
      </c>
      <c r="I7677" s="174" t="n">
        <v>3197</v>
      </c>
      <c r="J7677" s="174" t="n"/>
      <c r="K7677" s="174" t="n"/>
      <c r="L7677" s="174" t="n"/>
      <c r="M7677" s="174" t="n"/>
    </row>
    <row r="7678">
      <c r="A7678" s="174" t="inlineStr">
        <is>
          <t>test</t>
        </is>
      </c>
      <c r="B7678" s="174" t="inlineStr">
        <is>
          <t>A4</t>
        </is>
      </c>
      <c r="C7678" s="174" t="inlineStr">
        <is>
          <t>Music</t>
        </is>
      </c>
      <c r="D7678" s="174" t="inlineStr">
        <is>
          <t>nb</t>
        </is>
      </c>
      <c r="E7678" s="175" t="n">
        <v>0.74</v>
      </c>
      <c r="F7678" s="174" t="n">
        <v>0</v>
      </c>
      <c r="G7678" s="174" t="n">
        <v>3</v>
      </c>
      <c r="H7678" s="174" t="n">
        <v>1711</v>
      </c>
      <c r="I7678" s="174" t="n">
        <v>3226</v>
      </c>
      <c r="J7678" s="174" t="n"/>
      <c r="K7678" s="174" t="n"/>
      <c r="L7678" s="174" t="n"/>
      <c r="M7678" s="174" t="n"/>
    </row>
    <row r="7679">
      <c r="A7679" s="174" t="inlineStr">
        <is>
          <t>test</t>
        </is>
      </c>
      <c r="B7679" s="174" t="inlineStr">
        <is>
          <t>A4</t>
        </is>
      </c>
      <c r="C7679" s="174" t="inlineStr">
        <is>
          <t>Music</t>
        </is>
      </c>
      <c r="D7679" s="174" t="inlineStr">
        <is>
          <t>nb</t>
        </is>
      </c>
      <c r="E7679" s="175" t="n">
        <v>0.75</v>
      </c>
      <c r="F7679" s="174" t="n">
        <v>0</v>
      </c>
      <c r="G7679" s="174" t="n">
        <v>3</v>
      </c>
      <c r="H7679" s="174" t="n">
        <v>1679</v>
      </c>
      <c r="I7679" s="174" t="n">
        <v>3258</v>
      </c>
      <c r="J7679" s="174" t="n"/>
      <c r="K7679" s="174" t="n"/>
      <c r="L7679" s="174" t="n"/>
      <c r="M7679" s="174" t="n"/>
    </row>
    <row r="7680">
      <c r="A7680" s="174" t="inlineStr">
        <is>
          <t>test</t>
        </is>
      </c>
      <c r="B7680" s="174" t="inlineStr">
        <is>
          <t>A4</t>
        </is>
      </c>
      <c r="C7680" s="174" t="inlineStr">
        <is>
          <t>Music</t>
        </is>
      </c>
      <c r="D7680" s="174" t="inlineStr">
        <is>
          <t>nb</t>
        </is>
      </c>
      <c r="E7680" s="175" t="n">
        <v>0.76</v>
      </c>
      <c r="F7680" s="174" t="n">
        <v>0</v>
      </c>
      <c r="G7680" s="174" t="n">
        <v>3</v>
      </c>
      <c r="H7680" s="174" t="n">
        <v>1653</v>
      </c>
      <c r="I7680" s="174" t="n">
        <v>3284</v>
      </c>
      <c r="J7680" s="174" t="n"/>
      <c r="K7680" s="174" t="n"/>
      <c r="L7680" s="174" t="n"/>
      <c r="M7680" s="174" t="n"/>
    </row>
    <row r="7681">
      <c r="A7681" s="174" t="inlineStr">
        <is>
          <t>test</t>
        </is>
      </c>
      <c r="B7681" s="174" t="inlineStr">
        <is>
          <t>A4</t>
        </is>
      </c>
      <c r="C7681" s="174" t="inlineStr">
        <is>
          <t>Music</t>
        </is>
      </c>
      <c r="D7681" s="174" t="inlineStr">
        <is>
          <t>nb</t>
        </is>
      </c>
      <c r="E7681" s="175" t="n">
        <v>0.77</v>
      </c>
      <c r="F7681" s="174" t="n">
        <v>0</v>
      </c>
      <c r="G7681" s="174" t="n">
        <v>3</v>
      </c>
      <c r="H7681" s="174" t="n">
        <v>1625</v>
      </c>
      <c r="I7681" s="174" t="n">
        <v>3312</v>
      </c>
      <c r="J7681" s="174" t="n"/>
      <c r="K7681" s="174" t="n"/>
      <c r="L7681" s="174" t="n"/>
      <c r="M7681" s="174" t="n"/>
    </row>
    <row r="7682">
      <c r="A7682" s="174" t="inlineStr">
        <is>
          <t>test</t>
        </is>
      </c>
      <c r="B7682" s="174" t="inlineStr">
        <is>
          <t>A4</t>
        </is>
      </c>
      <c r="C7682" s="174" t="inlineStr">
        <is>
          <t>Music</t>
        </is>
      </c>
      <c r="D7682" s="174" t="inlineStr">
        <is>
          <t>nb</t>
        </is>
      </c>
      <c r="E7682" s="175" t="n">
        <v>0.78</v>
      </c>
      <c r="F7682" s="174" t="n">
        <v>0</v>
      </c>
      <c r="G7682" s="174" t="n">
        <v>3</v>
      </c>
      <c r="H7682" s="174" t="n">
        <v>1598</v>
      </c>
      <c r="I7682" s="174" t="n">
        <v>3339</v>
      </c>
      <c r="J7682" s="174" t="n"/>
      <c r="K7682" s="174" t="n"/>
      <c r="L7682" s="174" t="n"/>
      <c r="M7682" s="174" t="n"/>
    </row>
    <row r="7683">
      <c r="A7683" s="174" t="inlineStr">
        <is>
          <t>test</t>
        </is>
      </c>
      <c r="B7683" s="174" t="inlineStr">
        <is>
          <t>A4</t>
        </is>
      </c>
      <c r="C7683" s="174" t="inlineStr">
        <is>
          <t>Music</t>
        </is>
      </c>
      <c r="D7683" s="174" t="inlineStr">
        <is>
          <t>nb</t>
        </is>
      </c>
      <c r="E7683" s="175" t="n">
        <v>0.79</v>
      </c>
      <c r="F7683" s="174" t="n">
        <v>0</v>
      </c>
      <c r="G7683" s="174" t="n">
        <v>3</v>
      </c>
      <c r="H7683" s="174" t="n">
        <v>1564</v>
      </c>
      <c r="I7683" s="174" t="n">
        <v>3373</v>
      </c>
      <c r="J7683" s="174" t="n"/>
      <c r="K7683" s="174" t="n"/>
      <c r="L7683" s="174" t="n"/>
      <c r="M7683" s="174" t="n"/>
    </row>
    <row r="7684">
      <c r="A7684" s="174" t="inlineStr">
        <is>
          <t>test</t>
        </is>
      </c>
      <c r="B7684" s="174" t="inlineStr">
        <is>
          <t>A4</t>
        </is>
      </c>
      <c r="C7684" s="174" t="inlineStr">
        <is>
          <t>Music</t>
        </is>
      </c>
      <c r="D7684" s="174" t="inlineStr">
        <is>
          <t>nb</t>
        </is>
      </c>
      <c r="E7684" s="175" t="n">
        <v>0.8</v>
      </c>
      <c r="F7684" s="174" t="n">
        <v>0</v>
      </c>
      <c r="G7684" s="174" t="n">
        <v>3</v>
      </c>
      <c r="H7684" s="174" t="n">
        <v>1521</v>
      </c>
      <c r="I7684" s="174" t="n">
        <v>3416</v>
      </c>
      <c r="J7684" s="174" t="n"/>
      <c r="K7684" s="174" t="n"/>
      <c r="L7684" s="174" t="n"/>
      <c r="M7684" s="174" t="n"/>
    </row>
    <row r="7685">
      <c r="A7685" s="174" t="inlineStr">
        <is>
          <t>test</t>
        </is>
      </c>
      <c r="B7685" s="174" t="inlineStr">
        <is>
          <t>A4</t>
        </is>
      </c>
      <c r="C7685" s="174" t="inlineStr">
        <is>
          <t>Music</t>
        </is>
      </c>
      <c r="D7685" s="174" t="inlineStr">
        <is>
          <t>nb</t>
        </is>
      </c>
      <c r="E7685" s="175" t="n">
        <v>0.8100000000000001</v>
      </c>
      <c r="F7685" s="174" t="n">
        <v>0</v>
      </c>
      <c r="G7685" s="174" t="n">
        <v>3</v>
      </c>
      <c r="H7685" s="174" t="n">
        <v>1478</v>
      </c>
      <c r="I7685" s="174" t="n">
        <v>3459</v>
      </c>
      <c r="J7685" s="174" t="n"/>
      <c r="K7685" s="174" t="n"/>
      <c r="L7685" s="174" t="n"/>
      <c r="M7685" s="174" t="n"/>
    </row>
    <row r="7686">
      <c r="A7686" s="174" t="inlineStr">
        <is>
          <t>test</t>
        </is>
      </c>
      <c r="B7686" s="174" t="inlineStr">
        <is>
          <t>A4</t>
        </is>
      </c>
      <c r="C7686" s="174" t="inlineStr">
        <is>
          <t>Music</t>
        </is>
      </c>
      <c r="D7686" s="174" t="inlineStr">
        <is>
          <t>nb</t>
        </is>
      </c>
      <c r="E7686" s="175" t="n">
        <v>0.82</v>
      </c>
      <c r="F7686" s="174" t="n">
        <v>0</v>
      </c>
      <c r="G7686" s="174" t="n">
        <v>3</v>
      </c>
      <c r="H7686" s="174" t="n">
        <v>1447</v>
      </c>
      <c r="I7686" s="174" t="n">
        <v>3490</v>
      </c>
      <c r="J7686" s="174" t="n"/>
      <c r="K7686" s="174" t="n"/>
      <c r="L7686" s="174" t="n"/>
      <c r="M7686" s="174" t="n"/>
    </row>
    <row r="7687">
      <c r="A7687" s="174" t="inlineStr">
        <is>
          <t>test</t>
        </is>
      </c>
      <c r="B7687" s="174" t="inlineStr">
        <is>
          <t>A4</t>
        </is>
      </c>
      <c r="C7687" s="174" t="inlineStr">
        <is>
          <t>Music</t>
        </is>
      </c>
      <c r="D7687" s="174" t="inlineStr">
        <is>
          <t>nb</t>
        </is>
      </c>
      <c r="E7687" s="175" t="n">
        <v>0.83</v>
      </c>
      <c r="F7687" s="174" t="n">
        <v>0</v>
      </c>
      <c r="G7687" s="174" t="n">
        <v>3</v>
      </c>
      <c r="H7687" s="174" t="n">
        <v>1410</v>
      </c>
      <c r="I7687" s="174" t="n">
        <v>3527</v>
      </c>
      <c r="J7687" s="174" t="n"/>
      <c r="K7687" s="174" t="n"/>
      <c r="L7687" s="174" t="n"/>
      <c r="M7687" s="174" t="n"/>
    </row>
    <row r="7688">
      <c r="A7688" s="174" t="inlineStr">
        <is>
          <t>test</t>
        </is>
      </c>
      <c r="B7688" s="174" t="inlineStr">
        <is>
          <t>A4</t>
        </is>
      </c>
      <c r="C7688" s="174" t="inlineStr">
        <is>
          <t>Music</t>
        </is>
      </c>
      <c r="D7688" s="174" t="inlineStr">
        <is>
          <t>nb</t>
        </is>
      </c>
      <c r="E7688" s="175" t="n">
        <v>0.84</v>
      </c>
      <c r="F7688" s="174" t="n">
        <v>0</v>
      </c>
      <c r="G7688" s="174" t="n">
        <v>3</v>
      </c>
      <c r="H7688" s="174" t="n">
        <v>1364</v>
      </c>
      <c r="I7688" s="174" t="n">
        <v>3573</v>
      </c>
      <c r="J7688" s="174" t="n"/>
      <c r="K7688" s="174" t="n"/>
      <c r="L7688" s="174" t="n"/>
      <c r="M7688" s="174" t="n"/>
    </row>
    <row r="7689">
      <c r="A7689" s="174" t="inlineStr">
        <is>
          <t>test</t>
        </is>
      </c>
      <c r="B7689" s="174" t="inlineStr">
        <is>
          <t>A4</t>
        </is>
      </c>
      <c r="C7689" s="174" t="inlineStr">
        <is>
          <t>Music</t>
        </is>
      </c>
      <c r="D7689" s="174" t="inlineStr">
        <is>
          <t>nb</t>
        </is>
      </c>
      <c r="E7689" s="175" t="n">
        <v>0.85</v>
      </c>
      <c r="F7689" s="174" t="n">
        <v>0</v>
      </c>
      <c r="G7689" s="174" t="n">
        <v>3</v>
      </c>
      <c r="H7689" s="174" t="n">
        <v>1333</v>
      </c>
      <c r="I7689" s="174" t="n">
        <v>3604</v>
      </c>
      <c r="J7689" s="174" t="n"/>
      <c r="K7689" s="174" t="n"/>
      <c r="L7689" s="174" t="n"/>
      <c r="M7689" s="174" t="n"/>
    </row>
    <row r="7690">
      <c r="A7690" s="174" t="inlineStr">
        <is>
          <t>test</t>
        </is>
      </c>
      <c r="B7690" s="174" t="inlineStr">
        <is>
          <t>A4</t>
        </is>
      </c>
      <c r="C7690" s="174" t="inlineStr">
        <is>
          <t>Music</t>
        </is>
      </c>
      <c r="D7690" s="174" t="inlineStr">
        <is>
          <t>nb</t>
        </is>
      </c>
      <c r="E7690" s="175" t="n">
        <v>0.86</v>
      </c>
      <c r="F7690" s="174" t="n">
        <v>0</v>
      </c>
      <c r="G7690" s="174" t="n">
        <v>3</v>
      </c>
      <c r="H7690" s="174" t="n">
        <v>1294</v>
      </c>
      <c r="I7690" s="174" t="n">
        <v>3643</v>
      </c>
      <c r="J7690" s="174" t="n"/>
      <c r="K7690" s="174" t="n"/>
      <c r="L7690" s="174" t="n"/>
      <c r="M7690" s="174" t="n"/>
    </row>
    <row r="7691">
      <c r="A7691" s="174" t="inlineStr">
        <is>
          <t>test</t>
        </is>
      </c>
      <c r="B7691" s="174" t="inlineStr">
        <is>
          <t>A4</t>
        </is>
      </c>
      <c r="C7691" s="174" t="inlineStr">
        <is>
          <t>Music</t>
        </is>
      </c>
      <c r="D7691" s="174" t="inlineStr">
        <is>
          <t>nb</t>
        </is>
      </c>
      <c r="E7691" s="175" t="n">
        <v>0.87</v>
      </c>
      <c r="F7691" s="174" t="n">
        <v>0</v>
      </c>
      <c r="G7691" s="174" t="n">
        <v>3</v>
      </c>
      <c r="H7691" s="174" t="n">
        <v>1241</v>
      </c>
      <c r="I7691" s="174" t="n">
        <v>3696</v>
      </c>
      <c r="J7691" s="174" t="n"/>
      <c r="K7691" s="174" t="n"/>
      <c r="L7691" s="174" t="n"/>
      <c r="M7691" s="174" t="n"/>
    </row>
    <row r="7692">
      <c r="A7692" s="174" t="inlineStr">
        <is>
          <t>test</t>
        </is>
      </c>
      <c r="B7692" s="174" t="inlineStr">
        <is>
          <t>A4</t>
        </is>
      </c>
      <c r="C7692" s="174" t="inlineStr">
        <is>
          <t>Music</t>
        </is>
      </c>
      <c r="D7692" s="174" t="inlineStr">
        <is>
          <t>nb</t>
        </is>
      </c>
      <c r="E7692" s="175" t="n">
        <v>0.88</v>
      </c>
      <c r="F7692" s="174" t="n">
        <v>0</v>
      </c>
      <c r="G7692" s="174" t="n">
        <v>3</v>
      </c>
      <c r="H7692" s="174" t="n">
        <v>1190</v>
      </c>
      <c r="I7692" s="174" t="n">
        <v>3747</v>
      </c>
      <c r="J7692" s="174" t="n"/>
      <c r="K7692" s="174" t="n"/>
      <c r="L7692" s="174" t="n"/>
      <c r="M7692" s="174" t="n"/>
    </row>
    <row r="7693">
      <c r="A7693" s="174" t="inlineStr">
        <is>
          <t>test</t>
        </is>
      </c>
      <c r="B7693" s="174" t="inlineStr">
        <is>
          <t>A4</t>
        </is>
      </c>
      <c r="C7693" s="174" t="inlineStr">
        <is>
          <t>Music</t>
        </is>
      </c>
      <c r="D7693" s="174" t="inlineStr">
        <is>
          <t>nb</t>
        </is>
      </c>
      <c r="E7693" s="175" t="n">
        <v>0.89</v>
      </c>
      <c r="F7693" s="174" t="n">
        <v>0</v>
      </c>
      <c r="G7693" s="174" t="n">
        <v>3</v>
      </c>
      <c r="H7693" s="174" t="n">
        <v>1133</v>
      </c>
      <c r="I7693" s="174" t="n">
        <v>3804</v>
      </c>
      <c r="J7693" s="174" t="n"/>
      <c r="K7693" s="174" t="n"/>
      <c r="L7693" s="174" t="n"/>
      <c r="M7693" s="174" t="n"/>
    </row>
    <row r="7694">
      <c r="A7694" s="174" t="inlineStr">
        <is>
          <t>test</t>
        </is>
      </c>
      <c r="B7694" s="174" t="inlineStr">
        <is>
          <t>A4</t>
        </is>
      </c>
      <c r="C7694" s="174" t="inlineStr">
        <is>
          <t>Music</t>
        </is>
      </c>
      <c r="D7694" s="174" t="inlineStr">
        <is>
          <t>nb</t>
        </is>
      </c>
      <c r="E7694" s="175" t="n">
        <v>0.9</v>
      </c>
      <c r="F7694" s="174" t="n">
        <v>0</v>
      </c>
      <c r="G7694" s="174" t="n">
        <v>3</v>
      </c>
      <c r="H7694" s="174" t="n">
        <v>1078</v>
      </c>
      <c r="I7694" s="174" t="n">
        <v>3859</v>
      </c>
      <c r="J7694" s="174" t="n"/>
      <c r="K7694" s="174" t="n"/>
      <c r="L7694" s="174" t="n"/>
      <c r="M7694" s="174" t="n"/>
    </row>
    <row r="7695">
      <c r="A7695" s="174" t="inlineStr">
        <is>
          <t>test</t>
        </is>
      </c>
      <c r="B7695" s="174" t="inlineStr">
        <is>
          <t>A4</t>
        </is>
      </c>
      <c r="C7695" s="174" t="inlineStr">
        <is>
          <t>Music</t>
        </is>
      </c>
      <c r="D7695" s="174" t="inlineStr">
        <is>
          <t>nb</t>
        </is>
      </c>
      <c r="E7695" s="175" t="n">
        <v>0.91</v>
      </c>
      <c r="F7695" s="174" t="n">
        <v>0</v>
      </c>
      <c r="G7695" s="174" t="n">
        <v>3</v>
      </c>
      <c r="H7695" s="174" t="n">
        <v>1020</v>
      </c>
      <c r="I7695" s="174" t="n">
        <v>3917</v>
      </c>
      <c r="J7695" s="174" t="n"/>
      <c r="K7695" s="174" t="n"/>
      <c r="L7695" s="174" t="n"/>
      <c r="M7695" s="174" t="n"/>
    </row>
    <row r="7696">
      <c r="A7696" s="174" t="inlineStr">
        <is>
          <t>test</t>
        </is>
      </c>
      <c r="B7696" s="174" t="inlineStr">
        <is>
          <t>A4</t>
        </is>
      </c>
      <c r="C7696" s="174" t="inlineStr">
        <is>
          <t>Music</t>
        </is>
      </c>
      <c r="D7696" s="174" t="inlineStr">
        <is>
          <t>nb</t>
        </is>
      </c>
      <c r="E7696" s="175" t="n">
        <v>0.92</v>
      </c>
      <c r="F7696" s="174" t="n">
        <v>0</v>
      </c>
      <c r="G7696" s="174" t="n">
        <v>3</v>
      </c>
      <c r="H7696" s="174" t="n">
        <v>948</v>
      </c>
      <c r="I7696" s="174" t="n">
        <v>3989</v>
      </c>
      <c r="J7696" s="174" t="n"/>
      <c r="K7696" s="174" t="n"/>
      <c r="L7696" s="174" t="n"/>
      <c r="M7696" s="174" t="n"/>
    </row>
    <row r="7697">
      <c r="A7697" s="174" t="inlineStr">
        <is>
          <t>test</t>
        </is>
      </c>
      <c r="B7697" s="174" t="inlineStr">
        <is>
          <t>A4</t>
        </is>
      </c>
      <c r="C7697" s="174" t="inlineStr">
        <is>
          <t>Music</t>
        </is>
      </c>
      <c r="D7697" s="174" t="inlineStr">
        <is>
          <t>nb</t>
        </is>
      </c>
      <c r="E7697" s="175" t="n">
        <v>0.93</v>
      </c>
      <c r="F7697" s="174" t="n">
        <v>0</v>
      </c>
      <c r="G7697" s="174" t="n">
        <v>3</v>
      </c>
      <c r="H7697" s="174" t="n">
        <v>889</v>
      </c>
      <c r="I7697" s="174" t="n">
        <v>4048</v>
      </c>
      <c r="J7697" s="174" t="n"/>
      <c r="K7697" s="174" t="n"/>
      <c r="L7697" s="174" t="n"/>
      <c r="M7697" s="174" t="n"/>
    </row>
    <row r="7698">
      <c r="A7698" s="174" t="inlineStr">
        <is>
          <t>test</t>
        </is>
      </c>
      <c r="B7698" s="174" t="inlineStr">
        <is>
          <t>A4</t>
        </is>
      </c>
      <c r="C7698" s="174" t="inlineStr">
        <is>
          <t>Music</t>
        </is>
      </c>
      <c r="D7698" s="174" t="inlineStr">
        <is>
          <t>nb</t>
        </is>
      </c>
      <c r="E7698" s="175" t="n">
        <v>0.9399999999999999</v>
      </c>
      <c r="F7698" s="174" t="n">
        <v>0</v>
      </c>
      <c r="G7698" s="174" t="n">
        <v>3</v>
      </c>
      <c r="H7698" s="174" t="n">
        <v>811</v>
      </c>
      <c r="I7698" s="174" t="n">
        <v>4126</v>
      </c>
      <c r="J7698" s="174" t="n"/>
      <c r="K7698" s="174" t="n"/>
      <c r="L7698" s="174" t="n"/>
      <c r="M7698" s="174" t="n"/>
    </row>
    <row r="7699">
      <c r="A7699" s="174" t="inlineStr">
        <is>
          <t>test</t>
        </is>
      </c>
      <c r="B7699" s="174" t="inlineStr">
        <is>
          <t>A4</t>
        </is>
      </c>
      <c r="C7699" s="174" t="inlineStr">
        <is>
          <t>Music</t>
        </is>
      </c>
      <c r="D7699" s="174" t="inlineStr">
        <is>
          <t>nb</t>
        </is>
      </c>
      <c r="E7699" s="175" t="n">
        <v>0.95</v>
      </c>
      <c r="F7699" s="174" t="n">
        <v>0</v>
      </c>
      <c r="G7699" s="174" t="n">
        <v>3</v>
      </c>
      <c r="H7699" s="174" t="n">
        <v>705</v>
      </c>
      <c r="I7699" s="174" t="n">
        <v>4232</v>
      </c>
      <c r="J7699" s="174" t="n"/>
      <c r="K7699" s="174" t="n"/>
      <c r="L7699" s="174" t="n"/>
      <c r="M7699" s="174" t="n"/>
    </row>
    <row r="7700">
      <c r="A7700" s="174" t="inlineStr">
        <is>
          <t>test</t>
        </is>
      </c>
      <c r="B7700" s="174" t="inlineStr">
        <is>
          <t>A4</t>
        </is>
      </c>
      <c r="C7700" s="174" t="inlineStr">
        <is>
          <t>Music</t>
        </is>
      </c>
      <c r="D7700" s="174" t="inlineStr">
        <is>
          <t>b</t>
        </is>
      </c>
      <c r="E7700" s="175" t="n">
        <v>0.01</v>
      </c>
      <c r="F7700" s="174" t="n">
        <v>25</v>
      </c>
      <c r="G7700" s="174" t="n">
        <v>1</v>
      </c>
      <c r="H7700" s="174" t="n">
        <v>30</v>
      </c>
      <c r="I7700" s="174" t="n">
        <v>3</v>
      </c>
      <c r="J7700" s="174" t="n"/>
      <c r="K7700" s="174" t="n"/>
      <c r="L7700" s="174" t="n"/>
      <c r="M7700" s="174" t="n"/>
    </row>
    <row r="7701">
      <c r="A7701" s="174" t="inlineStr">
        <is>
          <t>test</t>
        </is>
      </c>
      <c r="B7701" s="174" t="inlineStr">
        <is>
          <t>A4</t>
        </is>
      </c>
      <c r="C7701" s="174" t="inlineStr">
        <is>
          <t>Music</t>
        </is>
      </c>
      <c r="D7701" s="174" t="inlineStr">
        <is>
          <t>b</t>
        </is>
      </c>
      <c r="E7701" s="175" t="n">
        <v>0.02</v>
      </c>
      <c r="F7701" s="174" t="n">
        <v>24</v>
      </c>
      <c r="G7701" s="174" t="n">
        <v>2</v>
      </c>
      <c r="H7701" s="174" t="n">
        <v>29</v>
      </c>
      <c r="I7701" s="174" t="n">
        <v>4</v>
      </c>
      <c r="J7701" s="174" t="n"/>
      <c r="K7701" s="174" t="n"/>
      <c r="L7701" s="174" t="n"/>
      <c r="M7701" s="174" t="n"/>
    </row>
    <row r="7702">
      <c r="A7702" s="174" t="inlineStr">
        <is>
          <t>test</t>
        </is>
      </c>
      <c r="B7702" s="174" t="inlineStr">
        <is>
          <t>A4</t>
        </is>
      </c>
      <c r="C7702" s="174" t="inlineStr">
        <is>
          <t>Music</t>
        </is>
      </c>
      <c r="D7702" s="174" t="inlineStr">
        <is>
          <t>b</t>
        </is>
      </c>
      <c r="E7702" s="175" t="n">
        <v>0.03</v>
      </c>
      <c r="F7702" s="174" t="n">
        <v>23</v>
      </c>
      <c r="G7702" s="174" t="n">
        <v>3</v>
      </c>
      <c r="H7702" s="174" t="n">
        <v>29</v>
      </c>
      <c r="I7702" s="174" t="n">
        <v>4</v>
      </c>
      <c r="J7702" s="174" t="n"/>
      <c r="K7702" s="174" t="n"/>
      <c r="L7702" s="174" t="n"/>
      <c r="M7702" s="174" t="n"/>
    </row>
    <row r="7703">
      <c r="A7703" s="174" t="inlineStr">
        <is>
          <t>test</t>
        </is>
      </c>
      <c r="B7703" s="174" t="inlineStr">
        <is>
          <t>A4</t>
        </is>
      </c>
      <c r="C7703" s="174" t="inlineStr">
        <is>
          <t>Music</t>
        </is>
      </c>
      <c r="D7703" s="174" t="inlineStr">
        <is>
          <t>b</t>
        </is>
      </c>
      <c r="E7703" s="175" t="n">
        <v>0.04</v>
      </c>
      <c r="F7703" s="174" t="n">
        <v>23</v>
      </c>
      <c r="G7703" s="174" t="n">
        <v>3</v>
      </c>
      <c r="H7703" s="174" t="n">
        <v>27</v>
      </c>
      <c r="I7703" s="174" t="n">
        <v>6</v>
      </c>
      <c r="J7703" s="174" t="n"/>
      <c r="K7703" s="174" t="n"/>
      <c r="L7703" s="174" t="n"/>
      <c r="M7703" s="174" t="n"/>
    </row>
    <row r="7704">
      <c r="A7704" s="174" t="inlineStr">
        <is>
          <t>test</t>
        </is>
      </c>
      <c r="B7704" s="174" t="inlineStr">
        <is>
          <t>A4</t>
        </is>
      </c>
      <c r="C7704" s="174" t="inlineStr">
        <is>
          <t>Music</t>
        </is>
      </c>
      <c r="D7704" s="174" t="inlineStr">
        <is>
          <t>b</t>
        </is>
      </c>
      <c r="E7704" s="175" t="n">
        <v>0.05</v>
      </c>
      <c r="F7704" s="174" t="n">
        <v>23</v>
      </c>
      <c r="G7704" s="174" t="n">
        <v>3</v>
      </c>
      <c r="H7704" s="174" t="n">
        <v>27</v>
      </c>
      <c r="I7704" s="174" t="n">
        <v>6</v>
      </c>
      <c r="J7704" s="174" t="n"/>
      <c r="K7704" s="174" t="n"/>
      <c r="L7704" s="174" t="n"/>
      <c r="M7704" s="174" t="n"/>
    </row>
    <row r="7705">
      <c r="A7705" s="174" t="inlineStr">
        <is>
          <t>test</t>
        </is>
      </c>
      <c r="B7705" s="174" t="inlineStr">
        <is>
          <t>A4</t>
        </is>
      </c>
      <c r="C7705" s="174" t="inlineStr">
        <is>
          <t>Music</t>
        </is>
      </c>
      <c r="D7705" s="174" t="inlineStr">
        <is>
          <t>b</t>
        </is>
      </c>
      <c r="E7705" s="175" t="n">
        <v>0.06</v>
      </c>
      <c r="F7705" s="174" t="n">
        <v>22</v>
      </c>
      <c r="G7705" s="174" t="n">
        <v>4</v>
      </c>
      <c r="H7705" s="174" t="n">
        <v>27</v>
      </c>
      <c r="I7705" s="174" t="n">
        <v>6</v>
      </c>
      <c r="J7705" s="174" t="n"/>
      <c r="K7705" s="174" t="n"/>
      <c r="L7705" s="174" t="n"/>
      <c r="M7705" s="174" t="n"/>
    </row>
    <row r="7706">
      <c r="A7706" s="174" t="inlineStr">
        <is>
          <t>test</t>
        </is>
      </c>
      <c r="B7706" s="174" t="inlineStr">
        <is>
          <t>A4</t>
        </is>
      </c>
      <c r="C7706" s="174" t="inlineStr">
        <is>
          <t>Music</t>
        </is>
      </c>
      <c r="D7706" s="174" t="inlineStr">
        <is>
          <t>b</t>
        </is>
      </c>
      <c r="E7706" s="175" t="n">
        <v>0.07000000000000001</v>
      </c>
      <c r="F7706" s="174" t="n">
        <v>22</v>
      </c>
      <c r="G7706" s="174" t="n">
        <v>4</v>
      </c>
      <c r="H7706" s="174" t="n">
        <v>27</v>
      </c>
      <c r="I7706" s="174" t="n">
        <v>6</v>
      </c>
      <c r="J7706" s="174" t="n"/>
      <c r="K7706" s="174" t="n"/>
      <c r="L7706" s="174" t="n"/>
      <c r="M7706" s="174" t="n"/>
    </row>
    <row r="7707">
      <c r="A7707" s="174" t="inlineStr">
        <is>
          <t>test</t>
        </is>
      </c>
      <c r="B7707" s="174" t="inlineStr">
        <is>
          <t>A4</t>
        </is>
      </c>
      <c r="C7707" s="174" t="inlineStr">
        <is>
          <t>Music</t>
        </is>
      </c>
      <c r="D7707" s="174" t="inlineStr">
        <is>
          <t>b</t>
        </is>
      </c>
      <c r="E7707" s="175" t="n">
        <v>0.08</v>
      </c>
      <c r="F7707" s="174" t="n">
        <v>21</v>
      </c>
      <c r="G7707" s="174" t="n">
        <v>5</v>
      </c>
      <c r="H7707" s="174" t="n">
        <v>25</v>
      </c>
      <c r="I7707" s="174" t="n">
        <v>8</v>
      </c>
      <c r="J7707" s="174" t="n"/>
      <c r="K7707" s="174" t="n"/>
      <c r="L7707" s="174" t="n"/>
      <c r="M7707" s="174" t="n"/>
    </row>
    <row r="7708">
      <c r="A7708" s="174" t="inlineStr">
        <is>
          <t>test</t>
        </is>
      </c>
      <c r="B7708" s="174" t="inlineStr">
        <is>
          <t>A4</t>
        </is>
      </c>
      <c r="C7708" s="174" t="inlineStr">
        <is>
          <t>Music</t>
        </is>
      </c>
      <c r="D7708" s="174" t="inlineStr">
        <is>
          <t>b</t>
        </is>
      </c>
      <c r="E7708" s="175" t="n">
        <v>0.09</v>
      </c>
      <c r="F7708" s="174" t="n">
        <v>20</v>
      </c>
      <c r="G7708" s="174" t="n">
        <v>6</v>
      </c>
      <c r="H7708" s="174" t="n">
        <v>25</v>
      </c>
      <c r="I7708" s="174" t="n">
        <v>8</v>
      </c>
      <c r="J7708" s="174" t="n"/>
      <c r="K7708" s="174" t="n"/>
      <c r="L7708" s="174" t="n"/>
      <c r="M7708" s="174" t="n"/>
    </row>
    <row r="7709">
      <c r="A7709" s="174" t="inlineStr">
        <is>
          <t>test</t>
        </is>
      </c>
      <c r="B7709" s="174" t="inlineStr">
        <is>
          <t>A4</t>
        </is>
      </c>
      <c r="C7709" s="174" t="inlineStr">
        <is>
          <t>Music</t>
        </is>
      </c>
      <c r="D7709" s="174" t="inlineStr">
        <is>
          <t>b</t>
        </is>
      </c>
      <c r="E7709" s="175" t="n">
        <v>0.1</v>
      </c>
      <c r="F7709" s="174" t="n">
        <v>19</v>
      </c>
      <c r="G7709" s="174" t="n">
        <v>7</v>
      </c>
      <c r="H7709" s="174" t="n">
        <v>25</v>
      </c>
      <c r="I7709" s="174" t="n">
        <v>8</v>
      </c>
      <c r="J7709" s="174" t="n"/>
      <c r="K7709" s="174" t="n"/>
      <c r="L7709" s="174" t="n"/>
      <c r="M7709" s="174" t="n"/>
    </row>
    <row r="7710">
      <c r="A7710" s="174" t="inlineStr">
        <is>
          <t>test</t>
        </is>
      </c>
      <c r="B7710" s="174" t="inlineStr">
        <is>
          <t>A4</t>
        </is>
      </c>
      <c r="C7710" s="174" t="inlineStr">
        <is>
          <t>Music</t>
        </is>
      </c>
      <c r="D7710" s="174" t="inlineStr">
        <is>
          <t>b</t>
        </is>
      </c>
      <c r="E7710" s="175" t="n">
        <v>0.11</v>
      </c>
      <c r="F7710" s="174" t="n">
        <v>19</v>
      </c>
      <c r="G7710" s="174" t="n">
        <v>7</v>
      </c>
      <c r="H7710" s="174" t="n">
        <v>25</v>
      </c>
      <c r="I7710" s="174" t="n">
        <v>8</v>
      </c>
      <c r="J7710" s="174" t="n"/>
      <c r="K7710" s="174" t="n"/>
      <c r="L7710" s="174" t="n"/>
      <c r="M7710" s="174" t="n"/>
    </row>
    <row r="7711">
      <c r="A7711" s="174" t="inlineStr">
        <is>
          <t>test</t>
        </is>
      </c>
      <c r="B7711" s="174" t="inlineStr">
        <is>
          <t>A4</t>
        </is>
      </c>
      <c r="C7711" s="174" t="inlineStr">
        <is>
          <t>Music</t>
        </is>
      </c>
      <c r="D7711" s="174" t="inlineStr">
        <is>
          <t>b</t>
        </is>
      </c>
      <c r="E7711" s="175" t="n">
        <v>0.12</v>
      </c>
      <c r="F7711" s="174" t="n">
        <v>19</v>
      </c>
      <c r="G7711" s="174" t="n">
        <v>7</v>
      </c>
      <c r="H7711" s="174" t="n">
        <v>25</v>
      </c>
      <c r="I7711" s="174" t="n">
        <v>8</v>
      </c>
      <c r="J7711" s="174" t="n"/>
      <c r="K7711" s="174" t="n"/>
      <c r="L7711" s="174" t="n"/>
      <c r="M7711" s="174" t="n"/>
    </row>
    <row r="7712">
      <c r="A7712" s="174" t="inlineStr">
        <is>
          <t>test</t>
        </is>
      </c>
      <c r="B7712" s="174" t="inlineStr">
        <is>
          <t>A4</t>
        </is>
      </c>
      <c r="C7712" s="174" t="inlineStr">
        <is>
          <t>Music</t>
        </is>
      </c>
      <c r="D7712" s="174" t="inlineStr">
        <is>
          <t>b</t>
        </is>
      </c>
      <c r="E7712" s="175" t="n">
        <v>0.13</v>
      </c>
      <c r="F7712" s="174" t="n">
        <v>19</v>
      </c>
      <c r="G7712" s="174" t="n">
        <v>7</v>
      </c>
      <c r="H7712" s="174" t="n">
        <v>25</v>
      </c>
      <c r="I7712" s="174" t="n">
        <v>8</v>
      </c>
      <c r="J7712" s="174" t="n"/>
      <c r="K7712" s="174" t="n"/>
      <c r="L7712" s="174" t="n"/>
      <c r="M7712" s="174" t="n"/>
    </row>
    <row r="7713">
      <c r="A7713" s="174" t="inlineStr">
        <is>
          <t>test</t>
        </is>
      </c>
      <c r="B7713" s="174" t="inlineStr">
        <is>
          <t>A4</t>
        </is>
      </c>
      <c r="C7713" s="174" t="inlineStr">
        <is>
          <t>Music</t>
        </is>
      </c>
      <c r="D7713" s="174" t="inlineStr">
        <is>
          <t>b</t>
        </is>
      </c>
      <c r="E7713" s="175" t="n">
        <v>0.14</v>
      </c>
      <c r="F7713" s="174" t="n">
        <v>19</v>
      </c>
      <c r="G7713" s="174" t="n">
        <v>7</v>
      </c>
      <c r="H7713" s="174" t="n">
        <v>25</v>
      </c>
      <c r="I7713" s="174" t="n">
        <v>8</v>
      </c>
      <c r="J7713" s="174" t="n"/>
      <c r="K7713" s="174" t="n"/>
      <c r="L7713" s="174" t="n"/>
      <c r="M7713" s="174" t="n"/>
    </row>
    <row r="7714">
      <c r="A7714" s="174" t="inlineStr">
        <is>
          <t>test</t>
        </is>
      </c>
      <c r="B7714" s="174" t="inlineStr">
        <is>
          <t>A4</t>
        </is>
      </c>
      <c r="C7714" s="174" t="inlineStr">
        <is>
          <t>Music</t>
        </is>
      </c>
      <c r="D7714" s="174" t="inlineStr">
        <is>
          <t>b</t>
        </is>
      </c>
      <c r="E7714" s="175" t="n">
        <v>0.15</v>
      </c>
      <c r="F7714" s="174" t="n">
        <v>19</v>
      </c>
      <c r="G7714" s="174" t="n">
        <v>7</v>
      </c>
      <c r="H7714" s="174" t="n">
        <v>24</v>
      </c>
      <c r="I7714" s="174" t="n">
        <v>9</v>
      </c>
      <c r="J7714" s="174" t="n"/>
      <c r="K7714" s="174" t="n"/>
      <c r="L7714" s="174" t="n"/>
      <c r="M7714" s="174" t="n"/>
    </row>
    <row r="7715">
      <c r="A7715" s="174" t="inlineStr">
        <is>
          <t>test</t>
        </is>
      </c>
      <c r="B7715" s="174" t="inlineStr">
        <is>
          <t>A4</t>
        </is>
      </c>
      <c r="C7715" s="174" t="inlineStr">
        <is>
          <t>Music</t>
        </is>
      </c>
      <c r="D7715" s="174" t="inlineStr">
        <is>
          <t>b</t>
        </is>
      </c>
      <c r="E7715" s="175" t="n">
        <v>0.16</v>
      </c>
      <c r="F7715" s="174" t="n">
        <v>19</v>
      </c>
      <c r="G7715" s="174" t="n">
        <v>7</v>
      </c>
      <c r="H7715" s="174" t="n">
        <v>24</v>
      </c>
      <c r="I7715" s="174" t="n">
        <v>9</v>
      </c>
      <c r="J7715" s="174" t="n"/>
      <c r="K7715" s="174" t="n"/>
      <c r="L7715" s="174" t="n"/>
      <c r="M7715" s="174" t="n"/>
    </row>
    <row r="7716">
      <c r="A7716" s="174" t="inlineStr">
        <is>
          <t>test</t>
        </is>
      </c>
      <c r="B7716" s="174" t="inlineStr">
        <is>
          <t>A4</t>
        </is>
      </c>
      <c r="C7716" s="174" t="inlineStr">
        <is>
          <t>Music</t>
        </is>
      </c>
      <c r="D7716" s="174" t="inlineStr">
        <is>
          <t>b</t>
        </is>
      </c>
      <c r="E7716" s="175" t="n">
        <v>0.17</v>
      </c>
      <c r="F7716" s="174" t="n">
        <v>19</v>
      </c>
      <c r="G7716" s="174" t="n">
        <v>7</v>
      </c>
      <c r="H7716" s="174" t="n">
        <v>24</v>
      </c>
      <c r="I7716" s="174" t="n">
        <v>9</v>
      </c>
      <c r="J7716" s="174" t="n"/>
      <c r="K7716" s="174" t="n"/>
      <c r="L7716" s="174" t="n"/>
      <c r="M7716" s="174" t="n"/>
    </row>
    <row r="7717">
      <c r="A7717" s="174" t="inlineStr">
        <is>
          <t>test</t>
        </is>
      </c>
      <c r="B7717" s="174" t="inlineStr">
        <is>
          <t>A4</t>
        </is>
      </c>
      <c r="C7717" s="174" t="inlineStr">
        <is>
          <t>Music</t>
        </is>
      </c>
      <c r="D7717" s="174" t="inlineStr">
        <is>
          <t>b</t>
        </is>
      </c>
      <c r="E7717" s="175" t="n">
        <v>0.18</v>
      </c>
      <c r="F7717" s="174" t="n">
        <v>19</v>
      </c>
      <c r="G7717" s="174" t="n">
        <v>7</v>
      </c>
      <c r="H7717" s="174" t="n">
        <v>23</v>
      </c>
      <c r="I7717" s="174" t="n">
        <v>10</v>
      </c>
      <c r="J7717" s="174" t="n"/>
      <c r="K7717" s="174" t="n"/>
      <c r="L7717" s="174" t="n"/>
      <c r="M7717" s="174" t="n"/>
    </row>
    <row r="7718">
      <c r="A7718" s="174" t="inlineStr">
        <is>
          <t>test</t>
        </is>
      </c>
      <c r="B7718" s="174" t="inlineStr">
        <is>
          <t>A4</t>
        </is>
      </c>
      <c r="C7718" s="174" t="inlineStr">
        <is>
          <t>Music</t>
        </is>
      </c>
      <c r="D7718" s="174" t="inlineStr">
        <is>
          <t>b</t>
        </is>
      </c>
      <c r="E7718" s="175" t="n">
        <v>0.19</v>
      </c>
      <c r="F7718" s="174" t="n">
        <v>18</v>
      </c>
      <c r="G7718" s="174" t="n">
        <v>8</v>
      </c>
      <c r="H7718" s="174" t="n">
        <v>23</v>
      </c>
      <c r="I7718" s="174" t="n">
        <v>10</v>
      </c>
      <c r="J7718" s="174" t="n"/>
      <c r="K7718" s="174" t="n"/>
      <c r="L7718" s="174" t="n"/>
      <c r="M7718" s="174" t="n"/>
    </row>
    <row r="7719">
      <c r="A7719" s="174" t="inlineStr">
        <is>
          <t>test</t>
        </is>
      </c>
      <c r="B7719" s="174" t="inlineStr">
        <is>
          <t>A4</t>
        </is>
      </c>
      <c r="C7719" s="174" t="inlineStr">
        <is>
          <t>Music</t>
        </is>
      </c>
      <c r="D7719" s="174" t="inlineStr">
        <is>
          <t>b</t>
        </is>
      </c>
      <c r="E7719" s="175" t="n">
        <v>0.2</v>
      </c>
      <c r="F7719" s="174" t="n">
        <v>17</v>
      </c>
      <c r="G7719" s="174" t="n">
        <v>9</v>
      </c>
      <c r="H7719" s="174" t="n">
        <v>23</v>
      </c>
      <c r="I7719" s="174" t="n">
        <v>10</v>
      </c>
      <c r="J7719" s="174" t="n"/>
      <c r="K7719" s="174" t="n"/>
      <c r="L7719" s="174" t="n"/>
      <c r="M7719" s="174" t="n"/>
    </row>
    <row r="7720">
      <c r="A7720" s="174" t="inlineStr">
        <is>
          <t>test</t>
        </is>
      </c>
      <c r="B7720" s="174" t="inlineStr">
        <is>
          <t>A4</t>
        </is>
      </c>
      <c r="C7720" s="174" t="inlineStr">
        <is>
          <t>Music</t>
        </is>
      </c>
      <c r="D7720" s="174" t="inlineStr">
        <is>
          <t>b</t>
        </is>
      </c>
      <c r="E7720" s="175" t="n">
        <v>0.21</v>
      </c>
      <c r="F7720" s="174" t="n">
        <v>17</v>
      </c>
      <c r="G7720" s="174" t="n">
        <v>9</v>
      </c>
      <c r="H7720" s="174" t="n">
        <v>23</v>
      </c>
      <c r="I7720" s="174" t="n">
        <v>10</v>
      </c>
      <c r="J7720" s="174" t="n"/>
      <c r="K7720" s="174" t="n"/>
      <c r="L7720" s="174" t="n"/>
      <c r="M7720" s="174" t="n"/>
    </row>
    <row r="7721">
      <c r="A7721" s="174" t="inlineStr">
        <is>
          <t>test</t>
        </is>
      </c>
      <c r="B7721" s="174" t="inlineStr">
        <is>
          <t>A4</t>
        </is>
      </c>
      <c r="C7721" s="174" t="inlineStr">
        <is>
          <t>Music</t>
        </is>
      </c>
      <c r="D7721" s="174" t="inlineStr">
        <is>
          <t>b</t>
        </is>
      </c>
      <c r="E7721" s="175" t="n">
        <v>0.22</v>
      </c>
      <c r="F7721" s="174" t="n">
        <v>17</v>
      </c>
      <c r="G7721" s="174" t="n">
        <v>9</v>
      </c>
      <c r="H7721" s="174" t="n">
        <v>23</v>
      </c>
      <c r="I7721" s="174" t="n">
        <v>10</v>
      </c>
      <c r="J7721" s="174" t="n"/>
      <c r="K7721" s="174" t="n"/>
      <c r="L7721" s="174" t="n"/>
      <c r="M7721" s="174" t="n"/>
    </row>
    <row r="7722">
      <c r="A7722" s="174" t="inlineStr">
        <is>
          <t>test</t>
        </is>
      </c>
      <c r="B7722" s="174" t="inlineStr">
        <is>
          <t>A4</t>
        </is>
      </c>
      <c r="C7722" s="174" t="inlineStr">
        <is>
          <t>Music</t>
        </is>
      </c>
      <c r="D7722" s="174" t="inlineStr">
        <is>
          <t>b</t>
        </is>
      </c>
      <c r="E7722" s="175" t="n">
        <v>0.23</v>
      </c>
      <c r="F7722" s="174" t="n">
        <v>17</v>
      </c>
      <c r="G7722" s="174" t="n">
        <v>9</v>
      </c>
      <c r="H7722" s="174" t="n">
        <v>23</v>
      </c>
      <c r="I7722" s="174" t="n">
        <v>10</v>
      </c>
      <c r="J7722" s="174" t="n"/>
      <c r="K7722" s="174" t="n"/>
      <c r="L7722" s="174" t="n"/>
      <c r="M7722" s="174" t="n"/>
    </row>
    <row r="7723">
      <c r="A7723" s="174" t="inlineStr">
        <is>
          <t>test</t>
        </is>
      </c>
      <c r="B7723" s="174" t="inlineStr">
        <is>
          <t>A4</t>
        </is>
      </c>
      <c r="C7723" s="174" t="inlineStr">
        <is>
          <t>Music</t>
        </is>
      </c>
      <c r="D7723" s="174" t="inlineStr">
        <is>
          <t>b</t>
        </is>
      </c>
      <c r="E7723" s="175" t="n">
        <v>0.24</v>
      </c>
      <c r="F7723" s="174" t="n">
        <v>17</v>
      </c>
      <c r="G7723" s="174" t="n">
        <v>9</v>
      </c>
      <c r="H7723" s="174" t="n">
        <v>23</v>
      </c>
      <c r="I7723" s="174" t="n">
        <v>10</v>
      </c>
      <c r="J7723" s="174" t="n"/>
      <c r="K7723" s="174" t="n"/>
      <c r="L7723" s="174" t="n"/>
      <c r="M7723" s="174" t="n"/>
    </row>
    <row r="7724">
      <c r="A7724" s="174" t="inlineStr">
        <is>
          <t>test</t>
        </is>
      </c>
      <c r="B7724" s="174" t="inlineStr">
        <is>
          <t>A4</t>
        </is>
      </c>
      <c r="C7724" s="174" t="inlineStr">
        <is>
          <t>Music</t>
        </is>
      </c>
      <c r="D7724" s="174" t="inlineStr">
        <is>
          <t>b</t>
        </is>
      </c>
      <c r="E7724" s="175" t="n">
        <v>0.25</v>
      </c>
      <c r="F7724" s="174" t="n">
        <v>16</v>
      </c>
      <c r="G7724" s="174" t="n">
        <v>10</v>
      </c>
      <c r="H7724" s="174" t="n">
        <v>23</v>
      </c>
      <c r="I7724" s="174" t="n">
        <v>10</v>
      </c>
      <c r="J7724" s="174" t="n"/>
      <c r="K7724" s="174" t="n"/>
      <c r="L7724" s="174" t="n"/>
      <c r="M7724" s="174" t="n"/>
    </row>
    <row r="7725">
      <c r="A7725" s="174" t="inlineStr">
        <is>
          <t>test</t>
        </is>
      </c>
      <c r="B7725" s="174" t="inlineStr">
        <is>
          <t>A4</t>
        </is>
      </c>
      <c r="C7725" s="174" t="inlineStr">
        <is>
          <t>Music</t>
        </is>
      </c>
      <c r="D7725" s="174" t="inlineStr">
        <is>
          <t>b</t>
        </is>
      </c>
      <c r="E7725" s="175" t="n">
        <v>0.26</v>
      </c>
      <c r="F7725" s="174" t="n">
        <v>16</v>
      </c>
      <c r="G7725" s="174" t="n">
        <v>10</v>
      </c>
      <c r="H7725" s="174" t="n">
        <v>22</v>
      </c>
      <c r="I7725" s="174" t="n">
        <v>11</v>
      </c>
      <c r="J7725" s="174" t="n"/>
      <c r="K7725" s="174" t="n"/>
      <c r="L7725" s="174" t="n"/>
      <c r="M7725" s="174" t="n"/>
    </row>
    <row r="7726">
      <c r="A7726" s="174" t="inlineStr">
        <is>
          <t>test</t>
        </is>
      </c>
      <c r="B7726" s="174" t="inlineStr">
        <is>
          <t>A4</t>
        </is>
      </c>
      <c r="C7726" s="174" t="inlineStr">
        <is>
          <t>Music</t>
        </is>
      </c>
      <c r="D7726" s="174" t="inlineStr">
        <is>
          <t>b</t>
        </is>
      </c>
      <c r="E7726" s="175" t="n">
        <v>0.27</v>
      </c>
      <c r="F7726" s="174" t="n">
        <v>16</v>
      </c>
      <c r="G7726" s="174" t="n">
        <v>10</v>
      </c>
      <c r="H7726" s="174" t="n">
        <v>22</v>
      </c>
      <c r="I7726" s="174" t="n">
        <v>11</v>
      </c>
      <c r="J7726" s="174" t="n"/>
      <c r="K7726" s="174" t="n"/>
      <c r="L7726" s="174" t="n"/>
      <c r="M7726" s="174" t="n"/>
    </row>
    <row r="7727">
      <c r="A7727" s="174" t="inlineStr">
        <is>
          <t>test</t>
        </is>
      </c>
      <c r="B7727" s="174" t="inlineStr">
        <is>
          <t>A4</t>
        </is>
      </c>
      <c r="C7727" s="174" t="inlineStr">
        <is>
          <t>Music</t>
        </is>
      </c>
      <c r="D7727" s="174" t="inlineStr">
        <is>
          <t>b</t>
        </is>
      </c>
      <c r="E7727" s="175" t="n">
        <v>0.28</v>
      </c>
      <c r="F7727" s="174" t="n">
        <v>16</v>
      </c>
      <c r="G7727" s="174" t="n">
        <v>10</v>
      </c>
      <c r="H7727" s="174" t="n">
        <v>22</v>
      </c>
      <c r="I7727" s="174" t="n">
        <v>11</v>
      </c>
      <c r="J7727" s="174" t="n"/>
      <c r="K7727" s="174" t="n"/>
      <c r="L7727" s="174" t="n"/>
      <c r="M7727" s="174" t="n"/>
    </row>
    <row r="7728">
      <c r="A7728" s="174" t="inlineStr">
        <is>
          <t>test</t>
        </is>
      </c>
      <c r="B7728" s="174" t="inlineStr">
        <is>
          <t>A4</t>
        </is>
      </c>
      <c r="C7728" s="174" t="inlineStr">
        <is>
          <t>Music</t>
        </is>
      </c>
      <c r="D7728" s="174" t="inlineStr">
        <is>
          <t>b</t>
        </is>
      </c>
      <c r="E7728" s="175" t="n">
        <v>0.29</v>
      </c>
      <c r="F7728" s="174" t="n">
        <v>15</v>
      </c>
      <c r="G7728" s="174" t="n">
        <v>11</v>
      </c>
      <c r="H7728" s="174" t="n">
        <v>22</v>
      </c>
      <c r="I7728" s="174" t="n">
        <v>11</v>
      </c>
      <c r="J7728" s="174" t="n"/>
      <c r="K7728" s="174" t="n"/>
      <c r="L7728" s="174" t="n"/>
      <c r="M7728" s="174" t="n"/>
    </row>
    <row r="7729">
      <c r="A7729" s="174" t="inlineStr">
        <is>
          <t>test</t>
        </is>
      </c>
      <c r="B7729" s="174" t="inlineStr">
        <is>
          <t>A4</t>
        </is>
      </c>
      <c r="C7729" s="174" t="inlineStr">
        <is>
          <t>Music</t>
        </is>
      </c>
      <c r="D7729" s="174" t="inlineStr">
        <is>
          <t>b</t>
        </is>
      </c>
      <c r="E7729" s="175" t="n">
        <v>0.3</v>
      </c>
      <c r="F7729" s="174" t="n">
        <v>15</v>
      </c>
      <c r="G7729" s="174" t="n">
        <v>11</v>
      </c>
      <c r="H7729" s="174" t="n">
        <v>21</v>
      </c>
      <c r="I7729" s="174" t="n">
        <v>12</v>
      </c>
      <c r="J7729" s="174" t="n"/>
      <c r="K7729" s="174" t="n"/>
      <c r="L7729" s="174" t="n"/>
      <c r="M7729" s="174" t="n"/>
    </row>
    <row r="7730">
      <c r="A7730" s="174" t="inlineStr">
        <is>
          <t>test</t>
        </is>
      </c>
      <c r="B7730" s="174" t="inlineStr">
        <is>
          <t>A4</t>
        </is>
      </c>
      <c r="C7730" s="174" t="inlineStr">
        <is>
          <t>Music</t>
        </is>
      </c>
      <c r="D7730" s="174" t="inlineStr">
        <is>
          <t>b</t>
        </is>
      </c>
      <c r="E7730" s="175" t="n">
        <v>0.31</v>
      </c>
      <c r="F7730" s="174" t="n">
        <v>14</v>
      </c>
      <c r="G7730" s="174" t="n">
        <v>12</v>
      </c>
      <c r="H7730" s="174" t="n">
        <v>21</v>
      </c>
      <c r="I7730" s="174" t="n">
        <v>12</v>
      </c>
      <c r="J7730" s="174" t="n"/>
      <c r="K7730" s="174" t="n"/>
      <c r="L7730" s="174" t="n"/>
      <c r="M7730" s="174" t="n"/>
    </row>
    <row r="7731">
      <c r="A7731" s="174" t="inlineStr">
        <is>
          <t>test</t>
        </is>
      </c>
      <c r="B7731" s="174" t="inlineStr">
        <is>
          <t>A4</t>
        </is>
      </c>
      <c r="C7731" s="174" t="inlineStr">
        <is>
          <t>Music</t>
        </is>
      </c>
      <c r="D7731" s="174" t="inlineStr">
        <is>
          <t>b</t>
        </is>
      </c>
      <c r="E7731" s="175" t="n">
        <v>0.32</v>
      </c>
      <c r="F7731" s="174" t="n">
        <v>14</v>
      </c>
      <c r="G7731" s="174" t="n">
        <v>12</v>
      </c>
      <c r="H7731" s="174" t="n">
        <v>21</v>
      </c>
      <c r="I7731" s="174" t="n">
        <v>12</v>
      </c>
      <c r="J7731" s="174" t="n"/>
      <c r="K7731" s="174" t="n"/>
      <c r="L7731" s="174" t="n"/>
      <c r="M7731" s="174" t="n"/>
    </row>
    <row r="7732">
      <c r="A7732" s="174" t="inlineStr">
        <is>
          <t>test</t>
        </is>
      </c>
      <c r="B7732" s="174" t="inlineStr">
        <is>
          <t>A4</t>
        </is>
      </c>
      <c r="C7732" s="174" t="inlineStr">
        <is>
          <t>Music</t>
        </is>
      </c>
      <c r="D7732" s="174" t="inlineStr">
        <is>
          <t>b</t>
        </is>
      </c>
      <c r="E7732" s="175" t="n">
        <v>0.33</v>
      </c>
      <c r="F7732" s="174" t="n">
        <v>14</v>
      </c>
      <c r="G7732" s="174" t="n">
        <v>12</v>
      </c>
      <c r="H7732" s="174" t="n">
        <v>21</v>
      </c>
      <c r="I7732" s="174" t="n">
        <v>12</v>
      </c>
      <c r="J7732" s="174" t="n"/>
      <c r="K7732" s="174" t="n"/>
      <c r="L7732" s="174" t="n"/>
      <c r="M7732" s="174" t="n"/>
    </row>
    <row r="7733">
      <c r="A7733" s="174" t="inlineStr">
        <is>
          <t>test</t>
        </is>
      </c>
      <c r="B7733" s="174" t="inlineStr">
        <is>
          <t>A4</t>
        </is>
      </c>
      <c r="C7733" s="174" t="inlineStr">
        <is>
          <t>Music</t>
        </is>
      </c>
      <c r="D7733" s="174" t="inlineStr">
        <is>
          <t>b</t>
        </is>
      </c>
      <c r="E7733" s="175" t="n">
        <v>0.34</v>
      </c>
      <c r="F7733" s="174" t="n">
        <v>14</v>
      </c>
      <c r="G7733" s="174" t="n">
        <v>12</v>
      </c>
      <c r="H7733" s="174" t="n">
        <v>20</v>
      </c>
      <c r="I7733" s="174" t="n">
        <v>13</v>
      </c>
      <c r="J7733" s="174" t="n"/>
      <c r="K7733" s="174" t="n"/>
      <c r="L7733" s="174" t="n"/>
      <c r="M7733" s="174" t="n"/>
    </row>
    <row r="7734">
      <c r="A7734" s="174" t="inlineStr">
        <is>
          <t>test</t>
        </is>
      </c>
      <c r="B7734" s="174" t="inlineStr">
        <is>
          <t>A4</t>
        </is>
      </c>
      <c r="C7734" s="174" t="inlineStr">
        <is>
          <t>Music</t>
        </is>
      </c>
      <c r="D7734" s="174" t="inlineStr">
        <is>
          <t>b</t>
        </is>
      </c>
      <c r="E7734" s="175" t="n">
        <v>0.35</v>
      </c>
      <c r="F7734" s="174" t="n">
        <v>14</v>
      </c>
      <c r="G7734" s="174" t="n">
        <v>12</v>
      </c>
      <c r="H7734" s="174" t="n">
        <v>20</v>
      </c>
      <c r="I7734" s="174" t="n">
        <v>13</v>
      </c>
      <c r="J7734" s="174" t="n"/>
      <c r="K7734" s="174" t="n"/>
      <c r="L7734" s="174" t="n"/>
      <c r="M7734" s="174" t="n"/>
    </row>
    <row r="7735">
      <c r="A7735" s="174" t="inlineStr">
        <is>
          <t>test</t>
        </is>
      </c>
      <c r="B7735" s="174" t="inlineStr">
        <is>
          <t>A4</t>
        </is>
      </c>
      <c r="C7735" s="174" t="inlineStr">
        <is>
          <t>Music</t>
        </is>
      </c>
      <c r="D7735" s="174" t="inlineStr">
        <is>
          <t>b</t>
        </is>
      </c>
      <c r="E7735" s="175" t="n">
        <v>0.36</v>
      </c>
      <c r="F7735" s="174" t="n">
        <v>14</v>
      </c>
      <c r="G7735" s="174" t="n">
        <v>12</v>
      </c>
      <c r="H7735" s="174" t="n">
        <v>20</v>
      </c>
      <c r="I7735" s="174" t="n">
        <v>13</v>
      </c>
      <c r="J7735" s="174" t="n"/>
      <c r="K7735" s="174" t="n"/>
      <c r="L7735" s="174" t="n"/>
      <c r="M7735" s="174" t="n"/>
    </row>
    <row r="7736">
      <c r="A7736" s="174" t="inlineStr">
        <is>
          <t>test</t>
        </is>
      </c>
      <c r="B7736" s="174" t="inlineStr">
        <is>
          <t>A4</t>
        </is>
      </c>
      <c r="C7736" s="174" t="inlineStr">
        <is>
          <t>Music</t>
        </is>
      </c>
      <c r="D7736" s="174" t="inlineStr">
        <is>
          <t>b</t>
        </is>
      </c>
      <c r="E7736" s="175" t="n">
        <v>0.37</v>
      </c>
      <c r="F7736" s="174" t="n">
        <v>14</v>
      </c>
      <c r="G7736" s="174" t="n">
        <v>12</v>
      </c>
      <c r="H7736" s="174" t="n">
        <v>20</v>
      </c>
      <c r="I7736" s="174" t="n">
        <v>13</v>
      </c>
      <c r="J7736" s="174" t="n"/>
      <c r="K7736" s="174" t="n"/>
      <c r="L7736" s="174" t="n"/>
      <c r="M7736" s="174" t="n"/>
    </row>
    <row r="7737">
      <c r="A7737" s="174" t="inlineStr">
        <is>
          <t>test</t>
        </is>
      </c>
      <c r="B7737" s="174" t="inlineStr">
        <is>
          <t>A4</t>
        </is>
      </c>
      <c r="C7737" s="174" t="inlineStr">
        <is>
          <t>Music</t>
        </is>
      </c>
      <c r="D7737" s="174" t="inlineStr">
        <is>
          <t>b</t>
        </is>
      </c>
      <c r="E7737" s="175" t="n">
        <v>0.38</v>
      </c>
      <c r="F7737" s="174" t="n">
        <v>13</v>
      </c>
      <c r="G7737" s="174" t="n">
        <v>13</v>
      </c>
      <c r="H7737" s="174" t="n">
        <v>20</v>
      </c>
      <c r="I7737" s="174" t="n">
        <v>13</v>
      </c>
      <c r="J7737" s="174" t="n"/>
      <c r="K7737" s="174" t="n"/>
      <c r="L7737" s="174" t="n"/>
      <c r="M7737" s="174" t="n"/>
    </row>
    <row r="7738">
      <c r="A7738" s="174" t="inlineStr">
        <is>
          <t>test</t>
        </is>
      </c>
      <c r="B7738" s="174" t="inlineStr">
        <is>
          <t>A4</t>
        </is>
      </c>
      <c r="C7738" s="174" t="inlineStr">
        <is>
          <t>Music</t>
        </is>
      </c>
      <c r="D7738" s="174" t="inlineStr">
        <is>
          <t>b</t>
        </is>
      </c>
      <c r="E7738" s="175" t="n">
        <v>0.39</v>
      </c>
      <c r="F7738" s="174" t="n">
        <v>13</v>
      </c>
      <c r="G7738" s="174" t="n">
        <v>13</v>
      </c>
      <c r="H7738" s="174" t="n">
        <v>20</v>
      </c>
      <c r="I7738" s="174" t="n">
        <v>13</v>
      </c>
      <c r="J7738" s="174" t="n"/>
      <c r="K7738" s="174" t="n"/>
      <c r="L7738" s="174" t="n"/>
      <c r="M7738" s="174" t="n"/>
    </row>
    <row r="7739">
      <c r="A7739" s="174" t="inlineStr">
        <is>
          <t>test</t>
        </is>
      </c>
      <c r="B7739" s="174" t="inlineStr">
        <is>
          <t>A4</t>
        </is>
      </c>
      <c r="C7739" s="174" t="inlineStr">
        <is>
          <t>Music</t>
        </is>
      </c>
      <c r="D7739" s="174" t="inlineStr">
        <is>
          <t>b</t>
        </is>
      </c>
      <c r="E7739" s="175" t="n">
        <v>0.4</v>
      </c>
      <c r="F7739" s="174" t="n">
        <v>13</v>
      </c>
      <c r="G7739" s="174" t="n">
        <v>13</v>
      </c>
      <c r="H7739" s="174" t="n">
        <v>20</v>
      </c>
      <c r="I7739" s="174" t="n">
        <v>13</v>
      </c>
      <c r="J7739" s="174" t="n"/>
      <c r="K7739" s="174" t="n"/>
      <c r="L7739" s="174" t="n"/>
      <c r="M7739" s="174" t="n"/>
    </row>
    <row r="7740">
      <c r="A7740" s="174" t="inlineStr">
        <is>
          <t>test</t>
        </is>
      </c>
      <c r="B7740" s="174" t="inlineStr">
        <is>
          <t>A4</t>
        </is>
      </c>
      <c r="C7740" s="174" t="inlineStr">
        <is>
          <t>Music</t>
        </is>
      </c>
      <c r="D7740" s="174" t="inlineStr">
        <is>
          <t>b</t>
        </is>
      </c>
      <c r="E7740" s="175" t="n">
        <v>0.41</v>
      </c>
      <c r="F7740" s="174" t="n">
        <v>13</v>
      </c>
      <c r="G7740" s="174" t="n">
        <v>13</v>
      </c>
      <c r="H7740" s="174" t="n">
        <v>20</v>
      </c>
      <c r="I7740" s="174" t="n">
        <v>13</v>
      </c>
      <c r="J7740" s="174" t="n"/>
      <c r="K7740" s="174" t="n"/>
      <c r="L7740" s="174" t="n"/>
      <c r="M7740" s="174" t="n"/>
    </row>
    <row r="7741">
      <c r="A7741" s="174" t="inlineStr">
        <is>
          <t>test</t>
        </is>
      </c>
      <c r="B7741" s="174" t="inlineStr">
        <is>
          <t>A4</t>
        </is>
      </c>
      <c r="C7741" s="174" t="inlineStr">
        <is>
          <t>Music</t>
        </is>
      </c>
      <c r="D7741" s="174" t="inlineStr">
        <is>
          <t>b</t>
        </is>
      </c>
      <c r="E7741" s="175" t="n">
        <v>0.42</v>
      </c>
      <c r="F7741" s="174" t="n">
        <v>13</v>
      </c>
      <c r="G7741" s="174" t="n">
        <v>13</v>
      </c>
      <c r="H7741" s="174" t="n">
        <v>19</v>
      </c>
      <c r="I7741" s="174" t="n">
        <v>14</v>
      </c>
      <c r="J7741" s="174" t="n"/>
      <c r="K7741" s="174" t="n"/>
      <c r="L7741" s="174" t="n"/>
      <c r="M7741" s="174" t="n"/>
    </row>
    <row r="7742">
      <c r="A7742" s="174" t="inlineStr">
        <is>
          <t>test</t>
        </is>
      </c>
      <c r="B7742" s="174" t="inlineStr">
        <is>
          <t>A4</t>
        </is>
      </c>
      <c r="C7742" s="174" t="inlineStr">
        <is>
          <t>Music</t>
        </is>
      </c>
      <c r="D7742" s="174" t="inlineStr">
        <is>
          <t>b</t>
        </is>
      </c>
      <c r="E7742" s="175" t="n">
        <v>0.43</v>
      </c>
      <c r="F7742" s="174" t="n">
        <v>13</v>
      </c>
      <c r="G7742" s="174" t="n">
        <v>13</v>
      </c>
      <c r="H7742" s="174" t="n">
        <v>19</v>
      </c>
      <c r="I7742" s="174" t="n">
        <v>14</v>
      </c>
      <c r="J7742" s="174" t="n"/>
      <c r="K7742" s="174" t="n"/>
      <c r="L7742" s="174" t="n"/>
      <c r="M7742" s="174" t="n"/>
    </row>
    <row r="7743">
      <c r="A7743" s="174" t="inlineStr">
        <is>
          <t>test</t>
        </is>
      </c>
      <c r="B7743" s="174" t="inlineStr">
        <is>
          <t>A4</t>
        </is>
      </c>
      <c r="C7743" s="174" t="inlineStr">
        <is>
          <t>Music</t>
        </is>
      </c>
      <c r="D7743" s="174" t="inlineStr">
        <is>
          <t>b</t>
        </is>
      </c>
      <c r="E7743" s="175" t="n">
        <v>0.44</v>
      </c>
      <c r="F7743" s="174" t="n">
        <v>13</v>
      </c>
      <c r="G7743" s="174" t="n">
        <v>13</v>
      </c>
      <c r="H7743" s="174" t="n">
        <v>18</v>
      </c>
      <c r="I7743" s="174" t="n">
        <v>15</v>
      </c>
      <c r="J7743" s="174" t="n"/>
      <c r="K7743" s="174" t="n"/>
      <c r="L7743" s="174" t="n"/>
      <c r="M7743" s="174" t="n"/>
    </row>
    <row r="7744">
      <c r="A7744" s="174" t="inlineStr">
        <is>
          <t>test</t>
        </is>
      </c>
      <c r="B7744" s="174" t="inlineStr">
        <is>
          <t>A4</t>
        </is>
      </c>
      <c r="C7744" s="174" t="inlineStr">
        <is>
          <t>Music</t>
        </is>
      </c>
      <c r="D7744" s="174" t="inlineStr">
        <is>
          <t>b</t>
        </is>
      </c>
      <c r="E7744" s="175" t="n">
        <v>0.45</v>
      </c>
      <c r="F7744" s="174" t="n">
        <v>13</v>
      </c>
      <c r="G7744" s="174" t="n">
        <v>13</v>
      </c>
      <c r="H7744" s="174" t="n">
        <v>18</v>
      </c>
      <c r="I7744" s="174" t="n">
        <v>15</v>
      </c>
      <c r="J7744" s="174" t="n"/>
      <c r="K7744" s="174" t="n"/>
      <c r="L7744" s="174" t="n"/>
      <c r="M7744" s="174" t="n"/>
    </row>
    <row r="7745">
      <c r="A7745" s="174" t="inlineStr">
        <is>
          <t>test</t>
        </is>
      </c>
      <c r="B7745" s="174" t="inlineStr">
        <is>
          <t>A4</t>
        </is>
      </c>
      <c r="C7745" s="174" t="inlineStr">
        <is>
          <t>Music</t>
        </is>
      </c>
      <c r="D7745" s="174" t="inlineStr">
        <is>
          <t>b</t>
        </is>
      </c>
      <c r="E7745" s="175" t="n">
        <v>0.46</v>
      </c>
      <c r="F7745" s="174" t="n">
        <v>13</v>
      </c>
      <c r="G7745" s="174" t="n">
        <v>13</v>
      </c>
      <c r="H7745" s="174" t="n">
        <v>18</v>
      </c>
      <c r="I7745" s="174" t="n">
        <v>15</v>
      </c>
      <c r="J7745" s="174" t="n"/>
      <c r="K7745" s="174" t="n"/>
      <c r="L7745" s="174" t="n"/>
      <c r="M7745" s="174" t="n"/>
    </row>
    <row r="7746">
      <c r="A7746" s="174" t="inlineStr">
        <is>
          <t>test</t>
        </is>
      </c>
      <c r="B7746" s="174" t="inlineStr">
        <is>
          <t>A4</t>
        </is>
      </c>
      <c r="C7746" s="174" t="inlineStr">
        <is>
          <t>Music</t>
        </is>
      </c>
      <c r="D7746" s="174" t="inlineStr">
        <is>
          <t>b</t>
        </is>
      </c>
      <c r="E7746" s="175" t="n">
        <v>0.47</v>
      </c>
      <c r="F7746" s="174" t="n">
        <v>12</v>
      </c>
      <c r="G7746" s="174" t="n">
        <v>14</v>
      </c>
      <c r="H7746" s="174" t="n">
        <v>18</v>
      </c>
      <c r="I7746" s="174" t="n">
        <v>15</v>
      </c>
      <c r="J7746" s="174" t="n"/>
      <c r="K7746" s="174" t="n"/>
      <c r="L7746" s="174" t="n"/>
      <c r="M7746" s="174" t="n"/>
    </row>
    <row r="7747">
      <c r="A7747" s="174" t="inlineStr">
        <is>
          <t>test</t>
        </is>
      </c>
      <c r="B7747" s="174" t="inlineStr">
        <is>
          <t>A4</t>
        </is>
      </c>
      <c r="C7747" s="174" t="inlineStr">
        <is>
          <t>Music</t>
        </is>
      </c>
      <c r="D7747" s="174" t="inlineStr">
        <is>
          <t>b</t>
        </is>
      </c>
      <c r="E7747" s="175" t="n">
        <v>0.48</v>
      </c>
      <c r="F7747" s="174" t="n">
        <v>12</v>
      </c>
      <c r="G7747" s="174" t="n">
        <v>14</v>
      </c>
      <c r="H7747" s="174" t="n">
        <v>18</v>
      </c>
      <c r="I7747" s="174" t="n">
        <v>15</v>
      </c>
      <c r="J7747" s="174" t="n"/>
      <c r="K7747" s="174" t="n"/>
      <c r="L7747" s="174" t="n"/>
      <c r="M7747" s="174" t="n"/>
    </row>
    <row r="7748">
      <c r="A7748" s="174" t="inlineStr">
        <is>
          <t>test</t>
        </is>
      </c>
      <c r="B7748" s="174" t="inlineStr">
        <is>
          <t>A4</t>
        </is>
      </c>
      <c r="C7748" s="174" t="inlineStr">
        <is>
          <t>Music</t>
        </is>
      </c>
      <c r="D7748" s="174" t="inlineStr">
        <is>
          <t>b</t>
        </is>
      </c>
      <c r="E7748" s="175" t="n">
        <v>0.49</v>
      </c>
      <c r="F7748" s="174" t="n">
        <v>12</v>
      </c>
      <c r="G7748" s="174" t="n">
        <v>14</v>
      </c>
      <c r="H7748" s="174" t="n">
        <v>18</v>
      </c>
      <c r="I7748" s="174" t="n">
        <v>15</v>
      </c>
      <c r="J7748" s="174" t="n"/>
      <c r="K7748" s="174" t="n"/>
      <c r="L7748" s="174" t="n"/>
      <c r="M7748" s="174" t="n"/>
    </row>
    <row r="7749">
      <c r="A7749" s="174" t="inlineStr">
        <is>
          <t>test</t>
        </is>
      </c>
      <c r="B7749" s="174" t="inlineStr">
        <is>
          <t>A4</t>
        </is>
      </c>
      <c r="C7749" s="174" t="inlineStr">
        <is>
          <t>Music</t>
        </is>
      </c>
      <c r="D7749" s="174" t="inlineStr">
        <is>
          <t>b</t>
        </is>
      </c>
      <c r="E7749" s="175" t="n">
        <v>0.5</v>
      </c>
      <c r="F7749" s="174" t="n">
        <v>11</v>
      </c>
      <c r="G7749" s="174" t="n">
        <v>15</v>
      </c>
      <c r="H7749" s="174" t="n">
        <v>18</v>
      </c>
      <c r="I7749" s="174" t="n">
        <v>15</v>
      </c>
      <c r="J7749" s="174" t="n"/>
      <c r="K7749" s="174" t="n"/>
      <c r="L7749" s="174" t="n"/>
      <c r="M7749" s="174" t="n"/>
    </row>
    <row r="7750">
      <c r="A7750" s="174" t="inlineStr">
        <is>
          <t>test</t>
        </is>
      </c>
      <c r="B7750" s="174" t="inlineStr">
        <is>
          <t>A4</t>
        </is>
      </c>
      <c r="C7750" s="174" t="inlineStr">
        <is>
          <t>Music</t>
        </is>
      </c>
      <c r="D7750" s="174" t="inlineStr">
        <is>
          <t>b</t>
        </is>
      </c>
      <c r="E7750" s="175" t="n">
        <v>0.51</v>
      </c>
      <c r="F7750" s="174" t="n">
        <v>11</v>
      </c>
      <c r="G7750" s="174" t="n">
        <v>15</v>
      </c>
      <c r="H7750" s="174" t="n">
        <v>18</v>
      </c>
      <c r="I7750" s="174" t="n">
        <v>15</v>
      </c>
      <c r="J7750" s="174" t="n"/>
      <c r="K7750" s="174" t="n"/>
      <c r="L7750" s="174" t="n"/>
      <c r="M7750" s="174" t="n"/>
    </row>
    <row r="7751">
      <c r="A7751" s="174" t="inlineStr">
        <is>
          <t>test</t>
        </is>
      </c>
      <c r="B7751" s="174" t="inlineStr">
        <is>
          <t>A4</t>
        </is>
      </c>
      <c r="C7751" s="174" t="inlineStr">
        <is>
          <t>Music</t>
        </is>
      </c>
      <c r="D7751" s="174" t="inlineStr">
        <is>
          <t>b</t>
        </is>
      </c>
      <c r="E7751" s="175" t="n">
        <v>0.52</v>
      </c>
      <c r="F7751" s="174" t="n">
        <v>10</v>
      </c>
      <c r="G7751" s="174" t="n">
        <v>16</v>
      </c>
      <c r="H7751" s="174" t="n">
        <v>17</v>
      </c>
      <c r="I7751" s="174" t="n">
        <v>16</v>
      </c>
      <c r="J7751" s="174" t="n"/>
      <c r="K7751" s="174" t="n"/>
      <c r="L7751" s="174" t="n"/>
      <c r="M7751" s="174" t="n"/>
    </row>
    <row r="7752">
      <c r="A7752" s="174" t="inlineStr">
        <is>
          <t>test</t>
        </is>
      </c>
      <c r="B7752" s="174" t="inlineStr">
        <is>
          <t>A4</t>
        </is>
      </c>
      <c r="C7752" s="174" t="inlineStr">
        <is>
          <t>Music</t>
        </is>
      </c>
      <c r="D7752" s="174" t="inlineStr">
        <is>
          <t>b</t>
        </is>
      </c>
      <c r="E7752" s="175" t="n">
        <v>0.53</v>
      </c>
      <c r="F7752" s="174" t="n">
        <v>10</v>
      </c>
      <c r="G7752" s="174" t="n">
        <v>16</v>
      </c>
      <c r="H7752" s="174" t="n">
        <v>17</v>
      </c>
      <c r="I7752" s="174" t="n">
        <v>16</v>
      </c>
      <c r="J7752" s="174" t="n"/>
      <c r="K7752" s="174" t="n"/>
      <c r="L7752" s="174" t="n"/>
      <c r="M7752" s="174" t="n"/>
    </row>
    <row r="7753">
      <c r="A7753" s="174" t="inlineStr">
        <is>
          <t>test</t>
        </is>
      </c>
      <c r="B7753" s="174" t="inlineStr">
        <is>
          <t>A4</t>
        </is>
      </c>
      <c r="C7753" s="174" t="inlineStr">
        <is>
          <t>Music</t>
        </is>
      </c>
      <c r="D7753" s="174" t="inlineStr">
        <is>
          <t>b</t>
        </is>
      </c>
      <c r="E7753" s="175" t="n">
        <v>0.54</v>
      </c>
      <c r="F7753" s="174" t="n">
        <v>10</v>
      </c>
      <c r="G7753" s="174" t="n">
        <v>16</v>
      </c>
      <c r="H7753" s="174" t="n">
        <v>17</v>
      </c>
      <c r="I7753" s="174" t="n">
        <v>16</v>
      </c>
      <c r="J7753" s="174" t="n"/>
      <c r="K7753" s="174" t="n"/>
      <c r="L7753" s="174" t="n"/>
      <c r="M7753" s="174" t="n"/>
    </row>
    <row r="7754">
      <c r="A7754" s="174" t="inlineStr">
        <is>
          <t>test</t>
        </is>
      </c>
      <c r="B7754" s="174" t="inlineStr">
        <is>
          <t>A4</t>
        </is>
      </c>
      <c r="C7754" s="174" t="inlineStr">
        <is>
          <t>Music</t>
        </is>
      </c>
      <c r="D7754" s="174" t="inlineStr">
        <is>
          <t>b</t>
        </is>
      </c>
      <c r="E7754" s="175" t="n">
        <v>0.55</v>
      </c>
      <c r="F7754" s="174" t="n">
        <v>10</v>
      </c>
      <c r="G7754" s="174" t="n">
        <v>16</v>
      </c>
      <c r="H7754" s="174" t="n">
        <v>17</v>
      </c>
      <c r="I7754" s="174" t="n">
        <v>16</v>
      </c>
      <c r="J7754" s="174" t="n"/>
      <c r="K7754" s="174" t="n"/>
      <c r="L7754" s="174" t="n"/>
      <c r="M7754" s="174" t="n"/>
    </row>
    <row r="7755">
      <c r="A7755" s="174" t="inlineStr">
        <is>
          <t>test</t>
        </is>
      </c>
      <c r="B7755" s="174" t="inlineStr">
        <is>
          <t>A4</t>
        </is>
      </c>
      <c r="C7755" s="174" t="inlineStr">
        <is>
          <t>Music</t>
        </is>
      </c>
      <c r="D7755" s="174" t="inlineStr">
        <is>
          <t>b</t>
        </is>
      </c>
      <c r="E7755" s="175" t="n">
        <v>0.5600000000000001</v>
      </c>
      <c r="F7755" s="174" t="n">
        <v>10</v>
      </c>
      <c r="G7755" s="174" t="n">
        <v>16</v>
      </c>
      <c r="H7755" s="174" t="n">
        <v>16</v>
      </c>
      <c r="I7755" s="174" t="n">
        <v>17</v>
      </c>
      <c r="J7755" s="174" t="n"/>
      <c r="K7755" s="174" t="n"/>
      <c r="L7755" s="174" t="n"/>
      <c r="M7755" s="174" t="n"/>
    </row>
    <row r="7756">
      <c r="A7756" s="174" t="inlineStr">
        <is>
          <t>test</t>
        </is>
      </c>
      <c r="B7756" s="174" t="inlineStr">
        <is>
          <t>A4</t>
        </is>
      </c>
      <c r="C7756" s="174" t="inlineStr">
        <is>
          <t>Music</t>
        </is>
      </c>
      <c r="D7756" s="174" t="inlineStr">
        <is>
          <t>b</t>
        </is>
      </c>
      <c r="E7756" s="175" t="n">
        <v>0.57</v>
      </c>
      <c r="F7756" s="174" t="n">
        <v>10</v>
      </c>
      <c r="G7756" s="174" t="n">
        <v>16</v>
      </c>
      <c r="H7756" s="174" t="n">
        <v>16</v>
      </c>
      <c r="I7756" s="174" t="n">
        <v>17</v>
      </c>
      <c r="J7756" s="174" t="n"/>
      <c r="K7756" s="174" t="n"/>
      <c r="L7756" s="174" t="n"/>
      <c r="M7756" s="174" t="n"/>
    </row>
    <row r="7757">
      <c r="A7757" s="174" t="inlineStr">
        <is>
          <t>test</t>
        </is>
      </c>
      <c r="B7757" s="174" t="inlineStr">
        <is>
          <t>A4</t>
        </is>
      </c>
      <c r="C7757" s="174" t="inlineStr">
        <is>
          <t>Music</t>
        </is>
      </c>
      <c r="D7757" s="174" t="inlineStr">
        <is>
          <t>b</t>
        </is>
      </c>
      <c r="E7757" s="175" t="n">
        <v>0.58</v>
      </c>
      <c r="F7757" s="174" t="n">
        <v>10</v>
      </c>
      <c r="G7757" s="174" t="n">
        <v>16</v>
      </c>
      <c r="H7757" s="174" t="n">
        <v>15</v>
      </c>
      <c r="I7757" s="174" t="n">
        <v>18</v>
      </c>
      <c r="J7757" s="174" t="n"/>
      <c r="K7757" s="174" t="n"/>
      <c r="L7757" s="174" t="n"/>
      <c r="M7757" s="174" t="n"/>
    </row>
    <row r="7758">
      <c r="A7758" s="174" t="inlineStr">
        <is>
          <t>test</t>
        </is>
      </c>
      <c r="B7758" s="174" t="inlineStr">
        <is>
          <t>A4</t>
        </is>
      </c>
      <c r="C7758" s="174" t="inlineStr">
        <is>
          <t>Music</t>
        </is>
      </c>
      <c r="D7758" s="174" t="inlineStr">
        <is>
          <t>b</t>
        </is>
      </c>
      <c r="E7758" s="175" t="n">
        <v>0.59</v>
      </c>
      <c r="F7758" s="174" t="n">
        <v>10</v>
      </c>
      <c r="G7758" s="174" t="n">
        <v>16</v>
      </c>
      <c r="H7758" s="174" t="n">
        <v>15</v>
      </c>
      <c r="I7758" s="174" t="n">
        <v>18</v>
      </c>
      <c r="J7758" s="174" t="n"/>
      <c r="K7758" s="174" t="n"/>
      <c r="L7758" s="174" t="n"/>
      <c r="M7758" s="174" t="n"/>
    </row>
    <row r="7759">
      <c r="A7759" s="174" t="inlineStr">
        <is>
          <t>test</t>
        </is>
      </c>
      <c r="B7759" s="174" t="inlineStr">
        <is>
          <t>A4</t>
        </is>
      </c>
      <c r="C7759" s="174" t="inlineStr">
        <is>
          <t>Music</t>
        </is>
      </c>
      <c r="D7759" s="174" t="inlineStr">
        <is>
          <t>b</t>
        </is>
      </c>
      <c r="E7759" s="175" t="n">
        <v>0.6</v>
      </c>
      <c r="F7759" s="174" t="n">
        <v>10</v>
      </c>
      <c r="G7759" s="174" t="n">
        <v>16</v>
      </c>
      <c r="H7759" s="174" t="n">
        <v>14</v>
      </c>
      <c r="I7759" s="174" t="n">
        <v>19</v>
      </c>
      <c r="J7759" s="174" t="n"/>
      <c r="K7759" s="174" t="n"/>
      <c r="L7759" s="174" t="n"/>
      <c r="M7759" s="174" t="n"/>
    </row>
    <row r="7760">
      <c r="A7760" s="174" t="inlineStr">
        <is>
          <t>test</t>
        </is>
      </c>
      <c r="B7760" s="174" t="inlineStr">
        <is>
          <t>A4</t>
        </is>
      </c>
      <c r="C7760" s="174" t="inlineStr">
        <is>
          <t>Music</t>
        </is>
      </c>
      <c r="D7760" s="174" t="inlineStr">
        <is>
          <t>b</t>
        </is>
      </c>
      <c r="E7760" s="175" t="n">
        <v>0.61</v>
      </c>
      <c r="F7760" s="174" t="n">
        <v>10</v>
      </c>
      <c r="G7760" s="174" t="n">
        <v>16</v>
      </c>
      <c r="H7760" s="174" t="n">
        <v>13</v>
      </c>
      <c r="I7760" s="174" t="n">
        <v>20</v>
      </c>
      <c r="J7760" s="174" t="n"/>
      <c r="K7760" s="174" t="n"/>
      <c r="L7760" s="174" t="n"/>
      <c r="M7760" s="174" t="n"/>
    </row>
    <row r="7761">
      <c r="A7761" s="174" t="inlineStr">
        <is>
          <t>test</t>
        </is>
      </c>
      <c r="B7761" s="174" t="inlineStr">
        <is>
          <t>A4</t>
        </is>
      </c>
      <c r="C7761" s="174" t="inlineStr">
        <is>
          <t>Music</t>
        </is>
      </c>
      <c r="D7761" s="174" t="inlineStr">
        <is>
          <t>b</t>
        </is>
      </c>
      <c r="E7761" s="175" t="n">
        <v>0.62</v>
      </c>
      <c r="F7761" s="174" t="n">
        <v>10</v>
      </c>
      <c r="G7761" s="174" t="n">
        <v>16</v>
      </c>
      <c r="H7761" s="174" t="n">
        <v>13</v>
      </c>
      <c r="I7761" s="174" t="n">
        <v>20</v>
      </c>
      <c r="J7761" s="174" t="n"/>
      <c r="K7761" s="174" t="n"/>
      <c r="L7761" s="174" t="n"/>
      <c r="M7761" s="174" t="n"/>
    </row>
    <row r="7762">
      <c r="A7762" s="174" t="inlineStr">
        <is>
          <t>test</t>
        </is>
      </c>
      <c r="B7762" s="174" t="inlineStr">
        <is>
          <t>A4</t>
        </is>
      </c>
      <c r="C7762" s="174" t="inlineStr">
        <is>
          <t>Music</t>
        </is>
      </c>
      <c r="D7762" s="174" t="inlineStr">
        <is>
          <t>b</t>
        </is>
      </c>
      <c r="E7762" s="175" t="n">
        <v>0.63</v>
      </c>
      <c r="F7762" s="174" t="n">
        <v>10</v>
      </c>
      <c r="G7762" s="174" t="n">
        <v>16</v>
      </c>
      <c r="H7762" s="174" t="n">
        <v>13</v>
      </c>
      <c r="I7762" s="174" t="n">
        <v>20</v>
      </c>
      <c r="J7762" s="174" t="n"/>
      <c r="K7762" s="174" t="n"/>
      <c r="L7762" s="174" t="n"/>
      <c r="M7762" s="174" t="n"/>
    </row>
    <row r="7763">
      <c r="A7763" s="174" t="inlineStr">
        <is>
          <t>test</t>
        </is>
      </c>
      <c r="B7763" s="174" t="inlineStr">
        <is>
          <t>A4</t>
        </is>
      </c>
      <c r="C7763" s="174" t="inlineStr">
        <is>
          <t>Music</t>
        </is>
      </c>
      <c r="D7763" s="174" t="inlineStr">
        <is>
          <t>b</t>
        </is>
      </c>
      <c r="E7763" s="175" t="n">
        <v>0.64</v>
      </c>
      <c r="F7763" s="174" t="n">
        <v>10</v>
      </c>
      <c r="G7763" s="174" t="n">
        <v>16</v>
      </c>
      <c r="H7763" s="174" t="n">
        <v>13</v>
      </c>
      <c r="I7763" s="174" t="n">
        <v>20</v>
      </c>
      <c r="J7763" s="174" t="n"/>
      <c r="K7763" s="174" t="n"/>
      <c r="L7763" s="174" t="n"/>
      <c r="M7763" s="174" t="n"/>
    </row>
    <row r="7764">
      <c r="A7764" s="174" t="inlineStr">
        <is>
          <t>test</t>
        </is>
      </c>
      <c r="B7764" s="174" t="inlineStr">
        <is>
          <t>A4</t>
        </is>
      </c>
      <c r="C7764" s="174" t="inlineStr">
        <is>
          <t>Music</t>
        </is>
      </c>
      <c r="D7764" s="174" t="inlineStr">
        <is>
          <t>b</t>
        </is>
      </c>
      <c r="E7764" s="175" t="n">
        <v>0.65</v>
      </c>
      <c r="F7764" s="174" t="n">
        <v>10</v>
      </c>
      <c r="G7764" s="174" t="n">
        <v>16</v>
      </c>
      <c r="H7764" s="174" t="n">
        <v>13</v>
      </c>
      <c r="I7764" s="174" t="n">
        <v>20</v>
      </c>
      <c r="J7764" s="174" t="n"/>
      <c r="K7764" s="174" t="n"/>
      <c r="L7764" s="174" t="n"/>
      <c r="M7764" s="174" t="n"/>
    </row>
    <row r="7765">
      <c r="A7765" s="174" t="inlineStr">
        <is>
          <t>test</t>
        </is>
      </c>
      <c r="B7765" s="174" t="inlineStr">
        <is>
          <t>A4</t>
        </is>
      </c>
      <c r="C7765" s="174" t="inlineStr">
        <is>
          <t>Music</t>
        </is>
      </c>
      <c r="D7765" s="174" t="inlineStr">
        <is>
          <t>b</t>
        </is>
      </c>
      <c r="E7765" s="175" t="n">
        <v>0.66</v>
      </c>
      <c r="F7765" s="174" t="n">
        <v>10</v>
      </c>
      <c r="G7765" s="174" t="n">
        <v>16</v>
      </c>
      <c r="H7765" s="174" t="n">
        <v>13</v>
      </c>
      <c r="I7765" s="174" t="n">
        <v>20</v>
      </c>
      <c r="J7765" s="174" t="n"/>
      <c r="K7765" s="174" t="n"/>
      <c r="L7765" s="174" t="n"/>
      <c r="M7765" s="174" t="n"/>
    </row>
    <row r="7766">
      <c r="A7766" s="174" t="inlineStr">
        <is>
          <t>test</t>
        </is>
      </c>
      <c r="B7766" s="174" t="inlineStr">
        <is>
          <t>A4</t>
        </is>
      </c>
      <c r="C7766" s="174" t="inlineStr">
        <is>
          <t>Music</t>
        </is>
      </c>
      <c r="D7766" s="174" t="inlineStr">
        <is>
          <t>b</t>
        </is>
      </c>
      <c r="E7766" s="175" t="n">
        <v>0.67</v>
      </c>
      <c r="F7766" s="174" t="n">
        <v>10</v>
      </c>
      <c r="G7766" s="174" t="n">
        <v>16</v>
      </c>
      <c r="H7766" s="174" t="n">
        <v>13</v>
      </c>
      <c r="I7766" s="174" t="n">
        <v>20</v>
      </c>
      <c r="J7766" s="174" t="n"/>
      <c r="K7766" s="174" t="n"/>
      <c r="L7766" s="174" t="n"/>
      <c r="M7766" s="174" t="n"/>
    </row>
    <row r="7767">
      <c r="A7767" s="174" t="inlineStr">
        <is>
          <t>test</t>
        </is>
      </c>
      <c r="B7767" s="174" t="inlineStr">
        <is>
          <t>A4</t>
        </is>
      </c>
      <c r="C7767" s="174" t="inlineStr">
        <is>
          <t>Music</t>
        </is>
      </c>
      <c r="D7767" s="174" t="inlineStr">
        <is>
          <t>b</t>
        </is>
      </c>
      <c r="E7767" s="175" t="n">
        <v>0.68</v>
      </c>
      <c r="F7767" s="174" t="n">
        <v>10</v>
      </c>
      <c r="G7767" s="174" t="n">
        <v>16</v>
      </c>
      <c r="H7767" s="174" t="n">
        <v>13</v>
      </c>
      <c r="I7767" s="174" t="n">
        <v>20</v>
      </c>
      <c r="J7767" s="174" t="n"/>
      <c r="K7767" s="174" t="n"/>
      <c r="L7767" s="174" t="n"/>
      <c r="M7767" s="174" t="n"/>
    </row>
    <row r="7768">
      <c r="A7768" s="174" t="inlineStr">
        <is>
          <t>test</t>
        </is>
      </c>
      <c r="B7768" s="174" t="inlineStr">
        <is>
          <t>A4</t>
        </is>
      </c>
      <c r="C7768" s="174" t="inlineStr">
        <is>
          <t>Music</t>
        </is>
      </c>
      <c r="D7768" s="174" t="inlineStr">
        <is>
          <t>b</t>
        </is>
      </c>
      <c r="E7768" s="175" t="n">
        <v>0.6899999999999999</v>
      </c>
      <c r="F7768" s="174" t="n">
        <v>10</v>
      </c>
      <c r="G7768" s="174" t="n">
        <v>16</v>
      </c>
      <c r="H7768" s="174" t="n">
        <v>13</v>
      </c>
      <c r="I7768" s="174" t="n">
        <v>20</v>
      </c>
      <c r="J7768" s="174" t="n"/>
      <c r="K7768" s="174" t="n"/>
      <c r="L7768" s="174" t="n"/>
      <c r="M7768" s="174" t="n"/>
    </row>
    <row r="7769">
      <c r="A7769" s="174" t="inlineStr">
        <is>
          <t>test</t>
        </is>
      </c>
      <c r="B7769" s="174" t="inlineStr">
        <is>
          <t>A4</t>
        </is>
      </c>
      <c r="C7769" s="174" t="inlineStr">
        <is>
          <t>Music</t>
        </is>
      </c>
      <c r="D7769" s="174" t="inlineStr">
        <is>
          <t>b</t>
        </is>
      </c>
      <c r="E7769" s="175" t="n">
        <v>0.7</v>
      </c>
      <c r="F7769" s="174" t="n">
        <v>7</v>
      </c>
      <c r="G7769" s="174" t="n">
        <v>19</v>
      </c>
      <c r="H7769" s="174" t="n">
        <v>13</v>
      </c>
      <c r="I7769" s="174" t="n">
        <v>20</v>
      </c>
      <c r="J7769" s="174" t="n"/>
      <c r="K7769" s="174" t="n"/>
      <c r="L7769" s="174" t="n"/>
      <c r="M7769" s="174" t="n"/>
    </row>
    <row r="7770">
      <c r="A7770" s="174" t="inlineStr">
        <is>
          <t>test</t>
        </is>
      </c>
      <c r="B7770" s="174" t="inlineStr">
        <is>
          <t>A4</t>
        </is>
      </c>
      <c r="C7770" s="174" t="inlineStr">
        <is>
          <t>Music</t>
        </is>
      </c>
      <c r="D7770" s="174" t="inlineStr">
        <is>
          <t>b</t>
        </is>
      </c>
      <c r="E7770" s="175" t="n">
        <v>0.71</v>
      </c>
      <c r="F7770" s="174" t="n">
        <v>7</v>
      </c>
      <c r="G7770" s="174" t="n">
        <v>19</v>
      </c>
      <c r="H7770" s="174" t="n">
        <v>13</v>
      </c>
      <c r="I7770" s="174" t="n">
        <v>20</v>
      </c>
      <c r="J7770" s="174" t="n"/>
      <c r="K7770" s="174" t="n"/>
      <c r="L7770" s="174" t="n"/>
      <c r="M7770" s="174" t="n"/>
    </row>
    <row r="7771">
      <c r="A7771" s="174" t="inlineStr">
        <is>
          <t>test</t>
        </is>
      </c>
      <c r="B7771" s="174" t="inlineStr">
        <is>
          <t>A4</t>
        </is>
      </c>
      <c r="C7771" s="174" t="inlineStr">
        <is>
          <t>Music</t>
        </is>
      </c>
      <c r="D7771" s="174" t="inlineStr">
        <is>
          <t>b</t>
        </is>
      </c>
      <c r="E7771" s="175" t="n">
        <v>0.72</v>
      </c>
      <c r="F7771" s="174" t="n">
        <v>7</v>
      </c>
      <c r="G7771" s="174" t="n">
        <v>19</v>
      </c>
      <c r="H7771" s="174" t="n">
        <v>13</v>
      </c>
      <c r="I7771" s="174" t="n">
        <v>20</v>
      </c>
      <c r="J7771" s="174" t="n"/>
      <c r="K7771" s="174" t="n"/>
      <c r="L7771" s="174" t="n"/>
      <c r="M7771" s="174" t="n"/>
    </row>
    <row r="7772">
      <c r="A7772" s="174" t="inlineStr">
        <is>
          <t>test</t>
        </is>
      </c>
      <c r="B7772" s="174" t="inlineStr">
        <is>
          <t>A4</t>
        </is>
      </c>
      <c r="C7772" s="174" t="inlineStr">
        <is>
          <t>Music</t>
        </is>
      </c>
      <c r="D7772" s="174" t="inlineStr">
        <is>
          <t>b</t>
        </is>
      </c>
      <c r="E7772" s="175" t="n">
        <v>0.73</v>
      </c>
      <c r="F7772" s="174" t="n">
        <v>6</v>
      </c>
      <c r="G7772" s="174" t="n">
        <v>20</v>
      </c>
      <c r="H7772" s="174" t="n">
        <v>11</v>
      </c>
      <c r="I7772" s="174" t="n">
        <v>22</v>
      </c>
      <c r="J7772" s="174" t="n"/>
      <c r="K7772" s="174" t="n"/>
      <c r="L7772" s="174" t="n"/>
      <c r="M7772" s="174" t="n"/>
    </row>
    <row r="7773">
      <c r="A7773" s="174" t="inlineStr">
        <is>
          <t>test</t>
        </is>
      </c>
      <c r="B7773" s="174" t="inlineStr">
        <is>
          <t>A4</t>
        </is>
      </c>
      <c r="C7773" s="174" t="inlineStr">
        <is>
          <t>Music</t>
        </is>
      </c>
      <c r="D7773" s="174" t="inlineStr">
        <is>
          <t>b</t>
        </is>
      </c>
      <c r="E7773" s="175" t="n">
        <v>0.74</v>
      </c>
      <c r="F7773" s="174" t="n">
        <v>6</v>
      </c>
      <c r="G7773" s="174" t="n">
        <v>20</v>
      </c>
      <c r="H7773" s="174" t="n">
        <v>11</v>
      </c>
      <c r="I7773" s="174" t="n">
        <v>22</v>
      </c>
      <c r="J7773" s="174" t="n"/>
      <c r="K7773" s="174" t="n"/>
      <c r="L7773" s="174" t="n"/>
      <c r="M7773" s="174" t="n"/>
    </row>
    <row r="7774">
      <c r="A7774" s="174" t="inlineStr">
        <is>
          <t>test</t>
        </is>
      </c>
      <c r="B7774" s="174" t="inlineStr">
        <is>
          <t>A4</t>
        </is>
      </c>
      <c r="C7774" s="174" t="inlineStr">
        <is>
          <t>Music</t>
        </is>
      </c>
      <c r="D7774" s="174" t="inlineStr">
        <is>
          <t>b</t>
        </is>
      </c>
      <c r="E7774" s="175" t="n">
        <v>0.75</v>
      </c>
      <c r="F7774" s="174" t="n">
        <v>6</v>
      </c>
      <c r="G7774" s="174" t="n">
        <v>20</v>
      </c>
      <c r="H7774" s="174" t="n">
        <v>11</v>
      </c>
      <c r="I7774" s="174" t="n">
        <v>22</v>
      </c>
      <c r="J7774" s="174" t="n"/>
      <c r="K7774" s="174" t="n"/>
      <c r="L7774" s="174" t="n"/>
      <c r="M7774" s="174" t="n"/>
    </row>
    <row r="7775">
      <c r="A7775" s="174" t="inlineStr">
        <is>
          <t>test</t>
        </is>
      </c>
      <c r="B7775" s="174" t="inlineStr">
        <is>
          <t>A4</t>
        </is>
      </c>
      <c r="C7775" s="174" t="inlineStr">
        <is>
          <t>Music</t>
        </is>
      </c>
      <c r="D7775" s="174" t="inlineStr">
        <is>
          <t>b</t>
        </is>
      </c>
      <c r="E7775" s="175" t="n">
        <v>0.76</v>
      </c>
      <c r="F7775" s="174" t="n">
        <v>6</v>
      </c>
      <c r="G7775" s="174" t="n">
        <v>20</v>
      </c>
      <c r="H7775" s="174" t="n">
        <v>11</v>
      </c>
      <c r="I7775" s="174" t="n">
        <v>22</v>
      </c>
      <c r="J7775" s="174" t="n"/>
      <c r="K7775" s="174" t="n"/>
      <c r="L7775" s="174" t="n"/>
      <c r="M7775" s="174" t="n"/>
    </row>
    <row r="7776">
      <c r="A7776" s="174" t="inlineStr">
        <is>
          <t>test</t>
        </is>
      </c>
      <c r="B7776" s="174" t="inlineStr">
        <is>
          <t>A4</t>
        </is>
      </c>
      <c r="C7776" s="174" t="inlineStr">
        <is>
          <t>Music</t>
        </is>
      </c>
      <c r="D7776" s="174" t="inlineStr">
        <is>
          <t>b</t>
        </is>
      </c>
      <c r="E7776" s="175" t="n">
        <v>0.77</v>
      </c>
      <c r="F7776" s="174" t="n">
        <v>6</v>
      </c>
      <c r="G7776" s="174" t="n">
        <v>20</v>
      </c>
      <c r="H7776" s="174" t="n">
        <v>11</v>
      </c>
      <c r="I7776" s="174" t="n">
        <v>22</v>
      </c>
      <c r="J7776" s="174" t="n"/>
      <c r="K7776" s="174" t="n"/>
      <c r="L7776" s="174" t="n"/>
      <c r="M7776" s="174" t="n"/>
    </row>
    <row r="7777">
      <c r="A7777" s="174" t="inlineStr">
        <is>
          <t>test</t>
        </is>
      </c>
      <c r="B7777" s="174" t="inlineStr">
        <is>
          <t>A4</t>
        </is>
      </c>
      <c r="C7777" s="174" t="inlineStr">
        <is>
          <t>Music</t>
        </is>
      </c>
      <c r="D7777" s="174" t="inlineStr">
        <is>
          <t>b</t>
        </is>
      </c>
      <c r="E7777" s="175" t="n">
        <v>0.78</v>
      </c>
      <c r="F7777" s="174" t="n">
        <v>6</v>
      </c>
      <c r="G7777" s="174" t="n">
        <v>20</v>
      </c>
      <c r="H7777" s="174" t="n">
        <v>11</v>
      </c>
      <c r="I7777" s="174" t="n">
        <v>22</v>
      </c>
      <c r="J7777" s="174" t="n"/>
      <c r="K7777" s="174" t="n"/>
      <c r="L7777" s="174" t="n"/>
      <c r="M7777" s="174" t="n"/>
    </row>
    <row r="7778">
      <c r="A7778" s="174" t="inlineStr">
        <is>
          <t>test</t>
        </is>
      </c>
      <c r="B7778" s="174" t="inlineStr">
        <is>
          <t>A4</t>
        </is>
      </c>
      <c r="C7778" s="174" t="inlineStr">
        <is>
          <t>Music</t>
        </is>
      </c>
      <c r="D7778" s="174" t="inlineStr">
        <is>
          <t>b</t>
        </is>
      </c>
      <c r="E7778" s="175" t="n">
        <v>0.79</v>
      </c>
      <c r="F7778" s="174" t="n">
        <v>6</v>
      </c>
      <c r="G7778" s="174" t="n">
        <v>20</v>
      </c>
      <c r="H7778" s="174" t="n">
        <v>10</v>
      </c>
      <c r="I7778" s="174" t="n">
        <v>23</v>
      </c>
      <c r="J7778" s="174" t="n"/>
      <c r="K7778" s="174" t="n"/>
      <c r="L7778" s="174" t="n"/>
      <c r="M7778" s="174" t="n"/>
    </row>
    <row r="7779">
      <c r="A7779" s="174" t="inlineStr">
        <is>
          <t>test</t>
        </is>
      </c>
      <c r="B7779" s="174" t="inlineStr">
        <is>
          <t>A4</t>
        </is>
      </c>
      <c r="C7779" s="174" t="inlineStr">
        <is>
          <t>Music</t>
        </is>
      </c>
      <c r="D7779" s="174" t="inlineStr">
        <is>
          <t>b</t>
        </is>
      </c>
      <c r="E7779" s="175" t="n">
        <v>0.8</v>
      </c>
      <c r="F7779" s="174" t="n">
        <v>6</v>
      </c>
      <c r="G7779" s="174" t="n">
        <v>20</v>
      </c>
      <c r="H7779" s="174" t="n">
        <v>8</v>
      </c>
      <c r="I7779" s="174" t="n">
        <v>25</v>
      </c>
      <c r="J7779" s="174" t="n"/>
      <c r="K7779" s="174" t="n"/>
      <c r="L7779" s="174" t="n"/>
      <c r="M7779" s="174" t="n"/>
    </row>
    <row r="7780">
      <c r="A7780" s="174" t="inlineStr">
        <is>
          <t>test</t>
        </is>
      </c>
      <c r="B7780" s="174" t="inlineStr">
        <is>
          <t>A4</t>
        </is>
      </c>
      <c r="C7780" s="174" t="inlineStr">
        <is>
          <t>Music</t>
        </is>
      </c>
      <c r="D7780" s="174" t="inlineStr">
        <is>
          <t>b</t>
        </is>
      </c>
      <c r="E7780" s="175" t="n">
        <v>0.8100000000000001</v>
      </c>
      <c r="F7780" s="174" t="n">
        <v>6</v>
      </c>
      <c r="G7780" s="174" t="n">
        <v>20</v>
      </c>
      <c r="H7780" s="174" t="n">
        <v>7</v>
      </c>
      <c r="I7780" s="174" t="n">
        <v>26</v>
      </c>
      <c r="J7780" s="174" t="n"/>
      <c r="K7780" s="174" t="n"/>
      <c r="L7780" s="174" t="n"/>
      <c r="M7780" s="174" t="n"/>
    </row>
    <row r="7781">
      <c r="A7781" s="174" t="inlineStr">
        <is>
          <t>test</t>
        </is>
      </c>
      <c r="B7781" s="174" t="inlineStr">
        <is>
          <t>A4</t>
        </is>
      </c>
      <c r="C7781" s="174" t="inlineStr">
        <is>
          <t>Music</t>
        </is>
      </c>
      <c r="D7781" s="174" t="inlineStr">
        <is>
          <t>b</t>
        </is>
      </c>
      <c r="E7781" s="175" t="n">
        <v>0.82</v>
      </c>
      <c r="F7781" s="174" t="n">
        <v>6</v>
      </c>
      <c r="G7781" s="174" t="n">
        <v>20</v>
      </c>
      <c r="H7781" s="174" t="n">
        <v>7</v>
      </c>
      <c r="I7781" s="174" t="n">
        <v>26</v>
      </c>
      <c r="J7781" s="174" t="n"/>
      <c r="K7781" s="174" t="n"/>
      <c r="L7781" s="174" t="n"/>
      <c r="M7781" s="174" t="n"/>
    </row>
    <row r="7782">
      <c r="A7782" s="174" t="inlineStr">
        <is>
          <t>test</t>
        </is>
      </c>
      <c r="B7782" s="174" t="inlineStr">
        <is>
          <t>A4</t>
        </is>
      </c>
      <c r="C7782" s="174" t="inlineStr">
        <is>
          <t>Music</t>
        </is>
      </c>
      <c r="D7782" s="174" t="inlineStr">
        <is>
          <t>b</t>
        </is>
      </c>
      <c r="E7782" s="175" t="n">
        <v>0.83</v>
      </c>
      <c r="F7782" s="174" t="n">
        <v>6</v>
      </c>
      <c r="G7782" s="174" t="n">
        <v>20</v>
      </c>
      <c r="H7782" s="174" t="n">
        <v>7</v>
      </c>
      <c r="I7782" s="174" t="n">
        <v>26</v>
      </c>
      <c r="J7782" s="174" t="n"/>
      <c r="K7782" s="174" t="n"/>
      <c r="L7782" s="174" t="n"/>
      <c r="M7782" s="174" t="n"/>
    </row>
    <row r="7783">
      <c r="A7783" s="174" t="inlineStr">
        <is>
          <t>test</t>
        </is>
      </c>
      <c r="B7783" s="174" t="inlineStr">
        <is>
          <t>A4</t>
        </is>
      </c>
      <c r="C7783" s="174" t="inlineStr">
        <is>
          <t>Music</t>
        </is>
      </c>
      <c r="D7783" s="174" t="inlineStr">
        <is>
          <t>b</t>
        </is>
      </c>
      <c r="E7783" s="175" t="n">
        <v>0.84</v>
      </c>
      <c r="F7783" s="174" t="n">
        <v>6</v>
      </c>
      <c r="G7783" s="174" t="n">
        <v>20</v>
      </c>
      <c r="H7783" s="174" t="n">
        <v>7</v>
      </c>
      <c r="I7783" s="174" t="n">
        <v>26</v>
      </c>
      <c r="J7783" s="174" t="n"/>
      <c r="K7783" s="174" t="n"/>
      <c r="L7783" s="174" t="n"/>
      <c r="M7783" s="174" t="n"/>
    </row>
    <row r="7784">
      <c r="A7784" s="174" t="inlineStr">
        <is>
          <t>test</t>
        </is>
      </c>
      <c r="B7784" s="174" t="inlineStr">
        <is>
          <t>A4</t>
        </is>
      </c>
      <c r="C7784" s="174" t="inlineStr">
        <is>
          <t>Music</t>
        </is>
      </c>
      <c r="D7784" s="174" t="inlineStr">
        <is>
          <t>b</t>
        </is>
      </c>
      <c r="E7784" s="175" t="n">
        <v>0.85</v>
      </c>
      <c r="F7784" s="174" t="n">
        <v>6</v>
      </c>
      <c r="G7784" s="174" t="n">
        <v>20</v>
      </c>
      <c r="H7784" s="174" t="n">
        <v>7</v>
      </c>
      <c r="I7784" s="174" t="n">
        <v>26</v>
      </c>
      <c r="J7784" s="174" t="n"/>
      <c r="K7784" s="174" t="n"/>
      <c r="L7784" s="174" t="n"/>
      <c r="M7784" s="174" t="n"/>
    </row>
    <row r="7785">
      <c r="A7785" s="174" t="inlineStr">
        <is>
          <t>test</t>
        </is>
      </c>
      <c r="B7785" s="174" t="inlineStr">
        <is>
          <t>A4</t>
        </is>
      </c>
      <c r="C7785" s="174" t="inlineStr">
        <is>
          <t>Music</t>
        </is>
      </c>
      <c r="D7785" s="174" t="inlineStr">
        <is>
          <t>b</t>
        </is>
      </c>
      <c r="E7785" s="175" t="n">
        <v>0.86</v>
      </c>
      <c r="F7785" s="174" t="n">
        <v>6</v>
      </c>
      <c r="G7785" s="174" t="n">
        <v>20</v>
      </c>
      <c r="H7785" s="174" t="n">
        <v>7</v>
      </c>
      <c r="I7785" s="174" t="n">
        <v>26</v>
      </c>
      <c r="J7785" s="174" t="n"/>
      <c r="K7785" s="174" t="n"/>
      <c r="L7785" s="174" t="n"/>
      <c r="M7785" s="174" t="n"/>
    </row>
    <row r="7786">
      <c r="A7786" s="174" t="inlineStr">
        <is>
          <t>test</t>
        </is>
      </c>
      <c r="B7786" s="174" t="inlineStr">
        <is>
          <t>A4</t>
        </is>
      </c>
      <c r="C7786" s="174" t="inlineStr">
        <is>
          <t>Music</t>
        </is>
      </c>
      <c r="D7786" s="174" t="inlineStr">
        <is>
          <t>b</t>
        </is>
      </c>
      <c r="E7786" s="175" t="n">
        <v>0.87</v>
      </c>
      <c r="F7786" s="174" t="n">
        <v>6</v>
      </c>
      <c r="G7786" s="174" t="n">
        <v>20</v>
      </c>
      <c r="H7786" s="174" t="n">
        <v>7</v>
      </c>
      <c r="I7786" s="174" t="n">
        <v>26</v>
      </c>
      <c r="J7786" s="174" t="n"/>
      <c r="K7786" s="174" t="n"/>
      <c r="L7786" s="174" t="n"/>
      <c r="M7786" s="174" t="n"/>
    </row>
    <row r="7787">
      <c r="A7787" s="174" t="inlineStr">
        <is>
          <t>test</t>
        </is>
      </c>
      <c r="B7787" s="174" t="inlineStr">
        <is>
          <t>A4</t>
        </is>
      </c>
      <c r="C7787" s="174" t="inlineStr">
        <is>
          <t>Music</t>
        </is>
      </c>
      <c r="D7787" s="174" t="inlineStr">
        <is>
          <t>b</t>
        </is>
      </c>
      <c r="E7787" s="175" t="n">
        <v>0.88</v>
      </c>
      <c r="F7787" s="174" t="n">
        <v>6</v>
      </c>
      <c r="G7787" s="174" t="n">
        <v>20</v>
      </c>
      <c r="H7787" s="174" t="n">
        <v>7</v>
      </c>
      <c r="I7787" s="174" t="n">
        <v>26</v>
      </c>
      <c r="J7787" s="174" t="n"/>
      <c r="K7787" s="174" t="n"/>
      <c r="L7787" s="174" t="n"/>
      <c r="M7787" s="174" t="n"/>
    </row>
    <row r="7788">
      <c r="A7788" s="174" t="inlineStr">
        <is>
          <t>test</t>
        </is>
      </c>
      <c r="B7788" s="174" t="inlineStr">
        <is>
          <t>A4</t>
        </is>
      </c>
      <c r="C7788" s="174" t="inlineStr">
        <is>
          <t>Music</t>
        </is>
      </c>
      <c r="D7788" s="174" t="inlineStr">
        <is>
          <t>b</t>
        </is>
      </c>
      <c r="E7788" s="175" t="n">
        <v>0.89</v>
      </c>
      <c r="F7788" s="174" t="n">
        <v>4</v>
      </c>
      <c r="G7788" s="174" t="n">
        <v>22</v>
      </c>
      <c r="H7788" s="174" t="n">
        <v>7</v>
      </c>
      <c r="I7788" s="174" t="n">
        <v>26</v>
      </c>
      <c r="J7788" s="174" t="n"/>
      <c r="K7788" s="174" t="n"/>
      <c r="L7788" s="174" t="n"/>
      <c r="M7788" s="174" t="n"/>
    </row>
    <row r="7789">
      <c r="A7789" s="174" t="inlineStr">
        <is>
          <t>test</t>
        </is>
      </c>
      <c r="B7789" s="174" t="inlineStr">
        <is>
          <t>A4</t>
        </is>
      </c>
      <c r="C7789" s="174" t="inlineStr">
        <is>
          <t>Music</t>
        </is>
      </c>
      <c r="D7789" s="174" t="inlineStr">
        <is>
          <t>b</t>
        </is>
      </c>
      <c r="E7789" s="175" t="n">
        <v>0.9</v>
      </c>
      <c r="F7789" s="174" t="n">
        <v>4</v>
      </c>
      <c r="G7789" s="174" t="n">
        <v>22</v>
      </c>
      <c r="H7789" s="174" t="n">
        <v>6</v>
      </c>
      <c r="I7789" s="174" t="n">
        <v>27</v>
      </c>
      <c r="J7789" s="174" t="n"/>
      <c r="K7789" s="174" t="n"/>
      <c r="L7789" s="174" t="n"/>
      <c r="M7789" s="174" t="n"/>
    </row>
    <row r="7790">
      <c r="A7790" s="174" t="inlineStr">
        <is>
          <t>test</t>
        </is>
      </c>
      <c r="B7790" s="174" t="inlineStr">
        <is>
          <t>A4</t>
        </is>
      </c>
      <c r="C7790" s="174" t="inlineStr">
        <is>
          <t>Music</t>
        </is>
      </c>
      <c r="D7790" s="174" t="inlineStr">
        <is>
          <t>b</t>
        </is>
      </c>
      <c r="E7790" s="175" t="n">
        <v>0.91</v>
      </c>
      <c r="F7790" s="174" t="n">
        <v>3</v>
      </c>
      <c r="G7790" s="174" t="n">
        <v>23</v>
      </c>
      <c r="H7790" s="174" t="n">
        <v>5</v>
      </c>
      <c r="I7790" s="174" t="n">
        <v>28</v>
      </c>
      <c r="J7790" s="174" t="n"/>
      <c r="K7790" s="174" t="n"/>
      <c r="L7790" s="174" t="n"/>
      <c r="M7790" s="174" t="n"/>
    </row>
    <row r="7791">
      <c r="A7791" s="174" t="inlineStr">
        <is>
          <t>test</t>
        </is>
      </c>
      <c r="B7791" s="174" t="inlineStr">
        <is>
          <t>A4</t>
        </is>
      </c>
      <c r="C7791" s="174" t="inlineStr">
        <is>
          <t>Music</t>
        </is>
      </c>
      <c r="D7791" s="174" t="inlineStr">
        <is>
          <t>b</t>
        </is>
      </c>
      <c r="E7791" s="175" t="n">
        <v>0.92</v>
      </c>
      <c r="F7791" s="174" t="n">
        <v>3</v>
      </c>
      <c r="G7791" s="174" t="n">
        <v>23</v>
      </c>
      <c r="H7791" s="174" t="n">
        <v>4</v>
      </c>
      <c r="I7791" s="174" t="n">
        <v>29</v>
      </c>
      <c r="J7791" s="174" t="n"/>
      <c r="K7791" s="174" t="n"/>
      <c r="L7791" s="174" t="n"/>
      <c r="M7791" s="174" t="n"/>
    </row>
    <row r="7792">
      <c r="A7792" s="174" t="inlineStr">
        <is>
          <t>test</t>
        </is>
      </c>
      <c r="B7792" s="174" t="inlineStr">
        <is>
          <t>A4</t>
        </is>
      </c>
      <c r="C7792" s="174" t="inlineStr">
        <is>
          <t>Music</t>
        </is>
      </c>
      <c r="D7792" s="174" t="inlineStr">
        <is>
          <t>b</t>
        </is>
      </c>
      <c r="E7792" s="175" t="n">
        <v>0.93</v>
      </c>
      <c r="F7792" s="174" t="n">
        <v>2</v>
      </c>
      <c r="G7792" s="174" t="n">
        <v>24</v>
      </c>
      <c r="H7792" s="174" t="n">
        <v>3</v>
      </c>
      <c r="I7792" s="174" t="n">
        <v>30</v>
      </c>
      <c r="J7792" s="174" t="n"/>
      <c r="K7792" s="174" t="n"/>
      <c r="L7792" s="174" t="n"/>
      <c r="M7792" s="174" t="n"/>
    </row>
    <row r="7793">
      <c r="A7793" s="174" t="inlineStr">
        <is>
          <t>test</t>
        </is>
      </c>
      <c r="B7793" s="174" t="inlineStr">
        <is>
          <t>A4</t>
        </is>
      </c>
      <c r="C7793" s="174" t="inlineStr">
        <is>
          <t>Music</t>
        </is>
      </c>
      <c r="D7793" s="174" t="inlineStr">
        <is>
          <t>b</t>
        </is>
      </c>
      <c r="E7793" s="175" t="n">
        <v>0.9399999999999999</v>
      </c>
      <c r="F7793" s="174" t="n">
        <v>2</v>
      </c>
      <c r="G7793" s="174" t="n">
        <v>24</v>
      </c>
      <c r="H7793" s="174" t="n">
        <v>2</v>
      </c>
      <c r="I7793" s="174" t="n">
        <v>31</v>
      </c>
      <c r="J7793" s="174" t="n"/>
      <c r="K7793" s="174" t="n"/>
      <c r="L7793" s="174" t="n"/>
      <c r="M7793" s="174" t="n"/>
    </row>
    <row r="7794">
      <c r="A7794" s="174" t="inlineStr">
        <is>
          <t>test</t>
        </is>
      </c>
      <c r="B7794" s="174" t="inlineStr">
        <is>
          <t>A4</t>
        </is>
      </c>
      <c r="C7794" s="174" t="inlineStr">
        <is>
          <t>Music</t>
        </is>
      </c>
      <c r="D7794" s="174" t="inlineStr">
        <is>
          <t>b</t>
        </is>
      </c>
      <c r="E7794" s="175" t="n">
        <v>0.95</v>
      </c>
      <c r="F7794" s="174" t="n">
        <v>2</v>
      </c>
      <c r="G7794" s="174" t="n">
        <v>24</v>
      </c>
      <c r="H7794" s="174" t="n">
        <v>2</v>
      </c>
      <c r="I7794" s="174" t="n">
        <v>31</v>
      </c>
      <c r="J7794" s="174" t="n"/>
      <c r="K7794" s="174" t="n"/>
      <c r="L7794" s="174" t="n"/>
      <c r="M7794" s="174" t="n"/>
    </row>
    <row r="7795">
      <c r="A7795" s="174" t="inlineStr">
        <is>
          <t>test</t>
        </is>
      </c>
      <c r="B7795" s="174" t="inlineStr">
        <is>
          <t>A4</t>
        </is>
      </c>
      <c r="C7795" s="174" t="inlineStr">
        <is>
          <t>Noise</t>
        </is>
      </c>
      <c r="D7795" s="174" t="inlineStr">
        <is>
          <t>all</t>
        </is>
      </c>
      <c r="E7795" s="175" t="n">
        <v>0.01</v>
      </c>
      <c r="F7795" s="174" t="n">
        <v>95</v>
      </c>
      <c r="G7795" s="174" t="n">
        <v>64</v>
      </c>
      <c r="H7795" s="174" t="n">
        <v>1755</v>
      </c>
      <c r="I7795" s="174" t="n">
        <v>2646</v>
      </c>
      <c r="J7795" s="174" t="n">
        <v>28</v>
      </c>
      <c r="K7795" s="174" t="n">
        <v>36</v>
      </c>
      <c r="L7795" s="174" t="n">
        <v>61</v>
      </c>
      <c r="M7795" s="174" t="n">
        <v>1694</v>
      </c>
    </row>
    <row r="7796">
      <c r="A7796" s="174" t="inlineStr">
        <is>
          <t>test</t>
        </is>
      </c>
      <c r="B7796" s="174" t="inlineStr">
        <is>
          <t>A4</t>
        </is>
      </c>
      <c r="C7796" s="174" t="inlineStr">
        <is>
          <t>Noise</t>
        </is>
      </c>
      <c r="D7796" s="174" t="inlineStr">
        <is>
          <t>all</t>
        </is>
      </c>
      <c r="E7796" s="175" t="n">
        <v>0.02</v>
      </c>
      <c r="F7796" s="174" t="n">
        <v>93</v>
      </c>
      <c r="G7796" s="174" t="n">
        <v>66</v>
      </c>
      <c r="H7796" s="174" t="n">
        <v>1270</v>
      </c>
      <c r="I7796" s="174" t="n">
        <v>3131</v>
      </c>
      <c r="J7796" s="174" t="n">
        <v>30</v>
      </c>
      <c r="K7796" s="174" t="n">
        <v>36</v>
      </c>
      <c r="L7796" s="174" t="n">
        <v>60</v>
      </c>
      <c r="M7796" s="174" t="n">
        <v>1210</v>
      </c>
    </row>
    <row r="7797">
      <c r="A7797" s="174" t="inlineStr">
        <is>
          <t>test</t>
        </is>
      </c>
      <c r="B7797" s="174" t="inlineStr">
        <is>
          <t>A4</t>
        </is>
      </c>
      <c r="C7797" s="174" t="inlineStr">
        <is>
          <t>Noise</t>
        </is>
      </c>
      <c r="D7797" s="174" t="inlineStr">
        <is>
          <t>all</t>
        </is>
      </c>
      <c r="E7797" s="175" t="n">
        <v>0.03</v>
      </c>
      <c r="F7797" s="174" t="n">
        <v>92</v>
      </c>
      <c r="G7797" s="174" t="n">
        <v>67</v>
      </c>
      <c r="H7797" s="174" t="n">
        <v>1010</v>
      </c>
      <c r="I7797" s="174" t="n">
        <v>3391</v>
      </c>
      <c r="J7797" s="174" t="n">
        <v>31</v>
      </c>
      <c r="K7797" s="174" t="n">
        <v>36</v>
      </c>
      <c r="L7797" s="174" t="n">
        <v>56</v>
      </c>
      <c r="M7797" s="174" t="n">
        <v>954</v>
      </c>
    </row>
    <row r="7798">
      <c r="A7798" s="174" t="inlineStr">
        <is>
          <t>test</t>
        </is>
      </c>
      <c r="B7798" s="174" t="inlineStr">
        <is>
          <t>A4</t>
        </is>
      </c>
      <c r="C7798" s="174" t="inlineStr">
        <is>
          <t>Noise</t>
        </is>
      </c>
      <c r="D7798" s="174" t="inlineStr">
        <is>
          <t>all</t>
        </is>
      </c>
      <c r="E7798" s="175" t="n">
        <v>0.04</v>
      </c>
      <c r="F7798" s="174" t="n">
        <v>91</v>
      </c>
      <c r="G7798" s="174" t="n">
        <v>68</v>
      </c>
      <c r="H7798" s="174" t="n">
        <v>853</v>
      </c>
      <c r="I7798" s="174" t="n">
        <v>3548</v>
      </c>
      <c r="J7798" s="174" t="n">
        <v>31</v>
      </c>
      <c r="K7798" s="174" t="n">
        <v>37</v>
      </c>
      <c r="L7798" s="174" t="n">
        <v>55</v>
      </c>
      <c r="M7798" s="174" t="n">
        <v>798</v>
      </c>
    </row>
    <row r="7799">
      <c r="A7799" s="174" t="inlineStr">
        <is>
          <t>test</t>
        </is>
      </c>
      <c r="B7799" s="174" t="inlineStr">
        <is>
          <t>A4</t>
        </is>
      </c>
      <c r="C7799" s="174" t="inlineStr">
        <is>
          <t>Noise</t>
        </is>
      </c>
      <c r="D7799" s="174" t="inlineStr">
        <is>
          <t>all</t>
        </is>
      </c>
      <c r="E7799" s="175" t="n">
        <v>0.05</v>
      </c>
      <c r="F7799" s="174" t="n">
        <v>91</v>
      </c>
      <c r="G7799" s="174" t="n">
        <v>68</v>
      </c>
      <c r="H7799" s="174" t="n">
        <v>734</v>
      </c>
      <c r="I7799" s="174" t="n">
        <v>3667</v>
      </c>
      <c r="J7799" s="174" t="n">
        <v>31</v>
      </c>
      <c r="K7799" s="174" t="n">
        <v>37</v>
      </c>
      <c r="L7799" s="174" t="n">
        <v>54</v>
      </c>
      <c r="M7799" s="174" t="n">
        <v>680</v>
      </c>
    </row>
    <row r="7800">
      <c r="A7800" s="174" t="inlineStr">
        <is>
          <t>test</t>
        </is>
      </c>
      <c r="B7800" s="174" t="inlineStr">
        <is>
          <t>A4</t>
        </is>
      </c>
      <c r="C7800" s="174" t="inlineStr">
        <is>
          <t>Noise</t>
        </is>
      </c>
      <c r="D7800" s="174" t="inlineStr">
        <is>
          <t>all</t>
        </is>
      </c>
      <c r="E7800" s="175" t="n">
        <v>0.06</v>
      </c>
      <c r="F7800" s="174" t="n">
        <v>89</v>
      </c>
      <c r="G7800" s="174" t="n">
        <v>70</v>
      </c>
      <c r="H7800" s="174" t="n">
        <v>634</v>
      </c>
      <c r="I7800" s="174" t="n">
        <v>3767</v>
      </c>
      <c r="J7800" s="174" t="n">
        <v>32</v>
      </c>
      <c r="K7800" s="174" t="n">
        <v>38</v>
      </c>
      <c r="L7800" s="174" t="n">
        <v>52</v>
      </c>
      <c r="M7800" s="174" t="n">
        <v>582</v>
      </c>
    </row>
    <row r="7801">
      <c r="A7801" s="174" t="inlineStr">
        <is>
          <t>test</t>
        </is>
      </c>
      <c r="B7801" s="174" t="inlineStr">
        <is>
          <t>A4</t>
        </is>
      </c>
      <c r="C7801" s="174" t="inlineStr">
        <is>
          <t>Noise</t>
        </is>
      </c>
      <c r="D7801" s="174" t="inlineStr">
        <is>
          <t>all</t>
        </is>
      </c>
      <c r="E7801" s="175" t="n">
        <v>0.07000000000000001</v>
      </c>
      <c r="F7801" s="174" t="n">
        <v>87</v>
      </c>
      <c r="G7801" s="174" t="n">
        <v>72</v>
      </c>
      <c r="H7801" s="174" t="n">
        <v>551</v>
      </c>
      <c r="I7801" s="174" t="n">
        <v>3850</v>
      </c>
      <c r="J7801" s="174" t="n">
        <v>34</v>
      </c>
      <c r="K7801" s="174" t="n">
        <v>38</v>
      </c>
      <c r="L7801" s="174" t="n">
        <v>47</v>
      </c>
      <c r="M7801" s="174" t="n">
        <v>504</v>
      </c>
    </row>
    <row r="7802">
      <c r="A7802" s="174" t="inlineStr">
        <is>
          <t>test</t>
        </is>
      </c>
      <c r="B7802" s="174" t="inlineStr">
        <is>
          <t>A4</t>
        </is>
      </c>
      <c r="C7802" s="174" t="inlineStr">
        <is>
          <t>Noise</t>
        </is>
      </c>
      <c r="D7802" s="174" t="inlineStr">
        <is>
          <t>all</t>
        </is>
      </c>
      <c r="E7802" s="175" t="n">
        <v>0.08</v>
      </c>
      <c r="F7802" s="174" t="n">
        <v>84</v>
      </c>
      <c r="G7802" s="174" t="n">
        <v>75</v>
      </c>
      <c r="H7802" s="174" t="n">
        <v>495</v>
      </c>
      <c r="I7802" s="174" t="n">
        <v>3906</v>
      </c>
      <c r="J7802" s="174" t="n">
        <v>37</v>
      </c>
      <c r="K7802" s="174" t="n">
        <v>38</v>
      </c>
      <c r="L7802" s="174" t="n">
        <v>44</v>
      </c>
      <c r="M7802" s="174" t="n">
        <v>451</v>
      </c>
    </row>
    <row r="7803">
      <c r="A7803" s="174" t="inlineStr">
        <is>
          <t>test</t>
        </is>
      </c>
      <c r="B7803" s="174" t="inlineStr">
        <is>
          <t>A4</t>
        </is>
      </c>
      <c r="C7803" s="174" t="inlineStr">
        <is>
          <t>Noise</t>
        </is>
      </c>
      <c r="D7803" s="174" t="inlineStr">
        <is>
          <t>all</t>
        </is>
      </c>
      <c r="E7803" s="175" t="n">
        <v>0.09</v>
      </c>
      <c r="F7803" s="174" t="n">
        <v>82</v>
      </c>
      <c r="G7803" s="174" t="n">
        <v>77</v>
      </c>
      <c r="H7803" s="174" t="n">
        <v>448</v>
      </c>
      <c r="I7803" s="174" t="n">
        <v>3953</v>
      </c>
      <c r="J7803" s="174" t="n">
        <v>39</v>
      </c>
      <c r="K7803" s="174" t="n">
        <v>38</v>
      </c>
      <c r="L7803" s="174" t="n">
        <v>42</v>
      </c>
      <c r="M7803" s="174" t="n">
        <v>406</v>
      </c>
    </row>
    <row r="7804">
      <c r="A7804" s="174" t="inlineStr">
        <is>
          <t>test</t>
        </is>
      </c>
      <c r="B7804" s="174" t="inlineStr">
        <is>
          <t>A4</t>
        </is>
      </c>
      <c r="C7804" s="174" t="inlineStr">
        <is>
          <t>Noise</t>
        </is>
      </c>
      <c r="D7804" s="174" t="inlineStr">
        <is>
          <t>all</t>
        </is>
      </c>
      <c r="E7804" s="175" t="n">
        <v>0.1</v>
      </c>
      <c r="F7804" s="174" t="n">
        <v>81</v>
      </c>
      <c r="G7804" s="174" t="n">
        <v>78</v>
      </c>
      <c r="H7804" s="174" t="n">
        <v>416</v>
      </c>
      <c r="I7804" s="174" t="n">
        <v>3985</v>
      </c>
      <c r="J7804" s="174" t="n">
        <v>40</v>
      </c>
      <c r="K7804" s="174" t="n">
        <v>38</v>
      </c>
      <c r="L7804" s="174" t="n">
        <v>41</v>
      </c>
      <c r="M7804" s="174" t="n">
        <v>375</v>
      </c>
    </row>
    <row r="7805">
      <c r="A7805" s="174" t="inlineStr">
        <is>
          <t>test</t>
        </is>
      </c>
      <c r="B7805" s="174" t="inlineStr">
        <is>
          <t>A4</t>
        </is>
      </c>
      <c r="C7805" s="174" t="inlineStr">
        <is>
          <t>Noise</t>
        </is>
      </c>
      <c r="D7805" s="174" t="inlineStr">
        <is>
          <t>all</t>
        </is>
      </c>
      <c r="E7805" s="175" t="n">
        <v>0.11</v>
      </c>
      <c r="F7805" s="174" t="n">
        <v>78</v>
      </c>
      <c r="G7805" s="174" t="n">
        <v>81</v>
      </c>
      <c r="H7805" s="174" t="n">
        <v>385</v>
      </c>
      <c r="I7805" s="174" t="n">
        <v>4016</v>
      </c>
      <c r="J7805" s="174" t="n">
        <v>43</v>
      </c>
      <c r="K7805" s="174" t="n">
        <v>38</v>
      </c>
      <c r="L7805" s="174" t="n">
        <v>39</v>
      </c>
      <c r="M7805" s="174" t="n">
        <v>346</v>
      </c>
    </row>
    <row r="7806">
      <c r="A7806" s="174" t="inlineStr">
        <is>
          <t>test</t>
        </is>
      </c>
      <c r="B7806" s="174" t="inlineStr">
        <is>
          <t>A4</t>
        </is>
      </c>
      <c r="C7806" s="174" t="inlineStr">
        <is>
          <t>Noise</t>
        </is>
      </c>
      <c r="D7806" s="174" t="inlineStr">
        <is>
          <t>all</t>
        </is>
      </c>
      <c r="E7806" s="175" t="n">
        <v>0.12</v>
      </c>
      <c r="F7806" s="174" t="n">
        <v>74</v>
      </c>
      <c r="G7806" s="174" t="n">
        <v>85</v>
      </c>
      <c r="H7806" s="174" t="n">
        <v>358</v>
      </c>
      <c r="I7806" s="174" t="n">
        <v>4043</v>
      </c>
      <c r="J7806" s="174" t="n">
        <v>46</v>
      </c>
      <c r="K7806" s="174" t="n">
        <v>39</v>
      </c>
      <c r="L7806" s="174" t="n">
        <v>37</v>
      </c>
      <c r="M7806" s="174" t="n">
        <v>321</v>
      </c>
    </row>
    <row r="7807">
      <c r="A7807" s="174" t="inlineStr">
        <is>
          <t>test</t>
        </is>
      </c>
      <c r="B7807" s="174" t="inlineStr">
        <is>
          <t>A4</t>
        </is>
      </c>
      <c r="C7807" s="174" t="inlineStr">
        <is>
          <t>Noise</t>
        </is>
      </c>
      <c r="D7807" s="174" t="inlineStr">
        <is>
          <t>all</t>
        </is>
      </c>
      <c r="E7807" s="175" t="n">
        <v>0.13</v>
      </c>
      <c r="F7807" s="174" t="n">
        <v>73</v>
      </c>
      <c r="G7807" s="174" t="n">
        <v>86</v>
      </c>
      <c r="H7807" s="174" t="n">
        <v>336</v>
      </c>
      <c r="I7807" s="174" t="n">
        <v>4065</v>
      </c>
      <c r="J7807" s="174" t="n">
        <v>47</v>
      </c>
      <c r="K7807" s="174" t="n">
        <v>39</v>
      </c>
      <c r="L7807" s="174" t="n">
        <v>35</v>
      </c>
      <c r="M7807" s="174" t="n">
        <v>301</v>
      </c>
    </row>
    <row r="7808">
      <c r="A7808" s="174" t="inlineStr">
        <is>
          <t>test</t>
        </is>
      </c>
      <c r="B7808" s="174" t="inlineStr">
        <is>
          <t>A4</t>
        </is>
      </c>
      <c r="C7808" s="174" t="inlineStr">
        <is>
          <t>Noise</t>
        </is>
      </c>
      <c r="D7808" s="174" t="inlineStr">
        <is>
          <t>all</t>
        </is>
      </c>
      <c r="E7808" s="175" t="n">
        <v>0.14</v>
      </c>
      <c r="F7808" s="174" t="n">
        <v>72</v>
      </c>
      <c r="G7808" s="174" t="n">
        <v>87</v>
      </c>
      <c r="H7808" s="174" t="n">
        <v>307</v>
      </c>
      <c r="I7808" s="174" t="n">
        <v>4094</v>
      </c>
      <c r="J7808" s="174" t="n">
        <v>47</v>
      </c>
      <c r="K7808" s="174" t="n">
        <v>40</v>
      </c>
      <c r="L7808" s="174" t="n">
        <v>34</v>
      </c>
      <c r="M7808" s="174" t="n">
        <v>273</v>
      </c>
    </row>
    <row r="7809">
      <c r="A7809" s="174" t="inlineStr">
        <is>
          <t>test</t>
        </is>
      </c>
      <c r="B7809" s="174" t="inlineStr">
        <is>
          <t>A4</t>
        </is>
      </c>
      <c r="C7809" s="174" t="inlineStr">
        <is>
          <t>Noise</t>
        </is>
      </c>
      <c r="D7809" s="174" t="inlineStr">
        <is>
          <t>all</t>
        </is>
      </c>
      <c r="E7809" s="175" t="n">
        <v>0.15</v>
      </c>
      <c r="F7809" s="174" t="n">
        <v>68</v>
      </c>
      <c r="G7809" s="174" t="n">
        <v>91</v>
      </c>
      <c r="H7809" s="174" t="n">
        <v>284</v>
      </c>
      <c r="I7809" s="174" t="n">
        <v>4117</v>
      </c>
      <c r="J7809" s="174" t="n">
        <v>48</v>
      </c>
      <c r="K7809" s="174" t="n">
        <v>43</v>
      </c>
      <c r="L7809" s="174" t="n">
        <v>34</v>
      </c>
      <c r="M7809" s="174" t="n">
        <v>250</v>
      </c>
    </row>
    <row r="7810">
      <c r="A7810" s="174" t="inlineStr">
        <is>
          <t>test</t>
        </is>
      </c>
      <c r="B7810" s="174" t="inlineStr">
        <is>
          <t>A4</t>
        </is>
      </c>
      <c r="C7810" s="174" t="inlineStr">
        <is>
          <t>Noise</t>
        </is>
      </c>
      <c r="D7810" s="174" t="inlineStr">
        <is>
          <t>all</t>
        </is>
      </c>
      <c r="E7810" s="175" t="n">
        <v>0.16</v>
      </c>
      <c r="F7810" s="174" t="n">
        <v>65</v>
      </c>
      <c r="G7810" s="174" t="n">
        <v>94</v>
      </c>
      <c r="H7810" s="174" t="n">
        <v>260</v>
      </c>
      <c r="I7810" s="174" t="n">
        <v>4141</v>
      </c>
      <c r="J7810" s="174" t="n">
        <v>50</v>
      </c>
      <c r="K7810" s="174" t="n">
        <v>44</v>
      </c>
      <c r="L7810" s="174" t="n">
        <v>33</v>
      </c>
      <c r="M7810" s="174" t="n">
        <v>227</v>
      </c>
    </row>
    <row r="7811">
      <c r="A7811" s="174" t="inlineStr">
        <is>
          <t>test</t>
        </is>
      </c>
      <c r="B7811" s="174" t="inlineStr">
        <is>
          <t>A4</t>
        </is>
      </c>
      <c r="C7811" s="174" t="inlineStr">
        <is>
          <t>Noise</t>
        </is>
      </c>
      <c r="D7811" s="174" t="inlineStr">
        <is>
          <t>all</t>
        </is>
      </c>
      <c r="E7811" s="175" t="n">
        <v>0.17</v>
      </c>
      <c r="F7811" s="174" t="n">
        <v>64</v>
      </c>
      <c r="G7811" s="174" t="n">
        <v>95</v>
      </c>
      <c r="H7811" s="174" t="n">
        <v>236</v>
      </c>
      <c r="I7811" s="174" t="n">
        <v>4165</v>
      </c>
      <c r="J7811" s="174" t="n">
        <v>51</v>
      </c>
      <c r="K7811" s="174" t="n">
        <v>44</v>
      </c>
      <c r="L7811" s="174" t="n">
        <v>32</v>
      </c>
      <c r="M7811" s="174" t="n">
        <v>204</v>
      </c>
    </row>
    <row r="7812">
      <c r="A7812" s="174" t="inlineStr">
        <is>
          <t>test</t>
        </is>
      </c>
      <c r="B7812" s="174" t="inlineStr">
        <is>
          <t>A4</t>
        </is>
      </c>
      <c r="C7812" s="174" t="inlineStr">
        <is>
          <t>Noise</t>
        </is>
      </c>
      <c r="D7812" s="174" t="inlineStr">
        <is>
          <t>all</t>
        </is>
      </c>
      <c r="E7812" s="175" t="n">
        <v>0.18</v>
      </c>
      <c r="F7812" s="174" t="n">
        <v>62</v>
      </c>
      <c r="G7812" s="174" t="n">
        <v>97</v>
      </c>
      <c r="H7812" s="174" t="n">
        <v>227</v>
      </c>
      <c r="I7812" s="174" t="n">
        <v>4174</v>
      </c>
      <c r="J7812" s="174" t="n">
        <v>52</v>
      </c>
      <c r="K7812" s="174" t="n">
        <v>45</v>
      </c>
      <c r="L7812" s="174" t="n">
        <v>32</v>
      </c>
      <c r="M7812" s="174" t="n">
        <v>195</v>
      </c>
    </row>
    <row r="7813">
      <c r="A7813" s="174" t="inlineStr">
        <is>
          <t>test</t>
        </is>
      </c>
      <c r="B7813" s="174" t="inlineStr">
        <is>
          <t>A4</t>
        </is>
      </c>
      <c r="C7813" s="174" t="inlineStr">
        <is>
          <t>Noise</t>
        </is>
      </c>
      <c r="D7813" s="174" t="inlineStr">
        <is>
          <t>all</t>
        </is>
      </c>
      <c r="E7813" s="175" t="n">
        <v>0.19</v>
      </c>
      <c r="F7813" s="174" t="n">
        <v>59</v>
      </c>
      <c r="G7813" s="174" t="n">
        <v>100</v>
      </c>
      <c r="H7813" s="174" t="n">
        <v>213</v>
      </c>
      <c r="I7813" s="174" t="n">
        <v>4188</v>
      </c>
      <c r="J7813" s="174" t="n">
        <v>54</v>
      </c>
      <c r="K7813" s="174" t="n">
        <v>46</v>
      </c>
      <c r="L7813" s="174" t="n">
        <v>30</v>
      </c>
      <c r="M7813" s="174" t="n">
        <v>183</v>
      </c>
    </row>
    <row r="7814">
      <c r="A7814" s="174" t="inlineStr">
        <is>
          <t>test</t>
        </is>
      </c>
      <c r="B7814" s="174" t="inlineStr">
        <is>
          <t>A4</t>
        </is>
      </c>
      <c r="C7814" s="174" t="inlineStr">
        <is>
          <t>Noise</t>
        </is>
      </c>
      <c r="D7814" s="174" t="inlineStr">
        <is>
          <t>all</t>
        </is>
      </c>
      <c r="E7814" s="175" t="n">
        <v>0.2</v>
      </c>
      <c r="F7814" s="174" t="n">
        <v>59</v>
      </c>
      <c r="G7814" s="174" t="n">
        <v>100</v>
      </c>
      <c r="H7814" s="174" t="n">
        <v>202</v>
      </c>
      <c r="I7814" s="174" t="n">
        <v>4199</v>
      </c>
      <c r="J7814" s="174" t="n">
        <v>54</v>
      </c>
      <c r="K7814" s="174" t="n">
        <v>46</v>
      </c>
      <c r="L7814" s="174" t="n">
        <v>28</v>
      </c>
      <c r="M7814" s="174" t="n">
        <v>174</v>
      </c>
    </row>
    <row r="7815">
      <c r="A7815" s="174" t="inlineStr">
        <is>
          <t>test</t>
        </is>
      </c>
      <c r="B7815" s="174" t="inlineStr">
        <is>
          <t>A4</t>
        </is>
      </c>
      <c r="C7815" s="174" t="inlineStr">
        <is>
          <t>Noise</t>
        </is>
      </c>
      <c r="D7815" s="174" t="inlineStr">
        <is>
          <t>all</t>
        </is>
      </c>
      <c r="E7815" s="175" t="n">
        <v>0.21</v>
      </c>
      <c r="F7815" s="174" t="n">
        <v>56</v>
      </c>
      <c r="G7815" s="174" t="n">
        <v>103</v>
      </c>
      <c r="H7815" s="174" t="n">
        <v>189</v>
      </c>
      <c r="I7815" s="174" t="n">
        <v>4212</v>
      </c>
      <c r="J7815" s="174" t="n">
        <v>57</v>
      </c>
      <c r="K7815" s="174" t="n">
        <v>46</v>
      </c>
      <c r="L7815" s="174" t="n">
        <v>27</v>
      </c>
      <c r="M7815" s="174" t="n">
        <v>162</v>
      </c>
    </row>
    <row r="7816">
      <c r="A7816" s="174" t="inlineStr">
        <is>
          <t>test</t>
        </is>
      </c>
      <c r="B7816" s="174" t="inlineStr">
        <is>
          <t>A4</t>
        </is>
      </c>
      <c r="C7816" s="174" t="inlineStr">
        <is>
          <t>Noise</t>
        </is>
      </c>
      <c r="D7816" s="174" t="inlineStr">
        <is>
          <t>all</t>
        </is>
      </c>
      <c r="E7816" s="175" t="n">
        <v>0.22</v>
      </c>
      <c r="F7816" s="174" t="n">
        <v>53</v>
      </c>
      <c r="G7816" s="174" t="n">
        <v>106</v>
      </c>
      <c r="H7816" s="174" t="n">
        <v>178</v>
      </c>
      <c r="I7816" s="174" t="n">
        <v>4223</v>
      </c>
      <c r="J7816" s="174" t="n">
        <v>59</v>
      </c>
      <c r="K7816" s="174" t="n">
        <v>47</v>
      </c>
      <c r="L7816" s="174" t="n">
        <v>25</v>
      </c>
      <c r="M7816" s="174" t="n">
        <v>153</v>
      </c>
    </row>
    <row r="7817">
      <c r="A7817" s="174" t="inlineStr">
        <is>
          <t>test</t>
        </is>
      </c>
      <c r="B7817" s="174" t="inlineStr">
        <is>
          <t>A4</t>
        </is>
      </c>
      <c r="C7817" s="174" t="inlineStr">
        <is>
          <t>Noise</t>
        </is>
      </c>
      <c r="D7817" s="174" t="inlineStr">
        <is>
          <t>all</t>
        </is>
      </c>
      <c r="E7817" s="175" t="n">
        <v>0.23</v>
      </c>
      <c r="F7817" s="174" t="n">
        <v>53</v>
      </c>
      <c r="G7817" s="174" t="n">
        <v>106</v>
      </c>
      <c r="H7817" s="174" t="n">
        <v>165</v>
      </c>
      <c r="I7817" s="174" t="n">
        <v>4236</v>
      </c>
      <c r="J7817" s="174" t="n">
        <v>59</v>
      </c>
      <c r="K7817" s="174" t="n">
        <v>47</v>
      </c>
      <c r="L7817" s="174" t="n">
        <v>25</v>
      </c>
      <c r="M7817" s="174" t="n">
        <v>140</v>
      </c>
    </row>
    <row r="7818">
      <c r="A7818" s="174" t="inlineStr">
        <is>
          <t>test</t>
        </is>
      </c>
      <c r="B7818" s="174" t="inlineStr">
        <is>
          <t>A4</t>
        </is>
      </c>
      <c r="C7818" s="174" t="inlineStr">
        <is>
          <t>Noise</t>
        </is>
      </c>
      <c r="D7818" s="174" t="inlineStr">
        <is>
          <t>all</t>
        </is>
      </c>
      <c r="E7818" s="175" t="n">
        <v>0.24</v>
      </c>
      <c r="F7818" s="174" t="n">
        <v>50</v>
      </c>
      <c r="G7818" s="174" t="n">
        <v>109</v>
      </c>
      <c r="H7818" s="174" t="n">
        <v>154</v>
      </c>
      <c r="I7818" s="174" t="n">
        <v>4247</v>
      </c>
      <c r="J7818" s="174" t="n">
        <v>60</v>
      </c>
      <c r="K7818" s="174" t="n">
        <v>49</v>
      </c>
      <c r="L7818" s="174" t="n">
        <v>23</v>
      </c>
      <c r="M7818" s="174" t="n">
        <v>131</v>
      </c>
    </row>
    <row r="7819">
      <c r="A7819" s="174" t="inlineStr">
        <is>
          <t>test</t>
        </is>
      </c>
      <c r="B7819" s="174" t="inlineStr">
        <is>
          <t>A4</t>
        </is>
      </c>
      <c r="C7819" s="174" t="inlineStr">
        <is>
          <t>Noise</t>
        </is>
      </c>
      <c r="D7819" s="174" t="inlineStr">
        <is>
          <t>all</t>
        </is>
      </c>
      <c r="E7819" s="175" t="n">
        <v>0.25</v>
      </c>
      <c r="F7819" s="174" t="n">
        <v>48</v>
      </c>
      <c r="G7819" s="174" t="n">
        <v>111</v>
      </c>
      <c r="H7819" s="174" t="n">
        <v>146</v>
      </c>
      <c r="I7819" s="174" t="n">
        <v>4255</v>
      </c>
      <c r="J7819" s="174" t="n">
        <v>60</v>
      </c>
      <c r="K7819" s="174" t="n">
        <v>51</v>
      </c>
      <c r="L7819" s="174" t="n">
        <v>23</v>
      </c>
      <c r="M7819" s="174" t="n">
        <v>123</v>
      </c>
    </row>
    <row r="7820">
      <c r="A7820" s="174" t="inlineStr">
        <is>
          <t>test</t>
        </is>
      </c>
      <c r="B7820" s="174" t="inlineStr">
        <is>
          <t>A4</t>
        </is>
      </c>
      <c r="C7820" s="174" t="inlineStr">
        <is>
          <t>Noise</t>
        </is>
      </c>
      <c r="D7820" s="174" t="inlineStr">
        <is>
          <t>all</t>
        </is>
      </c>
      <c r="E7820" s="175" t="n">
        <v>0.26</v>
      </c>
      <c r="F7820" s="174" t="n">
        <v>46</v>
      </c>
      <c r="G7820" s="174" t="n">
        <v>113</v>
      </c>
      <c r="H7820" s="174" t="n">
        <v>132</v>
      </c>
      <c r="I7820" s="174" t="n">
        <v>4269</v>
      </c>
      <c r="J7820" s="174" t="n">
        <v>60</v>
      </c>
      <c r="K7820" s="174" t="n">
        <v>53</v>
      </c>
      <c r="L7820" s="174" t="n">
        <v>23</v>
      </c>
      <c r="M7820" s="174" t="n">
        <v>109</v>
      </c>
    </row>
    <row r="7821">
      <c r="A7821" s="174" t="inlineStr">
        <is>
          <t>test</t>
        </is>
      </c>
      <c r="B7821" s="174" t="inlineStr">
        <is>
          <t>A4</t>
        </is>
      </c>
      <c r="C7821" s="174" t="inlineStr">
        <is>
          <t>Noise</t>
        </is>
      </c>
      <c r="D7821" s="174" t="inlineStr">
        <is>
          <t>all</t>
        </is>
      </c>
      <c r="E7821" s="175" t="n">
        <v>0.27</v>
      </c>
      <c r="F7821" s="174" t="n">
        <v>46</v>
      </c>
      <c r="G7821" s="174" t="n">
        <v>113</v>
      </c>
      <c r="H7821" s="174" t="n">
        <v>125</v>
      </c>
      <c r="I7821" s="174" t="n">
        <v>4276</v>
      </c>
      <c r="J7821" s="174" t="n">
        <v>60</v>
      </c>
      <c r="K7821" s="174" t="n">
        <v>53</v>
      </c>
      <c r="L7821" s="174" t="n">
        <v>22</v>
      </c>
      <c r="M7821" s="174" t="n">
        <v>103</v>
      </c>
    </row>
    <row r="7822">
      <c r="A7822" s="174" t="inlineStr">
        <is>
          <t>test</t>
        </is>
      </c>
      <c r="B7822" s="174" t="inlineStr">
        <is>
          <t>A4</t>
        </is>
      </c>
      <c r="C7822" s="174" t="inlineStr">
        <is>
          <t>Noise</t>
        </is>
      </c>
      <c r="D7822" s="174" t="inlineStr">
        <is>
          <t>all</t>
        </is>
      </c>
      <c r="E7822" s="175" t="n">
        <v>0.28</v>
      </c>
      <c r="F7822" s="174" t="n">
        <v>46</v>
      </c>
      <c r="G7822" s="174" t="n">
        <v>113</v>
      </c>
      <c r="H7822" s="174" t="n">
        <v>119</v>
      </c>
      <c r="I7822" s="174" t="n">
        <v>4282</v>
      </c>
      <c r="J7822" s="174" t="n">
        <v>60</v>
      </c>
      <c r="K7822" s="174" t="n">
        <v>53</v>
      </c>
      <c r="L7822" s="174" t="n">
        <v>20</v>
      </c>
      <c r="M7822" s="174" t="n">
        <v>99</v>
      </c>
    </row>
    <row r="7823">
      <c r="A7823" s="174" t="inlineStr">
        <is>
          <t>test</t>
        </is>
      </c>
      <c r="B7823" s="174" t="inlineStr">
        <is>
          <t>A4</t>
        </is>
      </c>
      <c r="C7823" s="174" t="inlineStr">
        <is>
          <t>Noise</t>
        </is>
      </c>
      <c r="D7823" s="174" t="inlineStr">
        <is>
          <t>all</t>
        </is>
      </c>
      <c r="E7823" s="175" t="n">
        <v>0.29</v>
      </c>
      <c r="F7823" s="174" t="n">
        <v>45</v>
      </c>
      <c r="G7823" s="174" t="n">
        <v>114</v>
      </c>
      <c r="H7823" s="174" t="n">
        <v>116</v>
      </c>
      <c r="I7823" s="174" t="n">
        <v>4285</v>
      </c>
      <c r="J7823" s="174" t="n">
        <v>61</v>
      </c>
      <c r="K7823" s="174" t="n">
        <v>53</v>
      </c>
      <c r="L7823" s="174" t="n">
        <v>19</v>
      </c>
      <c r="M7823" s="174" t="n">
        <v>97</v>
      </c>
    </row>
    <row r="7824">
      <c r="A7824" s="174" t="inlineStr">
        <is>
          <t>test</t>
        </is>
      </c>
      <c r="B7824" s="174" t="inlineStr">
        <is>
          <t>A4</t>
        </is>
      </c>
      <c r="C7824" s="174" t="inlineStr">
        <is>
          <t>Noise</t>
        </is>
      </c>
      <c r="D7824" s="174" t="inlineStr">
        <is>
          <t>all</t>
        </is>
      </c>
      <c r="E7824" s="175" t="n">
        <v>0.3</v>
      </c>
      <c r="F7824" s="174" t="n">
        <v>45</v>
      </c>
      <c r="G7824" s="174" t="n">
        <v>114</v>
      </c>
      <c r="H7824" s="174" t="n">
        <v>105</v>
      </c>
      <c r="I7824" s="174" t="n">
        <v>4296</v>
      </c>
      <c r="J7824" s="174" t="n">
        <v>61</v>
      </c>
      <c r="K7824" s="174" t="n">
        <v>53</v>
      </c>
      <c r="L7824" s="174" t="n">
        <v>18</v>
      </c>
      <c r="M7824" s="174" t="n">
        <v>87</v>
      </c>
    </row>
    <row r="7825">
      <c r="A7825" s="174" t="inlineStr">
        <is>
          <t>test</t>
        </is>
      </c>
      <c r="B7825" s="174" t="inlineStr">
        <is>
          <t>A4</t>
        </is>
      </c>
      <c r="C7825" s="174" t="inlineStr">
        <is>
          <t>Noise</t>
        </is>
      </c>
      <c r="D7825" s="174" t="inlineStr">
        <is>
          <t>all</t>
        </is>
      </c>
      <c r="E7825" s="175" t="n">
        <v>0.31</v>
      </c>
      <c r="F7825" s="174" t="n">
        <v>44</v>
      </c>
      <c r="G7825" s="174" t="n">
        <v>115</v>
      </c>
      <c r="H7825" s="174" t="n">
        <v>99</v>
      </c>
      <c r="I7825" s="174" t="n">
        <v>4302</v>
      </c>
      <c r="J7825" s="174" t="n">
        <v>62</v>
      </c>
      <c r="K7825" s="174" t="n">
        <v>53</v>
      </c>
      <c r="L7825" s="174" t="n">
        <v>17</v>
      </c>
      <c r="M7825" s="174" t="n">
        <v>82</v>
      </c>
    </row>
    <row r="7826">
      <c r="A7826" s="174" t="inlineStr">
        <is>
          <t>test</t>
        </is>
      </c>
      <c r="B7826" s="174" t="inlineStr">
        <is>
          <t>A4</t>
        </is>
      </c>
      <c r="C7826" s="174" t="inlineStr">
        <is>
          <t>Noise</t>
        </is>
      </c>
      <c r="D7826" s="174" t="inlineStr">
        <is>
          <t>all</t>
        </is>
      </c>
      <c r="E7826" s="175" t="n">
        <v>0.32</v>
      </c>
      <c r="F7826" s="174" t="n">
        <v>41</v>
      </c>
      <c r="G7826" s="174" t="n">
        <v>118</v>
      </c>
      <c r="H7826" s="174" t="n">
        <v>88</v>
      </c>
      <c r="I7826" s="174" t="n">
        <v>4313</v>
      </c>
      <c r="J7826" s="174" t="n">
        <v>65</v>
      </c>
      <c r="K7826" s="174" t="n">
        <v>53</v>
      </c>
      <c r="L7826" s="174" t="n">
        <v>15</v>
      </c>
      <c r="M7826" s="174" t="n">
        <v>73</v>
      </c>
    </row>
    <row r="7827">
      <c r="A7827" s="174" t="inlineStr">
        <is>
          <t>test</t>
        </is>
      </c>
      <c r="B7827" s="174" t="inlineStr">
        <is>
          <t>A4</t>
        </is>
      </c>
      <c r="C7827" s="174" t="inlineStr">
        <is>
          <t>Noise</t>
        </is>
      </c>
      <c r="D7827" s="174" t="inlineStr">
        <is>
          <t>all</t>
        </is>
      </c>
      <c r="E7827" s="175" t="n">
        <v>0.33</v>
      </c>
      <c r="F7827" s="174" t="n">
        <v>40</v>
      </c>
      <c r="G7827" s="174" t="n">
        <v>119</v>
      </c>
      <c r="H7827" s="174" t="n">
        <v>84</v>
      </c>
      <c r="I7827" s="174" t="n">
        <v>4317</v>
      </c>
      <c r="J7827" s="174" t="n">
        <v>66</v>
      </c>
      <c r="K7827" s="174" t="n">
        <v>53</v>
      </c>
      <c r="L7827" s="174" t="n">
        <v>13</v>
      </c>
      <c r="M7827" s="174" t="n">
        <v>71</v>
      </c>
    </row>
    <row r="7828">
      <c r="A7828" s="174" t="inlineStr">
        <is>
          <t>test</t>
        </is>
      </c>
      <c r="B7828" s="174" t="inlineStr">
        <is>
          <t>A4</t>
        </is>
      </c>
      <c r="C7828" s="174" t="inlineStr">
        <is>
          <t>Noise</t>
        </is>
      </c>
      <c r="D7828" s="174" t="inlineStr">
        <is>
          <t>all</t>
        </is>
      </c>
      <c r="E7828" s="175" t="n">
        <v>0.34</v>
      </c>
      <c r="F7828" s="174" t="n">
        <v>39</v>
      </c>
      <c r="G7828" s="174" t="n">
        <v>120</v>
      </c>
      <c r="H7828" s="174" t="n">
        <v>77</v>
      </c>
      <c r="I7828" s="174" t="n">
        <v>4324</v>
      </c>
      <c r="J7828" s="174" t="n">
        <v>66</v>
      </c>
      <c r="K7828" s="174" t="n">
        <v>54</v>
      </c>
      <c r="L7828" s="174" t="n">
        <v>12</v>
      </c>
      <c r="M7828" s="174" t="n">
        <v>65</v>
      </c>
    </row>
    <row r="7829">
      <c r="A7829" s="174" t="inlineStr">
        <is>
          <t>test</t>
        </is>
      </c>
      <c r="B7829" s="174" t="inlineStr">
        <is>
          <t>A4</t>
        </is>
      </c>
      <c r="C7829" s="174" t="inlineStr">
        <is>
          <t>Noise</t>
        </is>
      </c>
      <c r="D7829" s="174" t="inlineStr">
        <is>
          <t>all</t>
        </is>
      </c>
      <c r="E7829" s="175" t="n">
        <v>0.35</v>
      </c>
      <c r="F7829" s="174" t="n">
        <v>36</v>
      </c>
      <c r="G7829" s="174" t="n">
        <v>123</v>
      </c>
      <c r="H7829" s="174" t="n">
        <v>71</v>
      </c>
      <c r="I7829" s="174" t="n">
        <v>4330</v>
      </c>
      <c r="J7829" s="174" t="n">
        <v>69</v>
      </c>
      <c r="K7829" s="174" t="n">
        <v>54</v>
      </c>
      <c r="L7829" s="174" t="n">
        <v>10</v>
      </c>
      <c r="M7829" s="174" t="n">
        <v>61</v>
      </c>
    </row>
    <row r="7830">
      <c r="A7830" s="174" t="inlineStr">
        <is>
          <t>test</t>
        </is>
      </c>
      <c r="B7830" s="174" t="inlineStr">
        <is>
          <t>A4</t>
        </is>
      </c>
      <c r="C7830" s="174" t="inlineStr">
        <is>
          <t>Noise</t>
        </is>
      </c>
      <c r="D7830" s="174" t="inlineStr">
        <is>
          <t>all</t>
        </is>
      </c>
      <c r="E7830" s="175" t="n">
        <v>0.36</v>
      </c>
      <c r="F7830" s="174" t="n">
        <v>34</v>
      </c>
      <c r="G7830" s="174" t="n">
        <v>125</v>
      </c>
      <c r="H7830" s="174" t="n">
        <v>69</v>
      </c>
      <c r="I7830" s="174" t="n">
        <v>4332</v>
      </c>
      <c r="J7830" s="174" t="n">
        <v>71</v>
      </c>
      <c r="K7830" s="174" t="n">
        <v>54</v>
      </c>
      <c r="L7830" s="174" t="n">
        <v>10</v>
      </c>
      <c r="M7830" s="174" t="n">
        <v>59</v>
      </c>
    </row>
    <row r="7831">
      <c r="A7831" s="174" t="inlineStr">
        <is>
          <t>test</t>
        </is>
      </c>
      <c r="B7831" s="174" t="inlineStr">
        <is>
          <t>A4</t>
        </is>
      </c>
      <c r="C7831" s="174" t="inlineStr">
        <is>
          <t>Noise</t>
        </is>
      </c>
      <c r="D7831" s="174" t="inlineStr">
        <is>
          <t>all</t>
        </is>
      </c>
      <c r="E7831" s="175" t="n">
        <v>0.37</v>
      </c>
      <c r="F7831" s="174" t="n">
        <v>32</v>
      </c>
      <c r="G7831" s="174" t="n">
        <v>127</v>
      </c>
      <c r="H7831" s="174" t="n">
        <v>66</v>
      </c>
      <c r="I7831" s="174" t="n">
        <v>4335</v>
      </c>
      <c r="J7831" s="174" t="n">
        <v>73</v>
      </c>
      <c r="K7831" s="174" t="n">
        <v>54</v>
      </c>
      <c r="L7831" s="174" t="n">
        <v>10</v>
      </c>
      <c r="M7831" s="174" t="n">
        <v>56</v>
      </c>
    </row>
    <row r="7832">
      <c r="A7832" s="174" t="inlineStr">
        <is>
          <t>test</t>
        </is>
      </c>
      <c r="B7832" s="174" t="inlineStr">
        <is>
          <t>A4</t>
        </is>
      </c>
      <c r="C7832" s="174" t="inlineStr">
        <is>
          <t>Noise</t>
        </is>
      </c>
      <c r="D7832" s="174" t="inlineStr">
        <is>
          <t>all</t>
        </is>
      </c>
      <c r="E7832" s="175" t="n">
        <v>0.38</v>
      </c>
      <c r="F7832" s="174" t="n">
        <v>30</v>
      </c>
      <c r="G7832" s="174" t="n">
        <v>129</v>
      </c>
      <c r="H7832" s="174" t="n">
        <v>64</v>
      </c>
      <c r="I7832" s="174" t="n">
        <v>4337</v>
      </c>
      <c r="J7832" s="174" t="n">
        <v>73</v>
      </c>
      <c r="K7832" s="174" t="n">
        <v>56</v>
      </c>
      <c r="L7832" s="174" t="n">
        <v>10</v>
      </c>
      <c r="M7832" s="174" t="n">
        <v>54</v>
      </c>
    </row>
    <row r="7833">
      <c r="A7833" s="174" t="inlineStr">
        <is>
          <t>test</t>
        </is>
      </c>
      <c r="B7833" s="174" t="inlineStr">
        <is>
          <t>A4</t>
        </is>
      </c>
      <c r="C7833" s="174" t="inlineStr">
        <is>
          <t>Noise</t>
        </is>
      </c>
      <c r="D7833" s="174" t="inlineStr">
        <is>
          <t>all</t>
        </is>
      </c>
      <c r="E7833" s="175" t="n">
        <v>0.39</v>
      </c>
      <c r="F7833" s="174" t="n">
        <v>29</v>
      </c>
      <c r="G7833" s="174" t="n">
        <v>130</v>
      </c>
      <c r="H7833" s="174" t="n">
        <v>64</v>
      </c>
      <c r="I7833" s="174" t="n">
        <v>4337</v>
      </c>
      <c r="J7833" s="174" t="n">
        <v>73</v>
      </c>
      <c r="K7833" s="174" t="n">
        <v>57</v>
      </c>
      <c r="L7833" s="174" t="n">
        <v>10</v>
      </c>
      <c r="M7833" s="174" t="n">
        <v>54</v>
      </c>
    </row>
    <row r="7834">
      <c r="A7834" s="174" t="inlineStr">
        <is>
          <t>test</t>
        </is>
      </c>
      <c r="B7834" s="174" t="inlineStr">
        <is>
          <t>A4</t>
        </is>
      </c>
      <c r="C7834" s="174" t="inlineStr">
        <is>
          <t>Noise</t>
        </is>
      </c>
      <c r="D7834" s="174" t="inlineStr">
        <is>
          <t>all</t>
        </is>
      </c>
      <c r="E7834" s="175" t="n">
        <v>0.4</v>
      </c>
      <c r="F7834" s="174" t="n">
        <v>26</v>
      </c>
      <c r="G7834" s="174" t="n">
        <v>133</v>
      </c>
      <c r="H7834" s="174" t="n">
        <v>59</v>
      </c>
      <c r="I7834" s="174" t="n">
        <v>4342</v>
      </c>
      <c r="J7834" s="174" t="n">
        <v>74</v>
      </c>
      <c r="K7834" s="174" t="n">
        <v>59</v>
      </c>
      <c r="L7834" s="174" t="n">
        <v>8</v>
      </c>
      <c r="M7834" s="174" t="n">
        <v>51</v>
      </c>
    </row>
    <row r="7835">
      <c r="A7835" s="174" t="inlineStr">
        <is>
          <t>test</t>
        </is>
      </c>
      <c r="B7835" s="174" t="inlineStr">
        <is>
          <t>A4</t>
        </is>
      </c>
      <c r="C7835" s="174" t="inlineStr">
        <is>
          <t>Noise</t>
        </is>
      </c>
      <c r="D7835" s="174" t="inlineStr">
        <is>
          <t>all</t>
        </is>
      </c>
      <c r="E7835" s="175" t="n">
        <v>0.41</v>
      </c>
      <c r="F7835" s="174" t="n">
        <v>25</v>
      </c>
      <c r="G7835" s="174" t="n">
        <v>134</v>
      </c>
      <c r="H7835" s="174" t="n">
        <v>56</v>
      </c>
      <c r="I7835" s="174" t="n">
        <v>4345</v>
      </c>
      <c r="J7835" s="174" t="n">
        <v>74</v>
      </c>
      <c r="K7835" s="174" t="n">
        <v>60</v>
      </c>
      <c r="L7835" s="174" t="n">
        <v>8</v>
      </c>
      <c r="M7835" s="174" t="n">
        <v>48</v>
      </c>
    </row>
    <row r="7836">
      <c r="A7836" s="174" t="inlineStr">
        <is>
          <t>test</t>
        </is>
      </c>
      <c r="B7836" s="174" t="inlineStr">
        <is>
          <t>A4</t>
        </is>
      </c>
      <c r="C7836" s="174" t="inlineStr">
        <is>
          <t>Noise</t>
        </is>
      </c>
      <c r="D7836" s="174" t="inlineStr">
        <is>
          <t>all</t>
        </is>
      </c>
      <c r="E7836" s="175" t="n">
        <v>0.42</v>
      </c>
      <c r="F7836" s="174" t="n">
        <v>24</v>
      </c>
      <c r="G7836" s="174" t="n">
        <v>135</v>
      </c>
      <c r="H7836" s="174" t="n">
        <v>52</v>
      </c>
      <c r="I7836" s="174" t="n">
        <v>4349</v>
      </c>
      <c r="J7836" s="174" t="n">
        <v>74</v>
      </c>
      <c r="K7836" s="174" t="n">
        <v>61</v>
      </c>
      <c r="L7836" s="174" t="n">
        <v>8</v>
      </c>
      <c r="M7836" s="174" t="n">
        <v>44</v>
      </c>
    </row>
    <row r="7837">
      <c r="A7837" s="174" t="inlineStr">
        <is>
          <t>test</t>
        </is>
      </c>
      <c r="B7837" s="174" t="inlineStr">
        <is>
          <t>A4</t>
        </is>
      </c>
      <c r="C7837" s="174" t="inlineStr">
        <is>
          <t>Noise</t>
        </is>
      </c>
      <c r="D7837" s="174" t="inlineStr">
        <is>
          <t>all</t>
        </is>
      </c>
      <c r="E7837" s="175" t="n">
        <v>0.43</v>
      </c>
      <c r="F7837" s="174" t="n">
        <v>22</v>
      </c>
      <c r="G7837" s="174" t="n">
        <v>137</v>
      </c>
      <c r="H7837" s="174" t="n">
        <v>51</v>
      </c>
      <c r="I7837" s="174" t="n">
        <v>4350</v>
      </c>
      <c r="J7837" s="174" t="n">
        <v>76</v>
      </c>
      <c r="K7837" s="174" t="n">
        <v>61</v>
      </c>
      <c r="L7837" s="174" t="n">
        <v>8</v>
      </c>
      <c r="M7837" s="174" t="n">
        <v>43</v>
      </c>
    </row>
    <row r="7838">
      <c r="A7838" s="174" t="inlineStr">
        <is>
          <t>test</t>
        </is>
      </c>
      <c r="B7838" s="174" t="inlineStr">
        <is>
          <t>A4</t>
        </is>
      </c>
      <c r="C7838" s="174" t="inlineStr">
        <is>
          <t>Noise</t>
        </is>
      </c>
      <c r="D7838" s="174" t="inlineStr">
        <is>
          <t>all</t>
        </is>
      </c>
      <c r="E7838" s="175" t="n">
        <v>0.44</v>
      </c>
      <c r="F7838" s="174" t="n">
        <v>21</v>
      </c>
      <c r="G7838" s="174" t="n">
        <v>138</v>
      </c>
      <c r="H7838" s="174" t="n">
        <v>45</v>
      </c>
      <c r="I7838" s="174" t="n">
        <v>4356</v>
      </c>
      <c r="J7838" s="174" t="n">
        <v>77</v>
      </c>
      <c r="K7838" s="174" t="n">
        <v>61</v>
      </c>
      <c r="L7838" s="174" t="n">
        <v>7</v>
      </c>
      <c r="M7838" s="174" t="n">
        <v>38</v>
      </c>
    </row>
    <row r="7839">
      <c r="A7839" s="174" t="inlineStr">
        <is>
          <t>test</t>
        </is>
      </c>
      <c r="B7839" s="174" t="inlineStr">
        <is>
          <t>A4</t>
        </is>
      </c>
      <c r="C7839" s="174" t="inlineStr">
        <is>
          <t>Noise</t>
        </is>
      </c>
      <c r="D7839" s="174" t="inlineStr">
        <is>
          <t>all</t>
        </is>
      </c>
      <c r="E7839" s="175" t="n">
        <v>0.45</v>
      </c>
      <c r="F7839" s="174" t="n">
        <v>21</v>
      </c>
      <c r="G7839" s="174" t="n">
        <v>138</v>
      </c>
      <c r="H7839" s="174" t="n">
        <v>43</v>
      </c>
      <c r="I7839" s="174" t="n">
        <v>4358</v>
      </c>
      <c r="J7839" s="174" t="n">
        <v>77</v>
      </c>
      <c r="K7839" s="174" t="n">
        <v>61</v>
      </c>
      <c r="L7839" s="174" t="n">
        <v>7</v>
      </c>
      <c r="M7839" s="174" t="n">
        <v>36</v>
      </c>
    </row>
    <row r="7840">
      <c r="A7840" s="174" t="inlineStr">
        <is>
          <t>test</t>
        </is>
      </c>
      <c r="B7840" s="174" t="inlineStr">
        <is>
          <t>A4</t>
        </is>
      </c>
      <c r="C7840" s="174" t="inlineStr">
        <is>
          <t>Noise</t>
        </is>
      </c>
      <c r="D7840" s="174" t="inlineStr">
        <is>
          <t>all</t>
        </is>
      </c>
      <c r="E7840" s="175" t="n">
        <v>0.46</v>
      </c>
      <c r="F7840" s="174" t="n">
        <v>21</v>
      </c>
      <c r="G7840" s="174" t="n">
        <v>138</v>
      </c>
      <c r="H7840" s="174" t="n">
        <v>41</v>
      </c>
      <c r="I7840" s="174" t="n">
        <v>4360</v>
      </c>
      <c r="J7840" s="174" t="n">
        <v>77</v>
      </c>
      <c r="K7840" s="174" t="n">
        <v>61</v>
      </c>
      <c r="L7840" s="174" t="n">
        <v>6</v>
      </c>
      <c r="M7840" s="174" t="n">
        <v>35</v>
      </c>
    </row>
    <row r="7841">
      <c r="A7841" s="174" t="inlineStr">
        <is>
          <t>test</t>
        </is>
      </c>
      <c r="B7841" s="174" t="inlineStr">
        <is>
          <t>A4</t>
        </is>
      </c>
      <c r="C7841" s="174" t="inlineStr">
        <is>
          <t>Noise</t>
        </is>
      </c>
      <c r="D7841" s="174" t="inlineStr">
        <is>
          <t>all</t>
        </is>
      </c>
      <c r="E7841" s="175" t="n">
        <v>0.47</v>
      </c>
      <c r="F7841" s="174" t="n">
        <v>21</v>
      </c>
      <c r="G7841" s="174" t="n">
        <v>138</v>
      </c>
      <c r="H7841" s="174" t="n">
        <v>40</v>
      </c>
      <c r="I7841" s="174" t="n">
        <v>4361</v>
      </c>
      <c r="J7841" s="174" t="n">
        <v>77</v>
      </c>
      <c r="K7841" s="174" t="n">
        <v>61</v>
      </c>
      <c r="L7841" s="174" t="n">
        <v>6</v>
      </c>
      <c r="M7841" s="174" t="n">
        <v>34</v>
      </c>
    </row>
    <row r="7842">
      <c r="A7842" s="174" t="inlineStr">
        <is>
          <t>test</t>
        </is>
      </c>
      <c r="B7842" s="174" t="inlineStr">
        <is>
          <t>A4</t>
        </is>
      </c>
      <c r="C7842" s="174" t="inlineStr">
        <is>
          <t>Noise</t>
        </is>
      </c>
      <c r="D7842" s="174" t="inlineStr">
        <is>
          <t>all</t>
        </is>
      </c>
      <c r="E7842" s="175" t="n">
        <v>0.48</v>
      </c>
      <c r="F7842" s="174" t="n">
        <v>20</v>
      </c>
      <c r="G7842" s="174" t="n">
        <v>139</v>
      </c>
      <c r="H7842" s="174" t="n">
        <v>38</v>
      </c>
      <c r="I7842" s="174" t="n">
        <v>4363</v>
      </c>
      <c r="J7842" s="174" t="n">
        <v>77</v>
      </c>
      <c r="K7842" s="174" t="n">
        <v>62</v>
      </c>
      <c r="L7842" s="174" t="n">
        <v>6</v>
      </c>
      <c r="M7842" s="174" t="n">
        <v>32</v>
      </c>
    </row>
    <row r="7843">
      <c r="A7843" s="174" t="inlineStr">
        <is>
          <t>test</t>
        </is>
      </c>
      <c r="B7843" s="174" t="inlineStr">
        <is>
          <t>A4</t>
        </is>
      </c>
      <c r="C7843" s="174" t="inlineStr">
        <is>
          <t>Noise</t>
        </is>
      </c>
      <c r="D7843" s="174" t="inlineStr">
        <is>
          <t>all</t>
        </is>
      </c>
      <c r="E7843" s="175" t="n">
        <v>0.49</v>
      </c>
      <c r="F7843" s="174" t="n">
        <v>19</v>
      </c>
      <c r="G7843" s="174" t="n">
        <v>140</v>
      </c>
      <c r="H7843" s="174" t="n">
        <v>37</v>
      </c>
      <c r="I7843" s="174" t="n">
        <v>4364</v>
      </c>
      <c r="J7843" s="174" t="n">
        <v>77</v>
      </c>
      <c r="K7843" s="174" t="n">
        <v>63</v>
      </c>
      <c r="L7843" s="174" t="n">
        <v>6</v>
      </c>
      <c r="M7843" s="174" t="n">
        <v>31</v>
      </c>
    </row>
    <row r="7844">
      <c r="A7844" s="174" t="inlineStr">
        <is>
          <t>test</t>
        </is>
      </c>
      <c r="B7844" s="174" t="inlineStr">
        <is>
          <t>A4</t>
        </is>
      </c>
      <c r="C7844" s="174" t="inlineStr">
        <is>
          <t>Noise</t>
        </is>
      </c>
      <c r="D7844" s="174" t="inlineStr">
        <is>
          <t>all</t>
        </is>
      </c>
      <c r="E7844" s="175" t="n">
        <v>0.5</v>
      </c>
      <c r="F7844" s="174" t="n">
        <v>18</v>
      </c>
      <c r="G7844" s="174" t="n">
        <v>141</v>
      </c>
      <c r="H7844" s="174" t="n">
        <v>35</v>
      </c>
      <c r="I7844" s="174" t="n">
        <v>4366</v>
      </c>
      <c r="J7844" s="174" t="n">
        <v>78</v>
      </c>
      <c r="K7844" s="174" t="n">
        <v>63</v>
      </c>
      <c r="L7844" s="174" t="n">
        <v>6</v>
      </c>
      <c r="M7844" s="174" t="n">
        <v>29</v>
      </c>
    </row>
    <row r="7845">
      <c r="A7845" s="174" t="inlineStr">
        <is>
          <t>test</t>
        </is>
      </c>
      <c r="B7845" s="174" t="inlineStr">
        <is>
          <t>A4</t>
        </is>
      </c>
      <c r="C7845" s="174" t="inlineStr">
        <is>
          <t>Noise</t>
        </is>
      </c>
      <c r="D7845" s="174" t="inlineStr">
        <is>
          <t>all</t>
        </is>
      </c>
      <c r="E7845" s="175" t="n">
        <v>0.51</v>
      </c>
      <c r="F7845" s="174" t="n">
        <v>17</v>
      </c>
      <c r="G7845" s="174" t="n">
        <v>142</v>
      </c>
      <c r="H7845" s="174" t="n">
        <v>32</v>
      </c>
      <c r="I7845" s="174" t="n">
        <v>4369</v>
      </c>
      <c r="J7845" s="174" t="n">
        <v>79</v>
      </c>
      <c r="K7845" s="174" t="n">
        <v>63</v>
      </c>
      <c r="L7845" s="174" t="n">
        <v>5</v>
      </c>
      <c r="M7845" s="174" t="n">
        <v>27</v>
      </c>
    </row>
    <row r="7846">
      <c r="A7846" s="174" t="inlineStr">
        <is>
          <t>test</t>
        </is>
      </c>
      <c r="B7846" s="174" t="inlineStr">
        <is>
          <t>A4</t>
        </is>
      </c>
      <c r="C7846" s="174" t="inlineStr">
        <is>
          <t>Noise</t>
        </is>
      </c>
      <c r="D7846" s="174" t="inlineStr">
        <is>
          <t>all</t>
        </is>
      </c>
      <c r="E7846" s="175" t="n">
        <v>0.52</v>
      </c>
      <c r="F7846" s="174" t="n">
        <v>17</v>
      </c>
      <c r="G7846" s="174" t="n">
        <v>142</v>
      </c>
      <c r="H7846" s="174" t="n">
        <v>31</v>
      </c>
      <c r="I7846" s="174" t="n">
        <v>4370</v>
      </c>
      <c r="J7846" s="174" t="n">
        <v>79</v>
      </c>
      <c r="K7846" s="174" t="n">
        <v>63</v>
      </c>
      <c r="L7846" s="174" t="n">
        <v>5</v>
      </c>
      <c r="M7846" s="174" t="n">
        <v>26</v>
      </c>
    </row>
    <row r="7847">
      <c r="A7847" s="174" t="inlineStr">
        <is>
          <t>test</t>
        </is>
      </c>
      <c r="B7847" s="174" t="inlineStr">
        <is>
          <t>A4</t>
        </is>
      </c>
      <c r="C7847" s="174" t="inlineStr">
        <is>
          <t>Noise</t>
        </is>
      </c>
      <c r="D7847" s="174" t="inlineStr">
        <is>
          <t>all</t>
        </is>
      </c>
      <c r="E7847" s="175" t="n">
        <v>0.53</v>
      </c>
      <c r="F7847" s="174" t="n">
        <v>15</v>
      </c>
      <c r="G7847" s="174" t="n">
        <v>144</v>
      </c>
      <c r="H7847" s="174" t="n">
        <v>31</v>
      </c>
      <c r="I7847" s="174" t="n">
        <v>4370</v>
      </c>
      <c r="J7847" s="174" t="n">
        <v>81</v>
      </c>
      <c r="K7847" s="174" t="n">
        <v>63</v>
      </c>
      <c r="L7847" s="174" t="n">
        <v>5</v>
      </c>
      <c r="M7847" s="174" t="n">
        <v>26</v>
      </c>
    </row>
    <row r="7848">
      <c r="A7848" s="174" t="inlineStr">
        <is>
          <t>test</t>
        </is>
      </c>
      <c r="B7848" s="174" t="inlineStr">
        <is>
          <t>A4</t>
        </is>
      </c>
      <c r="C7848" s="174" t="inlineStr">
        <is>
          <t>Noise</t>
        </is>
      </c>
      <c r="D7848" s="174" t="inlineStr">
        <is>
          <t>all</t>
        </is>
      </c>
      <c r="E7848" s="175" t="n">
        <v>0.54</v>
      </c>
      <c r="F7848" s="174" t="n">
        <v>13</v>
      </c>
      <c r="G7848" s="174" t="n">
        <v>146</v>
      </c>
      <c r="H7848" s="174" t="n">
        <v>29</v>
      </c>
      <c r="I7848" s="174" t="n">
        <v>4372</v>
      </c>
      <c r="J7848" s="174" t="n">
        <v>83</v>
      </c>
      <c r="K7848" s="174" t="n">
        <v>63</v>
      </c>
      <c r="L7848" s="174" t="n">
        <v>3</v>
      </c>
      <c r="M7848" s="174" t="n">
        <v>26</v>
      </c>
    </row>
    <row r="7849">
      <c r="A7849" s="174" t="inlineStr">
        <is>
          <t>test</t>
        </is>
      </c>
      <c r="B7849" s="174" t="inlineStr">
        <is>
          <t>A4</t>
        </is>
      </c>
      <c r="C7849" s="174" t="inlineStr">
        <is>
          <t>Noise</t>
        </is>
      </c>
      <c r="D7849" s="174" t="inlineStr">
        <is>
          <t>all</t>
        </is>
      </c>
      <c r="E7849" s="175" t="n">
        <v>0.55</v>
      </c>
      <c r="F7849" s="174" t="n">
        <v>13</v>
      </c>
      <c r="G7849" s="174" t="n">
        <v>146</v>
      </c>
      <c r="H7849" s="174" t="n">
        <v>27</v>
      </c>
      <c r="I7849" s="174" t="n">
        <v>4374</v>
      </c>
      <c r="J7849" s="174" t="n">
        <v>83</v>
      </c>
      <c r="K7849" s="174" t="n">
        <v>63</v>
      </c>
      <c r="L7849" s="174" t="n">
        <v>3</v>
      </c>
      <c r="M7849" s="174" t="n">
        <v>24</v>
      </c>
    </row>
    <row r="7850">
      <c r="A7850" s="174" t="inlineStr">
        <is>
          <t>test</t>
        </is>
      </c>
      <c r="B7850" s="174" t="inlineStr">
        <is>
          <t>A4</t>
        </is>
      </c>
      <c r="C7850" s="174" t="inlineStr">
        <is>
          <t>Noise</t>
        </is>
      </c>
      <c r="D7850" s="174" t="inlineStr">
        <is>
          <t>all</t>
        </is>
      </c>
      <c r="E7850" s="175" t="n">
        <v>0.5600000000000001</v>
      </c>
      <c r="F7850" s="174" t="n">
        <v>11</v>
      </c>
      <c r="G7850" s="174" t="n">
        <v>148</v>
      </c>
      <c r="H7850" s="174" t="n">
        <v>27</v>
      </c>
      <c r="I7850" s="174" t="n">
        <v>4374</v>
      </c>
      <c r="J7850" s="174" t="n">
        <v>84</v>
      </c>
      <c r="K7850" s="174" t="n">
        <v>64</v>
      </c>
      <c r="L7850" s="174" t="n">
        <v>3</v>
      </c>
      <c r="M7850" s="174" t="n">
        <v>24</v>
      </c>
    </row>
    <row r="7851">
      <c r="A7851" s="174" t="inlineStr">
        <is>
          <t>test</t>
        </is>
      </c>
      <c r="B7851" s="174" t="inlineStr">
        <is>
          <t>A4</t>
        </is>
      </c>
      <c r="C7851" s="174" t="inlineStr">
        <is>
          <t>Noise</t>
        </is>
      </c>
      <c r="D7851" s="174" t="inlineStr">
        <is>
          <t>all</t>
        </is>
      </c>
      <c r="E7851" s="175" t="n">
        <v>0.57</v>
      </c>
      <c r="F7851" s="174" t="n">
        <v>11</v>
      </c>
      <c r="G7851" s="174" t="n">
        <v>148</v>
      </c>
      <c r="H7851" s="174" t="n">
        <v>27</v>
      </c>
      <c r="I7851" s="174" t="n">
        <v>4374</v>
      </c>
      <c r="J7851" s="174" t="n">
        <v>84</v>
      </c>
      <c r="K7851" s="174" t="n">
        <v>64</v>
      </c>
      <c r="L7851" s="174" t="n">
        <v>3</v>
      </c>
      <c r="M7851" s="174" t="n">
        <v>24</v>
      </c>
    </row>
    <row r="7852">
      <c r="A7852" s="174" t="inlineStr">
        <is>
          <t>test</t>
        </is>
      </c>
      <c r="B7852" s="174" t="inlineStr">
        <is>
          <t>A4</t>
        </is>
      </c>
      <c r="C7852" s="174" t="inlineStr">
        <is>
          <t>Noise</t>
        </is>
      </c>
      <c r="D7852" s="174" t="inlineStr">
        <is>
          <t>all</t>
        </is>
      </c>
      <c r="E7852" s="175" t="n">
        <v>0.58</v>
      </c>
      <c r="F7852" s="174" t="n">
        <v>10</v>
      </c>
      <c r="G7852" s="174" t="n">
        <v>149</v>
      </c>
      <c r="H7852" s="174" t="n">
        <v>24</v>
      </c>
      <c r="I7852" s="174" t="n">
        <v>4377</v>
      </c>
      <c r="J7852" s="174" t="n">
        <v>84</v>
      </c>
      <c r="K7852" s="174" t="n">
        <v>65</v>
      </c>
      <c r="L7852" s="174" t="n">
        <v>3</v>
      </c>
      <c r="M7852" s="174" t="n">
        <v>21</v>
      </c>
    </row>
    <row r="7853">
      <c r="A7853" s="174" t="inlineStr">
        <is>
          <t>test</t>
        </is>
      </c>
      <c r="B7853" s="174" t="inlineStr">
        <is>
          <t>A4</t>
        </is>
      </c>
      <c r="C7853" s="174" t="inlineStr">
        <is>
          <t>Noise</t>
        </is>
      </c>
      <c r="D7853" s="174" t="inlineStr">
        <is>
          <t>all</t>
        </is>
      </c>
      <c r="E7853" s="175" t="n">
        <v>0.59</v>
      </c>
      <c r="F7853" s="174" t="n">
        <v>9</v>
      </c>
      <c r="G7853" s="174" t="n">
        <v>150</v>
      </c>
      <c r="H7853" s="174" t="n">
        <v>22</v>
      </c>
      <c r="I7853" s="174" t="n">
        <v>4379</v>
      </c>
      <c r="J7853" s="174" t="n">
        <v>85</v>
      </c>
      <c r="K7853" s="174" t="n">
        <v>65</v>
      </c>
      <c r="L7853" s="174" t="n">
        <v>3</v>
      </c>
      <c r="M7853" s="174" t="n">
        <v>19</v>
      </c>
    </row>
    <row r="7854">
      <c r="A7854" s="174" t="inlineStr">
        <is>
          <t>test</t>
        </is>
      </c>
      <c r="B7854" s="174" t="inlineStr">
        <is>
          <t>A4</t>
        </is>
      </c>
      <c r="C7854" s="174" t="inlineStr">
        <is>
          <t>Noise</t>
        </is>
      </c>
      <c r="D7854" s="174" t="inlineStr">
        <is>
          <t>all</t>
        </is>
      </c>
      <c r="E7854" s="175" t="n">
        <v>0.6</v>
      </c>
      <c r="F7854" s="174" t="n">
        <v>9</v>
      </c>
      <c r="G7854" s="174" t="n">
        <v>150</v>
      </c>
      <c r="H7854" s="174" t="n">
        <v>21</v>
      </c>
      <c r="I7854" s="174" t="n">
        <v>4380</v>
      </c>
      <c r="J7854" s="174" t="n">
        <v>85</v>
      </c>
      <c r="K7854" s="174" t="n">
        <v>65</v>
      </c>
      <c r="L7854" s="174" t="n">
        <v>3</v>
      </c>
      <c r="M7854" s="174" t="n">
        <v>18</v>
      </c>
    </row>
    <row r="7855">
      <c r="A7855" s="174" t="inlineStr">
        <is>
          <t>test</t>
        </is>
      </c>
      <c r="B7855" s="174" t="inlineStr">
        <is>
          <t>A4</t>
        </is>
      </c>
      <c r="C7855" s="174" t="inlineStr">
        <is>
          <t>Noise</t>
        </is>
      </c>
      <c r="D7855" s="174" t="inlineStr">
        <is>
          <t>all</t>
        </is>
      </c>
      <c r="E7855" s="175" t="n">
        <v>0.61</v>
      </c>
      <c r="F7855" s="174" t="n">
        <v>8</v>
      </c>
      <c r="G7855" s="174" t="n">
        <v>151</v>
      </c>
      <c r="H7855" s="174" t="n">
        <v>21</v>
      </c>
      <c r="I7855" s="174" t="n">
        <v>4380</v>
      </c>
      <c r="J7855" s="174" t="n">
        <v>85</v>
      </c>
      <c r="K7855" s="174" t="n">
        <v>66</v>
      </c>
      <c r="L7855" s="174" t="n">
        <v>3</v>
      </c>
      <c r="M7855" s="174" t="n">
        <v>18</v>
      </c>
    </row>
    <row r="7856">
      <c r="A7856" s="174" t="inlineStr">
        <is>
          <t>test</t>
        </is>
      </c>
      <c r="B7856" s="174" t="inlineStr">
        <is>
          <t>A4</t>
        </is>
      </c>
      <c r="C7856" s="174" t="inlineStr">
        <is>
          <t>Noise</t>
        </is>
      </c>
      <c r="D7856" s="174" t="inlineStr">
        <is>
          <t>all</t>
        </is>
      </c>
      <c r="E7856" s="175" t="n">
        <v>0.62</v>
      </c>
      <c r="F7856" s="174" t="n">
        <v>7</v>
      </c>
      <c r="G7856" s="174" t="n">
        <v>152</v>
      </c>
      <c r="H7856" s="174" t="n">
        <v>19</v>
      </c>
      <c r="I7856" s="174" t="n">
        <v>4382</v>
      </c>
      <c r="J7856" s="174" t="n">
        <v>86</v>
      </c>
      <c r="K7856" s="174" t="n">
        <v>66</v>
      </c>
      <c r="L7856" s="174" t="n">
        <v>3</v>
      </c>
      <c r="M7856" s="174" t="n">
        <v>16</v>
      </c>
    </row>
    <row r="7857">
      <c r="A7857" s="174" t="inlineStr">
        <is>
          <t>test</t>
        </is>
      </c>
      <c r="B7857" s="174" t="inlineStr">
        <is>
          <t>A4</t>
        </is>
      </c>
      <c r="C7857" s="174" t="inlineStr">
        <is>
          <t>Noise</t>
        </is>
      </c>
      <c r="D7857" s="174" t="inlineStr">
        <is>
          <t>all</t>
        </is>
      </c>
      <c r="E7857" s="175" t="n">
        <v>0.63</v>
      </c>
      <c r="F7857" s="174" t="n">
        <v>7</v>
      </c>
      <c r="G7857" s="174" t="n">
        <v>152</v>
      </c>
      <c r="H7857" s="174" t="n">
        <v>19</v>
      </c>
      <c r="I7857" s="174" t="n">
        <v>4382</v>
      </c>
      <c r="J7857" s="174" t="n">
        <v>86</v>
      </c>
      <c r="K7857" s="174" t="n">
        <v>66</v>
      </c>
      <c r="L7857" s="174" t="n">
        <v>3</v>
      </c>
      <c r="M7857" s="174" t="n">
        <v>16</v>
      </c>
    </row>
    <row r="7858">
      <c r="A7858" s="174" t="inlineStr">
        <is>
          <t>test</t>
        </is>
      </c>
      <c r="B7858" s="174" t="inlineStr">
        <is>
          <t>A4</t>
        </is>
      </c>
      <c r="C7858" s="174" t="inlineStr">
        <is>
          <t>Noise</t>
        </is>
      </c>
      <c r="D7858" s="174" t="inlineStr">
        <is>
          <t>all</t>
        </is>
      </c>
      <c r="E7858" s="175" t="n">
        <v>0.64</v>
      </c>
      <c r="F7858" s="174" t="n">
        <v>7</v>
      </c>
      <c r="G7858" s="174" t="n">
        <v>152</v>
      </c>
      <c r="H7858" s="174" t="n">
        <v>18</v>
      </c>
      <c r="I7858" s="174" t="n">
        <v>4383</v>
      </c>
      <c r="J7858" s="174" t="n">
        <v>86</v>
      </c>
      <c r="K7858" s="174" t="n">
        <v>66</v>
      </c>
      <c r="L7858" s="174" t="n">
        <v>3</v>
      </c>
      <c r="M7858" s="174" t="n">
        <v>15</v>
      </c>
    </row>
    <row r="7859">
      <c r="A7859" s="174" t="inlineStr">
        <is>
          <t>test</t>
        </is>
      </c>
      <c r="B7859" s="174" t="inlineStr">
        <is>
          <t>A4</t>
        </is>
      </c>
      <c r="C7859" s="174" t="inlineStr">
        <is>
          <t>Noise</t>
        </is>
      </c>
      <c r="D7859" s="174" t="inlineStr">
        <is>
          <t>all</t>
        </is>
      </c>
      <c r="E7859" s="175" t="n">
        <v>0.65</v>
      </c>
      <c r="F7859" s="174" t="n">
        <v>6</v>
      </c>
      <c r="G7859" s="174" t="n">
        <v>153</v>
      </c>
      <c r="H7859" s="174" t="n">
        <v>17</v>
      </c>
      <c r="I7859" s="174" t="n">
        <v>4384</v>
      </c>
      <c r="J7859" s="174" t="n">
        <v>86</v>
      </c>
      <c r="K7859" s="174" t="n">
        <v>67</v>
      </c>
      <c r="L7859" s="174" t="n">
        <v>3</v>
      </c>
      <c r="M7859" s="174" t="n">
        <v>14</v>
      </c>
    </row>
    <row r="7860">
      <c r="A7860" s="174" t="inlineStr">
        <is>
          <t>test</t>
        </is>
      </c>
      <c r="B7860" s="174" t="inlineStr">
        <is>
          <t>A4</t>
        </is>
      </c>
      <c r="C7860" s="174" t="inlineStr">
        <is>
          <t>Noise</t>
        </is>
      </c>
      <c r="D7860" s="174" t="inlineStr">
        <is>
          <t>all</t>
        </is>
      </c>
      <c r="E7860" s="175" t="n">
        <v>0.66</v>
      </c>
      <c r="F7860" s="174" t="n">
        <v>5</v>
      </c>
      <c r="G7860" s="174" t="n">
        <v>154</v>
      </c>
      <c r="H7860" s="174" t="n">
        <v>14</v>
      </c>
      <c r="I7860" s="174" t="n">
        <v>4387</v>
      </c>
      <c r="J7860" s="174" t="n">
        <v>86</v>
      </c>
      <c r="K7860" s="174" t="n">
        <v>68</v>
      </c>
      <c r="L7860" s="174" t="n">
        <v>3</v>
      </c>
      <c r="M7860" s="174" t="n">
        <v>11</v>
      </c>
    </row>
    <row r="7861">
      <c r="A7861" s="174" t="inlineStr">
        <is>
          <t>test</t>
        </is>
      </c>
      <c r="B7861" s="174" t="inlineStr">
        <is>
          <t>A4</t>
        </is>
      </c>
      <c r="C7861" s="174" t="inlineStr">
        <is>
          <t>Noise</t>
        </is>
      </c>
      <c r="D7861" s="174" t="inlineStr">
        <is>
          <t>all</t>
        </is>
      </c>
      <c r="E7861" s="175" t="n">
        <v>0.67</v>
      </c>
      <c r="F7861" s="174" t="n">
        <v>5</v>
      </c>
      <c r="G7861" s="174" t="n">
        <v>154</v>
      </c>
      <c r="H7861" s="174" t="n">
        <v>13</v>
      </c>
      <c r="I7861" s="174" t="n">
        <v>4388</v>
      </c>
      <c r="J7861" s="174" t="n">
        <v>86</v>
      </c>
      <c r="K7861" s="174" t="n">
        <v>68</v>
      </c>
      <c r="L7861" s="174" t="n">
        <v>3</v>
      </c>
      <c r="M7861" s="174" t="n">
        <v>10</v>
      </c>
    </row>
    <row r="7862">
      <c r="A7862" s="174" t="inlineStr">
        <is>
          <t>test</t>
        </is>
      </c>
      <c r="B7862" s="174" t="inlineStr">
        <is>
          <t>A4</t>
        </is>
      </c>
      <c r="C7862" s="174" t="inlineStr">
        <is>
          <t>Noise</t>
        </is>
      </c>
      <c r="D7862" s="174" t="inlineStr">
        <is>
          <t>all</t>
        </is>
      </c>
      <c r="E7862" s="175" t="n">
        <v>0.68</v>
      </c>
      <c r="F7862" s="174" t="n">
        <v>5</v>
      </c>
      <c r="G7862" s="174" t="n">
        <v>154</v>
      </c>
      <c r="H7862" s="174" t="n">
        <v>12</v>
      </c>
      <c r="I7862" s="174" t="n">
        <v>4389</v>
      </c>
      <c r="J7862" s="174" t="n">
        <v>86</v>
      </c>
      <c r="K7862" s="174" t="n">
        <v>68</v>
      </c>
      <c r="L7862" s="174" t="n">
        <v>3</v>
      </c>
      <c r="M7862" s="174" t="n">
        <v>9</v>
      </c>
    </row>
    <row r="7863">
      <c r="A7863" s="174" t="inlineStr">
        <is>
          <t>test</t>
        </is>
      </c>
      <c r="B7863" s="174" t="inlineStr">
        <is>
          <t>A4</t>
        </is>
      </c>
      <c r="C7863" s="174" t="inlineStr">
        <is>
          <t>Noise</t>
        </is>
      </c>
      <c r="D7863" s="174" t="inlineStr">
        <is>
          <t>all</t>
        </is>
      </c>
      <c r="E7863" s="175" t="n">
        <v>0.6899999999999999</v>
      </c>
      <c r="F7863" s="174" t="n">
        <v>5</v>
      </c>
      <c r="G7863" s="174" t="n">
        <v>154</v>
      </c>
      <c r="H7863" s="174" t="n">
        <v>11</v>
      </c>
      <c r="I7863" s="174" t="n">
        <v>4390</v>
      </c>
      <c r="J7863" s="174" t="n">
        <v>86</v>
      </c>
      <c r="K7863" s="174" t="n">
        <v>68</v>
      </c>
      <c r="L7863" s="174" t="n">
        <v>3</v>
      </c>
      <c r="M7863" s="174" t="n">
        <v>8</v>
      </c>
    </row>
    <row r="7864">
      <c r="A7864" s="174" t="inlineStr">
        <is>
          <t>test</t>
        </is>
      </c>
      <c r="B7864" s="174" t="inlineStr">
        <is>
          <t>A4</t>
        </is>
      </c>
      <c r="C7864" s="174" t="inlineStr">
        <is>
          <t>Noise</t>
        </is>
      </c>
      <c r="D7864" s="174" t="inlineStr">
        <is>
          <t>all</t>
        </is>
      </c>
      <c r="E7864" s="175" t="n">
        <v>0.7</v>
      </c>
      <c r="F7864" s="174" t="n">
        <v>5</v>
      </c>
      <c r="G7864" s="174" t="n">
        <v>154</v>
      </c>
      <c r="H7864" s="174" t="n">
        <v>11</v>
      </c>
      <c r="I7864" s="174" t="n">
        <v>4390</v>
      </c>
      <c r="J7864" s="174" t="n">
        <v>86</v>
      </c>
      <c r="K7864" s="174" t="n">
        <v>68</v>
      </c>
      <c r="L7864" s="174" t="n">
        <v>3</v>
      </c>
      <c r="M7864" s="174" t="n">
        <v>8</v>
      </c>
    </row>
    <row r="7865">
      <c r="A7865" s="174" t="inlineStr">
        <is>
          <t>test</t>
        </is>
      </c>
      <c r="B7865" s="174" t="inlineStr">
        <is>
          <t>A4</t>
        </is>
      </c>
      <c r="C7865" s="174" t="inlineStr">
        <is>
          <t>Noise</t>
        </is>
      </c>
      <c r="D7865" s="174" t="inlineStr">
        <is>
          <t>all</t>
        </is>
      </c>
      <c r="E7865" s="175" t="n">
        <v>0.71</v>
      </c>
      <c r="F7865" s="174" t="n">
        <v>4</v>
      </c>
      <c r="G7865" s="174" t="n">
        <v>155</v>
      </c>
      <c r="H7865" s="174" t="n">
        <v>9</v>
      </c>
      <c r="I7865" s="174" t="n">
        <v>4392</v>
      </c>
      <c r="J7865" s="174" t="n">
        <v>86</v>
      </c>
      <c r="K7865" s="174" t="n">
        <v>69</v>
      </c>
      <c r="L7865" s="174" t="n">
        <v>2</v>
      </c>
      <c r="M7865" s="174" t="n">
        <v>7</v>
      </c>
    </row>
    <row r="7866">
      <c r="A7866" s="174" t="inlineStr">
        <is>
          <t>test</t>
        </is>
      </c>
      <c r="B7866" s="174" t="inlineStr">
        <is>
          <t>A4</t>
        </is>
      </c>
      <c r="C7866" s="174" t="inlineStr">
        <is>
          <t>Noise</t>
        </is>
      </c>
      <c r="D7866" s="174" t="inlineStr">
        <is>
          <t>all</t>
        </is>
      </c>
      <c r="E7866" s="175" t="n">
        <v>0.72</v>
      </c>
      <c r="F7866" s="174" t="n">
        <v>4</v>
      </c>
      <c r="G7866" s="174" t="n">
        <v>155</v>
      </c>
      <c r="H7866" s="174" t="n">
        <v>8</v>
      </c>
      <c r="I7866" s="174" t="n">
        <v>4393</v>
      </c>
      <c r="J7866" s="174" t="n">
        <v>86</v>
      </c>
      <c r="K7866" s="174" t="n">
        <v>69</v>
      </c>
      <c r="L7866" s="174" t="n">
        <v>2</v>
      </c>
      <c r="M7866" s="174" t="n">
        <v>6</v>
      </c>
    </row>
    <row r="7867">
      <c r="A7867" s="174" t="inlineStr">
        <is>
          <t>test</t>
        </is>
      </c>
      <c r="B7867" s="174" t="inlineStr">
        <is>
          <t>A4</t>
        </is>
      </c>
      <c r="C7867" s="174" t="inlineStr">
        <is>
          <t>Noise</t>
        </is>
      </c>
      <c r="D7867" s="174" t="inlineStr">
        <is>
          <t>all</t>
        </is>
      </c>
      <c r="E7867" s="175" t="n">
        <v>0.73</v>
      </c>
      <c r="F7867" s="174" t="n">
        <v>4</v>
      </c>
      <c r="G7867" s="174" t="n">
        <v>155</v>
      </c>
      <c r="H7867" s="174" t="n">
        <v>8</v>
      </c>
      <c r="I7867" s="174" t="n">
        <v>4393</v>
      </c>
      <c r="J7867" s="174" t="n">
        <v>86</v>
      </c>
      <c r="K7867" s="174" t="n">
        <v>69</v>
      </c>
      <c r="L7867" s="174" t="n">
        <v>2</v>
      </c>
      <c r="M7867" s="174" t="n">
        <v>6</v>
      </c>
    </row>
    <row r="7868">
      <c r="A7868" s="174" t="inlineStr">
        <is>
          <t>test</t>
        </is>
      </c>
      <c r="B7868" s="174" t="inlineStr">
        <is>
          <t>A4</t>
        </is>
      </c>
      <c r="C7868" s="174" t="inlineStr">
        <is>
          <t>Noise</t>
        </is>
      </c>
      <c r="D7868" s="174" t="inlineStr">
        <is>
          <t>all</t>
        </is>
      </c>
      <c r="E7868" s="175" t="n">
        <v>0.74</v>
      </c>
      <c r="F7868" s="174" t="n">
        <v>4</v>
      </c>
      <c r="G7868" s="174" t="n">
        <v>155</v>
      </c>
      <c r="H7868" s="174" t="n">
        <v>6</v>
      </c>
      <c r="I7868" s="174" t="n">
        <v>4395</v>
      </c>
      <c r="J7868" s="174" t="n">
        <v>86</v>
      </c>
      <c r="K7868" s="174" t="n">
        <v>69</v>
      </c>
      <c r="L7868" s="174" t="n">
        <v>2</v>
      </c>
      <c r="M7868" s="174" t="n">
        <v>4</v>
      </c>
    </row>
    <row r="7869">
      <c r="A7869" s="174" t="inlineStr">
        <is>
          <t>test</t>
        </is>
      </c>
      <c r="B7869" s="174" t="inlineStr">
        <is>
          <t>A4</t>
        </is>
      </c>
      <c r="C7869" s="174" t="inlineStr">
        <is>
          <t>Noise</t>
        </is>
      </c>
      <c r="D7869" s="174" t="inlineStr">
        <is>
          <t>all</t>
        </is>
      </c>
      <c r="E7869" s="175" t="n">
        <v>0.75</v>
      </c>
      <c r="F7869" s="174" t="n">
        <v>4</v>
      </c>
      <c r="G7869" s="174" t="n">
        <v>155</v>
      </c>
      <c r="H7869" s="174" t="n">
        <v>6</v>
      </c>
      <c r="I7869" s="174" t="n">
        <v>4395</v>
      </c>
      <c r="J7869" s="174" t="n">
        <v>86</v>
      </c>
      <c r="K7869" s="174" t="n">
        <v>69</v>
      </c>
      <c r="L7869" s="174" t="n">
        <v>2</v>
      </c>
      <c r="M7869" s="174" t="n">
        <v>4</v>
      </c>
    </row>
    <row r="7870">
      <c r="A7870" s="174" t="inlineStr">
        <is>
          <t>test</t>
        </is>
      </c>
      <c r="B7870" s="174" t="inlineStr">
        <is>
          <t>A4</t>
        </is>
      </c>
      <c r="C7870" s="174" t="inlineStr">
        <is>
          <t>Noise</t>
        </is>
      </c>
      <c r="D7870" s="174" t="inlineStr">
        <is>
          <t>all</t>
        </is>
      </c>
      <c r="E7870" s="175" t="n">
        <v>0.76</v>
      </c>
      <c r="F7870" s="174" t="n">
        <v>4</v>
      </c>
      <c r="G7870" s="174" t="n">
        <v>155</v>
      </c>
      <c r="H7870" s="174" t="n">
        <v>5</v>
      </c>
      <c r="I7870" s="174" t="n">
        <v>4396</v>
      </c>
      <c r="J7870" s="174" t="n">
        <v>86</v>
      </c>
      <c r="K7870" s="174" t="n">
        <v>69</v>
      </c>
      <c r="L7870" s="174" t="n">
        <v>2</v>
      </c>
      <c r="M7870" s="174" t="n">
        <v>3</v>
      </c>
    </row>
    <row r="7871">
      <c r="A7871" s="174" t="inlineStr">
        <is>
          <t>test</t>
        </is>
      </c>
      <c r="B7871" s="174" t="inlineStr">
        <is>
          <t>A4</t>
        </is>
      </c>
      <c r="C7871" s="174" t="inlineStr">
        <is>
          <t>Noise</t>
        </is>
      </c>
      <c r="D7871" s="174" t="inlineStr">
        <is>
          <t>all</t>
        </is>
      </c>
      <c r="E7871" s="175" t="n">
        <v>0.77</v>
      </c>
      <c r="F7871" s="174" t="n">
        <v>4</v>
      </c>
      <c r="G7871" s="174" t="n">
        <v>155</v>
      </c>
      <c r="H7871" s="174" t="n">
        <v>5</v>
      </c>
      <c r="I7871" s="174" t="n">
        <v>4396</v>
      </c>
      <c r="J7871" s="174" t="n">
        <v>86</v>
      </c>
      <c r="K7871" s="174" t="n">
        <v>69</v>
      </c>
      <c r="L7871" s="174" t="n">
        <v>2</v>
      </c>
      <c r="M7871" s="174" t="n">
        <v>3</v>
      </c>
    </row>
    <row r="7872">
      <c r="A7872" s="174" t="inlineStr">
        <is>
          <t>test</t>
        </is>
      </c>
      <c r="B7872" s="174" t="inlineStr">
        <is>
          <t>A4</t>
        </is>
      </c>
      <c r="C7872" s="174" t="inlineStr">
        <is>
          <t>Noise</t>
        </is>
      </c>
      <c r="D7872" s="174" t="inlineStr">
        <is>
          <t>all</t>
        </is>
      </c>
      <c r="E7872" s="175" t="n">
        <v>0.78</v>
      </c>
      <c r="F7872" s="174" t="n">
        <v>4</v>
      </c>
      <c r="G7872" s="174" t="n">
        <v>155</v>
      </c>
      <c r="H7872" s="174" t="n">
        <v>5</v>
      </c>
      <c r="I7872" s="174" t="n">
        <v>4396</v>
      </c>
      <c r="J7872" s="174" t="n">
        <v>86</v>
      </c>
      <c r="K7872" s="174" t="n">
        <v>69</v>
      </c>
      <c r="L7872" s="174" t="n">
        <v>2</v>
      </c>
      <c r="M7872" s="174" t="n">
        <v>3</v>
      </c>
    </row>
    <row r="7873">
      <c r="A7873" s="174" t="inlineStr">
        <is>
          <t>test</t>
        </is>
      </c>
      <c r="B7873" s="174" t="inlineStr">
        <is>
          <t>A4</t>
        </is>
      </c>
      <c r="C7873" s="174" t="inlineStr">
        <is>
          <t>Noise</t>
        </is>
      </c>
      <c r="D7873" s="174" t="inlineStr">
        <is>
          <t>all</t>
        </is>
      </c>
      <c r="E7873" s="175" t="n">
        <v>0.79</v>
      </c>
      <c r="F7873" s="174" t="n">
        <v>3</v>
      </c>
      <c r="G7873" s="174" t="n">
        <v>156</v>
      </c>
      <c r="H7873" s="174" t="n">
        <v>5</v>
      </c>
      <c r="I7873" s="174" t="n">
        <v>4396</v>
      </c>
      <c r="J7873" s="174" t="n">
        <v>87</v>
      </c>
      <c r="K7873" s="174" t="n">
        <v>69</v>
      </c>
      <c r="L7873" s="174" t="n">
        <v>2</v>
      </c>
      <c r="M7873" s="174" t="n">
        <v>3</v>
      </c>
    </row>
    <row r="7874">
      <c r="A7874" s="174" t="inlineStr">
        <is>
          <t>test</t>
        </is>
      </c>
      <c r="B7874" s="174" t="inlineStr">
        <is>
          <t>A4</t>
        </is>
      </c>
      <c r="C7874" s="174" t="inlineStr">
        <is>
          <t>Noise</t>
        </is>
      </c>
      <c r="D7874" s="174" t="inlineStr">
        <is>
          <t>all</t>
        </is>
      </c>
      <c r="E7874" s="175" t="n">
        <v>0.8</v>
      </c>
      <c r="F7874" s="174" t="n">
        <v>3</v>
      </c>
      <c r="G7874" s="174" t="n">
        <v>156</v>
      </c>
      <c r="H7874" s="174" t="n">
        <v>4</v>
      </c>
      <c r="I7874" s="174" t="n">
        <v>4397</v>
      </c>
      <c r="J7874" s="174" t="n">
        <v>87</v>
      </c>
      <c r="K7874" s="174" t="n">
        <v>69</v>
      </c>
      <c r="L7874" s="174" t="n">
        <v>1</v>
      </c>
      <c r="M7874" s="174" t="n">
        <v>3</v>
      </c>
    </row>
    <row r="7875">
      <c r="A7875" s="174" t="inlineStr">
        <is>
          <t>test</t>
        </is>
      </c>
      <c r="B7875" s="174" t="inlineStr">
        <is>
          <t>A4</t>
        </is>
      </c>
      <c r="C7875" s="174" t="inlineStr">
        <is>
          <t>Noise</t>
        </is>
      </c>
      <c r="D7875" s="174" t="inlineStr">
        <is>
          <t>all</t>
        </is>
      </c>
      <c r="E7875" s="175" t="n">
        <v>0.8100000000000001</v>
      </c>
      <c r="F7875" s="174" t="n">
        <v>3</v>
      </c>
      <c r="G7875" s="174" t="n">
        <v>156</v>
      </c>
      <c r="H7875" s="174" t="n">
        <v>3</v>
      </c>
      <c r="I7875" s="174" t="n">
        <v>4398</v>
      </c>
      <c r="J7875" s="174" t="n">
        <v>87</v>
      </c>
      <c r="K7875" s="174" t="n">
        <v>69</v>
      </c>
      <c r="L7875" s="174" t="n">
        <v>0</v>
      </c>
      <c r="M7875" s="174" t="n">
        <v>3</v>
      </c>
    </row>
    <row r="7876">
      <c r="A7876" s="174" t="inlineStr">
        <is>
          <t>test</t>
        </is>
      </c>
      <c r="B7876" s="174" t="inlineStr">
        <is>
          <t>A4</t>
        </is>
      </c>
      <c r="C7876" s="174" t="inlineStr">
        <is>
          <t>Noise</t>
        </is>
      </c>
      <c r="D7876" s="174" t="inlineStr">
        <is>
          <t>all</t>
        </is>
      </c>
      <c r="E7876" s="175" t="n">
        <v>0.82</v>
      </c>
      <c r="F7876" s="174" t="n">
        <v>2</v>
      </c>
      <c r="G7876" s="174" t="n">
        <v>157</v>
      </c>
      <c r="H7876" s="174" t="n">
        <v>3</v>
      </c>
      <c r="I7876" s="174" t="n">
        <v>4398</v>
      </c>
      <c r="J7876" s="174" t="n">
        <v>88</v>
      </c>
      <c r="K7876" s="174" t="n">
        <v>69</v>
      </c>
      <c r="L7876" s="174" t="n">
        <v>0</v>
      </c>
      <c r="M7876" s="174" t="n">
        <v>3</v>
      </c>
    </row>
    <row r="7877">
      <c r="A7877" s="174" t="inlineStr">
        <is>
          <t>test</t>
        </is>
      </c>
      <c r="B7877" s="174" t="inlineStr">
        <is>
          <t>A4</t>
        </is>
      </c>
      <c r="C7877" s="174" t="inlineStr">
        <is>
          <t>Noise</t>
        </is>
      </c>
      <c r="D7877" s="174" t="inlineStr">
        <is>
          <t>all</t>
        </is>
      </c>
      <c r="E7877" s="175" t="n">
        <v>0.83</v>
      </c>
      <c r="F7877" s="174" t="n">
        <v>1</v>
      </c>
      <c r="G7877" s="174" t="n">
        <v>158</v>
      </c>
      <c r="H7877" s="174" t="n">
        <v>2</v>
      </c>
      <c r="I7877" s="174" t="n">
        <v>4399</v>
      </c>
      <c r="J7877" s="174" t="n">
        <v>88</v>
      </c>
      <c r="K7877" s="174" t="n">
        <v>70</v>
      </c>
      <c r="L7877" s="174" t="n">
        <v>0</v>
      </c>
      <c r="M7877" s="174" t="n">
        <v>2</v>
      </c>
    </row>
    <row r="7878">
      <c r="A7878" s="174" t="inlineStr">
        <is>
          <t>test</t>
        </is>
      </c>
      <c r="B7878" s="174" t="inlineStr">
        <is>
          <t>A4</t>
        </is>
      </c>
      <c r="C7878" s="174" t="inlineStr">
        <is>
          <t>Noise</t>
        </is>
      </c>
      <c r="D7878" s="174" t="inlineStr">
        <is>
          <t>all</t>
        </is>
      </c>
      <c r="E7878" s="175" t="n">
        <v>0.84</v>
      </c>
      <c r="F7878" s="174" t="n">
        <v>1</v>
      </c>
      <c r="G7878" s="174" t="n">
        <v>158</v>
      </c>
      <c r="H7878" s="174" t="n">
        <v>2</v>
      </c>
      <c r="I7878" s="174" t="n">
        <v>4399</v>
      </c>
      <c r="J7878" s="174" t="n">
        <v>88</v>
      </c>
      <c r="K7878" s="174" t="n">
        <v>70</v>
      </c>
      <c r="L7878" s="174" t="n">
        <v>0</v>
      </c>
      <c r="M7878" s="174" t="n">
        <v>2</v>
      </c>
    </row>
    <row r="7879">
      <c r="A7879" s="174" t="inlineStr">
        <is>
          <t>test</t>
        </is>
      </c>
      <c r="B7879" s="174" t="inlineStr">
        <is>
          <t>A4</t>
        </is>
      </c>
      <c r="C7879" s="174" t="inlineStr">
        <is>
          <t>Noise</t>
        </is>
      </c>
      <c r="D7879" s="174" t="inlineStr">
        <is>
          <t>all</t>
        </is>
      </c>
      <c r="E7879" s="175" t="n">
        <v>0.85</v>
      </c>
      <c r="F7879" s="174" t="n">
        <v>1</v>
      </c>
      <c r="G7879" s="174" t="n">
        <v>158</v>
      </c>
      <c r="H7879" s="174" t="n">
        <v>2</v>
      </c>
      <c r="I7879" s="174" t="n">
        <v>4399</v>
      </c>
      <c r="J7879" s="174" t="n">
        <v>88</v>
      </c>
      <c r="K7879" s="174" t="n">
        <v>70</v>
      </c>
      <c r="L7879" s="174" t="n">
        <v>0</v>
      </c>
      <c r="M7879" s="174" t="n">
        <v>2</v>
      </c>
    </row>
    <row r="7880">
      <c r="A7880" s="174" t="inlineStr">
        <is>
          <t>test</t>
        </is>
      </c>
      <c r="B7880" s="174" t="inlineStr">
        <is>
          <t>A4</t>
        </is>
      </c>
      <c r="C7880" s="174" t="inlineStr">
        <is>
          <t>Noise</t>
        </is>
      </c>
      <c r="D7880" s="174" t="inlineStr">
        <is>
          <t>all</t>
        </is>
      </c>
      <c r="E7880" s="175" t="n">
        <v>0.86</v>
      </c>
      <c r="F7880" s="174" t="n">
        <v>1</v>
      </c>
      <c r="G7880" s="174" t="n">
        <v>158</v>
      </c>
      <c r="H7880" s="174" t="n">
        <v>1</v>
      </c>
      <c r="I7880" s="174" t="n">
        <v>4400</v>
      </c>
      <c r="J7880" s="174" t="n">
        <v>88</v>
      </c>
      <c r="K7880" s="174" t="n">
        <v>70</v>
      </c>
      <c r="L7880" s="174" t="n">
        <v>0</v>
      </c>
      <c r="M7880" s="174" t="n">
        <v>1</v>
      </c>
    </row>
    <row r="7881">
      <c r="A7881" s="174" t="inlineStr">
        <is>
          <t>test</t>
        </is>
      </c>
      <c r="B7881" s="174" t="inlineStr">
        <is>
          <t>A4</t>
        </is>
      </c>
      <c r="C7881" s="174" t="inlineStr">
        <is>
          <t>Noise</t>
        </is>
      </c>
      <c r="D7881" s="174" t="inlineStr">
        <is>
          <t>all</t>
        </is>
      </c>
      <c r="E7881" s="175" t="n">
        <v>0.87</v>
      </c>
      <c r="F7881" s="174" t="n">
        <v>1</v>
      </c>
      <c r="G7881" s="174" t="n">
        <v>158</v>
      </c>
      <c r="H7881" s="174" t="n">
        <v>1</v>
      </c>
      <c r="I7881" s="174" t="n">
        <v>4400</v>
      </c>
      <c r="J7881" s="174" t="n">
        <v>88</v>
      </c>
      <c r="K7881" s="174" t="n">
        <v>70</v>
      </c>
      <c r="L7881" s="174" t="n">
        <v>0</v>
      </c>
      <c r="M7881" s="174" t="n">
        <v>1</v>
      </c>
    </row>
    <row r="7882">
      <c r="A7882" s="174" t="inlineStr">
        <is>
          <t>test</t>
        </is>
      </c>
      <c r="B7882" s="174" t="inlineStr">
        <is>
          <t>A4</t>
        </is>
      </c>
      <c r="C7882" s="174" t="inlineStr">
        <is>
          <t>Noise</t>
        </is>
      </c>
      <c r="D7882" s="174" t="inlineStr">
        <is>
          <t>all</t>
        </is>
      </c>
      <c r="E7882" s="175" t="n">
        <v>0.88</v>
      </c>
      <c r="F7882" s="174" t="n">
        <v>1</v>
      </c>
      <c r="G7882" s="174" t="n">
        <v>158</v>
      </c>
      <c r="H7882" s="174" t="n">
        <v>1</v>
      </c>
      <c r="I7882" s="174" t="n">
        <v>4400</v>
      </c>
      <c r="J7882" s="174" t="n">
        <v>88</v>
      </c>
      <c r="K7882" s="174" t="n">
        <v>70</v>
      </c>
      <c r="L7882" s="174" t="n">
        <v>0</v>
      </c>
      <c r="M7882" s="174" t="n">
        <v>1</v>
      </c>
    </row>
    <row r="7883">
      <c r="A7883" s="174" t="inlineStr">
        <is>
          <t>test</t>
        </is>
      </c>
      <c r="B7883" s="174" t="inlineStr">
        <is>
          <t>A4</t>
        </is>
      </c>
      <c r="C7883" s="174" t="inlineStr">
        <is>
          <t>Noise</t>
        </is>
      </c>
      <c r="D7883" s="174" t="inlineStr">
        <is>
          <t>all</t>
        </is>
      </c>
      <c r="E7883" s="175" t="n">
        <v>0.89</v>
      </c>
      <c r="F7883" s="174" t="n">
        <v>1</v>
      </c>
      <c r="G7883" s="174" t="n">
        <v>158</v>
      </c>
      <c r="H7883" s="174" t="n">
        <v>1</v>
      </c>
      <c r="I7883" s="174" t="n">
        <v>4400</v>
      </c>
      <c r="J7883" s="174" t="n">
        <v>88</v>
      </c>
      <c r="K7883" s="174" t="n">
        <v>70</v>
      </c>
      <c r="L7883" s="174" t="n">
        <v>0</v>
      </c>
      <c r="M7883" s="174" t="n">
        <v>1</v>
      </c>
    </row>
    <row r="7884">
      <c r="A7884" s="174" t="inlineStr">
        <is>
          <t>test</t>
        </is>
      </c>
      <c r="B7884" s="174" t="inlineStr">
        <is>
          <t>A4</t>
        </is>
      </c>
      <c r="C7884" s="174" t="inlineStr">
        <is>
          <t>Noise</t>
        </is>
      </c>
      <c r="D7884" s="174" t="inlineStr">
        <is>
          <t>all</t>
        </is>
      </c>
      <c r="E7884" s="175" t="n">
        <v>0.9</v>
      </c>
      <c r="F7884" s="174" t="n">
        <v>0</v>
      </c>
      <c r="G7884" s="174" t="n">
        <v>159</v>
      </c>
      <c r="H7884" s="174" t="n">
        <v>1</v>
      </c>
      <c r="I7884" s="174" t="n">
        <v>4400</v>
      </c>
      <c r="J7884" s="174" t="n">
        <v>88</v>
      </c>
      <c r="K7884" s="174" t="n">
        <v>71</v>
      </c>
      <c r="L7884" s="174" t="n">
        <v>0</v>
      </c>
      <c r="M7884" s="174" t="n">
        <v>1</v>
      </c>
    </row>
    <row r="7885">
      <c r="A7885" s="174" t="inlineStr">
        <is>
          <t>test</t>
        </is>
      </c>
      <c r="B7885" s="174" t="inlineStr">
        <is>
          <t>A4</t>
        </is>
      </c>
      <c r="C7885" s="174" t="inlineStr">
        <is>
          <t>Noise</t>
        </is>
      </c>
      <c r="D7885" s="174" t="inlineStr">
        <is>
          <t>all</t>
        </is>
      </c>
      <c r="E7885" s="175" t="n">
        <v>0.91</v>
      </c>
      <c r="F7885" s="174" t="n">
        <v>0</v>
      </c>
      <c r="G7885" s="174" t="n">
        <v>159</v>
      </c>
      <c r="H7885" s="174" t="n">
        <v>1</v>
      </c>
      <c r="I7885" s="174" t="n">
        <v>4400</v>
      </c>
      <c r="J7885" s="174" t="n">
        <v>88</v>
      </c>
      <c r="K7885" s="174" t="n">
        <v>71</v>
      </c>
      <c r="L7885" s="174" t="n">
        <v>0</v>
      </c>
      <c r="M7885" s="174" t="n">
        <v>1</v>
      </c>
    </row>
    <row r="7886">
      <c r="A7886" s="174" t="inlineStr">
        <is>
          <t>test</t>
        </is>
      </c>
      <c r="B7886" s="174" t="inlineStr">
        <is>
          <t>A4</t>
        </is>
      </c>
      <c r="C7886" s="174" t="inlineStr">
        <is>
          <t>Noise</t>
        </is>
      </c>
      <c r="D7886" s="174" t="inlineStr">
        <is>
          <t>all</t>
        </is>
      </c>
      <c r="E7886" s="175" t="n">
        <v>0.92</v>
      </c>
      <c r="F7886" s="174" t="n">
        <v>0</v>
      </c>
      <c r="G7886" s="174" t="n">
        <v>159</v>
      </c>
      <c r="H7886" s="174" t="n">
        <v>1</v>
      </c>
      <c r="I7886" s="174" t="n">
        <v>4400</v>
      </c>
      <c r="J7886" s="174" t="n">
        <v>88</v>
      </c>
      <c r="K7886" s="174" t="n">
        <v>71</v>
      </c>
      <c r="L7886" s="174" t="n">
        <v>0</v>
      </c>
      <c r="M7886" s="174" t="n">
        <v>1</v>
      </c>
    </row>
    <row r="7887">
      <c r="A7887" s="174" t="inlineStr">
        <is>
          <t>test</t>
        </is>
      </c>
      <c r="B7887" s="174" t="inlineStr">
        <is>
          <t>A4</t>
        </is>
      </c>
      <c r="C7887" s="174" t="inlineStr">
        <is>
          <t>Noise</t>
        </is>
      </c>
      <c r="D7887" s="174" t="inlineStr">
        <is>
          <t>all</t>
        </is>
      </c>
      <c r="E7887" s="175" t="n">
        <v>0.93</v>
      </c>
      <c r="F7887" s="174" t="n">
        <v>0</v>
      </c>
      <c r="G7887" s="174" t="n">
        <v>159</v>
      </c>
      <c r="H7887" s="174" t="n">
        <v>1</v>
      </c>
      <c r="I7887" s="174" t="n">
        <v>4400</v>
      </c>
      <c r="J7887" s="174" t="n">
        <v>88</v>
      </c>
      <c r="K7887" s="174" t="n">
        <v>71</v>
      </c>
      <c r="L7887" s="174" t="n">
        <v>0</v>
      </c>
      <c r="M7887" s="174" t="n">
        <v>1</v>
      </c>
    </row>
    <row r="7888">
      <c r="A7888" s="174" t="inlineStr">
        <is>
          <t>test</t>
        </is>
      </c>
      <c r="B7888" s="174" t="inlineStr">
        <is>
          <t>A4</t>
        </is>
      </c>
      <c r="C7888" s="174" t="inlineStr">
        <is>
          <t>Noise</t>
        </is>
      </c>
      <c r="D7888" s="174" t="inlineStr">
        <is>
          <t>all</t>
        </is>
      </c>
      <c r="E7888" s="175" t="n">
        <v>0.9399999999999999</v>
      </c>
      <c r="F7888" s="174" t="n">
        <v>0</v>
      </c>
      <c r="G7888" s="174" t="n">
        <v>159</v>
      </c>
      <c r="H7888" s="174" t="n">
        <v>0</v>
      </c>
      <c r="I7888" s="174" t="n">
        <v>4401</v>
      </c>
      <c r="J7888" s="174" t="n">
        <v>88</v>
      </c>
      <c r="K7888" s="174" t="n">
        <v>71</v>
      </c>
      <c r="L7888" s="174" t="n">
        <v>0</v>
      </c>
      <c r="M7888" s="174" t="n">
        <v>0</v>
      </c>
    </row>
    <row r="7889">
      <c r="A7889" s="174" t="inlineStr">
        <is>
          <t>test</t>
        </is>
      </c>
      <c r="B7889" s="174" t="inlineStr">
        <is>
          <t>A4</t>
        </is>
      </c>
      <c r="C7889" s="174" t="inlineStr">
        <is>
          <t>Noise</t>
        </is>
      </c>
      <c r="D7889" s="174" t="inlineStr">
        <is>
          <t>all</t>
        </is>
      </c>
      <c r="E7889" s="175" t="n">
        <v>0.95</v>
      </c>
      <c r="F7889" s="174" t="n">
        <v>0</v>
      </c>
      <c r="G7889" s="174" t="n">
        <v>159</v>
      </c>
      <c r="H7889" s="174" t="n">
        <v>0</v>
      </c>
      <c r="I7889" s="174" t="n">
        <v>4401</v>
      </c>
      <c r="J7889" s="174" t="n">
        <v>88</v>
      </c>
      <c r="K7889" s="174" t="n">
        <v>71</v>
      </c>
      <c r="L7889" s="174" t="n">
        <v>0</v>
      </c>
      <c r="M7889" s="174" t="n">
        <v>0</v>
      </c>
    </row>
    <row r="7890">
      <c r="A7890" s="174" t="inlineStr">
        <is>
          <t>test</t>
        </is>
      </c>
      <c r="B7890" s="174" t="inlineStr">
        <is>
          <t>A4</t>
        </is>
      </c>
      <c r="C7890" s="174" t="inlineStr">
        <is>
          <t>Noise</t>
        </is>
      </c>
      <c r="D7890" s="174" t="inlineStr">
        <is>
          <t>nb</t>
        </is>
      </c>
      <c r="E7890" s="175" t="n">
        <v>0.01</v>
      </c>
      <c r="F7890" s="174" t="n">
        <v>35</v>
      </c>
      <c r="G7890" s="174" t="n">
        <v>36</v>
      </c>
      <c r="H7890" s="174" t="n">
        <v>1694</v>
      </c>
      <c r="I7890" s="174" t="n">
        <v>2616</v>
      </c>
      <c r="J7890" s="174" t="n"/>
      <c r="K7890" s="174" t="n"/>
      <c r="L7890" s="174" t="n"/>
      <c r="M7890" s="174" t="n"/>
    </row>
    <row r="7891">
      <c r="A7891" s="174" t="inlineStr">
        <is>
          <t>test</t>
        </is>
      </c>
      <c r="B7891" s="174" t="inlineStr">
        <is>
          <t>A4</t>
        </is>
      </c>
      <c r="C7891" s="174" t="inlineStr">
        <is>
          <t>Noise</t>
        </is>
      </c>
      <c r="D7891" s="174" t="inlineStr">
        <is>
          <t>nb</t>
        </is>
      </c>
      <c r="E7891" s="175" t="n">
        <v>0.02</v>
      </c>
      <c r="F7891" s="174" t="n">
        <v>35</v>
      </c>
      <c r="G7891" s="174" t="n">
        <v>36</v>
      </c>
      <c r="H7891" s="174" t="n">
        <v>1210</v>
      </c>
      <c r="I7891" s="174" t="n">
        <v>3100</v>
      </c>
      <c r="J7891" s="174" t="n"/>
      <c r="K7891" s="174" t="n"/>
      <c r="L7891" s="174" t="n"/>
      <c r="M7891" s="174" t="n"/>
    </row>
    <row r="7892">
      <c r="A7892" s="174" t="inlineStr">
        <is>
          <t>test</t>
        </is>
      </c>
      <c r="B7892" s="174" t="inlineStr">
        <is>
          <t>A4</t>
        </is>
      </c>
      <c r="C7892" s="174" t="inlineStr">
        <is>
          <t>Noise</t>
        </is>
      </c>
      <c r="D7892" s="174" t="inlineStr">
        <is>
          <t>nb</t>
        </is>
      </c>
      <c r="E7892" s="175" t="n">
        <v>0.03</v>
      </c>
      <c r="F7892" s="174" t="n">
        <v>35</v>
      </c>
      <c r="G7892" s="174" t="n">
        <v>36</v>
      </c>
      <c r="H7892" s="174" t="n">
        <v>954</v>
      </c>
      <c r="I7892" s="174" t="n">
        <v>3356</v>
      </c>
      <c r="J7892" s="174" t="n"/>
      <c r="K7892" s="174" t="n"/>
      <c r="L7892" s="174" t="n"/>
      <c r="M7892" s="174" t="n"/>
    </row>
    <row r="7893">
      <c r="A7893" s="174" t="inlineStr">
        <is>
          <t>test</t>
        </is>
      </c>
      <c r="B7893" s="174" t="inlineStr">
        <is>
          <t>A4</t>
        </is>
      </c>
      <c r="C7893" s="174" t="inlineStr">
        <is>
          <t>Noise</t>
        </is>
      </c>
      <c r="D7893" s="174" t="inlineStr">
        <is>
          <t>nb</t>
        </is>
      </c>
      <c r="E7893" s="175" t="n">
        <v>0.04</v>
      </c>
      <c r="F7893" s="174" t="n">
        <v>34</v>
      </c>
      <c r="G7893" s="174" t="n">
        <v>37</v>
      </c>
      <c r="H7893" s="174" t="n">
        <v>798</v>
      </c>
      <c r="I7893" s="174" t="n">
        <v>3512</v>
      </c>
      <c r="J7893" s="174" t="n"/>
      <c r="K7893" s="174" t="n"/>
      <c r="L7893" s="174" t="n"/>
      <c r="M7893" s="174" t="n"/>
    </row>
    <row r="7894">
      <c r="A7894" s="174" t="inlineStr">
        <is>
          <t>test</t>
        </is>
      </c>
      <c r="B7894" s="174" t="inlineStr">
        <is>
          <t>A4</t>
        </is>
      </c>
      <c r="C7894" s="174" t="inlineStr">
        <is>
          <t>Noise</t>
        </is>
      </c>
      <c r="D7894" s="174" t="inlineStr">
        <is>
          <t>nb</t>
        </is>
      </c>
      <c r="E7894" s="175" t="n">
        <v>0.05</v>
      </c>
      <c r="F7894" s="174" t="n">
        <v>34</v>
      </c>
      <c r="G7894" s="174" t="n">
        <v>37</v>
      </c>
      <c r="H7894" s="174" t="n">
        <v>680</v>
      </c>
      <c r="I7894" s="174" t="n">
        <v>3630</v>
      </c>
      <c r="J7894" s="174" t="n"/>
      <c r="K7894" s="174" t="n"/>
      <c r="L7894" s="174" t="n"/>
      <c r="M7894" s="174" t="n"/>
    </row>
    <row r="7895">
      <c r="A7895" s="174" t="inlineStr">
        <is>
          <t>test</t>
        </is>
      </c>
      <c r="B7895" s="174" t="inlineStr">
        <is>
          <t>A4</t>
        </is>
      </c>
      <c r="C7895" s="174" t="inlineStr">
        <is>
          <t>Noise</t>
        </is>
      </c>
      <c r="D7895" s="174" t="inlineStr">
        <is>
          <t>nb</t>
        </is>
      </c>
      <c r="E7895" s="175" t="n">
        <v>0.06</v>
      </c>
      <c r="F7895" s="174" t="n">
        <v>33</v>
      </c>
      <c r="G7895" s="174" t="n">
        <v>38</v>
      </c>
      <c r="H7895" s="174" t="n">
        <v>582</v>
      </c>
      <c r="I7895" s="174" t="n">
        <v>3728</v>
      </c>
      <c r="J7895" s="174" t="n"/>
      <c r="K7895" s="174" t="n"/>
      <c r="L7895" s="174" t="n"/>
      <c r="M7895" s="174" t="n"/>
    </row>
    <row r="7896">
      <c r="A7896" s="174" t="inlineStr">
        <is>
          <t>test</t>
        </is>
      </c>
      <c r="B7896" s="174" t="inlineStr">
        <is>
          <t>A4</t>
        </is>
      </c>
      <c r="C7896" s="174" t="inlineStr">
        <is>
          <t>Noise</t>
        </is>
      </c>
      <c r="D7896" s="174" t="inlineStr">
        <is>
          <t>nb</t>
        </is>
      </c>
      <c r="E7896" s="175" t="n">
        <v>0.07000000000000001</v>
      </c>
      <c r="F7896" s="174" t="n">
        <v>33</v>
      </c>
      <c r="G7896" s="174" t="n">
        <v>38</v>
      </c>
      <c r="H7896" s="174" t="n">
        <v>504</v>
      </c>
      <c r="I7896" s="174" t="n">
        <v>3806</v>
      </c>
      <c r="J7896" s="174" t="n"/>
      <c r="K7896" s="174" t="n"/>
      <c r="L7896" s="174" t="n"/>
      <c r="M7896" s="174" t="n"/>
    </row>
    <row r="7897">
      <c r="A7897" s="174" t="inlineStr">
        <is>
          <t>test</t>
        </is>
      </c>
      <c r="B7897" s="174" t="inlineStr">
        <is>
          <t>A4</t>
        </is>
      </c>
      <c r="C7897" s="174" t="inlineStr">
        <is>
          <t>Noise</t>
        </is>
      </c>
      <c r="D7897" s="174" t="inlineStr">
        <is>
          <t>nb</t>
        </is>
      </c>
      <c r="E7897" s="175" t="n">
        <v>0.08</v>
      </c>
      <c r="F7897" s="174" t="n">
        <v>33</v>
      </c>
      <c r="G7897" s="174" t="n">
        <v>38</v>
      </c>
      <c r="H7897" s="174" t="n">
        <v>451</v>
      </c>
      <c r="I7897" s="174" t="n">
        <v>3859</v>
      </c>
      <c r="J7897" s="174" t="n"/>
      <c r="K7897" s="174" t="n"/>
      <c r="L7897" s="174" t="n"/>
      <c r="M7897" s="174" t="n"/>
    </row>
    <row r="7898">
      <c r="A7898" s="174" t="inlineStr">
        <is>
          <t>test</t>
        </is>
      </c>
      <c r="B7898" s="174" t="inlineStr">
        <is>
          <t>A4</t>
        </is>
      </c>
      <c r="C7898" s="174" t="inlineStr">
        <is>
          <t>Noise</t>
        </is>
      </c>
      <c r="D7898" s="174" t="inlineStr">
        <is>
          <t>nb</t>
        </is>
      </c>
      <c r="E7898" s="175" t="n">
        <v>0.09</v>
      </c>
      <c r="F7898" s="174" t="n">
        <v>33</v>
      </c>
      <c r="G7898" s="174" t="n">
        <v>38</v>
      </c>
      <c r="H7898" s="174" t="n">
        <v>406</v>
      </c>
      <c r="I7898" s="174" t="n">
        <v>3904</v>
      </c>
      <c r="J7898" s="174" t="n"/>
      <c r="K7898" s="174" t="n"/>
      <c r="L7898" s="174" t="n"/>
      <c r="M7898" s="174" t="n"/>
    </row>
    <row r="7899">
      <c r="A7899" s="174" t="inlineStr">
        <is>
          <t>test</t>
        </is>
      </c>
      <c r="B7899" s="174" t="inlineStr">
        <is>
          <t>A4</t>
        </is>
      </c>
      <c r="C7899" s="174" t="inlineStr">
        <is>
          <t>Noise</t>
        </is>
      </c>
      <c r="D7899" s="174" t="inlineStr">
        <is>
          <t>nb</t>
        </is>
      </c>
      <c r="E7899" s="175" t="n">
        <v>0.1</v>
      </c>
      <c r="F7899" s="174" t="n">
        <v>33</v>
      </c>
      <c r="G7899" s="174" t="n">
        <v>38</v>
      </c>
      <c r="H7899" s="174" t="n">
        <v>375</v>
      </c>
      <c r="I7899" s="174" t="n">
        <v>3935</v>
      </c>
      <c r="J7899" s="174" t="n"/>
      <c r="K7899" s="174" t="n"/>
      <c r="L7899" s="174" t="n"/>
      <c r="M7899" s="174" t="n"/>
    </row>
    <row r="7900">
      <c r="A7900" s="174" t="inlineStr">
        <is>
          <t>test</t>
        </is>
      </c>
      <c r="B7900" s="174" t="inlineStr">
        <is>
          <t>A4</t>
        </is>
      </c>
      <c r="C7900" s="174" t="inlineStr">
        <is>
          <t>Noise</t>
        </is>
      </c>
      <c r="D7900" s="174" t="inlineStr">
        <is>
          <t>nb</t>
        </is>
      </c>
      <c r="E7900" s="175" t="n">
        <v>0.11</v>
      </c>
      <c r="F7900" s="174" t="n">
        <v>33</v>
      </c>
      <c r="G7900" s="174" t="n">
        <v>38</v>
      </c>
      <c r="H7900" s="174" t="n">
        <v>346</v>
      </c>
      <c r="I7900" s="174" t="n">
        <v>3964</v>
      </c>
      <c r="J7900" s="174" t="n"/>
      <c r="K7900" s="174" t="n"/>
      <c r="L7900" s="174" t="n"/>
      <c r="M7900" s="174" t="n"/>
    </row>
    <row r="7901">
      <c r="A7901" s="174" t="inlineStr">
        <is>
          <t>test</t>
        </is>
      </c>
      <c r="B7901" s="174" t="inlineStr">
        <is>
          <t>A4</t>
        </is>
      </c>
      <c r="C7901" s="174" t="inlineStr">
        <is>
          <t>Noise</t>
        </is>
      </c>
      <c r="D7901" s="174" t="inlineStr">
        <is>
          <t>nb</t>
        </is>
      </c>
      <c r="E7901" s="175" t="n">
        <v>0.12</v>
      </c>
      <c r="F7901" s="174" t="n">
        <v>32</v>
      </c>
      <c r="G7901" s="174" t="n">
        <v>39</v>
      </c>
      <c r="H7901" s="174" t="n">
        <v>321</v>
      </c>
      <c r="I7901" s="174" t="n">
        <v>3989</v>
      </c>
      <c r="J7901" s="174" t="n"/>
      <c r="K7901" s="174" t="n"/>
      <c r="L7901" s="174" t="n"/>
      <c r="M7901" s="174" t="n"/>
    </row>
    <row r="7902">
      <c r="A7902" s="174" t="inlineStr">
        <is>
          <t>test</t>
        </is>
      </c>
      <c r="B7902" s="174" t="inlineStr">
        <is>
          <t>A4</t>
        </is>
      </c>
      <c r="C7902" s="174" t="inlineStr">
        <is>
          <t>Noise</t>
        </is>
      </c>
      <c r="D7902" s="174" t="inlineStr">
        <is>
          <t>nb</t>
        </is>
      </c>
      <c r="E7902" s="175" t="n">
        <v>0.13</v>
      </c>
      <c r="F7902" s="174" t="n">
        <v>32</v>
      </c>
      <c r="G7902" s="174" t="n">
        <v>39</v>
      </c>
      <c r="H7902" s="174" t="n">
        <v>301</v>
      </c>
      <c r="I7902" s="174" t="n">
        <v>4009</v>
      </c>
      <c r="J7902" s="174" t="n"/>
      <c r="K7902" s="174" t="n"/>
      <c r="L7902" s="174" t="n"/>
      <c r="M7902" s="174" t="n"/>
    </row>
    <row r="7903">
      <c r="A7903" s="174" t="inlineStr">
        <is>
          <t>test</t>
        </is>
      </c>
      <c r="B7903" s="174" t="inlineStr">
        <is>
          <t>A4</t>
        </is>
      </c>
      <c r="C7903" s="174" t="inlineStr">
        <is>
          <t>Noise</t>
        </is>
      </c>
      <c r="D7903" s="174" t="inlineStr">
        <is>
          <t>nb</t>
        </is>
      </c>
      <c r="E7903" s="175" t="n">
        <v>0.14</v>
      </c>
      <c r="F7903" s="174" t="n">
        <v>31</v>
      </c>
      <c r="G7903" s="174" t="n">
        <v>40</v>
      </c>
      <c r="H7903" s="174" t="n">
        <v>273</v>
      </c>
      <c r="I7903" s="174" t="n">
        <v>4037</v>
      </c>
      <c r="J7903" s="174" t="n"/>
      <c r="K7903" s="174" t="n"/>
      <c r="L7903" s="174" t="n"/>
      <c r="M7903" s="174" t="n"/>
    </row>
    <row r="7904">
      <c r="A7904" s="174" t="inlineStr">
        <is>
          <t>test</t>
        </is>
      </c>
      <c r="B7904" s="174" t="inlineStr">
        <is>
          <t>A4</t>
        </is>
      </c>
      <c r="C7904" s="174" t="inlineStr">
        <is>
          <t>Noise</t>
        </is>
      </c>
      <c r="D7904" s="174" t="inlineStr">
        <is>
          <t>nb</t>
        </is>
      </c>
      <c r="E7904" s="175" t="n">
        <v>0.15</v>
      </c>
      <c r="F7904" s="174" t="n">
        <v>28</v>
      </c>
      <c r="G7904" s="174" t="n">
        <v>43</v>
      </c>
      <c r="H7904" s="174" t="n">
        <v>250</v>
      </c>
      <c r="I7904" s="174" t="n">
        <v>4060</v>
      </c>
      <c r="J7904" s="174" t="n"/>
      <c r="K7904" s="174" t="n"/>
      <c r="L7904" s="174" t="n"/>
      <c r="M7904" s="174" t="n"/>
    </row>
    <row r="7905">
      <c r="A7905" s="174" t="inlineStr">
        <is>
          <t>test</t>
        </is>
      </c>
      <c r="B7905" s="174" t="inlineStr">
        <is>
          <t>A4</t>
        </is>
      </c>
      <c r="C7905" s="174" t="inlineStr">
        <is>
          <t>Noise</t>
        </is>
      </c>
      <c r="D7905" s="174" t="inlineStr">
        <is>
          <t>nb</t>
        </is>
      </c>
      <c r="E7905" s="175" t="n">
        <v>0.16</v>
      </c>
      <c r="F7905" s="174" t="n">
        <v>27</v>
      </c>
      <c r="G7905" s="174" t="n">
        <v>44</v>
      </c>
      <c r="H7905" s="174" t="n">
        <v>227</v>
      </c>
      <c r="I7905" s="174" t="n">
        <v>4083</v>
      </c>
      <c r="J7905" s="174" t="n"/>
      <c r="K7905" s="174" t="n"/>
      <c r="L7905" s="174" t="n"/>
      <c r="M7905" s="174" t="n"/>
    </row>
    <row r="7906">
      <c r="A7906" s="174" t="inlineStr">
        <is>
          <t>test</t>
        </is>
      </c>
      <c r="B7906" s="174" t="inlineStr">
        <is>
          <t>A4</t>
        </is>
      </c>
      <c r="C7906" s="174" t="inlineStr">
        <is>
          <t>Noise</t>
        </is>
      </c>
      <c r="D7906" s="174" t="inlineStr">
        <is>
          <t>nb</t>
        </is>
      </c>
      <c r="E7906" s="175" t="n">
        <v>0.17</v>
      </c>
      <c r="F7906" s="174" t="n">
        <v>27</v>
      </c>
      <c r="G7906" s="174" t="n">
        <v>44</v>
      </c>
      <c r="H7906" s="174" t="n">
        <v>204</v>
      </c>
      <c r="I7906" s="174" t="n">
        <v>4106</v>
      </c>
      <c r="J7906" s="174" t="n"/>
      <c r="K7906" s="174" t="n"/>
      <c r="L7906" s="174" t="n"/>
      <c r="M7906" s="174" t="n"/>
    </row>
    <row r="7907">
      <c r="A7907" s="174" t="inlineStr">
        <is>
          <t>test</t>
        </is>
      </c>
      <c r="B7907" s="174" t="inlineStr">
        <is>
          <t>A4</t>
        </is>
      </c>
      <c r="C7907" s="174" t="inlineStr">
        <is>
          <t>Noise</t>
        </is>
      </c>
      <c r="D7907" s="174" t="inlineStr">
        <is>
          <t>nb</t>
        </is>
      </c>
      <c r="E7907" s="175" t="n">
        <v>0.18</v>
      </c>
      <c r="F7907" s="174" t="n">
        <v>26</v>
      </c>
      <c r="G7907" s="174" t="n">
        <v>45</v>
      </c>
      <c r="H7907" s="174" t="n">
        <v>195</v>
      </c>
      <c r="I7907" s="174" t="n">
        <v>4115</v>
      </c>
      <c r="J7907" s="174" t="n"/>
      <c r="K7907" s="174" t="n"/>
      <c r="L7907" s="174" t="n"/>
      <c r="M7907" s="174" t="n"/>
    </row>
    <row r="7908">
      <c r="A7908" s="174" t="inlineStr">
        <is>
          <t>test</t>
        </is>
      </c>
      <c r="B7908" s="174" t="inlineStr">
        <is>
          <t>A4</t>
        </is>
      </c>
      <c r="C7908" s="174" t="inlineStr">
        <is>
          <t>Noise</t>
        </is>
      </c>
      <c r="D7908" s="174" t="inlineStr">
        <is>
          <t>nb</t>
        </is>
      </c>
      <c r="E7908" s="175" t="n">
        <v>0.19</v>
      </c>
      <c r="F7908" s="174" t="n">
        <v>25</v>
      </c>
      <c r="G7908" s="174" t="n">
        <v>46</v>
      </c>
      <c r="H7908" s="174" t="n">
        <v>183</v>
      </c>
      <c r="I7908" s="174" t="n">
        <v>4127</v>
      </c>
      <c r="J7908" s="174" t="n"/>
      <c r="K7908" s="174" t="n"/>
      <c r="L7908" s="174" t="n"/>
      <c r="M7908" s="174" t="n"/>
    </row>
    <row r="7909">
      <c r="A7909" s="174" t="inlineStr">
        <is>
          <t>test</t>
        </is>
      </c>
      <c r="B7909" s="174" t="inlineStr">
        <is>
          <t>A4</t>
        </is>
      </c>
      <c r="C7909" s="174" t="inlineStr">
        <is>
          <t>Noise</t>
        </is>
      </c>
      <c r="D7909" s="174" t="inlineStr">
        <is>
          <t>nb</t>
        </is>
      </c>
      <c r="E7909" s="175" t="n">
        <v>0.2</v>
      </c>
      <c r="F7909" s="174" t="n">
        <v>25</v>
      </c>
      <c r="G7909" s="174" t="n">
        <v>46</v>
      </c>
      <c r="H7909" s="174" t="n">
        <v>174</v>
      </c>
      <c r="I7909" s="174" t="n">
        <v>4136</v>
      </c>
      <c r="J7909" s="174" t="n"/>
      <c r="K7909" s="174" t="n"/>
      <c r="L7909" s="174" t="n"/>
      <c r="M7909" s="174" t="n"/>
    </row>
    <row r="7910">
      <c r="A7910" s="174" t="inlineStr">
        <is>
          <t>test</t>
        </is>
      </c>
      <c r="B7910" s="174" t="inlineStr">
        <is>
          <t>A4</t>
        </is>
      </c>
      <c r="C7910" s="174" t="inlineStr">
        <is>
          <t>Noise</t>
        </is>
      </c>
      <c r="D7910" s="174" t="inlineStr">
        <is>
          <t>nb</t>
        </is>
      </c>
      <c r="E7910" s="175" t="n">
        <v>0.21</v>
      </c>
      <c r="F7910" s="174" t="n">
        <v>25</v>
      </c>
      <c r="G7910" s="174" t="n">
        <v>46</v>
      </c>
      <c r="H7910" s="174" t="n">
        <v>162</v>
      </c>
      <c r="I7910" s="174" t="n">
        <v>4148</v>
      </c>
      <c r="J7910" s="174" t="n"/>
      <c r="K7910" s="174" t="n"/>
      <c r="L7910" s="174" t="n"/>
      <c r="M7910" s="174" t="n"/>
    </row>
    <row r="7911">
      <c r="A7911" s="174" t="inlineStr">
        <is>
          <t>test</t>
        </is>
      </c>
      <c r="B7911" s="174" t="inlineStr">
        <is>
          <t>A4</t>
        </is>
      </c>
      <c r="C7911" s="174" t="inlineStr">
        <is>
          <t>Noise</t>
        </is>
      </c>
      <c r="D7911" s="174" t="inlineStr">
        <is>
          <t>nb</t>
        </is>
      </c>
      <c r="E7911" s="175" t="n">
        <v>0.22</v>
      </c>
      <c r="F7911" s="174" t="n">
        <v>24</v>
      </c>
      <c r="G7911" s="174" t="n">
        <v>47</v>
      </c>
      <c r="H7911" s="174" t="n">
        <v>153</v>
      </c>
      <c r="I7911" s="174" t="n">
        <v>4157</v>
      </c>
      <c r="J7911" s="174" t="n"/>
      <c r="K7911" s="174" t="n"/>
      <c r="L7911" s="174" t="n"/>
      <c r="M7911" s="174" t="n"/>
    </row>
    <row r="7912">
      <c r="A7912" s="174" t="inlineStr">
        <is>
          <t>test</t>
        </is>
      </c>
      <c r="B7912" s="174" t="inlineStr">
        <is>
          <t>A4</t>
        </is>
      </c>
      <c r="C7912" s="174" t="inlineStr">
        <is>
          <t>Noise</t>
        </is>
      </c>
      <c r="D7912" s="174" t="inlineStr">
        <is>
          <t>nb</t>
        </is>
      </c>
      <c r="E7912" s="175" t="n">
        <v>0.23</v>
      </c>
      <c r="F7912" s="174" t="n">
        <v>24</v>
      </c>
      <c r="G7912" s="174" t="n">
        <v>47</v>
      </c>
      <c r="H7912" s="174" t="n">
        <v>140</v>
      </c>
      <c r="I7912" s="174" t="n">
        <v>4170</v>
      </c>
      <c r="J7912" s="174" t="n"/>
      <c r="K7912" s="174" t="n"/>
      <c r="L7912" s="174" t="n"/>
      <c r="M7912" s="174" t="n"/>
    </row>
    <row r="7913">
      <c r="A7913" s="174" t="inlineStr">
        <is>
          <t>test</t>
        </is>
      </c>
      <c r="B7913" s="174" t="inlineStr">
        <is>
          <t>A4</t>
        </is>
      </c>
      <c r="C7913" s="174" t="inlineStr">
        <is>
          <t>Noise</t>
        </is>
      </c>
      <c r="D7913" s="174" t="inlineStr">
        <is>
          <t>nb</t>
        </is>
      </c>
      <c r="E7913" s="175" t="n">
        <v>0.24</v>
      </c>
      <c r="F7913" s="174" t="n">
        <v>22</v>
      </c>
      <c r="G7913" s="174" t="n">
        <v>49</v>
      </c>
      <c r="H7913" s="174" t="n">
        <v>131</v>
      </c>
      <c r="I7913" s="174" t="n">
        <v>4179</v>
      </c>
      <c r="J7913" s="174" t="n"/>
      <c r="K7913" s="174" t="n"/>
      <c r="L7913" s="174" t="n"/>
      <c r="M7913" s="174" t="n"/>
    </row>
    <row r="7914">
      <c r="A7914" s="174" t="inlineStr">
        <is>
          <t>test</t>
        </is>
      </c>
      <c r="B7914" s="174" t="inlineStr">
        <is>
          <t>A4</t>
        </is>
      </c>
      <c r="C7914" s="174" t="inlineStr">
        <is>
          <t>Noise</t>
        </is>
      </c>
      <c r="D7914" s="174" t="inlineStr">
        <is>
          <t>nb</t>
        </is>
      </c>
      <c r="E7914" s="175" t="n">
        <v>0.25</v>
      </c>
      <c r="F7914" s="174" t="n">
        <v>20</v>
      </c>
      <c r="G7914" s="174" t="n">
        <v>51</v>
      </c>
      <c r="H7914" s="174" t="n">
        <v>123</v>
      </c>
      <c r="I7914" s="174" t="n">
        <v>4187</v>
      </c>
      <c r="J7914" s="174" t="n"/>
      <c r="K7914" s="174" t="n"/>
      <c r="L7914" s="174" t="n"/>
      <c r="M7914" s="174" t="n"/>
    </row>
    <row r="7915">
      <c r="A7915" s="174" t="inlineStr">
        <is>
          <t>test</t>
        </is>
      </c>
      <c r="B7915" s="174" t="inlineStr">
        <is>
          <t>A4</t>
        </is>
      </c>
      <c r="C7915" s="174" t="inlineStr">
        <is>
          <t>Noise</t>
        </is>
      </c>
      <c r="D7915" s="174" t="inlineStr">
        <is>
          <t>nb</t>
        </is>
      </c>
      <c r="E7915" s="175" t="n">
        <v>0.26</v>
      </c>
      <c r="F7915" s="174" t="n">
        <v>18</v>
      </c>
      <c r="G7915" s="174" t="n">
        <v>53</v>
      </c>
      <c r="H7915" s="174" t="n">
        <v>109</v>
      </c>
      <c r="I7915" s="174" t="n">
        <v>4201</v>
      </c>
      <c r="J7915" s="174" t="n"/>
      <c r="K7915" s="174" t="n"/>
      <c r="L7915" s="174" t="n"/>
      <c r="M7915" s="174" t="n"/>
    </row>
    <row r="7916">
      <c r="A7916" s="174" t="inlineStr">
        <is>
          <t>test</t>
        </is>
      </c>
      <c r="B7916" s="174" t="inlineStr">
        <is>
          <t>A4</t>
        </is>
      </c>
      <c r="C7916" s="174" t="inlineStr">
        <is>
          <t>Noise</t>
        </is>
      </c>
      <c r="D7916" s="174" t="inlineStr">
        <is>
          <t>nb</t>
        </is>
      </c>
      <c r="E7916" s="175" t="n">
        <v>0.27</v>
      </c>
      <c r="F7916" s="174" t="n">
        <v>18</v>
      </c>
      <c r="G7916" s="174" t="n">
        <v>53</v>
      </c>
      <c r="H7916" s="174" t="n">
        <v>103</v>
      </c>
      <c r="I7916" s="174" t="n">
        <v>4207</v>
      </c>
      <c r="J7916" s="174" t="n"/>
      <c r="K7916" s="174" t="n"/>
      <c r="L7916" s="174" t="n"/>
      <c r="M7916" s="174" t="n"/>
    </row>
    <row r="7917">
      <c r="A7917" s="174" t="inlineStr">
        <is>
          <t>test</t>
        </is>
      </c>
      <c r="B7917" s="174" t="inlineStr">
        <is>
          <t>A4</t>
        </is>
      </c>
      <c r="C7917" s="174" t="inlineStr">
        <is>
          <t>Noise</t>
        </is>
      </c>
      <c r="D7917" s="174" t="inlineStr">
        <is>
          <t>nb</t>
        </is>
      </c>
      <c r="E7917" s="175" t="n">
        <v>0.28</v>
      </c>
      <c r="F7917" s="174" t="n">
        <v>18</v>
      </c>
      <c r="G7917" s="174" t="n">
        <v>53</v>
      </c>
      <c r="H7917" s="174" t="n">
        <v>99</v>
      </c>
      <c r="I7917" s="174" t="n">
        <v>4211</v>
      </c>
      <c r="J7917" s="174" t="n"/>
      <c r="K7917" s="174" t="n"/>
      <c r="L7917" s="174" t="n"/>
      <c r="M7917" s="174" t="n"/>
    </row>
    <row r="7918">
      <c r="A7918" s="174" t="inlineStr">
        <is>
          <t>test</t>
        </is>
      </c>
      <c r="B7918" s="174" t="inlineStr">
        <is>
          <t>A4</t>
        </is>
      </c>
      <c r="C7918" s="174" t="inlineStr">
        <is>
          <t>Noise</t>
        </is>
      </c>
      <c r="D7918" s="174" t="inlineStr">
        <is>
          <t>nb</t>
        </is>
      </c>
      <c r="E7918" s="175" t="n">
        <v>0.29</v>
      </c>
      <c r="F7918" s="174" t="n">
        <v>18</v>
      </c>
      <c r="G7918" s="174" t="n">
        <v>53</v>
      </c>
      <c r="H7918" s="174" t="n">
        <v>97</v>
      </c>
      <c r="I7918" s="174" t="n">
        <v>4213</v>
      </c>
      <c r="J7918" s="174" t="n"/>
      <c r="K7918" s="174" t="n"/>
      <c r="L7918" s="174" t="n"/>
      <c r="M7918" s="174" t="n"/>
    </row>
    <row r="7919">
      <c r="A7919" s="174" t="inlineStr">
        <is>
          <t>test</t>
        </is>
      </c>
      <c r="B7919" s="174" t="inlineStr">
        <is>
          <t>A4</t>
        </is>
      </c>
      <c r="C7919" s="174" t="inlineStr">
        <is>
          <t>Noise</t>
        </is>
      </c>
      <c r="D7919" s="174" t="inlineStr">
        <is>
          <t>nb</t>
        </is>
      </c>
      <c r="E7919" s="175" t="n">
        <v>0.3</v>
      </c>
      <c r="F7919" s="174" t="n">
        <v>18</v>
      </c>
      <c r="G7919" s="174" t="n">
        <v>53</v>
      </c>
      <c r="H7919" s="174" t="n">
        <v>87</v>
      </c>
      <c r="I7919" s="174" t="n">
        <v>4223</v>
      </c>
      <c r="J7919" s="174" t="n"/>
      <c r="K7919" s="174" t="n"/>
      <c r="L7919" s="174" t="n"/>
      <c r="M7919" s="174" t="n"/>
    </row>
    <row r="7920">
      <c r="A7920" s="174" t="inlineStr">
        <is>
          <t>test</t>
        </is>
      </c>
      <c r="B7920" s="174" t="inlineStr">
        <is>
          <t>A4</t>
        </is>
      </c>
      <c r="C7920" s="174" t="inlineStr">
        <is>
          <t>Noise</t>
        </is>
      </c>
      <c r="D7920" s="174" t="inlineStr">
        <is>
          <t>nb</t>
        </is>
      </c>
      <c r="E7920" s="175" t="n">
        <v>0.31</v>
      </c>
      <c r="F7920" s="174" t="n">
        <v>18</v>
      </c>
      <c r="G7920" s="174" t="n">
        <v>53</v>
      </c>
      <c r="H7920" s="174" t="n">
        <v>82</v>
      </c>
      <c r="I7920" s="174" t="n">
        <v>4228</v>
      </c>
      <c r="J7920" s="174" t="n"/>
      <c r="K7920" s="174" t="n"/>
      <c r="L7920" s="174" t="n"/>
      <c r="M7920" s="174" t="n"/>
    </row>
    <row r="7921">
      <c r="A7921" s="174" t="inlineStr">
        <is>
          <t>test</t>
        </is>
      </c>
      <c r="B7921" s="174" t="inlineStr">
        <is>
          <t>A4</t>
        </is>
      </c>
      <c r="C7921" s="174" t="inlineStr">
        <is>
          <t>Noise</t>
        </is>
      </c>
      <c r="D7921" s="174" t="inlineStr">
        <is>
          <t>nb</t>
        </is>
      </c>
      <c r="E7921" s="175" t="n">
        <v>0.32</v>
      </c>
      <c r="F7921" s="174" t="n">
        <v>18</v>
      </c>
      <c r="G7921" s="174" t="n">
        <v>53</v>
      </c>
      <c r="H7921" s="174" t="n">
        <v>73</v>
      </c>
      <c r="I7921" s="174" t="n">
        <v>4237</v>
      </c>
      <c r="J7921" s="174" t="n"/>
      <c r="K7921" s="174" t="n"/>
      <c r="L7921" s="174" t="n"/>
      <c r="M7921" s="174" t="n"/>
    </row>
    <row r="7922">
      <c r="A7922" s="174" t="inlineStr">
        <is>
          <t>test</t>
        </is>
      </c>
      <c r="B7922" s="174" t="inlineStr">
        <is>
          <t>A4</t>
        </is>
      </c>
      <c r="C7922" s="174" t="inlineStr">
        <is>
          <t>Noise</t>
        </is>
      </c>
      <c r="D7922" s="174" t="inlineStr">
        <is>
          <t>nb</t>
        </is>
      </c>
      <c r="E7922" s="175" t="n">
        <v>0.33</v>
      </c>
      <c r="F7922" s="174" t="n">
        <v>18</v>
      </c>
      <c r="G7922" s="174" t="n">
        <v>53</v>
      </c>
      <c r="H7922" s="174" t="n">
        <v>71</v>
      </c>
      <c r="I7922" s="174" t="n">
        <v>4239</v>
      </c>
      <c r="J7922" s="174" t="n"/>
      <c r="K7922" s="174" t="n"/>
      <c r="L7922" s="174" t="n"/>
      <c r="M7922" s="174" t="n"/>
    </row>
    <row r="7923">
      <c r="A7923" s="174" t="inlineStr">
        <is>
          <t>test</t>
        </is>
      </c>
      <c r="B7923" s="174" t="inlineStr">
        <is>
          <t>A4</t>
        </is>
      </c>
      <c r="C7923" s="174" t="inlineStr">
        <is>
          <t>Noise</t>
        </is>
      </c>
      <c r="D7923" s="174" t="inlineStr">
        <is>
          <t>nb</t>
        </is>
      </c>
      <c r="E7923" s="175" t="n">
        <v>0.34</v>
      </c>
      <c r="F7923" s="174" t="n">
        <v>17</v>
      </c>
      <c r="G7923" s="174" t="n">
        <v>54</v>
      </c>
      <c r="H7923" s="174" t="n">
        <v>65</v>
      </c>
      <c r="I7923" s="174" t="n">
        <v>4245</v>
      </c>
      <c r="J7923" s="174" t="n"/>
      <c r="K7923" s="174" t="n"/>
      <c r="L7923" s="174" t="n"/>
      <c r="M7923" s="174" t="n"/>
    </row>
    <row r="7924">
      <c r="A7924" s="174" t="inlineStr">
        <is>
          <t>test</t>
        </is>
      </c>
      <c r="B7924" s="174" t="inlineStr">
        <is>
          <t>A4</t>
        </is>
      </c>
      <c r="C7924" s="174" t="inlineStr">
        <is>
          <t>Noise</t>
        </is>
      </c>
      <c r="D7924" s="174" t="inlineStr">
        <is>
          <t>nb</t>
        </is>
      </c>
      <c r="E7924" s="175" t="n">
        <v>0.35</v>
      </c>
      <c r="F7924" s="174" t="n">
        <v>17</v>
      </c>
      <c r="G7924" s="174" t="n">
        <v>54</v>
      </c>
      <c r="H7924" s="174" t="n">
        <v>61</v>
      </c>
      <c r="I7924" s="174" t="n">
        <v>4249</v>
      </c>
      <c r="J7924" s="174" t="n"/>
      <c r="K7924" s="174" t="n"/>
      <c r="L7924" s="174" t="n"/>
      <c r="M7924" s="174" t="n"/>
    </row>
    <row r="7925">
      <c r="A7925" s="174" t="inlineStr">
        <is>
          <t>test</t>
        </is>
      </c>
      <c r="B7925" s="174" t="inlineStr">
        <is>
          <t>A4</t>
        </is>
      </c>
      <c r="C7925" s="174" t="inlineStr">
        <is>
          <t>Noise</t>
        </is>
      </c>
      <c r="D7925" s="174" t="inlineStr">
        <is>
          <t>nb</t>
        </is>
      </c>
      <c r="E7925" s="175" t="n">
        <v>0.36</v>
      </c>
      <c r="F7925" s="174" t="n">
        <v>17</v>
      </c>
      <c r="G7925" s="174" t="n">
        <v>54</v>
      </c>
      <c r="H7925" s="174" t="n">
        <v>59</v>
      </c>
      <c r="I7925" s="174" t="n">
        <v>4251</v>
      </c>
      <c r="J7925" s="174" t="n"/>
      <c r="K7925" s="174" t="n"/>
      <c r="L7925" s="174" t="n"/>
      <c r="M7925" s="174" t="n"/>
    </row>
    <row r="7926">
      <c r="A7926" s="174" t="inlineStr">
        <is>
          <t>test</t>
        </is>
      </c>
      <c r="B7926" s="174" t="inlineStr">
        <is>
          <t>A4</t>
        </is>
      </c>
      <c r="C7926" s="174" t="inlineStr">
        <is>
          <t>Noise</t>
        </is>
      </c>
      <c r="D7926" s="174" t="inlineStr">
        <is>
          <t>nb</t>
        </is>
      </c>
      <c r="E7926" s="175" t="n">
        <v>0.37</v>
      </c>
      <c r="F7926" s="174" t="n">
        <v>17</v>
      </c>
      <c r="G7926" s="174" t="n">
        <v>54</v>
      </c>
      <c r="H7926" s="174" t="n">
        <v>56</v>
      </c>
      <c r="I7926" s="174" t="n">
        <v>4254</v>
      </c>
      <c r="J7926" s="174" t="n"/>
      <c r="K7926" s="174" t="n"/>
      <c r="L7926" s="174" t="n"/>
      <c r="M7926" s="174" t="n"/>
    </row>
    <row r="7927">
      <c r="A7927" s="174" t="inlineStr">
        <is>
          <t>test</t>
        </is>
      </c>
      <c r="B7927" s="174" t="inlineStr">
        <is>
          <t>A4</t>
        </is>
      </c>
      <c r="C7927" s="174" t="inlineStr">
        <is>
          <t>Noise</t>
        </is>
      </c>
      <c r="D7927" s="174" t="inlineStr">
        <is>
          <t>nb</t>
        </is>
      </c>
      <c r="E7927" s="175" t="n">
        <v>0.38</v>
      </c>
      <c r="F7927" s="174" t="n">
        <v>15</v>
      </c>
      <c r="G7927" s="174" t="n">
        <v>56</v>
      </c>
      <c r="H7927" s="174" t="n">
        <v>54</v>
      </c>
      <c r="I7927" s="174" t="n">
        <v>4256</v>
      </c>
      <c r="J7927" s="174" t="n"/>
      <c r="K7927" s="174" t="n"/>
      <c r="L7927" s="174" t="n"/>
      <c r="M7927" s="174" t="n"/>
    </row>
    <row r="7928">
      <c r="A7928" s="174" t="inlineStr">
        <is>
          <t>test</t>
        </is>
      </c>
      <c r="B7928" s="174" t="inlineStr">
        <is>
          <t>A4</t>
        </is>
      </c>
      <c r="C7928" s="174" t="inlineStr">
        <is>
          <t>Noise</t>
        </is>
      </c>
      <c r="D7928" s="174" t="inlineStr">
        <is>
          <t>nb</t>
        </is>
      </c>
      <c r="E7928" s="175" t="n">
        <v>0.39</v>
      </c>
      <c r="F7928" s="174" t="n">
        <v>14</v>
      </c>
      <c r="G7928" s="174" t="n">
        <v>57</v>
      </c>
      <c r="H7928" s="174" t="n">
        <v>54</v>
      </c>
      <c r="I7928" s="174" t="n">
        <v>4256</v>
      </c>
      <c r="J7928" s="174" t="n"/>
      <c r="K7928" s="174" t="n"/>
      <c r="L7928" s="174" t="n"/>
      <c r="M7928" s="174" t="n"/>
    </row>
    <row r="7929">
      <c r="A7929" s="174" t="inlineStr">
        <is>
          <t>test</t>
        </is>
      </c>
      <c r="B7929" s="174" t="inlineStr">
        <is>
          <t>A4</t>
        </is>
      </c>
      <c r="C7929" s="174" t="inlineStr">
        <is>
          <t>Noise</t>
        </is>
      </c>
      <c r="D7929" s="174" t="inlineStr">
        <is>
          <t>nb</t>
        </is>
      </c>
      <c r="E7929" s="175" t="n">
        <v>0.4</v>
      </c>
      <c r="F7929" s="174" t="n">
        <v>12</v>
      </c>
      <c r="G7929" s="174" t="n">
        <v>59</v>
      </c>
      <c r="H7929" s="174" t="n">
        <v>51</v>
      </c>
      <c r="I7929" s="174" t="n">
        <v>4259</v>
      </c>
      <c r="J7929" s="174" t="n"/>
      <c r="K7929" s="174" t="n"/>
      <c r="L7929" s="174" t="n"/>
      <c r="M7929" s="174" t="n"/>
    </row>
    <row r="7930">
      <c r="A7930" s="174" t="inlineStr">
        <is>
          <t>test</t>
        </is>
      </c>
      <c r="B7930" s="174" t="inlineStr">
        <is>
          <t>A4</t>
        </is>
      </c>
      <c r="C7930" s="174" t="inlineStr">
        <is>
          <t>Noise</t>
        </is>
      </c>
      <c r="D7930" s="174" t="inlineStr">
        <is>
          <t>nb</t>
        </is>
      </c>
      <c r="E7930" s="175" t="n">
        <v>0.41</v>
      </c>
      <c r="F7930" s="174" t="n">
        <v>11</v>
      </c>
      <c r="G7930" s="174" t="n">
        <v>60</v>
      </c>
      <c r="H7930" s="174" t="n">
        <v>48</v>
      </c>
      <c r="I7930" s="174" t="n">
        <v>4262</v>
      </c>
      <c r="J7930" s="174" t="n"/>
      <c r="K7930" s="174" t="n"/>
      <c r="L7930" s="174" t="n"/>
      <c r="M7930" s="174" t="n"/>
    </row>
    <row r="7931">
      <c r="A7931" s="174" t="inlineStr">
        <is>
          <t>test</t>
        </is>
      </c>
      <c r="B7931" s="174" t="inlineStr">
        <is>
          <t>A4</t>
        </is>
      </c>
      <c r="C7931" s="174" t="inlineStr">
        <is>
          <t>Noise</t>
        </is>
      </c>
      <c r="D7931" s="174" t="inlineStr">
        <is>
          <t>nb</t>
        </is>
      </c>
      <c r="E7931" s="175" t="n">
        <v>0.42</v>
      </c>
      <c r="F7931" s="174" t="n">
        <v>10</v>
      </c>
      <c r="G7931" s="174" t="n">
        <v>61</v>
      </c>
      <c r="H7931" s="174" t="n">
        <v>44</v>
      </c>
      <c r="I7931" s="174" t="n">
        <v>4266</v>
      </c>
      <c r="J7931" s="174" t="n"/>
      <c r="K7931" s="174" t="n"/>
      <c r="L7931" s="174" t="n"/>
      <c r="M7931" s="174" t="n"/>
    </row>
    <row r="7932">
      <c r="A7932" s="174" t="inlineStr">
        <is>
          <t>test</t>
        </is>
      </c>
      <c r="B7932" s="174" t="inlineStr">
        <is>
          <t>A4</t>
        </is>
      </c>
      <c r="C7932" s="174" t="inlineStr">
        <is>
          <t>Noise</t>
        </is>
      </c>
      <c r="D7932" s="174" t="inlineStr">
        <is>
          <t>nb</t>
        </is>
      </c>
      <c r="E7932" s="175" t="n">
        <v>0.43</v>
      </c>
      <c r="F7932" s="174" t="n">
        <v>10</v>
      </c>
      <c r="G7932" s="174" t="n">
        <v>61</v>
      </c>
      <c r="H7932" s="174" t="n">
        <v>43</v>
      </c>
      <c r="I7932" s="174" t="n">
        <v>4267</v>
      </c>
      <c r="J7932" s="174" t="n"/>
      <c r="K7932" s="174" t="n"/>
      <c r="L7932" s="174" t="n"/>
      <c r="M7932" s="174" t="n"/>
    </row>
    <row r="7933">
      <c r="A7933" s="174" t="inlineStr">
        <is>
          <t>test</t>
        </is>
      </c>
      <c r="B7933" s="174" t="inlineStr">
        <is>
          <t>A4</t>
        </is>
      </c>
      <c r="C7933" s="174" t="inlineStr">
        <is>
          <t>Noise</t>
        </is>
      </c>
      <c r="D7933" s="174" t="inlineStr">
        <is>
          <t>nb</t>
        </is>
      </c>
      <c r="E7933" s="175" t="n">
        <v>0.44</v>
      </c>
      <c r="F7933" s="174" t="n">
        <v>10</v>
      </c>
      <c r="G7933" s="174" t="n">
        <v>61</v>
      </c>
      <c r="H7933" s="174" t="n">
        <v>38</v>
      </c>
      <c r="I7933" s="174" t="n">
        <v>4272</v>
      </c>
      <c r="J7933" s="174" t="n"/>
      <c r="K7933" s="174" t="n"/>
      <c r="L7933" s="174" t="n"/>
      <c r="M7933" s="174" t="n"/>
    </row>
    <row r="7934">
      <c r="A7934" s="174" t="inlineStr">
        <is>
          <t>test</t>
        </is>
      </c>
      <c r="B7934" s="174" t="inlineStr">
        <is>
          <t>A4</t>
        </is>
      </c>
      <c r="C7934" s="174" t="inlineStr">
        <is>
          <t>Noise</t>
        </is>
      </c>
      <c r="D7934" s="174" t="inlineStr">
        <is>
          <t>nb</t>
        </is>
      </c>
      <c r="E7934" s="175" t="n">
        <v>0.45</v>
      </c>
      <c r="F7934" s="174" t="n">
        <v>10</v>
      </c>
      <c r="G7934" s="174" t="n">
        <v>61</v>
      </c>
      <c r="H7934" s="174" t="n">
        <v>36</v>
      </c>
      <c r="I7934" s="174" t="n">
        <v>4274</v>
      </c>
      <c r="J7934" s="174" t="n"/>
      <c r="K7934" s="174" t="n"/>
      <c r="L7934" s="174" t="n"/>
      <c r="M7934" s="174" t="n"/>
    </row>
    <row r="7935">
      <c r="A7935" s="174" t="inlineStr">
        <is>
          <t>test</t>
        </is>
      </c>
      <c r="B7935" s="174" t="inlineStr">
        <is>
          <t>A4</t>
        </is>
      </c>
      <c r="C7935" s="174" t="inlineStr">
        <is>
          <t>Noise</t>
        </is>
      </c>
      <c r="D7935" s="174" t="inlineStr">
        <is>
          <t>nb</t>
        </is>
      </c>
      <c r="E7935" s="175" t="n">
        <v>0.46</v>
      </c>
      <c r="F7935" s="174" t="n">
        <v>10</v>
      </c>
      <c r="G7935" s="174" t="n">
        <v>61</v>
      </c>
      <c r="H7935" s="174" t="n">
        <v>35</v>
      </c>
      <c r="I7935" s="174" t="n">
        <v>4275</v>
      </c>
      <c r="J7935" s="174" t="n"/>
      <c r="K7935" s="174" t="n"/>
      <c r="L7935" s="174" t="n"/>
      <c r="M7935" s="174" t="n"/>
    </row>
    <row r="7936">
      <c r="A7936" s="174" t="inlineStr">
        <is>
          <t>test</t>
        </is>
      </c>
      <c r="B7936" s="174" t="inlineStr">
        <is>
          <t>A4</t>
        </is>
      </c>
      <c r="C7936" s="174" t="inlineStr">
        <is>
          <t>Noise</t>
        </is>
      </c>
      <c r="D7936" s="174" t="inlineStr">
        <is>
          <t>nb</t>
        </is>
      </c>
      <c r="E7936" s="175" t="n">
        <v>0.47</v>
      </c>
      <c r="F7936" s="174" t="n">
        <v>10</v>
      </c>
      <c r="G7936" s="174" t="n">
        <v>61</v>
      </c>
      <c r="H7936" s="174" t="n">
        <v>34</v>
      </c>
      <c r="I7936" s="174" t="n">
        <v>4276</v>
      </c>
      <c r="J7936" s="174" t="n"/>
      <c r="K7936" s="174" t="n"/>
      <c r="L7936" s="174" t="n"/>
      <c r="M7936" s="174" t="n"/>
    </row>
    <row r="7937">
      <c r="A7937" s="174" t="inlineStr">
        <is>
          <t>test</t>
        </is>
      </c>
      <c r="B7937" s="174" t="inlineStr">
        <is>
          <t>A4</t>
        </is>
      </c>
      <c r="C7937" s="174" t="inlineStr">
        <is>
          <t>Noise</t>
        </is>
      </c>
      <c r="D7937" s="174" t="inlineStr">
        <is>
          <t>nb</t>
        </is>
      </c>
      <c r="E7937" s="175" t="n">
        <v>0.48</v>
      </c>
      <c r="F7937" s="174" t="n">
        <v>9</v>
      </c>
      <c r="G7937" s="174" t="n">
        <v>62</v>
      </c>
      <c r="H7937" s="174" t="n">
        <v>32</v>
      </c>
      <c r="I7937" s="174" t="n">
        <v>4278</v>
      </c>
      <c r="J7937" s="174" t="n"/>
      <c r="K7937" s="174" t="n"/>
      <c r="L7937" s="174" t="n"/>
      <c r="M7937" s="174" t="n"/>
    </row>
    <row r="7938">
      <c r="A7938" s="174" t="inlineStr">
        <is>
          <t>test</t>
        </is>
      </c>
      <c r="B7938" s="174" t="inlineStr">
        <is>
          <t>A4</t>
        </is>
      </c>
      <c r="C7938" s="174" t="inlineStr">
        <is>
          <t>Noise</t>
        </is>
      </c>
      <c r="D7938" s="174" t="inlineStr">
        <is>
          <t>nb</t>
        </is>
      </c>
      <c r="E7938" s="175" t="n">
        <v>0.49</v>
      </c>
      <c r="F7938" s="174" t="n">
        <v>8</v>
      </c>
      <c r="G7938" s="174" t="n">
        <v>63</v>
      </c>
      <c r="H7938" s="174" t="n">
        <v>31</v>
      </c>
      <c r="I7938" s="174" t="n">
        <v>4279</v>
      </c>
      <c r="J7938" s="174" t="n"/>
      <c r="K7938" s="174" t="n"/>
      <c r="L7938" s="174" t="n"/>
      <c r="M7938" s="174" t="n"/>
    </row>
    <row r="7939">
      <c r="A7939" s="174" t="inlineStr">
        <is>
          <t>test</t>
        </is>
      </c>
      <c r="B7939" s="174" t="inlineStr">
        <is>
          <t>A4</t>
        </is>
      </c>
      <c r="C7939" s="174" t="inlineStr">
        <is>
          <t>Noise</t>
        </is>
      </c>
      <c r="D7939" s="174" t="inlineStr">
        <is>
          <t>nb</t>
        </is>
      </c>
      <c r="E7939" s="175" t="n">
        <v>0.5</v>
      </c>
      <c r="F7939" s="174" t="n">
        <v>8</v>
      </c>
      <c r="G7939" s="174" t="n">
        <v>63</v>
      </c>
      <c r="H7939" s="174" t="n">
        <v>29</v>
      </c>
      <c r="I7939" s="174" t="n">
        <v>4281</v>
      </c>
      <c r="J7939" s="174" t="n"/>
      <c r="K7939" s="174" t="n"/>
      <c r="L7939" s="174" t="n"/>
      <c r="M7939" s="174" t="n"/>
    </row>
    <row r="7940">
      <c r="A7940" s="174" t="inlineStr">
        <is>
          <t>test</t>
        </is>
      </c>
      <c r="B7940" s="174" t="inlineStr">
        <is>
          <t>A4</t>
        </is>
      </c>
      <c r="C7940" s="174" t="inlineStr">
        <is>
          <t>Noise</t>
        </is>
      </c>
      <c r="D7940" s="174" t="inlineStr">
        <is>
          <t>nb</t>
        </is>
      </c>
      <c r="E7940" s="175" t="n">
        <v>0.51</v>
      </c>
      <c r="F7940" s="174" t="n">
        <v>8</v>
      </c>
      <c r="G7940" s="174" t="n">
        <v>63</v>
      </c>
      <c r="H7940" s="174" t="n">
        <v>27</v>
      </c>
      <c r="I7940" s="174" t="n">
        <v>4283</v>
      </c>
      <c r="J7940" s="174" t="n"/>
      <c r="K7940" s="174" t="n"/>
      <c r="L7940" s="174" t="n"/>
      <c r="M7940" s="174" t="n"/>
    </row>
    <row r="7941">
      <c r="A7941" s="174" t="inlineStr">
        <is>
          <t>test</t>
        </is>
      </c>
      <c r="B7941" s="174" t="inlineStr">
        <is>
          <t>A4</t>
        </is>
      </c>
      <c r="C7941" s="174" t="inlineStr">
        <is>
          <t>Noise</t>
        </is>
      </c>
      <c r="D7941" s="174" t="inlineStr">
        <is>
          <t>nb</t>
        </is>
      </c>
      <c r="E7941" s="175" t="n">
        <v>0.52</v>
      </c>
      <c r="F7941" s="174" t="n">
        <v>8</v>
      </c>
      <c r="G7941" s="174" t="n">
        <v>63</v>
      </c>
      <c r="H7941" s="174" t="n">
        <v>26</v>
      </c>
      <c r="I7941" s="174" t="n">
        <v>4284</v>
      </c>
      <c r="J7941" s="174" t="n"/>
      <c r="K7941" s="174" t="n"/>
      <c r="L7941" s="174" t="n"/>
      <c r="M7941" s="174" t="n"/>
    </row>
    <row r="7942">
      <c r="A7942" s="174" t="inlineStr">
        <is>
          <t>test</t>
        </is>
      </c>
      <c r="B7942" s="174" t="inlineStr">
        <is>
          <t>A4</t>
        </is>
      </c>
      <c r="C7942" s="174" t="inlineStr">
        <is>
          <t>Noise</t>
        </is>
      </c>
      <c r="D7942" s="174" t="inlineStr">
        <is>
          <t>nb</t>
        </is>
      </c>
      <c r="E7942" s="175" t="n">
        <v>0.53</v>
      </c>
      <c r="F7942" s="174" t="n">
        <v>8</v>
      </c>
      <c r="G7942" s="174" t="n">
        <v>63</v>
      </c>
      <c r="H7942" s="174" t="n">
        <v>26</v>
      </c>
      <c r="I7942" s="174" t="n">
        <v>4284</v>
      </c>
      <c r="J7942" s="174" t="n"/>
      <c r="K7942" s="174" t="n"/>
      <c r="L7942" s="174" t="n"/>
      <c r="M7942" s="174" t="n"/>
    </row>
    <row r="7943">
      <c r="A7943" s="174" t="inlineStr">
        <is>
          <t>test</t>
        </is>
      </c>
      <c r="B7943" s="174" t="inlineStr">
        <is>
          <t>A4</t>
        </is>
      </c>
      <c r="C7943" s="174" t="inlineStr">
        <is>
          <t>Noise</t>
        </is>
      </c>
      <c r="D7943" s="174" t="inlineStr">
        <is>
          <t>nb</t>
        </is>
      </c>
      <c r="E7943" s="175" t="n">
        <v>0.54</v>
      </c>
      <c r="F7943" s="174" t="n">
        <v>8</v>
      </c>
      <c r="G7943" s="174" t="n">
        <v>63</v>
      </c>
      <c r="H7943" s="174" t="n">
        <v>26</v>
      </c>
      <c r="I7943" s="174" t="n">
        <v>4284</v>
      </c>
      <c r="J7943" s="174" t="n"/>
      <c r="K7943" s="174" t="n"/>
      <c r="L7943" s="174" t="n"/>
      <c r="M7943" s="174" t="n"/>
    </row>
    <row r="7944">
      <c r="A7944" s="174" t="inlineStr">
        <is>
          <t>test</t>
        </is>
      </c>
      <c r="B7944" s="174" t="inlineStr">
        <is>
          <t>A4</t>
        </is>
      </c>
      <c r="C7944" s="174" t="inlineStr">
        <is>
          <t>Noise</t>
        </is>
      </c>
      <c r="D7944" s="174" t="inlineStr">
        <is>
          <t>nb</t>
        </is>
      </c>
      <c r="E7944" s="175" t="n">
        <v>0.55</v>
      </c>
      <c r="F7944" s="174" t="n">
        <v>8</v>
      </c>
      <c r="G7944" s="174" t="n">
        <v>63</v>
      </c>
      <c r="H7944" s="174" t="n">
        <v>24</v>
      </c>
      <c r="I7944" s="174" t="n">
        <v>4286</v>
      </c>
      <c r="J7944" s="174" t="n"/>
      <c r="K7944" s="174" t="n"/>
      <c r="L7944" s="174" t="n"/>
      <c r="M7944" s="174" t="n"/>
    </row>
    <row r="7945">
      <c r="A7945" s="174" t="inlineStr">
        <is>
          <t>test</t>
        </is>
      </c>
      <c r="B7945" s="174" t="inlineStr">
        <is>
          <t>A4</t>
        </is>
      </c>
      <c r="C7945" s="174" t="inlineStr">
        <is>
          <t>Noise</t>
        </is>
      </c>
      <c r="D7945" s="174" t="inlineStr">
        <is>
          <t>nb</t>
        </is>
      </c>
      <c r="E7945" s="175" t="n">
        <v>0.5600000000000001</v>
      </c>
      <c r="F7945" s="174" t="n">
        <v>7</v>
      </c>
      <c r="G7945" s="174" t="n">
        <v>64</v>
      </c>
      <c r="H7945" s="174" t="n">
        <v>24</v>
      </c>
      <c r="I7945" s="174" t="n">
        <v>4286</v>
      </c>
      <c r="J7945" s="174" t="n"/>
      <c r="K7945" s="174" t="n"/>
      <c r="L7945" s="174" t="n"/>
      <c r="M7945" s="174" t="n"/>
    </row>
    <row r="7946">
      <c r="A7946" s="174" t="inlineStr">
        <is>
          <t>test</t>
        </is>
      </c>
      <c r="B7946" s="174" t="inlineStr">
        <is>
          <t>A4</t>
        </is>
      </c>
      <c r="C7946" s="174" t="inlineStr">
        <is>
          <t>Noise</t>
        </is>
      </c>
      <c r="D7946" s="174" t="inlineStr">
        <is>
          <t>nb</t>
        </is>
      </c>
      <c r="E7946" s="175" t="n">
        <v>0.57</v>
      </c>
      <c r="F7946" s="174" t="n">
        <v>7</v>
      </c>
      <c r="G7946" s="174" t="n">
        <v>64</v>
      </c>
      <c r="H7946" s="174" t="n">
        <v>24</v>
      </c>
      <c r="I7946" s="174" t="n">
        <v>4286</v>
      </c>
      <c r="J7946" s="174" t="n"/>
      <c r="K7946" s="174" t="n"/>
      <c r="L7946" s="174" t="n"/>
      <c r="M7946" s="174" t="n"/>
    </row>
    <row r="7947">
      <c r="A7947" s="174" t="inlineStr">
        <is>
          <t>test</t>
        </is>
      </c>
      <c r="B7947" s="174" t="inlineStr">
        <is>
          <t>A4</t>
        </is>
      </c>
      <c r="C7947" s="174" t="inlineStr">
        <is>
          <t>Noise</t>
        </is>
      </c>
      <c r="D7947" s="174" t="inlineStr">
        <is>
          <t>nb</t>
        </is>
      </c>
      <c r="E7947" s="175" t="n">
        <v>0.58</v>
      </c>
      <c r="F7947" s="174" t="n">
        <v>6</v>
      </c>
      <c r="G7947" s="174" t="n">
        <v>65</v>
      </c>
      <c r="H7947" s="174" t="n">
        <v>21</v>
      </c>
      <c r="I7947" s="174" t="n">
        <v>4289</v>
      </c>
      <c r="J7947" s="174" t="n"/>
      <c r="K7947" s="174" t="n"/>
      <c r="L7947" s="174" t="n"/>
      <c r="M7947" s="174" t="n"/>
    </row>
    <row r="7948">
      <c r="A7948" s="174" t="inlineStr">
        <is>
          <t>test</t>
        </is>
      </c>
      <c r="B7948" s="174" t="inlineStr">
        <is>
          <t>A4</t>
        </is>
      </c>
      <c r="C7948" s="174" t="inlineStr">
        <is>
          <t>Noise</t>
        </is>
      </c>
      <c r="D7948" s="174" t="inlineStr">
        <is>
          <t>nb</t>
        </is>
      </c>
      <c r="E7948" s="175" t="n">
        <v>0.59</v>
      </c>
      <c r="F7948" s="174" t="n">
        <v>6</v>
      </c>
      <c r="G7948" s="174" t="n">
        <v>65</v>
      </c>
      <c r="H7948" s="174" t="n">
        <v>19</v>
      </c>
      <c r="I7948" s="174" t="n">
        <v>4291</v>
      </c>
      <c r="J7948" s="174" t="n"/>
      <c r="K7948" s="174" t="n"/>
      <c r="L7948" s="174" t="n"/>
      <c r="M7948" s="174" t="n"/>
    </row>
    <row r="7949">
      <c r="A7949" s="174" t="inlineStr">
        <is>
          <t>test</t>
        </is>
      </c>
      <c r="B7949" s="174" t="inlineStr">
        <is>
          <t>A4</t>
        </is>
      </c>
      <c r="C7949" s="174" t="inlineStr">
        <is>
          <t>Noise</t>
        </is>
      </c>
      <c r="D7949" s="174" t="inlineStr">
        <is>
          <t>nb</t>
        </is>
      </c>
      <c r="E7949" s="175" t="n">
        <v>0.6</v>
      </c>
      <c r="F7949" s="174" t="n">
        <v>6</v>
      </c>
      <c r="G7949" s="174" t="n">
        <v>65</v>
      </c>
      <c r="H7949" s="174" t="n">
        <v>18</v>
      </c>
      <c r="I7949" s="174" t="n">
        <v>4292</v>
      </c>
      <c r="J7949" s="174" t="n"/>
      <c r="K7949" s="174" t="n"/>
      <c r="L7949" s="174" t="n"/>
      <c r="M7949" s="174" t="n"/>
    </row>
    <row r="7950">
      <c r="A7950" s="174" t="inlineStr">
        <is>
          <t>test</t>
        </is>
      </c>
      <c r="B7950" s="174" t="inlineStr">
        <is>
          <t>A4</t>
        </is>
      </c>
      <c r="C7950" s="174" t="inlineStr">
        <is>
          <t>Noise</t>
        </is>
      </c>
      <c r="D7950" s="174" t="inlineStr">
        <is>
          <t>nb</t>
        </is>
      </c>
      <c r="E7950" s="175" t="n">
        <v>0.61</v>
      </c>
      <c r="F7950" s="174" t="n">
        <v>5</v>
      </c>
      <c r="G7950" s="174" t="n">
        <v>66</v>
      </c>
      <c r="H7950" s="174" t="n">
        <v>18</v>
      </c>
      <c r="I7950" s="174" t="n">
        <v>4292</v>
      </c>
      <c r="J7950" s="174" t="n"/>
      <c r="K7950" s="174" t="n"/>
      <c r="L7950" s="174" t="n"/>
      <c r="M7950" s="174" t="n"/>
    </row>
    <row r="7951">
      <c r="A7951" s="174" t="inlineStr">
        <is>
          <t>test</t>
        </is>
      </c>
      <c r="B7951" s="174" t="inlineStr">
        <is>
          <t>A4</t>
        </is>
      </c>
      <c r="C7951" s="174" t="inlineStr">
        <is>
          <t>Noise</t>
        </is>
      </c>
      <c r="D7951" s="174" t="inlineStr">
        <is>
          <t>nb</t>
        </is>
      </c>
      <c r="E7951" s="175" t="n">
        <v>0.62</v>
      </c>
      <c r="F7951" s="174" t="n">
        <v>5</v>
      </c>
      <c r="G7951" s="174" t="n">
        <v>66</v>
      </c>
      <c r="H7951" s="174" t="n">
        <v>16</v>
      </c>
      <c r="I7951" s="174" t="n">
        <v>4294</v>
      </c>
      <c r="J7951" s="174" t="n"/>
      <c r="K7951" s="174" t="n"/>
      <c r="L7951" s="174" t="n"/>
      <c r="M7951" s="174" t="n"/>
    </row>
    <row r="7952">
      <c r="A7952" s="174" t="inlineStr">
        <is>
          <t>test</t>
        </is>
      </c>
      <c r="B7952" s="174" t="inlineStr">
        <is>
          <t>A4</t>
        </is>
      </c>
      <c r="C7952" s="174" t="inlineStr">
        <is>
          <t>Noise</t>
        </is>
      </c>
      <c r="D7952" s="174" t="inlineStr">
        <is>
          <t>nb</t>
        </is>
      </c>
      <c r="E7952" s="175" t="n">
        <v>0.63</v>
      </c>
      <c r="F7952" s="174" t="n">
        <v>5</v>
      </c>
      <c r="G7952" s="174" t="n">
        <v>66</v>
      </c>
      <c r="H7952" s="174" t="n">
        <v>16</v>
      </c>
      <c r="I7952" s="174" t="n">
        <v>4294</v>
      </c>
      <c r="J7952" s="174" t="n"/>
      <c r="K7952" s="174" t="n"/>
      <c r="L7952" s="174" t="n"/>
      <c r="M7952" s="174" t="n"/>
    </row>
    <row r="7953">
      <c r="A7953" s="174" t="inlineStr">
        <is>
          <t>test</t>
        </is>
      </c>
      <c r="B7953" s="174" t="inlineStr">
        <is>
          <t>A4</t>
        </is>
      </c>
      <c r="C7953" s="174" t="inlineStr">
        <is>
          <t>Noise</t>
        </is>
      </c>
      <c r="D7953" s="174" t="inlineStr">
        <is>
          <t>nb</t>
        </is>
      </c>
      <c r="E7953" s="175" t="n">
        <v>0.64</v>
      </c>
      <c r="F7953" s="174" t="n">
        <v>5</v>
      </c>
      <c r="G7953" s="174" t="n">
        <v>66</v>
      </c>
      <c r="H7953" s="174" t="n">
        <v>15</v>
      </c>
      <c r="I7953" s="174" t="n">
        <v>4295</v>
      </c>
      <c r="J7953" s="174" t="n"/>
      <c r="K7953" s="174" t="n"/>
      <c r="L7953" s="174" t="n"/>
      <c r="M7953" s="174" t="n"/>
    </row>
    <row r="7954">
      <c r="A7954" s="174" t="inlineStr">
        <is>
          <t>test</t>
        </is>
      </c>
      <c r="B7954" s="174" t="inlineStr">
        <is>
          <t>A4</t>
        </is>
      </c>
      <c r="C7954" s="174" t="inlineStr">
        <is>
          <t>Noise</t>
        </is>
      </c>
      <c r="D7954" s="174" t="inlineStr">
        <is>
          <t>nb</t>
        </is>
      </c>
      <c r="E7954" s="175" t="n">
        <v>0.65</v>
      </c>
      <c r="F7954" s="174" t="n">
        <v>4</v>
      </c>
      <c r="G7954" s="174" t="n">
        <v>67</v>
      </c>
      <c r="H7954" s="174" t="n">
        <v>14</v>
      </c>
      <c r="I7954" s="174" t="n">
        <v>4296</v>
      </c>
      <c r="J7954" s="174" t="n"/>
      <c r="K7954" s="174" t="n"/>
      <c r="L7954" s="174" t="n"/>
      <c r="M7954" s="174" t="n"/>
    </row>
    <row r="7955">
      <c r="A7955" s="174" t="inlineStr">
        <is>
          <t>test</t>
        </is>
      </c>
      <c r="B7955" s="174" t="inlineStr">
        <is>
          <t>A4</t>
        </is>
      </c>
      <c r="C7955" s="174" t="inlineStr">
        <is>
          <t>Noise</t>
        </is>
      </c>
      <c r="D7955" s="174" t="inlineStr">
        <is>
          <t>nb</t>
        </is>
      </c>
      <c r="E7955" s="175" t="n">
        <v>0.66</v>
      </c>
      <c r="F7955" s="174" t="n">
        <v>3</v>
      </c>
      <c r="G7955" s="174" t="n">
        <v>68</v>
      </c>
      <c r="H7955" s="174" t="n">
        <v>11</v>
      </c>
      <c r="I7955" s="174" t="n">
        <v>4299</v>
      </c>
      <c r="J7955" s="174" t="n"/>
      <c r="K7955" s="174" t="n"/>
      <c r="L7955" s="174" t="n"/>
      <c r="M7955" s="174" t="n"/>
    </row>
    <row r="7956">
      <c r="A7956" s="174" t="inlineStr">
        <is>
          <t>test</t>
        </is>
      </c>
      <c r="B7956" s="174" t="inlineStr">
        <is>
          <t>A4</t>
        </is>
      </c>
      <c r="C7956" s="174" t="inlineStr">
        <is>
          <t>Noise</t>
        </is>
      </c>
      <c r="D7956" s="174" t="inlineStr">
        <is>
          <t>nb</t>
        </is>
      </c>
      <c r="E7956" s="175" t="n">
        <v>0.67</v>
      </c>
      <c r="F7956" s="174" t="n">
        <v>3</v>
      </c>
      <c r="G7956" s="174" t="n">
        <v>68</v>
      </c>
      <c r="H7956" s="174" t="n">
        <v>10</v>
      </c>
      <c r="I7956" s="174" t="n">
        <v>4300</v>
      </c>
      <c r="J7956" s="174" t="n"/>
      <c r="K7956" s="174" t="n"/>
      <c r="L7956" s="174" t="n"/>
      <c r="M7956" s="174" t="n"/>
    </row>
    <row r="7957">
      <c r="A7957" s="174" t="inlineStr">
        <is>
          <t>test</t>
        </is>
      </c>
      <c r="B7957" s="174" t="inlineStr">
        <is>
          <t>A4</t>
        </is>
      </c>
      <c r="C7957" s="174" t="inlineStr">
        <is>
          <t>Noise</t>
        </is>
      </c>
      <c r="D7957" s="174" t="inlineStr">
        <is>
          <t>nb</t>
        </is>
      </c>
      <c r="E7957" s="175" t="n">
        <v>0.68</v>
      </c>
      <c r="F7957" s="174" t="n">
        <v>3</v>
      </c>
      <c r="G7957" s="174" t="n">
        <v>68</v>
      </c>
      <c r="H7957" s="174" t="n">
        <v>9</v>
      </c>
      <c r="I7957" s="174" t="n">
        <v>4301</v>
      </c>
      <c r="J7957" s="174" t="n"/>
      <c r="K7957" s="174" t="n"/>
      <c r="L7957" s="174" t="n"/>
      <c r="M7957" s="174" t="n"/>
    </row>
    <row r="7958">
      <c r="A7958" s="174" t="inlineStr">
        <is>
          <t>test</t>
        </is>
      </c>
      <c r="B7958" s="174" t="inlineStr">
        <is>
          <t>A4</t>
        </is>
      </c>
      <c r="C7958" s="174" t="inlineStr">
        <is>
          <t>Noise</t>
        </is>
      </c>
      <c r="D7958" s="174" t="inlineStr">
        <is>
          <t>nb</t>
        </is>
      </c>
      <c r="E7958" s="175" t="n">
        <v>0.6899999999999999</v>
      </c>
      <c r="F7958" s="174" t="n">
        <v>3</v>
      </c>
      <c r="G7958" s="174" t="n">
        <v>68</v>
      </c>
      <c r="H7958" s="174" t="n">
        <v>8</v>
      </c>
      <c r="I7958" s="174" t="n">
        <v>4302</v>
      </c>
      <c r="J7958" s="174" t="n"/>
      <c r="K7958" s="174" t="n"/>
      <c r="L7958" s="174" t="n"/>
      <c r="M7958" s="174" t="n"/>
    </row>
    <row r="7959">
      <c r="A7959" s="174" t="inlineStr">
        <is>
          <t>test</t>
        </is>
      </c>
      <c r="B7959" s="174" t="inlineStr">
        <is>
          <t>A4</t>
        </is>
      </c>
      <c r="C7959" s="174" t="inlineStr">
        <is>
          <t>Noise</t>
        </is>
      </c>
      <c r="D7959" s="174" t="inlineStr">
        <is>
          <t>nb</t>
        </is>
      </c>
      <c r="E7959" s="175" t="n">
        <v>0.7</v>
      </c>
      <c r="F7959" s="174" t="n">
        <v>3</v>
      </c>
      <c r="G7959" s="174" t="n">
        <v>68</v>
      </c>
      <c r="H7959" s="174" t="n">
        <v>8</v>
      </c>
      <c r="I7959" s="174" t="n">
        <v>4302</v>
      </c>
      <c r="J7959" s="174" t="n"/>
      <c r="K7959" s="174" t="n"/>
      <c r="L7959" s="174" t="n"/>
      <c r="M7959" s="174" t="n"/>
    </row>
    <row r="7960">
      <c r="A7960" s="174" t="inlineStr">
        <is>
          <t>test</t>
        </is>
      </c>
      <c r="B7960" s="174" t="inlineStr">
        <is>
          <t>A4</t>
        </is>
      </c>
      <c r="C7960" s="174" t="inlineStr">
        <is>
          <t>Noise</t>
        </is>
      </c>
      <c r="D7960" s="174" t="inlineStr">
        <is>
          <t>nb</t>
        </is>
      </c>
      <c r="E7960" s="175" t="n">
        <v>0.71</v>
      </c>
      <c r="F7960" s="174" t="n">
        <v>2</v>
      </c>
      <c r="G7960" s="174" t="n">
        <v>69</v>
      </c>
      <c r="H7960" s="174" t="n">
        <v>7</v>
      </c>
      <c r="I7960" s="174" t="n">
        <v>4303</v>
      </c>
      <c r="J7960" s="174" t="n"/>
      <c r="K7960" s="174" t="n"/>
      <c r="L7960" s="174" t="n"/>
      <c r="M7960" s="174" t="n"/>
    </row>
    <row r="7961">
      <c r="A7961" s="174" t="inlineStr">
        <is>
          <t>test</t>
        </is>
      </c>
      <c r="B7961" s="174" t="inlineStr">
        <is>
          <t>A4</t>
        </is>
      </c>
      <c r="C7961" s="174" t="inlineStr">
        <is>
          <t>Noise</t>
        </is>
      </c>
      <c r="D7961" s="174" t="inlineStr">
        <is>
          <t>nb</t>
        </is>
      </c>
      <c r="E7961" s="175" t="n">
        <v>0.72</v>
      </c>
      <c r="F7961" s="174" t="n">
        <v>2</v>
      </c>
      <c r="G7961" s="174" t="n">
        <v>69</v>
      </c>
      <c r="H7961" s="174" t="n">
        <v>6</v>
      </c>
      <c r="I7961" s="174" t="n">
        <v>4304</v>
      </c>
      <c r="J7961" s="174" t="n"/>
      <c r="K7961" s="174" t="n"/>
      <c r="L7961" s="174" t="n"/>
      <c r="M7961" s="174" t="n"/>
    </row>
    <row r="7962">
      <c r="A7962" s="174" t="inlineStr">
        <is>
          <t>test</t>
        </is>
      </c>
      <c r="B7962" s="174" t="inlineStr">
        <is>
          <t>A4</t>
        </is>
      </c>
      <c r="C7962" s="174" t="inlineStr">
        <is>
          <t>Noise</t>
        </is>
      </c>
      <c r="D7962" s="174" t="inlineStr">
        <is>
          <t>nb</t>
        </is>
      </c>
      <c r="E7962" s="175" t="n">
        <v>0.73</v>
      </c>
      <c r="F7962" s="174" t="n">
        <v>2</v>
      </c>
      <c r="G7962" s="174" t="n">
        <v>69</v>
      </c>
      <c r="H7962" s="174" t="n">
        <v>6</v>
      </c>
      <c r="I7962" s="174" t="n">
        <v>4304</v>
      </c>
      <c r="J7962" s="174" t="n"/>
      <c r="K7962" s="174" t="n"/>
      <c r="L7962" s="174" t="n"/>
      <c r="M7962" s="174" t="n"/>
    </row>
    <row r="7963">
      <c r="A7963" s="174" t="inlineStr">
        <is>
          <t>test</t>
        </is>
      </c>
      <c r="B7963" s="174" t="inlineStr">
        <is>
          <t>A4</t>
        </is>
      </c>
      <c r="C7963" s="174" t="inlineStr">
        <is>
          <t>Noise</t>
        </is>
      </c>
      <c r="D7963" s="174" t="inlineStr">
        <is>
          <t>nb</t>
        </is>
      </c>
      <c r="E7963" s="175" t="n">
        <v>0.74</v>
      </c>
      <c r="F7963" s="174" t="n">
        <v>2</v>
      </c>
      <c r="G7963" s="174" t="n">
        <v>69</v>
      </c>
      <c r="H7963" s="174" t="n">
        <v>4</v>
      </c>
      <c r="I7963" s="174" t="n">
        <v>4306</v>
      </c>
      <c r="J7963" s="174" t="n"/>
      <c r="K7963" s="174" t="n"/>
      <c r="L7963" s="174" t="n"/>
      <c r="M7963" s="174" t="n"/>
    </row>
    <row r="7964">
      <c r="A7964" s="174" t="inlineStr">
        <is>
          <t>test</t>
        </is>
      </c>
      <c r="B7964" s="174" t="inlineStr">
        <is>
          <t>A4</t>
        </is>
      </c>
      <c r="C7964" s="174" t="inlineStr">
        <is>
          <t>Noise</t>
        </is>
      </c>
      <c r="D7964" s="174" t="inlineStr">
        <is>
          <t>nb</t>
        </is>
      </c>
      <c r="E7964" s="175" t="n">
        <v>0.75</v>
      </c>
      <c r="F7964" s="174" t="n">
        <v>2</v>
      </c>
      <c r="G7964" s="174" t="n">
        <v>69</v>
      </c>
      <c r="H7964" s="174" t="n">
        <v>4</v>
      </c>
      <c r="I7964" s="174" t="n">
        <v>4306</v>
      </c>
      <c r="J7964" s="174" t="n"/>
      <c r="K7964" s="174" t="n"/>
      <c r="L7964" s="174" t="n"/>
      <c r="M7964" s="174" t="n"/>
    </row>
    <row r="7965">
      <c r="A7965" s="174" t="inlineStr">
        <is>
          <t>test</t>
        </is>
      </c>
      <c r="B7965" s="174" t="inlineStr">
        <is>
          <t>A4</t>
        </is>
      </c>
      <c r="C7965" s="174" t="inlineStr">
        <is>
          <t>Noise</t>
        </is>
      </c>
      <c r="D7965" s="174" t="inlineStr">
        <is>
          <t>nb</t>
        </is>
      </c>
      <c r="E7965" s="175" t="n">
        <v>0.76</v>
      </c>
      <c r="F7965" s="174" t="n">
        <v>2</v>
      </c>
      <c r="G7965" s="174" t="n">
        <v>69</v>
      </c>
      <c r="H7965" s="174" t="n">
        <v>3</v>
      </c>
      <c r="I7965" s="174" t="n">
        <v>4307</v>
      </c>
      <c r="J7965" s="174" t="n"/>
      <c r="K7965" s="174" t="n"/>
      <c r="L7965" s="174" t="n"/>
      <c r="M7965" s="174" t="n"/>
    </row>
    <row r="7966">
      <c r="A7966" s="174" t="inlineStr">
        <is>
          <t>test</t>
        </is>
      </c>
      <c r="B7966" s="174" t="inlineStr">
        <is>
          <t>A4</t>
        </is>
      </c>
      <c r="C7966" s="174" t="inlineStr">
        <is>
          <t>Noise</t>
        </is>
      </c>
      <c r="D7966" s="174" t="inlineStr">
        <is>
          <t>nb</t>
        </is>
      </c>
      <c r="E7966" s="175" t="n">
        <v>0.77</v>
      </c>
      <c r="F7966" s="174" t="n">
        <v>2</v>
      </c>
      <c r="G7966" s="174" t="n">
        <v>69</v>
      </c>
      <c r="H7966" s="174" t="n">
        <v>3</v>
      </c>
      <c r="I7966" s="174" t="n">
        <v>4307</v>
      </c>
      <c r="J7966" s="174" t="n"/>
      <c r="K7966" s="174" t="n"/>
      <c r="L7966" s="174" t="n"/>
      <c r="M7966" s="174" t="n"/>
    </row>
    <row r="7967">
      <c r="A7967" s="174" t="inlineStr">
        <is>
          <t>test</t>
        </is>
      </c>
      <c r="B7967" s="174" t="inlineStr">
        <is>
          <t>A4</t>
        </is>
      </c>
      <c r="C7967" s="174" t="inlineStr">
        <is>
          <t>Noise</t>
        </is>
      </c>
      <c r="D7967" s="174" t="inlineStr">
        <is>
          <t>nb</t>
        </is>
      </c>
      <c r="E7967" s="175" t="n">
        <v>0.78</v>
      </c>
      <c r="F7967" s="174" t="n">
        <v>2</v>
      </c>
      <c r="G7967" s="174" t="n">
        <v>69</v>
      </c>
      <c r="H7967" s="174" t="n">
        <v>3</v>
      </c>
      <c r="I7967" s="174" t="n">
        <v>4307</v>
      </c>
      <c r="J7967" s="174" t="n"/>
      <c r="K7967" s="174" t="n"/>
      <c r="L7967" s="174" t="n"/>
      <c r="M7967" s="174" t="n"/>
    </row>
    <row r="7968">
      <c r="A7968" s="174" t="inlineStr">
        <is>
          <t>test</t>
        </is>
      </c>
      <c r="B7968" s="174" t="inlineStr">
        <is>
          <t>A4</t>
        </is>
      </c>
      <c r="C7968" s="174" t="inlineStr">
        <is>
          <t>Noise</t>
        </is>
      </c>
      <c r="D7968" s="174" t="inlineStr">
        <is>
          <t>nb</t>
        </is>
      </c>
      <c r="E7968" s="175" t="n">
        <v>0.79</v>
      </c>
      <c r="F7968" s="174" t="n">
        <v>2</v>
      </c>
      <c r="G7968" s="174" t="n">
        <v>69</v>
      </c>
      <c r="H7968" s="174" t="n">
        <v>3</v>
      </c>
      <c r="I7968" s="174" t="n">
        <v>4307</v>
      </c>
      <c r="J7968" s="174" t="n"/>
      <c r="K7968" s="174" t="n"/>
      <c r="L7968" s="174" t="n"/>
      <c r="M7968" s="174" t="n"/>
    </row>
    <row r="7969">
      <c r="A7969" s="174" t="inlineStr">
        <is>
          <t>test</t>
        </is>
      </c>
      <c r="B7969" s="174" t="inlineStr">
        <is>
          <t>A4</t>
        </is>
      </c>
      <c r="C7969" s="174" t="inlineStr">
        <is>
          <t>Noise</t>
        </is>
      </c>
      <c r="D7969" s="174" t="inlineStr">
        <is>
          <t>nb</t>
        </is>
      </c>
      <c r="E7969" s="175" t="n">
        <v>0.8</v>
      </c>
      <c r="F7969" s="174" t="n">
        <v>2</v>
      </c>
      <c r="G7969" s="174" t="n">
        <v>69</v>
      </c>
      <c r="H7969" s="174" t="n">
        <v>3</v>
      </c>
      <c r="I7969" s="174" t="n">
        <v>4307</v>
      </c>
      <c r="J7969" s="174" t="n"/>
      <c r="K7969" s="174" t="n"/>
      <c r="L7969" s="174" t="n"/>
      <c r="M7969" s="174" t="n"/>
    </row>
    <row r="7970">
      <c r="A7970" s="174" t="inlineStr">
        <is>
          <t>test</t>
        </is>
      </c>
      <c r="B7970" s="174" t="inlineStr">
        <is>
          <t>A4</t>
        </is>
      </c>
      <c r="C7970" s="174" t="inlineStr">
        <is>
          <t>Noise</t>
        </is>
      </c>
      <c r="D7970" s="174" t="inlineStr">
        <is>
          <t>nb</t>
        </is>
      </c>
      <c r="E7970" s="175" t="n">
        <v>0.8100000000000001</v>
      </c>
      <c r="F7970" s="174" t="n">
        <v>2</v>
      </c>
      <c r="G7970" s="174" t="n">
        <v>69</v>
      </c>
      <c r="H7970" s="174" t="n">
        <v>3</v>
      </c>
      <c r="I7970" s="174" t="n">
        <v>4307</v>
      </c>
      <c r="J7970" s="174" t="n"/>
      <c r="K7970" s="174" t="n"/>
      <c r="L7970" s="174" t="n"/>
      <c r="M7970" s="174" t="n"/>
    </row>
    <row r="7971">
      <c r="A7971" s="174" t="inlineStr">
        <is>
          <t>test</t>
        </is>
      </c>
      <c r="B7971" s="174" t="inlineStr">
        <is>
          <t>A4</t>
        </is>
      </c>
      <c r="C7971" s="174" t="inlineStr">
        <is>
          <t>Noise</t>
        </is>
      </c>
      <c r="D7971" s="174" t="inlineStr">
        <is>
          <t>nb</t>
        </is>
      </c>
      <c r="E7971" s="175" t="n">
        <v>0.82</v>
      </c>
      <c r="F7971" s="174" t="n">
        <v>2</v>
      </c>
      <c r="G7971" s="174" t="n">
        <v>69</v>
      </c>
      <c r="H7971" s="174" t="n">
        <v>3</v>
      </c>
      <c r="I7971" s="174" t="n">
        <v>4307</v>
      </c>
      <c r="J7971" s="174" t="n"/>
      <c r="K7971" s="174" t="n"/>
      <c r="L7971" s="174" t="n"/>
      <c r="M7971" s="174" t="n"/>
    </row>
    <row r="7972">
      <c r="A7972" s="174" t="inlineStr">
        <is>
          <t>test</t>
        </is>
      </c>
      <c r="B7972" s="174" t="inlineStr">
        <is>
          <t>A4</t>
        </is>
      </c>
      <c r="C7972" s="174" t="inlineStr">
        <is>
          <t>Noise</t>
        </is>
      </c>
      <c r="D7972" s="174" t="inlineStr">
        <is>
          <t>nb</t>
        </is>
      </c>
      <c r="E7972" s="175" t="n">
        <v>0.83</v>
      </c>
      <c r="F7972" s="174" t="n">
        <v>1</v>
      </c>
      <c r="G7972" s="174" t="n">
        <v>70</v>
      </c>
      <c r="H7972" s="174" t="n">
        <v>2</v>
      </c>
      <c r="I7972" s="174" t="n">
        <v>4308</v>
      </c>
      <c r="J7972" s="174" t="n"/>
      <c r="K7972" s="174" t="n"/>
      <c r="L7972" s="174" t="n"/>
      <c r="M7972" s="174" t="n"/>
    </row>
    <row r="7973">
      <c r="A7973" s="174" t="inlineStr">
        <is>
          <t>test</t>
        </is>
      </c>
      <c r="B7973" s="174" t="inlineStr">
        <is>
          <t>A4</t>
        </is>
      </c>
      <c r="C7973" s="174" t="inlineStr">
        <is>
          <t>Noise</t>
        </is>
      </c>
      <c r="D7973" s="174" t="inlineStr">
        <is>
          <t>nb</t>
        </is>
      </c>
      <c r="E7973" s="175" t="n">
        <v>0.84</v>
      </c>
      <c r="F7973" s="174" t="n">
        <v>1</v>
      </c>
      <c r="G7973" s="174" t="n">
        <v>70</v>
      </c>
      <c r="H7973" s="174" t="n">
        <v>2</v>
      </c>
      <c r="I7973" s="174" t="n">
        <v>4308</v>
      </c>
      <c r="J7973" s="174" t="n"/>
      <c r="K7973" s="174" t="n"/>
      <c r="L7973" s="174" t="n"/>
      <c r="M7973" s="174" t="n"/>
    </row>
    <row r="7974">
      <c r="A7974" s="174" t="inlineStr">
        <is>
          <t>test</t>
        </is>
      </c>
      <c r="B7974" s="174" t="inlineStr">
        <is>
          <t>A4</t>
        </is>
      </c>
      <c r="C7974" s="174" t="inlineStr">
        <is>
          <t>Noise</t>
        </is>
      </c>
      <c r="D7974" s="174" t="inlineStr">
        <is>
          <t>nb</t>
        </is>
      </c>
      <c r="E7974" s="175" t="n">
        <v>0.85</v>
      </c>
      <c r="F7974" s="174" t="n">
        <v>1</v>
      </c>
      <c r="G7974" s="174" t="n">
        <v>70</v>
      </c>
      <c r="H7974" s="174" t="n">
        <v>2</v>
      </c>
      <c r="I7974" s="174" t="n">
        <v>4308</v>
      </c>
      <c r="J7974" s="174" t="n"/>
      <c r="K7974" s="174" t="n"/>
      <c r="L7974" s="174" t="n"/>
      <c r="M7974" s="174" t="n"/>
    </row>
    <row r="7975">
      <c r="A7975" s="174" t="inlineStr">
        <is>
          <t>test</t>
        </is>
      </c>
      <c r="B7975" s="174" t="inlineStr">
        <is>
          <t>A4</t>
        </is>
      </c>
      <c r="C7975" s="174" t="inlineStr">
        <is>
          <t>Noise</t>
        </is>
      </c>
      <c r="D7975" s="174" t="inlineStr">
        <is>
          <t>nb</t>
        </is>
      </c>
      <c r="E7975" s="175" t="n">
        <v>0.86</v>
      </c>
      <c r="F7975" s="174" t="n">
        <v>1</v>
      </c>
      <c r="G7975" s="174" t="n">
        <v>70</v>
      </c>
      <c r="H7975" s="174" t="n">
        <v>1</v>
      </c>
      <c r="I7975" s="174" t="n">
        <v>4309</v>
      </c>
      <c r="J7975" s="174" t="n"/>
      <c r="K7975" s="174" t="n"/>
      <c r="L7975" s="174" t="n"/>
      <c r="M7975" s="174" t="n"/>
    </row>
    <row r="7976">
      <c r="A7976" s="174" t="inlineStr">
        <is>
          <t>test</t>
        </is>
      </c>
      <c r="B7976" s="174" t="inlineStr">
        <is>
          <t>A4</t>
        </is>
      </c>
      <c r="C7976" s="174" t="inlineStr">
        <is>
          <t>Noise</t>
        </is>
      </c>
      <c r="D7976" s="174" t="inlineStr">
        <is>
          <t>nb</t>
        </is>
      </c>
      <c r="E7976" s="175" t="n">
        <v>0.87</v>
      </c>
      <c r="F7976" s="174" t="n">
        <v>1</v>
      </c>
      <c r="G7976" s="174" t="n">
        <v>70</v>
      </c>
      <c r="H7976" s="174" t="n">
        <v>1</v>
      </c>
      <c r="I7976" s="174" t="n">
        <v>4309</v>
      </c>
      <c r="J7976" s="174" t="n"/>
      <c r="K7976" s="174" t="n"/>
      <c r="L7976" s="174" t="n"/>
      <c r="M7976" s="174" t="n"/>
    </row>
    <row r="7977">
      <c r="A7977" s="174" t="inlineStr">
        <is>
          <t>test</t>
        </is>
      </c>
      <c r="B7977" s="174" t="inlineStr">
        <is>
          <t>A4</t>
        </is>
      </c>
      <c r="C7977" s="174" t="inlineStr">
        <is>
          <t>Noise</t>
        </is>
      </c>
      <c r="D7977" s="174" t="inlineStr">
        <is>
          <t>nb</t>
        </is>
      </c>
      <c r="E7977" s="175" t="n">
        <v>0.88</v>
      </c>
      <c r="F7977" s="174" t="n">
        <v>1</v>
      </c>
      <c r="G7977" s="174" t="n">
        <v>70</v>
      </c>
      <c r="H7977" s="174" t="n">
        <v>1</v>
      </c>
      <c r="I7977" s="174" t="n">
        <v>4309</v>
      </c>
      <c r="J7977" s="174" t="n"/>
      <c r="K7977" s="174" t="n"/>
      <c r="L7977" s="174" t="n"/>
      <c r="M7977" s="174" t="n"/>
    </row>
    <row r="7978">
      <c r="A7978" s="174" t="inlineStr">
        <is>
          <t>test</t>
        </is>
      </c>
      <c r="B7978" s="174" t="inlineStr">
        <is>
          <t>A4</t>
        </is>
      </c>
      <c r="C7978" s="174" t="inlineStr">
        <is>
          <t>Noise</t>
        </is>
      </c>
      <c r="D7978" s="174" t="inlineStr">
        <is>
          <t>nb</t>
        </is>
      </c>
      <c r="E7978" s="175" t="n">
        <v>0.89</v>
      </c>
      <c r="F7978" s="174" t="n">
        <v>1</v>
      </c>
      <c r="G7978" s="174" t="n">
        <v>70</v>
      </c>
      <c r="H7978" s="174" t="n">
        <v>1</v>
      </c>
      <c r="I7978" s="174" t="n">
        <v>4309</v>
      </c>
      <c r="J7978" s="174" t="n"/>
      <c r="K7978" s="174" t="n"/>
      <c r="L7978" s="174" t="n"/>
      <c r="M7978" s="174" t="n"/>
    </row>
    <row r="7979">
      <c r="A7979" s="174" t="inlineStr">
        <is>
          <t>test</t>
        </is>
      </c>
      <c r="B7979" s="174" t="inlineStr">
        <is>
          <t>A4</t>
        </is>
      </c>
      <c r="C7979" s="174" t="inlineStr">
        <is>
          <t>Noise</t>
        </is>
      </c>
      <c r="D7979" s="174" t="inlineStr">
        <is>
          <t>nb</t>
        </is>
      </c>
      <c r="E7979" s="175" t="n">
        <v>0.9</v>
      </c>
      <c r="F7979" s="174" t="n">
        <v>0</v>
      </c>
      <c r="G7979" s="174" t="n">
        <v>71</v>
      </c>
      <c r="H7979" s="174" t="n">
        <v>1</v>
      </c>
      <c r="I7979" s="174" t="n">
        <v>4309</v>
      </c>
      <c r="J7979" s="174" t="n"/>
      <c r="K7979" s="174" t="n"/>
      <c r="L7979" s="174" t="n"/>
      <c r="M7979" s="174" t="n"/>
    </row>
    <row r="7980">
      <c r="A7980" s="174" t="inlineStr">
        <is>
          <t>test</t>
        </is>
      </c>
      <c r="B7980" s="174" t="inlineStr">
        <is>
          <t>A4</t>
        </is>
      </c>
      <c r="C7980" s="174" t="inlineStr">
        <is>
          <t>Noise</t>
        </is>
      </c>
      <c r="D7980" s="174" t="inlineStr">
        <is>
          <t>nb</t>
        </is>
      </c>
      <c r="E7980" s="175" t="n">
        <v>0.91</v>
      </c>
      <c r="F7980" s="174" t="n">
        <v>0</v>
      </c>
      <c r="G7980" s="174" t="n">
        <v>71</v>
      </c>
      <c r="H7980" s="174" t="n">
        <v>1</v>
      </c>
      <c r="I7980" s="174" t="n">
        <v>4309</v>
      </c>
      <c r="J7980" s="174" t="n"/>
      <c r="K7980" s="174" t="n"/>
      <c r="L7980" s="174" t="n"/>
      <c r="M7980" s="174" t="n"/>
    </row>
    <row r="7981">
      <c r="A7981" s="174" t="inlineStr">
        <is>
          <t>test</t>
        </is>
      </c>
      <c r="B7981" s="174" t="inlineStr">
        <is>
          <t>A4</t>
        </is>
      </c>
      <c r="C7981" s="174" t="inlineStr">
        <is>
          <t>Noise</t>
        </is>
      </c>
      <c r="D7981" s="174" t="inlineStr">
        <is>
          <t>nb</t>
        </is>
      </c>
      <c r="E7981" s="175" t="n">
        <v>0.92</v>
      </c>
      <c r="F7981" s="174" t="n">
        <v>0</v>
      </c>
      <c r="G7981" s="174" t="n">
        <v>71</v>
      </c>
      <c r="H7981" s="174" t="n">
        <v>1</v>
      </c>
      <c r="I7981" s="174" t="n">
        <v>4309</v>
      </c>
      <c r="J7981" s="174" t="n"/>
      <c r="K7981" s="174" t="n"/>
      <c r="L7981" s="174" t="n"/>
      <c r="M7981" s="174" t="n"/>
    </row>
    <row r="7982">
      <c r="A7982" s="174" t="inlineStr">
        <is>
          <t>test</t>
        </is>
      </c>
      <c r="B7982" s="174" t="inlineStr">
        <is>
          <t>A4</t>
        </is>
      </c>
      <c r="C7982" s="174" t="inlineStr">
        <is>
          <t>Noise</t>
        </is>
      </c>
      <c r="D7982" s="174" t="inlineStr">
        <is>
          <t>nb</t>
        </is>
      </c>
      <c r="E7982" s="175" t="n">
        <v>0.93</v>
      </c>
      <c r="F7982" s="174" t="n">
        <v>0</v>
      </c>
      <c r="G7982" s="174" t="n">
        <v>71</v>
      </c>
      <c r="H7982" s="174" t="n">
        <v>1</v>
      </c>
      <c r="I7982" s="174" t="n">
        <v>4309</v>
      </c>
      <c r="J7982" s="174" t="n"/>
      <c r="K7982" s="174" t="n"/>
      <c r="L7982" s="174" t="n"/>
      <c r="M7982" s="174" t="n"/>
    </row>
    <row r="7983">
      <c r="A7983" s="174" t="inlineStr">
        <is>
          <t>test</t>
        </is>
      </c>
      <c r="B7983" s="174" t="inlineStr">
        <is>
          <t>A4</t>
        </is>
      </c>
      <c r="C7983" s="174" t="inlineStr">
        <is>
          <t>Noise</t>
        </is>
      </c>
      <c r="D7983" s="174" t="inlineStr">
        <is>
          <t>nb</t>
        </is>
      </c>
      <c r="E7983" s="175" t="n">
        <v>0.9399999999999999</v>
      </c>
      <c r="F7983" s="174" t="n">
        <v>0</v>
      </c>
      <c r="G7983" s="174" t="n">
        <v>71</v>
      </c>
      <c r="H7983" s="174" t="n">
        <v>0</v>
      </c>
      <c r="I7983" s="174" t="n">
        <v>4310</v>
      </c>
      <c r="J7983" s="174" t="n"/>
      <c r="K7983" s="174" t="n"/>
      <c r="L7983" s="174" t="n"/>
      <c r="M7983" s="174" t="n"/>
    </row>
    <row r="7984">
      <c r="A7984" s="174" t="inlineStr">
        <is>
          <t>test</t>
        </is>
      </c>
      <c r="B7984" s="174" t="inlineStr">
        <is>
          <t>A4</t>
        </is>
      </c>
      <c r="C7984" s="174" t="inlineStr">
        <is>
          <t>Noise</t>
        </is>
      </c>
      <c r="D7984" s="174" t="inlineStr">
        <is>
          <t>nb</t>
        </is>
      </c>
      <c r="E7984" s="175" t="n">
        <v>0.95</v>
      </c>
      <c r="F7984" s="174" t="n">
        <v>0</v>
      </c>
      <c r="G7984" s="174" t="n">
        <v>71</v>
      </c>
      <c r="H7984" s="174" t="n">
        <v>0</v>
      </c>
      <c r="I7984" s="174" t="n">
        <v>4310</v>
      </c>
      <c r="J7984" s="174" t="n"/>
      <c r="K7984" s="174" t="n"/>
      <c r="L7984" s="174" t="n"/>
      <c r="M7984" s="174" t="n"/>
    </row>
    <row r="7985">
      <c r="A7985" s="174" t="inlineStr">
        <is>
          <t>test</t>
        </is>
      </c>
      <c r="B7985" s="174" t="inlineStr">
        <is>
          <t>A4</t>
        </is>
      </c>
      <c r="C7985" s="174" t="inlineStr">
        <is>
          <t>Noise</t>
        </is>
      </c>
      <c r="D7985" s="174" t="inlineStr">
        <is>
          <t>b</t>
        </is>
      </c>
      <c r="E7985" s="175" t="n">
        <v>0.01</v>
      </c>
      <c r="F7985" s="174" t="n">
        <v>60</v>
      </c>
      <c r="G7985" s="174" t="n">
        <v>28</v>
      </c>
      <c r="H7985" s="174" t="n">
        <v>61</v>
      </c>
      <c r="I7985" s="174" t="n">
        <v>30</v>
      </c>
      <c r="J7985" s="174" t="n"/>
      <c r="K7985" s="174" t="n"/>
      <c r="L7985" s="174" t="n"/>
      <c r="M7985" s="174" t="n"/>
    </row>
    <row r="7986">
      <c r="A7986" s="174" t="inlineStr">
        <is>
          <t>test</t>
        </is>
      </c>
      <c r="B7986" s="174" t="inlineStr">
        <is>
          <t>A4</t>
        </is>
      </c>
      <c r="C7986" s="174" t="inlineStr">
        <is>
          <t>Noise</t>
        </is>
      </c>
      <c r="D7986" s="174" t="inlineStr">
        <is>
          <t>b</t>
        </is>
      </c>
      <c r="E7986" s="175" t="n">
        <v>0.02</v>
      </c>
      <c r="F7986" s="174" t="n">
        <v>58</v>
      </c>
      <c r="G7986" s="174" t="n">
        <v>30</v>
      </c>
      <c r="H7986" s="174" t="n">
        <v>60</v>
      </c>
      <c r="I7986" s="174" t="n">
        <v>31</v>
      </c>
      <c r="J7986" s="174" t="n"/>
      <c r="K7986" s="174" t="n"/>
      <c r="L7986" s="174" t="n"/>
      <c r="M7986" s="174" t="n"/>
    </row>
    <row r="7987">
      <c r="A7987" s="174" t="inlineStr">
        <is>
          <t>test</t>
        </is>
      </c>
      <c r="B7987" s="174" t="inlineStr">
        <is>
          <t>A4</t>
        </is>
      </c>
      <c r="C7987" s="174" t="inlineStr">
        <is>
          <t>Noise</t>
        </is>
      </c>
      <c r="D7987" s="174" t="inlineStr">
        <is>
          <t>b</t>
        </is>
      </c>
      <c r="E7987" s="175" t="n">
        <v>0.03</v>
      </c>
      <c r="F7987" s="174" t="n">
        <v>57</v>
      </c>
      <c r="G7987" s="174" t="n">
        <v>31</v>
      </c>
      <c r="H7987" s="174" t="n">
        <v>56</v>
      </c>
      <c r="I7987" s="174" t="n">
        <v>35</v>
      </c>
      <c r="J7987" s="174" t="n"/>
      <c r="K7987" s="174" t="n"/>
      <c r="L7987" s="174" t="n"/>
      <c r="M7987" s="174" t="n"/>
    </row>
    <row r="7988">
      <c r="A7988" s="174" t="inlineStr">
        <is>
          <t>test</t>
        </is>
      </c>
      <c r="B7988" s="174" t="inlineStr">
        <is>
          <t>A4</t>
        </is>
      </c>
      <c r="C7988" s="174" t="inlineStr">
        <is>
          <t>Noise</t>
        </is>
      </c>
      <c r="D7988" s="174" t="inlineStr">
        <is>
          <t>b</t>
        </is>
      </c>
      <c r="E7988" s="175" t="n">
        <v>0.04</v>
      </c>
      <c r="F7988" s="174" t="n">
        <v>57</v>
      </c>
      <c r="G7988" s="174" t="n">
        <v>31</v>
      </c>
      <c r="H7988" s="174" t="n">
        <v>55</v>
      </c>
      <c r="I7988" s="174" t="n">
        <v>36</v>
      </c>
      <c r="J7988" s="174" t="n"/>
      <c r="K7988" s="174" t="n"/>
      <c r="L7988" s="174" t="n"/>
      <c r="M7988" s="174" t="n"/>
    </row>
    <row r="7989">
      <c r="A7989" s="174" t="inlineStr">
        <is>
          <t>test</t>
        </is>
      </c>
      <c r="B7989" s="174" t="inlineStr">
        <is>
          <t>A4</t>
        </is>
      </c>
      <c r="C7989" s="174" t="inlineStr">
        <is>
          <t>Noise</t>
        </is>
      </c>
      <c r="D7989" s="174" t="inlineStr">
        <is>
          <t>b</t>
        </is>
      </c>
      <c r="E7989" s="175" t="n">
        <v>0.05</v>
      </c>
      <c r="F7989" s="174" t="n">
        <v>57</v>
      </c>
      <c r="G7989" s="174" t="n">
        <v>31</v>
      </c>
      <c r="H7989" s="174" t="n">
        <v>54</v>
      </c>
      <c r="I7989" s="174" t="n">
        <v>37</v>
      </c>
      <c r="J7989" s="174" t="n"/>
      <c r="K7989" s="174" t="n"/>
      <c r="L7989" s="174" t="n"/>
      <c r="M7989" s="174" t="n"/>
    </row>
    <row r="7990">
      <c r="A7990" s="174" t="inlineStr">
        <is>
          <t>test</t>
        </is>
      </c>
      <c r="B7990" s="174" t="inlineStr">
        <is>
          <t>A4</t>
        </is>
      </c>
      <c r="C7990" s="174" t="inlineStr">
        <is>
          <t>Noise</t>
        </is>
      </c>
      <c r="D7990" s="174" t="inlineStr">
        <is>
          <t>b</t>
        </is>
      </c>
      <c r="E7990" s="175" t="n">
        <v>0.06</v>
      </c>
      <c r="F7990" s="174" t="n">
        <v>56</v>
      </c>
      <c r="G7990" s="174" t="n">
        <v>32</v>
      </c>
      <c r="H7990" s="174" t="n">
        <v>52</v>
      </c>
      <c r="I7990" s="174" t="n">
        <v>39</v>
      </c>
      <c r="J7990" s="174" t="n"/>
      <c r="K7990" s="174" t="n"/>
      <c r="L7990" s="174" t="n"/>
      <c r="M7990" s="174" t="n"/>
    </row>
    <row r="7991">
      <c r="A7991" s="174" t="inlineStr">
        <is>
          <t>test</t>
        </is>
      </c>
      <c r="B7991" s="174" t="inlineStr">
        <is>
          <t>A4</t>
        </is>
      </c>
      <c r="C7991" s="174" t="inlineStr">
        <is>
          <t>Noise</t>
        </is>
      </c>
      <c r="D7991" s="174" t="inlineStr">
        <is>
          <t>b</t>
        </is>
      </c>
      <c r="E7991" s="175" t="n">
        <v>0.07000000000000001</v>
      </c>
      <c r="F7991" s="174" t="n">
        <v>54</v>
      </c>
      <c r="G7991" s="174" t="n">
        <v>34</v>
      </c>
      <c r="H7991" s="174" t="n">
        <v>47</v>
      </c>
      <c r="I7991" s="174" t="n">
        <v>44</v>
      </c>
      <c r="J7991" s="174" t="n"/>
      <c r="K7991" s="174" t="n"/>
      <c r="L7991" s="174" t="n"/>
      <c r="M7991" s="174" t="n"/>
    </row>
    <row r="7992">
      <c r="A7992" s="174" t="inlineStr">
        <is>
          <t>test</t>
        </is>
      </c>
      <c r="B7992" s="174" t="inlineStr">
        <is>
          <t>A4</t>
        </is>
      </c>
      <c r="C7992" s="174" t="inlineStr">
        <is>
          <t>Noise</t>
        </is>
      </c>
      <c r="D7992" s="174" t="inlineStr">
        <is>
          <t>b</t>
        </is>
      </c>
      <c r="E7992" s="175" t="n">
        <v>0.08</v>
      </c>
      <c r="F7992" s="174" t="n">
        <v>51</v>
      </c>
      <c r="G7992" s="174" t="n">
        <v>37</v>
      </c>
      <c r="H7992" s="174" t="n">
        <v>44</v>
      </c>
      <c r="I7992" s="174" t="n">
        <v>47</v>
      </c>
      <c r="J7992" s="174" t="n"/>
      <c r="K7992" s="174" t="n"/>
      <c r="L7992" s="174" t="n"/>
      <c r="M7992" s="174" t="n"/>
    </row>
    <row r="7993">
      <c r="A7993" s="174" t="inlineStr">
        <is>
          <t>test</t>
        </is>
      </c>
      <c r="B7993" s="174" t="inlineStr">
        <is>
          <t>A4</t>
        </is>
      </c>
      <c r="C7993" s="174" t="inlineStr">
        <is>
          <t>Noise</t>
        </is>
      </c>
      <c r="D7993" s="174" t="inlineStr">
        <is>
          <t>b</t>
        </is>
      </c>
      <c r="E7993" s="175" t="n">
        <v>0.09</v>
      </c>
      <c r="F7993" s="174" t="n">
        <v>49</v>
      </c>
      <c r="G7993" s="174" t="n">
        <v>39</v>
      </c>
      <c r="H7993" s="174" t="n">
        <v>42</v>
      </c>
      <c r="I7993" s="174" t="n">
        <v>49</v>
      </c>
      <c r="J7993" s="174" t="n"/>
      <c r="K7993" s="174" t="n"/>
      <c r="L7993" s="174" t="n"/>
      <c r="M7993" s="174" t="n"/>
    </row>
    <row r="7994">
      <c r="A7994" s="174" t="inlineStr">
        <is>
          <t>test</t>
        </is>
      </c>
      <c r="B7994" s="174" t="inlineStr">
        <is>
          <t>A4</t>
        </is>
      </c>
      <c r="C7994" s="174" t="inlineStr">
        <is>
          <t>Noise</t>
        </is>
      </c>
      <c r="D7994" s="174" t="inlineStr">
        <is>
          <t>b</t>
        </is>
      </c>
      <c r="E7994" s="175" t="n">
        <v>0.1</v>
      </c>
      <c r="F7994" s="174" t="n">
        <v>48</v>
      </c>
      <c r="G7994" s="174" t="n">
        <v>40</v>
      </c>
      <c r="H7994" s="174" t="n">
        <v>41</v>
      </c>
      <c r="I7994" s="174" t="n">
        <v>50</v>
      </c>
      <c r="J7994" s="174" t="n"/>
      <c r="K7994" s="174" t="n"/>
      <c r="L7994" s="174" t="n"/>
      <c r="M7994" s="174" t="n"/>
    </row>
    <row r="7995">
      <c r="A7995" s="174" t="inlineStr">
        <is>
          <t>test</t>
        </is>
      </c>
      <c r="B7995" s="174" t="inlineStr">
        <is>
          <t>A4</t>
        </is>
      </c>
      <c r="C7995" s="174" t="inlineStr">
        <is>
          <t>Noise</t>
        </is>
      </c>
      <c r="D7995" s="174" t="inlineStr">
        <is>
          <t>b</t>
        </is>
      </c>
      <c r="E7995" s="175" t="n">
        <v>0.11</v>
      </c>
      <c r="F7995" s="174" t="n">
        <v>45</v>
      </c>
      <c r="G7995" s="174" t="n">
        <v>43</v>
      </c>
      <c r="H7995" s="174" t="n">
        <v>39</v>
      </c>
      <c r="I7995" s="174" t="n">
        <v>52</v>
      </c>
      <c r="J7995" s="174" t="n"/>
      <c r="K7995" s="174" t="n"/>
      <c r="L7995" s="174" t="n"/>
      <c r="M7995" s="174" t="n"/>
    </row>
    <row r="7996">
      <c r="A7996" s="174" t="inlineStr">
        <is>
          <t>test</t>
        </is>
      </c>
      <c r="B7996" s="174" t="inlineStr">
        <is>
          <t>A4</t>
        </is>
      </c>
      <c r="C7996" s="174" t="inlineStr">
        <is>
          <t>Noise</t>
        </is>
      </c>
      <c r="D7996" s="174" t="inlineStr">
        <is>
          <t>b</t>
        </is>
      </c>
      <c r="E7996" s="175" t="n">
        <v>0.12</v>
      </c>
      <c r="F7996" s="174" t="n">
        <v>42</v>
      </c>
      <c r="G7996" s="174" t="n">
        <v>46</v>
      </c>
      <c r="H7996" s="174" t="n">
        <v>37</v>
      </c>
      <c r="I7996" s="174" t="n">
        <v>54</v>
      </c>
      <c r="J7996" s="174" t="n"/>
      <c r="K7996" s="174" t="n"/>
      <c r="L7996" s="174" t="n"/>
      <c r="M7996" s="174" t="n"/>
    </row>
    <row r="7997">
      <c r="A7997" s="174" t="inlineStr">
        <is>
          <t>test</t>
        </is>
      </c>
      <c r="B7997" s="174" t="inlineStr">
        <is>
          <t>A4</t>
        </is>
      </c>
      <c r="C7997" s="174" t="inlineStr">
        <is>
          <t>Noise</t>
        </is>
      </c>
      <c r="D7997" s="174" t="inlineStr">
        <is>
          <t>b</t>
        </is>
      </c>
      <c r="E7997" s="175" t="n">
        <v>0.13</v>
      </c>
      <c r="F7997" s="174" t="n">
        <v>41</v>
      </c>
      <c r="G7997" s="174" t="n">
        <v>47</v>
      </c>
      <c r="H7997" s="174" t="n">
        <v>35</v>
      </c>
      <c r="I7997" s="174" t="n">
        <v>56</v>
      </c>
      <c r="J7997" s="174" t="n"/>
      <c r="K7997" s="174" t="n"/>
      <c r="L7997" s="174" t="n"/>
      <c r="M7997" s="174" t="n"/>
    </row>
    <row r="7998">
      <c r="A7998" s="174" t="inlineStr">
        <is>
          <t>test</t>
        </is>
      </c>
      <c r="B7998" s="174" t="inlineStr">
        <is>
          <t>A4</t>
        </is>
      </c>
      <c r="C7998" s="174" t="inlineStr">
        <is>
          <t>Noise</t>
        </is>
      </c>
      <c r="D7998" s="174" t="inlineStr">
        <is>
          <t>b</t>
        </is>
      </c>
      <c r="E7998" s="175" t="n">
        <v>0.14</v>
      </c>
      <c r="F7998" s="174" t="n">
        <v>41</v>
      </c>
      <c r="G7998" s="174" t="n">
        <v>47</v>
      </c>
      <c r="H7998" s="174" t="n">
        <v>34</v>
      </c>
      <c r="I7998" s="174" t="n">
        <v>57</v>
      </c>
      <c r="J7998" s="174" t="n"/>
      <c r="K7998" s="174" t="n"/>
      <c r="L7998" s="174" t="n"/>
      <c r="M7998" s="174" t="n"/>
    </row>
    <row r="7999">
      <c r="A7999" s="174" t="inlineStr">
        <is>
          <t>test</t>
        </is>
      </c>
      <c r="B7999" s="174" t="inlineStr">
        <is>
          <t>A4</t>
        </is>
      </c>
      <c r="C7999" s="174" t="inlineStr">
        <is>
          <t>Noise</t>
        </is>
      </c>
      <c r="D7999" s="174" t="inlineStr">
        <is>
          <t>b</t>
        </is>
      </c>
      <c r="E7999" s="175" t="n">
        <v>0.15</v>
      </c>
      <c r="F7999" s="174" t="n">
        <v>40</v>
      </c>
      <c r="G7999" s="174" t="n">
        <v>48</v>
      </c>
      <c r="H7999" s="174" t="n">
        <v>34</v>
      </c>
      <c r="I7999" s="174" t="n">
        <v>57</v>
      </c>
      <c r="J7999" s="174" t="n"/>
      <c r="K7999" s="174" t="n"/>
      <c r="L7999" s="174" t="n"/>
      <c r="M7999" s="174" t="n"/>
    </row>
    <row r="8000">
      <c r="A8000" s="174" t="inlineStr">
        <is>
          <t>test</t>
        </is>
      </c>
      <c r="B8000" s="174" t="inlineStr">
        <is>
          <t>A4</t>
        </is>
      </c>
      <c r="C8000" s="174" t="inlineStr">
        <is>
          <t>Noise</t>
        </is>
      </c>
      <c r="D8000" s="174" t="inlineStr">
        <is>
          <t>b</t>
        </is>
      </c>
      <c r="E8000" s="175" t="n">
        <v>0.16</v>
      </c>
      <c r="F8000" s="174" t="n">
        <v>38</v>
      </c>
      <c r="G8000" s="174" t="n">
        <v>50</v>
      </c>
      <c r="H8000" s="174" t="n">
        <v>33</v>
      </c>
      <c r="I8000" s="174" t="n">
        <v>58</v>
      </c>
      <c r="J8000" s="174" t="n"/>
      <c r="K8000" s="174" t="n"/>
      <c r="L8000" s="174" t="n"/>
      <c r="M8000" s="174" t="n"/>
    </row>
    <row r="8001">
      <c r="A8001" s="174" t="inlineStr">
        <is>
          <t>test</t>
        </is>
      </c>
      <c r="B8001" s="174" t="inlineStr">
        <is>
          <t>A4</t>
        </is>
      </c>
      <c r="C8001" s="174" t="inlineStr">
        <is>
          <t>Noise</t>
        </is>
      </c>
      <c r="D8001" s="174" t="inlineStr">
        <is>
          <t>b</t>
        </is>
      </c>
      <c r="E8001" s="175" t="n">
        <v>0.17</v>
      </c>
      <c r="F8001" s="174" t="n">
        <v>37</v>
      </c>
      <c r="G8001" s="174" t="n">
        <v>51</v>
      </c>
      <c r="H8001" s="174" t="n">
        <v>32</v>
      </c>
      <c r="I8001" s="174" t="n">
        <v>59</v>
      </c>
      <c r="J8001" s="174" t="n"/>
      <c r="K8001" s="174" t="n"/>
      <c r="L8001" s="174" t="n"/>
      <c r="M8001" s="174" t="n"/>
    </row>
    <row r="8002">
      <c r="A8002" s="174" t="inlineStr">
        <is>
          <t>test</t>
        </is>
      </c>
      <c r="B8002" s="174" t="inlineStr">
        <is>
          <t>A4</t>
        </is>
      </c>
      <c r="C8002" s="174" t="inlineStr">
        <is>
          <t>Noise</t>
        </is>
      </c>
      <c r="D8002" s="174" t="inlineStr">
        <is>
          <t>b</t>
        </is>
      </c>
      <c r="E8002" s="175" t="n">
        <v>0.18</v>
      </c>
      <c r="F8002" s="174" t="n">
        <v>36</v>
      </c>
      <c r="G8002" s="174" t="n">
        <v>52</v>
      </c>
      <c r="H8002" s="174" t="n">
        <v>32</v>
      </c>
      <c r="I8002" s="174" t="n">
        <v>59</v>
      </c>
      <c r="J8002" s="174" t="n"/>
      <c r="K8002" s="174" t="n"/>
      <c r="L8002" s="174" t="n"/>
      <c r="M8002" s="174" t="n"/>
    </row>
    <row r="8003">
      <c r="A8003" s="174" t="inlineStr">
        <is>
          <t>test</t>
        </is>
      </c>
      <c r="B8003" s="174" t="inlineStr">
        <is>
          <t>A4</t>
        </is>
      </c>
      <c r="C8003" s="174" t="inlineStr">
        <is>
          <t>Noise</t>
        </is>
      </c>
      <c r="D8003" s="174" t="inlineStr">
        <is>
          <t>b</t>
        </is>
      </c>
      <c r="E8003" s="175" t="n">
        <v>0.19</v>
      </c>
      <c r="F8003" s="174" t="n">
        <v>34</v>
      </c>
      <c r="G8003" s="174" t="n">
        <v>54</v>
      </c>
      <c r="H8003" s="174" t="n">
        <v>30</v>
      </c>
      <c r="I8003" s="174" t="n">
        <v>61</v>
      </c>
      <c r="J8003" s="174" t="n"/>
      <c r="K8003" s="174" t="n"/>
      <c r="L8003" s="174" t="n"/>
      <c r="M8003" s="174" t="n"/>
    </row>
    <row r="8004">
      <c r="A8004" s="174" t="inlineStr">
        <is>
          <t>test</t>
        </is>
      </c>
      <c r="B8004" s="174" t="inlineStr">
        <is>
          <t>A4</t>
        </is>
      </c>
      <c r="C8004" s="174" t="inlineStr">
        <is>
          <t>Noise</t>
        </is>
      </c>
      <c r="D8004" s="174" t="inlineStr">
        <is>
          <t>b</t>
        </is>
      </c>
      <c r="E8004" s="175" t="n">
        <v>0.2</v>
      </c>
      <c r="F8004" s="174" t="n">
        <v>34</v>
      </c>
      <c r="G8004" s="174" t="n">
        <v>54</v>
      </c>
      <c r="H8004" s="174" t="n">
        <v>28</v>
      </c>
      <c r="I8004" s="174" t="n">
        <v>63</v>
      </c>
      <c r="J8004" s="174" t="n"/>
      <c r="K8004" s="174" t="n"/>
      <c r="L8004" s="174" t="n"/>
      <c r="M8004" s="174" t="n"/>
    </row>
    <row r="8005">
      <c r="A8005" s="174" t="inlineStr">
        <is>
          <t>test</t>
        </is>
      </c>
      <c r="B8005" s="174" t="inlineStr">
        <is>
          <t>A4</t>
        </is>
      </c>
      <c r="C8005" s="174" t="inlineStr">
        <is>
          <t>Noise</t>
        </is>
      </c>
      <c r="D8005" s="174" t="inlineStr">
        <is>
          <t>b</t>
        </is>
      </c>
      <c r="E8005" s="175" t="n">
        <v>0.21</v>
      </c>
      <c r="F8005" s="174" t="n">
        <v>31</v>
      </c>
      <c r="G8005" s="174" t="n">
        <v>57</v>
      </c>
      <c r="H8005" s="174" t="n">
        <v>27</v>
      </c>
      <c r="I8005" s="174" t="n">
        <v>64</v>
      </c>
      <c r="J8005" s="174" t="n"/>
      <c r="K8005" s="174" t="n"/>
      <c r="L8005" s="174" t="n"/>
      <c r="M8005" s="174" t="n"/>
    </row>
    <row r="8006">
      <c r="A8006" s="174" t="inlineStr">
        <is>
          <t>test</t>
        </is>
      </c>
      <c r="B8006" s="174" t="inlineStr">
        <is>
          <t>A4</t>
        </is>
      </c>
      <c r="C8006" s="174" t="inlineStr">
        <is>
          <t>Noise</t>
        </is>
      </c>
      <c r="D8006" s="174" t="inlineStr">
        <is>
          <t>b</t>
        </is>
      </c>
      <c r="E8006" s="175" t="n">
        <v>0.22</v>
      </c>
      <c r="F8006" s="174" t="n">
        <v>29</v>
      </c>
      <c r="G8006" s="174" t="n">
        <v>59</v>
      </c>
      <c r="H8006" s="174" t="n">
        <v>25</v>
      </c>
      <c r="I8006" s="174" t="n">
        <v>66</v>
      </c>
      <c r="J8006" s="174" t="n"/>
      <c r="K8006" s="174" t="n"/>
      <c r="L8006" s="174" t="n"/>
      <c r="M8006" s="174" t="n"/>
    </row>
    <row r="8007">
      <c r="A8007" s="174" t="inlineStr">
        <is>
          <t>test</t>
        </is>
      </c>
      <c r="B8007" s="174" t="inlineStr">
        <is>
          <t>A4</t>
        </is>
      </c>
      <c r="C8007" s="174" t="inlineStr">
        <is>
          <t>Noise</t>
        </is>
      </c>
      <c r="D8007" s="174" t="inlineStr">
        <is>
          <t>b</t>
        </is>
      </c>
      <c r="E8007" s="175" t="n">
        <v>0.23</v>
      </c>
      <c r="F8007" s="174" t="n">
        <v>29</v>
      </c>
      <c r="G8007" s="174" t="n">
        <v>59</v>
      </c>
      <c r="H8007" s="174" t="n">
        <v>25</v>
      </c>
      <c r="I8007" s="174" t="n">
        <v>66</v>
      </c>
      <c r="J8007" s="174" t="n"/>
      <c r="K8007" s="174" t="n"/>
      <c r="L8007" s="174" t="n"/>
      <c r="M8007" s="174" t="n"/>
    </row>
    <row r="8008">
      <c r="A8008" s="174" t="inlineStr">
        <is>
          <t>test</t>
        </is>
      </c>
      <c r="B8008" s="174" t="inlineStr">
        <is>
          <t>A4</t>
        </is>
      </c>
      <c r="C8008" s="174" t="inlineStr">
        <is>
          <t>Noise</t>
        </is>
      </c>
      <c r="D8008" s="174" t="inlineStr">
        <is>
          <t>b</t>
        </is>
      </c>
      <c r="E8008" s="175" t="n">
        <v>0.24</v>
      </c>
      <c r="F8008" s="174" t="n">
        <v>28</v>
      </c>
      <c r="G8008" s="174" t="n">
        <v>60</v>
      </c>
      <c r="H8008" s="174" t="n">
        <v>23</v>
      </c>
      <c r="I8008" s="174" t="n">
        <v>68</v>
      </c>
      <c r="J8008" s="174" t="n"/>
      <c r="K8008" s="174" t="n"/>
      <c r="L8008" s="174" t="n"/>
      <c r="M8008" s="174" t="n"/>
    </row>
    <row r="8009">
      <c r="A8009" s="174" t="inlineStr">
        <is>
          <t>test</t>
        </is>
      </c>
      <c r="B8009" s="174" t="inlineStr">
        <is>
          <t>A4</t>
        </is>
      </c>
      <c r="C8009" s="174" t="inlineStr">
        <is>
          <t>Noise</t>
        </is>
      </c>
      <c r="D8009" s="174" t="inlineStr">
        <is>
          <t>b</t>
        </is>
      </c>
      <c r="E8009" s="175" t="n">
        <v>0.25</v>
      </c>
      <c r="F8009" s="174" t="n">
        <v>28</v>
      </c>
      <c r="G8009" s="174" t="n">
        <v>60</v>
      </c>
      <c r="H8009" s="174" t="n">
        <v>23</v>
      </c>
      <c r="I8009" s="174" t="n">
        <v>68</v>
      </c>
      <c r="J8009" s="174" t="n"/>
      <c r="K8009" s="174" t="n"/>
      <c r="L8009" s="174" t="n"/>
      <c r="M8009" s="174" t="n"/>
    </row>
    <row r="8010">
      <c r="A8010" s="174" t="inlineStr">
        <is>
          <t>test</t>
        </is>
      </c>
      <c r="B8010" s="174" t="inlineStr">
        <is>
          <t>A4</t>
        </is>
      </c>
      <c r="C8010" s="174" t="inlineStr">
        <is>
          <t>Noise</t>
        </is>
      </c>
      <c r="D8010" s="174" t="inlineStr">
        <is>
          <t>b</t>
        </is>
      </c>
      <c r="E8010" s="175" t="n">
        <v>0.26</v>
      </c>
      <c r="F8010" s="174" t="n">
        <v>28</v>
      </c>
      <c r="G8010" s="174" t="n">
        <v>60</v>
      </c>
      <c r="H8010" s="174" t="n">
        <v>23</v>
      </c>
      <c r="I8010" s="174" t="n">
        <v>68</v>
      </c>
      <c r="J8010" s="174" t="n"/>
      <c r="K8010" s="174" t="n"/>
      <c r="L8010" s="174" t="n"/>
      <c r="M8010" s="174" t="n"/>
    </row>
    <row r="8011">
      <c r="A8011" s="174" t="inlineStr">
        <is>
          <t>test</t>
        </is>
      </c>
      <c r="B8011" s="174" t="inlineStr">
        <is>
          <t>A4</t>
        </is>
      </c>
      <c r="C8011" s="174" t="inlineStr">
        <is>
          <t>Noise</t>
        </is>
      </c>
      <c r="D8011" s="174" t="inlineStr">
        <is>
          <t>b</t>
        </is>
      </c>
      <c r="E8011" s="175" t="n">
        <v>0.27</v>
      </c>
      <c r="F8011" s="174" t="n">
        <v>28</v>
      </c>
      <c r="G8011" s="174" t="n">
        <v>60</v>
      </c>
      <c r="H8011" s="174" t="n">
        <v>22</v>
      </c>
      <c r="I8011" s="174" t="n">
        <v>69</v>
      </c>
      <c r="J8011" s="174" t="n"/>
      <c r="K8011" s="174" t="n"/>
      <c r="L8011" s="174" t="n"/>
      <c r="M8011" s="174" t="n"/>
    </row>
    <row r="8012">
      <c r="A8012" s="174" t="inlineStr">
        <is>
          <t>test</t>
        </is>
      </c>
      <c r="B8012" s="174" t="inlineStr">
        <is>
          <t>A4</t>
        </is>
      </c>
      <c r="C8012" s="174" t="inlineStr">
        <is>
          <t>Noise</t>
        </is>
      </c>
      <c r="D8012" s="174" t="inlineStr">
        <is>
          <t>b</t>
        </is>
      </c>
      <c r="E8012" s="175" t="n">
        <v>0.28</v>
      </c>
      <c r="F8012" s="174" t="n">
        <v>28</v>
      </c>
      <c r="G8012" s="174" t="n">
        <v>60</v>
      </c>
      <c r="H8012" s="174" t="n">
        <v>20</v>
      </c>
      <c r="I8012" s="174" t="n">
        <v>71</v>
      </c>
      <c r="J8012" s="174" t="n"/>
      <c r="K8012" s="174" t="n"/>
      <c r="L8012" s="174" t="n"/>
      <c r="M8012" s="174" t="n"/>
    </row>
    <row r="8013">
      <c r="A8013" s="174" t="inlineStr">
        <is>
          <t>test</t>
        </is>
      </c>
      <c r="B8013" s="174" t="inlineStr">
        <is>
          <t>A4</t>
        </is>
      </c>
      <c r="C8013" s="174" t="inlineStr">
        <is>
          <t>Noise</t>
        </is>
      </c>
      <c r="D8013" s="174" t="inlineStr">
        <is>
          <t>b</t>
        </is>
      </c>
      <c r="E8013" s="175" t="n">
        <v>0.29</v>
      </c>
      <c r="F8013" s="174" t="n">
        <v>27</v>
      </c>
      <c r="G8013" s="174" t="n">
        <v>61</v>
      </c>
      <c r="H8013" s="174" t="n">
        <v>19</v>
      </c>
      <c r="I8013" s="174" t="n">
        <v>72</v>
      </c>
      <c r="J8013" s="174" t="n"/>
      <c r="K8013" s="174" t="n"/>
      <c r="L8013" s="174" t="n"/>
      <c r="M8013" s="174" t="n"/>
    </row>
    <row r="8014">
      <c r="A8014" s="174" t="inlineStr">
        <is>
          <t>test</t>
        </is>
      </c>
      <c r="B8014" s="174" t="inlineStr">
        <is>
          <t>A4</t>
        </is>
      </c>
      <c r="C8014" s="174" t="inlineStr">
        <is>
          <t>Noise</t>
        </is>
      </c>
      <c r="D8014" s="174" t="inlineStr">
        <is>
          <t>b</t>
        </is>
      </c>
      <c r="E8014" s="175" t="n">
        <v>0.3</v>
      </c>
      <c r="F8014" s="174" t="n">
        <v>27</v>
      </c>
      <c r="G8014" s="174" t="n">
        <v>61</v>
      </c>
      <c r="H8014" s="174" t="n">
        <v>18</v>
      </c>
      <c r="I8014" s="174" t="n">
        <v>73</v>
      </c>
      <c r="J8014" s="174" t="n"/>
      <c r="K8014" s="174" t="n"/>
      <c r="L8014" s="174" t="n"/>
      <c r="M8014" s="174" t="n"/>
    </row>
    <row r="8015">
      <c r="A8015" s="174" t="inlineStr">
        <is>
          <t>test</t>
        </is>
      </c>
      <c r="B8015" s="174" t="inlineStr">
        <is>
          <t>A4</t>
        </is>
      </c>
      <c r="C8015" s="174" t="inlineStr">
        <is>
          <t>Noise</t>
        </is>
      </c>
      <c r="D8015" s="174" t="inlineStr">
        <is>
          <t>b</t>
        </is>
      </c>
      <c r="E8015" s="175" t="n">
        <v>0.31</v>
      </c>
      <c r="F8015" s="174" t="n">
        <v>26</v>
      </c>
      <c r="G8015" s="174" t="n">
        <v>62</v>
      </c>
      <c r="H8015" s="174" t="n">
        <v>17</v>
      </c>
      <c r="I8015" s="174" t="n">
        <v>74</v>
      </c>
      <c r="J8015" s="174" t="n"/>
      <c r="K8015" s="174" t="n"/>
      <c r="L8015" s="174" t="n"/>
      <c r="M8015" s="174" t="n"/>
    </row>
    <row r="8016">
      <c r="A8016" s="174" t="inlineStr">
        <is>
          <t>test</t>
        </is>
      </c>
      <c r="B8016" s="174" t="inlineStr">
        <is>
          <t>A4</t>
        </is>
      </c>
      <c r="C8016" s="174" t="inlineStr">
        <is>
          <t>Noise</t>
        </is>
      </c>
      <c r="D8016" s="174" t="inlineStr">
        <is>
          <t>b</t>
        </is>
      </c>
      <c r="E8016" s="175" t="n">
        <v>0.32</v>
      </c>
      <c r="F8016" s="174" t="n">
        <v>23</v>
      </c>
      <c r="G8016" s="174" t="n">
        <v>65</v>
      </c>
      <c r="H8016" s="174" t="n">
        <v>15</v>
      </c>
      <c r="I8016" s="174" t="n">
        <v>76</v>
      </c>
      <c r="J8016" s="174" t="n"/>
      <c r="K8016" s="174" t="n"/>
      <c r="L8016" s="174" t="n"/>
      <c r="M8016" s="174" t="n"/>
    </row>
    <row r="8017">
      <c r="A8017" s="174" t="inlineStr">
        <is>
          <t>test</t>
        </is>
      </c>
      <c r="B8017" s="174" t="inlineStr">
        <is>
          <t>A4</t>
        </is>
      </c>
      <c r="C8017" s="174" t="inlineStr">
        <is>
          <t>Noise</t>
        </is>
      </c>
      <c r="D8017" s="174" t="inlineStr">
        <is>
          <t>b</t>
        </is>
      </c>
      <c r="E8017" s="175" t="n">
        <v>0.33</v>
      </c>
      <c r="F8017" s="174" t="n">
        <v>22</v>
      </c>
      <c r="G8017" s="174" t="n">
        <v>66</v>
      </c>
      <c r="H8017" s="174" t="n">
        <v>13</v>
      </c>
      <c r="I8017" s="174" t="n">
        <v>78</v>
      </c>
      <c r="J8017" s="174" t="n"/>
      <c r="K8017" s="174" t="n"/>
      <c r="L8017" s="174" t="n"/>
      <c r="M8017" s="174" t="n"/>
    </row>
    <row r="8018">
      <c r="A8018" s="174" t="inlineStr">
        <is>
          <t>test</t>
        </is>
      </c>
      <c r="B8018" s="174" t="inlineStr">
        <is>
          <t>A4</t>
        </is>
      </c>
      <c r="C8018" s="174" t="inlineStr">
        <is>
          <t>Noise</t>
        </is>
      </c>
      <c r="D8018" s="174" t="inlineStr">
        <is>
          <t>b</t>
        </is>
      </c>
      <c r="E8018" s="175" t="n">
        <v>0.34</v>
      </c>
      <c r="F8018" s="174" t="n">
        <v>22</v>
      </c>
      <c r="G8018" s="174" t="n">
        <v>66</v>
      </c>
      <c r="H8018" s="174" t="n">
        <v>12</v>
      </c>
      <c r="I8018" s="174" t="n">
        <v>79</v>
      </c>
      <c r="J8018" s="174" t="n"/>
      <c r="K8018" s="174" t="n"/>
      <c r="L8018" s="174" t="n"/>
      <c r="M8018" s="174" t="n"/>
    </row>
    <row r="8019">
      <c r="A8019" s="174" t="inlineStr">
        <is>
          <t>test</t>
        </is>
      </c>
      <c r="B8019" s="174" t="inlineStr">
        <is>
          <t>A4</t>
        </is>
      </c>
      <c r="C8019" s="174" t="inlineStr">
        <is>
          <t>Noise</t>
        </is>
      </c>
      <c r="D8019" s="174" t="inlineStr">
        <is>
          <t>b</t>
        </is>
      </c>
      <c r="E8019" s="175" t="n">
        <v>0.35</v>
      </c>
      <c r="F8019" s="174" t="n">
        <v>19</v>
      </c>
      <c r="G8019" s="174" t="n">
        <v>69</v>
      </c>
      <c r="H8019" s="174" t="n">
        <v>10</v>
      </c>
      <c r="I8019" s="174" t="n">
        <v>81</v>
      </c>
      <c r="J8019" s="174" t="n"/>
      <c r="K8019" s="174" t="n"/>
      <c r="L8019" s="174" t="n"/>
      <c r="M8019" s="174" t="n"/>
    </row>
    <row r="8020">
      <c r="A8020" s="174" t="inlineStr">
        <is>
          <t>test</t>
        </is>
      </c>
      <c r="B8020" s="174" t="inlineStr">
        <is>
          <t>A4</t>
        </is>
      </c>
      <c r="C8020" s="174" t="inlineStr">
        <is>
          <t>Noise</t>
        </is>
      </c>
      <c r="D8020" s="174" t="inlineStr">
        <is>
          <t>b</t>
        </is>
      </c>
      <c r="E8020" s="175" t="n">
        <v>0.36</v>
      </c>
      <c r="F8020" s="174" t="n">
        <v>17</v>
      </c>
      <c r="G8020" s="174" t="n">
        <v>71</v>
      </c>
      <c r="H8020" s="174" t="n">
        <v>10</v>
      </c>
      <c r="I8020" s="174" t="n">
        <v>81</v>
      </c>
      <c r="J8020" s="174" t="n"/>
      <c r="K8020" s="174" t="n"/>
      <c r="L8020" s="174" t="n"/>
      <c r="M8020" s="174" t="n"/>
    </row>
    <row r="8021">
      <c r="A8021" s="174" t="inlineStr">
        <is>
          <t>test</t>
        </is>
      </c>
      <c r="B8021" s="174" t="inlineStr">
        <is>
          <t>A4</t>
        </is>
      </c>
      <c r="C8021" s="174" t="inlineStr">
        <is>
          <t>Noise</t>
        </is>
      </c>
      <c r="D8021" s="174" t="inlineStr">
        <is>
          <t>b</t>
        </is>
      </c>
      <c r="E8021" s="175" t="n">
        <v>0.37</v>
      </c>
      <c r="F8021" s="174" t="n">
        <v>15</v>
      </c>
      <c r="G8021" s="174" t="n">
        <v>73</v>
      </c>
      <c r="H8021" s="174" t="n">
        <v>10</v>
      </c>
      <c r="I8021" s="174" t="n">
        <v>81</v>
      </c>
      <c r="J8021" s="174" t="n"/>
      <c r="K8021" s="174" t="n"/>
      <c r="L8021" s="174" t="n"/>
      <c r="M8021" s="174" t="n"/>
    </row>
    <row r="8022">
      <c r="A8022" s="174" t="inlineStr">
        <is>
          <t>test</t>
        </is>
      </c>
      <c r="B8022" s="174" t="inlineStr">
        <is>
          <t>A4</t>
        </is>
      </c>
      <c r="C8022" s="174" t="inlineStr">
        <is>
          <t>Noise</t>
        </is>
      </c>
      <c r="D8022" s="174" t="inlineStr">
        <is>
          <t>b</t>
        </is>
      </c>
      <c r="E8022" s="175" t="n">
        <v>0.38</v>
      </c>
      <c r="F8022" s="174" t="n">
        <v>15</v>
      </c>
      <c r="G8022" s="174" t="n">
        <v>73</v>
      </c>
      <c r="H8022" s="174" t="n">
        <v>10</v>
      </c>
      <c r="I8022" s="174" t="n">
        <v>81</v>
      </c>
      <c r="J8022" s="174" t="n"/>
      <c r="K8022" s="174" t="n"/>
      <c r="L8022" s="174" t="n"/>
      <c r="M8022" s="174" t="n"/>
    </row>
    <row r="8023">
      <c r="A8023" s="174" t="inlineStr">
        <is>
          <t>test</t>
        </is>
      </c>
      <c r="B8023" s="174" t="inlineStr">
        <is>
          <t>A4</t>
        </is>
      </c>
      <c r="C8023" s="174" t="inlineStr">
        <is>
          <t>Noise</t>
        </is>
      </c>
      <c r="D8023" s="174" t="inlineStr">
        <is>
          <t>b</t>
        </is>
      </c>
      <c r="E8023" s="175" t="n">
        <v>0.39</v>
      </c>
      <c r="F8023" s="174" t="n">
        <v>15</v>
      </c>
      <c r="G8023" s="174" t="n">
        <v>73</v>
      </c>
      <c r="H8023" s="174" t="n">
        <v>10</v>
      </c>
      <c r="I8023" s="174" t="n">
        <v>81</v>
      </c>
      <c r="J8023" s="174" t="n"/>
      <c r="K8023" s="174" t="n"/>
      <c r="L8023" s="174" t="n"/>
      <c r="M8023" s="174" t="n"/>
    </row>
    <row r="8024">
      <c r="A8024" s="174" t="inlineStr">
        <is>
          <t>test</t>
        </is>
      </c>
      <c r="B8024" s="174" t="inlineStr">
        <is>
          <t>A4</t>
        </is>
      </c>
      <c r="C8024" s="174" t="inlineStr">
        <is>
          <t>Noise</t>
        </is>
      </c>
      <c r="D8024" s="174" t="inlineStr">
        <is>
          <t>b</t>
        </is>
      </c>
      <c r="E8024" s="175" t="n">
        <v>0.4</v>
      </c>
      <c r="F8024" s="174" t="n">
        <v>14</v>
      </c>
      <c r="G8024" s="174" t="n">
        <v>74</v>
      </c>
      <c r="H8024" s="174" t="n">
        <v>8</v>
      </c>
      <c r="I8024" s="174" t="n">
        <v>83</v>
      </c>
      <c r="J8024" s="174" t="n"/>
      <c r="K8024" s="174" t="n"/>
      <c r="L8024" s="174" t="n"/>
      <c r="M8024" s="174" t="n"/>
    </row>
    <row r="8025">
      <c r="A8025" s="174" t="inlineStr">
        <is>
          <t>test</t>
        </is>
      </c>
      <c r="B8025" s="174" t="inlineStr">
        <is>
          <t>A4</t>
        </is>
      </c>
      <c r="C8025" s="174" t="inlineStr">
        <is>
          <t>Noise</t>
        </is>
      </c>
      <c r="D8025" s="174" t="inlineStr">
        <is>
          <t>b</t>
        </is>
      </c>
      <c r="E8025" s="175" t="n">
        <v>0.41</v>
      </c>
      <c r="F8025" s="174" t="n">
        <v>14</v>
      </c>
      <c r="G8025" s="174" t="n">
        <v>74</v>
      </c>
      <c r="H8025" s="174" t="n">
        <v>8</v>
      </c>
      <c r="I8025" s="174" t="n">
        <v>83</v>
      </c>
      <c r="J8025" s="174" t="n"/>
      <c r="K8025" s="174" t="n"/>
      <c r="L8025" s="174" t="n"/>
      <c r="M8025" s="174" t="n"/>
    </row>
    <row r="8026">
      <c r="A8026" s="174" t="inlineStr">
        <is>
          <t>test</t>
        </is>
      </c>
      <c r="B8026" s="174" t="inlineStr">
        <is>
          <t>A4</t>
        </is>
      </c>
      <c r="C8026" s="174" t="inlineStr">
        <is>
          <t>Noise</t>
        </is>
      </c>
      <c r="D8026" s="174" t="inlineStr">
        <is>
          <t>b</t>
        </is>
      </c>
      <c r="E8026" s="175" t="n">
        <v>0.42</v>
      </c>
      <c r="F8026" s="174" t="n">
        <v>14</v>
      </c>
      <c r="G8026" s="174" t="n">
        <v>74</v>
      </c>
      <c r="H8026" s="174" t="n">
        <v>8</v>
      </c>
      <c r="I8026" s="174" t="n">
        <v>83</v>
      </c>
      <c r="J8026" s="174" t="n"/>
      <c r="K8026" s="174" t="n"/>
      <c r="L8026" s="174" t="n"/>
      <c r="M8026" s="174" t="n"/>
    </row>
    <row r="8027">
      <c r="A8027" s="174" t="inlineStr">
        <is>
          <t>test</t>
        </is>
      </c>
      <c r="B8027" s="174" t="inlineStr">
        <is>
          <t>A4</t>
        </is>
      </c>
      <c r="C8027" s="174" t="inlineStr">
        <is>
          <t>Noise</t>
        </is>
      </c>
      <c r="D8027" s="174" t="inlineStr">
        <is>
          <t>b</t>
        </is>
      </c>
      <c r="E8027" s="175" t="n">
        <v>0.43</v>
      </c>
      <c r="F8027" s="174" t="n">
        <v>12</v>
      </c>
      <c r="G8027" s="174" t="n">
        <v>76</v>
      </c>
      <c r="H8027" s="174" t="n">
        <v>8</v>
      </c>
      <c r="I8027" s="174" t="n">
        <v>83</v>
      </c>
      <c r="J8027" s="174" t="n"/>
      <c r="K8027" s="174" t="n"/>
      <c r="L8027" s="174" t="n"/>
      <c r="M8027" s="174" t="n"/>
    </row>
    <row r="8028">
      <c r="A8028" s="174" t="inlineStr">
        <is>
          <t>test</t>
        </is>
      </c>
      <c r="B8028" s="174" t="inlineStr">
        <is>
          <t>A4</t>
        </is>
      </c>
      <c r="C8028" s="174" t="inlineStr">
        <is>
          <t>Noise</t>
        </is>
      </c>
      <c r="D8028" s="174" t="inlineStr">
        <is>
          <t>b</t>
        </is>
      </c>
      <c r="E8028" s="175" t="n">
        <v>0.44</v>
      </c>
      <c r="F8028" s="174" t="n">
        <v>11</v>
      </c>
      <c r="G8028" s="174" t="n">
        <v>77</v>
      </c>
      <c r="H8028" s="174" t="n">
        <v>7</v>
      </c>
      <c r="I8028" s="174" t="n">
        <v>84</v>
      </c>
      <c r="J8028" s="174" t="n"/>
      <c r="K8028" s="174" t="n"/>
      <c r="L8028" s="174" t="n"/>
      <c r="M8028" s="174" t="n"/>
    </row>
    <row r="8029">
      <c r="A8029" s="174" t="inlineStr">
        <is>
          <t>test</t>
        </is>
      </c>
      <c r="B8029" s="174" t="inlineStr">
        <is>
          <t>A4</t>
        </is>
      </c>
      <c r="C8029" s="174" t="inlineStr">
        <is>
          <t>Noise</t>
        </is>
      </c>
      <c r="D8029" s="174" t="inlineStr">
        <is>
          <t>b</t>
        </is>
      </c>
      <c r="E8029" s="175" t="n">
        <v>0.45</v>
      </c>
      <c r="F8029" s="174" t="n">
        <v>11</v>
      </c>
      <c r="G8029" s="174" t="n">
        <v>77</v>
      </c>
      <c r="H8029" s="174" t="n">
        <v>7</v>
      </c>
      <c r="I8029" s="174" t="n">
        <v>84</v>
      </c>
      <c r="J8029" s="174" t="n"/>
      <c r="K8029" s="174" t="n"/>
      <c r="L8029" s="174" t="n"/>
      <c r="M8029" s="174" t="n"/>
    </row>
    <row r="8030">
      <c r="A8030" s="174" t="inlineStr">
        <is>
          <t>test</t>
        </is>
      </c>
      <c r="B8030" s="174" t="inlineStr">
        <is>
          <t>A4</t>
        </is>
      </c>
      <c r="C8030" s="174" t="inlineStr">
        <is>
          <t>Noise</t>
        </is>
      </c>
      <c r="D8030" s="174" t="inlineStr">
        <is>
          <t>b</t>
        </is>
      </c>
      <c r="E8030" s="175" t="n">
        <v>0.46</v>
      </c>
      <c r="F8030" s="174" t="n">
        <v>11</v>
      </c>
      <c r="G8030" s="174" t="n">
        <v>77</v>
      </c>
      <c r="H8030" s="174" t="n">
        <v>6</v>
      </c>
      <c r="I8030" s="174" t="n">
        <v>85</v>
      </c>
      <c r="J8030" s="174" t="n"/>
      <c r="K8030" s="174" t="n"/>
      <c r="L8030" s="174" t="n"/>
      <c r="M8030" s="174" t="n"/>
    </row>
    <row r="8031">
      <c r="A8031" s="174" t="inlineStr">
        <is>
          <t>test</t>
        </is>
      </c>
      <c r="B8031" s="174" t="inlineStr">
        <is>
          <t>A4</t>
        </is>
      </c>
      <c r="C8031" s="174" t="inlineStr">
        <is>
          <t>Noise</t>
        </is>
      </c>
      <c r="D8031" s="174" t="inlineStr">
        <is>
          <t>b</t>
        </is>
      </c>
      <c r="E8031" s="175" t="n">
        <v>0.47</v>
      </c>
      <c r="F8031" s="174" t="n">
        <v>11</v>
      </c>
      <c r="G8031" s="174" t="n">
        <v>77</v>
      </c>
      <c r="H8031" s="174" t="n">
        <v>6</v>
      </c>
      <c r="I8031" s="174" t="n">
        <v>85</v>
      </c>
      <c r="J8031" s="174" t="n"/>
      <c r="K8031" s="174" t="n"/>
      <c r="L8031" s="174" t="n"/>
      <c r="M8031" s="174" t="n"/>
    </row>
    <row r="8032">
      <c r="A8032" s="174" t="inlineStr">
        <is>
          <t>test</t>
        </is>
      </c>
      <c r="B8032" s="174" t="inlineStr">
        <is>
          <t>A4</t>
        </is>
      </c>
      <c r="C8032" s="174" t="inlineStr">
        <is>
          <t>Noise</t>
        </is>
      </c>
      <c r="D8032" s="174" t="inlineStr">
        <is>
          <t>b</t>
        </is>
      </c>
      <c r="E8032" s="175" t="n">
        <v>0.48</v>
      </c>
      <c r="F8032" s="174" t="n">
        <v>11</v>
      </c>
      <c r="G8032" s="174" t="n">
        <v>77</v>
      </c>
      <c r="H8032" s="174" t="n">
        <v>6</v>
      </c>
      <c r="I8032" s="174" t="n">
        <v>85</v>
      </c>
      <c r="J8032" s="174" t="n"/>
      <c r="K8032" s="174" t="n"/>
      <c r="L8032" s="174" t="n"/>
      <c r="M8032" s="174" t="n"/>
    </row>
    <row r="8033">
      <c r="A8033" s="174" t="inlineStr">
        <is>
          <t>test</t>
        </is>
      </c>
      <c r="B8033" s="174" t="inlineStr">
        <is>
          <t>A4</t>
        </is>
      </c>
      <c r="C8033" s="174" t="inlineStr">
        <is>
          <t>Noise</t>
        </is>
      </c>
      <c r="D8033" s="174" t="inlineStr">
        <is>
          <t>b</t>
        </is>
      </c>
      <c r="E8033" s="175" t="n">
        <v>0.49</v>
      </c>
      <c r="F8033" s="174" t="n">
        <v>11</v>
      </c>
      <c r="G8033" s="174" t="n">
        <v>77</v>
      </c>
      <c r="H8033" s="174" t="n">
        <v>6</v>
      </c>
      <c r="I8033" s="174" t="n">
        <v>85</v>
      </c>
      <c r="J8033" s="174" t="n"/>
      <c r="K8033" s="174" t="n"/>
      <c r="L8033" s="174" t="n"/>
      <c r="M8033" s="174" t="n"/>
    </row>
    <row r="8034">
      <c r="A8034" s="174" t="inlineStr">
        <is>
          <t>test</t>
        </is>
      </c>
      <c r="B8034" s="174" t="inlineStr">
        <is>
          <t>A4</t>
        </is>
      </c>
      <c r="C8034" s="174" t="inlineStr">
        <is>
          <t>Noise</t>
        </is>
      </c>
      <c r="D8034" s="174" t="inlineStr">
        <is>
          <t>b</t>
        </is>
      </c>
      <c r="E8034" s="175" t="n">
        <v>0.5</v>
      </c>
      <c r="F8034" s="174" t="n">
        <v>10</v>
      </c>
      <c r="G8034" s="174" t="n">
        <v>78</v>
      </c>
      <c r="H8034" s="174" t="n">
        <v>6</v>
      </c>
      <c r="I8034" s="174" t="n">
        <v>85</v>
      </c>
      <c r="J8034" s="174" t="n"/>
      <c r="K8034" s="174" t="n"/>
      <c r="L8034" s="174" t="n"/>
      <c r="M8034" s="174" t="n"/>
    </row>
    <row r="8035">
      <c r="A8035" s="174" t="inlineStr">
        <is>
          <t>test</t>
        </is>
      </c>
      <c r="B8035" s="174" t="inlineStr">
        <is>
          <t>A4</t>
        </is>
      </c>
      <c r="C8035" s="174" t="inlineStr">
        <is>
          <t>Noise</t>
        </is>
      </c>
      <c r="D8035" s="174" t="inlineStr">
        <is>
          <t>b</t>
        </is>
      </c>
      <c r="E8035" s="175" t="n">
        <v>0.51</v>
      </c>
      <c r="F8035" s="174" t="n">
        <v>9</v>
      </c>
      <c r="G8035" s="174" t="n">
        <v>79</v>
      </c>
      <c r="H8035" s="174" t="n">
        <v>5</v>
      </c>
      <c r="I8035" s="174" t="n">
        <v>86</v>
      </c>
      <c r="J8035" s="174" t="n"/>
      <c r="K8035" s="174" t="n"/>
      <c r="L8035" s="174" t="n"/>
      <c r="M8035" s="174" t="n"/>
    </row>
    <row r="8036">
      <c r="A8036" s="174" t="inlineStr">
        <is>
          <t>test</t>
        </is>
      </c>
      <c r="B8036" s="174" t="inlineStr">
        <is>
          <t>A4</t>
        </is>
      </c>
      <c r="C8036" s="174" t="inlineStr">
        <is>
          <t>Noise</t>
        </is>
      </c>
      <c r="D8036" s="174" t="inlineStr">
        <is>
          <t>b</t>
        </is>
      </c>
      <c r="E8036" s="175" t="n">
        <v>0.52</v>
      </c>
      <c r="F8036" s="174" t="n">
        <v>9</v>
      </c>
      <c r="G8036" s="174" t="n">
        <v>79</v>
      </c>
      <c r="H8036" s="174" t="n">
        <v>5</v>
      </c>
      <c r="I8036" s="174" t="n">
        <v>86</v>
      </c>
      <c r="J8036" s="174" t="n"/>
      <c r="K8036" s="174" t="n"/>
      <c r="L8036" s="174" t="n"/>
      <c r="M8036" s="174" t="n"/>
    </row>
    <row r="8037">
      <c r="A8037" s="174" t="inlineStr">
        <is>
          <t>test</t>
        </is>
      </c>
      <c r="B8037" s="174" t="inlineStr">
        <is>
          <t>A4</t>
        </is>
      </c>
      <c r="C8037" s="174" t="inlineStr">
        <is>
          <t>Noise</t>
        </is>
      </c>
      <c r="D8037" s="174" t="inlineStr">
        <is>
          <t>b</t>
        </is>
      </c>
      <c r="E8037" s="175" t="n">
        <v>0.53</v>
      </c>
      <c r="F8037" s="174" t="n">
        <v>7</v>
      </c>
      <c r="G8037" s="174" t="n">
        <v>81</v>
      </c>
      <c r="H8037" s="174" t="n">
        <v>5</v>
      </c>
      <c r="I8037" s="174" t="n">
        <v>86</v>
      </c>
      <c r="J8037" s="174" t="n"/>
      <c r="K8037" s="174" t="n"/>
      <c r="L8037" s="174" t="n"/>
      <c r="M8037" s="174" t="n"/>
    </row>
    <row r="8038">
      <c r="A8038" s="174" t="inlineStr">
        <is>
          <t>test</t>
        </is>
      </c>
      <c r="B8038" s="174" t="inlineStr">
        <is>
          <t>A4</t>
        </is>
      </c>
      <c r="C8038" s="174" t="inlineStr">
        <is>
          <t>Noise</t>
        </is>
      </c>
      <c r="D8038" s="174" t="inlineStr">
        <is>
          <t>b</t>
        </is>
      </c>
      <c r="E8038" s="175" t="n">
        <v>0.54</v>
      </c>
      <c r="F8038" s="174" t="n">
        <v>5</v>
      </c>
      <c r="G8038" s="174" t="n">
        <v>83</v>
      </c>
      <c r="H8038" s="174" t="n">
        <v>3</v>
      </c>
      <c r="I8038" s="174" t="n">
        <v>88</v>
      </c>
      <c r="J8038" s="174" t="n"/>
      <c r="K8038" s="174" t="n"/>
      <c r="L8038" s="174" t="n"/>
      <c r="M8038" s="174" t="n"/>
    </row>
    <row r="8039">
      <c r="A8039" s="174" t="inlineStr">
        <is>
          <t>test</t>
        </is>
      </c>
      <c r="B8039" s="174" t="inlineStr">
        <is>
          <t>A4</t>
        </is>
      </c>
      <c r="C8039" s="174" t="inlineStr">
        <is>
          <t>Noise</t>
        </is>
      </c>
      <c r="D8039" s="174" t="inlineStr">
        <is>
          <t>b</t>
        </is>
      </c>
      <c r="E8039" s="175" t="n">
        <v>0.55</v>
      </c>
      <c r="F8039" s="174" t="n">
        <v>5</v>
      </c>
      <c r="G8039" s="174" t="n">
        <v>83</v>
      </c>
      <c r="H8039" s="174" t="n">
        <v>3</v>
      </c>
      <c r="I8039" s="174" t="n">
        <v>88</v>
      </c>
      <c r="J8039" s="174" t="n"/>
      <c r="K8039" s="174" t="n"/>
      <c r="L8039" s="174" t="n"/>
      <c r="M8039" s="174" t="n"/>
    </row>
    <row r="8040">
      <c r="A8040" s="174" t="inlineStr">
        <is>
          <t>test</t>
        </is>
      </c>
      <c r="B8040" s="174" t="inlineStr">
        <is>
          <t>A4</t>
        </is>
      </c>
      <c r="C8040" s="174" t="inlineStr">
        <is>
          <t>Noise</t>
        </is>
      </c>
      <c r="D8040" s="174" t="inlineStr">
        <is>
          <t>b</t>
        </is>
      </c>
      <c r="E8040" s="175" t="n">
        <v>0.5600000000000001</v>
      </c>
      <c r="F8040" s="174" t="n">
        <v>4</v>
      </c>
      <c r="G8040" s="174" t="n">
        <v>84</v>
      </c>
      <c r="H8040" s="174" t="n">
        <v>3</v>
      </c>
      <c r="I8040" s="174" t="n">
        <v>88</v>
      </c>
      <c r="J8040" s="174" t="n"/>
      <c r="K8040" s="174" t="n"/>
      <c r="L8040" s="174" t="n"/>
      <c r="M8040" s="174" t="n"/>
    </row>
    <row r="8041">
      <c r="A8041" s="174" t="inlineStr">
        <is>
          <t>test</t>
        </is>
      </c>
      <c r="B8041" s="174" t="inlineStr">
        <is>
          <t>A4</t>
        </is>
      </c>
      <c r="C8041" s="174" t="inlineStr">
        <is>
          <t>Noise</t>
        </is>
      </c>
      <c r="D8041" s="174" t="inlineStr">
        <is>
          <t>b</t>
        </is>
      </c>
      <c r="E8041" s="175" t="n">
        <v>0.57</v>
      </c>
      <c r="F8041" s="174" t="n">
        <v>4</v>
      </c>
      <c r="G8041" s="174" t="n">
        <v>84</v>
      </c>
      <c r="H8041" s="174" t="n">
        <v>3</v>
      </c>
      <c r="I8041" s="174" t="n">
        <v>88</v>
      </c>
      <c r="J8041" s="174" t="n"/>
      <c r="K8041" s="174" t="n"/>
      <c r="L8041" s="174" t="n"/>
      <c r="M8041" s="174" t="n"/>
    </row>
    <row r="8042">
      <c r="A8042" s="174" t="inlineStr">
        <is>
          <t>test</t>
        </is>
      </c>
      <c r="B8042" s="174" t="inlineStr">
        <is>
          <t>A4</t>
        </is>
      </c>
      <c r="C8042" s="174" t="inlineStr">
        <is>
          <t>Noise</t>
        </is>
      </c>
      <c r="D8042" s="174" t="inlineStr">
        <is>
          <t>b</t>
        </is>
      </c>
      <c r="E8042" s="175" t="n">
        <v>0.58</v>
      </c>
      <c r="F8042" s="174" t="n">
        <v>4</v>
      </c>
      <c r="G8042" s="174" t="n">
        <v>84</v>
      </c>
      <c r="H8042" s="174" t="n">
        <v>3</v>
      </c>
      <c r="I8042" s="174" t="n">
        <v>88</v>
      </c>
      <c r="J8042" s="174" t="n"/>
      <c r="K8042" s="174" t="n"/>
      <c r="L8042" s="174" t="n"/>
      <c r="M8042" s="174" t="n"/>
    </row>
    <row r="8043">
      <c r="A8043" s="174" t="inlineStr">
        <is>
          <t>test</t>
        </is>
      </c>
      <c r="B8043" s="174" t="inlineStr">
        <is>
          <t>A4</t>
        </is>
      </c>
      <c r="C8043" s="174" t="inlineStr">
        <is>
          <t>Noise</t>
        </is>
      </c>
      <c r="D8043" s="174" t="inlineStr">
        <is>
          <t>b</t>
        </is>
      </c>
      <c r="E8043" s="175" t="n">
        <v>0.59</v>
      </c>
      <c r="F8043" s="174" t="n">
        <v>3</v>
      </c>
      <c r="G8043" s="174" t="n">
        <v>85</v>
      </c>
      <c r="H8043" s="174" t="n">
        <v>3</v>
      </c>
      <c r="I8043" s="174" t="n">
        <v>88</v>
      </c>
      <c r="J8043" s="174" t="n"/>
      <c r="K8043" s="174" t="n"/>
      <c r="L8043" s="174" t="n"/>
      <c r="M8043" s="174" t="n"/>
    </row>
    <row r="8044">
      <c r="A8044" s="174" t="inlineStr">
        <is>
          <t>test</t>
        </is>
      </c>
      <c r="B8044" s="174" t="inlineStr">
        <is>
          <t>A4</t>
        </is>
      </c>
      <c r="C8044" s="174" t="inlineStr">
        <is>
          <t>Noise</t>
        </is>
      </c>
      <c r="D8044" s="174" t="inlineStr">
        <is>
          <t>b</t>
        </is>
      </c>
      <c r="E8044" s="175" t="n">
        <v>0.6</v>
      </c>
      <c r="F8044" s="174" t="n">
        <v>3</v>
      </c>
      <c r="G8044" s="174" t="n">
        <v>85</v>
      </c>
      <c r="H8044" s="174" t="n">
        <v>3</v>
      </c>
      <c r="I8044" s="174" t="n">
        <v>88</v>
      </c>
      <c r="J8044" s="174" t="n"/>
      <c r="K8044" s="174" t="n"/>
      <c r="L8044" s="174" t="n"/>
      <c r="M8044" s="174" t="n"/>
    </row>
    <row r="8045">
      <c r="A8045" s="174" t="inlineStr">
        <is>
          <t>test</t>
        </is>
      </c>
      <c r="B8045" s="174" t="inlineStr">
        <is>
          <t>A4</t>
        </is>
      </c>
      <c r="C8045" s="174" t="inlineStr">
        <is>
          <t>Noise</t>
        </is>
      </c>
      <c r="D8045" s="174" t="inlineStr">
        <is>
          <t>b</t>
        </is>
      </c>
      <c r="E8045" s="175" t="n">
        <v>0.61</v>
      </c>
      <c r="F8045" s="174" t="n">
        <v>3</v>
      </c>
      <c r="G8045" s="174" t="n">
        <v>85</v>
      </c>
      <c r="H8045" s="174" t="n">
        <v>3</v>
      </c>
      <c r="I8045" s="174" t="n">
        <v>88</v>
      </c>
      <c r="J8045" s="174" t="n"/>
      <c r="K8045" s="174" t="n"/>
      <c r="L8045" s="174" t="n"/>
      <c r="M8045" s="174" t="n"/>
    </row>
    <row r="8046">
      <c r="A8046" s="174" t="inlineStr">
        <is>
          <t>test</t>
        </is>
      </c>
      <c r="B8046" s="174" t="inlineStr">
        <is>
          <t>A4</t>
        </is>
      </c>
      <c r="C8046" s="174" t="inlineStr">
        <is>
          <t>Noise</t>
        </is>
      </c>
      <c r="D8046" s="174" t="inlineStr">
        <is>
          <t>b</t>
        </is>
      </c>
      <c r="E8046" s="175" t="n">
        <v>0.62</v>
      </c>
      <c r="F8046" s="174" t="n">
        <v>2</v>
      </c>
      <c r="G8046" s="174" t="n">
        <v>86</v>
      </c>
      <c r="H8046" s="174" t="n">
        <v>3</v>
      </c>
      <c r="I8046" s="174" t="n">
        <v>88</v>
      </c>
      <c r="J8046" s="174" t="n"/>
      <c r="K8046" s="174" t="n"/>
      <c r="L8046" s="174" t="n"/>
      <c r="M8046" s="174" t="n"/>
    </row>
    <row r="8047">
      <c r="A8047" s="174" t="inlineStr">
        <is>
          <t>test</t>
        </is>
      </c>
      <c r="B8047" s="174" t="inlineStr">
        <is>
          <t>A4</t>
        </is>
      </c>
      <c r="C8047" s="174" t="inlineStr">
        <is>
          <t>Noise</t>
        </is>
      </c>
      <c r="D8047" s="174" t="inlineStr">
        <is>
          <t>b</t>
        </is>
      </c>
      <c r="E8047" s="175" t="n">
        <v>0.63</v>
      </c>
      <c r="F8047" s="174" t="n">
        <v>2</v>
      </c>
      <c r="G8047" s="174" t="n">
        <v>86</v>
      </c>
      <c r="H8047" s="174" t="n">
        <v>3</v>
      </c>
      <c r="I8047" s="174" t="n">
        <v>88</v>
      </c>
      <c r="J8047" s="174" t="n"/>
      <c r="K8047" s="174" t="n"/>
      <c r="L8047" s="174" t="n"/>
      <c r="M8047" s="174" t="n"/>
    </row>
    <row r="8048">
      <c r="A8048" s="174" t="inlineStr">
        <is>
          <t>test</t>
        </is>
      </c>
      <c r="B8048" s="174" t="inlineStr">
        <is>
          <t>A4</t>
        </is>
      </c>
      <c r="C8048" s="174" t="inlineStr">
        <is>
          <t>Noise</t>
        </is>
      </c>
      <c r="D8048" s="174" t="inlineStr">
        <is>
          <t>b</t>
        </is>
      </c>
      <c r="E8048" s="175" t="n">
        <v>0.64</v>
      </c>
      <c r="F8048" s="174" t="n">
        <v>2</v>
      </c>
      <c r="G8048" s="174" t="n">
        <v>86</v>
      </c>
      <c r="H8048" s="174" t="n">
        <v>3</v>
      </c>
      <c r="I8048" s="174" t="n">
        <v>88</v>
      </c>
      <c r="J8048" s="174" t="n"/>
      <c r="K8048" s="174" t="n"/>
      <c r="L8048" s="174" t="n"/>
      <c r="M8048" s="174" t="n"/>
    </row>
    <row r="8049">
      <c r="A8049" s="174" t="inlineStr">
        <is>
          <t>test</t>
        </is>
      </c>
      <c r="B8049" s="174" t="inlineStr">
        <is>
          <t>A4</t>
        </is>
      </c>
      <c r="C8049" s="174" t="inlineStr">
        <is>
          <t>Noise</t>
        </is>
      </c>
      <c r="D8049" s="174" t="inlineStr">
        <is>
          <t>b</t>
        </is>
      </c>
      <c r="E8049" s="175" t="n">
        <v>0.65</v>
      </c>
      <c r="F8049" s="174" t="n">
        <v>2</v>
      </c>
      <c r="G8049" s="174" t="n">
        <v>86</v>
      </c>
      <c r="H8049" s="174" t="n">
        <v>3</v>
      </c>
      <c r="I8049" s="174" t="n">
        <v>88</v>
      </c>
      <c r="J8049" s="174" t="n"/>
      <c r="K8049" s="174" t="n"/>
      <c r="L8049" s="174" t="n"/>
      <c r="M8049" s="174" t="n"/>
    </row>
    <row r="8050">
      <c r="A8050" s="174" t="inlineStr">
        <is>
          <t>test</t>
        </is>
      </c>
      <c r="B8050" s="174" t="inlineStr">
        <is>
          <t>A4</t>
        </is>
      </c>
      <c r="C8050" s="174" t="inlineStr">
        <is>
          <t>Noise</t>
        </is>
      </c>
      <c r="D8050" s="174" t="inlineStr">
        <is>
          <t>b</t>
        </is>
      </c>
      <c r="E8050" s="175" t="n">
        <v>0.66</v>
      </c>
      <c r="F8050" s="174" t="n">
        <v>2</v>
      </c>
      <c r="G8050" s="174" t="n">
        <v>86</v>
      </c>
      <c r="H8050" s="174" t="n">
        <v>3</v>
      </c>
      <c r="I8050" s="174" t="n">
        <v>88</v>
      </c>
      <c r="J8050" s="174" t="n"/>
      <c r="K8050" s="174" t="n"/>
      <c r="L8050" s="174" t="n"/>
      <c r="M8050" s="174" t="n"/>
    </row>
    <row r="8051">
      <c r="A8051" s="174" t="inlineStr">
        <is>
          <t>test</t>
        </is>
      </c>
      <c r="B8051" s="174" t="inlineStr">
        <is>
          <t>A4</t>
        </is>
      </c>
      <c r="C8051" s="174" t="inlineStr">
        <is>
          <t>Noise</t>
        </is>
      </c>
      <c r="D8051" s="174" t="inlineStr">
        <is>
          <t>b</t>
        </is>
      </c>
      <c r="E8051" s="175" t="n">
        <v>0.67</v>
      </c>
      <c r="F8051" s="174" t="n">
        <v>2</v>
      </c>
      <c r="G8051" s="174" t="n">
        <v>86</v>
      </c>
      <c r="H8051" s="174" t="n">
        <v>3</v>
      </c>
      <c r="I8051" s="174" t="n">
        <v>88</v>
      </c>
      <c r="J8051" s="174" t="n"/>
      <c r="K8051" s="174" t="n"/>
      <c r="L8051" s="174" t="n"/>
      <c r="M8051" s="174" t="n"/>
    </row>
    <row r="8052">
      <c r="A8052" s="174" t="inlineStr">
        <is>
          <t>test</t>
        </is>
      </c>
      <c r="B8052" s="174" t="inlineStr">
        <is>
          <t>A4</t>
        </is>
      </c>
      <c r="C8052" s="174" t="inlineStr">
        <is>
          <t>Noise</t>
        </is>
      </c>
      <c r="D8052" s="174" t="inlineStr">
        <is>
          <t>b</t>
        </is>
      </c>
      <c r="E8052" s="175" t="n">
        <v>0.68</v>
      </c>
      <c r="F8052" s="174" t="n">
        <v>2</v>
      </c>
      <c r="G8052" s="174" t="n">
        <v>86</v>
      </c>
      <c r="H8052" s="174" t="n">
        <v>3</v>
      </c>
      <c r="I8052" s="174" t="n">
        <v>88</v>
      </c>
      <c r="J8052" s="174" t="n"/>
      <c r="K8052" s="174" t="n"/>
      <c r="L8052" s="174" t="n"/>
      <c r="M8052" s="174" t="n"/>
    </row>
    <row r="8053">
      <c r="A8053" s="174" t="inlineStr">
        <is>
          <t>test</t>
        </is>
      </c>
      <c r="B8053" s="174" t="inlineStr">
        <is>
          <t>A4</t>
        </is>
      </c>
      <c r="C8053" s="174" t="inlineStr">
        <is>
          <t>Noise</t>
        </is>
      </c>
      <c r="D8053" s="174" t="inlineStr">
        <is>
          <t>b</t>
        </is>
      </c>
      <c r="E8053" s="175" t="n">
        <v>0.6899999999999999</v>
      </c>
      <c r="F8053" s="174" t="n">
        <v>2</v>
      </c>
      <c r="G8053" s="174" t="n">
        <v>86</v>
      </c>
      <c r="H8053" s="174" t="n">
        <v>3</v>
      </c>
      <c r="I8053" s="174" t="n">
        <v>88</v>
      </c>
      <c r="J8053" s="174" t="n"/>
      <c r="K8053" s="174" t="n"/>
      <c r="L8053" s="174" t="n"/>
      <c r="M8053" s="174" t="n"/>
    </row>
    <row r="8054">
      <c r="A8054" s="174" t="inlineStr">
        <is>
          <t>test</t>
        </is>
      </c>
      <c r="B8054" s="174" t="inlineStr">
        <is>
          <t>A4</t>
        </is>
      </c>
      <c r="C8054" s="174" t="inlineStr">
        <is>
          <t>Noise</t>
        </is>
      </c>
      <c r="D8054" s="174" t="inlineStr">
        <is>
          <t>b</t>
        </is>
      </c>
      <c r="E8054" s="175" t="n">
        <v>0.7</v>
      </c>
      <c r="F8054" s="174" t="n">
        <v>2</v>
      </c>
      <c r="G8054" s="174" t="n">
        <v>86</v>
      </c>
      <c r="H8054" s="174" t="n">
        <v>3</v>
      </c>
      <c r="I8054" s="174" t="n">
        <v>88</v>
      </c>
      <c r="J8054" s="174" t="n"/>
      <c r="K8054" s="174" t="n"/>
      <c r="L8054" s="174" t="n"/>
      <c r="M8054" s="174" t="n"/>
    </row>
    <row r="8055">
      <c r="A8055" s="174" t="inlineStr">
        <is>
          <t>test</t>
        </is>
      </c>
      <c r="B8055" s="174" t="inlineStr">
        <is>
          <t>A4</t>
        </is>
      </c>
      <c r="C8055" s="174" t="inlineStr">
        <is>
          <t>Noise</t>
        </is>
      </c>
      <c r="D8055" s="174" t="inlineStr">
        <is>
          <t>b</t>
        </is>
      </c>
      <c r="E8055" s="175" t="n">
        <v>0.71</v>
      </c>
      <c r="F8055" s="174" t="n">
        <v>2</v>
      </c>
      <c r="G8055" s="174" t="n">
        <v>86</v>
      </c>
      <c r="H8055" s="174" t="n">
        <v>2</v>
      </c>
      <c r="I8055" s="174" t="n">
        <v>89</v>
      </c>
      <c r="J8055" s="174" t="n"/>
      <c r="K8055" s="174" t="n"/>
      <c r="L8055" s="174" t="n"/>
      <c r="M8055" s="174" t="n"/>
    </row>
    <row r="8056">
      <c r="A8056" s="174" t="inlineStr">
        <is>
          <t>test</t>
        </is>
      </c>
      <c r="B8056" s="174" t="inlineStr">
        <is>
          <t>A4</t>
        </is>
      </c>
      <c r="C8056" s="174" t="inlineStr">
        <is>
          <t>Noise</t>
        </is>
      </c>
      <c r="D8056" s="174" t="inlineStr">
        <is>
          <t>b</t>
        </is>
      </c>
      <c r="E8056" s="175" t="n">
        <v>0.72</v>
      </c>
      <c r="F8056" s="174" t="n">
        <v>2</v>
      </c>
      <c r="G8056" s="174" t="n">
        <v>86</v>
      </c>
      <c r="H8056" s="174" t="n">
        <v>2</v>
      </c>
      <c r="I8056" s="174" t="n">
        <v>89</v>
      </c>
      <c r="J8056" s="174" t="n"/>
      <c r="K8056" s="174" t="n"/>
      <c r="L8056" s="174" t="n"/>
      <c r="M8056" s="174" t="n"/>
    </row>
    <row r="8057">
      <c r="A8057" s="174" t="inlineStr">
        <is>
          <t>test</t>
        </is>
      </c>
      <c r="B8057" s="174" t="inlineStr">
        <is>
          <t>A4</t>
        </is>
      </c>
      <c r="C8057" s="174" t="inlineStr">
        <is>
          <t>Noise</t>
        </is>
      </c>
      <c r="D8057" s="174" t="inlineStr">
        <is>
          <t>b</t>
        </is>
      </c>
      <c r="E8057" s="175" t="n">
        <v>0.73</v>
      </c>
      <c r="F8057" s="174" t="n">
        <v>2</v>
      </c>
      <c r="G8057" s="174" t="n">
        <v>86</v>
      </c>
      <c r="H8057" s="174" t="n">
        <v>2</v>
      </c>
      <c r="I8057" s="174" t="n">
        <v>89</v>
      </c>
      <c r="J8057" s="174" t="n"/>
      <c r="K8057" s="174" t="n"/>
      <c r="L8057" s="174" t="n"/>
      <c r="M8057" s="174" t="n"/>
    </row>
    <row r="8058">
      <c r="A8058" s="174" t="inlineStr">
        <is>
          <t>test</t>
        </is>
      </c>
      <c r="B8058" s="174" t="inlineStr">
        <is>
          <t>A4</t>
        </is>
      </c>
      <c r="C8058" s="174" t="inlineStr">
        <is>
          <t>Noise</t>
        </is>
      </c>
      <c r="D8058" s="174" t="inlineStr">
        <is>
          <t>b</t>
        </is>
      </c>
      <c r="E8058" s="175" t="n">
        <v>0.74</v>
      </c>
      <c r="F8058" s="174" t="n">
        <v>2</v>
      </c>
      <c r="G8058" s="174" t="n">
        <v>86</v>
      </c>
      <c r="H8058" s="174" t="n">
        <v>2</v>
      </c>
      <c r="I8058" s="174" t="n">
        <v>89</v>
      </c>
      <c r="J8058" s="174" t="n"/>
      <c r="K8058" s="174" t="n"/>
      <c r="L8058" s="174" t="n"/>
      <c r="M8058" s="174" t="n"/>
    </row>
    <row r="8059">
      <c r="A8059" s="174" t="inlineStr">
        <is>
          <t>test</t>
        </is>
      </c>
      <c r="B8059" s="174" t="inlineStr">
        <is>
          <t>A4</t>
        </is>
      </c>
      <c r="C8059" s="174" t="inlineStr">
        <is>
          <t>Noise</t>
        </is>
      </c>
      <c r="D8059" s="174" t="inlineStr">
        <is>
          <t>b</t>
        </is>
      </c>
      <c r="E8059" s="175" t="n">
        <v>0.75</v>
      </c>
      <c r="F8059" s="174" t="n">
        <v>2</v>
      </c>
      <c r="G8059" s="174" t="n">
        <v>86</v>
      </c>
      <c r="H8059" s="174" t="n">
        <v>2</v>
      </c>
      <c r="I8059" s="174" t="n">
        <v>89</v>
      </c>
      <c r="J8059" s="174" t="n"/>
      <c r="K8059" s="174" t="n"/>
      <c r="L8059" s="174" t="n"/>
      <c r="M8059" s="174" t="n"/>
    </row>
    <row r="8060">
      <c r="A8060" s="174" t="inlineStr">
        <is>
          <t>test</t>
        </is>
      </c>
      <c r="B8060" s="174" t="inlineStr">
        <is>
          <t>A4</t>
        </is>
      </c>
      <c r="C8060" s="174" t="inlineStr">
        <is>
          <t>Noise</t>
        </is>
      </c>
      <c r="D8060" s="174" t="inlineStr">
        <is>
          <t>b</t>
        </is>
      </c>
      <c r="E8060" s="175" t="n">
        <v>0.76</v>
      </c>
      <c r="F8060" s="174" t="n">
        <v>2</v>
      </c>
      <c r="G8060" s="174" t="n">
        <v>86</v>
      </c>
      <c r="H8060" s="174" t="n">
        <v>2</v>
      </c>
      <c r="I8060" s="174" t="n">
        <v>89</v>
      </c>
      <c r="J8060" s="174" t="n"/>
      <c r="K8060" s="174" t="n"/>
      <c r="L8060" s="174" t="n"/>
      <c r="M8060" s="174" t="n"/>
    </row>
    <row r="8061">
      <c r="A8061" s="174" t="inlineStr">
        <is>
          <t>test</t>
        </is>
      </c>
      <c r="B8061" s="174" t="inlineStr">
        <is>
          <t>A4</t>
        </is>
      </c>
      <c r="C8061" s="174" t="inlineStr">
        <is>
          <t>Noise</t>
        </is>
      </c>
      <c r="D8061" s="174" t="inlineStr">
        <is>
          <t>b</t>
        </is>
      </c>
      <c r="E8061" s="175" t="n">
        <v>0.77</v>
      </c>
      <c r="F8061" s="174" t="n">
        <v>2</v>
      </c>
      <c r="G8061" s="174" t="n">
        <v>86</v>
      </c>
      <c r="H8061" s="174" t="n">
        <v>2</v>
      </c>
      <c r="I8061" s="174" t="n">
        <v>89</v>
      </c>
      <c r="J8061" s="174" t="n"/>
      <c r="K8061" s="174" t="n"/>
      <c r="L8061" s="174" t="n"/>
      <c r="M8061" s="174" t="n"/>
    </row>
    <row r="8062">
      <c r="A8062" s="174" t="inlineStr">
        <is>
          <t>test</t>
        </is>
      </c>
      <c r="B8062" s="174" t="inlineStr">
        <is>
          <t>A4</t>
        </is>
      </c>
      <c r="C8062" s="174" t="inlineStr">
        <is>
          <t>Noise</t>
        </is>
      </c>
      <c r="D8062" s="174" t="inlineStr">
        <is>
          <t>b</t>
        </is>
      </c>
      <c r="E8062" s="175" t="n">
        <v>0.78</v>
      </c>
      <c r="F8062" s="174" t="n">
        <v>2</v>
      </c>
      <c r="G8062" s="174" t="n">
        <v>86</v>
      </c>
      <c r="H8062" s="174" t="n">
        <v>2</v>
      </c>
      <c r="I8062" s="174" t="n">
        <v>89</v>
      </c>
      <c r="J8062" s="174" t="n"/>
      <c r="K8062" s="174" t="n"/>
      <c r="L8062" s="174" t="n"/>
      <c r="M8062" s="174" t="n"/>
    </row>
    <row r="8063">
      <c r="A8063" s="174" t="inlineStr">
        <is>
          <t>test</t>
        </is>
      </c>
      <c r="B8063" s="174" t="inlineStr">
        <is>
          <t>A4</t>
        </is>
      </c>
      <c r="C8063" s="174" t="inlineStr">
        <is>
          <t>Noise</t>
        </is>
      </c>
      <c r="D8063" s="174" t="inlineStr">
        <is>
          <t>b</t>
        </is>
      </c>
      <c r="E8063" s="175" t="n">
        <v>0.79</v>
      </c>
      <c r="F8063" s="174" t="n">
        <v>1</v>
      </c>
      <c r="G8063" s="174" t="n">
        <v>87</v>
      </c>
      <c r="H8063" s="174" t="n">
        <v>2</v>
      </c>
      <c r="I8063" s="174" t="n">
        <v>89</v>
      </c>
      <c r="J8063" s="174" t="n"/>
      <c r="K8063" s="174" t="n"/>
      <c r="L8063" s="174" t="n"/>
      <c r="M8063" s="174" t="n"/>
    </row>
    <row r="8064">
      <c r="A8064" s="174" t="inlineStr">
        <is>
          <t>test</t>
        </is>
      </c>
      <c r="B8064" s="174" t="inlineStr">
        <is>
          <t>A4</t>
        </is>
      </c>
      <c r="C8064" s="174" t="inlineStr">
        <is>
          <t>Noise</t>
        </is>
      </c>
      <c r="D8064" s="174" t="inlineStr">
        <is>
          <t>b</t>
        </is>
      </c>
      <c r="E8064" s="175" t="n">
        <v>0.8</v>
      </c>
      <c r="F8064" s="174" t="n">
        <v>1</v>
      </c>
      <c r="G8064" s="174" t="n">
        <v>87</v>
      </c>
      <c r="H8064" s="174" t="n">
        <v>1</v>
      </c>
      <c r="I8064" s="174" t="n">
        <v>90</v>
      </c>
      <c r="J8064" s="174" t="n"/>
      <c r="K8064" s="174" t="n"/>
      <c r="L8064" s="174" t="n"/>
      <c r="M8064" s="174" t="n"/>
    </row>
    <row r="8065">
      <c r="A8065" s="174" t="inlineStr">
        <is>
          <t>test</t>
        </is>
      </c>
      <c r="B8065" s="174" t="inlineStr">
        <is>
          <t>A4</t>
        </is>
      </c>
      <c r="C8065" s="174" t="inlineStr">
        <is>
          <t>Noise</t>
        </is>
      </c>
      <c r="D8065" s="174" t="inlineStr">
        <is>
          <t>b</t>
        </is>
      </c>
      <c r="E8065" s="175" t="n">
        <v>0.8100000000000001</v>
      </c>
      <c r="F8065" s="174" t="n">
        <v>1</v>
      </c>
      <c r="G8065" s="174" t="n">
        <v>87</v>
      </c>
      <c r="H8065" s="174" t="n">
        <v>0</v>
      </c>
      <c r="I8065" s="174" t="n">
        <v>91</v>
      </c>
      <c r="J8065" s="174" t="n"/>
      <c r="K8065" s="174" t="n"/>
      <c r="L8065" s="174" t="n"/>
      <c r="M8065" s="174" t="n"/>
    </row>
    <row r="8066">
      <c r="A8066" s="174" t="inlineStr">
        <is>
          <t>test</t>
        </is>
      </c>
      <c r="B8066" s="174" t="inlineStr">
        <is>
          <t>A4</t>
        </is>
      </c>
      <c r="C8066" s="174" t="inlineStr">
        <is>
          <t>Noise</t>
        </is>
      </c>
      <c r="D8066" s="174" t="inlineStr">
        <is>
          <t>b</t>
        </is>
      </c>
      <c r="E8066" s="175" t="n">
        <v>0.82</v>
      </c>
      <c r="F8066" s="174" t="n">
        <v>0</v>
      </c>
      <c r="G8066" s="174" t="n">
        <v>88</v>
      </c>
      <c r="H8066" s="174" t="n">
        <v>0</v>
      </c>
      <c r="I8066" s="174" t="n">
        <v>91</v>
      </c>
      <c r="J8066" s="174" t="n"/>
      <c r="K8066" s="174" t="n"/>
      <c r="L8066" s="174" t="n"/>
      <c r="M8066" s="174" t="n"/>
    </row>
    <row r="8067">
      <c r="A8067" s="174" t="inlineStr">
        <is>
          <t>test</t>
        </is>
      </c>
      <c r="B8067" s="174" t="inlineStr">
        <is>
          <t>A4</t>
        </is>
      </c>
      <c r="C8067" s="174" t="inlineStr">
        <is>
          <t>Noise</t>
        </is>
      </c>
      <c r="D8067" s="174" t="inlineStr">
        <is>
          <t>b</t>
        </is>
      </c>
      <c r="E8067" s="175" t="n">
        <v>0.83</v>
      </c>
      <c r="F8067" s="174" t="n">
        <v>0</v>
      </c>
      <c r="G8067" s="174" t="n">
        <v>88</v>
      </c>
      <c r="H8067" s="174" t="n">
        <v>0</v>
      </c>
      <c r="I8067" s="174" t="n">
        <v>91</v>
      </c>
      <c r="J8067" s="174" t="n"/>
      <c r="K8067" s="174" t="n"/>
      <c r="L8067" s="174" t="n"/>
      <c r="M8067" s="174" t="n"/>
    </row>
    <row r="8068">
      <c r="A8068" s="174" t="inlineStr">
        <is>
          <t>test</t>
        </is>
      </c>
      <c r="B8068" s="174" t="inlineStr">
        <is>
          <t>A4</t>
        </is>
      </c>
      <c r="C8068" s="174" t="inlineStr">
        <is>
          <t>Noise</t>
        </is>
      </c>
      <c r="D8068" s="174" t="inlineStr">
        <is>
          <t>b</t>
        </is>
      </c>
      <c r="E8068" s="175" t="n">
        <v>0.84</v>
      </c>
      <c r="F8068" s="174" t="n">
        <v>0</v>
      </c>
      <c r="G8068" s="174" t="n">
        <v>88</v>
      </c>
      <c r="H8068" s="174" t="n">
        <v>0</v>
      </c>
      <c r="I8068" s="174" t="n">
        <v>91</v>
      </c>
      <c r="J8068" s="174" t="n"/>
      <c r="K8068" s="174" t="n"/>
      <c r="L8068" s="174" t="n"/>
      <c r="M8068" s="174" t="n"/>
    </row>
    <row r="8069">
      <c r="A8069" s="174" t="inlineStr">
        <is>
          <t>test</t>
        </is>
      </c>
      <c r="B8069" s="174" t="inlineStr">
        <is>
          <t>A4</t>
        </is>
      </c>
      <c r="C8069" s="174" t="inlineStr">
        <is>
          <t>Noise</t>
        </is>
      </c>
      <c r="D8069" s="174" t="inlineStr">
        <is>
          <t>b</t>
        </is>
      </c>
      <c r="E8069" s="175" t="n">
        <v>0.85</v>
      </c>
      <c r="F8069" s="174" t="n">
        <v>0</v>
      </c>
      <c r="G8069" s="174" t="n">
        <v>88</v>
      </c>
      <c r="H8069" s="174" t="n">
        <v>0</v>
      </c>
      <c r="I8069" s="174" t="n">
        <v>91</v>
      </c>
      <c r="J8069" s="174" t="n"/>
      <c r="K8069" s="174" t="n"/>
      <c r="L8069" s="174" t="n"/>
      <c r="M8069" s="174" t="n"/>
    </row>
    <row r="8070">
      <c r="A8070" s="174" t="inlineStr">
        <is>
          <t>test</t>
        </is>
      </c>
      <c r="B8070" s="174" t="inlineStr">
        <is>
          <t>A4</t>
        </is>
      </c>
      <c r="C8070" s="174" t="inlineStr">
        <is>
          <t>Noise</t>
        </is>
      </c>
      <c r="D8070" s="174" t="inlineStr">
        <is>
          <t>b</t>
        </is>
      </c>
      <c r="E8070" s="175" t="n">
        <v>0.86</v>
      </c>
      <c r="F8070" s="174" t="n">
        <v>0</v>
      </c>
      <c r="G8070" s="174" t="n">
        <v>88</v>
      </c>
      <c r="H8070" s="174" t="n">
        <v>0</v>
      </c>
      <c r="I8070" s="174" t="n">
        <v>91</v>
      </c>
      <c r="J8070" s="174" t="n"/>
      <c r="K8070" s="174" t="n"/>
      <c r="L8070" s="174" t="n"/>
      <c r="M8070" s="174" t="n"/>
    </row>
    <row r="8071">
      <c r="A8071" s="174" t="inlineStr">
        <is>
          <t>test</t>
        </is>
      </c>
      <c r="B8071" s="174" t="inlineStr">
        <is>
          <t>A4</t>
        </is>
      </c>
      <c r="C8071" s="174" t="inlineStr">
        <is>
          <t>Noise</t>
        </is>
      </c>
      <c r="D8071" s="174" t="inlineStr">
        <is>
          <t>b</t>
        </is>
      </c>
      <c r="E8071" s="175" t="n">
        <v>0.87</v>
      </c>
      <c r="F8071" s="174" t="n">
        <v>0</v>
      </c>
      <c r="G8071" s="174" t="n">
        <v>88</v>
      </c>
      <c r="H8071" s="174" t="n">
        <v>0</v>
      </c>
      <c r="I8071" s="174" t="n">
        <v>91</v>
      </c>
      <c r="J8071" s="174" t="n"/>
      <c r="K8071" s="174" t="n"/>
      <c r="L8071" s="174" t="n"/>
      <c r="M8071" s="174" t="n"/>
    </row>
    <row r="8072">
      <c r="A8072" s="174" t="inlineStr">
        <is>
          <t>test</t>
        </is>
      </c>
      <c r="B8072" s="174" t="inlineStr">
        <is>
          <t>A4</t>
        </is>
      </c>
      <c r="C8072" s="174" t="inlineStr">
        <is>
          <t>Noise</t>
        </is>
      </c>
      <c r="D8072" s="174" t="inlineStr">
        <is>
          <t>b</t>
        </is>
      </c>
      <c r="E8072" s="175" t="n">
        <v>0.88</v>
      </c>
      <c r="F8072" s="174" t="n">
        <v>0</v>
      </c>
      <c r="G8072" s="174" t="n">
        <v>88</v>
      </c>
      <c r="H8072" s="174" t="n">
        <v>0</v>
      </c>
      <c r="I8072" s="174" t="n">
        <v>91</v>
      </c>
      <c r="J8072" s="174" t="n"/>
      <c r="K8072" s="174" t="n"/>
      <c r="L8072" s="174" t="n"/>
      <c r="M8072" s="174" t="n"/>
    </row>
    <row r="8073">
      <c r="A8073" s="174" t="inlineStr">
        <is>
          <t>test</t>
        </is>
      </c>
      <c r="B8073" s="174" t="inlineStr">
        <is>
          <t>A4</t>
        </is>
      </c>
      <c r="C8073" s="174" t="inlineStr">
        <is>
          <t>Noise</t>
        </is>
      </c>
      <c r="D8073" s="174" t="inlineStr">
        <is>
          <t>b</t>
        </is>
      </c>
      <c r="E8073" s="175" t="n">
        <v>0.89</v>
      </c>
      <c r="F8073" s="174" t="n">
        <v>0</v>
      </c>
      <c r="G8073" s="174" t="n">
        <v>88</v>
      </c>
      <c r="H8073" s="174" t="n">
        <v>0</v>
      </c>
      <c r="I8073" s="174" t="n">
        <v>91</v>
      </c>
      <c r="J8073" s="174" t="n"/>
      <c r="K8073" s="174" t="n"/>
      <c r="L8073" s="174" t="n"/>
      <c r="M8073" s="174" t="n"/>
    </row>
    <row r="8074">
      <c r="A8074" s="174" t="inlineStr">
        <is>
          <t>test</t>
        </is>
      </c>
      <c r="B8074" s="174" t="inlineStr">
        <is>
          <t>A4</t>
        </is>
      </c>
      <c r="C8074" s="174" t="inlineStr">
        <is>
          <t>Noise</t>
        </is>
      </c>
      <c r="D8074" s="174" t="inlineStr">
        <is>
          <t>b</t>
        </is>
      </c>
      <c r="E8074" s="175" t="n">
        <v>0.9</v>
      </c>
      <c r="F8074" s="174" t="n">
        <v>0</v>
      </c>
      <c r="G8074" s="174" t="n">
        <v>88</v>
      </c>
      <c r="H8074" s="174" t="n">
        <v>0</v>
      </c>
      <c r="I8074" s="174" t="n">
        <v>91</v>
      </c>
      <c r="J8074" s="174" t="n"/>
      <c r="K8074" s="174" t="n"/>
      <c r="L8074" s="174" t="n"/>
      <c r="M8074" s="174" t="n"/>
    </row>
    <row r="8075">
      <c r="A8075" s="174" t="inlineStr">
        <is>
          <t>test</t>
        </is>
      </c>
      <c r="B8075" s="174" t="inlineStr">
        <is>
          <t>A4</t>
        </is>
      </c>
      <c r="C8075" s="174" t="inlineStr">
        <is>
          <t>Noise</t>
        </is>
      </c>
      <c r="D8075" s="174" t="inlineStr">
        <is>
          <t>b</t>
        </is>
      </c>
      <c r="E8075" s="175" t="n">
        <v>0.91</v>
      </c>
      <c r="F8075" s="174" t="n">
        <v>0</v>
      </c>
      <c r="G8075" s="174" t="n">
        <v>88</v>
      </c>
      <c r="H8075" s="174" t="n">
        <v>0</v>
      </c>
      <c r="I8075" s="174" t="n">
        <v>91</v>
      </c>
      <c r="J8075" s="174" t="n"/>
      <c r="K8075" s="174" t="n"/>
      <c r="L8075" s="174" t="n"/>
      <c r="M8075" s="174" t="n"/>
    </row>
    <row r="8076">
      <c r="A8076" s="174" t="inlineStr">
        <is>
          <t>test</t>
        </is>
      </c>
      <c r="B8076" s="174" t="inlineStr">
        <is>
          <t>A4</t>
        </is>
      </c>
      <c r="C8076" s="174" t="inlineStr">
        <is>
          <t>Noise</t>
        </is>
      </c>
      <c r="D8076" s="174" t="inlineStr">
        <is>
          <t>b</t>
        </is>
      </c>
      <c r="E8076" s="175" t="n">
        <v>0.92</v>
      </c>
      <c r="F8076" s="174" t="n">
        <v>0</v>
      </c>
      <c r="G8076" s="174" t="n">
        <v>88</v>
      </c>
      <c r="H8076" s="174" t="n">
        <v>0</v>
      </c>
      <c r="I8076" s="174" t="n">
        <v>91</v>
      </c>
      <c r="J8076" s="174" t="n"/>
      <c r="K8076" s="174" t="n"/>
      <c r="L8076" s="174" t="n"/>
      <c r="M8076" s="174" t="n"/>
    </row>
    <row r="8077">
      <c r="A8077" s="174" t="inlineStr">
        <is>
          <t>test</t>
        </is>
      </c>
      <c r="B8077" s="174" t="inlineStr">
        <is>
          <t>A4</t>
        </is>
      </c>
      <c r="C8077" s="174" t="inlineStr">
        <is>
          <t>Noise</t>
        </is>
      </c>
      <c r="D8077" s="174" t="inlineStr">
        <is>
          <t>b</t>
        </is>
      </c>
      <c r="E8077" s="175" t="n">
        <v>0.93</v>
      </c>
      <c r="F8077" s="174" t="n">
        <v>0</v>
      </c>
      <c r="G8077" s="174" t="n">
        <v>88</v>
      </c>
      <c r="H8077" s="174" t="n">
        <v>0</v>
      </c>
      <c r="I8077" s="174" t="n">
        <v>91</v>
      </c>
      <c r="J8077" s="174" t="n"/>
      <c r="K8077" s="174" t="n"/>
      <c r="L8077" s="174" t="n"/>
      <c r="M8077" s="174" t="n"/>
    </row>
    <row r="8078">
      <c r="A8078" s="174" t="inlineStr">
        <is>
          <t>test</t>
        </is>
      </c>
      <c r="B8078" s="174" t="inlineStr">
        <is>
          <t>A4</t>
        </is>
      </c>
      <c r="C8078" s="174" t="inlineStr">
        <is>
          <t>Noise</t>
        </is>
      </c>
      <c r="D8078" s="174" t="inlineStr">
        <is>
          <t>b</t>
        </is>
      </c>
      <c r="E8078" s="175" t="n">
        <v>0.9399999999999999</v>
      </c>
      <c r="F8078" s="174" t="n">
        <v>0</v>
      </c>
      <c r="G8078" s="174" t="n">
        <v>88</v>
      </c>
      <c r="H8078" s="174" t="n">
        <v>0</v>
      </c>
      <c r="I8078" s="174" t="n">
        <v>91</v>
      </c>
      <c r="J8078" s="174" t="n"/>
      <c r="K8078" s="174" t="n"/>
      <c r="L8078" s="174" t="n"/>
      <c r="M8078" s="174" t="n"/>
    </row>
    <row r="8079">
      <c r="A8079" s="174" t="inlineStr">
        <is>
          <t>test</t>
        </is>
      </c>
      <c r="B8079" s="174" t="inlineStr">
        <is>
          <t>A4</t>
        </is>
      </c>
      <c r="C8079" s="174" t="inlineStr">
        <is>
          <t>Noise</t>
        </is>
      </c>
      <c r="D8079" s="174" t="inlineStr">
        <is>
          <t>b</t>
        </is>
      </c>
      <c r="E8079" s="175" t="n">
        <v>0.95</v>
      </c>
      <c r="F8079" s="174" t="n">
        <v>0</v>
      </c>
      <c r="G8079" s="174" t="n">
        <v>88</v>
      </c>
      <c r="H8079" s="174" t="n">
        <v>0</v>
      </c>
      <c r="I8079" s="174" t="n">
        <v>91</v>
      </c>
      <c r="J8079" s="174" t="n"/>
      <c r="K8079" s="174" t="n"/>
      <c r="L8079" s="174" t="n"/>
      <c r="M8079" s="174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E40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style="74" min="1" max="1"/>
  </cols>
  <sheetData>
    <row r="1">
      <c r="A1" s="151" t="inlineStr">
        <is>
          <t>Số đếm ROC trên điểm thô (tầng A)</t>
        </is>
      </c>
    </row>
    <row r="2">
      <c r="A2" s="152" t="inlineStr">
        <is>
          <t>402 ngưỡng = phân vị điểm của mọi file + 2 ngưỡng chặn; speech khi điểm ≥ ngưỡng. Test theo category và Dev gộp là số từ Python (chữ xanh); nhóm Test, Tất cả và mọi tỉ lệ là công thức.</t>
        </is>
      </c>
    </row>
    <row r="4">
      <c r="A4" s="162" t="inlineStr">
        <is>
          <t>Ngưỡng</t>
        </is>
      </c>
      <c r="B4" s="162" t="inlineStr">
        <is>
          <t>Asm TP</t>
        </is>
      </c>
      <c r="C4" s="162" t="inlineStr">
        <is>
          <t>Asm FP</t>
        </is>
      </c>
      <c r="D4" s="162" t="inlineStr">
        <is>
          <t>Asm FN</t>
        </is>
      </c>
      <c r="E4" s="162" t="inlineStr">
        <is>
          <t>Asm TN</t>
        </is>
      </c>
      <c r="F4" s="162" t="inlineStr">
        <is>
          <t>Babble TP</t>
        </is>
      </c>
      <c r="G4" s="162" t="inlineStr">
        <is>
          <t>Babble FP</t>
        </is>
      </c>
      <c r="H4" s="162" t="inlineStr">
        <is>
          <t>Babble FN</t>
        </is>
      </c>
      <c r="I4" s="162" t="inlineStr">
        <is>
          <t>Babble TN</t>
        </is>
      </c>
      <c r="J4" s="162" t="inlineStr">
        <is>
          <t>Clean TP</t>
        </is>
      </c>
      <c r="K4" s="162" t="inlineStr">
        <is>
          <t>Clean FP</t>
        </is>
      </c>
      <c r="L4" s="162" t="inlineStr">
        <is>
          <t>Clean FN</t>
        </is>
      </c>
      <c r="M4" s="162" t="inlineStr">
        <is>
          <t>Clean TN</t>
        </is>
      </c>
      <c r="N4" s="162" t="inlineStr">
        <is>
          <t>Music TP</t>
        </is>
      </c>
      <c r="O4" s="162" t="inlineStr">
        <is>
          <t>Music FP</t>
        </is>
      </c>
      <c r="P4" s="162" t="inlineStr">
        <is>
          <t>Music FN</t>
        </is>
      </c>
      <c r="Q4" s="162" t="inlineStr">
        <is>
          <t>Music TN</t>
        </is>
      </c>
      <c r="R4" s="162" t="inlineStr">
        <is>
          <t>Noise TP</t>
        </is>
      </c>
      <c r="S4" s="162" t="inlineStr">
        <is>
          <t>Noise FP</t>
        </is>
      </c>
      <c r="T4" s="162" t="inlineStr">
        <is>
          <t>Noise FN</t>
        </is>
      </c>
      <c r="U4" s="162" t="inlineStr">
        <is>
          <t>Noise TN</t>
        </is>
      </c>
      <c r="V4" s="162" t="inlineStr">
        <is>
          <t>Dev TP</t>
        </is>
      </c>
      <c r="W4" s="162" t="inlineStr">
        <is>
          <t>Dev FP</t>
        </is>
      </c>
      <c r="X4" s="162" t="inlineStr">
        <is>
          <t>Dev FN</t>
        </is>
      </c>
      <c r="Y4" s="162" t="inlineStr">
        <is>
          <t>Dev TN</t>
        </is>
      </c>
      <c r="Z4" s="162" t="inlineStr">
        <is>
          <t>Test TP</t>
        </is>
      </c>
      <c r="AA4" s="162" t="inlineStr">
        <is>
          <t>Test FP</t>
        </is>
      </c>
      <c r="AB4" s="162" t="inlineStr">
        <is>
          <t>Test FN</t>
        </is>
      </c>
      <c r="AC4" s="162" t="inlineStr">
        <is>
          <t>Test TN</t>
        </is>
      </c>
      <c r="AD4" s="162" t="inlineStr">
        <is>
          <t>Tất cả TP</t>
        </is>
      </c>
      <c r="AE4" s="162" t="inlineStr">
        <is>
          <t>Tất cả FP</t>
        </is>
      </c>
      <c r="AF4" s="162" t="inlineStr">
        <is>
          <t>Tất cả FN</t>
        </is>
      </c>
      <c r="AG4" s="162" t="inlineStr">
        <is>
          <t>Tất cả TN</t>
        </is>
      </c>
      <c r="AH4" s="162" t="inlineStr">
        <is>
          <t>Asm TPR</t>
        </is>
      </c>
      <c r="AI4" s="162" t="inlineStr">
        <is>
          <t>Asm FPR</t>
        </is>
      </c>
      <c r="AJ4" s="162" t="inlineStr">
        <is>
          <t>Asm Precision</t>
        </is>
      </c>
      <c r="AK4" s="162" t="inlineStr">
        <is>
          <t>Babble TPR</t>
        </is>
      </c>
      <c r="AL4" s="162" t="inlineStr">
        <is>
          <t>Babble FPR</t>
        </is>
      </c>
      <c r="AM4" s="162" t="inlineStr">
        <is>
          <t>Babble Precision</t>
        </is>
      </c>
      <c r="AN4" s="162" t="inlineStr">
        <is>
          <t>Clean TPR</t>
        </is>
      </c>
      <c r="AO4" s="162" t="inlineStr">
        <is>
          <t>Clean FPR</t>
        </is>
      </c>
      <c r="AP4" s="162" t="inlineStr">
        <is>
          <t>Clean Precision</t>
        </is>
      </c>
      <c r="AQ4" s="162" t="inlineStr">
        <is>
          <t>Music TPR</t>
        </is>
      </c>
      <c r="AR4" s="162" t="inlineStr">
        <is>
          <t>Music FPR</t>
        </is>
      </c>
      <c r="AS4" s="162" t="inlineStr">
        <is>
          <t>Music Precision</t>
        </is>
      </c>
      <c r="AT4" s="162" t="inlineStr">
        <is>
          <t>Noise TPR</t>
        </is>
      </c>
      <c r="AU4" s="162" t="inlineStr">
        <is>
          <t>Noise FPR</t>
        </is>
      </c>
      <c r="AV4" s="162" t="inlineStr">
        <is>
          <t>Noise Precision</t>
        </is>
      </c>
      <c r="AW4" s="162" t="inlineStr">
        <is>
          <t>Dev TPR</t>
        </is>
      </c>
      <c r="AX4" s="162" t="inlineStr">
        <is>
          <t>Dev FPR</t>
        </is>
      </c>
      <c r="AY4" s="162" t="inlineStr">
        <is>
          <t>Dev Precision</t>
        </is>
      </c>
      <c r="AZ4" s="162" t="inlineStr">
        <is>
          <t>Test TPR</t>
        </is>
      </c>
      <c r="BA4" s="162" t="inlineStr">
        <is>
          <t>Test FPR</t>
        </is>
      </c>
      <c r="BB4" s="162" t="inlineStr">
        <is>
          <t>Test Precision</t>
        </is>
      </c>
      <c r="BC4" s="162" t="inlineStr">
        <is>
          <t>Tất cả TPR</t>
        </is>
      </c>
      <c r="BD4" s="162" t="inlineStr">
        <is>
          <t>Tất cả FPR</t>
        </is>
      </c>
      <c r="BE4" s="162" t="inlineStr">
        <is>
          <t>Tất cả Precision</t>
        </is>
      </c>
    </row>
    <row r="5">
      <c r="A5" s="178" t="n">
        <v>-1e-06</v>
      </c>
      <c r="B5" s="174" t="n">
        <v>1556</v>
      </c>
      <c r="C5" s="174" t="n">
        <v>3484</v>
      </c>
      <c r="D5" s="174" t="n">
        <v>0</v>
      </c>
      <c r="E5" s="174" t="n">
        <v>0</v>
      </c>
      <c r="F5" s="174" t="n">
        <v>1416</v>
      </c>
      <c r="G5" s="174" t="n">
        <v>2889</v>
      </c>
      <c r="H5" s="174" t="n">
        <v>0</v>
      </c>
      <c r="I5" s="174" t="n">
        <v>0</v>
      </c>
      <c r="J5" s="174" t="n">
        <v>4264</v>
      </c>
      <c r="K5" s="174" t="n">
        <v>488</v>
      </c>
      <c r="L5" s="174" t="n">
        <v>0</v>
      </c>
      <c r="M5" s="174" t="n">
        <v>0</v>
      </c>
      <c r="N5" s="174" t="n">
        <v>29</v>
      </c>
      <c r="O5" s="174" t="n">
        <v>4970</v>
      </c>
      <c r="P5" s="174" t="n">
        <v>0</v>
      </c>
      <c r="Q5" s="174" t="n">
        <v>0</v>
      </c>
      <c r="R5" s="174" t="n">
        <v>159</v>
      </c>
      <c r="S5" s="174" t="n">
        <v>4401</v>
      </c>
      <c r="T5" s="174" t="n">
        <v>0</v>
      </c>
      <c r="U5" s="174" t="n">
        <v>0</v>
      </c>
      <c r="V5" s="174" t="n">
        <v>2920</v>
      </c>
      <c r="W5" s="174" t="n">
        <v>6609</v>
      </c>
      <c r="X5" s="174" t="n">
        <v>0</v>
      </c>
      <c r="Y5" s="174" t="n">
        <v>0</v>
      </c>
      <c r="Z5" s="179">
        <f>B5+F5+J5+N5+R5</f>
        <v/>
      </c>
      <c r="AA5" s="179">
        <f>C5+G5+K5+O5+S5</f>
        <v/>
      </c>
      <c r="AB5" s="179">
        <f>D5+H5+L5+P5+T5</f>
        <v/>
      </c>
      <c r="AC5" s="179">
        <f>E5+I5+M5+Q5+U5</f>
        <v/>
      </c>
      <c r="AD5" s="179">
        <f>Z5+V5</f>
        <v/>
      </c>
      <c r="AE5" s="179">
        <f>AA5+W5</f>
        <v/>
      </c>
      <c r="AF5" s="179">
        <f>AB5+X5</f>
        <v/>
      </c>
      <c r="AG5" s="179">
        <f>AC5+Y5</f>
        <v/>
      </c>
      <c r="AH5" s="177">
        <f>IF(B5+D5=0,"",B5/(B5+D5))</f>
        <v/>
      </c>
      <c r="AI5" s="177">
        <f>IF(C5+E5=0,"",C5/(C5+E5))</f>
        <v/>
      </c>
      <c r="AJ5" s="177">
        <f>IF(B5+C5=0,1,B5/(B5+C5))</f>
        <v/>
      </c>
      <c r="AK5" s="177">
        <f>IF(F5+H5=0,"",F5/(F5+H5))</f>
        <v/>
      </c>
      <c r="AL5" s="177">
        <f>IF(G5+I5=0,"",G5/(G5+I5))</f>
        <v/>
      </c>
      <c r="AM5" s="177">
        <f>IF(F5+G5=0,1,F5/(F5+G5))</f>
        <v/>
      </c>
      <c r="AN5" s="177">
        <f>IF(J5+L5=0,"",J5/(J5+L5))</f>
        <v/>
      </c>
      <c r="AO5" s="177">
        <f>IF(K5+M5=0,"",K5/(K5+M5))</f>
        <v/>
      </c>
      <c r="AP5" s="177">
        <f>IF(J5+K5=0,1,J5/(J5+K5))</f>
        <v/>
      </c>
      <c r="AQ5" s="177">
        <f>IF(N5+P5=0,"",N5/(N5+P5))</f>
        <v/>
      </c>
      <c r="AR5" s="177">
        <f>IF(O5+Q5=0,"",O5/(O5+Q5))</f>
        <v/>
      </c>
      <c r="AS5" s="177">
        <f>IF(N5+O5=0,1,N5/(N5+O5))</f>
        <v/>
      </c>
      <c r="AT5" s="177">
        <f>IF(R5+T5=0,"",R5/(R5+T5))</f>
        <v/>
      </c>
      <c r="AU5" s="177">
        <f>IF(S5+U5=0,"",S5/(S5+U5))</f>
        <v/>
      </c>
      <c r="AV5" s="177">
        <f>IF(R5+S5=0,1,R5/(R5+S5))</f>
        <v/>
      </c>
      <c r="AW5" s="177">
        <f>IF(V5+X5=0,"",V5/(V5+X5))</f>
        <v/>
      </c>
      <c r="AX5" s="177">
        <f>IF(W5+Y5=0,"",W5/(W5+Y5))</f>
        <v/>
      </c>
      <c r="AY5" s="177">
        <f>IF(V5+W5=0,1,V5/(V5+W5))</f>
        <v/>
      </c>
      <c r="AZ5" s="177">
        <f>IF(Z5+AB5=0,"",Z5/(Z5+AB5))</f>
        <v/>
      </c>
      <c r="BA5" s="177">
        <f>IF(AA5+AC5=0,"",AA5/(AA5+AC5))</f>
        <v/>
      </c>
      <c r="BB5" s="177">
        <f>IF(Z5+AA5=0,1,Z5/(Z5+AA5))</f>
        <v/>
      </c>
      <c r="BC5" s="177">
        <f>IF(AD5+AF5=0,"",AD5/(AD5+AF5))</f>
        <v/>
      </c>
      <c r="BD5" s="177">
        <f>IF(AE5+AG5=0,"",AE5/(AE5+AG5))</f>
        <v/>
      </c>
      <c r="BE5" s="177">
        <f>IF(AD5+AE5=0,1,AD5/(AD5+AE5))</f>
        <v/>
      </c>
    </row>
    <row r="6">
      <c r="A6" s="178" t="n">
        <v>0</v>
      </c>
      <c r="B6" s="174" t="n">
        <v>1556</v>
      </c>
      <c r="C6" s="174" t="n">
        <v>3484</v>
      </c>
      <c r="D6" s="174" t="n">
        <v>0</v>
      </c>
      <c r="E6" s="174" t="n">
        <v>0</v>
      </c>
      <c r="F6" s="174" t="n">
        <v>1416</v>
      </c>
      <c r="G6" s="174" t="n">
        <v>2889</v>
      </c>
      <c r="H6" s="174" t="n">
        <v>0</v>
      </c>
      <c r="I6" s="174" t="n">
        <v>0</v>
      </c>
      <c r="J6" s="174" t="n">
        <v>4264</v>
      </c>
      <c r="K6" s="174" t="n">
        <v>488</v>
      </c>
      <c r="L6" s="174" t="n">
        <v>0</v>
      </c>
      <c r="M6" s="174" t="n">
        <v>0</v>
      </c>
      <c r="N6" s="174" t="n">
        <v>29</v>
      </c>
      <c r="O6" s="174" t="n">
        <v>4970</v>
      </c>
      <c r="P6" s="174" t="n">
        <v>0</v>
      </c>
      <c r="Q6" s="174" t="n">
        <v>0</v>
      </c>
      <c r="R6" s="174" t="n">
        <v>159</v>
      </c>
      <c r="S6" s="174" t="n">
        <v>4401</v>
      </c>
      <c r="T6" s="174" t="n">
        <v>0</v>
      </c>
      <c r="U6" s="174" t="n">
        <v>0</v>
      </c>
      <c r="V6" s="174" t="n">
        <v>2920</v>
      </c>
      <c r="W6" s="174" t="n">
        <v>6609</v>
      </c>
      <c r="X6" s="174" t="n">
        <v>0</v>
      </c>
      <c r="Y6" s="174" t="n">
        <v>0</v>
      </c>
      <c r="Z6" s="179">
        <f>B6+F6+J6+N6+R6</f>
        <v/>
      </c>
      <c r="AA6" s="179">
        <f>C6+G6+K6+O6+S6</f>
        <v/>
      </c>
      <c r="AB6" s="179">
        <f>D6+H6+L6+P6+T6</f>
        <v/>
      </c>
      <c r="AC6" s="179">
        <f>E6+I6+M6+Q6+U6</f>
        <v/>
      </c>
      <c r="AD6" s="179">
        <f>Z6+V6</f>
        <v/>
      </c>
      <c r="AE6" s="179">
        <f>AA6+W6</f>
        <v/>
      </c>
      <c r="AF6" s="179">
        <f>AB6+X6</f>
        <v/>
      </c>
      <c r="AG6" s="179">
        <f>AC6+Y6</f>
        <v/>
      </c>
      <c r="AH6" s="177">
        <f>IF(B6+D6=0,"",B6/(B6+D6))</f>
        <v/>
      </c>
      <c r="AI6" s="177">
        <f>IF(C6+E6=0,"",C6/(C6+E6))</f>
        <v/>
      </c>
      <c r="AJ6" s="177">
        <f>IF(B6+C6=0,1,B6/(B6+C6))</f>
        <v/>
      </c>
      <c r="AK6" s="177">
        <f>IF(F6+H6=0,"",F6/(F6+H6))</f>
        <v/>
      </c>
      <c r="AL6" s="177">
        <f>IF(G6+I6=0,"",G6/(G6+I6))</f>
        <v/>
      </c>
      <c r="AM6" s="177">
        <f>IF(F6+G6=0,1,F6/(F6+G6))</f>
        <v/>
      </c>
      <c r="AN6" s="177">
        <f>IF(J6+L6=0,"",J6/(J6+L6))</f>
        <v/>
      </c>
      <c r="AO6" s="177">
        <f>IF(K6+M6=0,"",K6/(K6+M6))</f>
        <v/>
      </c>
      <c r="AP6" s="177">
        <f>IF(J6+K6=0,1,J6/(J6+K6))</f>
        <v/>
      </c>
      <c r="AQ6" s="177">
        <f>IF(N6+P6=0,"",N6/(N6+P6))</f>
        <v/>
      </c>
      <c r="AR6" s="177">
        <f>IF(O6+Q6=0,"",O6/(O6+Q6))</f>
        <v/>
      </c>
      <c r="AS6" s="177">
        <f>IF(N6+O6=0,1,N6/(N6+O6))</f>
        <v/>
      </c>
      <c r="AT6" s="177">
        <f>IF(R6+T6=0,"",R6/(R6+T6))</f>
        <v/>
      </c>
      <c r="AU6" s="177">
        <f>IF(S6+U6=0,"",S6/(S6+U6))</f>
        <v/>
      </c>
      <c r="AV6" s="177">
        <f>IF(R6+S6=0,1,R6/(R6+S6))</f>
        <v/>
      </c>
      <c r="AW6" s="177">
        <f>IF(V6+X6=0,"",V6/(V6+X6))</f>
        <v/>
      </c>
      <c r="AX6" s="177">
        <f>IF(W6+Y6=0,"",W6/(W6+Y6))</f>
        <v/>
      </c>
      <c r="AY6" s="177">
        <f>IF(V6+W6=0,1,V6/(V6+W6))</f>
        <v/>
      </c>
      <c r="AZ6" s="177">
        <f>IF(Z6+AB6=0,"",Z6/(Z6+AB6))</f>
        <v/>
      </c>
      <c r="BA6" s="177">
        <f>IF(AA6+AC6=0,"",AA6/(AA6+AC6))</f>
        <v/>
      </c>
      <c r="BB6" s="177">
        <f>IF(Z6+AA6=0,1,Z6/(Z6+AA6))</f>
        <v/>
      </c>
      <c r="BC6" s="177">
        <f>IF(AD6+AF6=0,"",AD6/(AD6+AF6))</f>
        <v/>
      </c>
      <c r="BD6" s="177">
        <f>IF(AE6+AG6=0,"",AE6/(AE6+AG6))</f>
        <v/>
      </c>
      <c r="BE6" s="177">
        <f>IF(AD6+AE6=0,1,AD6/(AD6+AE6))</f>
        <v/>
      </c>
    </row>
    <row r="7">
      <c r="A7" s="178" t="n">
        <v>4.131428571428574e-06</v>
      </c>
      <c r="B7" s="174" t="n">
        <v>1556</v>
      </c>
      <c r="C7" s="174" t="n">
        <v>3452</v>
      </c>
      <c r="D7" s="174" t="n">
        <v>0</v>
      </c>
      <c r="E7" s="174" t="n">
        <v>32</v>
      </c>
      <c r="F7" s="174" t="n">
        <v>1416</v>
      </c>
      <c r="G7" s="174" t="n">
        <v>2886</v>
      </c>
      <c r="H7" s="174" t="n">
        <v>0</v>
      </c>
      <c r="I7" s="174" t="n">
        <v>3</v>
      </c>
      <c r="J7" s="174" t="n">
        <v>4264</v>
      </c>
      <c r="K7" s="174" t="n">
        <v>476</v>
      </c>
      <c r="L7" s="174" t="n">
        <v>0</v>
      </c>
      <c r="M7" s="174" t="n">
        <v>12</v>
      </c>
      <c r="N7" s="174" t="n">
        <v>29</v>
      </c>
      <c r="O7" s="174" t="n">
        <v>4965</v>
      </c>
      <c r="P7" s="174" t="n">
        <v>0</v>
      </c>
      <c r="Q7" s="174" t="n">
        <v>5</v>
      </c>
      <c r="R7" s="174" t="n">
        <v>159</v>
      </c>
      <c r="S7" s="174" t="n">
        <v>4392</v>
      </c>
      <c r="T7" s="174" t="n">
        <v>0</v>
      </c>
      <c r="U7" s="174" t="n">
        <v>9</v>
      </c>
      <c r="V7" s="174" t="n">
        <v>2920</v>
      </c>
      <c r="W7" s="174" t="n">
        <v>6504</v>
      </c>
      <c r="X7" s="174" t="n">
        <v>0</v>
      </c>
      <c r="Y7" s="174" t="n">
        <v>105</v>
      </c>
      <c r="Z7" s="179">
        <f>B7+F7+J7+N7+R7</f>
        <v/>
      </c>
      <c r="AA7" s="179">
        <f>C7+G7+K7+O7+S7</f>
        <v/>
      </c>
      <c r="AB7" s="179">
        <f>D7+H7+L7+P7+T7</f>
        <v/>
      </c>
      <c r="AC7" s="179">
        <f>E7+I7+M7+Q7+U7</f>
        <v/>
      </c>
      <c r="AD7" s="179">
        <f>Z7+V7</f>
        <v/>
      </c>
      <c r="AE7" s="179">
        <f>AA7+W7</f>
        <v/>
      </c>
      <c r="AF7" s="179">
        <f>AB7+X7</f>
        <v/>
      </c>
      <c r="AG7" s="179">
        <f>AC7+Y7</f>
        <v/>
      </c>
      <c r="AH7" s="177">
        <f>IF(B7+D7=0,"",B7/(B7+D7))</f>
        <v/>
      </c>
      <c r="AI7" s="177">
        <f>IF(C7+E7=0,"",C7/(C7+E7))</f>
        <v/>
      </c>
      <c r="AJ7" s="177">
        <f>IF(B7+C7=0,1,B7/(B7+C7))</f>
        <v/>
      </c>
      <c r="AK7" s="177">
        <f>IF(F7+H7=0,"",F7/(F7+H7))</f>
        <v/>
      </c>
      <c r="AL7" s="177">
        <f>IF(G7+I7=0,"",G7/(G7+I7))</f>
        <v/>
      </c>
      <c r="AM7" s="177">
        <f>IF(F7+G7=0,1,F7/(F7+G7))</f>
        <v/>
      </c>
      <c r="AN7" s="177">
        <f>IF(J7+L7=0,"",J7/(J7+L7))</f>
        <v/>
      </c>
      <c r="AO7" s="177">
        <f>IF(K7+M7=0,"",K7/(K7+M7))</f>
        <v/>
      </c>
      <c r="AP7" s="177">
        <f>IF(J7+K7=0,1,J7/(J7+K7))</f>
        <v/>
      </c>
      <c r="AQ7" s="177">
        <f>IF(N7+P7=0,"",N7/(N7+P7))</f>
        <v/>
      </c>
      <c r="AR7" s="177">
        <f>IF(O7+Q7=0,"",O7/(O7+Q7))</f>
        <v/>
      </c>
      <c r="AS7" s="177">
        <f>IF(N7+O7=0,1,N7/(N7+O7))</f>
        <v/>
      </c>
      <c r="AT7" s="177">
        <f>IF(R7+T7=0,"",R7/(R7+T7))</f>
        <v/>
      </c>
      <c r="AU7" s="177">
        <f>IF(S7+U7=0,"",S7/(S7+U7))</f>
        <v/>
      </c>
      <c r="AV7" s="177">
        <f>IF(R7+S7=0,1,R7/(R7+S7))</f>
        <v/>
      </c>
      <c r="AW7" s="177">
        <f>IF(V7+X7=0,"",V7/(V7+X7))</f>
        <v/>
      </c>
      <c r="AX7" s="177">
        <f>IF(W7+Y7=0,"",W7/(W7+Y7))</f>
        <v/>
      </c>
      <c r="AY7" s="177">
        <f>IF(V7+W7=0,1,V7/(V7+W7))</f>
        <v/>
      </c>
      <c r="AZ7" s="177">
        <f>IF(Z7+AB7=0,"",Z7/(Z7+AB7))</f>
        <v/>
      </c>
      <c r="BA7" s="177">
        <f>IF(AA7+AC7=0,"",AA7/(AA7+AC7))</f>
        <v/>
      </c>
      <c r="BB7" s="177">
        <f>IF(Z7+AA7=0,1,Z7/(Z7+AA7))</f>
        <v/>
      </c>
      <c r="BC7" s="177">
        <f>IF(AD7+AF7=0,"",AD7/(AD7+AF7))</f>
        <v/>
      </c>
      <c r="BD7" s="177">
        <f>IF(AE7+AG7=0,"",AE7/(AE7+AG7))</f>
        <v/>
      </c>
      <c r="BE7" s="177">
        <f>IF(AD7+AE7=0,1,AD7/(AD7+AE7))</f>
        <v/>
      </c>
    </row>
    <row r="8">
      <c r="A8" s="178" t="n">
        <v>4.431333333333332e-05</v>
      </c>
      <c r="B8" s="174" t="n">
        <v>1556</v>
      </c>
      <c r="C8" s="174" t="n">
        <v>3442</v>
      </c>
      <c r="D8" s="174" t="n">
        <v>0</v>
      </c>
      <c r="E8" s="174" t="n">
        <v>42</v>
      </c>
      <c r="F8" s="174" t="n">
        <v>1416</v>
      </c>
      <c r="G8" s="174" t="n">
        <v>2884</v>
      </c>
      <c r="H8" s="174" t="n">
        <v>0</v>
      </c>
      <c r="I8" s="174" t="n">
        <v>5</v>
      </c>
      <c r="J8" s="174" t="n">
        <v>4264</v>
      </c>
      <c r="K8" s="174" t="n">
        <v>476</v>
      </c>
      <c r="L8" s="174" t="n">
        <v>0</v>
      </c>
      <c r="M8" s="174" t="n">
        <v>12</v>
      </c>
      <c r="N8" s="174" t="n">
        <v>29</v>
      </c>
      <c r="O8" s="174" t="n">
        <v>4961</v>
      </c>
      <c r="P8" s="174" t="n">
        <v>0</v>
      </c>
      <c r="Q8" s="174" t="n">
        <v>9</v>
      </c>
      <c r="R8" s="174" t="n">
        <v>159</v>
      </c>
      <c r="S8" s="174" t="n">
        <v>4356</v>
      </c>
      <c r="T8" s="174" t="n">
        <v>0</v>
      </c>
      <c r="U8" s="174" t="n">
        <v>45</v>
      </c>
      <c r="V8" s="174" t="n">
        <v>2920</v>
      </c>
      <c r="W8" s="174" t="n">
        <v>6473</v>
      </c>
      <c r="X8" s="174" t="n">
        <v>0</v>
      </c>
      <c r="Y8" s="174" t="n">
        <v>136</v>
      </c>
      <c r="Z8" s="179">
        <f>B8+F8+J8+N8+R8</f>
        <v/>
      </c>
      <c r="AA8" s="179">
        <f>C8+G8+K8+O8+S8</f>
        <v/>
      </c>
      <c r="AB8" s="179">
        <f>D8+H8+L8+P8+T8</f>
        <v/>
      </c>
      <c r="AC8" s="179">
        <f>E8+I8+M8+Q8+U8</f>
        <v/>
      </c>
      <c r="AD8" s="179">
        <f>Z8+V8</f>
        <v/>
      </c>
      <c r="AE8" s="179">
        <f>AA8+W8</f>
        <v/>
      </c>
      <c r="AF8" s="179">
        <f>AB8+X8</f>
        <v/>
      </c>
      <c r="AG8" s="179">
        <f>AC8+Y8</f>
        <v/>
      </c>
      <c r="AH8" s="177">
        <f>IF(B8+D8=0,"",B8/(B8+D8))</f>
        <v/>
      </c>
      <c r="AI8" s="177">
        <f>IF(C8+E8=0,"",C8/(C8+E8))</f>
        <v/>
      </c>
      <c r="AJ8" s="177">
        <f>IF(B8+C8=0,1,B8/(B8+C8))</f>
        <v/>
      </c>
      <c r="AK8" s="177">
        <f>IF(F8+H8=0,"",F8/(F8+H8))</f>
        <v/>
      </c>
      <c r="AL8" s="177">
        <f>IF(G8+I8=0,"",G8/(G8+I8))</f>
        <v/>
      </c>
      <c r="AM8" s="177">
        <f>IF(F8+G8=0,1,F8/(F8+G8))</f>
        <v/>
      </c>
      <c r="AN8" s="177">
        <f>IF(J8+L8=0,"",J8/(J8+L8))</f>
        <v/>
      </c>
      <c r="AO8" s="177">
        <f>IF(K8+M8=0,"",K8/(K8+M8))</f>
        <v/>
      </c>
      <c r="AP8" s="177">
        <f>IF(J8+K8=0,1,J8/(J8+K8))</f>
        <v/>
      </c>
      <c r="AQ8" s="177">
        <f>IF(N8+P8=0,"",N8/(N8+P8))</f>
        <v/>
      </c>
      <c r="AR8" s="177">
        <f>IF(O8+Q8=0,"",O8/(O8+Q8))</f>
        <v/>
      </c>
      <c r="AS8" s="177">
        <f>IF(N8+O8=0,1,N8/(N8+O8))</f>
        <v/>
      </c>
      <c r="AT8" s="177">
        <f>IF(R8+T8=0,"",R8/(R8+T8))</f>
        <v/>
      </c>
      <c r="AU8" s="177">
        <f>IF(S8+U8=0,"",S8/(S8+U8))</f>
        <v/>
      </c>
      <c r="AV8" s="177">
        <f>IF(R8+S8=0,1,R8/(R8+S8))</f>
        <v/>
      </c>
      <c r="AW8" s="177">
        <f>IF(V8+X8=0,"",V8/(V8+X8))</f>
        <v/>
      </c>
      <c r="AX8" s="177">
        <f>IF(W8+Y8=0,"",W8/(W8+Y8))</f>
        <v/>
      </c>
      <c r="AY8" s="177">
        <f>IF(V8+W8=0,1,V8/(V8+W8))</f>
        <v/>
      </c>
      <c r="AZ8" s="177">
        <f>IF(Z8+AB8=0,"",Z8/(Z8+AB8))</f>
        <v/>
      </c>
      <c r="BA8" s="177">
        <f>IF(AA8+AC8=0,"",AA8/(AA8+AC8))</f>
        <v/>
      </c>
      <c r="BB8" s="177">
        <f>IF(Z8+AA8=0,1,Z8/(Z8+AA8))</f>
        <v/>
      </c>
      <c r="BC8" s="177">
        <f>IF(AD8+AF8=0,"",AD8/(AD8+AF8))</f>
        <v/>
      </c>
      <c r="BD8" s="177">
        <f>IF(AE8+AG8=0,"",AE8/(AE8+AG8))</f>
        <v/>
      </c>
      <c r="BE8" s="177">
        <f>IF(AD8+AE8=0,1,AD8/(AD8+AE8))</f>
        <v/>
      </c>
    </row>
    <row r="9">
      <c r="A9" s="178" t="n">
        <v>8.483428571428573e-05</v>
      </c>
      <c r="B9" s="174" t="n">
        <v>1556</v>
      </c>
      <c r="C9" s="174" t="n">
        <v>3428</v>
      </c>
      <c r="D9" s="174" t="n">
        <v>0</v>
      </c>
      <c r="E9" s="174" t="n">
        <v>56</v>
      </c>
      <c r="F9" s="174" t="n">
        <v>1416</v>
      </c>
      <c r="G9" s="174" t="n">
        <v>2884</v>
      </c>
      <c r="H9" s="174" t="n">
        <v>0</v>
      </c>
      <c r="I9" s="174" t="n">
        <v>5</v>
      </c>
      <c r="J9" s="174" t="n">
        <v>4264</v>
      </c>
      <c r="K9" s="174" t="n">
        <v>473</v>
      </c>
      <c r="L9" s="174" t="n">
        <v>0</v>
      </c>
      <c r="M9" s="174" t="n">
        <v>15</v>
      </c>
      <c r="N9" s="174" t="n">
        <v>29</v>
      </c>
      <c r="O9" s="174" t="n">
        <v>4955</v>
      </c>
      <c r="P9" s="174" t="n">
        <v>0</v>
      </c>
      <c r="Q9" s="174" t="n">
        <v>15</v>
      </c>
      <c r="R9" s="174" t="n">
        <v>159</v>
      </c>
      <c r="S9" s="174" t="n">
        <v>4308</v>
      </c>
      <c r="T9" s="174" t="n">
        <v>0</v>
      </c>
      <c r="U9" s="174" t="n">
        <v>93</v>
      </c>
      <c r="V9" s="174" t="n">
        <v>2920</v>
      </c>
      <c r="W9" s="174" t="n">
        <v>6461</v>
      </c>
      <c r="X9" s="174" t="n">
        <v>0</v>
      </c>
      <c r="Y9" s="174" t="n">
        <v>148</v>
      </c>
      <c r="Z9" s="179">
        <f>B9+F9+J9+N9+R9</f>
        <v/>
      </c>
      <c r="AA9" s="179">
        <f>C9+G9+K9+O9+S9</f>
        <v/>
      </c>
      <c r="AB9" s="179">
        <f>D9+H9+L9+P9+T9</f>
        <v/>
      </c>
      <c r="AC9" s="179">
        <f>E9+I9+M9+Q9+U9</f>
        <v/>
      </c>
      <c r="AD9" s="179">
        <f>Z9+V9</f>
        <v/>
      </c>
      <c r="AE9" s="179">
        <f>AA9+W9</f>
        <v/>
      </c>
      <c r="AF9" s="179">
        <f>AB9+X9</f>
        <v/>
      </c>
      <c r="AG9" s="179">
        <f>AC9+Y9</f>
        <v/>
      </c>
      <c r="AH9" s="177">
        <f>IF(B9+D9=0,"",B9/(B9+D9))</f>
        <v/>
      </c>
      <c r="AI9" s="177">
        <f>IF(C9+E9=0,"",C9/(C9+E9))</f>
        <v/>
      </c>
      <c r="AJ9" s="177">
        <f>IF(B9+C9=0,1,B9/(B9+C9))</f>
        <v/>
      </c>
      <c r="AK9" s="177">
        <f>IF(F9+H9=0,"",F9/(F9+H9))</f>
        <v/>
      </c>
      <c r="AL9" s="177">
        <f>IF(G9+I9=0,"",G9/(G9+I9))</f>
        <v/>
      </c>
      <c r="AM9" s="177">
        <f>IF(F9+G9=0,1,F9/(F9+G9))</f>
        <v/>
      </c>
      <c r="AN9" s="177">
        <f>IF(J9+L9=0,"",J9/(J9+L9))</f>
        <v/>
      </c>
      <c r="AO9" s="177">
        <f>IF(K9+M9=0,"",K9/(K9+M9))</f>
        <v/>
      </c>
      <c r="AP9" s="177">
        <f>IF(J9+K9=0,1,J9/(J9+K9))</f>
        <v/>
      </c>
      <c r="AQ9" s="177">
        <f>IF(N9+P9=0,"",N9/(N9+P9))</f>
        <v/>
      </c>
      <c r="AR9" s="177">
        <f>IF(O9+Q9=0,"",O9/(O9+Q9))</f>
        <v/>
      </c>
      <c r="AS9" s="177">
        <f>IF(N9+O9=0,1,N9/(N9+O9))</f>
        <v/>
      </c>
      <c r="AT9" s="177">
        <f>IF(R9+T9=0,"",R9/(R9+T9))</f>
        <v/>
      </c>
      <c r="AU9" s="177">
        <f>IF(S9+U9=0,"",S9/(S9+U9))</f>
        <v/>
      </c>
      <c r="AV9" s="177">
        <f>IF(R9+S9=0,1,R9/(R9+S9))</f>
        <v/>
      </c>
      <c r="AW9" s="177">
        <f>IF(V9+X9=0,"",V9/(V9+X9))</f>
        <v/>
      </c>
      <c r="AX9" s="177">
        <f>IF(W9+Y9=0,"",W9/(W9+Y9))</f>
        <v/>
      </c>
      <c r="AY9" s="177">
        <f>IF(V9+W9=0,1,V9/(V9+W9))</f>
        <v/>
      </c>
      <c r="AZ9" s="177">
        <f>IF(Z9+AB9=0,"",Z9/(Z9+AB9))</f>
        <v/>
      </c>
      <c r="BA9" s="177">
        <f>IF(AA9+AC9=0,"",AA9/(AA9+AC9))</f>
        <v/>
      </c>
      <c r="BB9" s="177">
        <f>IF(Z9+AA9=0,1,Z9/(Z9+AA9))</f>
        <v/>
      </c>
      <c r="BC9" s="177">
        <f>IF(AD9+AF9=0,"",AD9/(AD9+AF9))</f>
        <v/>
      </c>
      <c r="BD9" s="177">
        <f>IF(AE9+AG9=0,"",AE9/(AE9+AG9))</f>
        <v/>
      </c>
      <c r="BE9" s="177">
        <f>IF(AD9+AE9=0,1,AD9/(AD9+AE9))</f>
        <v/>
      </c>
    </row>
    <row r="10">
      <c r="A10" s="178" t="n">
        <v>0.0001198</v>
      </c>
      <c r="B10" s="174" t="n">
        <v>1556</v>
      </c>
      <c r="C10" s="174" t="n">
        <v>3420</v>
      </c>
      <c r="D10" s="174" t="n">
        <v>0</v>
      </c>
      <c r="E10" s="174" t="n">
        <v>64</v>
      </c>
      <c r="F10" s="174" t="n">
        <v>1416</v>
      </c>
      <c r="G10" s="174" t="n">
        <v>2882</v>
      </c>
      <c r="H10" s="174" t="n">
        <v>0</v>
      </c>
      <c r="I10" s="174" t="n">
        <v>7</v>
      </c>
      <c r="J10" s="174" t="n">
        <v>4264</v>
      </c>
      <c r="K10" s="174" t="n">
        <v>471</v>
      </c>
      <c r="L10" s="174" t="n">
        <v>0</v>
      </c>
      <c r="M10" s="174" t="n">
        <v>17</v>
      </c>
      <c r="N10" s="174" t="n">
        <v>29</v>
      </c>
      <c r="O10" s="174" t="n">
        <v>4943</v>
      </c>
      <c r="P10" s="174" t="n">
        <v>0</v>
      </c>
      <c r="Q10" s="174" t="n">
        <v>27</v>
      </c>
      <c r="R10" s="174" t="n">
        <v>159</v>
      </c>
      <c r="S10" s="174" t="n">
        <v>4265</v>
      </c>
      <c r="T10" s="174" t="n">
        <v>0</v>
      </c>
      <c r="U10" s="174" t="n">
        <v>136</v>
      </c>
      <c r="V10" s="174" t="n">
        <v>2920</v>
      </c>
      <c r="W10" s="174" t="n">
        <v>6445</v>
      </c>
      <c r="X10" s="174" t="n">
        <v>0</v>
      </c>
      <c r="Y10" s="174" t="n">
        <v>164</v>
      </c>
      <c r="Z10" s="179">
        <f>B10+F10+J10+N10+R10</f>
        <v/>
      </c>
      <c r="AA10" s="179">
        <f>C10+G10+K10+O10+S10</f>
        <v/>
      </c>
      <c r="AB10" s="179">
        <f>D10+H10+L10+P10+T10</f>
        <v/>
      </c>
      <c r="AC10" s="179">
        <f>E10+I10+M10+Q10+U10</f>
        <v/>
      </c>
      <c r="AD10" s="179">
        <f>Z10+V10</f>
        <v/>
      </c>
      <c r="AE10" s="179">
        <f>AA10+W10</f>
        <v/>
      </c>
      <c r="AF10" s="179">
        <f>AB10+X10</f>
        <v/>
      </c>
      <c r="AG10" s="179">
        <f>AC10+Y10</f>
        <v/>
      </c>
      <c r="AH10" s="177">
        <f>IF(B10+D10=0,"",B10/(B10+D10))</f>
        <v/>
      </c>
      <c r="AI10" s="177">
        <f>IF(C10+E10=0,"",C10/(C10+E10))</f>
        <v/>
      </c>
      <c r="AJ10" s="177">
        <f>IF(B10+C10=0,1,B10/(B10+C10))</f>
        <v/>
      </c>
      <c r="AK10" s="177">
        <f>IF(F10+H10=0,"",F10/(F10+H10))</f>
        <v/>
      </c>
      <c r="AL10" s="177">
        <f>IF(G10+I10=0,"",G10/(G10+I10))</f>
        <v/>
      </c>
      <c r="AM10" s="177">
        <f>IF(F10+G10=0,1,F10/(F10+G10))</f>
        <v/>
      </c>
      <c r="AN10" s="177">
        <f>IF(J10+L10=0,"",J10/(J10+L10))</f>
        <v/>
      </c>
      <c r="AO10" s="177">
        <f>IF(K10+M10=0,"",K10/(K10+M10))</f>
        <v/>
      </c>
      <c r="AP10" s="177">
        <f>IF(J10+K10=0,1,J10/(J10+K10))</f>
        <v/>
      </c>
      <c r="AQ10" s="177">
        <f>IF(N10+P10=0,"",N10/(N10+P10))</f>
        <v/>
      </c>
      <c r="AR10" s="177">
        <f>IF(O10+Q10=0,"",O10/(O10+Q10))</f>
        <v/>
      </c>
      <c r="AS10" s="177">
        <f>IF(N10+O10=0,1,N10/(N10+O10))</f>
        <v/>
      </c>
      <c r="AT10" s="177">
        <f>IF(R10+T10=0,"",R10/(R10+T10))</f>
        <v/>
      </c>
      <c r="AU10" s="177">
        <f>IF(S10+U10=0,"",S10/(S10+U10))</f>
        <v/>
      </c>
      <c r="AV10" s="177">
        <f>IF(R10+S10=0,1,R10/(R10+S10))</f>
        <v/>
      </c>
      <c r="AW10" s="177">
        <f>IF(V10+X10=0,"",V10/(V10+X10))</f>
        <v/>
      </c>
      <c r="AX10" s="177">
        <f>IF(W10+Y10=0,"",W10/(W10+Y10))</f>
        <v/>
      </c>
      <c r="AY10" s="177">
        <f>IF(V10+W10=0,1,V10/(V10+W10))</f>
        <v/>
      </c>
      <c r="AZ10" s="177">
        <f>IF(Z10+AB10=0,"",Z10/(Z10+AB10))</f>
        <v/>
      </c>
      <c r="BA10" s="177">
        <f>IF(AA10+AC10=0,"",AA10/(AA10+AC10))</f>
        <v/>
      </c>
      <c r="BB10" s="177">
        <f>IF(Z10+AA10=0,1,Z10/(Z10+AA10))</f>
        <v/>
      </c>
      <c r="BC10" s="177">
        <f>IF(AD10+AF10=0,"",AD10/(AD10+AF10))</f>
        <v/>
      </c>
      <c r="BD10" s="177">
        <f>IF(AE10+AG10=0,"",AE10/(AE10+AG10))</f>
        <v/>
      </c>
      <c r="BE10" s="177">
        <f>IF(AD10+AE10=0,1,AD10/(AD10+AE10))</f>
        <v/>
      </c>
    </row>
    <row r="11">
      <c r="A11" s="178" t="n">
        <v>0.0001555142857142</v>
      </c>
      <c r="B11" s="174" t="n">
        <v>1556</v>
      </c>
      <c r="C11" s="174" t="n">
        <v>3417</v>
      </c>
      <c r="D11" s="174" t="n">
        <v>0</v>
      </c>
      <c r="E11" s="174" t="n">
        <v>67</v>
      </c>
      <c r="F11" s="174" t="n">
        <v>1416</v>
      </c>
      <c r="G11" s="174" t="n">
        <v>2879</v>
      </c>
      <c r="H11" s="174" t="n">
        <v>0</v>
      </c>
      <c r="I11" s="174" t="n">
        <v>10</v>
      </c>
      <c r="J11" s="174" t="n">
        <v>4264</v>
      </c>
      <c r="K11" s="174" t="n">
        <v>469</v>
      </c>
      <c r="L11" s="174" t="n">
        <v>0</v>
      </c>
      <c r="M11" s="174" t="n">
        <v>19</v>
      </c>
      <c r="N11" s="174" t="n">
        <v>29</v>
      </c>
      <c r="O11" s="174" t="n">
        <v>4937</v>
      </c>
      <c r="P11" s="174" t="n">
        <v>0</v>
      </c>
      <c r="Q11" s="174" t="n">
        <v>33</v>
      </c>
      <c r="R11" s="174" t="n">
        <v>156</v>
      </c>
      <c r="S11" s="174" t="n">
        <v>4219</v>
      </c>
      <c r="T11" s="174" t="n">
        <v>3</v>
      </c>
      <c r="U11" s="174" t="n">
        <v>182</v>
      </c>
      <c r="V11" s="174" t="n">
        <v>2919</v>
      </c>
      <c r="W11" s="174" t="n">
        <v>6426</v>
      </c>
      <c r="X11" s="174" t="n">
        <v>1</v>
      </c>
      <c r="Y11" s="174" t="n">
        <v>183</v>
      </c>
      <c r="Z11" s="179">
        <f>B11+F11+J11+N11+R11</f>
        <v/>
      </c>
      <c r="AA11" s="179">
        <f>C11+G11+K11+O11+S11</f>
        <v/>
      </c>
      <c r="AB11" s="179">
        <f>D11+H11+L11+P11+T11</f>
        <v/>
      </c>
      <c r="AC11" s="179">
        <f>E11+I11+M11+Q11+U11</f>
        <v/>
      </c>
      <c r="AD11" s="179">
        <f>Z11+V11</f>
        <v/>
      </c>
      <c r="AE11" s="179">
        <f>AA11+W11</f>
        <v/>
      </c>
      <c r="AF11" s="179">
        <f>AB11+X11</f>
        <v/>
      </c>
      <c r="AG11" s="179">
        <f>AC11+Y11</f>
        <v/>
      </c>
      <c r="AH11" s="177">
        <f>IF(B11+D11=0,"",B11/(B11+D11))</f>
        <v/>
      </c>
      <c r="AI11" s="177">
        <f>IF(C11+E11=0,"",C11/(C11+E11))</f>
        <v/>
      </c>
      <c r="AJ11" s="177">
        <f>IF(B11+C11=0,1,B11/(B11+C11))</f>
        <v/>
      </c>
      <c r="AK11" s="177">
        <f>IF(F11+H11=0,"",F11/(F11+H11))</f>
        <v/>
      </c>
      <c r="AL11" s="177">
        <f>IF(G11+I11=0,"",G11/(G11+I11))</f>
        <v/>
      </c>
      <c r="AM11" s="177">
        <f>IF(F11+G11=0,1,F11/(F11+G11))</f>
        <v/>
      </c>
      <c r="AN11" s="177">
        <f>IF(J11+L11=0,"",J11/(J11+L11))</f>
        <v/>
      </c>
      <c r="AO11" s="177">
        <f>IF(K11+M11=0,"",K11/(K11+M11))</f>
        <v/>
      </c>
      <c r="AP11" s="177">
        <f>IF(J11+K11=0,1,J11/(J11+K11))</f>
        <v/>
      </c>
      <c r="AQ11" s="177">
        <f>IF(N11+P11=0,"",N11/(N11+P11))</f>
        <v/>
      </c>
      <c r="AR11" s="177">
        <f>IF(O11+Q11=0,"",O11/(O11+Q11))</f>
        <v/>
      </c>
      <c r="AS11" s="177">
        <f>IF(N11+O11=0,1,N11/(N11+O11))</f>
        <v/>
      </c>
      <c r="AT11" s="177">
        <f>IF(R11+T11=0,"",R11/(R11+T11))</f>
        <v/>
      </c>
      <c r="AU11" s="177">
        <f>IF(S11+U11=0,"",S11/(S11+U11))</f>
        <v/>
      </c>
      <c r="AV11" s="177">
        <f>IF(R11+S11=0,1,R11/(R11+S11))</f>
        <v/>
      </c>
      <c r="AW11" s="177">
        <f>IF(V11+X11=0,"",V11/(V11+X11))</f>
        <v/>
      </c>
      <c r="AX11" s="177">
        <f>IF(W11+Y11=0,"",W11/(W11+Y11))</f>
        <v/>
      </c>
      <c r="AY11" s="177">
        <f>IF(V11+W11=0,1,V11/(V11+W11))</f>
        <v/>
      </c>
      <c r="AZ11" s="177">
        <f>IF(Z11+AB11=0,"",Z11/(Z11+AB11))</f>
        <v/>
      </c>
      <c r="BA11" s="177">
        <f>IF(AA11+AC11=0,"",AA11/(AA11+AC11))</f>
        <v/>
      </c>
      <c r="BB11" s="177">
        <f>IF(Z11+AA11=0,1,Z11/(Z11+AA11))</f>
        <v/>
      </c>
      <c r="BC11" s="177">
        <f>IF(AD11+AF11=0,"",AD11/(AD11+AF11))</f>
        <v/>
      </c>
      <c r="BD11" s="177">
        <f>IF(AE11+AG11=0,"",AE11/(AE11+AG11))</f>
        <v/>
      </c>
      <c r="BE11" s="177">
        <f>IF(AD11+AE11=0,1,AD11/(AD11+AE11))</f>
        <v/>
      </c>
    </row>
    <row r="12">
      <c r="A12" s="178" t="n">
        <v>0.0001943333333333</v>
      </c>
      <c r="B12" s="174" t="n">
        <v>1556</v>
      </c>
      <c r="C12" s="174" t="n">
        <v>3411</v>
      </c>
      <c r="D12" s="174" t="n">
        <v>0</v>
      </c>
      <c r="E12" s="174" t="n">
        <v>73</v>
      </c>
      <c r="F12" s="174" t="n">
        <v>1416</v>
      </c>
      <c r="G12" s="174" t="n">
        <v>2875</v>
      </c>
      <c r="H12" s="174" t="n">
        <v>0</v>
      </c>
      <c r="I12" s="174" t="n">
        <v>14</v>
      </c>
      <c r="J12" s="174" t="n">
        <v>4264</v>
      </c>
      <c r="K12" s="174" t="n">
        <v>468</v>
      </c>
      <c r="L12" s="174" t="n">
        <v>0</v>
      </c>
      <c r="M12" s="174" t="n">
        <v>20</v>
      </c>
      <c r="N12" s="174" t="n">
        <v>29</v>
      </c>
      <c r="O12" s="174" t="n">
        <v>4932</v>
      </c>
      <c r="P12" s="174" t="n">
        <v>0</v>
      </c>
      <c r="Q12" s="174" t="n">
        <v>38</v>
      </c>
      <c r="R12" s="174" t="n">
        <v>152</v>
      </c>
      <c r="S12" s="174" t="n">
        <v>4185</v>
      </c>
      <c r="T12" s="174" t="n">
        <v>7</v>
      </c>
      <c r="U12" s="174" t="n">
        <v>216</v>
      </c>
      <c r="V12" s="174" t="n">
        <v>2918</v>
      </c>
      <c r="W12" s="174" t="n">
        <v>6399</v>
      </c>
      <c r="X12" s="174" t="n">
        <v>2</v>
      </c>
      <c r="Y12" s="174" t="n">
        <v>210</v>
      </c>
      <c r="Z12" s="179">
        <f>B12+F12+J12+N12+R12</f>
        <v/>
      </c>
      <c r="AA12" s="179">
        <f>C12+G12+K12+O12+S12</f>
        <v/>
      </c>
      <c r="AB12" s="179">
        <f>D12+H12+L12+P12+T12</f>
        <v/>
      </c>
      <c r="AC12" s="179">
        <f>E12+I12+M12+Q12+U12</f>
        <v/>
      </c>
      <c r="AD12" s="179">
        <f>Z12+V12</f>
        <v/>
      </c>
      <c r="AE12" s="179">
        <f>AA12+W12</f>
        <v/>
      </c>
      <c r="AF12" s="179">
        <f>AB12+X12</f>
        <v/>
      </c>
      <c r="AG12" s="179">
        <f>AC12+Y12</f>
        <v/>
      </c>
      <c r="AH12" s="177">
        <f>IF(B12+D12=0,"",B12/(B12+D12))</f>
        <v/>
      </c>
      <c r="AI12" s="177">
        <f>IF(C12+E12=0,"",C12/(C12+E12))</f>
        <v/>
      </c>
      <c r="AJ12" s="177">
        <f>IF(B12+C12=0,1,B12/(B12+C12))</f>
        <v/>
      </c>
      <c r="AK12" s="177">
        <f>IF(F12+H12=0,"",F12/(F12+H12))</f>
        <v/>
      </c>
      <c r="AL12" s="177">
        <f>IF(G12+I12=0,"",G12/(G12+I12))</f>
        <v/>
      </c>
      <c r="AM12" s="177">
        <f>IF(F12+G12=0,1,F12/(F12+G12))</f>
        <v/>
      </c>
      <c r="AN12" s="177">
        <f>IF(J12+L12=0,"",J12/(J12+L12))</f>
        <v/>
      </c>
      <c r="AO12" s="177">
        <f>IF(K12+M12=0,"",K12/(K12+M12))</f>
        <v/>
      </c>
      <c r="AP12" s="177">
        <f>IF(J12+K12=0,1,J12/(J12+K12))</f>
        <v/>
      </c>
      <c r="AQ12" s="177">
        <f>IF(N12+P12=0,"",N12/(N12+P12))</f>
        <v/>
      </c>
      <c r="AR12" s="177">
        <f>IF(O12+Q12=0,"",O12/(O12+Q12))</f>
        <v/>
      </c>
      <c r="AS12" s="177">
        <f>IF(N12+O12=0,1,N12/(N12+O12))</f>
        <v/>
      </c>
      <c r="AT12" s="177">
        <f>IF(R12+T12=0,"",R12/(R12+T12))</f>
        <v/>
      </c>
      <c r="AU12" s="177">
        <f>IF(S12+U12=0,"",S12/(S12+U12))</f>
        <v/>
      </c>
      <c r="AV12" s="177">
        <f>IF(R12+S12=0,1,R12/(R12+S12))</f>
        <v/>
      </c>
      <c r="AW12" s="177">
        <f>IF(V12+X12=0,"",V12/(V12+X12))</f>
        <v/>
      </c>
      <c r="AX12" s="177">
        <f>IF(W12+Y12=0,"",W12/(W12+Y12))</f>
        <v/>
      </c>
      <c r="AY12" s="177">
        <f>IF(V12+W12=0,1,V12/(V12+W12))</f>
        <v/>
      </c>
      <c r="AZ12" s="177">
        <f>IF(Z12+AB12=0,"",Z12/(Z12+AB12))</f>
        <v/>
      </c>
      <c r="BA12" s="177">
        <f>IF(AA12+AC12=0,"",AA12/(AA12+AC12))</f>
        <v/>
      </c>
      <c r="BB12" s="177">
        <f>IF(Z12+AA12=0,1,Z12/(Z12+AA12))</f>
        <v/>
      </c>
      <c r="BC12" s="177">
        <f>IF(AD12+AF12=0,"",AD12/(AD12+AF12))</f>
        <v/>
      </c>
      <c r="BD12" s="177">
        <f>IF(AE12+AG12=0,"",AE12/(AE12+AG12))</f>
        <v/>
      </c>
      <c r="BE12" s="177">
        <f>IF(AD12+AE12=0,1,AD12/(AD12+AE12))</f>
        <v/>
      </c>
    </row>
    <row r="13">
      <c r="A13" s="178" t="n">
        <v>0.0002266133333333</v>
      </c>
      <c r="B13" s="174" t="n">
        <v>1556</v>
      </c>
      <c r="C13" s="174" t="n">
        <v>3408</v>
      </c>
      <c r="D13" s="174" t="n">
        <v>0</v>
      </c>
      <c r="E13" s="174" t="n">
        <v>76</v>
      </c>
      <c r="F13" s="174" t="n">
        <v>1416</v>
      </c>
      <c r="G13" s="174" t="n">
        <v>2871</v>
      </c>
      <c r="H13" s="174" t="n">
        <v>0</v>
      </c>
      <c r="I13" s="174" t="n">
        <v>18</v>
      </c>
      <c r="J13" s="174" t="n">
        <v>4264</v>
      </c>
      <c r="K13" s="174" t="n">
        <v>467</v>
      </c>
      <c r="L13" s="174" t="n">
        <v>0</v>
      </c>
      <c r="M13" s="174" t="n">
        <v>21</v>
      </c>
      <c r="N13" s="174" t="n">
        <v>29</v>
      </c>
      <c r="O13" s="174" t="n">
        <v>4929</v>
      </c>
      <c r="P13" s="174" t="n">
        <v>0</v>
      </c>
      <c r="Q13" s="174" t="n">
        <v>41</v>
      </c>
      <c r="R13" s="174" t="n">
        <v>149</v>
      </c>
      <c r="S13" s="174" t="n">
        <v>4146</v>
      </c>
      <c r="T13" s="174" t="n">
        <v>10</v>
      </c>
      <c r="U13" s="174" t="n">
        <v>255</v>
      </c>
      <c r="V13" s="174" t="n">
        <v>2917</v>
      </c>
      <c r="W13" s="174" t="n">
        <v>6369</v>
      </c>
      <c r="X13" s="174" t="n">
        <v>3</v>
      </c>
      <c r="Y13" s="174" t="n">
        <v>240</v>
      </c>
      <c r="Z13" s="179">
        <f>B13+F13+J13+N13+R13</f>
        <v/>
      </c>
      <c r="AA13" s="179">
        <f>C13+G13+K13+O13+S13</f>
        <v/>
      </c>
      <c r="AB13" s="179">
        <f>D13+H13+L13+P13+T13</f>
        <v/>
      </c>
      <c r="AC13" s="179">
        <f>E13+I13+M13+Q13+U13</f>
        <v/>
      </c>
      <c r="AD13" s="179">
        <f>Z13+V13</f>
        <v/>
      </c>
      <c r="AE13" s="179">
        <f>AA13+W13</f>
        <v/>
      </c>
      <c r="AF13" s="179">
        <f>AB13+X13</f>
        <v/>
      </c>
      <c r="AG13" s="179">
        <f>AC13+Y13</f>
        <v/>
      </c>
      <c r="AH13" s="177">
        <f>IF(B13+D13=0,"",B13/(B13+D13))</f>
        <v/>
      </c>
      <c r="AI13" s="177">
        <f>IF(C13+E13=0,"",C13/(C13+E13))</f>
        <v/>
      </c>
      <c r="AJ13" s="177">
        <f>IF(B13+C13=0,1,B13/(B13+C13))</f>
        <v/>
      </c>
      <c r="AK13" s="177">
        <f>IF(F13+H13=0,"",F13/(F13+H13))</f>
        <v/>
      </c>
      <c r="AL13" s="177">
        <f>IF(G13+I13=0,"",G13/(G13+I13))</f>
        <v/>
      </c>
      <c r="AM13" s="177">
        <f>IF(F13+G13=0,1,F13/(F13+G13))</f>
        <v/>
      </c>
      <c r="AN13" s="177">
        <f>IF(J13+L13=0,"",J13/(J13+L13))</f>
        <v/>
      </c>
      <c r="AO13" s="177">
        <f>IF(K13+M13=0,"",K13/(K13+M13))</f>
        <v/>
      </c>
      <c r="AP13" s="177">
        <f>IF(J13+K13=0,1,J13/(J13+K13))</f>
        <v/>
      </c>
      <c r="AQ13" s="177">
        <f>IF(N13+P13=0,"",N13/(N13+P13))</f>
        <v/>
      </c>
      <c r="AR13" s="177">
        <f>IF(O13+Q13=0,"",O13/(O13+Q13))</f>
        <v/>
      </c>
      <c r="AS13" s="177">
        <f>IF(N13+O13=0,1,N13/(N13+O13))</f>
        <v/>
      </c>
      <c r="AT13" s="177">
        <f>IF(R13+T13=0,"",R13/(R13+T13))</f>
        <v/>
      </c>
      <c r="AU13" s="177">
        <f>IF(S13+U13=0,"",S13/(S13+U13))</f>
        <v/>
      </c>
      <c r="AV13" s="177">
        <f>IF(R13+S13=0,1,R13/(R13+S13))</f>
        <v/>
      </c>
      <c r="AW13" s="177">
        <f>IF(V13+X13=0,"",V13/(V13+X13))</f>
        <v/>
      </c>
      <c r="AX13" s="177">
        <f>IF(W13+Y13=0,"",W13/(W13+Y13))</f>
        <v/>
      </c>
      <c r="AY13" s="177">
        <f>IF(V13+W13=0,1,V13/(V13+W13))</f>
        <v/>
      </c>
      <c r="AZ13" s="177">
        <f>IF(Z13+AB13=0,"",Z13/(Z13+AB13))</f>
        <v/>
      </c>
      <c r="BA13" s="177">
        <f>IF(AA13+AC13=0,"",AA13/(AA13+AC13))</f>
        <v/>
      </c>
      <c r="BB13" s="177">
        <f>IF(Z13+AA13=0,1,Z13/(Z13+AA13))</f>
        <v/>
      </c>
      <c r="BC13" s="177">
        <f>IF(AD13+AF13=0,"",AD13/(AD13+AF13))</f>
        <v/>
      </c>
      <c r="BD13" s="177">
        <f>IF(AE13+AG13=0,"",AE13/(AE13+AG13))</f>
        <v/>
      </c>
      <c r="BE13" s="177">
        <f>IF(AD13+AE13=0,1,AD13/(AD13+AE13))</f>
        <v/>
      </c>
    </row>
    <row r="14">
      <c r="A14" s="178" t="n">
        <v>0.0002557428571428</v>
      </c>
      <c r="B14" s="174" t="n">
        <v>1556</v>
      </c>
      <c r="C14" s="174" t="n">
        <v>3404</v>
      </c>
      <c r="D14" s="174" t="n">
        <v>0</v>
      </c>
      <c r="E14" s="174" t="n">
        <v>80</v>
      </c>
      <c r="F14" s="174" t="n">
        <v>1416</v>
      </c>
      <c r="G14" s="174" t="n">
        <v>2870</v>
      </c>
      <c r="H14" s="174" t="n">
        <v>0</v>
      </c>
      <c r="I14" s="174" t="n">
        <v>19</v>
      </c>
      <c r="J14" s="174" t="n">
        <v>4264</v>
      </c>
      <c r="K14" s="174" t="n">
        <v>466</v>
      </c>
      <c r="L14" s="174" t="n">
        <v>0</v>
      </c>
      <c r="M14" s="174" t="n">
        <v>22</v>
      </c>
      <c r="N14" s="174" t="n">
        <v>29</v>
      </c>
      <c r="O14" s="174" t="n">
        <v>4924</v>
      </c>
      <c r="P14" s="174" t="n">
        <v>0</v>
      </c>
      <c r="Q14" s="174" t="n">
        <v>46</v>
      </c>
      <c r="R14" s="174" t="n">
        <v>147</v>
      </c>
      <c r="S14" s="174" t="n">
        <v>4109</v>
      </c>
      <c r="T14" s="174" t="n">
        <v>12</v>
      </c>
      <c r="U14" s="174" t="n">
        <v>292</v>
      </c>
      <c r="V14" s="174" t="n">
        <v>2914</v>
      </c>
      <c r="W14" s="174" t="n">
        <v>6339</v>
      </c>
      <c r="X14" s="174" t="n">
        <v>6</v>
      </c>
      <c r="Y14" s="174" t="n">
        <v>270</v>
      </c>
      <c r="Z14" s="179">
        <f>B14+F14+J14+N14+R14</f>
        <v/>
      </c>
      <c r="AA14" s="179">
        <f>C14+G14+K14+O14+S14</f>
        <v/>
      </c>
      <c r="AB14" s="179">
        <f>D14+H14+L14+P14+T14</f>
        <v/>
      </c>
      <c r="AC14" s="179">
        <f>E14+I14+M14+Q14+U14</f>
        <v/>
      </c>
      <c r="AD14" s="179">
        <f>Z14+V14</f>
        <v/>
      </c>
      <c r="AE14" s="179">
        <f>AA14+W14</f>
        <v/>
      </c>
      <c r="AF14" s="179">
        <f>AB14+X14</f>
        <v/>
      </c>
      <c r="AG14" s="179">
        <f>AC14+Y14</f>
        <v/>
      </c>
      <c r="AH14" s="177">
        <f>IF(B14+D14=0,"",B14/(B14+D14))</f>
        <v/>
      </c>
      <c r="AI14" s="177">
        <f>IF(C14+E14=0,"",C14/(C14+E14))</f>
        <v/>
      </c>
      <c r="AJ14" s="177">
        <f>IF(B14+C14=0,1,B14/(B14+C14))</f>
        <v/>
      </c>
      <c r="AK14" s="177">
        <f>IF(F14+H14=0,"",F14/(F14+H14))</f>
        <v/>
      </c>
      <c r="AL14" s="177">
        <f>IF(G14+I14=0,"",G14/(G14+I14))</f>
        <v/>
      </c>
      <c r="AM14" s="177">
        <f>IF(F14+G14=0,1,F14/(F14+G14))</f>
        <v/>
      </c>
      <c r="AN14" s="177">
        <f>IF(J14+L14=0,"",J14/(J14+L14))</f>
        <v/>
      </c>
      <c r="AO14" s="177">
        <f>IF(K14+M14=0,"",K14/(K14+M14))</f>
        <v/>
      </c>
      <c r="AP14" s="177">
        <f>IF(J14+K14=0,1,J14/(J14+K14))</f>
        <v/>
      </c>
      <c r="AQ14" s="177">
        <f>IF(N14+P14=0,"",N14/(N14+P14))</f>
        <v/>
      </c>
      <c r="AR14" s="177">
        <f>IF(O14+Q14=0,"",O14/(O14+Q14))</f>
        <v/>
      </c>
      <c r="AS14" s="177">
        <f>IF(N14+O14=0,1,N14/(N14+O14))</f>
        <v/>
      </c>
      <c r="AT14" s="177">
        <f>IF(R14+T14=0,"",R14/(R14+T14))</f>
        <v/>
      </c>
      <c r="AU14" s="177">
        <f>IF(S14+U14=0,"",S14/(S14+U14))</f>
        <v/>
      </c>
      <c r="AV14" s="177">
        <f>IF(R14+S14=0,1,R14/(R14+S14))</f>
        <v/>
      </c>
      <c r="AW14" s="177">
        <f>IF(V14+X14=0,"",V14/(V14+X14))</f>
        <v/>
      </c>
      <c r="AX14" s="177">
        <f>IF(W14+Y14=0,"",W14/(W14+Y14))</f>
        <v/>
      </c>
      <c r="AY14" s="177">
        <f>IF(V14+W14=0,1,V14/(V14+W14))</f>
        <v/>
      </c>
      <c r="AZ14" s="177">
        <f>IF(Z14+AB14=0,"",Z14/(Z14+AB14))</f>
        <v/>
      </c>
      <c r="BA14" s="177">
        <f>IF(AA14+AC14=0,"",AA14/(AA14+AC14))</f>
        <v/>
      </c>
      <c r="BB14" s="177">
        <f>IF(Z14+AA14=0,1,Z14/(Z14+AA14))</f>
        <v/>
      </c>
      <c r="BC14" s="177">
        <f>IF(AD14+AF14=0,"",AD14/(AD14+AF14))</f>
        <v/>
      </c>
      <c r="BD14" s="177">
        <f>IF(AE14+AG14=0,"",AE14/(AE14+AG14))</f>
        <v/>
      </c>
      <c r="BE14" s="177">
        <f>IF(AD14+AE14=0,1,AD14/(AD14+AE14))</f>
        <v/>
      </c>
    </row>
    <row r="15">
      <c r="A15" s="178" t="n">
        <v>0.0002838857142857</v>
      </c>
      <c r="B15" s="174" t="n">
        <v>1556</v>
      </c>
      <c r="C15" s="174" t="n">
        <v>3402</v>
      </c>
      <c r="D15" s="174" t="n">
        <v>0</v>
      </c>
      <c r="E15" s="174" t="n">
        <v>82</v>
      </c>
      <c r="F15" s="174" t="n">
        <v>1416</v>
      </c>
      <c r="G15" s="174" t="n">
        <v>2869</v>
      </c>
      <c r="H15" s="174" t="n">
        <v>0</v>
      </c>
      <c r="I15" s="174" t="n">
        <v>20</v>
      </c>
      <c r="J15" s="174" t="n">
        <v>4264</v>
      </c>
      <c r="K15" s="174" t="n">
        <v>466</v>
      </c>
      <c r="L15" s="174" t="n">
        <v>0</v>
      </c>
      <c r="M15" s="174" t="n">
        <v>22</v>
      </c>
      <c r="N15" s="174" t="n">
        <v>29</v>
      </c>
      <c r="O15" s="174" t="n">
        <v>4918</v>
      </c>
      <c r="P15" s="174" t="n">
        <v>0</v>
      </c>
      <c r="Q15" s="174" t="n">
        <v>52</v>
      </c>
      <c r="R15" s="174" t="n">
        <v>146</v>
      </c>
      <c r="S15" s="174" t="n">
        <v>4077</v>
      </c>
      <c r="T15" s="174" t="n">
        <v>13</v>
      </c>
      <c r="U15" s="174" t="n">
        <v>324</v>
      </c>
      <c r="V15" s="174" t="n">
        <v>2912</v>
      </c>
      <c r="W15" s="174" t="n">
        <v>6300</v>
      </c>
      <c r="X15" s="174" t="n">
        <v>8</v>
      </c>
      <c r="Y15" s="174" t="n">
        <v>309</v>
      </c>
      <c r="Z15" s="179">
        <f>B15+F15+J15+N15+R15</f>
        <v/>
      </c>
      <c r="AA15" s="179">
        <f>C15+G15+K15+O15+S15</f>
        <v/>
      </c>
      <c r="AB15" s="179">
        <f>D15+H15+L15+P15+T15</f>
        <v/>
      </c>
      <c r="AC15" s="179">
        <f>E15+I15+M15+Q15+U15</f>
        <v/>
      </c>
      <c r="AD15" s="179">
        <f>Z15+V15</f>
        <v/>
      </c>
      <c r="AE15" s="179">
        <f>AA15+W15</f>
        <v/>
      </c>
      <c r="AF15" s="179">
        <f>AB15+X15</f>
        <v/>
      </c>
      <c r="AG15" s="179">
        <f>AC15+Y15</f>
        <v/>
      </c>
      <c r="AH15" s="177">
        <f>IF(B15+D15=0,"",B15/(B15+D15))</f>
        <v/>
      </c>
      <c r="AI15" s="177">
        <f>IF(C15+E15=0,"",C15/(C15+E15))</f>
        <v/>
      </c>
      <c r="AJ15" s="177">
        <f>IF(B15+C15=0,1,B15/(B15+C15))</f>
        <v/>
      </c>
      <c r="AK15" s="177">
        <f>IF(F15+H15=0,"",F15/(F15+H15))</f>
        <v/>
      </c>
      <c r="AL15" s="177">
        <f>IF(G15+I15=0,"",G15/(G15+I15))</f>
        <v/>
      </c>
      <c r="AM15" s="177">
        <f>IF(F15+G15=0,1,F15/(F15+G15))</f>
        <v/>
      </c>
      <c r="AN15" s="177">
        <f>IF(J15+L15=0,"",J15/(J15+L15))</f>
        <v/>
      </c>
      <c r="AO15" s="177">
        <f>IF(K15+M15=0,"",K15/(K15+M15))</f>
        <v/>
      </c>
      <c r="AP15" s="177">
        <f>IF(J15+K15=0,1,J15/(J15+K15))</f>
        <v/>
      </c>
      <c r="AQ15" s="177">
        <f>IF(N15+P15=0,"",N15/(N15+P15))</f>
        <v/>
      </c>
      <c r="AR15" s="177">
        <f>IF(O15+Q15=0,"",O15/(O15+Q15))</f>
        <v/>
      </c>
      <c r="AS15" s="177">
        <f>IF(N15+O15=0,1,N15/(N15+O15))</f>
        <v/>
      </c>
      <c r="AT15" s="177">
        <f>IF(R15+T15=0,"",R15/(R15+T15))</f>
        <v/>
      </c>
      <c r="AU15" s="177">
        <f>IF(S15+U15=0,"",S15/(S15+U15))</f>
        <v/>
      </c>
      <c r="AV15" s="177">
        <f>IF(R15+S15=0,1,R15/(R15+S15))</f>
        <v/>
      </c>
      <c r="AW15" s="177">
        <f>IF(V15+X15=0,"",V15/(V15+X15))</f>
        <v/>
      </c>
      <c r="AX15" s="177">
        <f>IF(W15+Y15=0,"",W15/(W15+Y15))</f>
        <v/>
      </c>
      <c r="AY15" s="177">
        <f>IF(V15+W15=0,1,V15/(V15+W15))</f>
        <v/>
      </c>
      <c r="AZ15" s="177">
        <f>IF(Z15+AB15=0,"",Z15/(Z15+AB15))</f>
        <v/>
      </c>
      <c r="BA15" s="177">
        <f>IF(AA15+AC15=0,"",AA15/(AA15+AC15))</f>
        <v/>
      </c>
      <c r="BB15" s="177">
        <f>IF(Z15+AA15=0,1,Z15/(Z15+AA15))</f>
        <v/>
      </c>
      <c r="BC15" s="177">
        <f>IF(AD15+AF15=0,"",AD15/(AD15+AF15))</f>
        <v/>
      </c>
      <c r="BD15" s="177">
        <f>IF(AE15+AG15=0,"",AE15/(AE15+AG15))</f>
        <v/>
      </c>
      <c r="BE15" s="177">
        <f>IF(AD15+AE15=0,1,AD15/(AD15+AE15))</f>
        <v/>
      </c>
    </row>
    <row r="16">
      <c r="A16" s="178" t="n">
        <v>0.0003072066666666</v>
      </c>
      <c r="B16" s="174" t="n">
        <v>1556</v>
      </c>
      <c r="C16" s="174" t="n">
        <v>3398</v>
      </c>
      <c r="D16" s="174" t="n">
        <v>0</v>
      </c>
      <c r="E16" s="174" t="n">
        <v>86</v>
      </c>
      <c r="F16" s="174" t="n">
        <v>1416</v>
      </c>
      <c r="G16" s="174" t="n">
        <v>2864</v>
      </c>
      <c r="H16" s="174" t="n">
        <v>0</v>
      </c>
      <c r="I16" s="174" t="n">
        <v>25</v>
      </c>
      <c r="J16" s="174" t="n">
        <v>4264</v>
      </c>
      <c r="K16" s="174" t="n">
        <v>466</v>
      </c>
      <c r="L16" s="174" t="n">
        <v>0</v>
      </c>
      <c r="M16" s="174" t="n">
        <v>22</v>
      </c>
      <c r="N16" s="174" t="n">
        <v>29</v>
      </c>
      <c r="O16" s="174" t="n">
        <v>4914</v>
      </c>
      <c r="P16" s="174" t="n">
        <v>0</v>
      </c>
      <c r="Q16" s="174" t="n">
        <v>56</v>
      </c>
      <c r="R16" s="174" t="n">
        <v>141</v>
      </c>
      <c r="S16" s="174" t="n">
        <v>4044</v>
      </c>
      <c r="T16" s="174" t="n">
        <v>18</v>
      </c>
      <c r="U16" s="174" t="n">
        <v>357</v>
      </c>
      <c r="V16" s="174" t="n">
        <v>2912</v>
      </c>
      <c r="W16" s="174" t="n">
        <v>6268</v>
      </c>
      <c r="X16" s="174" t="n">
        <v>8</v>
      </c>
      <c r="Y16" s="174" t="n">
        <v>341</v>
      </c>
      <c r="Z16" s="179">
        <f>B16+F16+J16+N16+R16</f>
        <v/>
      </c>
      <c r="AA16" s="179">
        <f>C16+G16+K16+O16+S16</f>
        <v/>
      </c>
      <c r="AB16" s="179">
        <f>D16+H16+L16+P16+T16</f>
        <v/>
      </c>
      <c r="AC16" s="179">
        <f>E16+I16+M16+Q16+U16</f>
        <v/>
      </c>
      <c r="AD16" s="179">
        <f>Z16+V16</f>
        <v/>
      </c>
      <c r="AE16" s="179">
        <f>AA16+W16</f>
        <v/>
      </c>
      <c r="AF16" s="179">
        <f>AB16+X16</f>
        <v/>
      </c>
      <c r="AG16" s="179">
        <f>AC16+Y16</f>
        <v/>
      </c>
      <c r="AH16" s="177">
        <f>IF(B16+D16=0,"",B16/(B16+D16))</f>
        <v/>
      </c>
      <c r="AI16" s="177">
        <f>IF(C16+E16=0,"",C16/(C16+E16))</f>
        <v/>
      </c>
      <c r="AJ16" s="177">
        <f>IF(B16+C16=0,1,B16/(B16+C16))</f>
        <v/>
      </c>
      <c r="AK16" s="177">
        <f>IF(F16+H16=0,"",F16/(F16+H16))</f>
        <v/>
      </c>
      <c r="AL16" s="177">
        <f>IF(G16+I16=0,"",G16/(G16+I16))</f>
        <v/>
      </c>
      <c r="AM16" s="177">
        <f>IF(F16+G16=0,1,F16/(F16+G16))</f>
        <v/>
      </c>
      <c r="AN16" s="177">
        <f>IF(J16+L16=0,"",J16/(J16+L16))</f>
        <v/>
      </c>
      <c r="AO16" s="177">
        <f>IF(K16+M16=0,"",K16/(K16+M16))</f>
        <v/>
      </c>
      <c r="AP16" s="177">
        <f>IF(J16+K16=0,1,J16/(J16+K16))</f>
        <v/>
      </c>
      <c r="AQ16" s="177">
        <f>IF(N16+P16=0,"",N16/(N16+P16))</f>
        <v/>
      </c>
      <c r="AR16" s="177">
        <f>IF(O16+Q16=0,"",O16/(O16+Q16))</f>
        <v/>
      </c>
      <c r="AS16" s="177">
        <f>IF(N16+O16=0,1,N16/(N16+O16))</f>
        <v/>
      </c>
      <c r="AT16" s="177">
        <f>IF(R16+T16=0,"",R16/(R16+T16))</f>
        <v/>
      </c>
      <c r="AU16" s="177">
        <f>IF(S16+U16=0,"",S16/(S16+U16))</f>
        <v/>
      </c>
      <c r="AV16" s="177">
        <f>IF(R16+S16=0,1,R16/(R16+S16))</f>
        <v/>
      </c>
      <c r="AW16" s="177">
        <f>IF(V16+X16=0,"",V16/(V16+X16))</f>
        <v/>
      </c>
      <c r="AX16" s="177">
        <f>IF(W16+Y16=0,"",W16/(W16+Y16))</f>
        <v/>
      </c>
      <c r="AY16" s="177">
        <f>IF(V16+W16=0,1,V16/(V16+W16))</f>
        <v/>
      </c>
      <c r="AZ16" s="177">
        <f>IF(Z16+AB16=0,"",Z16/(Z16+AB16))</f>
        <v/>
      </c>
      <c r="BA16" s="177">
        <f>IF(AA16+AC16=0,"",AA16/(AA16+AC16))</f>
        <v/>
      </c>
      <c r="BB16" s="177">
        <f>IF(Z16+AA16=0,1,Z16/(Z16+AA16))</f>
        <v/>
      </c>
      <c r="BC16" s="177">
        <f>IF(AD16+AF16=0,"",AD16/(AD16+AF16))</f>
        <v/>
      </c>
      <c r="BD16" s="177">
        <f>IF(AE16+AG16=0,"",AE16/(AE16+AG16))</f>
        <v/>
      </c>
      <c r="BE16" s="177">
        <f>IF(AD16+AE16=0,1,AD16/(AD16+AE16))</f>
        <v/>
      </c>
    </row>
    <row r="17">
      <c r="A17" s="178" t="n">
        <v>0.0003348628571428</v>
      </c>
      <c r="B17" s="174" t="n">
        <v>1556</v>
      </c>
      <c r="C17" s="174" t="n">
        <v>3393</v>
      </c>
      <c r="D17" s="174" t="n">
        <v>0</v>
      </c>
      <c r="E17" s="174" t="n">
        <v>91</v>
      </c>
      <c r="F17" s="174" t="n">
        <v>1416</v>
      </c>
      <c r="G17" s="174" t="n">
        <v>2861</v>
      </c>
      <c r="H17" s="174" t="n">
        <v>0</v>
      </c>
      <c r="I17" s="174" t="n">
        <v>28</v>
      </c>
      <c r="J17" s="174" t="n">
        <v>4263</v>
      </c>
      <c r="K17" s="174" t="n">
        <v>466</v>
      </c>
      <c r="L17" s="174" t="n">
        <v>1</v>
      </c>
      <c r="M17" s="174" t="n">
        <v>22</v>
      </c>
      <c r="N17" s="174" t="n">
        <v>29</v>
      </c>
      <c r="O17" s="174" t="n">
        <v>4909</v>
      </c>
      <c r="P17" s="174" t="n">
        <v>0</v>
      </c>
      <c r="Q17" s="174" t="n">
        <v>61</v>
      </c>
      <c r="R17" s="174" t="n">
        <v>140</v>
      </c>
      <c r="S17" s="174" t="n">
        <v>4009</v>
      </c>
      <c r="T17" s="174" t="n">
        <v>19</v>
      </c>
      <c r="U17" s="174" t="n">
        <v>392</v>
      </c>
      <c r="V17" s="174" t="n">
        <v>2909</v>
      </c>
      <c r="W17" s="174" t="n">
        <v>6238</v>
      </c>
      <c r="X17" s="174" t="n">
        <v>11</v>
      </c>
      <c r="Y17" s="174" t="n">
        <v>371</v>
      </c>
      <c r="Z17" s="179">
        <f>B17+F17+J17+N17+R17</f>
        <v/>
      </c>
      <c r="AA17" s="179">
        <f>C17+G17+K17+O17+S17</f>
        <v/>
      </c>
      <c r="AB17" s="179">
        <f>D17+H17+L17+P17+T17</f>
        <v/>
      </c>
      <c r="AC17" s="179">
        <f>E17+I17+M17+Q17+U17</f>
        <v/>
      </c>
      <c r="AD17" s="179">
        <f>Z17+V17</f>
        <v/>
      </c>
      <c r="AE17" s="179">
        <f>AA17+W17</f>
        <v/>
      </c>
      <c r="AF17" s="179">
        <f>AB17+X17</f>
        <v/>
      </c>
      <c r="AG17" s="179">
        <f>AC17+Y17</f>
        <v/>
      </c>
      <c r="AH17" s="177">
        <f>IF(B17+D17=0,"",B17/(B17+D17))</f>
        <v/>
      </c>
      <c r="AI17" s="177">
        <f>IF(C17+E17=0,"",C17/(C17+E17))</f>
        <v/>
      </c>
      <c r="AJ17" s="177">
        <f>IF(B17+C17=0,1,B17/(B17+C17))</f>
        <v/>
      </c>
      <c r="AK17" s="177">
        <f>IF(F17+H17=0,"",F17/(F17+H17))</f>
        <v/>
      </c>
      <c r="AL17" s="177">
        <f>IF(G17+I17=0,"",G17/(G17+I17))</f>
        <v/>
      </c>
      <c r="AM17" s="177">
        <f>IF(F17+G17=0,1,F17/(F17+G17))</f>
        <v/>
      </c>
      <c r="AN17" s="177">
        <f>IF(J17+L17=0,"",J17/(J17+L17))</f>
        <v/>
      </c>
      <c r="AO17" s="177">
        <f>IF(K17+M17=0,"",K17/(K17+M17))</f>
        <v/>
      </c>
      <c r="AP17" s="177">
        <f>IF(J17+K17=0,1,J17/(J17+K17))</f>
        <v/>
      </c>
      <c r="AQ17" s="177">
        <f>IF(N17+P17=0,"",N17/(N17+P17))</f>
        <v/>
      </c>
      <c r="AR17" s="177">
        <f>IF(O17+Q17=0,"",O17/(O17+Q17))</f>
        <v/>
      </c>
      <c r="AS17" s="177">
        <f>IF(N17+O17=0,1,N17/(N17+O17))</f>
        <v/>
      </c>
      <c r="AT17" s="177">
        <f>IF(R17+T17=0,"",R17/(R17+T17))</f>
        <v/>
      </c>
      <c r="AU17" s="177">
        <f>IF(S17+U17=0,"",S17/(S17+U17))</f>
        <v/>
      </c>
      <c r="AV17" s="177">
        <f>IF(R17+S17=0,1,R17/(R17+S17))</f>
        <v/>
      </c>
      <c r="AW17" s="177">
        <f>IF(V17+X17=0,"",V17/(V17+X17))</f>
        <v/>
      </c>
      <c r="AX17" s="177">
        <f>IF(W17+Y17=0,"",W17/(W17+Y17))</f>
        <v/>
      </c>
      <c r="AY17" s="177">
        <f>IF(V17+W17=0,1,V17/(V17+W17))</f>
        <v/>
      </c>
      <c r="AZ17" s="177">
        <f>IF(Z17+AB17=0,"",Z17/(Z17+AB17))</f>
        <v/>
      </c>
      <c r="BA17" s="177">
        <f>IF(AA17+AC17=0,"",AA17/(AA17+AC17))</f>
        <v/>
      </c>
      <c r="BB17" s="177">
        <f>IF(Z17+AA17=0,1,Z17/(Z17+AA17))</f>
        <v/>
      </c>
      <c r="BC17" s="177">
        <f>IF(AD17+AF17=0,"",AD17/(AD17+AF17))</f>
        <v/>
      </c>
      <c r="BD17" s="177">
        <f>IF(AE17+AG17=0,"",AE17/(AE17+AG17))</f>
        <v/>
      </c>
      <c r="BE17" s="177">
        <f>IF(AD17+AE17=0,1,AD17/(AD17+AE17))</f>
        <v/>
      </c>
    </row>
    <row r="18">
      <c r="A18" s="178" t="n">
        <v>0.00036908</v>
      </c>
      <c r="B18" s="174" t="n">
        <v>1556</v>
      </c>
      <c r="C18" s="174" t="n">
        <v>3388</v>
      </c>
      <c r="D18" s="174" t="n">
        <v>0</v>
      </c>
      <c r="E18" s="174" t="n">
        <v>96</v>
      </c>
      <c r="F18" s="174" t="n">
        <v>1416</v>
      </c>
      <c r="G18" s="174" t="n">
        <v>2859</v>
      </c>
      <c r="H18" s="174" t="n">
        <v>0</v>
      </c>
      <c r="I18" s="174" t="n">
        <v>30</v>
      </c>
      <c r="J18" s="174" t="n">
        <v>4263</v>
      </c>
      <c r="K18" s="174" t="n">
        <v>465</v>
      </c>
      <c r="L18" s="174" t="n">
        <v>1</v>
      </c>
      <c r="M18" s="174" t="n">
        <v>23</v>
      </c>
      <c r="N18" s="174" t="n">
        <v>29</v>
      </c>
      <c r="O18" s="174" t="n">
        <v>4906</v>
      </c>
      <c r="P18" s="174" t="n">
        <v>0</v>
      </c>
      <c r="Q18" s="174" t="n">
        <v>64</v>
      </c>
      <c r="R18" s="174" t="n">
        <v>139</v>
      </c>
      <c r="S18" s="174" t="n">
        <v>3977</v>
      </c>
      <c r="T18" s="174" t="n">
        <v>20</v>
      </c>
      <c r="U18" s="174" t="n">
        <v>424</v>
      </c>
      <c r="V18" s="174" t="n">
        <v>2909</v>
      </c>
      <c r="W18" s="174" t="n">
        <v>6199</v>
      </c>
      <c r="X18" s="174" t="n">
        <v>11</v>
      </c>
      <c r="Y18" s="174" t="n">
        <v>410</v>
      </c>
      <c r="Z18" s="179">
        <f>B18+F18+J18+N18+R18</f>
        <v/>
      </c>
      <c r="AA18" s="179">
        <f>C18+G18+K18+O18+S18</f>
        <v/>
      </c>
      <c r="AB18" s="179">
        <f>D18+H18+L18+P18+T18</f>
        <v/>
      </c>
      <c r="AC18" s="179">
        <f>E18+I18+M18+Q18+U18</f>
        <v/>
      </c>
      <c r="AD18" s="179">
        <f>Z18+V18</f>
        <v/>
      </c>
      <c r="AE18" s="179">
        <f>AA18+W18</f>
        <v/>
      </c>
      <c r="AF18" s="179">
        <f>AB18+X18</f>
        <v/>
      </c>
      <c r="AG18" s="179">
        <f>AC18+Y18</f>
        <v/>
      </c>
      <c r="AH18" s="177">
        <f>IF(B18+D18=0,"",B18/(B18+D18))</f>
        <v/>
      </c>
      <c r="AI18" s="177">
        <f>IF(C18+E18=0,"",C18/(C18+E18))</f>
        <v/>
      </c>
      <c r="AJ18" s="177">
        <f>IF(B18+C18=0,1,B18/(B18+C18))</f>
        <v/>
      </c>
      <c r="AK18" s="177">
        <f>IF(F18+H18=0,"",F18/(F18+H18))</f>
        <v/>
      </c>
      <c r="AL18" s="177">
        <f>IF(G18+I18=0,"",G18/(G18+I18))</f>
        <v/>
      </c>
      <c r="AM18" s="177">
        <f>IF(F18+G18=0,1,F18/(F18+G18))</f>
        <v/>
      </c>
      <c r="AN18" s="177">
        <f>IF(J18+L18=0,"",J18/(J18+L18))</f>
        <v/>
      </c>
      <c r="AO18" s="177">
        <f>IF(K18+M18=0,"",K18/(K18+M18))</f>
        <v/>
      </c>
      <c r="AP18" s="177">
        <f>IF(J18+K18=0,1,J18/(J18+K18))</f>
        <v/>
      </c>
      <c r="AQ18" s="177">
        <f>IF(N18+P18=0,"",N18/(N18+P18))</f>
        <v/>
      </c>
      <c r="AR18" s="177">
        <f>IF(O18+Q18=0,"",O18/(O18+Q18))</f>
        <v/>
      </c>
      <c r="AS18" s="177">
        <f>IF(N18+O18=0,1,N18/(N18+O18))</f>
        <v/>
      </c>
      <c r="AT18" s="177">
        <f>IF(R18+T18=0,"",R18/(R18+T18))</f>
        <v/>
      </c>
      <c r="AU18" s="177">
        <f>IF(S18+U18=0,"",S18/(S18+U18))</f>
        <v/>
      </c>
      <c r="AV18" s="177">
        <f>IF(R18+S18=0,1,R18/(R18+S18))</f>
        <v/>
      </c>
      <c r="AW18" s="177">
        <f>IF(V18+X18=0,"",V18/(V18+X18))</f>
        <v/>
      </c>
      <c r="AX18" s="177">
        <f>IF(W18+Y18=0,"",W18/(W18+Y18))</f>
        <v/>
      </c>
      <c r="AY18" s="177">
        <f>IF(V18+W18=0,1,V18/(V18+W18))</f>
        <v/>
      </c>
      <c r="AZ18" s="177">
        <f>IF(Z18+AB18=0,"",Z18/(Z18+AB18))</f>
        <v/>
      </c>
      <c r="BA18" s="177">
        <f>IF(AA18+AC18=0,"",AA18/(AA18+AC18))</f>
        <v/>
      </c>
      <c r="BB18" s="177">
        <f>IF(Z18+AA18=0,1,Z18/(Z18+AA18))</f>
        <v/>
      </c>
      <c r="BC18" s="177">
        <f>IF(AD18+AF18=0,"",AD18/(AD18+AF18))</f>
        <v/>
      </c>
      <c r="BD18" s="177">
        <f>IF(AE18+AG18=0,"",AE18/(AE18+AG18))</f>
        <v/>
      </c>
      <c r="BE18" s="177">
        <f>IF(AD18+AE18=0,1,AD18/(AD18+AE18))</f>
        <v/>
      </c>
    </row>
    <row r="19">
      <c r="A19" s="178" t="n">
        <v>0.000398219047619</v>
      </c>
      <c r="B19" s="174" t="n">
        <v>1556</v>
      </c>
      <c r="C19" s="174" t="n">
        <v>3385</v>
      </c>
      <c r="D19" s="174" t="n">
        <v>0</v>
      </c>
      <c r="E19" s="174" t="n">
        <v>99</v>
      </c>
      <c r="F19" s="174" t="n">
        <v>1416</v>
      </c>
      <c r="G19" s="174" t="n">
        <v>2856</v>
      </c>
      <c r="H19" s="174" t="n">
        <v>0</v>
      </c>
      <c r="I19" s="174" t="n">
        <v>33</v>
      </c>
      <c r="J19" s="174" t="n">
        <v>4263</v>
      </c>
      <c r="K19" s="174" t="n">
        <v>465</v>
      </c>
      <c r="L19" s="174" t="n">
        <v>1</v>
      </c>
      <c r="M19" s="174" t="n">
        <v>23</v>
      </c>
      <c r="N19" s="174" t="n">
        <v>29</v>
      </c>
      <c r="O19" s="174" t="n">
        <v>4899</v>
      </c>
      <c r="P19" s="174" t="n">
        <v>0</v>
      </c>
      <c r="Q19" s="174" t="n">
        <v>71</v>
      </c>
      <c r="R19" s="174" t="n">
        <v>136</v>
      </c>
      <c r="S19" s="174" t="n">
        <v>3942</v>
      </c>
      <c r="T19" s="174" t="n">
        <v>23</v>
      </c>
      <c r="U19" s="174" t="n">
        <v>459</v>
      </c>
      <c r="V19" s="174" t="n">
        <v>2909</v>
      </c>
      <c r="W19" s="174" t="n">
        <v>6167</v>
      </c>
      <c r="X19" s="174" t="n">
        <v>11</v>
      </c>
      <c r="Y19" s="174" t="n">
        <v>442</v>
      </c>
      <c r="Z19" s="179">
        <f>B19+F19+J19+N19+R19</f>
        <v/>
      </c>
      <c r="AA19" s="179">
        <f>C19+G19+K19+O19+S19</f>
        <v/>
      </c>
      <c r="AB19" s="179">
        <f>D19+H19+L19+P19+T19</f>
        <v/>
      </c>
      <c r="AC19" s="179">
        <f>E19+I19+M19+Q19+U19</f>
        <v/>
      </c>
      <c r="AD19" s="179">
        <f>Z19+V19</f>
        <v/>
      </c>
      <c r="AE19" s="179">
        <f>AA19+W19</f>
        <v/>
      </c>
      <c r="AF19" s="179">
        <f>AB19+X19</f>
        <v/>
      </c>
      <c r="AG19" s="179">
        <f>AC19+Y19</f>
        <v/>
      </c>
      <c r="AH19" s="177">
        <f>IF(B19+D19=0,"",B19/(B19+D19))</f>
        <v/>
      </c>
      <c r="AI19" s="177">
        <f>IF(C19+E19=0,"",C19/(C19+E19))</f>
        <v/>
      </c>
      <c r="AJ19" s="177">
        <f>IF(B19+C19=0,1,B19/(B19+C19))</f>
        <v/>
      </c>
      <c r="AK19" s="177">
        <f>IF(F19+H19=0,"",F19/(F19+H19))</f>
        <v/>
      </c>
      <c r="AL19" s="177">
        <f>IF(G19+I19=0,"",G19/(G19+I19))</f>
        <v/>
      </c>
      <c r="AM19" s="177">
        <f>IF(F19+G19=0,1,F19/(F19+G19))</f>
        <v/>
      </c>
      <c r="AN19" s="177">
        <f>IF(J19+L19=0,"",J19/(J19+L19))</f>
        <v/>
      </c>
      <c r="AO19" s="177">
        <f>IF(K19+M19=0,"",K19/(K19+M19))</f>
        <v/>
      </c>
      <c r="AP19" s="177">
        <f>IF(J19+K19=0,1,J19/(J19+K19))</f>
        <v/>
      </c>
      <c r="AQ19" s="177">
        <f>IF(N19+P19=0,"",N19/(N19+P19))</f>
        <v/>
      </c>
      <c r="AR19" s="177">
        <f>IF(O19+Q19=0,"",O19/(O19+Q19))</f>
        <v/>
      </c>
      <c r="AS19" s="177">
        <f>IF(N19+O19=0,1,N19/(N19+O19))</f>
        <v/>
      </c>
      <c r="AT19" s="177">
        <f>IF(R19+T19=0,"",R19/(R19+T19))</f>
        <v/>
      </c>
      <c r="AU19" s="177">
        <f>IF(S19+U19=0,"",S19/(S19+U19))</f>
        <v/>
      </c>
      <c r="AV19" s="177">
        <f>IF(R19+S19=0,1,R19/(R19+S19))</f>
        <v/>
      </c>
      <c r="AW19" s="177">
        <f>IF(V19+X19=0,"",V19/(V19+X19))</f>
        <v/>
      </c>
      <c r="AX19" s="177">
        <f>IF(W19+Y19=0,"",W19/(W19+Y19))</f>
        <v/>
      </c>
      <c r="AY19" s="177">
        <f>IF(V19+W19=0,1,V19/(V19+W19))</f>
        <v/>
      </c>
      <c r="AZ19" s="177">
        <f>IF(Z19+AB19=0,"",Z19/(Z19+AB19))</f>
        <v/>
      </c>
      <c r="BA19" s="177">
        <f>IF(AA19+AC19=0,"",AA19/(AA19+AC19))</f>
        <v/>
      </c>
      <c r="BB19" s="177">
        <f>IF(Z19+AA19=0,1,Z19/(Z19+AA19))</f>
        <v/>
      </c>
      <c r="BC19" s="177">
        <f>IF(AD19+AF19=0,"",AD19/(AD19+AF19))</f>
        <v/>
      </c>
      <c r="BD19" s="177">
        <f>IF(AE19+AG19=0,"",AE19/(AE19+AG19))</f>
        <v/>
      </c>
      <c r="BE19" s="177">
        <f>IF(AD19+AE19=0,1,AD19/(AD19+AE19))</f>
        <v/>
      </c>
    </row>
    <row r="20">
      <c r="A20" s="178" t="n">
        <v>0.0004262857142857</v>
      </c>
      <c r="B20" s="174" t="n">
        <v>1556</v>
      </c>
      <c r="C20" s="174" t="n">
        <v>3382</v>
      </c>
      <c r="D20" s="174" t="n">
        <v>0</v>
      </c>
      <c r="E20" s="174" t="n">
        <v>102</v>
      </c>
      <c r="F20" s="174" t="n">
        <v>1416</v>
      </c>
      <c r="G20" s="174" t="n">
        <v>2854</v>
      </c>
      <c r="H20" s="174" t="n">
        <v>0</v>
      </c>
      <c r="I20" s="174" t="n">
        <v>35</v>
      </c>
      <c r="J20" s="174" t="n">
        <v>4263</v>
      </c>
      <c r="K20" s="174" t="n">
        <v>465</v>
      </c>
      <c r="L20" s="174" t="n">
        <v>1</v>
      </c>
      <c r="M20" s="174" t="n">
        <v>23</v>
      </c>
      <c r="N20" s="174" t="n">
        <v>29</v>
      </c>
      <c r="O20" s="174" t="n">
        <v>4897</v>
      </c>
      <c r="P20" s="174" t="n">
        <v>0</v>
      </c>
      <c r="Q20" s="174" t="n">
        <v>73</v>
      </c>
      <c r="R20" s="174" t="n">
        <v>136</v>
      </c>
      <c r="S20" s="174" t="n">
        <v>3911</v>
      </c>
      <c r="T20" s="174" t="n">
        <v>23</v>
      </c>
      <c r="U20" s="174" t="n">
        <v>490</v>
      </c>
      <c r="V20" s="174" t="n">
        <v>2908</v>
      </c>
      <c r="W20" s="174" t="n">
        <v>6123</v>
      </c>
      <c r="X20" s="174" t="n">
        <v>12</v>
      </c>
      <c r="Y20" s="174" t="n">
        <v>486</v>
      </c>
      <c r="Z20" s="179">
        <f>B20+F20+J20+N20+R20</f>
        <v/>
      </c>
      <c r="AA20" s="179">
        <f>C20+G20+K20+O20+S20</f>
        <v/>
      </c>
      <c r="AB20" s="179">
        <f>D20+H20+L20+P20+T20</f>
        <v/>
      </c>
      <c r="AC20" s="179">
        <f>E20+I20+M20+Q20+U20</f>
        <v/>
      </c>
      <c r="AD20" s="179">
        <f>Z20+V20</f>
        <v/>
      </c>
      <c r="AE20" s="179">
        <f>AA20+W20</f>
        <v/>
      </c>
      <c r="AF20" s="179">
        <f>AB20+X20</f>
        <v/>
      </c>
      <c r="AG20" s="179">
        <f>AC20+Y20</f>
        <v/>
      </c>
      <c r="AH20" s="177">
        <f>IF(B20+D20=0,"",B20/(B20+D20))</f>
        <v/>
      </c>
      <c r="AI20" s="177">
        <f>IF(C20+E20=0,"",C20/(C20+E20))</f>
        <v/>
      </c>
      <c r="AJ20" s="177">
        <f>IF(B20+C20=0,1,B20/(B20+C20))</f>
        <v/>
      </c>
      <c r="AK20" s="177">
        <f>IF(F20+H20=0,"",F20/(F20+H20))</f>
        <v/>
      </c>
      <c r="AL20" s="177">
        <f>IF(G20+I20=0,"",G20/(G20+I20))</f>
        <v/>
      </c>
      <c r="AM20" s="177">
        <f>IF(F20+G20=0,1,F20/(F20+G20))</f>
        <v/>
      </c>
      <c r="AN20" s="177">
        <f>IF(J20+L20=0,"",J20/(J20+L20))</f>
        <v/>
      </c>
      <c r="AO20" s="177">
        <f>IF(K20+M20=0,"",K20/(K20+M20))</f>
        <v/>
      </c>
      <c r="AP20" s="177">
        <f>IF(J20+K20=0,1,J20/(J20+K20))</f>
        <v/>
      </c>
      <c r="AQ20" s="177">
        <f>IF(N20+P20=0,"",N20/(N20+P20))</f>
        <v/>
      </c>
      <c r="AR20" s="177">
        <f>IF(O20+Q20=0,"",O20/(O20+Q20))</f>
        <v/>
      </c>
      <c r="AS20" s="177">
        <f>IF(N20+O20=0,1,N20/(N20+O20))</f>
        <v/>
      </c>
      <c r="AT20" s="177">
        <f>IF(R20+T20=0,"",R20/(R20+T20))</f>
        <v/>
      </c>
      <c r="AU20" s="177">
        <f>IF(S20+U20=0,"",S20/(S20+U20))</f>
        <v/>
      </c>
      <c r="AV20" s="177">
        <f>IF(R20+S20=0,1,R20/(R20+S20))</f>
        <v/>
      </c>
      <c r="AW20" s="177">
        <f>IF(V20+X20=0,"",V20/(V20+X20))</f>
        <v/>
      </c>
      <c r="AX20" s="177">
        <f>IF(W20+Y20=0,"",W20/(W20+Y20))</f>
        <v/>
      </c>
      <c r="AY20" s="177">
        <f>IF(V20+W20=0,1,V20/(V20+W20))</f>
        <v/>
      </c>
      <c r="AZ20" s="177">
        <f>IF(Z20+AB20=0,"",Z20/(Z20+AB20))</f>
        <v/>
      </c>
      <c r="BA20" s="177">
        <f>IF(AA20+AC20=0,"",AA20/(AA20+AC20))</f>
        <v/>
      </c>
      <c r="BB20" s="177">
        <f>IF(Z20+AA20=0,1,Z20/(Z20+AA20))</f>
        <v/>
      </c>
      <c r="BC20" s="177">
        <f>IF(AD20+AF20=0,"",AD20/(AD20+AF20))</f>
        <v/>
      </c>
      <c r="BD20" s="177">
        <f>IF(AE20+AG20=0,"",AE20/(AE20+AG20))</f>
        <v/>
      </c>
      <c r="BE20" s="177">
        <f>IF(AD20+AE20=0,1,AD20/(AD20+AE20))</f>
        <v/>
      </c>
    </row>
    <row r="21">
      <c r="A21" s="178" t="n">
        <v>0.0004552266666666</v>
      </c>
      <c r="B21" s="174" t="n">
        <v>1556</v>
      </c>
      <c r="C21" s="174" t="n">
        <v>3379</v>
      </c>
      <c r="D21" s="174" t="n">
        <v>0</v>
      </c>
      <c r="E21" s="174" t="n">
        <v>105</v>
      </c>
      <c r="F21" s="174" t="n">
        <v>1416</v>
      </c>
      <c r="G21" s="174" t="n">
        <v>2853</v>
      </c>
      <c r="H21" s="174" t="n">
        <v>0</v>
      </c>
      <c r="I21" s="174" t="n">
        <v>36</v>
      </c>
      <c r="J21" s="174" t="n">
        <v>4263</v>
      </c>
      <c r="K21" s="174" t="n">
        <v>465</v>
      </c>
      <c r="L21" s="174" t="n">
        <v>1</v>
      </c>
      <c r="M21" s="174" t="n">
        <v>23</v>
      </c>
      <c r="N21" s="174" t="n">
        <v>29</v>
      </c>
      <c r="O21" s="174" t="n">
        <v>4891</v>
      </c>
      <c r="P21" s="174" t="n">
        <v>0</v>
      </c>
      <c r="Q21" s="174" t="n">
        <v>79</v>
      </c>
      <c r="R21" s="174" t="n">
        <v>136</v>
      </c>
      <c r="S21" s="174" t="n">
        <v>3877</v>
      </c>
      <c r="T21" s="174" t="n">
        <v>23</v>
      </c>
      <c r="U21" s="174" t="n">
        <v>524</v>
      </c>
      <c r="V21" s="174" t="n">
        <v>2907</v>
      </c>
      <c r="W21" s="174" t="n">
        <v>6085</v>
      </c>
      <c r="X21" s="174" t="n">
        <v>13</v>
      </c>
      <c r="Y21" s="174" t="n">
        <v>524</v>
      </c>
      <c r="Z21" s="179">
        <f>B21+F21+J21+N21+R21</f>
        <v/>
      </c>
      <c r="AA21" s="179">
        <f>C21+G21+K21+O21+S21</f>
        <v/>
      </c>
      <c r="AB21" s="179">
        <f>D21+H21+L21+P21+T21</f>
        <v/>
      </c>
      <c r="AC21" s="179">
        <f>E21+I21+M21+Q21+U21</f>
        <v/>
      </c>
      <c r="AD21" s="179">
        <f>Z21+V21</f>
        <v/>
      </c>
      <c r="AE21" s="179">
        <f>AA21+W21</f>
        <v/>
      </c>
      <c r="AF21" s="179">
        <f>AB21+X21</f>
        <v/>
      </c>
      <c r="AG21" s="179">
        <f>AC21+Y21</f>
        <v/>
      </c>
      <c r="AH21" s="177">
        <f>IF(B21+D21=0,"",B21/(B21+D21))</f>
        <v/>
      </c>
      <c r="AI21" s="177">
        <f>IF(C21+E21=0,"",C21/(C21+E21))</f>
        <v/>
      </c>
      <c r="AJ21" s="177">
        <f>IF(B21+C21=0,1,B21/(B21+C21))</f>
        <v/>
      </c>
      <c r="AK21" s="177">
        <f>IF(F21+H21=0,"",F21/(F21+H21))</f>
        <v/>
      </c>
      <c r="AL21" s="177">
        <f>IF(G21+I21=0,"",G21/(G21+I21))</f>
        <v/>
      </c>
      <c r="AM21" s="177">
        <f>IF(F21+G21=0,1,F21/(F21+G21))</f>
        <v/>
      </c>
      <c r="AN21" s="177">
        <f>IF(J21+L21=0,"",J21/(J21+L21))</f>
        <v/>
      </c>
      <c r="AO21" s="177">
        <f>IF(K21+M21=0,"",K21/(K21+M21))</f>
        <v/>
      </c>
      <c r="AP21" s="177">
        <f>IF(J21+K21=0,1,J21/(J21+K21))</f>
        <v/>
      </c>
      <c r="AQ21" s="177">
        <f>IF(N21+P21=0,"",N21/(N21+P21))</f>
        <v/>
      </c>
      <c r="AR21" s="177">
        <f>IF(O21+Q21=0,"",O21/(O21+Q21))</f>
        <v/>
      </c>
      <c r="AS21" s="177">
        <f>IF(N21+O21=0,1,N21/(N21+O21))</f>
        <v/>
      </c>
      <c r="AT21" s="177">
        <f>IF(R21+T21=0,"",R21/(R21+T21))</f>
        <v/>
      </c>
      <c r="AU21" s="177">
        <f>IF(S21+U21=0,"",S21/(S21+U21))</f>
        <v/>
      </c>
      <c r="AV21" s="177">
        <f>IF(R21+S21=0,1,R21/(R21+S21))</f>
        <v/>
      </c>
      <c r="AW21" s="177">
        <f>IF(V21+X21=0,"",V21/(V21+X21))</f>
        <v/>
      </c>
      <c r="AX21" s="177">
        <f>IF(W21+Y21=0,"",W21/(W21+Y21))</f>
        <v/>
      </c>
      <c r="AY21" s="177">
        <f>IF(V21+W21=0,1,V21/(V21+W21))</f>
        <v/>
      </c>
      <c r="AZ21" s="177">
        <f>IF(Z21+AB21=0,"",Z21/(Z21+AB21))</f>
        <v/>
      </c>
      <c r="BA21" s="177">
        <f>IF(AA21+AC21=0,"",AA21/(AA21+AC21))</f>
        <v/>
      </c>
      <c r="BB21" s="177">
        <f>IF(Z21+AA21=0,1,Z21/(Z21+AA21))</f>
        <v/>
      </c>
      <c r="BC21" s="177">
        <f>IF(AD21+AF21=0,"",AD21/(AD21+AF21))</f>
        <v/>
      </c>
      <c r="BD21" s="177">
        <f>IF(AE21+AG21=0,"",AE21/(AE21+AG21))</f>
        <v/>
      </c>
      <c r="BE21" s="177">
        <f>IF(AD21+AE21=0,1,AD21/(AD21+AE21))</f>
        <v/>
      </c>
    </row>
    <row r="22">
      <c r="A22" s="178" t="n">
        <v>0.0004885</v>
      </c>
      <c r="B22" s="174" t="n">
        <v>1556</v>
      </c>
      <c r="C22" s="174" t="n">
        <v>3375</v>
      </c>
      <c r="D22" s="174" t="n">
        <v>0</v>
      </c>
      <c r="E22" s="174" t="n">
        <v>109</v>
      </c>
      <c r="F22" s="174" t="n">
        <v>1416</v>
      </c>
      <c r="G22" s="174" t="n">
        <v>2850</v>
      </c>
      <c r="H22" s="174" t="n">
        <v>0</v>
      </c>
      <c r="I22" s="174" t="n">
        <v>39</v>
      </c>
      <c r="J22" s="174" t="n">
        <v>4263</v>
      </c>
      <c r="K22" s="174" t="n">
        <v>464</v>
      </c>
      <c r="L22" s="174" t="n">
        <v>1</v>
      </c>
      <c r="M22" s="174" t="n">
        <v>24</v>
      </c>
      <c r="N22" s="174" t="n">
        <v>29</v>
      </c>
      <c r="O22" s="174" t="n">
        <v>4888</v>
      </c>
      <c r="P22" s="174" t="n">
        <v>0</v>
      </c>
      <c r="Q22" s="174" t="n">
        <v>82</v>
      </c>
      <c r="R22" s="174" t="n">
        <v>136</v>
      </c>
      <c r="S22" s="174" t="n">
        <v>3850</v>
      </c>
      <c r="T22" s="174" t="n">
        <v>23</v>
      </c>
      <c r="U22" s="174" t="n">
        <v>551</v>
      </c>
      <c r="V22" s="174" t="n">
        <v>2907</v>
      </c>
      <c r="W22" s="174" t="n">
        <v>6041</v>
      </c>
      <c r="X22" s="174" t="n">
        <v>13</v>
      </c>
      <c r="Y22" s="174" t="n">
        <v>568</v>
      </c>
      <c r="Z22" s="179">
        <f>B22+F22+J22+N22+R22</f>
        <v/>
      </c>
      <c r="AA22" s="179">
        <f>C22+G22+K22+O22+S22</f>
        <v/>
      </c>
      <c r="AB22" s="179">
        <f>D22+H22+L22+P22+T22</f>
        <v/>
      </c>
      <c r="AC22" s="179">
        <f>E22+I22+M22+Q22+U22</f>
        <v/>
      </c>
      <c r="AD22" s="179">
        <f>Z22+V22</f>
        <v/>
      </c>
      <c r="AE22" s="179">
        <f>AA22+W22</f>
        <v/>
      </c>
      <c r="AF22" s="179">
        <f>AB22+X22</f>
        <v/>
      </c>
      <c r="AG22" s="179">
        <f>AC22+Y22</f>
        <v/>
      </c>
      <c r="AH22" s="177">
        <f>IF(B22+D22=0,"",B22/(B22+D22))</f>
        <v/>
      </c>
      <c r="AI22" s="177">
        <f>IF(C22+E22=0,"",C22/(C22+E22))</f>
        <v/>
      </c>
      <c r="AJ22" s="177">
        <f>IF(B22+C22=0,1,B22/(B22+C22))</f>
        <v/>
      </c>
      <c r="AK22" s="177">
        <f>IF(F22+H22=0,"",F22/(F22+H22))</f>
        <v/>
      </c>
      <c r="AL22" s="177">
        <f>IF(G22+I22=0,"",G22/(G22+I22))</f>
        <v/>
      </c>
      <c r="AM22" s="177">
        <f>IF(F22+G22=0,1,F22/(F22+G22))</f>
        <v/>
      </c>
      <c r="AN22" s="177">
        <f>IF(J22+L22=0,"",J22/(J22+L22))</f>
        <v/>
      </c>
      <c r="AO22" s="177">
        <f>IF(K22+M22=0,"",K22/(K22+M22))</f>
        <v/>
      </c>
      <c r="AP22" s="177">
        <f>IF(J22+K22=0,1,J22/(J22+K22))</f>
        <v/>
      </c>
      <c r="AQ22" s="177">
        <f>IF(N22+P22=0,"",N22/(N22+P22))</f>
        <v/>
      </c>
      <c r="AR22" s="177">
        <f>IF(O22+Q22=0,"",O22/(O22+Q22))</f>
        <v/>
      </c>
      <c r="AS22" s="177">
        <f>IF(N22+O22=0,1,N22/(N22+O22))</f>
        <v/>
      </c>
      <c r="AT22" s="177">
        <f>IF(R22+T22=0,"",R22/(R22+T22))</f>
        <v/>
      </c>
      <c r="AU22" s="177">
        <f>IF(S22+U22=0,"",S22/(S22+U22))</f>
        <v/>
      </c>
      <c r="AV22" s="177">
        <f>IF(R22+S22=0,1,R22/(R22+S22))</f>
        <v/>
      </c>
      <c r="AW22" s="177">
        <f>IF(V22+X22=0,"",V22/(V22+X22))</f>
        <v/>
      </c>
      <c r="AX22" s="177">
        <f>IF(W22+Y22=0,"",W22/(W22+Y22))</f>
        <v/>
      </c>
      <c r="AY22" s="177">
        <f>IF(V22+W22=0,1,V22/(V22+W22))</f>
        <v/>
      </c>
      <c r="AZ22" s="177">
        <f>IF(Z22+AB22=0,"",Z22/(Z22+AB22))</f>
        <v/>
      </c>
      <c r="BA22" s="177">
        <f>IF(AA22+AC22=0,"",AA22/(AA22+AC22))</f>
        <v/>
      </c>
      <c r="BB22" s="177">
        <f>IF(Z22+AA22=0,1,Z22/(Z22+AA22))</f>
        <v/>
      </c>
      <c r="BC22" s="177">
        <f>IF(AD22+AF22=0,"",AD22/(AD22+AF22))</f>
        <v/>
      </c>
      <c r="BD22" s="177">
        <f>IF(AE22+AG22=0,"",AE22/(AE22+AG22))</f>
        <v/>
      </c>
      <c r="BE22" s="177">
        <f>IF(AD22+AE22=0,1,AD22/(AD22+AE22))</f>
        <v/>
      </c>
    </row>
    <row r="23">
      <c r="A23" s="178" t="n">
        <v>0.00052076</v>
      </c>
      <c r="B23" s="174" t="n">
        <v>1556</v>
      </c>
      <c r="C23" s="174" t="n">
        <v>3371</v>
      </c>
      <c r="D23" s="174" t="n">
        <v>0</v>
      </c>
      <c r="E23" s="174" t="n">
        <v>113</v>
      </c>
      <c r="F23" s="174" t="n">
        <v>1416</v>
      </c>
      <c r="G23" s="174" t="n">
        <v>2848</v>
      </c>
      <c r="H23" s="174" t="n">
        <v>0</v>
      </c>
      <c r="I23" s="174" t="n">
        <v>41</v>
      </c>
      <c r="J23" s="174" t="n">
        <v>4263</v>
      </c>
      <c r="K23" s="174" t="n">
        <v>464</v>
      </c>
      <c r="L23" s="174" t="n">
        <v>1</v>
      </c>
      <c r="M23" s="174" t="n">
        <v>24</v>
      </c>
      <c r="N23" s="174" t="n">
        <v>29</v>
      </c>
      <c r="O23" s="174" t="n">
        <v>4881</v>
      </c>
      <c r="P23" s="174" t="n">
        <v>0</v>
      </c>
      <c r="Q23" s="174" t="n">
        <v>89</v>
      </c>
      <c r="R23" s="174" t="n">
        <v>135</v>
      </c>
      <c r="S23" s="174" t="n">
        <v>3820</v>
      </c>
      <c r="T23" s="174" t="n">
        <v>24</v>
      </c>
      <c r="U23" s="174" t="n">
        <v>581</v>
      </c>
      <c r="V23" s="174" t="n">
        <v>2905</v>
      </c>
      <c r="W23" s="174" t="n">
        <v>6003</v>
      </c>
      <c r="X23" s="174" t="n">
        <v>15</v>
      </c>
      <c r="Y23" s="174" t="n">
        <v>606</v>
      </c>
      <c r="Z23" s="179">
        <f>B23+F23+J23+N23+R23</f>
        <v/>
      </c>
      <c r="AA23" s="179">
        <f>C23+G23+K23+O23+S23</f>
        <v/>
      </c>
      <c r="AB23" s="179">
        <f>D23+H23+L23+P23+T23</f>
        <v/>
      </c>
      <c r="AC23" s="179">
        <f>E23+I23+M23+Q23+U23</f>
        <v/>
      </c>
      <c r="AD23" s="179">
        <f>Z23+V23</f>
        <v/>
      </c>
      <c r="AE23" s="179">
        <f>AA23+W23</f>
        <v/>
      </c>
      <c r="AF23" s="179">
        <f>AB23+X23</f>
        <v/>
      </c>
      <c r="AG23" s="179">
        <f>AC23+Y23</f>
        <v/>
      </c>
      <c r="AH23" s="177">
        <f>IF(B23+D23=0,"",B23/(B23+D23))</f>
        <v/>
      </c>
      <c r="AI23" s="177">
        <f>IF(C23+E23=0,"",C23/(C23+E23))</f>
        <v/>
      </c>
      <c r="AJ23" s="177">
        <f>IF(B23+C23=0,1,B23/(B23+C23))</f>
        <v/>
      </c>
      <c r="AK23" s="177">
        <f>IF(F23+H23=0,"",F23/(F23+H23))</f>
        <v/>
      </c>
      <c r="AL23" s="177">
        <f>IF(G23+I23=0,"",G23/(G23+I23))</f>
        <v/>
      </c>
      <c r="AM23" s="177">
        <f>IF(F23+G23=0,1,F23/(F23+G23))</f>
        <v/>
      </c>
      <c r="AN23" s="177">
        <f>IF(J23+L23=0,"",J23/(J23+L23))</f>
        <v/>
      </c>
      <c r="AO23" s="177">
        <f>IF(K23+M23=0,"",K23/(K23+M23))</f>
        <v/>
      </c>
      <c r="AP23" s="177">
        <f>IF(J23+K23=0,1,J23/(J23+K23))</f>
        <v/>
      </c>
      <c r="AQ23" s="177">
        <f>IF(N23+P23=0,"",N23/(N23+P23))</f>
        <v/>
      </c>
      <c r="AR23" s="177">
        <f>IF(O23+Q23=0,"",O23/(O23+Q23))</f>
        <v/>
      </c>
      <c r="AS23" s="177">
        <f>IF(N23+O23=0,1,N23/(N23+O23))</f>
        <v/>
      </c>
      <c r="AT23" s="177">
        <f>IF(R23+T23=0,"",R23/(R23+T23))</f>
        <v/>
      </c>
      <c r="AU23" s="177">
        <f>IF(S23+U23=0,"",S23/(S23+U23))</f>
        <v/>
      </c>
      <c r="AV23" s="177">
        <f>IF(R23+S23=0,1,R23/(R23+S23))</f>
        <v/>
      </c>
      <c r="AW23" s="177">
        <f>IF(V23+X23=0,"",V23/(V23+X23))</f>
        <v/>
      </c>
      <c r="AX23" s="177">
        <f>IF(W23+Y23=0,"",W23/(W23+Y23))</f>
        <v/>
      </c>
      <c r="AY23" s="177">
        <f>IF(V23+W23=0,1,V23/(V23+W23))</f>
        <v/>
      </c>
      <c r="AZ23" s="177">
        <f>IF(Z23+AB23=0,"",Z23/(Z23+AB23))</f>
        <v/>
      </c>
      <c r="BA23" s="177">
        <f>IF(AA23+AC23=0,"",AA23/(AA23+AC23))</f>
        <v/>
      </c>
      <c r="BB23" s="177">
        <f>IF(Z23+AA23=0,1,Z23/(Z23+AA23))</f>
        <v/>
      </c>
      <c r="BC23" s="177">
        <f>IF(AD23+AF23=0,"",AD23/(AD23+AF23))</f>
        <v/>
      </c>
      <c r="BD23" s="177">
        <f>IF(AE23+AG23=0,"",AE23/(AE23+AG23))</f>
        <v/>
      </c>
      <c r="BE23" s="177">
        <f>IF(AD23+AE23=0,1,AD23/(AD23+AE23))</f>
        <v/>
      </c>
    </row>
    <row r="24">
      <c r="A24" s="178" t="n">
        <v>0.0005545</v>
      </c>
      <c r="B24" s="174" t="n">
        <v>1556</v>
      </c>
      <c r="C24" s="174" t="n">
        <v>3368</v>
      </c>
      <c r="D24" s="174" t="n">
        <v>0</v>
      </c>
      <c r="E24" s="174" t="n">
        <v>116</v>
      </c>
      <c r="F24" s="174" t="n">
        <v>1416</v>
      </c>
      <c r="G24" s="174" t="n">
        <v>2846</v>
      </c>
      <c r="H24" s="174" t="n">
        <v>0</v>
      </c>
      <c r="I24" s="174" t="n">
        <v>43</v>
      </c>
      <c r="J24" s="174" t="n">
        <v>4263</v>
      </c>
      <c r="K24" s="174" t="n">
        <v>464</v>
      </c>
      <c r="L24" s="174" t="n">
        <v>1</v>
      </c>
      <c r="M24" s="174" t="n">
        <v>24</v>
      </c>
      <c r="N24" s="174" t="n">
        <v>29</v>
      </c>
      <c r="O24" s="174" t="n">
        <v>4875</v>
      </c>
      <c r="P24" s="174" t="n">
        <v>0</v>
      </c>
      <c r="Q24" s="174" t="n">
        <v>95</v>
      </c>
      <c r="R24" s="174" t="n">
        <v>133</v>
      </c>
      <c r="S24" s="174" t="n">
        <v>3786</v>
      </c>
      <c r="T24" s="174" t="n">
        <v>26</v>
      </c>
      <c r="U24" s="174" t="n">
        <v>615</v>
      </c>
      <c r="V24" s="174" t="n">
        <v>2905</v>
      </c>
      <c r="W24" s="174" t="n">
        <v>5968</v>
      </c>
      <c r="X24" s="174" t="n">
        <v>15</v>
      </c>
      <c r="Y24" s="174" t="n">
        <v>641</v>
      </c>
      <c r="Z24" s="179">
        <f>B24+F24+J24+N24+R24</f>
        <v/>
      </c>
      <c r="AA24" s="179">
        <f>C24+G24+K24+O24+S24</f>
        <v/>
      </c>
      <c r="AB24" s="179">
        <f>D24+H24+L24+P24+T24</f>
        <v/>
      </c>
      <c r="AC24" s="179">
        <f>E24+I24+M24+Q24+U24</f>
        <v/>
      </c>
      <c r="AD24" s="179">
        <f>Z24+V24</f>
        <v/>
      </c>
      <c r="AE24" s="179">
        <f>AA24+W24</f>
        <v/>
      </c>
      <c r="AF24" s="179">
        <f>AB24+X24</f>
        <v/>
      </c>
      <c r="AG24" s="179">
        <f>AC24+Y24</f>
        <v/>
      </c>
      <c r="AH24" s="177">
        <f>IF(B24+D24=0,"",B24/(B24+D24))</f>
        <v/>
      </c>
      <c r="AI24" s="177">
        <f>IF(C24+E24=0,"",C24/(C24+E24))</f>
        <v/>
      </c>
      <c r="AJ24" s="177">
        <f>IF(B24+C24=0,1,B24/(B24+C24))</f>
        <v/>
      </c>
      <c r="AK24" s="177">
        <f>IF(F24+H24=0,"",F24/(F24+H24))</f>
        <v/>
      </c>
      <c r="AL24" s="177">
        <f>IF(G24+I24=0,"",G24/(G24+I24))</f>
        <v/>
      </c>
      <c r="AM24" s="177">
        <f>IF(F24+G24=0,1,F24/(F24+G24))</f>
        <v/>
      </c>
      <c r="AN24" s="177">
        <f>IF(J24+L24=0,"",J24/(J24+L24))</f>
        <v/>
      </c>
      <c r="AO24" s="177">
        <f>IF(K24+M24=0,"",K24/(K24+M24))</f>
        <v/>
      </c>
      <c r="AP24" s="177">
        <f>IF(J24+K24=0,1,J24/(J24+K24))</f>
        <v/>
      </c>
      <c r="AQ24" s="177">
        <f>IF(N24+P24=0,"",N24/(N24+P24))</f>
        <v/>
      </c>
      <c r="AR24" s="177">
        <f>IF(O24+Q24=0,"",O24/(O24+Q24))</f>
        <v/>
      </c>
      <c r="AS24" s="177">
        <f>IF(N24+O24=0,1,N24/(N24+O24))</f>
        <v/>
      </c>
      <c r="AT24" s="177">
        <f>IF(R24+T24=0,"",R24/(R24+T24))</f>
        <v/>
      </c>
      <c r="AU24" s="177">
        <f>IF(S24+U24=0,"",S24/(S24+U24))</f>
        <v/>
      </c>
      <c r="AV24" s="177">
        <f>IF(R24+S24=0,1,R24/(R24+S24))</f>
        <v/>
      </c>
      <c r="AW24" s="177">
        <f>IF(V24+X24=0,"",V24/(V24+X24))</f>
        <v/>
      </c>
      <c r="AX24" s="177">
        <f>IF(W24+Y24=0,"",W24/(W24+Y24))</f>
        <v/>
      </c>
      <c r="AY24" s="177">
        <f>IF(V24+W24=0,1,V24/(V24+W24))</f>
        <v/>
      </c>
      <c r="AZ24" s="177">
        <f>IF(Z24+AB24=0,"",Z24/(Z24+AB24))</f>
        <v/>
      </c>
      <c r="BA24" s="177">
        <f>IF(AA24+AC24=0,"",AA24/(AA24+AC24))</f>
        <v/>
      </c>
      <c r="BB24" s="177">
        <f>IF(Z24+AA24=0,1,Z24/(Z24+AA24))</f>
        <v/>
      </c>
      <c r="BC24" s="177">
        <f>IF(AD24+AF24=0,"",AD24/(AD24+AF24))</f>
        <v/>
      </c>
      <c r="BD24" s="177">
        <f>IF(AE24+AG24=0,"",AE24/(AE24+AG24))</f>
        <v/>
      </c>
      <c r="BE24" s="177">
        <f>IF(AD24+AE24=0,1,AD24/(AD24+AE24))</f>
        <v/>
      </c>
    </row>
    <row r="25">
      <c r="A25" s="178" t="n">
        <v>0.0005867047619047</v>
      </c>
      <c r="B25" s="174" t="n">
        <v>1556</v>
      </c>
      <c r="C25" s="174" t="n">
        <v>3360</v>
      </c>
      <c r="D25" s="174" t="n">
        <v>0</v>
      </c>
      <c r="E25" s="174" t="n">
        <v>124</v>
      </c>
      <c r="F25" s="174" t="n">
        <v>1416</v>
      </c>
      <c r="G25" s="174" t="n">
        <v>2844</v>
      </c>
      <c r="H25" s="174" t="n">
        <v>0</v>
      </c>
      <c r="I25" s="174" t="n">
        <v>45</v>
      </c>
      <c r="J25" s="174" t="n">
        <v>4263</v>
      </c>
      <c r="K25" s="174" t="n">
        <v>464</v>
      </c>
      <c r="L25" s="174" t="n">
        <v>1</v>
      </c>
      <c r="M25" s="174" t="n">
        <v>24</v>
      </c>
      <c r="N25" s="174" t="n">
        <v>29</v>
      </c>
      <c r="O25" s="174" t="n">
        <v>4869</v>
      </c>
      <c r="P25" s="174" t="n">
        <v>0</v>
      </c>
      <c r="Q25" s="174" t="n">
        <v>101</v>
      </c>
      <c r="R25" s="174" t="n">
        <v>133</v>
      </c>
      <c r="S25" s="174" t="n">
        <v>3754</v>
      </c>
      <c r="T25" s="174" t="n">
        <v>26</v>
      </c>
      <c r="U25" s="174" t="n">
        <v>647</v>
      </c>
      <c r="V25" s="174" t="n">
        <v>2904</v>
      </c>
      <c r="W25" s="174" t="n">
        <v>5933</v>
      </c>
      <c r="X25" s="174" t="n">
        <v>16</v>
      </c>
      <c r="Y25" s="174" t="n">
        <v>676</v>
      </c>
      <c r="Z25" s="179">
        <f>B25+F25+J25+N25+R25</f>
        <v/>
      </c>
      <c r="AA25" s="179">
        <f>C25+G25+K25+O25+S25</f>
        <v/>
      </c>
      <c r="AB25" s="179">
        <f>D25+H25+L25+P25+T25</f>
        <v/>
      </c>
      <c r="AC25" s="179">
        <f>E25+I25+M25+Q25+U25</f>
        <v/>
      </c>
      <c r="AD25" s="179">
        <f>Z25+V25</f>
        <v/>
      </c>
      <c r="AE25" s="179">
        <f>AA25+W25</f>
        <v/>
      </c>
      <c r="AF25" s="179">
        <f>AB25+X25</f>
        <v/>
      </c>
      <c r="AG25" s="179">
        <f>AC25+Y25</f>
        <v/>
      </c>
      <c r="AH25" s="177">
        <f>IF(B25+D25=0,"",B25/(B25+D25))</f>
        <v/>
      </c>
      <c r="AI25" s="177">
        <f>IF(C25+E25=0,"",C25/(C25+E25))</f>
        <v/>
      </c>
      <c r="AJ25" s="177">
        <f>IF(B25+C25=0,1,B25/(B25+C25))</f>
        <v/>
      </c>
      <c r="AK25" s="177">
        <f>IF(F25+H25=0,"",F25/(F25+H25))</f>
        <v/>
      </c>
      <c r="AL25" s="177">
        <f>IF(G25+I25=0,"",G25/(G25+I25))</f>
        <v/>
      </c>
      <c r="AM25" s="177">
        <f>IF(F25+G25=0,1,F25/(F25+G25))</f>
        <v/>
      </c>
      <c r="AN25" s="177">
        <f>IF(J25+L25=0,"",J25/(J25+L25))</f>
        <v/>
      </c>
      <c r="AO25" s="177">
        <f>IF(K25+M25=0,"",K25/(K25+M25))</f>
        <v/>
      </c>
      <c r="AP25" s="177">
        <f>IF(J25+K25=0,1,J25/(J25+K25))</f>
        <v/>
      </c>
      <c r="AQ25" s="177">
        <f>IF(N25+P25=0,"",N25/(N25+P25))</f>
        <v/>
      </c>
      <c r="AR25" s="177">
        <f>IF(O25+Q25=0,"",O25/(O25+Q25))</f>
        <v/>
      </c>
      <c r="AS25" s="177">
        <f>IF(N25+O25=0,1,N25/(N25+O25))</f>
        <v/>
      </c>
      <c r="AT25" s="177">
        <f>IF(R25+T25=0,"",R25/(R25+T25))</f>
        <v/>
      </c>
      <c r="AU25" s="177">
        <f>IF(S25+U25=0,"",S25/(S25+U25))</f>
        <v/>
      </c>
      <c r="AV25" s="177">
        <f>IF(R25+S25=0,1,R25/(R25+S25))</f>
        <v/>
      </c>
      <c r="AW25" s="177">
        <f>IF(V25+X25=0,"",V25/(V25+X25))</f>
        <v/>
      </c>
      <c r="AX25" s="177">
        <f>IF(W25+Y25=0,"",W25/(W25+Y25))</f>
        <v/>
      </c>
      <c r="AY25" s="177">
        <f>IF(V25+W25=0,1,V25/(V25+W25))</f>
        <v/>
      </c>
      <c r="AZ25" s="177">
        <f>IF(Z25+AB25=0,"",Z25/(Z25+AB25))</f>
        <v/>
      </c>
      <c r="BA25" s="177">
        <f>IF(AA25+AC25=0,"",AA25/(AA25+AC25))</f>
        <v/>
      </c>
      <c r="BB25" s="177">
        <f>IF(Z25+AA25=0,1,Z25/(Z25+AA25))</f>
        <v/>
      </c>
      <c r="BC25" s="177">
        <f>IF(AD25+AF25=0,"",AD25/(AD25+AF25))</f>
        <v/>
      </c>
      <c r="BD25" s="177">
        <f>IF(AE25+AG25=0,"",AE25/(AE25+AG25))</f>
        <v/>
      </c>
      <c r="BE25" s="177">
        <f>IF(AD25+AE25=0,1,AD25/(AD25+AE25))</f>
        <v/>
      </c>
    </row>
    <row r="26">
      <c r="A26" s="178" t="n">
        <v>0.0006206066666666</v>
      </c>
      <c r="B26" s="174" t="n">
        <v>1556</v>
      </c>
      <c r="C26" s="174" t="n">
        <v>3354</v>
      </c>
      <c r="D26" s="174" t="n">
        <v>0</v>
      </c>
      <c r="E26" s="174" t="n">
        <v>130</v>
      </c>
      <c r="F26" s="174" t="n">
        <v>1416</v>
      </c>
      <c r="G26" s="174" t="n">
        <v>2842</v>
      </c>
      <c r="H26" s="174" t="n">
        <v>0</v>
      </c>
      <c r="I26" s="174" t="n">
        <v>47</v>
      </c>
      <c r="J26" s="174" t="n">
        <v>4263</v>
      </c>
      <c r="K26" s="174" t="n">
        <v>464</v>
      </c>
      <c r="L26" s="174" t="n">
        <v>1</v>
      </c>
      <c r="M26" s="174" t="n">
        <v>24</v>
      </c>
      <c r="N26" s="174" t="n">
        <v>29</v>
      </c>
      <c r="O26" s="174" t="n">
        <v>4864</v>
      </c>
      <c r="P26" s="174" t="n">
        <v>0</v>
      </c>
      <c r="Q26" s="174" t="n">
        <v>106</v>
      </c>
      <c r="R26" s="174" t="n">
        <v>131</v>
      </c>
      <c r="S26" s="174" t="n">
        <v>3722</v>
      </c>
      <c r="T26" s="174" t="n">
        <v>28</v>
      </c>
      <c r="U26" s="174" t="n">
        <v>679</v>
      </c>
      <c r="V26" s="174" t="n">
        <v>2902</v>
      </c>
      <c r="W26" s="174" t="n">
        <v>5899</v>
      </c>
      <c r="X26" s="174" t="n">
        <v>18</v>
      </c>
      <c r="Y26" s="174" t="n">
        <v>710</v>
      </c>
      <c r="Z26" s="179">
        <f>B26+F26+J26+N26+R26</f>
        <v/>
      </c>
      <c r="AA26" s="179">
        <f>C26+G26+K26+O26+S26</f>
        <v/>
      </c>
      <c r="AB26" s="179">
        <f>D26+H26+L26+P26+T26</f>
        <v/>
      </c>
      <c r="AC26" s="179">
        <f>E26+I26+M26+Q26+U26</f>
        <v/>
      </c>
      <c r="AD26" s="179">
        <f>Z26+V26</f>
        <v/>
      </c>
      <c r="AE26" s="179">
        <f>AA26+W26</f>
        <v/>
      </c>
      <c r="AF26" s="179">
        <f>AB26+X26</f>
        <v/>
      </c>
      <c r="AG26" s="179">
        <f>AC26+Y26</f>
        <v/>
      </c>
      <c r="AH26" s="177">
        <f>IF(B26+D26=0,"",B26/(B26+D26))</f>
        <v/>
      </c>
      <c r="AI26" s="177">
        <f>IF(C26+E26=0,"",C26/(C26+E26))</f>
        <v/>
      </c>
      <c r="AJ26" s="177">
        <f>IF(B26+C26=0,1,B26/(B26+C26))</f>
        <v/>
      </c>
      <c r="AK26" s="177">
        <f>IF(F26+H26=0,"",F26/(F26+H26))</f>
        <v/>
      </c>
      <c r="AL26" s="177">
        <f>IF(G26+I26=0,"",G26/(G26+I26))</f>
        <v/>
      </c>
      <c r="AM26" s="177">
        <f>IF(F26+G26=0,1,F26/(F26+G26))</f>
        <v/>
      </c>
      <c r="AN26" s="177">
        <f>IF(J26+L26=0,"",J26/(J26+L26))</f>
        <v/>
      </c>
      <c r="AO26" s="177">
        <f>IF(K26+M26=0,"",K26/(K26+M26))</f>
        <v/>
      </c>
      <c r="AP26" s="177">
        <f>IF(J26+K26=0,1,J26/(J26+K26))</f>
        <v/>
      </c>
      <c r="AQ26" s="177">
        <f>IF(N26+P26=0,"",N26/(N26+P26))</f>
        <v/>
      </c>
      <c r="AR26" s="177">
        <f>IF(O26+Q26=0,"",O26/(O26+Q26))</f>
        <v/>
      </c>
      <c r="AS26" s="177">
        <f>IF(N26+O26=0,1,N26/(N26+O26))</f>
        <v/>
      </c>
      <c r="AT26" s="177">
        <f>IF(R26+T26=0,"",R26/(R26+T26))</f>
        <v/>
      </c>
      <c r="AU26" s="177">
        <f>IF(S26+U26=0,"",S26/(S26+U26))</f>
        <v/>
      </c>
      <c r="AV26" s="177">
        <f>IF(R26+S26=0,1,R26/(R26+S26))</f>
        <v/>
      </c>
      <c r="AW26" s="177">
        <f>IF(V26+X26=0,"",V26/(V26+X26))</f>
        <v/>
      </c>
      <c r="AX26" s="177">
        <f>IF(W26+Y26=0,"",W26/(W26+Y26))</f>
        <v/>
      </c>
      <c r="AY26" s="177">
        <f>IF(V26+W26=0,1,V26/(V26+W26))</f>
        <v/>
      </c>
      <c r="AZ26" s="177">
        <f>IF(Z26+AB26=0,"",Z26/(Z26+AB26))</f>
        <v/>
      </c>
      <c r="BA26" s="177">
        <f>IF(AA26+AC26=0,"",AA26/(AA26+AC26))</f>
        <v/>
      </c>
      <c r="BB26" s="177">
        <f>IF(Z26+AA26=0,1,Z26/(Z26+AA26))</f>
        <v/>
      </c>
      <c r="BC26" s="177">
        <f>IF(AD26+AF26=0,"",AD26/(AD26+AF26))</f>
        <v/>
      </c>
      <c r="BD26" s="177">
        <f>IF(AE26+AG26=0,"",AE26/(AE26+AG26))</f>
        <v/>
      </c>
      <c r="BE26" s="177">
        <f>IF(AD26+AE26=0,1,AD26/(AD26+AE26))</f>
        <v/>
      </c>
    </row>
    <row r="27">
      <c r="A27" s="178" t="n">
        <v>0.0006547266666666</v>
      </c>
      <c r="B27" s="174" t="n">
        <v>1556</v>
      </c>
      <c r="C27" s="174" t="n">
        <v>3348</v>
      </c>
      <c r="D27" s="174" t="n">
        <v>0</v>
      </c>
      <c r="E27" s="174" t="n">
        <v>136</v>
      </c>
      <c r="F27" s="174" t="n">
        <v>1416</v>
      </c>
      <c r="G27" s="174" t="n">
        <v>2840</v>
      </c>
      <c r="H27" s="174" t="n">
        <v>0</v>
      </c>
      <c r="I27" s="174" t="n">
        <v>49</v>
      </c>
      <c r="J27" s="174" t="n">
        <v>4263</v>
      </c>
      <c r="K27" s="174" t="n">
        <v>464</v>
      </c>
      <c r="L27" s="174" t="n">
        <v>1</v>
      </c>
      <c r="M27" s="174" t="n">
        <v>24</v>
      </c>
      <c r="N27" s="174" t="n">
        <v>29</v>
      </c>
      <c r="O27" s="174" t="n">
        <v>4857</v>
      </c>
      <c r="P27" s="174" t="n">
        <v>0</v>
      </c>
      <c r="Q27" s="174" t="n">
        <v>113</v>
      </c>
      <c r="R27" s="174" t="n">
        <v>130</v>
      </c>
      <c r="S27" s="174" t="n">
        <v>3690</v>
      </c>
      <c r="T27" s="174" t="n">
        <v>29</v>
      </c>
      <c r="U27" s="174" t="n">
        <v>711</v>
      </c>
      <c r="V27" s="174" t="n">
        <v>2902</v>
      </c>
      <c r="W27" s="174" t="n">
        <v>5864</v>
      </c>
      <c r="X27" s="174" t="n">
        <v>18</v>
      </c>
      <c r="Y27" s="174" t="n">
        <v>745</v>
      </c>
      <c r="Z27" s="179">
        <f>B27+F27+J27+N27+R27</f>
        <v/>
      </c>
      <c r="AA27" s="179">
        <f>C27+G27+K27+O27+S27</f>
        <v/>
      </c>
      <c r="AB27" s="179">
        <f>D27+H27+L27+P27+T27</f>
        <v/>
      </c>
      <c r="AC27" s="179">
        <f>E27+I27+M27+Q27+U27</f>
        <v/>
      </c>
      <c r="AD27" s="179">
        <f>Z27+V27</f>
        <v/>
      </c>
      <c r="AE27" s="179">
        <f>AA27+W27</f>
        <v/>
      </c>
      <c r="AF27" s="179">
        <f>AB27+X27</f>
        <v/>
      </c>
      <c r="AG27" s="179">
        <f>AC27+Y27</f>
        <v/>
      </c>
      <c r="AH27" s="177">
        <f>IF(B27+D27=0,"",B27/(B27+D27))</f>
        <v/>
      </c>
      <c r="AI27" s="177">
        <f>IF(C27+E27=0,"",C27/(C27+E27))</f>
        <v/>
      </c>
      <c r="AJ27" s="177">
        <f>IF(B27+C27=0,1,B27/(B27+C27))</f>
        <v/>
      </c>
      <c r="AK27" s="177">
        <f>IF(F27+H27=0,"",F27/(F27+H27))</f>
        <v/>
      </c>
      <c r="AL27" s="177">
        <f>IF(G27+I27=0,"",G27/(G27+I27))</f>
        <v/>
      </c>
      <c r="AM27" s="177">
        <f>IF(F27+G27=0,1,F27/(F27+G27))</f>
        <v/>
      </c>
      <c r="AN27" s="177">
        <f>IF(J27+L27=0,"",J27/(J27+L27))</f>
        <v/>
      </c>
      <c r="AO27" s="177">
        <f>IF(K27+M27=0,"",K27/(K27+M27))</f>
        <v/>
      </c>
      <c r="AP27" s="177">
        <f>IF(J27+K27=0,1,J27/(J27+K27))</f>
        <v/>
      </c>
      <c r="AQ27" s="177">
        <f>IF(N27+P27=0,"",N27/(N27+P27))</f>
        <v/>
      </c>
      <c r="AR27" s="177">
        <f>IF(O27+Q27=0,"",O27/(O27+Q27))</f>
        <v/>
      </c>
      <c r="AS27" s="177">
        <f>IF(N27+O27=0,1,N27/(N27+O27))</f>
        <v/>
      </c>
      <c r="AT27" s="177">
        <f>IF(R27+T27=0,"",R27/(R27+T27))</f>
        <v/>
      </c>
      <c r="AU27" s="177">
        <f>IF(S27+U27=0,"",S27/(S27+U27))</f>
        <v/>
      </c>
      <c r="AV27" s="177">
        <f>IF(R27+S27=0,1,R27/(R27+S27))</f>
        <v/>
      </c>
      <c r="AW27" s="177">
        <f>IF(V27+X27=0,"",V27/(V27+X27))</f>
        <v/>
      </c>
      <c r="AX27" s="177">
        <f>IF(W27+Y27=0,"",W27/(W27+Y27))</f>
        <v/>
      </c>
      <c r="AY27" s="177">
        <f>IF(V27+W27=0,1,V27/(V27+W27))</f>
        <v/>
      </c>
      <c r="AZ27" s="177">
        <f>IF(Z27+AB27=0,"",Z27/(Z27+AB27))</f>
        <v/>
      </c>
      <c r="BA27" s="177">
        <f>IF(AA27+AC27=0,"",AA27/(AA27+AC27))</f>
        <v/>
      </c>
      <c r="BB27" s="177">
        <f>IF(Z27+AA27=0,1,Z27/(Z27+AA27))</f>
        <v/>
      </c>
      <c r="BC27" s="177">
        <f>IF(AD27+AF27=0,"",AD27/(AD27+AF27))</f>
        <v/>
      </c>
      <c r="BD27" s="177">
        <f>IF(AE27+AG27=0,"",AE27/(AE27+AG27))</f>
        <v/>
      </c>
      <c r="BE27" s="177">
        <f>IF(AD27+AE27=0,1,AD27/(AD27+AE27))</f>
        <v/>
      </c>
    </row>
    <row r="28">
      <c r="A28" s="178" t="n">
        <v>0.0006911447619047</v>
      </c>
      <c r="B28" s="174" t="n">
        <v>1556</v>
      </c>
      <c r="C28" s="174" t="n">
        <v>3341</v>
      </c>
      <c r="D28" s="174" t="n">
        <v>0</v>
      </c>
      <c r="E28" s="174" t="n">
        <v>143</v>
      </c>
      <c r="F28" s="174" t="n">
        <v>1416</v>
      </c>
      <c r="G28" s="174" t="n">
        <v>2838</v>
      </c>
      <c r="H28" s="174" t="n">
        <v>0</v>
      </c>
      <c r="I28" s="174" t="n">
        <v>51</v>
      </c>
      <c r="J28" s="174" t="n">
        <v>4263</v>
      </c>
      <c r="K28" s="174" t="n">
        <v>464</v>
      </c>
      <c r="L28" s="174" t="n">
        <v>1</v>
      </c>
      <c r="M28" s="174" t="n">
        <v>24</v>
      </c>
      <c r="N28" s="174" t="n">
        <v>29</v>
      </c>
      <c r="O28" s="174" t="n">
        <v>4855</v>
      </c>
      <c r="P28" s="174" t="n">
        <v>0</v>
      </c>
      <c r="Q28" s="174" t="n">
        <v>115</v>
      </c>
      <c r="R28" s="174" t="n">
        <v>128</v>
      </c>
      <c r="S28" s="174" t="n">
        <v>3646</v>
      </c>
      <c r="T28" s="174" t="n">
        <v>31</v>
      </c>
      <c r="U28" s="174" t="n">
        <v>755</v>
      </c>
      <c r="V28" s="174" t="n">
        <v>2900</v>
      </c>
      <c r="W28" s="174" t="n">
        <v>5840</v>
      </c>
      <c r="X28" s="174" t="n">
        <v>20</v>
      </c>
      <c r="Y28" s="174" t="n">
        <v>769</v>
      </c>
      <c r="Z28" s="179">
        <f>B28+F28+J28+N28+R28</f>
        <v/>
      </c>
      <c r="AA28" s="179">
        <f>C28+G28+K28+O28+S28</f>
        <v/>
      </c>
      <c r="AB28" s="179">
        <f>D28+H28+L28+P28+T28</f>
        <v/>
      </c>
      <c r="AC28" s="179">
        <f>E28+I28+M28+Q28+U28</f>
        <v/>
      </c>
      <c r="AD28" s="179">
        <f>Z28+V28</f>
        <v/>
      </c>
      <c r="AE28" s="179">
        <f>AA28+W28</f>
        <v/>
      </c>
      <c r="AF28" s="179">
        <f>AB28+X28</f>
        <v/>
      </c>
      <c r="AG28" s="179">
        <f>AC28+Y28</f>
        <v/>
      </c>
      <c r="AH28" s="177">
        <f>IF(B28+D28=0,"",B28/(B28+D28))</f>
        <v/>
      </c>
      <c r="AI28" s="177">
        <f>IF(C28+E28=0,"",C28/(C28+E28))</f>
        <v/>
      </c>
      <c r="AJ28" s="177">
        <f>IF(B28+C28=0,1,B28/(B28+C28))</f>
        <v/>
      </c>
      <c r="AK28" s="177">
        <f>IF(F28+H28=0,"",F28/(F28+H28))</f>
        <v/>
      </c>
      <c r="AL28" s="177">
        <f>IF(G28+I28=0,"",G28/(G28+I28))</f>
        <v/>
      </c>
      <c r="AM28" s="177">
        <f>IF(F28+G28=0,1,F28/(F28+G28))</f>
        <v/>
      </c>
      <c r="AN28" s="177">
        <f>IF(J28+L28=0,"",J28/(J28+L28))</f>
        <v/>
      </c>
      <c r="AO28" s="177">
        <f>IF(K28+M28=0,"",K28/(K28+M28))</f>
        <v/>
      </c>
      <c r="AP28" s="177">
        <f>IF(J28+K28=0,1,J28/(J28+K28))</f>
        <v/>
      </c>
      <c r="AQ28" s="177">
        <f>IF(N28+P28=0,"",N28/(N28+P28))</f>
        <v/>
      </c>
      <c r="AR28" s="177">
        <f>IF(O28+Q28=0,"",O28/(O28+Q28))</f>
        <v/>
      </c>
      <c r="AS28" s="177">
        <f>IF(N28+O28=0,1,N28/(N28+O28))</f>
        <v/>
      </c>
      <c r="AT28" s="177">
        <f>IF(R28+T28=0,"",R28/(R28+T28))</f>
        <v/>
      </c>
      <c r="AU28" s="177">
        <f>IF(S28+U28=0,"",S28/(S28+U28))</f>
        <v/>
      </c>
      <c r="AV28" s="177">
        <f>IF(R28+S28=0,1,R28/(R28+S28))</f>
        <v/>
      </c>
      <c r="AW28" s="177">
        <f>IF(V28+X28=0,"",V28/(V28+X28))</f>
        <v/>
      </c>
      <c r="AX28" s="177">
        <f>IF(W28+Y28=0,"",W28/(W28+Y28))</f>
        <v/>
      </c>
      <c r="AY28" s="177">
        <f>IF(V28+W28=0,1,V28/(V28+W28))</f>
        <v/>
      </c>
      <c r="AZ28" s="177">
        <f>IF(Z28+AB28=0,"",Z28/(Z28+AB28))</f>
        <v/>
      </c>
      <c r="BA28" s="177">
        <f>IF(AA28+AC28=0,"",AA28/(AA28+AC28))</f>
        <v/>
      </c>
      <c r="BB28" s="177">
        <f>IF(Z28+AA28=0,1,Z28/(Z28+AA28))</f>
        <v/>
      </c>
      <c r="BC28" s="177">
        <f>IF(AD28+AF28=0,"",AD28/(AD28+AF28))</f>
        <v/>
      </c>
      <c r="BD28" s="177">
        <f>IF(AE28+AG28=0,"",AE28/(AE28+AG28))</f>
        <v/>
      </c>
      <c r="BE28" s="177">
        <f>IF(AD28+AE28=0,1,AD28/(AD28+AE28))</f>
        <v/>
      </c>
    </row>
    <row r="29">
      <c r="A29" s="178" t="n">
        <v>0.00073</v>
      </c>
      <c r="B29" s="174" t="n">
        <v>1556</v>
      </c>
      <c r="C29" s="174" t="n">
        <v>3332</v>
      </c>
      <c r="D29" s="174" t="n">
        <v>0</v>
      </c>
      <c r="E29" s="174" t="n">
        <v>152</v>
      </c>
      <c r="F29" s="174" t="n">
        <v>1416</v>
      </c>
      <c r="G29" s="174" t="n">
        <v>2836</v>
      </c>
      <c r="H29" s="174" t="n">
        <v>0</v>
      </c>
      <c r="I29" s="174" t="n">
        <v>53</v>
      </c>
      <c r="J29" s="174" t="n">
        <v>4263</v>
      </c>
      <c r="K29" s="174" t="n">
        <v>464</v>
      </c>
      <c r="L29" s="174" t="n">
        <v>1</v>
      </c>
      <c r="M29" s="174" t="n">
        <v>24</v>
      </c>
      <c r="N29" s="174" t="n">
        <v>29</v>
      </c>
      <c r="O29" s="174" t="n">
        <v>4848</v>
      </c>
      <c r="P29" s="174" t="n">
        <v>0</v>
      </c>
      <c r="Q29" s="174" t="n">
        <v>122</v>
      </c>
      <c r="R29" s="174" t="n">
        <v>127</v>
      </c>
      <c r="S29" s="174" t="n">
        <v>3611</v>
      </c>
      <c r="T29" s="174" t="n">
        <v>32</v>
      </c>
      <c r="U29" s="174" t="n">
        <v>790</v>
      </c>
      <c r="V29" s="174" t="n">
        <v>2897</v>
      </c>
      <c r="W29" s="174" t="n">
        <v>5815</v>
      </c>
      <c r="X29" s="174" t="n">
        <v>23</v>
      </c>
      <c r="Y29" s="174" t="n">
        <v>794</v>
      </c>
      <c r="Z29" s="179">
        <f>B29+F29+J29+N29+R29</f>
        <v/>
      </c>
      <c r="AA29" s="179">
        <f>C29+G29+K29+O29+S29</f>
        <v/>
      </c>
      <c r="AB29" s="179">
        <f>D29+H29+L29+P29+T29</f>
        <v/>
      </c>
      <c r="AC29" s="179">
        <f>E29+I29+M29+Q29+U29</f>
        <v/>
      </c>
      <c r="AD29" s="179">
        <f>Z29+V29</f>
        <v/>
      </c>
      <c r="AE29" s="179">
        <f>AA29+W29</f>
        <v/>
      </c>
      <c r="AF29" s="179">
        <f>AB29+X29</f>
        <v/>
      </c>
      <c r="AG29" s="179">
        <f>AC29+Y29</f>
        <v/>
      </c>
      <c r="AH29" s="177">
        <f>IF(B29+D29=0,"",B29/(B29+D29))</f>
        <v/>
      </c>
      <c r="AI29" s="177">
        <f>IF(C29+E29=0,"",C29/(C29+E29))</f>
        <v/>
      </c>
      <c r="AJ29" s="177">
        <f>IF(B29+C29=0,1,B29/(B29+C29))</f>
        <v/>
      </c>
      <c r="AK29" s="177">
        <f>IF(F29+H29=0,"",F29/(F29+H29))</f>
        <v/>
      </c>
      <c r="AL29" s="177">
        <f>IF(G29+I29=0,"",G29/(G29+I29))</f>
        <v/>
      </c>
      <c r="AM29" s="177">
        <f>IF(F29+G29=0,1,F29/(F29+G29))</f>
        <v/>
      </c>
      <c r="AN29" s="177">
        <f>IF(J29+L29=0,"",J29/(J29+L29))</f>
        <v/>
      </c>
      <c r="AO29" s="177">
        <f>IF(K29+M29=0,"",K29/(K29+M29))</f>
        <v/>
      </c>
      <c r="AP29" s="177">
        <f>IF(J29+K29=0,1,J29/(J29+K29))</f>
        <v/>
      </c>
      <c r="AQ29" s="177">
        <f>IF(N29+P29=0,"",N29/(N29+P29))</f>
        <v/>
      </c>
      <c r="AR29" s="177">
        <f>IF(O29+Q29=0,"",O29/(O29+Q29))</f>
        <v/>
      </c>
      <c r="AS29" s="177">
        <f>IF(N29+O29=0,1,N29/(N29+O29))</f>
        <v/>
      </c>
      <c r="AT29" s="177">
        <f>IF(R29+T29=0,"",R29/(R29+T29))</f>
        <v/>
      </c>
      <c r="AU29" s="177">
        <f>IF(S29+U29=0,"",S29/(S29+U29))</f>
        <v/>
      </c>
      <c r="AV29" s="177">
        <f>IF(R29+S29=0,1,R29/(R29+S29))</f>
        <v/>
      </c>
      <c r="AW29" s="177">
        <f>IF(V29+X29=0,"",V29/(V29+X29))</f>
        <v/>
      </c>
      <c r="AX29" s="177">
        <f>IF(W29+Y29=0,"",W29/(W29+Y29))</f>
        <v/>
      </c>
      <c r="AY29" s="177">
        <f>IF(V29+W29=0,1,V29/(V29+W29))</f>
        <v/>
      </c>
      <c r="AZ29" s="177">
        <f>IF(Z29+AB29=0,"",Z29/(Z29+AB29))</f>
        <v/>
      </c>
      <c r="BA29" s="177">
        <f>IF(AA29+AC29=0,"",AA29/(AA29+AC29))</f>
        <v/>
      </c>
      <c r="BB29" s="177">
        <f>IF(Z29+AA29=0,1,Z29/(Z29+AA29))</f>
        <v/>
      </c>
      <c r="BC29" s="177">
        <f>IF(AD29+AF29=0,"",AD29/(AD29+AF29))</f>
        <v/>
      </c>
      <c r="BD29" s="177">
        <f>IF(AE29+AG29=0,"",AE29/(AE29+AG29))</f>
        <v/>
      </c>
      <c r="BE29" s="177">
        <f>IF(AD29+AE29=0,1,AD29/(AD29+AE29))</f>
        <v/>
      </c>
    </row>
    <row r="30">
      <c r="A30" s="178" t="n">
        <v>0.000772</v>
      </c>
      <c r="B30" s="174" t="n">
        <v>1556</v>
      </c>
      <c r="C30" s="174" t="n">
        <v>3325</v>
      </c>
      <c r="D30" s="174" t="n">
        <v>0</v>
      </c>
      <c r="E30" s="174" t="n">
        <v>159</v>
      </c>
      <c r="F30" s="174" t="n">
        <v>1416</v>
      </c>
      <c r="G30" s="174" t="n">
        <v>2833</v>
      </c>
      <c r="H30" s="174" t="n">
        <v>0</v>
      </c>
      <c r="I30" s="174" t="n">
        <v>56</v>
      </c>
      <c r="J30" s="174" t="n">
        <v>4263</v>
      </c>
      <c r="K30" s="174" t="n">
        <v>464</v>
      </c>
      <c r="L30" s="174" t="n">
        <v>1</v>
      </c>
      <c r="M30" s="174" t="n">
        <v>24</v>
      </c>
      <c r="N30" s="174" t="n">
        <v>29</v>
      </c>
      <c r="O30" s="174" t="n">
        <v>4846</v>
      </c>
      <c r="P30" s="174" t="n">
        <v>0</v>
      </c>
      <c r="Q30" s="174" t="n">
        <v>124</v>
      </c>
      <c r="R30" s="174" t="n">
        <v>125</v>
      </c>
      <c r="S30" s="174" t="n">
        <v>3572</v>
      </c>
      <c r="T30" s="174" t="n">
        <v>34</v>
      </c>
      <c r="U30" s="174" t="n">
        <v>829</v>
      </c>
      <c r="V30" s="174" t="n">
        <v>2897</v>
      </c>
      <c r="W30" s="174" t="n">
        <v>5785</v>
      </c>
      <c r="X30" s="174" t="n">
        <v>23</v>
      </c>
      <c r="Y30" s="174" t="n">
        <v>824</v>
      </c>
      <c r="Z30" s="179">
        <f>B30+F30+J30+N30+R30</f>
        <v/>
      </c>
      <c r="AA30" s="179">
        <f>C30+G30+K30+O30+S30</f>
        <v/>
      </c>
      <c r="AB30" s="179">
        <f>D30+H30+L30+P30+T30</f>
        <v/>
      </c>
      <c r="AC30" s="179">
        <f>E30+I30+M30+Q30+U30</f>
        <v/>
      </c>
      <c r="AD30" s="179">
        <f>Z30+V30</f>
        <v/>
      </c>
      <c r="AE30" s="179">
        <f>AA30+W30</f>
        <v/>
      </c>
      <c r="AF30" s="179">
        <f>AB30+X30</f>
        <v/>
      </c>
      <c r="AG30" s="179">
        <f>AC30+Y30</f>
        <v/>
      </c>
      <c r="AH30" s="177">
        <f>IF(B30+D30=0,"",B30/(B30+D30))</f>
        <v/>
      </c>
      <c r="AI30" s="177">
        <f>IF(C30+E30=0,"",C30/(C30+E30))</f>
        <v/>
      </c>
      <c r="AJ30" s="177">
        <f>IF(B30+C30=0,1,B30/(B30+C30))</f>
        <v/>
      </c>
      <c r="AK30" s="177">
        <f>IF(F30+H30=0,"",F30/(F30+H30))</f>
        <v/>
      </c>
      <c r="AL30" s="177">
        <f>IF(G30+I30=0,"",G30/(G30+I30))</f>
        <v/>
      </c>
      <c r="AM30" s="177">
        <f>IF(F30+G30=0,1,F30/(F30+G30))</f>
        <v/>
      </c>
      <c r="AN30" s="177">
        <f>IF(J30+L30=0,"",J30/(J30+L30))</f>
        <v/>
      </c>
      <c r="AO30" s="177">
        <f>IF(K30+M30=0,"",K30/(K30+M30))</f>
        <v/>
      </c>
      <c r="AP30" s="177">
        <f>IF(J30+K30=0,1,J30/(J30+K30))</f>
        <v/>
      </c>
      <c r="AQ30" s="177">
        <f>IF(N30+P30=0,"",N30/(N30+P30))</f>
        <v/>
      </c>
      <c r="AR30" s="177">
        <f>IF(O30+Q30=0,"",O30/(O30+Q30))</f>
        <v/>
      </c>
      <c r="AS30" s="177">
        <f>IF(N30+O30=0,1,N30/(N30+O30))</f>
        <v/>
      </c>
      <c r="AT30" s="177">
        <f>IF(R30+T30=0,"",R30/(R30+T30))</f>
        <v/>
      </c>
      <c r="AU30" s="177">
        <f>IF(S30+U30=0,"",S30/(S30+U30))</f>
        <v/>
      </c>
      <c r="AV30" s="177">
        <f>IF(R30+S30=0,1,R30/(R30+S30))</f>
        <v/>
      </c>
      <c r="AW30" s="177">
        <f>IF(V30+X30=0,"",V30/(V30+X30))</f>
        <v/>
      </c>
      <c r="AX30" s="177">
        <f>IF(W30+Y30=0,"",W30/(W30+Y30))</f>
        <v/>
      </c>
      <c r="AY30" s="177">
        <f>IF(V30+W30=0,1,V30/(V30+W30))</f>
        <v/>
      </c>
      <c r="AZ30" s="177">
        <f>IF(Z30+AB30=0,"",Z30/(Z30+AB30))</f>
        <v/>
      </c>
      <c r="BA30" s="177">
        <f>IF(AA30+AC30=0,"",AA30/(AA30+AC30))</f>
        <v/>
      </c>
      <c r="BB30" s="177">
        <f>IF(Z30+AA30=0,1,Z30/(Z30+AA30))</f>
        <v/>
      </c>
      <c r="BC30" s="177">
        <f>IF(AD30+AF30=0,"",AD30/(AD30+AF30))</f>
        <v/>
      </c>
      <c r="BD30" s="177">
        <f>IF(AE30+AG30=0,"",AE30/(AE30+AG30))</f>
        <v/>
      </c>
      <c r="BE30" s="177">
        <f>IF(AD30+AE30=0,1,AD30/(AD30+AE30))</f>
        <v/>
      </c>
    </row>
    <row r="31">
      <c r="A31" s="178" t="n">
        <v>0.0008096923809523</v>
      </c>
      <c r="B31" s="174" t="n">
        <v>1556</v>
      </c>
      <c r="C31" s="174" t="n">
        <v>3320</v>
      </c>
      <c r="D31" s="174" t="n">
        <v>0</v>
      </c>
      <c r="E31" s="174" t="n">
        <v>164</v>
      </c>
      <c r="F31" s="174" t="n">
        <v>1416</v>
      </c>
      <c r="G31" s="174" t="n">
        <v>2827</v>
      </c>
      <c r="H31" s="174" t="n">
        <v>0</v>
      </c>
      <c r="I31" s="174" t="n">
        <v>62</v>
      </c>
      <c r="J31" s="174" t="n">
        <v>4263</v>
      </c>
      <c r="K31" s="174" t="n">
        <v>463</v>
      </c>
      <c r="L31" s="174" t="n">
        <v>1</v>
      </c>
      <c r="M31" s="174" t="n">
        <v>25</v>
      </c>
      <c r="N31" s="174" t="n">
        <v>29</v>
      </c>
      <c r="O31" s="174" t="n">
        <v>4842</v>
      </c>
      <c r="P31" s="174" t="n">
        <v>0</v>
      </c>
      <c r="Q31" s="174" t="n">
        <v>128</v>
      </c>
      <c r="R31" s="174" t="n">
        <v>123</v>
      </c>
      <c r="S31" s="174" t="n">
        <v>3539</v>
      </c>
      <c r="T31" s="174" t="n">
        <v>36</v>
      </c>
      <c r="U31" s="174" t="n">
        <v>862</v>
      </c>
      <c r="V31" s="174" t="n">
        <v>2897</v>
      </c>
      <c r="W31" s="174" t="n">
        <v>5753</v>
      </c>
      <c r="X31" s="174" t="n">
        <v>23</v>
      </c>
      <c r="Y31" s="174" t="n">
        <v>856</v>
      </c>
      <c r="Z31" s="179">
        <f>B31+F31+J31+N31+R31</f>
        <v/>
      </c>
      <c r="AA31" s="179">
        <f>C31+G31+K31+O31+S31</f>
        <v/>
      </c>
      <c r="AB31" s="179">
        <f>D31+H31+L31+P31+T31</f>
        <v/>
      </c>
      <c r="AC31" s="179">
        <f>E31+I31+M31+Q31+U31</f>
        <v/>
      </c>
      <c r="AD31" s="179">
        <f>Z31+V31</f>
        <v/>
      </c>
      <c r="AE31" s="179">
        <f>AA31+W31</f>
        <v/>
      </c>
      <c r="AF31" s="179">
        <f>AB31+X31</f>
        <v/>
      </c>
      <c r="AG31" s="179">
        <f>AC31+Y31</f>
        <v/>
      </c>
      <c r="AH31" s="177">
        <f>IF(B31+D31=0,"",B31/(B31+D31))</f>
        <v/>
      </c>
      <c r="AI31" s="177">
        <f>IF(C31+E31=0,"",C31/(C31+E31))</f>
        <v/>
      </c>
      <c r="AJ31" s="177">
        <f>IF(B31+C31=0,1,B31/(B31+C31))</f>
        <v/>
      </c>
      <c r="AK31" s="177">
        <f>IF(F31+H31=0,"",F31/(F31+H31))</f>
        <v/>
      </c>
      <c r="AL31" s="177">
        <f>IF(G31+I31=0,"",G31/(G31+I31))</f>
        <v/>
      </c>
      <c r="AM31" s="177">
        <f>IF(F31+G31=0,1,F31/(F31+G31))</f>
        <v/>
      </c>
      <c r="AN31" s="177">
        <f>IF(J31+L31=0,"",J31/(J31+L31))</f>
        <v/>
      </c>
      <c r="AO31" s="177">
        <f>IF(K31+M31=0,"",K31/(K31+M31))</f>
        <v/>
      </c>
      <c r="AP31" s="177">
        <f>IF(J31+K31=0,1,J31/(J31+K31))</f>
        <v/>
      </c>
      <c r="AQ31" s="177">
        <f>IF(N31+P31=0,"",N31/(N31+P31))</f>
        <v/>
      </c>
      <c r="AR31" s="177">
        <f>IF(O31+Q31=0,"",O31/(O31+Q31))</f>
        <v/>
      </c>
      <c r="AS31" s="177">
        <f>IF(N31+O31=0,1,N31/(N31+O31))</f>
        <v/>
      </c>
      <c r="AT31" s="177">
        <f>IF(R31+T31=0,"",R31/(R31+T31))</f>
        <v/>
      </c>
      <c r="AU31" s="177">
        <f>IF(S31+U31=0,"",S31/(S31+U31))</f>
        <v/>
      </c>
      <c r="AV31" s="177">
        <f>IF(R31+S31=0,1,R31/(R31+S31))</f>
        <v/>
      </c>
      <c r="AW31" s="177">
        <f>IF(V31+X31=0,"",V31/(V31+X31))</f>
        <v/>
      </c>
      <c r="AX31" s="177">
        <f>IF(W31+Y31=0,"",W31/(W31+Y31))</f>
        <v/>
      </c>
      <c r="AY31" s="177">
        <f>IF(V31+W31=0,1,V31/(V31+W31))</f>
        <v/>
      </c>
      <c r="AZ31" s="177">
        <f>IF(Z31+AB31=0,"",Z31/(Z31+AB31))</f>
        <v/>
      </c>
      <c r="BA31" s="177">
        <f>IF(AA31+AC31=0,"",AA31/(AA31+AC31))</f>
        <v/>
      </c>
      <c r="BB31" s="177">
        <f>IF(Z31+AA31=0,1,Z31/(Z31+AA31))</f>
        <v/>
      </c>
      <c r="BC31" s="177">
        <f>IF(AD31+AF31=0,"",AD31/(AD31+AF31))</f>
        <v/>
      </c>
      <c r="BD31" s="177">
        <f>IF(AE31+AG31=0,"",AE31/(AE31+AG31))</f>
        <v/>
      </c>
      <c r="BE31" s="177">
        <f>IF(AD31+AE31=0,1,AD31/(AD31+AE31))</f>
        <v/>
      </c>
    </row>
    <row r="32">
      <c r="A32" s="178" t="n">
        <v>0.0008448552380952</v>
      </c>
      <c r="B32" s="174" t="n">
        <v>1556</v>
      </c>
      <c r="C32" s="174" t="n">
        <v>3314</v>
      </c>
      <c r="D32" s="174" t="n">
        <v>0</v>
      </c>
      <c r="E32" s="174" t="n">
        <v>170</v>
      </c>
      <c r="F32" s="174" t="n">
        <v>1416</v>
      </c>
      <c r="G32" s="174" t="n">
        <v>2823</v>
      </c>
      <c r="H32" s="174" t="n">
        <v>0</v>
      </c>
      <c r="I32" s="174" t="n">
        <v>66</v>
      </c>
      <c r="J32" s="174" t="n">
        <v>4263</v>
      </c>
      <c r="K32" s="174" t="n">
        <v>461</v>
      </c>
      <c r="L32" s="174" t="n">
        <v>1</v>
      </c>
      <c r="M32" s="174" t="n">
        <v>27</v>
      </c>
      <c r="N32" s="174" t="n">
        <v>29</v>
      </c>
      <c r="O32" s="174" t="n">
        <v>4837</v>
      </c>
      <c r="P32" s="174" t="n">
        <v>0</v>
      </c>
      <c r="Q32" s="174" t="n">
        <v>133</v>
      </c>
      <c r="R32" s="174" t="n">
        <v>123</v>
      </c>
      <c r="S32" s="174" t="n">
        <v>3509</v>
      </c>
      <c r="T32" s="174" t="n">
        <v>36</v>
      </c>
      <c r="U32" s="174" t="n">
        <v>892</v>
      </c>
      <c r="V32" s="174" t="n">
        <v>2896</v>
      </c>
      <c r="W32" s="174" t="n">
        <v>5718</v>
      </c>
      <c r="X32" s="174" t="n">
        <v>24</v>
      </c>
      <c r="Y32" s="174" t="n">
        <v>891</v>
      </c>
      <c r="Z32" s="179">
        <f>B32+F32+J32+N32+R32</f>
        <v/>
      </c>
      <c r="AA32" s="179">
        <f>C32+G32+K32+O32+S32</f>
        <v/>
      </c>
      <c r="AB32" s="179">
        <f>D32+H32+L32+P32+T32</f>
        <v/>
      </c>
      <c r="AC32" s="179">
        <f>E32+I32+M32+Q32+U32</f>
        <v/>
      </c>
      <c r="AD32" s="179">
        <f>Z32+V32</f>
        <v/>
      </c>
      <c r="AE32" s="179">
        <f>AA32+W32</f>
        <v/>
      </c>
      <c r="AF32" s="179">
        <f>AB32+X32</f>
        <v/>
      </c>
      <c r="AG32" s="179">
        <f>AC32+Y32</f>
        <v/>
      </c>
      <c r="AH32" s="177">
        <f>IF(B32+D32=0,"",B32/(B32+D32))</f>
        <v/>
      </c>
      <c r="AI32" s="177">
        <f>IF(C32+E32=0,"",C32/(C32+E32))</f>
        <v/>
      </c>
      <c r="AJ32" s="177">
        <f>IF(B32+C32=0,1,B32/(B32+C32))</f>
        <v/>
      </c>
      <c r="AK32" s="177">
        <f>IF(F32+H32=0,"",F32/(F32+H32))</f>
        <v/>
      </c>
      <c r="AL32" s="177">
        <f>IF(G32+I32=0,"",G32/(G32+I32))</f>
        <v/>
      </c>
      <c r="AM32" s="177">
        <f>IF(F32+G32=0,1,F32/(F32+G32))</f>
        <v/>
      </c>
      <c r="AN32" s="177">
        <f>IF(J32+L32=0,"",J32/(J32+L32))</f>
        <v/>
      </c>
      <c r="AO32" s="177">
        <f>IF(K32+M32=0,"",K32/(K32+M32))</f>
        <v/>
      </c>
      <c r="AP32" s="177">
        <f>IF(J32+K32=0,1,J32/(J32+K32))</f>
        <v/>
      </c>
      <c r="AQ32" s="177">
        <f>IF(N32+P32=0,"",N32/(N32+P32))</f>
        <v/>
      </c>
      <c r="AR32" s="177">
        <f>IF(O32+Q32=0,"",O32/(O32+Q32))</f>
        <v/>
      </c>
      <c r="AS32" s="177">
        <f>IF(N32+O32=0,1,N32/(N32+O32))</f>
        <v/>
      </c>
      <c r="AT32" s="177">
        <f>IF(R32+T32=0,"",R32/(R32+T32))</f>
        <v/>
      </c>
      <c r="AU32" s="177">
        <f>IF(S32+U32=0,"",S32/(S32+U32))</f>
        <v/>
      </c>
      <c r="AV32" s="177">
        <f>IF(R32+S32=0,1,R32/(R32+S32))</f>
        <v/>
      </c>
      <c r="AW32" s="177">
        <f>IF(V32+X32=0,"",V32/(V32+X32))</f>
        <v/>
      </c>
      <c r="AX32" s="177">
        <f>IF(W32+Y32=0,"",W32/(W32+Y32))</f>
        <v/>
      </c>
      <c r="AY32" s="177">
        <f>IF(V32+W32=0,1,V32/(V32+W32))</f>
        <v/>
      </c>
      <c r="AZ32" s="177">
        <f>IF(Z32+AB32=0,"",Z32/(Z32+AB32))</f>
        <v/>
      </c>
      <c r="BA32" s="177">
        <f>IF(AA32+AC32=0,"",AA32/(AA32+AC32))</f>
        <v/>
      </c>
      <c r="BB32" s="177">
        <f>IF(Z32+AA32=0,1,Z32/(Z32+AA32))</f>
        <v/>
      </c>
      <c r="BC32" s="177">
        <f>IF(AD32+AF32=0,"",AD32/(AD32+AF32))</f>
        <v/>
      </c>
      <c r="BD32" s="177">
        <f>IF(AE32+AG32=0,"",AE32/(AE32+AG32))</f>
        <v/>
      </c>
      <c r="BE32" s="177">
        <f>IF(AD32+AE32=0,1,AD32/(AD32+AE32))</f>
        <v/>
      </c>
    </row>
    <row r="33">
      <c r="A33" s="178" t="n">
        <v>0.0008931066666666</v>
      </c>
      <c r="B33" s="174" t="n">
        <v>1556</v>
      </c>
      <c r="C33" s="174" t="n">
        <v>3309</v>
      </c>
      <c r="D33" s="174" t="n">
        <v>0</v>
      </c>
      <c r="E33" s="174" t="n">
        <v>175</v>
      </c>
      <c r="F33" s="174" t="n">
        <v>1416</v>
      </c>
      <c r="G33" s="174" t="n">
        <v>2821</v>
      </c>
      <c r="H33" s="174" t="n">
        <v>0</v>
      </c>
      <c r="I33" s="174" t="n">
        <v>68</v>
      </c>
      <c r="J33" s="174" t="n">
        <v>4263</v>
      </c>
      <c r="K33" s="174" t="n">
        <v>461</v>
      </c>
      <c r="L33" s="174" t="n">
        <v>1</v>
      </c>
      <c r="M33" s="174" t="n">
        <v>27</v>
      </c>
      <c r="N33" s="174" t="n">
        <v>29</v>
      </c>
      <c r="O33" s="174" t="n">
        <v>4834</v>
      </c>
      <c r="P33" s="174" t="n">
        <v>0</v>
      </c>
      <c r="Q33" s="174" t="n">
        <v>136</v>
      </c>
      <c r="R33" s="174" t="n">
        <v>121</v>
      </c>
      <c r="S33" s="174" t="n">
        <v>3468</v>
      </c>
      <c r="T33" s="174" t="n">
        <v>38</v>
      </c>
      <c r="U33" s="174" t="n">
        <v>933</v>
      </c>
      <c r="V33" s="174" t="n">
        <v>2896</v>
      </c>
      <c r="W33" s="174" t="n">
        <v>5688</v>
      </c>
      <c r="X33" s="174" t="n">
        <v>24</v>
      </c>
      <c r="Y33" s="174" t="n">
        <v>921</v>
      </c>
      <c r="Z33" s="179">
        <f>B33+F33+J33+N33+R33</f>
        <v/>
      </c>
      <c r="AA33" s="179">
        <f>C33+G33+K33+O33+S33</f>
        <v/>
      </c>
      <c r="AB33" s="179">
        <f>D33+H33+L33+P33+T33</f>
        <v/>
      </c>
      <c r="AC33" s="179">
        <f>E33+I33+M33+Q33+U33</f>
        <v/>
      </c>
      <c r="AD33" s="179">
        <f>Z33+V33</f>
        <v/>
      </c>
      <c r="AE33" s="179">
        <f>AA33+W33</f>
        <v/>
      </c>
      <c r="AF33" s="179">
        <f>AB33+X33</f>
        <v/>
      </c>
      <c r="AG33" s="179">
        <f>AC33+Y33</f>
        <v/>
      </c>
      <c r="AH33" s="177">
        <f>IF(B33+D33=0,"",B33/(B33+D33))</f>
        <v/>
      </c>
      <c r="AI33" s="177">
        <f>IF(C33+E33=0,"",C33/(C33+E33))</f>
        <v/>
      </c>
      <c r="AJ33" s="177">
        <f>IF(B33+C33=0,1,B33/(B33+C33))</f>
        <v/>
      </c>
      <c r="AK33" s="177">
        <f>IF(F33+H33=0,"",F33/(F33+H33))</f>
        <v/>
      </c>
      <c r="AL33" s="177">
        <f>IF(G33+I33=0,"",G33/(G33+I33))</f>
        <v/>
      </c>
      <c r="AM33" s="177">
        <f>IF(F33+G33=0,1,F33/(F33+G33))</f>
        <v/>
      </c>
      <c r="AN33" s="177">
        <f>IF(J33+L33=0,"",J33/(J33+L33))</f>
        <v/>
      </c>
      <c r="AO33" s="177">
        <f>IF(K33+M33=0,"",K33/(K33+M33))</f>
        <v/>
      </c>
      <c r="AP33" s="177">
        <f>IF(J33+K33=0,1,J33/(J33+K33))</f>
        <v/>
      </c>
      <c r="AQ33" s="177">
        <f>IF(N33+P33=0,"",N33/(N33+P33))</f>
        <v/>
      </c>
      <c r="AR33" s="177">
        <f>IF(O33+Q33=0,"",O33/(O33+Q33))</f>
        <v/>
      </c>
      <c r="AS33" s="177">
        <f>IF(N33+O33=0,1,N33/(N33+O33))</f>
        <v/>
      </c>
      <c r="AT33" s="177">
        <f>IF(R33+T33=0,"",R33/(R33+T33))</f>
        <v/>
      </c>
      <c r="AU33" s="177">
        <f>IF(S33+U33=0,"",S33/(S33+U33))</f>
        <v/>
      </c>
      <c r="AV33" s="177">
        <f>IF(R33+S33=0,1,R33/(R33+S33))</f>
        <v/>
      </c>
      <c r="AW33" s="177">
        <f>IF(V33+X33=0,"",V33/(V33+X33))</f>
        <v/>
      </c>
      <c r="AX33" s="177">
        <f>IF(W33+Y33=0,"",W33/(W33+Y33))</f>
        <v/>
      </c>
      <c r="AY33" s="177">
        <f>IF(V33+W33=0,1,V33/(V33+W33))</f>
        <v/>
      </c>
      <c r="AZ33" s="177">
        <f>IF(Z33+AB33=0,"",Z33/(Z33+AB33))</f>
        <v/>
      </c>
      <c r="BA33" s="177">
        <f>IF(AA33+AC33=0,"",AA33/(AA33+AC33))</f>
        <v/>
      </c>
      <c r="BB33" s="177">
        <f>IF(Z33+AA33=0,1,Z33/(Z33+AA33))</f>
        <v/>
      </c>
      <c r="BC33" s="177">
        <f>IF(AD33+AF33=0,"",AD33/(AD33+AF33))</f>
        <v/>
      </c>
      <c r="BD33" s="177">
        <f>IF(AE33+AG33=0,"",AE33/(AE33+AG33))</f>
        <v/>
      </c>
      <c r="BE33" s="177">
        <f>IF(AD33+AE33=0,1,AD33/(AD33+AE33))</f>
        <v/>
      </c>
    </row>
    <row r="34">
      <c r="A34" s="178" t="n">
        <v>0.0009264466666666</v>
      </c>
      <c r="B34" s="174" t="n">
        <v>1556</v>
      </c>
      <c r="C34" s="174" t="n">
        <v>3299</v>
      </c>
      <c r="D34" s="174" t="n">
        <v>0</v>
      </c>
      <c r="E34" s="174" t="n">
        <v>185</v>
      </c>
      <c r="F34" s="174" t="n">
        <v>1416</v>
      </c>
      <c r="G34" s="174" t="n">
        <v>2819</v>
      </c>
      <c r="H34" s="174" t="n">
        <v>0</v>
      </c>
      <c r="I34" s="174" t="n">
        <v>70</v>
      </c>
      <c r="J34" s="174" t="n">
        <v>4263</v>
      </c>
      <c r="K34" s="174" t="n">
        <v>461</v>
      </c>
      <c r="L34" s="174" t="n">
        <v>1</v>
      </c>
      <c r="M34" s="174" t="n">
        <v>27</v>
      </c>
      <c r="N34" s="174" t="n">
        <v>29</v>
      </c>
      <c r="O34" s="174" t="n">
        <v>4825</v>
      </c>
      <c r="P34" s="174" t="n">
        <v>0</v>
      </c>
      <c r="Q34" s="174" t="n">
        <v>145</v>
      </c>
      <c r="R34" s="174" t="n">
        <v>121</v>
      </c>
      <c r="S34" s="174" t="n">
        <v>3437</v>
      </c>
      <c r="T34" s="174" t="n">
        <v>38</v>
      </c>
      <c r="U34" s="174" t="n">
        <v>964</v>
      </c>
      <c r="V34" s="174" t="n">
        <v>2896</v>
      </c>
      <c r="W34" s="174" t="n">
        <v>5657</v>
      </c>
      <c r="X34" s="174" t="n">
        <v>24</v>
      </c>
      <c r="Y34" s="174" t="n">
        <v>952</v>
      </c>
      <c r="Z34" s="179">
        <f>B34+F34+J34+N34+R34</f>
        <v/>
      </c>
      <c r="AA34" s="179">
        <f>C34+G34+K34+O34+S34</f>
        <v/>
      </c>
      <c r="AB34" s="179">
        <f>D34+H34+L34+P34+T34</f>
        <v/>
      </c>
      <c r="AC34" s="179">
        <f>E34+I34+M34+Q34+U34</f>
        <v/>
      </c>
      <c r="AD34" s="179">
        <f>Z34+V34</f>
        <v/>
      </c>
      <c r="AE34" s="179">
        <f>AA34+W34</f>
        <v/>
      </c>
      <c r="AF34" s="179">
        <f>AB34+X34</f>
        <v/>
      </c>
      <c r="AG34" s="179">
        <f>AC34+Y34</f>
        <v/>
      </c>
      <c r="AH34" s="177">
        <f>IF(B34+D34=0,"",B34/(B34+D34))</f>
        <v/>
      </c>
      <c r="AI34" s="177">
        <f>IF(C34+E34=0,"",C34/(C34+E34))</f>
        <v/>
      </c>
      <c r="AJ34" s="177">
        <f>IF(B34+C34=0,1,B34/(B34+C34))</f>
        <v/>
      </c>
      <c r="AK34" s="177">
        <f>IF(F34+H34=0,"",F34/(F34+H34))</f>
        <v/>
      </c>
      <c r="AL34" s="177">
        <f>IF(G34+I34=0,"",G34/(G34+I34))</f>
        <v/>
      </c>
      <c r="AM34" s="177">
        <f>IF(F34+G34=0,1,F34/(F34+G34))</f>
        <v/>
      </c>
      <c r="AN34" s="177">
        <f>IF(J34+L34=0,"",J34/(J34+L34))</f>
        <v/>
      </c>
      <c r="AO34" s="177">
        <f>IF(K34+M34=0,"",K34/(K34+M34))</f>
        <v/>
      </c>
      <c r="AP34" s="177">
        <f>IF(J34+K34=0,1,J34/(J34+K34))</f>
        <v/>
      </c>
      <c r="AQ34" s="177">
        <f>IF(N34+P34=0,"",N34/(N34+P34))</f>
        <v/>
      </c>
      <c r="AR34" s="177">
        <f>IF(O34+Q34=0,"",O34/(O34+Q34))</f>
        <v/>
      </c>
      <c r="AS34" s="177">
        <f>IF(N34+O34=0,1,N34/(N34+O34))</f>
        <v/>
      </c>
      <c r="AT34" s="177">
        <f>IF(R34+T34=0,"",R34/(R34+T34))</f>
        <v/>
      </c>
      <c r="AU34" s="177">
        <f>IF(S34+U34=0,"",S34/(S34+U34))</f>
        <v/>
      </c>
      <c r="AV34" s="177">
        <f>IF(R34+S34=0,1,R34/(R34+S34))</f>
        <v/>
      </c>
      <c r="AW34" s="177">
        <f>IF(V34+X34=0,"",V34/(V34+X34))</f>
        <v/>
      </c>
      <c r="AX34" s="177">
        <f>IF(W34+Y34=0,"",W34/(W34+Y34))</f>
        <v/>
      </c>
      <c r="AY34" s="177">
        <f>IF(V34+W34=0,1,V34/(V34+W34))</f>
        <v/>
      </c>
      <c r="AZ34" s="177">
        <f>IF(Z34+AB34=0,"",Z34/(Z34+AB34))</f>
        <v/>
      </c>
      <c r="BA34" s="177">
        <f>IF(AA34+AC34=0,"",AA34/(AA34+AC34))</f>
        <v/>
      </c>
      <c r="BB34" s="177">
        <f>IF(Z34+AA34=0,1,Z34/(Z34+AA34))</f>
        <v/>
      </c>
      <c r="BC34" s="177">
        <f>IF(AD34+AF34=0,"",AD34/(AD34+AF34))</f>
        <v/>
      </c>
      <c r="BD34" s="177">
        <f>IF(AE34+AG34=0,"",AE34/(AE34+AG34))</f>
        <v/>
      </c>
      <c r="BE34" s="177">
        <f>IF(AD34+AE34=0,1,AD34/(AD34+AE34))</f>
        <v/>
      </c>
    </row>
    <row r="35">
      <c r="A35" s="178" t="n">
        <v>0.0009761666666666</v>
      </c>
      <c r="B35" s="174" t="n">
        <v>1556</v>
      </c>
      <c r="C35" s="174" t="n">
        <v>3297</v>
      </c>
      <c r="D35" s="174" t="n">
        <v>0</v>
      </c>
      <c r="E35" s="174" t="n">
        <v>187</v>
      </c>
      <c r="F35" s="174" t="n">
        <v>1416</v>
      </c>
      <c r="G35" s="174" t="n">
        <v>2816</v>
      </c>
      <c r="H35" s="174" t="n">
        <v>0</v>
      </c>
      <c r="I35" s="174" t="n">
        <v>73</v>
      </c>
      <c r="J35" s="174" t="n">
        <v>4263</v>
      </c>
      <c r="K35" s="174" t="n">
        <v>461</v>
      </c>
      <c r="L35" s="174" t="n">
        <v>1</v>
      </c>
      <c r="M35" s="174" t="n">
        <v>27</v>
      </c>
      <c r="N35" s="174" t="n">
        <v>29</v>
      </c>
      <c r="O35" s="174" t="n">
        <v>4819</v>
      </c>
      <c r="P35" s="174" t="n">
        <v>0</v>
      </c>
      <c r="Q35" s="174" t="n">
        <v>151</v>
      </c>
      <c r="R35" s="174" t="n">
        <v>120</v>
      </c>
      <c r="S35" s="174" t="n">
        <v>3393</v>
      </c>
      <c r="T35" s="174" t="n">
        <v>39</v>
      </c>
      <c r="U35" s="174" t="n">
        <v>1008</v>
      </c>
      <c r="V35" s="174" t="n">
        <v>2896</v>
      </c>
      <c r="W35" s="174" t="n">
        <v>5631</v>
      </c>
      <c r="X35" s="174" t="n">
        <v>24</v>
      </c>
      <c r="Y35" s="174" t="n">
        <v>978</v>
      </c>
      <c r="Z35" s="179">
        <f>B35+F35+J35+N35+R35</f>
        <v/>
      </c>
      <c r="AA35" s="179">
        <f>C35+G35+K35+O35+S35</f>
        <v/>
      </c>
      <c r="AB35" s="179">
        <f>D35+H35+L35+P35+T35</f>
        <v/>
      </c>
      <c r="AC35" s="179">
        <f>E35+I35+M35+Q35+U35</f>
        <v/>
      </c>
      <c r="AD35" s="179">
        <f>Z35+V35</f>
        <v/>
      </c>
      <c r="AE35" s="179">
        <f>AA35+W35</f>
        <v/>
      </c>
      <c r="AF35" s="179">
        <f>AB35+X35</f>
        <v/>
      </c>
      <c r="AG35" s="179">
        <f>AC35+Y35</f>
        <v/>
      </c>
      <c r="AH35" s="177">
        <f>IF(B35+D35=0,"",B35/(B35+D35))</f>
        <v/>
      </c>
      <c r="AI35" s="177">
        <f>IF(C35+E35=0,"",C35/(C35+E35))</f>
        <v/>
      </c>
      <c r="AJ35" s="177">
        <f>IF(B35+C35=0,1,B35/(B35+C35))</f>
        <v/>
      </c>
      <c r="AK35" s="177">
        <f>IF(F35+H35=0,"",F35/(F35+H35))</f>
        <v/>
      </c>
      <c r="AL35" s="177">
        <f>IF(G35+I35=0,"",G35/(G35+I35))</f>
        <v/>
      </c>
      <c r="AM35" s="177">
        <f>IF(F35+G35=0,1,F35/(F35+G35))</f>
        <v/>
      </c>
      <c r="AN35" s="177">
        <f>IF(J35+L35=0,"",J35/(J35+L35))</f>
        <v/>
      </c>
      <c r="AO35" s="177">
        <f>IF(K35+M35=0,"",K35/(K35+M35))</f>
        <v/>
      </c>
      <c r="AP35" s="177">
        <f>IF(J35+K35=0,1,J35/(J35+K35))</f>
        <v/>
      </c>
      <c r="AQ35" s="177">
        <f>IF(N35+P35=0,"",N35/(N35+P35))</f>
        <v/>
      </c>
      <c r="AR35" s="177">
        <f>IF(O35+Q35=0,"",O35/(O35+Q35))</f>
        <v/>
      </c>
      <c r="AS35" s="177">
        <f>IF(N35+O35=0,1,N35/(N35+O35))</f>
        <v/>
      </c>
      <c r="AT35" s="177">
        <f>IF(R35+T35=0,"",R35/(R35+T35))</f>
        <v/>
      </c>
      <c r="AU35" s="177">
        <f>IF(S35+U35=0,"",S35/(S35+U35))</f>
        <v/>
      </c>
      <c r="AV35" s="177">
        <f>IF(R35+S35=0,1,R35/(R35+S35))</f>
        <v/>
      </c>
      <c r="AW35" s="177">
        <f>IF(V35+X35=0,"",V35/(V35+X35))</f>
        <v/>
      </c>
      <c r="AX35" s="177">
        <f>IF(W35+Y35=0,"",W35/(W35+Y35))</f>
        <v/>
      </c>
      <c r="AY35" s="177">
        <f>IF(V35+W35=0,1,V35/(V35+W35))</f>
        <v/>
      </c>
      <c r="AZ35" s="177">
        <f>IF(Z35+AB35=0,"",Z35/(Z35+AB35))</f>
        <v/>
      </c>
      <c r="BA35" s="177">
        <f>IF(AA35+AC35=0,"",AA35/(AA35+AC35))</f>
        <v/>
      </c>
      <c r="BB35" s="177">
        <f>IF(Z35+AA35=0,1,Z35/(Z35+AA35))</f>
        <v/>
      </c>
      <c r="BC35" s="177">
        <f>IF(AD35+AF35=0,"",AD35/(AD35+AF35))</f>
        <v/>
      </c>
      <c r="BD35" s="177">
        <f>IF(AE35+AG35=0,"",AE35/(AE35+AG35))</f>
        <v/>
      </c>
      <c r="BE35" s="177">
        <f>IF(AD35+AE35=0,1,AD35/(AD35+AE35))</f>
        <v/>
      </c>
    </row>
    <row r="36">
      <c r="A36" s="178" t="n">
        <v>0.0010241266666666</v>
      </c>
      <c r="B36" s="174" t="n">
        <v>1556</v>
      </c>
      <c r="C36" s="174" t="n">
        <v>3294</v>
      </c>
      <c r="D36" s="174" t="n">
        <v>0</v>
      </c>
      <c r="E36" s="174" t="n">
        <v>190</v>
      </c>
      <c r="F36" s="174" t="n">
        <v>1416</v>
      </c>
      <c r="G36" s="174" t="n">
        <v>2812</v>
      </c>
      <c r="H36" s="174" t="n">
        <v>0</v>
      </c>
      <c r="I36" s="174" t="n">
        <v>77</v>
      </c>
      <c r="J36" s="174" t="n">
        <v>4263</v>
      </c>
      <c r="K36" s="174" t="n">
        <v>461</v>
      </c>
      <c r="L36" s="174" t="n">
        <v>1</v>
      </c>
      <c r="M36" s="174" t="n">
        <v>27</v>
      </c>
      <c r="N36" s="174" t="n">
        <v>29</v>
      </c>
      <c r="O36" s="174" t="n">
        <v>4811</v>
      </c>
      <c r="P36" s="174" t="n">
        <v>0</v>
      </c>
      <c r="Q36" s="174" t="n">
        <v>159</v>
      </c>
      <c r="R36" s="174" t="n">
        <v>119</v>
      </c>
      <c r="S36" s="174" t="n">
        <v>3363</v>
      </c>
      <c r="T36" s="174" t="n">
        <v>40</v>
      </c>
      <c r="U36" s="174" t="n">
        <v>1038</v>
      </c>
      <c r="V36" s="174" t="n">
        <v>2895</v>
      </c>
      <c r="W36" s="174" t="n">
        <v>5594</v>
      </c>
      <c r="X36" s="174" t="n">
        <v>25</v>
      </c>
      <c r="Y36" s="174" t="n">
        <v>1015</v>
      </c>
      <c r="Z36" s="179">
        <f>B36+F36+J36+N36+R36</f>
        <v/>
      </c>
      <c r="AA36" s="179">
        <f>C36+G36+K36+O36+S36</f>
        <v/>
      </c>
      <c r="AB36" s="179">
        <f>D36+H36+L36+P36+T36</f>
        <v/>
      </c>
      <c r="AC36" s="179">
        <f>E36+I36+M36+Q36+U36</f>
        <v/>
      </c>
      <c r="AD36" s="179">
        <f>Z36+V36</f>
        <v/>
      </c>
      <c r="AE36" s="179">
        <f>AA36+W36</f>
        <v/>
      </c>
      <c r="AF36" s="179">
        <f>AB36+X36</f>
        <v/>
      </c>
      <c r="AG36" s="179">
        <f>AC36+Y36</f>
        <v/>
      </c>
      <c r="AH36" s="177">
        <f>IF(B36+D36=0,"",B36/(B36+D36))</f>
        <v/>
      </c>
      <c r="AI36" s="177">
        <f>IF(C36+E36=0,"",C36/(C36+E36))</f>
        <v/>
      </c>
      <c r="AJ36" s="177">
        <f>IF(B36+C36=0,1,B36/(B36+C36))</f>
        <v/>
      </c>
      <c r="AK36" s="177">
        <f>IF(F36+H36=0,"",F36/(F36+H36))</f>
        <v/>
      </c>
      <c r="AL36" s="177">
        <f>IF(G36+I36=0,"",G36/(G36+I36))</f>
        <v/>
      </c>
      <c r="AM36" s="177">
        <f>IF(F36+G36=0,1,F36/(F36+G36))</f>
        <v/>
      </c>
      <c r="AN36" s="177">
        <f>IF(J36+L36=0,"",J36/(J36+L36))</f>
        <v/>
      </c>
      <c r="AO36" s="177">
        <f>IF(K36+M36=0,"",K36/(K36+M36))</f>
        <v/>
      </c>
      <c r="AP36" s="177">
        <f>IF(J36+K36=0,1,J36/(J36+K36))</f>
        <v/>
      </c>
      <c r="AQ36" s="177">
        <f>IF(N36+P36=0,"",N36/(N36+P36))</f>
        <v/>
      </c>
      <c r="AR36" s="177">
        <f>IF(O36+Q36=0,"",O36/(O36+Q36))</f>
        <v/>
      </c>
      <c r="AS36" s="177">
        <f>IF(N36+O36=0,1,N36/(N36+O36))</f>
        <v/>
      </c>
      <c r="AT36" s="177">
        <f>IF(R36+T36=0,"",R36/(R36+T36))</f>
        <v/>
      </c>
      <c r="AU36" s="177">
        <f>IF(S36+U36=0,"",S36/(S36+U36))</f>
        <v/>
      </c>
      <c r="AV36" s="177">
        <f>IF(R36+S36=0,1,R36/(R36+S36))</f>
        <v/>
      </c>
      <c r="AW36" s="177">
        <f>IF(V36+X36=0,"",V36/(V36+X36))</f>
        <v/>
      </c>
      <c r="AX36" s="177">
        <f>IF(W36+Y36=0,"",W36/(W36+Y36))</f>
        <v/>
      </c>
      <c r="AY36" s="177">
        <f>IF(V36+W36=0,1,V36/(V36+W36))</f>
        <v/>
      </c>
      <c r="AZ36" s="177">
        <f>IF(Z36+AB36=0,"",Z36/(Z36+AB36))</f>
        <v/>
      </c>
      <c r="BA36" s="177">
        <f>IF(AA36+AC36=0,"",AA36/(AA36+AC36))</f>
        <v/>
      </c>
      <c r="BB36" s="177">
        <f>IF(Z36+AA36=0,1,Z36/(Z36+AA36))</f>
        <v/>
      </c>
      <c r="BC36" s="177">
        <f>IF(AD36+AF36=0,"",AD36/(AD36+AF36))</f>
        <v/>
      </c>
      <c r="BD36" s="177">
        <f>IF(AE36+AG36=0,"",AE36/(AE36+AG36))</f>
        <v/>
      </c>
      <c r="BE36" s="177">
        <f>IF(AD36+AE36=0,1,AD36/(AD36+AE36))</f>
        <v/>
      </c>
    </row>
    <row r="37">
      <c r="A37" s="178" t="n">
        <v>0.0010765533333333</v>
      </c>
      <c r="B37" s="174" t="n">
        <v>1556</v>
      </c>
      <c r="C37" s="174" t="n">
        <v>3290</v>
      </c>
      <c r="D37" s="174" t="n">
        <v>0</v>
      </c>
      <c r="E37" s="174" t="n">
        <v>194</v>
      </c>
      <c r="F37" s="174" t="n">
        <v>1416</v>
      </c>
      <c r="G37" s="174" t="n">
        <v>2811</v>
      </c>
      <c r="H37" s="174" t="n">
        <v>0</v>
      </c>
      <c r="I37" s="174" t="n">
        <v>78</v>
      </c>
      <c r="J37" s="174" t="n">
        <v>4263</v>
      </c>
      <c r="K37" s="174" t="n">
        <v>461</v>
      </c>
      <c r="L37" s="174" t="n">
        <v>1</v>
      </c>
      <c r="M37" s="174" t="n">
        <v>27</v>
      </c>
      <c r="N37" s="174" t="n">
        <v>29</v>
      </c>
      <c r="O37" s="174" t="n">
        <v>4802</v>
      </c>
      <c r="P37" s="174" t="n">
        <v>0</v>
      </c>
      <c r="Q37" s="174" t="n">
        <v>168</v>
      </c>
      <c r="R37" s="174" t="n">
        <v>119</v>
      </c>
      <c r="S37" s="174" t="n">
        <v>3321</v>
      </c>
      <c r="T37" s="174" t="n">
        <v>40</v>
      </c>
      <c r="U37" s="174" t="n">
        <v>1080</v>
      </c>
      <c r="V37" s="174" t="n">
        <v>2895</v>
      </c>
      <c r="W37" s="174" t="n">
        <v>5567</v>
      </c>
      <c r="X37" s="174" t="n">
        <v>25</v>
      </c>
      <c r="Y37" s="174" t="n">
        <v>1042</v>
      </c>
      <c r="Z37" s="179">
        <f>B37+F37+J37+N37+R37</f>
        <v/>
      </c>
      <c r="AA37" s="179">
        <f>C37+G37+K37+O37+S37</f>
        <v/>
      </c>
      <c r="AB37" s="179">
        <f>D37+H37+L37+P37+T37</f>
        <v/>
      </c>
      <c r="AC37" s="179">
        <f>E37+I37+M37+Q37+U37</f>
        <v/>
      </c>
      <c r="AD37" s="179">
        <f>Z37+V37</f>
        <v/>
      </c>
      <c r="AE37" s="179">
        <f>AA37+W37</f>
        <v/>
      </c>
      <c r="AF37" s="179">
        <f>AB37+X37</f>
        <v/>
      </c>
      <c r="AG37" s="179">
        <f>AC37+Y37</f>
        <v/>
      </c>
      <c r="AH37" s="177">
        <f>IF(B37+D37=0,"",B37/(B37+D37))</f>
        <v/>
      </c>
      <c r="AI37" s="177">
        <f>IF(C37+E37=0,"",C37/(C37+E37))</f>
        <v/>
      </c>
      <c r="AJ37" s="177">
        <f>IF(B37+C37=0,1,B37/(B37+C37))</f>
        <v/>
      </c>
      <c r="AK37" s="177">
        <f>IF(F37+H37=0,"",F37/(F37+H37))</f>
        <v/>
      </c>
      <c r="AL37" s="177">
        <f>IF(G37+I37=0,"",G37/(G37+I37))</f>
        <v/>
      </c>
      <c r="AM37" s="177">
        <f>IF(F37+G37=0,1,F37/(F37+G37))</f>
        <v/>
      </c>
      <c r="AN37" s="177">
        <f>IF(J37+L37=0,"",J37/(J37+L37))</f>
        <v/>
      </c>
      <c r="AO37" s="177">
        <f>IF(K37+M37=0,"",K37/(K37+M37))</f>
        <v/>
      </c>
      <c r="AP37" s="177">
        <f>IF(J37+K37=0,1,J37/(J37+K37))</f>
        <v/>
      </c>
      <c r="AQ37" s="177">
        <f>IF(N37+P37=0,"",N37/(N37+P37))</f>
        <v/>
      </c>
      <c r="AR37" s="177">
        <f>IF(O37+Q37=0,"",O37/(O37+Q37))</f>
        <v/>
      </c>
      <c r="AS37" s="177">
        <f>IF(N37+O37=0,1,N37/(N37+O37))</f>
        <v/>
      </c>
      <c r="AT37" s="177">
        <f>IF(R37+T37=0,"",R37/(R37+T37))</f>
        <v/>
      </c>
      <c r="AU37" s="177">
        <f>IF(S37+U37=0,"",S37/(S37+U37))</f>
        <v/>
      </c>
      <c r="AV37" s="177">
        <f>IF(R37+S37=0,1,R37/(R37+S37))</f>
        <v/>
      </c>
      <c r="AW37" s="177">
        <f>IF(V37+X37=0,"",V37/(V37+X37))</f>
        <v/>
      </c>
      <c r="AX37" s="177">
        <f>IF(W37+Y37=0,"",W37/(W37+Y37))</f>
        <v/>
      </c>
      <c r="AY37" s="177">
        <f>IF(V37+W37=0,1,V37/(V37+W37))</f>
        <v/>
      </c>
      <c r="AZ37" s="177">
        <f>IF(Z37+AB37=0,"",Z37/(Z37+AB37))</f>
        <v/>
      </c>
      <c r="BA37" s="177">
        <f>IF(AA37+AC37=0,"",AA37/(AA37+AC37))</f>
        <v/>
      </c>
      <c r="BB37" s="177">
        <f>IF(Z37+AA37=0,1,Z37/(Z37+AA37))</f>
        <v/>
      </c>
      <c r="BC37" s="177">
        <f>IF(AD37+AF37=0,"",AD37/(AD37+AF37))</f>
        <v/>
      </c>
      <c r="BD37" s="177">
        <f>IF(AE37+AG37=0,"",AE37/(AE37+AG37))</f>
        <v/>
      </c>
      <c r="BE37" s="177">
        <f>IF(AD37+AE37=0,1,AD37/(AD37+AE37))</f>
        <v/>
      </c>
    </row>
    <row r="38">
      <c r="A38" s="178" t="n">
        <v>0.0011214533333333</v>
      </c>
      <c r="B38" s="174" t="n">
        <v>1556</v>
      </c>
      <c r="C38" s="174" t="n">
        <v>3282</v>
      </c>
      <c r="D38" s="174" t="n">
        <v>0</v>
      </c>
      <c r="E38" s="174" t="n">
        <v>202</v>
      </c>
      <c r="F38" s="174" t="n">
        <v>1416</v>
      </c>
      <c r="G38" s="174" t="n">
        <v>2808</v>
      </c>
      <c r="H38" s="174" t="n">
        <v>0</v>
      </c>
      <c r="I38" s="174" t="n">
        <v>81</v>
      </c>
      <c r="J38" s="174" t="n">
        <v>4263</v>
      </c>
      <c r="K38" s="174" t="n">
        <v>460</v>
      </c>
      <c r="L38" s="174" t="n">
        <v>1</v>
      </c>
      <c r="M38" s="174" t="n">
        <v>28</v>
      </c>
      <c r="N38" s="174" t="n">
        <v>29</v>
      </c>
      <c r="O38" s="174" t="n">
        <v>4796</v>
      </c>
      <c r="P38" s="174" t="n">
        <v>0</v>
      </c>
      <c r="Q38" s="174" t="n">
        <v>174</v>
      </c>
      <c r="R38" s="174" t="n">
        <v>118</v>
      </c>
      <c r="S38" s="174" t="n">
        <v>3293</v>
      </c>
      <c r="T38" s="174" t="n">
        <v>41</v>
      </c>
      <c r="U38" s="174" t="n">
        <v>1108</v>
      </c>
      <c r="V38" s="174" t="n">
        <v>2895</v>
      </c>
      <c r="W38" s="174" t="n">
        <v>5531</v>
      </c>
      <c r="X38" s="174" t="n">
        <v>25</v>
      </c>
      <c r="Y38" s="174" t="n">
        <v>1078</v>
      </c>
      <c r="Z38" s="179">
        <f>B38+F38+J38+N38+R38</f>
        <v/>
      </c>
      <c r="AA38" s="179">
        <f>C38+G38+K38+O38+S38</f>
        <v/>
      </c>
      <c r="AB38" s="179">
        <f>D38+H38+L38+P38+T38</f>
        <v/>
      </c>
      <c r="AC38" s="179">
        <f>E38+I38+M38+Q38+U38</f>
        <v/>
      </c>
      <c r="AD38" s="179">
        <f>Z38+V38</f>
        <v/>
      </c>
      <c r="AE38" s="179">
        <f>AA38+W38</f>
        <v/>
      </c>
      <c r="AF38" s="179">
        <f>AB38+X38</f>
        <v/>
      </c>
      <c r="AG38" s="179">
        <f>AC38+Y38</f>
        <v/>
      </c>
      <c r="AH38" s="177">
        <f>IF(B38+D38=0,"",B38/(B38+D38))</f>
        <v/>
      </c>
      <c r="AI38" s="177">
        <f>IF(C38+E38=0,"",C38/(C38+E38))</f>
        <v/>
      </c>
      <c r="AJ38" s="177">
        <f>IF(B38+C38=0,1,B38/(B38+C38))</f>
        <v/>
      </c>
      <c r="AK38" s="177">
        <f>IF(F38+H38=0,"",F38/(F38+H38))</f>
        <v/>
      </c>
      <c r="AL38" s="177">
        <f>IF(G38+I38=0,"",G38/(G38+I38))</f>
        <v/>
      </c>
      <c r="AM38" s="177">
        <f>IF(F38+G38=0,1,F38/(F38+G38))</f>
        <v/>
      </c>
      <c r="AN38" s="177">
        <f>IF(J38+L38=0,"",J38/(J38+L38))</f>
        <v/>
      </c>
      <c r="AO38" s="177">
        <f>IF(K38+M38=0,"",K38/(K38+M38))</f>
        <v/>
      </c>
      <c r="AP38" s="177">
        <f>IF(J38+K38=0,1,J38/(J38+K38))</f>
        <v/>
      </c>
      <c r="AQ38" s="177">
        <f>IF(N38+P38=0,"",N38/(N38+P38))</f>
        <v/>
      </c>
      <c r="AR38" s="177">
        <f>IF(O38+Q38=0,"",O38/(O38+Q38))</f>
        <v/>
      </c>
      <c r="AS38" s="177">
        <f>IF(N38+O38=0,1,N38/(N38+O38))</f>
        <v/>
      </c>
      <c r="AT38" s="177">
        <f>IF(R38+T38=0,"",R38/(R38+T38))</f>
        <v/>
      </c>
      <c r="AU38" s="177">
        <f>IF(S38+U38=0,"",S38/(S38+U38))</f>
        <v/>
      </c>
      <c r="AV38" s="177">
        <f>IF(R38+S38=0,1,R38/(R38+S38))</f>
        <v/>
      </c>
      <c r="AW38" s="177">
        <f>IF(V38+X38=0,"",V38/(V38+X38))</f>
        <v/>
      </c>
      <c r="AX38" s="177">
        <f>IF(W38+Y38=0,"",W38/(W38+Y38))</f>
        <v/>
      </c>
      <c r="AY38" s="177">
        <f>IF(V38+W38=0,1,V38/(V38+W38))</f>
        <v/>
      </c>
      <c r="AZ38" s="177">
        <f>IF(Z38+AB38=0,"",Z38/(Z38+AB38))</f>
        <v/>
      </c>
      <c r="BA38" s="177">
        <f>IF(AA38+AC38=0,"",AA38/(AA38+AC38))</f>
        <v/>
      </c>
      <c r="BB38" s="177">
        <f>IF(Z38+AA38=0,1,Z38/(Z38+AA38))</f>
        <v/>
      </c>
      <c r="BC38" s="177">
        <f>IF(AD38+AF38=0,"",AD38/(AD38+AF38))</f>
        <v/>
      </c>
      <c r="BD38" s="177">
        <f>IF(AE38+AG38=0,"",AE38/(AE38+AG38))</f>
        <v/>
      </c>
      <c r="BE38" s="177">
        <f>IF(AD38+AE38=0,1,AD38/(AD38+AE38))</f>
        <v/>
      </c>
    </row>
    <row r="39">
      <c r="A39" s="178" t="n">
        <v>0.0011720552380952</v>
      </c>
      <c r="B39" s="174" t="n">
        <v>1556</v>
      </c>
      <c r="C39" s="174" t="n">
        <v>3272</v>
      </c>
      <c r="D39" s="174" t="n">
        <v>0</v>
      </c>
      <c r="E39" s="174" t="n">
        <v>212</v>
      </c>
      <c r="F39" s="174" t="n">
        <v>1416</v>
      </c>
      <c r="G39" s="174" t="n">
        <v>2805</v>
      </c>
      <c r="H39" s="174" t="n">
        <v>0</v>
      </c>
      <c r="I39" s="174" t="n">
        <v>84</v>
      </c>
      <c r="J39" s="174" t="n">
        <v>4263</v>
      </c>
      <c r="K39" s="174" t="n">
        <v>460</v>
      </c>
      <c r="L39" s="174" t="n">
        <v>1</v>
      </c>
      <c r="M39" s="174" t="n">
        <v>28</v>
      </c>
      <c r="N39" s="174" t="n">
        <v>29</v>
      </c>
      <c r="O39" s="174" t="n">
        <v>4794</v>
      </c>
      <c r="P39" s="174" t="n">
        <v>0</v>
      </c>
      <c r="Q39" s="174" t="n">
        <v>176</v>
      </c>
      <c r="R39" s="174" t="n">
        <v>117</v>
      </c>
      <c r="S39" s="174" t="n">
        <v>3259</v>
      </c>
      <c r="T39" s="174" t="n">
        <v>42</v>
      </c>
      <c r="U39" s="174" t="n">
        <v>1142</v>
      </c>
      <c r="V39" s="174" t="n">
        <v>2895</v>
      </c>
      <c r="W39" s="174" t="n">
        <v>5498</v>
      </c>
      <c r="X39" s="174" t="n">
        <v>25</v>
      </c>
      <c r="Y39" s="174" t="n">
        <v>1111</v>
      </c>
      <c r="Z39" s="179">
        <f>B39+F39+J39+N39+R39</f>
        <v/>
      </c>
      <c r="AA39" s="179">
        <f>C39+G39+K39+O39+S39</f>
        <v/>
      </c>
      <c r="AB39" s="179">
        <f>D39+H39+L39+P39+T39</f>
        <v/>
      </c>
      <c r="AC39" s="179">
        <f>E39+I39+M39+Q39+U39</f>
        <v/>
      </c>
      <c r="AD39" s="179">
        <f>Z39+V39</f>
        <v/>
      </c>
      <c r="AE39" s="179">
        <f>AA39+W39</f>
        <v/>
      </c>
      <c r="AF39" s="179">
        <f>AB39+X39</f>
        <v/>
      </c>
      <c r="AG39" s="179">
        <f>AC39+Y39</f>
        <v/>
      </c>
      <c r="AH39" s="177">
        <f>IF(B39+D39=0,"",B39/(B39+D39))</f>
        <v/>
      </c>
      <c r="AI39" s="177">
        <f>IF(C39+E39=0,"",C39/(C39+E39))</f>
        <v/>
      </c>
      <c r="AJ39" s="177">
        <f>IF(B39+C39=0,1,B39/(B39+C39))</f>
        <v/>
      </c>
      <c r="AK39" s="177">
        <f>IF(F39+H39=0,"",F39/(F39+H39))</f>
        <v/>
      </c>
      <c r="AL39" s="177">
        <f>IF(G39+I39=0,"",G39/(G39+I39))</f>
        <v/>
      </c>
      <c r="AM39" s="177">
        <f>IF(F39+G39=0,1,F39/(F39+G39))</f>
        <v/>
      </c>
      <c r="AN39" s="177">
        <f>IF(J39+L39=0,"",J39/(J39+L39))</f>
        <v/>
      </c>
      <c r="AO39" s="177">
        <f>IF(K39+M39=0,"",K39/(K39+M39))</f>
        <v/>
      </c>
      <c r="AP39" s="177">
        <f>IF(J39+K39=0,1,J39/(J39+K39))</f>
        <v/>
      </c>
      <c r="AQ39" s="177">
        <f>IF(N39+P39=0,"",N39/(N39+P39))</f>
        <v/>
      </c>
      <c r="AR39" s="177">
        <f>IF(O39+Q39=0,"",O39/(O39+Q39))</f>
        <v/>
      </c>
      <c r="AS39" s="177">
        <f>IF(N39+O39=0,1,N39/(N39+O39))</f>
        <v/>
      </c>
      <c r="AT39" s="177">
        <f>IF(R39+T39=0,"",R39/(R39+T39))</f>
        <v/>
      </c>
      <c r="AU39" s="177">
        <f>IF(S39+U39=0,"",S39/(S39+U39))</f>
        <v/>
      </c>
      <c r="AV39" s="177">
        <f>IF(R39+S39=0,1,R39/(R39+S39))</f>
        <v/>
      </c>
      <c r="AW39" s="177">
        <f>IF(V39+X39=0,"",V39/(V39+X39))</f>
        <v/>
      </c>
      <c r="AX39" s="177">
        <f>IF(W39+Y39=0,"",W39/(W39+Y39))</f>
        <v/>
      </c>
      <c r="AY39" s="177">
        <f>IF(V39+W39=0,1,V39/(V39+W39))</f>
        <v/>
      </c>
      <c r="AZ39" s="177">
        <f>IF(Z39+AB39=0,"",Z39/(Z39+AB39))</f>
        <v/>
      </c>
      <c r="BA39" s="177">
        <f>IF(AA39+AC39=0,"",AA39/(AA39+AC39))</f>
        <v/>
      </c>
      <c r="BB39" s="177">
        <f>IF(Z39+AA39=0,1,Z39/(Z39+AA39))</f>
        <v/>
      </c>
      <c r="BC39" s="177">
        <f>IF(AD39+AF39=0,"",AD39/(AD39+AF39))</f>
        <v/>
      </c>
      <c r="BD39" s="177">
        <f>IF(AE39+AG39=0,"",AE39/(AE39+AG39))</f>
        <v/>
      </c>
      <c r="BE39" s="177">
        <f>IF(AD39+AE39=0,1,AD39/(AD39+AE39))</f>
        <v/>
      </c>
    </row>
    <row r="40">
      <c r="A40" s="178" t="n">
        <v>0.0012218666666666</v>
      </c>
      <c r="B40" s="174" t="n">
        <v>1556</v>
      </c>
      <c r="C40" s="174" t="n">
        <v>3263</v>
      </c>
      <c r="D40" s="174" t="n">
        <v>0</v>
      </c>
      <c r="E40" s="174" t="n">
        <v>221</v>
      </c>
      <c r="F40" s="174" t="n">
        <v>1416</v>
      </c>
      <c r="G40" s="174" t="n">
        <v>2804</v>
      </c>
      <c r="H40" s="174" t="n">
        <v>0</v>
      </c>
      <c r="I40" s="174" t="n">
        <v>85</v>
      </c>
      <c r="J40" s="174" t="n">
        <v>4263</v>
      </c>
      <c r="K40" s="174" t="n">
        <v>459</v>
      </c>
      <c r="L40" s="174" t="n">
        <v>1</v>
      </c>
      <c r="M40" s="174" t="n">
        <v>29</v>
      </c>
      <c r="N40" s="174" t="n">
        <v>29</v>
      </c>
      <c r="O40" s="174" t="n">
        <v>4793</v>
      </c>
      <c r="P40" s="174" t="n">
        <v>0</v>
      </c>
      <c r="Q40" s="174" t="n">
        <v>177</v>
      </c>
      <c r="R40" s="174" t="n">
        <v>117</v>
      </c>
      <c r="S40" s="174" t="n">
        <v>3214</v>
      </c>
      <c r="T40" s="174" t="n">
        <v>42</v>
      </c>
      <c r="U40" s="174" t="n">
        <v>1187</v>
      </c>
      <c r="V40" s="174" t="n">
        <v>2894</v>
      </c>
      <c r="W40" s="174" t="n">
        <v>5473</v>
      </c>
      <c r="X40" s="174" t="n">
        <v>26</v>
      </c>
      <c r="Y40" s="174" t="n">
        <v>1136</v>
      </c>
      <c r="Z40" s="179">
        <f>B40+F40+J40+N40+R40</f>
        <v/>
      </c>
      <c r="AA40" s="179">
        <f>C40+G40+K40+O40+S40</f>
        <v/>
      </c>
      <c r="AB40" s="179">
        <f>D40+H40+L40+P40+T40</f>
        <v/>
      </c>
      <c r="AC40" s="179">
        <f>E40+I40+M40+Q40+U40</f>
        <v/>
      </c>
      <c r="AD40" s="179">
        <f>Z40+V40</f>
        <v/>
      </c>
      <c r="AE40" s="179">
        <f>AA40+W40</f>
        <v/>
      </c>
      <c r="AF40" s="179">
        <f>AB40+X40</f>
        <v/>
      </c>
      <c r="AG40" s="179">
        <f>AC40+Y40</f>
        <v/>
      </c>
      <c r="AH40" s="177">
        <f>IF(B40+D40=0,"",B40/(B40+D40))</f>
        <v/>
      </c>
      <c r="AI40" s="177">
        <f>IF(C40+E40=0,"",C40/(C40+E40))</f>
        <v/>
      </c>
      <c r="AJ40" s="177">
        <f>IF(B40+C40=0,1,B40/(B40+C40))</f>
        <v/>
      </c>
      <c r="AK40" s="177">
        <f>IF(F40+H40=0,"",F40/(F40+H40))</f>
        <v/>
      </c>
      <c r="AL40" s="177">
        <f>IF(G40+I40=0,"",G40/(G40+I40))</f>
        <v/>
      </c>
      <c r="AM40" s="177">
        <f>IF(F40+G40=0,1,F40/(F40+G40))</f>
        <v/>
      </c>
      <c r="AN40" s="177">
        <f>IF(J40+L40=0,"",J40/(J40+L40))</f>
        <v/>
      </c>
      <c r="AO40" s="177">
        <f>IF(K40+M40=0,"",K40/(K40+M40))</f>
        <v/>
      </c>
      <c r="AP40" s="177">
        <f>IF(J40+K40=0,1,J40/(J40+K40))</f>
        <v/>
      </c>
      <c r="AQ40" s="177">
        <f>IF(N40+P40=0,"",N40/(N40+P40))</f>
        <v/>
      </c>
      <c r="AR40" s="177">
        <f>IF(O40+Q40=0,"",O40/(O40+Q40))</f>
        <v/>
      </c>
      <c r="AS40" s="177">
        <f>IF(N40+O40=0,1,N40/(N40+O40))</f>
        <v/>
      </c>
      <c r="AT40" s="177">
        <f>IF(R40+T40=0,"",R40/(R40+T40))</f>
        <v/>
      </c>
      <c r="AU40" s="177">
        <f>IF(S40+U40=0,"",S40/(S40+U40))</f>
        <v/>
      </c>
      <c r="AV40" s="177">
        <f>IF(R40+S40=0,1,R40/(R40+S40))</f>
        <v/>
      </c>
      <c r="AW40" s="177">
        <f>IF(V40+X40=0,"",V40/(V40+X40))</f>
        <v/>
      </c>
      <c r="AX40" s="177">
        <f>IF(W40+Y40=0,"",W40/(W40+Y40))</f>
        <v/>
      </c>
      <c r="AY40" s="177">
        <f>IF(V40+W40=0,1,V40/(V40+W40))</f>
        <v/>
      </c>
      <c r="AZ40" s="177">
        <f>IF(Z40+AB40=0,"",Z40/(Z40+AB40))</f>
        <v/>
      </c>
      <c r="BA40" s="177">
        <f>IF(AA40+AC40=0,"",AA40/(AA40+AC40))</f>
        <v/>
      </c>
      <c r="BB40" s="177">
        <f>IF(Z40+AA40=0,1,Z40/(Z40+AA40))</f>
        <v/>
      </c>
      <c r="BC40" s="177">
        <f>IF(AD40+AF40=0,"",AD40/(AD40+AF40))</f>
        <v/>
      </c>
      <c r="BD40" s="177">
        <f>IF(AE40+AG40=0,"",AE40/(AE40+AG40))</f>
        <v/>
      </c>
      <c r="BE40" s="177">
        <f>IF(AD40+AE40=0,1,AD40/(AD40+AE40))</f>
        <v/>
      </c>
    </row>
    <row r="41">
      <c r="A41" s="178" t="n">
        <v>0.0012662733333333</v>
      </c>
      <c r="B41" s="174" t="n">
        <v>1556</v>
      </c>
      <c r="C41" s="174" t="n">
        <v>3253</v>
      </c>
      <c r="D41" s="174" t="n">
        <v>0</v>
      </c>
      <c r="E41" s="174" t="n">
        <v>231</v>
      </c>
      <c r="F41" s="174" t="n">
        <v>1416</v>
      </c>
      <c r="G41" s="174" t="n">
        <v>2802</v>
      </c>
      <c r="H41" s="174" t="n">
        <v>0</v>
      </c>
      <c r="I41" s="174" t="n">
        <v>87</v>
      </c>
      <c r="J41" s="174" t="n">
        <v>4263</v>
      </c>
      <c r="K41" s="174" t="n">
        <v>458</v>
      </c>
      <c r="L41" s="174" t="n">
        <v>1</v>
      </c>
      <c r="M41" s="174" t="n">
        <v>30</v>
      </c>
      <c r="N41" s="174" t="n">
        <v>29</v>
      </c>
      <c r="O41" s="174" t="n">
        <v>4788</v>
      </c>
      <c r="P41" s="174" t="n">
        <v>0</v>
      </c>
      <c r="Q41" s="174" t="n">
        <v>182</v>
      </c>
      <c r="R41" s="174" t="n">
        <v>115</v>
      </c>
      <c r="S41" s="174" t="n">
        <v>3178</v>
      </c>
      <c r="T41" s="174" t="n">
        <v>44</v>
      </c>
      <c r="U41" s="174" t="n">
        <v>1223</v>
      </c>
      <c r="V41" s="174" t="n">
        <v>2894</v>
      </c>
      <c r="W41" s="174" t="n">
        <v>5446</v>
      </c>
      <c r="X41" s="174" t="n">
        <v>26</v>
      </c>
      <c r="Y41" s="174" t="n">
        <v>1163</v>
      </c>
      <c r="Z41" s="179">
        <f>B41+F41+J41+N41+R41</f>
        <v/>
      </c>
      <c r="AA41" s="179">
        <f>C41+G41+K41+O41+S41</f>
        <v/>
      </c>
      <c r="AB41" s="179">
        <f>D41+H41+L41+P41+T41</f>
        <v/>
      </c>
      <c r="AC41" s="179">
        <f>E41+I41+M41+Q41+U41</f>
        <v/>
      </c>
      <c r="AD41" s="179">
        <f>Z41+V41</f>
        <v/>
      </c>
      <c r="AE41" s="179">
        <f>AA41+W41</f>
        <v/>
      </c>
      <c r="AF41" s="179">
        <f>AB41+X41</f>
        <v/>
      </c>
      <c r="AG41" s="179">
        <f>AC41+Y41</f>
        <v/>
      </c>
      <c r="AH41" s="177">
        <f>IF(B41+D41=0,"",B41/(B41+D41))</f>
        <v/>
      </c>
      <c r="AI41" s="177">
        <f>IF(C41+E41=0,"",C41/(C41+E41))</f>
        <v/>
      </c>
      <c r="AJ41" s="177">
        <f>IF(B41+C41=0,1,B41/(B41+C41))</f>
        <v/>
      </c>
      <c r="AK41" s="177">
        <f>IF(F41+H41=0,"",F41/(F41+H41))</f>
        <v/>
      </c>
      <c r="AL41" s="177">
        <f>IF(G41+I41=0,"",G41/(G41+I41))</f>
        <v/>
      </c>
      <c r="AM41" s="177">
        <f>IF(F41+G41=0,1,F41/(F41+G41))</f>
        <v/>
      </c>
      <c r="AN41" s="177">
        <f>IF(J41+L41=0,"",J41/(J41+L41))</f>
        <v/>
      </c>
      <c r="AO41" s="177">
        <f>IF(K41+M41=0,"",K41/(K41+M41))</f>
        <v/>
      </c>
      <c r="AP41" s="177">
        <f>IF(J41+K41=0,1,J41/(J41+K41))</f>
        <v/>
      </c>
      <c r="AQ41" s="177">
        <f>IF(N41+P41=0,"",N41/(N41+P41))</f>
        <v/>
      </c>
      <c r="AR41" s="177">
        <f>IF(O41+Q41=0,"",O41/(O41+Q41))</f>
        <v/>
      </c>
      <c r="AS41" s="177">
        <f>IF(N41+O41=0,1,N41/(N41+O41))</f>
        <v/>
      </c>
      <c r="AT41" s="177">
        <f>IF(R41+T41=0,"",R41/(R41+T41))</f>
        <v/>
      </c>
      <c r="AU41" s="177">
        <f>IF(S41+U41=0,"",S41/(S41+U41))</f>
        <v/>
      </c>
      <c r="AV41" s="177">
        <f>IF(R41+S41=0,1,R41/(R41+S41))</f>
        <v/>
      </c>
      <c r="AW41" s="177">
        <f>IF(V41+X41=0,"",V41/(V41+X41))</f>
        <v/>
      </c>
      <c r="AX41" s="177">
        <f>IF(W41+Y41=0,"",W41/(W41+Y41))</f>
        <v/>
      </c>
      <c r="AY41" s="177">
        <f>IF(V41+W41=0,1,V41/(V41+W41))</f>
        <v/>
      </c>
      <c r="AZ41" s="177">
        <f>IF(Z41+AB41=0,"",Z41/(Z41+AB41))</f>
        <v/>
      </c>
      <c r="BA41" s="177">
        <f>IF(AA41+AC41=0,"",AA41/(AA41+AC41))</f>
        <v/>
      </c>
      <c r="BB41" s="177">
        <f>IF(Z41+AA41=0,1,Z41/(Z41+AA41))</f>
        <v/>
      </c>
      <c r="BC41" s="177">
        <f>IF(AD41+AF41=0,"",AD41/(AD41+AF41))</f>
        <v/>
      </c>
      <c r="BD41" s="177">
        <f>IF(AE41+AG41=0,"",AE41/(AE41+AG41))</f>
        <v/>
      </c>
      <c r="BE41" s="177">
        <f>IF(AD41+AE41=0,1,AD41/(AD41+AE41))</f>
        <v/>
      </c>
    </row>
    <row r="42">
      <c r="A42" s="178" t="n">
        <v>0.00132818</v>
      </c>
      <c r="B42" s="174" t="n">
        <v>1556</v>
      </c>
      <c r="C42" s="174" t="n">
        <v>3246</v>
      </c>
      <c r="D42" s="174" t="n">
        <v>0</v>
      </c>
      <c r="E42" s="174" t="n">
        <v>238</v>
      </c>
      <c r="F42" s="174" t="n">
        <v>1416</v>
      </c>
      <c r="G42" s="174" t="n">
        <v>2800</v>
      </c>
      <c r="H42" s="174" t="n">
        <v>0</v>
      </c>
      <c r="I42" s="174" t="n">
        <v>89</v>
      </c>
      <c r="J42" s="174" t="n">
        <v>4263</v>
      </c>
      <c r="K42" s="174" t="n">
        <v>457</v>
      </c>
      <c r="L42" s="174" t="n">
        <v>1</v>
      </c>
      <c r="M42" s="174" t="n">
        <v>31</v>
      </c>
      <c r="N42" s="174" t="n">
        <v>29</v>
      </c>
      <c r="O42" s="174" t="n">
        <v>4785</v>
      </c>
      <c r="P42" s="174" t="n">
        <v>0</v>
      </c>
      <c r="Q42" s="174" t="n">
        <v>185</v>
      </c>
      <c r="R42" s="174" t="n">
        <v>114</v>
      </c>
      <c r="S42" s="174" t="n">
        <v>3139</v>
      </c>
      <c r="T42" s="174" t="n">
        <v>45</v>
      </c>
      <c r="U42" s="174" t="n">
        <v>1262</v>
      </c>
      <c r="V42" s="174" t="n">
        <v>2893</v>
      </c>
      <c r="W42" s="174" t="n">
        <v>5417</v>
      </c>
      <c r="X42" s="174" t="n">
        <v>27</v>
      </c>
      <c r="Y42" s="174" t="n">
        <v>1192</v>
      </c>
      <c r="Z42" s="179">
        <f>B42+F42+J42+N42+R42</f>
        <v/>
      </c>
      <c r="AA42" s="179">
        <f>C42+G42+K42+O42+S42</f>
        <v/>
      </c>
      <c r="AB42" s="179">
        <f>D42+H42+L42+P42+T42</f>
        <v/>
      </c>
      <c r="AC42" s="179">
        <f>E42+I42+M42+Q42+U42</f>
        <v/>
      </c>
      <c r="AD42" s="179">
        <f>Z42+V42</f>
        <v/>
      </c>
      <c r="AE42" s="179">
        <f>AA42+W42</f>
        <v/>
      </c>
      <c r="AF42" s="179">
        <f>AB42+X42</f>
        <v/>
      </c>
      <c r="AG42" s="179">
        <f>AC42+Y42</f>
        <v/>
      </c>
      <c r="AH42" s="177">
        <f>IF(B42+D42=0,"",B42/(B42+D42))</f>
        <v/>
      </c>
      <c r="AI42" s="177">
        <f>IF(C42+E42=0,"",C42/(C42+E42))</f>
        <v/>
      </c>
      <c r="AJ42" s="177">
        <f>IF(B42+C42=0,1,B42/(B42+C42))</f>
        <v/>
      </c>
      <c r="AK42" s="177">
        <f>IF(F42+H42=0,"",F42/(F42+H42))</f>
        <v/>
      </c>
      <c r="AL42" s="177">
        <f>IF(G42+I42=0,"",G42/(G42+I42))</f>
        <v/>
      </c>
      <c r="AM42" s="177">
        <f>IF(F42+G42=0,1,F42/(F42+G42))</f>
        <v/>
      </c>
      <c r="AN42" s="177">
        <f>IF(J42+L42=0,"",J42/(J42+L42))</f>
        <v/>
      </c>
      <c r="AO42" s="177">
        <f>IF(K42+M42=0,"",K42/(K42+M42))</f>
        <v/>
      </c>
      <c r="AP42" s="177">
        <f>IF(J42+K42=0,1,J42/(J42+K42))</f>
        <v/>
      </c>
      <c r="AQ42" s="177">
        <f>IF(N42+P42=0,"",N42/(N42+P42))</f>
        <v/>
      </c>
      <c r="AR42" s="177">
        <f>IF(O42+Q42=0,"",O42/(O42+Q42))</f>
        <v/>
      </c>
      <c r="AS42" s="177">
        <f>IF(N42+O42=0,1,N42/(N42+O42))</f>
        <v/>
      </c>
      <c r="AT42" s="177">
        <f>IF(R42+T42=0,"",R42/(R42+T42))</f>
        <v/>
      </c>
      <c r="AU42" s="177">
        <f>IF(S42+U42=0,"",S42/(S42+U42))</f>
        <v/>
      </c>
      <c r="AV42" s="177">
        <f>IF(R42+S42=0,1,R42/(R42+S42))</f>
        <v/>
      </c>
      <c r="AW42" s="177">
        <f>IF(V42+X42=0,"",V42/(V42+X42))</f>
        <v/>
      </c>
      <c r="AX42" s="177">
        <f>IF(W42+Y42=0,"",W42/(W42+Y42))</f>
        <v/>
      </c>
      <c r="AY42" s="177">
        <f>IF(V42+W42=0,1,V42/(V42+W42))</f>
        <v/>
      </c>
      <c r="AZ42" s="177">
        <f>IF(Z42+AB42=0,"",Z42/(Z42+AB42))</f>
        <v/>
      </c>
      <c r="BA42" s="177">
        <f>IF(AA42+AC42=0,"",AA42/(AA42+AC42))</f>
        <v/>
      </c>
      <c r="BB42" s="177">
        <f>IF(Z42+AA42=0,1,Z42/(Z42+AA42))</f>
        <v/>
      </c>
      <c r="BC42" s="177">
        <f>IF(AD42+AF42=0,"",AD42/(AD42+AF42))</f>
        <v/>
      </c>
      <c r="BD42" s="177">
        <f>IF(AE42+AG42=0,"",AE42/(AE42+AG42))</f>
        <v/>
      </c>
      <c r="BE42" s="177">
        <f>IF(AD42+AE42=0,1,AD42/(AD42+AE42))</f>
        <v/>
      </c>
    </row>
    <row r="43">
      <c r="A43" s="178" t="n">
        <v>0.0013723266666666</v>
      </c>
      <c r="B43" s="174" t="n">
        <v>1556</v>
      </c>
      <c r="C43" s="174" t="n">
        <v>3235</v>
      </c>
      <c r="D43" s="174" t="n">
        <v>0</v>
      </c>
      <c r="E43" s="174" t="n">
        <v>249</v>
      </c>
      <c r="F43" s="174" t="n">
        <v>1416</v>
      </c>
      <c r="G43" s="174" t="n">
        <v>2797</v>
      </c>
      <c r="H43" s="174" t="n">
        <v>0</v>
      </c>
      <c r="I43" s="174" t="n">
        <v>92</v>
      </c>
      <c r="J43" s="174" t="n">
        <v>4263</v>
      </c>
      <c r="K43" s="174" t="n">
        <v>457</v>
      </c>
      <c r="L43" s="174" t="n">
        <v>1</v>
      </c>
      <c r="M43" s="174" t="n">
        <v>31</v>
      </c>
      <c r="N43" s="174" t="n">
        <v>29</v>
      </c>
      <c r="O43" s="174" t="n">
        <v>4779</v>
      </c>
      <c r="P43" s="174" t="n">
        <v>0</v>
      </c>
      <c r="Q43" s="174" t="n">
        <v>191</v>
      </c>
      <c r="R43" s="174" t="n">
        <v>113</v>
      </c>
      <c r="S43" s="174" t="n">
        <v>3113</v>
      </c>
      <c r="T43" s="174" t="n">
        <v>46</v>
      </c>
      <c r="U43" s="174" t="n">
        <v>1288</v>
      </c>
      <c r="V43" s="174" t="n">
        <v>2892</v>
      </c>
      <c r="W43" s="174" t="n">
        <v>5382</v>
      </c>
      <c r="X43" s="174" t="n">
        <v>28</v>
      </c>
      <c r="Y43" s="174" t="n">
        <v>1227</v>
      </c>
      <c r="Z43" s="179">
        <f>B43+F43+J43+N43+R43</f>
        <v/>
      </c>
      <c r="AA43" s="179">
        <f>C43+G43+K43+O43+S43</f>
        <v/>
      </c>
      <c r="AB43" s="179">
        <f>D43+H43+L43+P43+T43</f>
        <v/>
      </c>
      <c r="AC43" s="179">
        <f>E43+I43+M43+Q43+U43</f>
        <v/>
      </c>
      <c r="AD43" s="179">
        <f>Z43+V43</f>
        <v/>
      </c>
      <c r="AE43" s="179">
        <f>AA43+W43</f>
        <v/>
      </c>
      <c r="AF43" s="179">
        <f>AB43+X43</f>
        <v/>
      </c>
      <c r="AG43" s="179">
        <f>AC43+Y43</f>
        <v/>
      </c>
      <c r="AH43" s="177">
        <f>IF(B43+D43=0,"",B43/(B43+D43))</f>
        <v/>
      </c>
      <c r="AI43" s="177">
        <f>IF(C43+E43=0,"",C43/(C43+E43))</f>
        <v/>
      </c>
      <c r="AJ43" s="177">
        <f>IF(B43+C43=0,1,B43/(B43+C43))</f>
        <v/>
      </c>
      <c r="AK43" s="177">
        <f>IF(F43+H43=0,"",F43/(F43+H43))</f>
        <v/>
      </c>
      <c r="AL43" s="177">
        <f>IF(G43+I43=0,"",G43/(G43+I43))</f>
        <v/>
      </c>
      <c r="AM43" s="177">
        <f>IF(F43+G43=0,1,F43/(F43+G43))</f>
        <v/>
      </c>
      <c r="AN43" s="177">
        <f>IF(J43+L43=0,"",J43/(J43+L43))</f>
        <v/>
      </c>
      <c r="AO43" s="177">
        <f>IF(K43+M43=0,"",K43/(K43+M43))</f>
        <v/>
      </c>
      <c r="AP43" s="177">
        <f>IF(J43+K43=0,1,J43/(J43+K43))</f>
        <v/>
      </c>
      <c r="AQ43" s="177">
        <f>IF(N43+P43=0,"",N43/(N43+P43))</f>
        <v/>
      </c>
      <c r="AR43" s="177">
        <f>IF(O43+Q43=0,"",O43/(O43+Q43))</f>
        <v/>
      </c>
      <c r="AS43" s="177">
        <f>IF(N43+O43=0,1,N43/(N43+O43))</f>
        <v/>
      </c>
      <c r="AT43" s="177">
        <f>IF(R43+T43=0,"",R43/(R43+T43))</f>
        <v/>
      </c>
      <c r="AU43" s="177">
        <f>IF(S43+U43=0,"",S43/(S43+U43))</f>
        <v/>
      </c>
      <c r="AV43" s="177">
        <f>IF(R43+S43=0,1,R43/(R43+S43))</f>
        <v/>
      </c>
      <c r="AW43" s="177">
        <f>IF(V43+X43=0,"",V43/(V43+X43))</f>
        <v/>
      </c>
      <c r="AX43" s="177">
        <f>IF(W43+Y43=0,"",W43/(W43+Y43))</f>
        <v/>
      </c>
      <c r="AY43" s="177">
        <f>IF(V43+W43=0,1,V43/(V43+W43))</f>
        <v/>
      </c>
      <c r="AZ43" s="177">
        <f>IF(Z43+AB43=0,"",Z43/(Z43+AB43))</f>
        <v/>
      </c>
      <c r="BA43" s="177">
        <f>IF(AA43+AC43=0,"",AA43/(AA43+AC43))</f>
        <v/>
      </c>
      <c r="BB43" s="177">
        <f>IF(Z43+AA43=0,1,Z43/(Z43+AA43))</f>
        <v/>
      </c>
      <c r="BC43" s="177">
        <f>IF(AD43+AF43=0,"",AD43/(AD43+AF43))</f>
        <v/>
      </c>
      <c r="BD43" s="177">
        <f>IF(AE43+AG43=0,"",AE43/(AE43+AG43))</f>
        <v/>
      </c>
      <c r="BE43" s="177">
        <f>IF(AD43+AE43=0,1,AD43/(AD43+AE43))</f>
        <v/>
      </c>
    </row>
    <row r="44">
      <c r="A44" s="178" t="n">
        <v>0.00142674</v>
      </c>
      <c r="B44" s="174" t="n">
        <v>1556</v>
      </c>
      <c r="C44" s="174" t="n">
        <v>3224</v>
      </c>
      <c r="D44" s="174" t="n">
        <v>0</v>
      </c>
      <c r="E44" s="174" t="n">
        <v>260</v>
      </c>
      <c r="F44" s="174" t="n">
        <v>1416</v>
      </c>
      <c r="G44" s="174" t="n">
        <v>2794</v>
      </c>
      <c r="H44" s="174" t="n">
        <v>0</v>
      </c>
      <c r="I44" s="174" t="n">
        <v>95</v>
      </c>
      <c r="J44" s="174" t="n">
        <v>4263</v>
      </c>
      <c r="K44" s="174" t="n">
        <v>454</v>
      </c>
      <c r="L44" s="174" t="n">
        <v>1</v>
      </c>
      <c r="M44" s="174" t="n">
        <v>34</v>
      </c>
      <c r="N44" s="174" t="n">
        <v>29</v>
      </c>
      <c r="O44" s="174" t="n">
        <v>4769</v>
      </c>
      <c r="P44" s="174" t="n">
        <v>0</v>
      </c>
      <c r="Q44" s="174" t="n">
        <v>201</v>
      </c>
      <c r="R44" s="174" t="n">
        <v>113</v>
      </c>
      <c r="S44" s="174" t="n">
        <v>3079</v>
      </c>
      <c r="T44" s="174" t="n">
        <v>46</v>
      </c>
      <c r="U44" s="174" t="n">
        <v>1322</v>
      </c>
      <c r="V44" s="174" t="n">
        <v>2891</v>
      </c>
      <c r="W44" s="174" t="n">
        <v>5361</v>
      </c>
      <c r="X44" s="174" t="n">
        <v>29</v>
      </c>
      <c r="Y44" s="174" t="n">
        <v>1248</v>
      </c>
      <c r="Z44" s="179">
        <f>B44+F44+J44+N44+R44</f>
        <v/>
      </c>
      <c r="AA44" s="179">
        <f>C44+G44+K44+O44+S44</f>
        <v/>
      </c>
      <c r="AB44" s="179">
        <f>D44+H44+L44+P44+T44</f>
        <v/>
      </c>
      <c r="AC44" s="179">
        <f>E44+I44+M44+Q44+U44</f>
        <v/>
      </c>
      <c r="AD44" s="179">
        <f>Z44+V44</f>
        <v/>
      </c>
      <c r="AE44" s="179">
        <f>AA44+W44</f>
        <v/>
      </c>
      <c r="AF44" s="179">
        <f>AB44+X44</f>
        <v/>
      </c>
      <c r="AG44" s="179">
        <f>AC44+Y44</f>
        <v/>
      </c>
      <c r="AH44" s="177">
        <f>IF(B44+D44=0,"",B44/(B44+D44))</f>
        <v/>
      </c>
      <c r="AI44" s="177">
        <f>IF(C44+E44=0,"",C44/(C44+E44))</f>
        <v/>
      </c>
      <c r="AJ44" s="177">
        <f>IF(B44+C44=0,1,B44/(B44+C44))</f>
        <v/>
      </c>
      <c r="AK44" s="177">
        <f>IF(F44+H44=0,"",F44/(F44+H44))</f>
        <v/>
      </c>
      <c r="AL44" s="177">
        <f>IF(G44+I44=0,"",G44/(G44+I44))</f>
        <v/>
      </c>
      <c r="AM44" s="177">
        <f>IF(F44+G44=0,1,F44/(F44+G44))</f>
        <v/>
      </c>
      <c r="AN44" s="177">
        <f>IF(J44+L44=0,"",J44/(J44+L44))</f>
        <v/>
      </c>
      <c r="AO44" s="177">
        <f>IF(K44+M44=0,"",K44/(K44+M44))</f>
        <v/>
      </c>
      <c r="AP44" s="177">
        <f>IF(J44+K44=0,1,J44/(J44+K44))</f>
        <v/>
      </c>
      <c r="AQ44" s="177">
        <f>IF(N44+P44=0,"",N44/(N44+P44))</f>
        <v/>
      </c>
      <c r="AR44" s="177">
        <f>IF(O44+Q44=0,"",O44/(O44+Q44))</f>
        <v/>
      </c>
      <c r="AS44" s="177">
        <f>IF(N44+O44=0,1,N44/(N44+O44))</f>
        <v/>
      </c>
      <c r="AT44" s="177">
        <f>IF(R44+T44=0,"",R44/(R44+T44))</f>
        <v/>
      </c>
      <c r="AU44" s="177">
        <f>IF(S44+U44=0,"",S44/(S44+U44))</f>
        <v/>
      </c>
      <c r="AV44" s="177">
        <f>IF(R44+S44=0,1,R44/(R44+S44))</f>
        <v/>
      </c>
      <c r="AW44" s="177">
        <f>IF(V44+X44=0,"",V44/(V44+X44))</f>
        <v/>
      </c>
      <c r="AX44" s="177">
        <f>IF(W44+Y44=0,"",W44/(W44+Y44))</f>
        <v/>
      </c>
      <c r="AY44" s="177">
        <f>IF(V44+W44=0,1,V44/(V44+W44))</f>
        <v/>
      </c>
      <c r="AZ44" s="177">
        <f>IF(Z44+AB44=0,"",Z44/(Z44+AB44))</f>
        <v/>
      </c>
      <c r="BA44" s="177">
        <f>IF(AA44+AC44=0,"",AA44/(AA44+AC44))</f>
        <v/>
      </c>
      <c r="BB44" s="177">
        <f>IF(Z44+AA44=0,1,Z44/(Z44+AA44))</f>
        <v/>
      </c>
      <c r="BC44" s="177">
        <f>IF(AD44+AF44=0,"",AD44/(AD44+AF44))</f>
        <v/>
      </c>
      <c r="BD44" s="177">
        <f>IF(AE44+AG44=0,"",AE44/(AE44+AG44))</f>
        <v/>
      </c>
      <c r="BE44" s="177">
        <f>IF(AD44+AE44=0,1,AD44/(AD44+AE44))</f>
        <v/>
      </c>
    </row>
    <row r="45">
      <c r="A45" s="178" t="n">
        <v>0.0014890571428571</v>
      </c>
      <c r="B45" s="174" t="n">
        <v>1556</v>
      </c>
      <c r="C45" s="174" t="n">
        <v>3218</v>
      </c>
      <c r="D45" s="174" t="n">
        <v>0</v>
      </c>
      <c r="E45" s="174" t="n">
        <v>266</v>
      </c>
      <c r="F45" s="174" t="n">
        <v>1416</v>
      </c>
      <c r="G45" s="174" t="n">
        <v>2792</v>
      </c>
      <c r="H45" s="174" t="n">
        <v>0</v>
      </c>
      <c r="I45" s="174" t="n">
        <v>97</v>
      </c>
      <c r="J45" s="174" t="n">
        <v>4263</v>
      </c>
      <c r="K45" s="174" t="n">
        <v>453</v>
      </c>
      <c r="L45" s="174" t="n">
        <v>1</v>
      </c>
      <c r="M45" s="174" t="n">
        <v>35</v>
      </c>
      <c r="N45" s="174" t="n">
        <v>29</v>
      </c>
      <c r="O45" s="174" t="n">
        <v>4758</v>
      </c>
      <c r="P45" s="174" t="n">
        <v>0</v>
      </c>
      <c r="Q45" s="174" t="n">
        <v>212</v>
      </c>
      <c r="R45" s="174" t="n">
        <v>113</v>
      </c>
      <c r="S45" s="174" t="n">
        <v>3045</v>
      </c>
      <c r="T45" s="174" t="n">
        <v>46</v>
      </c>
      <c r="U45" s="174" t="n">
        <v>1356</v>
      </c>
      <c r="V45" s="174" t="n">
        <v>2890</v>
      </c>
      <c r="W45" s="174" t="n">
        <v>5333</v>
      </c>
      <c r="X45" s="174" t="n">
        <v>30</v>
      </c>
      <c r="Y45" s="174" t="n">
        <v>1276</v>
      </c>
      <c r="Z45" s="179">
        <f>B45+F45+J45+N45+R45</f>
        <v/>
      </c>
      <c r="AA45" s="179">
        <f>C45+G45+K45+O45+S45</f>
        <v/>
      </c>
      <c r="AB45" s="179">
        <f>D45+H45+L45+P45+T45</f>
        <v/>
      </c>
      <c r="AC45" s="179">
        <f>E45+I45+M45+Q45+U45</f>
        <v/>
      </c>
      <c r="AD45" s="179">
        <f>Z45+V45</f>
        <v/>
      </c>
      <c r="AE45" s="179">
        <f>AA45+W45</f>
        <v/>
      </c>
      <c r="AF45" s="179">
        <f>AB45+X45</f>
        <v/>
      </c>
      <c r="AG45" s="179">
        <f>AC45+Y45</f>
        <v/>
      </c>
      <c r="AH45" s="177">
        <f>IF(B45+D45=0,"",B45/(B45+D45))</f>
        <v/>
      </c>
      <c r="AI45" s="177">
        <f>IF(C45+E45=0,"",C45/(C45+E45))</f>
        <v/>
      </c>
      <c r="AJ45" s="177">
        <f>IF(B45+C45=0,1,B45/(B45+C45))</f>
        <v/>
      </c>
      <c r="AK45" s="177">
        <f>IF(F45+H45=0,"",F45/(F45+H45))</f>
        <v/>
      </c>
      <c r="AL45" s="177">
        <f>IF(G45+I45=0,"",G45/(G45+I45))</f>
        <v/>
      </c>
      <c r="AM45" s="177">
        <f>IF(F45+G45=0,1,F45/(F45+G45))</f>
        <v/>
      </c>
      <c r="AN45" s="177">
        <f>IF(J45+L45=0,"",J45/(J45+L45))</f>
        <v/>
      </c>
      <c r="AO45" s="177">
        <f>IF(K45+M45=0,"",K45/(K45+M45))</f>
        <v/>
      </c>
      <c r="AP45" s="177">
        <f>IF(J45+K45=0,1,J45/(J45+K45))</f>
        <v/>
      </c>
      <c r="AQ45" s="177">
        <f>IF(N45+P45=0,"",N45/(N45+P45))</f>
        <v/>
      </c>
      <c r="AR45" s="177">
        <f>IF(O45+Q45=0,"",O45/(O45+Q45))</f>
        <v/>
      </c>
      <c r="AS45" s="177">
        <f>IF(N45+O45=0,1,N45/(N45+O45))</f>
        <v/>
      </c>
      <c r="AT45" s="177">
        <f>IF(R45+T45=0,"",R45/(R45+T45))</f>
        <v/>
      </c>
      <c r="AU45" s="177">
        <f>IF(S45+U45=0,"",S45/(S45+U45))</f>
        <v/>
      </c>
      <c r="AV45" s="177">
        <f>IF(R45+S45=0,1,R45/(R45+S45))</f>
        <v/>
      </c>
      <c r="AW45" s="177">
        <f>IF(V45+X45=0,"",V45/(V45+X45))</f>
        <v/>
      </c>
      <c r="AX45" s="177">
        <f>IF(W45+Y45=0,"",W45/(W45+Y45))</f>
        <v/>
      </c>
      <c r="AY45" s="177">
        <f>IF(V45+W45=0,1,V45/(V45+W45))</f>
        <v/>
      </c>
      <c r="AZ45" s="177">
        <f>IF(Z45+AB45=0,"",Z45/(Z45+AB45))</f>
        <v/>
      </c>
      <c r="BA45" s="177">
        <f>IF(AA45+AC45=0,"",AA45/(AA45+AC45))</f>
        <v/>
      </c>
      <c r="BB45" s="177">
        <f>IF(Z45+AA45=0,1,Z45/(Z45+AA45))</f>
        <v/>
      </c>
      <c r="BC45" s="177">
        <f>IF(AD45+AF45=0,"",AD45/(AD45+AF45))</f>
        <v/>
      </c>
      <c r="BD45" s="177">
        <f>IF(AE45+AG45=0,"",AE45/(AE45+AG45))</f>
        <v/>
      </c>
      <c r="BE45" s="177">
        <f>IF(AD45+AE45=0,1,AD45/(AD45+AE45))</f>
        <v/>
      </c>
    </row>
    <row r="46">
      <c r="A46" s="178" t="n">
        <v>0.0015623466666666</v>
      </c>
      <c r="B46" s="174" t="n">
        <v>1556</v>
      </c>
      <c r="C46" s="174" t="n">
        <v>3214</v>
      </c>
      <c r="D46" s="174" t="n">
        <v>0</v>
      </c>
      <c r="E46" s="174" t="n">
        <v>270</v>
      </c>
      <c r="F46" s="174" t="n">
        <v>1416</v>
      </c>
      <c r="G46" s="174" t="n">
        <v>2787</v>
      </c>
      <c r="H46" s="174" t="n">
        <v>0</v>
      </c>
      <c r="I46" s="174" t="n">
        <v>102</v>
      </c>
      <c r="J46" s="174" t="n">
        <v>4263</v>
      </c>
      <c r="K46" s="174" t="n">
        <v>452</v>
      </c>
      <c r="L46" s="174" t="n">
        <v>1</v>
      </c>
      <c r="M46" s="174" t="n">
        <v>36</v>
      </c>
      <c r="N46" s="174" t="n">
        <v>29</v>
      </c>
      <c r="O46" s="174" t="n">
        <v>4755</v>
      </c>
      <c r="P46" s="174" t="n">
        <v>0</v>
      </c>
      <c r="Q46" s="174" t="n">
        <v>215</v>
      </c>
      <c r="R46" s="174" t="n">
        <v>111</v>
      </c>
      <c r="S46" s="174" t="n">
        <v>3012</v>
      </c>
      <c r="T46" s="174" t="n">
        <v>48</v>
      </c>
      <c r="U46" s="174" t="n">
        <v>1389</v>
      </c>
      <c r="V46" s="174" t="n">
        <v>2890</v>
      </c>
      <c r="W46" s="174" t="n">
        <v>5298</v>
      </c>
      <c r="X46" s="174" t="n">
        <v>30</v>
      </c>
      <c r="Y46" s="174" t="n">
        <v>1311</v>
      </c>
      <c r="Z46" s="179">
        <f>B46+F46+J46+N46+R46</f>
        <v/>
      </c>
      <c r="AA46" s="179">
        <f>C46+G46+K46+O46+S46</f>
        <v/>
      </c>
      <c r="AB46" s="179">
        <f>D46+H46+L46+P46+T46</f>
        <v/>
      </c>
      <c r="AC46" s="179">
        <f>E46+I46+M46+Q46+U46</f>
        <v/>
      </c>
      <c r="AD46" s="179">
        <f>Z46+V46</f>
        <v/>
      </c>
      <c r="AE46" s="179">
        <f>AA46+W46</f>
        <v/>
      </c>
      <c r="AF46" s="179">
        <f>AB46+X46</f>
        <v/>
      </c>
      <c r="AG46" s="179">
        <f>AC46+Y46</f>
        <v/>
      </c>
      <c r="AH46" s="177">
        <f>IF(B46+D46=0,"",B46/(B46+D46))</f>
        <v/>
      </c>
      <c r="AI46" s="177">
        <f>IF(C46+E46=0,"",C46/(C46+E46))</f>
        <v/>
      </c>
      <c r="AJ46" s="177">
        <f>IF(B46+C46=0,1,B46/(B46+C46))</f>
        <v/>
      </c>
      <c r="AK46" s="177">
        <f>IF(F46+H46=0,"",F46/(F46+H46))</f>
        <v/>
      </c>
      <c r="AL46" s="177">
        <f>IF(G46+I46=0,"",G46/(G46+I46))</f>
        <v/>
      </c>
      <c r="AM46" s="177">
        <f>IF(F46+G46=0,1,F46/(F46+G46))</f>
        <v/>
      </c>
      <c r="AN46" s="177">
        <f>IF(J46+L46=0,"",J46/(J46+L46))</f>
        <v/>
      </c>
      <c r="AO46" s="177">
        <f>IF(K46+M46=0,"",K46/(K46+M46))</f>
        <v/>
      </c>
      <c r="AP46" s="177">
        <f>IF(J46+K46=0,1,J46/(J46+K46))</f>
        <v/>
      </c>
      <c r="AQ46" s="177">
        <f>IF(N46+P46=0,"",N46/(N46+P46))</f>
        <v/>
      </c>
      <c r="AR46" s="177">
        <f>IF(O46+Q46=0,"",O46/(O46+Q46))</f>
        <v/>
      </c>
      <c r="AS46" s="177">
        <f>IF(N46+O46=0,1,N46/(N46+O46))</f>
        <v/>
      </c>
      <c r="AT46" s="177">
        <f>IF(R46+T46=0,"",R46/(R46+T46))</f>
        <v/>
      </c>
      <c r="AU46" s="177">
        <f>IF(S46+U46=0,"",S46/(S46+U46))</f>
        <v/>
      </c>
      <c r="AV46" s="177">
        <f>IF(R46+S46=0,1,R46/(R46+S46))</f>
        <v/>
      </c>
      <c r="AW46" s="177">
        <f>IF(V46+X46=0,"",V46/(V46+X46))</f>
        <v/>
      </c>
      <c r="AX46" s="177">
        <f>IF(W46+Y46=0,"",W46/(W46+Y46))</f>
        <v/>
      </c>
      <c r="AY46" s="177">
        <f>IF(V46+W46=0,1,V46/(V46+W46))</f>
        <v/>
      </c>
      <c r="AZ46" s="177">
        <f>IF(Z46+AB46=0,"",Z46/(Z46+AB46))</f>
        <v/>
      </c>
      <c r="BA46" s="177">
        <f>IF(AA46+AC46=0,"",AA46/(AA46+AC46))</f>
        <v/>
      </c>
      <c r="BB46" s="177">
        <f>IF(Z46+AA46=0,1,Z46/(Z46+AA46))</f>
        <v/>
      </c>
      <c r="BC46" s="177">
        <f>IF(AD46+AF46=0,"",AD46/(AD46+AF46))</f>
        <v/>
      </c>
      <c r="BD46" s="177">
        <f>IF(AE46+AG46=0,"",AE46/(AE46+AG46))</f>
        <v/>
      </c>
      <c r="BE46" s="177">
        <f>IF(AD46+AE46=0,1,AD46/(AD46+AE46))</f>
        <v/>
      </c>
    </row>
    <row r="47">
      <c r="A47" s="178" t="n">
        <v>0.0016137752380952</v>
      </c>
      <c r="B47" s="174" t="n">
        <v>1556</v>
      </c>
      <c r="C47" s="174" t="n">
        <v>3204</v>
      </c>
      <c r="D47" s="174" t="n">
        <v>0</v>
      </c>
      <c r="E47" s="174" t="n">
        <v>280</v>
      </c>
      <c r="F47" s="174" t="n">
        <v>1416</v>
      </c>
      <c r="G47" s="174" t="n">
        <v>2785</v>
      </c>
      <c r="H47" s="174" t="n">
        <v>0</v>
      </c>
      <c r="I47" s="174" t="n">
        <v>104</v>
      </c>
      <c r="J47" s="174" t="n">
        <v>4263</v>
      </c>
      <c r="K47" s="174" t="n">
        <v>452</v>
      </c>
      <c r="L47" s="174" t="n">
        <v>1</v>
      </c>
      <c r="M47" s="174" t="n">
        <v>36</v>
      </c>
      <c r="N47" s="174" t="n">
        <v>29</v>
      </c>
      <c r="O47" s="174" t="n">
        <v>4749</v>
      </c>
      <c r="P47" s="174" t="n">
        <v>0</v>
      </c>
      <c r="Q47" s="174" t="n">
        <v>221</v>
      </c>
      <c r="R47" s="174" t="n">
        <v>110</v>
      </c>
      <c r="S47" s="174" t="n">
        <v>2974</v>
      </c>
      <c r="T47" s="174" t="n">
        <v>49</v>
      </c>
      <c r="U47" s="174" t="n">
        <v>1427</v>
      </c>
      <c r="V47" s="174" t="n">
        <v>2890</v>
      </c>
      <c r="W47" s="174" t="n">
        <v>5272</v>
      </c>
      <c r="X47" s="174" t="n">
        <v>30</v>
      </c>
      <c r="Y47" s="174" t="n">
        <v>1337</v>
      </c>
      <c r="Z47" s="179">
        <f>B47+F47+J47+N47+R47</f>
        <v/>
      </c>
      <c r="AA47" s="179">
        <f>C47+G47+K47+O47+S47</f>
        <v/>
      </c>
      <c r="AB47" s="179">
        <f>D47+H47+L47+P47+T47</f>
        <v/>
      </c>
      <c r="AC47" s="179">
        <f>E47+I47+M47+Q47+U47</f>
        <v/>
      </c>
      <c r="AD47" s="179">
        <f>Z47+V47</f>
        <v/>
      </c>
      <c r="AE47" s="179">
        <f>AA47+W47</f>
        <v/>
      </c>
      <c r="AF47" s="179">
        <f>AB47+X47</f>
        <v/>
      </c>
      <c r="AG47" s="179">
        <f>AC47+Y47</f>
        <v/>
      </c>
      <c r="AH47" s="177">
        <f>IF(B47+D47=0,"",B47/(B47+D47))</f>
        <v/>
      </c>
      <c r="AI47" s="177">
        <f>IF(C47+E47=0,"",C47/(C47+E47))</f>
        <v/>
      </c>
      <c r="AJ47" s="177">
        <f>IF(B47+C47=0,1,B47/(B47+C47))</f>
        <v/>
      </c>
      <c r="AK47" s="177">
        <f>IF(F47+H47=0,"",F47/(F47+H47))</f>
        <v/>
      </c>
      <c r="AL47" s="177">
        <f>IF(G47+I47=0,"",G47/(G47+I47))</f>
        <v/>
      </c>
      <c r="AM47" s="177">
        <f>IF(F47+G47=0,1,F47/(F47+G47))</f>
        <v/>
      </c>
      <c r="AN47" s="177">
        <f>IF(J47+L47=0,"",J47/(J47+L47))</f>
        <v/>
      </c>
      <c r="AO47" s="177">
        <f>IF(K47+M47=0,"",K47/(K47+M47))</f>
        <v/>
      </c>
      <c r="AP47" s="177">
        <f>IF(J47+K47=0,1,J47/(J47+K47))</f>
        <v/>
      </c>
      <c r="AQ47" s="177">
        <f>IF(N47+P47=0,"",N47/(N47+P47))</f>
        <v/>
      </c>
      <c r="AR47" s="177">
        <f>IF(O47+Q47=0,"",O47/(O47+Q47))</f>
        <v/>
      </c>
      <c r="AS47" s="177">
        <f>IF(N47+O47=0,1,N47/(N47+O47))</f>
        <v/>
      </c>
      <c r="AT47" s="177">
        <f>IF(R47+T47=0,"",R47/(R47+T47))</f>
        <v/>
      </c>
      <c r="AU47" s="177">
        <f>IF(S47+U47=0,"",S47/(S47+U47))</f>
        <v/>
      </c>
      <c r="AV47" s="177">
        <f>IF(R47+S47=0,1,R47/(R47+S47))</f>
        <v/>
      </c>
      <c r="AW47" s="177">
        <f>IF(V47+X47=0,"",V47/(V47+X47))</f>
        <v/>
      </c>
      <c r="AX47" s="177">
        <f>IF(W47+Y47=0,"",W47/(W47+Y47))</f>
        <v/>
      </c>
      <c r="AY47" s="177">
        <f>IF(V47+W47=0,1,V47/(V47+W47))</f>
        <v/>
      </c>
      <c r="AZ47" s="177">
        <f>IF(Z47+AB47=0,"",Z47/(Z47+AB47))</f>
        <v/>
      </c>
      <c r="BA47" s="177">
        <f>IF(AA47+AC47=0,"",AA47/(AA47+AC47))</f>
        <v/>
      </c>
      <c r="BB47" s="177">
        <f>IF(Z47+AA47=0,1,Z47/(Z47+AA47))</f>
        <v/>
      </c>
      <c r="BC47" s="177">
        <f>IF(AD47+AF47=0,"",AD47/(AD47+AF47))</f>
        <v/>
      </c>
      <c r="BD47" s="177">
        <f>IF(AE47+AG47=0,"",AE47/(AE47+AG47))</f>
        <v/>
      </c>
      <c r="BE47" s="177">
        <f>IF(AD47+AE47=0,1,AD47/(AD47+AE47))</f>
        <v/>
      </c>
    </row>
    <row r="48">
      <c r="A48" s="178" t="n">
        <v>0.0016749266666666</v>
      </c>
      <c r="B48" s="174" t="n">
        <v>1556</v>
      </c>
      <c r="C48" s="174" t="n">
        <v>3197</v>
      </c>
      <c r="D48" s="174" t="n">
        <v>0</v>
      </c>
      <c r="E48" s="174" t="n">
        <v>287</v>
      </c>
      <c r="F48" s="174" t="n">
        <v>1416</v>
      </c>
      <c r="G48" s="174" t="n">
        <v>2781</v>
      </c>
      <c r="H48" s="174" t="n">
        <v>0</v>
      </c>
      <c r="I48" s="174" t="n">
        <v>108</v>
      </c>
      <c r="J48" s="174" t="n">
        <v>4263</v>
      </c>
      <c r="K48" s="174" t="n">
        <v>451</v>
      </c>
      <c r="L48" s="174" t="n">
        <v>1</v>
      </c>
      <c r="M48" s="174" t="n">
        <v>37</v>
      </c>
      <c r="N48" s="174" t="n">
        <v>29</v>
      </c>
      <c r="O48" s="174" t="n">
        <v>4744</v>
      </c>
      <c r="P48" s="174" t="n">
        <v>0</v>
      </c>
      <c r="Q48" s="174" t="n">
        <v>226</v>
      </c>
      <c r="R48" s="174" t="n">
        <v>107</v>
      </c>
      <c r="S48" s="174" t="n">
        <v>2934</v>
      </c>
      <c r="T48" s="174" t="n">
        <v>52</v>
      </c>
      <c r="U48" s="174" t="n">
        <v>1467</v>
      </c>
      <c r="V48" s="174" t="n">
        <v>2890</v>
      </c>
      <c r="W48" s="174" t="n">
        <v>5249</v>
      </c>
      <c r="X48" s="174" t="n">
        <v>30</v>
      </c>
      <c r="Y48" s="174" t="n">
        <v>1360</v>
      </c>
      <c r="Z48" s="179">
        <f>B48+F48+J48+N48+R48</f>
        <v/>
      </c>
      <c r="AA48" s="179">
        <f>C48+G48+K48+O48+S48</f>
        <v/>
      </c>
      <c r="AB48" s="179">
        <f>D48+H48+L48+P48+T48</f>
        <v/>
      </c>
      <c r="AC48" s="179">
        <f>E48+I48+M48+Q48+U48</f>
        <v/>
      </c>
      <c r="AD48" s="179">
        <f>Z48+V48</f>
        <v/>
      </c>
      <c r="AE48" s="179">
        <f>AA48+W48</f>
        <v/>
      </c>
      <c r="AF48" s="179">
        <f>AB48+X48</f>
        <v/>
      </c>
      <c r="AG48" s="179">
        <f>AC48+Y48</f>
        <v/>
      </c>
      <c r="AH48" s="177">
        <f>IF(B48+D48=0,"",B48/(B48+D48))</f>
        <v/>
      </c>
      <c r="AI48" s="177">
        <f>IF(C48+E48=0,"",C48/(C48+E48))</f>
        <v/>
      </c>
      <c r="AJ48" s="177">
        <f>IF(B48+C48=0,1,B48/(B48+C48))</f>
        <v/>
      </c>
      <c r="AK48" s="177">
        <f>IF(F48+H48=0,"",F48/(F48+H48))</f>
        <v/>
      </c>
      <c r="AL48" s="177">
        <f>IF(G48+I48=0,"",G48/(G48+I48))</f>
        <v/>
      </c>
      <c r="AM48" s="177">
        <f>IF(F48+G48=0,1,F48/(F48+G48))</f>
        <v/>
      </c>
      <c r="AN48" s="177">
        <f>IF(J48+L48=0,"",J48/(J48+L48))</f>
        <v/>
      </c>
      <c r="AO48" s="177">
        <f>IF(K48+M48=0,"",K48/(K48+M48))</f>
        <v/>
      </c>
      <c r="AP48" s="177">
        <f>IF(J48+K48=0,1,J48/(J48+K48))</f>
        <v/>
      </c>
      <c r="AQ48" s="177">
        <f>IF(N48+P48=0,"",N48/(N48+P48))</f>
        <v/>
      </c>
      <c r="AR48" s="177">
        <f>IF(O48+Q48=0,"",O48/(O48+Q48))</f>
        <v/>
      </c>
      <c r="AS48" s="177">
        <f>IF(N48+O48=0,1,N48/(N48+O48))</f>
        <v/>
      </c>
      <c r="AT48" s="177">
        <f>IF(R48+T48=0,"",R48/(R48+T48))</f>
        <v/>
      </c>
      <c r="AU48" s="177">
        <f>IF(S48+U48=0,"",S48/(S48+U48))</f>
        <v/>
      </c>
      <c r="AV48" s="177">
        <f>IF(R48+S48=0,1,R48/(R48+S48))</f>
        <v/>
      </c>
      <c r="AW48" s="177">
        <f>IF(V48+X48=0,"",V48/(V48+X48))</f>
        <v/>
      </c>
      <c r="AX48" s="177">
        <f>IF(W48+Y48=0,"",W48/(W48+Y48))</f>
        <v/>
      </c>
      <c r="AY48" s="177">
        <f>IF(V48+W48=0,1,V48/(V48+W48))</f>
        <v/>
      </c>
      <c r="AZ48" s="177">
        <f>IF(Z48+AB48=0,"",Z48/(Z48+AB48))</f>
        <v/>
      </c>
      <c r="BA48" s="177">
        <f>IF(AA48+AC48=0,"",AA48/(AA48+AC48))</f>
        <v/>
      </c>
      <c r="BB48" s="177">
        <f>IF(Z48+AA48=0,1,Z48/(Z48+AA48))</f>
        <v/>
      </c>
      <c r="BC48" s="177">
        <f>IF(AD48+AF48=0,"",AD48/(AD48+AF48))</f>
        <v/>
      </c>
      <c r="BD48" s="177">
        <f>IF(AE48+AG48=0,"",AE48/(AE48+AG48))</f>
        <v/>
      </c>
      <c r="BE48" s="177">
        <f>IF(AD48+AE48=0,1,AD48/(AD48+AE48))</f>
        <v/>
      </c>
    </row>
    <row r="49">
      <c r="A49" s="178" t="n">
        <v>0.0017492066666666</v>
      </c>
      <c r="B49" s="174" t="n">
        <v>1556</v>
      </c>
      <c r="C49" s="174" t="n">
        <v>3185</v>
      </c>
      <c r="D49" s="174" t="n">
        <v>0</v>
      </c>
      <c r="E49" s="174" t="n">
        <v>299</v>
      </c>
      <c r="F49" s="174" t="n">
        <v>1416</v>
      </c>
      <c r="G49" s="174" t="n">
        <v>2775</v>
      </c>
      <c r="H49" s="174" t="n">
        <v>0</v>
      </c>
      <c r="I49" s="174" t="n">
        <v>114</v>
      </c>
      <c r="J49" s="174" t="n">
        <v>4263</v>
      </c>
      <c r="K49" s="174" t="n">
        <v>451</v>
      </c>
      <c r="L49" s="174" t="n">
        <v>1</v>
      </c>
      <c r="M49" s="174" t="n">
        <v>37</v>
      </c>
      <c r="N49" s="174" t="n">
        <v>29</v>
      </c>
      <c r="O49" s="174" t="n">
        <v>4737</v>
      </c>
      <c r="P49" s="174" t="n">
        <v>0</v>
      </c>
      <c r="Q49" s="174" t="n">
        <v>233</v>
      </c>
      <c r="R49" s="174" t="n">
        <v>107</v>
      </c>
      <c r="S49" s="174" t="n">
        <v>2906</v>
      </c>
      <c r="T49" s="174" t="n">
        <v>52</v>
      </c>
      <c r="U49" s="174" t="n">
        <v>1495</v>
      </c>
      <c r="V49" s="174" t="n">
        <v>2889</v>
      </c>
      <c r="W49" s="174" t="n">
        <v>5220</v>
      </c>
      <c r="X49" s="174" t="n">
        <v>31</v>
      </c>
      <c r="Y49" s="174" t="n">
        <v>1389</v>
      </c>
      <c r="Z49" s="179">
        <f>B49+F49+J49+N49+R49</f>
        <v/>
      </c>
      <c r="AA49" s="179">
        <f>C49+G49+K49+O49+S49</f>
        <v/>
      </c>
      <c r="AB49" s="179">
        <f>D49+H49+L49+P49+T49</f>
        <v/>
      </c>
      <c r="AC49" s="179">
        <f>E49+I49+M49+Q49+U49</f>
        <v/>
      </c>
      <c r="AD49" s="179">
        <f>Z49+V49</f>
        <v/>
      </c>
      <c r="AE49" s="179">
        <f>AA49+W49</f>
        <v/>
      </c>
      <c r="AF49" s="179">
        <f>AB49+X49</f>
        <v/>
      </c>
      <c r="AG49" s="179">
        <f>AC49+Y49</f>
        <v/>
      </c>
      <c r="AH49" s="177">
        <f>IF(B49+D49=0,"",B49/(B49+D49))</f>
        <v/>
      </c>
      <c r="AI49" s="177">
        <f>IF(C49+E49=0,"",C49/(C49+E49))</f>
        <v/>
      </c>
      <c r="AJ49" s="177">
        <f>IF(B49+C49=0,1,B49/(B49+C49))</f>
        <v/>
      </c>
      <c r="AK49" s="177">
        <f>IF(F49+H49=0,"",F49/(F49+H49))</f>
        <v/>
      </c>
      <c r="AL49" s="177">
        <f>IF(G49+I49=0,"",G49/(G49+I49))</f>
        <v/>
      </c>
      <c r="AM49" s="177">
        <f>IF(F49+G49=0,1,F49/(F49+G49))</f>
        <v/>
      </c>
      <c r="AN49" s="177">
        <f>IF(J49+L49=0,"",J49/(J49+L49))</f>
        <v/>
      </c>
      <c r="AO49" s="177">
        <f>IF(K49+M49=0,"",K49/(K49+M49))</f>
        <v/>
      </c>
      <c r="AP49" s="177">
        <f>IF(J49+K49=0,1,J49/(J49+K49))</f>
        <v/>
      </c>
      <c r="AQ49" s="177">
        <f>IF(N49+P49=0,"",N49/(N49+P49))</f>
        <v/>
      </c>
      <c r="AR49" s="177">
        <f>IF(O49+Q49=0,"",O49/(O49+Q49))</f>
        <v/>
      </c>
      <c r="AS49" s="177">
        <f>IF(N49+O49=0,1,N49/(N49+O49))</f>
        <v/>
      </c>
      <c r="AT49" s="177">
        <f>IF(R49+T49=0,"",R49/(R49+T49))</f>
        <v/>
      </c>
      <c r="AU49" s="177">
        <f>IF(S49+U49=0,"",S49/(S49+U49))</f>
        <v/>
      </c>
      <c r="AV49" s="177">
        <f>IF(R49+S49=0,1,R49/(R49+S49))</f>
        <v/>
      </c>
      <c r="AW49" s="177">
        <f>IF(V49+X49=0,"",V49/(V49+X49))</f>
        <v/>
      </c>
      <c r="AX49" s="177">
        <f>IF(W49+Y49=0,"",W49/(W49+Y49))</f>
        <v/>
      </c>
      <c r="AY49" s="177">
        <f>IF(V49+W49=0,1,V49/(V49+W49))</f>
        <v/>
      </c>
      <c r="AZ49" s="177">
        <f>IF(Z49+AB49=0,"",Z49/(Z49+AB49))</f>
        <v/>
      </c>
      <c r="BA49" s="177">
        <f>IF(AA49+AC49=0,"",AA49/(AA49+AC49))</f>
        <v/>
      </c>
      <c r="BB49" s="177">
        <f>IF(Z49+AA49=0,1,Z49/(Z49+AA49))</f>
        <v/>
      </c>
      <c r="BC49" s="177">
        <f>IF(AD49+AF49=0,"",AD49/(AD49+AF49))</f>
        <v/>
      </c>
      <c r="BD49" s="177">
        <f>IF(AE49+AG49=0,"",AE49/(AE49+AG49))</f>
        <v/>
      </c>
      <c r="BE49" s="177">
        <f>IF(AD49+AE49=0,1,AD49/(AD49+AE49))</f>
        <v/>
      </c>
    </row>
    <row r="50">
      <c r="A50" s="178" t="n">
        <v>0.0018215619047619</v>
      </c>
      <c r="B50" s="174" t="n">
        <v>1554</v>
      </c>
      <c r="C50" s="174" t="n">
        <v>3173</v>
      </c>
      <c r="D50" s="174" t="n">
        <v>2</v>
      </c>
      <c r="E50" s="174" t="n">
        <v>311</v>
      </c>
      <c r="F50" s="174" t="n">
        <v>1416</v>
      </c>
      <c r="G50" s="174" t="n">
        <v>2769</v>
      </c>
      <c r="H50" s="174" t="n">
        <v>0</v>
      </c>
      <c r="I50" s="174" t="n">
        <v>120</v>
      </c>
      <c r="J50" s="174" t="n">
        <v>4263</v>
      </c>
      <c r="K50" s="174" t="n">
        <v>451</v>
      </c>
      <c r="L50" s="174" t="n">
        <v>1</v>
      </c>
      <c r="M50" s="174" t="n">
        <v>37</v>
      </c>
      <c r="N50" s="174" t="n">
        <v>29</v>
      </c>
      <c r="O50" s="174" t="n">
        <v>4727</v>
      </c>
      <c r="P50" s="174" t="n">
        <v>0</v>
      </c>
      <c r="Q50" s="174" t="n">
        <v>243</v>
      </c>
      <c r="R50" s="174" t="n">
        <v>106</v>
      </c>
      <c r="S50" s="174" t="n">
        <v>2879</v>
      </c>
      <c r="T50" s="174" t="n">
        <v>53</v>
      </c>
      <c r="U50" s="174" t="n">
        <v>1522</v>
      </c>
      <c r="V50" s="174" t="n">
        <v>2889</v>
      </c>
      <c r="W50" s="174" t="n">
        <v>5195</v>
      </c>
      <c r="X50" s="174" t="n">
        <v>31</v>
      </c>
      <c r="Y50" s="174" t="n">
        <v>1414</v>
      </c>
      <c r="Z50" s="179">
        <f>B50+F50+J50+N50+R50</f>
        <v/>
      </c>
      <c r="AA50" s="179">
        <f>C50+G50+K50+O50+S50</f>
        <v/>
      </c>
      <c r="AB50" s="179">
        <f>D50+H50+L50+P50+T50</f>
        <v/>
      </c>
      <c r="AC50" s="179">
        <f>E50+I50+M50+Q50+U50</f>
        <v/>
      </c>
      <c r="AD50" s="179">
        <f>Z50+V50</f>
        <v/>
      </c>
      <c r="AE50" s="179">
        <f>AA50+W50</f>
        <v/>
      </c>
      <c r="AF50" s="179">
        <f>AB50+X50</f>
        <v/>
      </c>
      <c r="AG50" s="179">
        <f>AC50+Y50</f>
        <v/>
      </c>
      <c r="AH50" s="177">
        <f>IF(B50+D50=0,"",B50/(B50+D50))</f>
        <v/>
      </c>
      <c r="AI50" s="177">
        <f>IF(C50+E50=0,"",C50/(C50+E50))</f>
        <v/>
      </c>
      <c r="AJ50" s="177">
        <f>IF(B50+C50=0,1,B50/(B50+C50))</f>
        <v/>
      </c>
      <c r="AK50" s="177">
        <f>IF(F50+H50=0,"",F50/(F50+H50))</f>
        <v/>
      </c>
      <c r="AL50" s="177">
        <f>IF(G50+I50=0,"",G50/(G50+I50))</f>
        <v/>
      </c>
      <c r="AM50" s="177">
        <f>IF(F50+G50=0,1,F50/(F50+G50))</f>
        <v/>
      </c>
      <c r="AN50" s="177">
        <f>IF(J50+L50=0,"",J50/(J50+L50))</f>
        <v/>
      </c>
      <c r="AO50" s="177">
        <f>IF(K50+M50=0,"",K50/(K50+M50))</f>
        <v/>
      </c>
      <c r="AP50" s="177">
        <f>IF(J50+K50=0,1,J50/(J50+K50))</f>
        <v/>
      </c>
      <c r="AQ50" s="177">
        <f>IF(N50+P50=0,"",N50/(N50+P50))</f>
        <v/>
      </c>
      <c r="AR50" s="177">
        <f>IF(O50+Q50=0,"",O50/(O50+Q50))</f>
        <v/>
      </c>
      <c r="AS50" s="177">
        <f>IF(N50+O50=0,1,N50/(N50+O50))</f>
        <v/>
      </c>
      <c r="AT50" s="177">
        <f>IF(R50+T50=0,"",R50/(R50+T50))</f>
        <v/>
      </c>
      <c r="AU50" s="177">
        <f>IF(S50+U50=0,"",S50/(S50+U50))</f>
        <v/>
      </c>
      <c r="AV50" s="177">
        <f>IF(R50+S50=0,1,R50/(R50+S50))</f>
        <v/>
      </c>
      <c r="AW50" s="177">
        <f>IF(V50+X50=0,"",V50/(V50+X50))</f>
        <v/>
      </c>
      <c r="AX50" s="177">
        <f>IF(W50+Y50=0,"",W50/(W50+Y50))</f>
        <v/>
      </c>
      <c r="AY50" s="177">
        <f>IF(V50+W50=0,1,V50/(V50+W50))</f>
        <v/>
      </c>
      <c r="AZ50" s="177">
        <f>IF(Z50+AB50=0,"",Z50/(Z50+AB50))</f>
        <v/>
      </c>
      <c r="BA50" s="177">
        <f>IF(AA50+AC50=0,"",AA50/(AA50+AC50))</f>
        <v/>
      </c>
      <c r="BB50" s="177">
        <f>IF(Z50+AA50=0,1,Z50/(Z50+AA50))</f>
        <v/>
      </c>
      <c r="BC50" s="177">
        <f>IF(AD50+AF50=0,"",AD50/(AD50+AF50))</f>
        <v/>
      </c>
      <c r="BD50" s="177">
        <f>IF(AE50+AG50=0,"",AE50/(AE50+AG50))</f>
        <v/>
      </c>
      <c r="BE50" s="177">
        <f>IF(AD50+AE50=0,1,AD50/(AD50+AE50))</f>
        <v/>
      </c>
    </row>
    <row r="51">
      <c r="A51" s="178" t="n">
        <v>0.0018986933333333</v>
      </c>
      <c r="B51" s="174" t="n">
        <v>1554</v>
      </c>
      <c r="C51" s="174" t="n">
        <v>3159</v>
      </c>
      <c r="D51" s="174" t="n">
        <v>2</v>
      </c>
      <c r="E51" s="174" t="n">
        <v>325</v>
      </c>
      <c r="F51" s="174" t="n">
        <v>1416</v>
      </c>
      <c r="G51" s="174" t="n">
        <v>2767</v>
      </c>
      <c r="H51" s="174" t="n">
        <v>0</v>
      </c>
      <c r="I51" s="174" t="n">
        <v>122</v>
      </c>
      <c r="J51" s="174" t="n">
        <v>4263</v>
      </c>
      <c r="K51" s="174" t="n">
        <v>448</v>
      </c>
      <c r="L51" s="174" t="n">
        <v>1</v>
      </c>
      <c r="M51" s="174" t="n">
        <v>40</v>
      </c>
      <c r="N51" s="174" t="n">
        <v>29</v>
      </c>
      <c r="O51" s="174" t="n">
        <v>4719</v>
      </c>
      <c r="P51" s="174" t="n">
        <v>0</v>
      </c>
      <c r="Q51" s="174" t="n">
        <v>251</v>
      </c>
      <c r="R51" s="174" t="n">
        <v>105</v>
      </c>
      <c r="S51" s="174" t="n">
        <v>2843</v>
      </c>
      <c r="T51" s="174" t="n">
        <v>54</v>
      </c>
      <c r="U51" s="174" t="n">
        <v>1558</v>
      </c>
      <c r="V51" s="174" t="n">
        <v>2889</v>
      </c>
      <c r="W51" s="174" t="n">
        <v>5176</v>
      </c>
      <c r="X51" s="174" t="n">
        <v>31</v>
      </c>
      <c r="Y51" s="174" t="n">
        <v>1433</v>
      </c>
      <c r="Z51" s="179">
        <f>B51+F51+J51+N51+R51</f>
        <v/>
      </c>
      <c r="AA51" s="179">
        <f>C51+G51+K51+O51+S51</f>
        <v/>
      </c>
      <c r="AB51" s="179">
        <f>D51+H51+L51+P51+T51</f>
        <v/>
      </c>
      <c r="AC51" s="179">
        <f>E51+I51+M51+Q51+U51</f>
        <v/>
      </c>
      <c r="AD51" s="179">
        <f>Z51+V51</f>
        <v/>
      </c>
      <c r="AE51" s="179">
        <f>AA51+W51</f>
        <v/>
      </c>
      <c r="AF51" s="179">
        <f>AB51+X51</f>
        <v/>
      </c>
      <c r="AG51" s="179">
        <f>AC51+Y51</f>
        <v/>
      </c>
      <c r="AH51" s="177">
        <f>IF(B51+D51=0,"",B51/(B51+D51))</f>
        <v/>
      </c>
      <c r="AI51" s="177">
        <f>IF(C51+E51=0,"",C51/(C51+E51))</f>
        <v/>
      </c>
      <c r="AJ51" s="177">
        <f>IF(B51+C51=0,1,B51/(B51+C51))</f>
        <v/>
      </c>
      <c r="AK51" s="177">
        <f>IF(F51+H51=0,"",F51/(F51+H51))</f>
        <v/>
      </c>
      <c r="AL51" s="177">
        <f>IF(G51+I51=0,"",G51/(G51+I51))</f>
        <v/>
      </c>
      <c r="AM51" s="177">
        <f>IF(F51+G51=0,1,F51/(F51+G51))</f>
        <v/>
      </c>
      <c r="AN51" s="177">
        <f>IF(J51+L51=0,"",J51/(J51+L51))</f>
        <v/>
      </c>
      <c r="AO51" s="177">
        <f>IF(K51+M51=0,"",K51/(K51+M51))</f>
        <v/>
      </c>
      <c r="AP51" s="177">
        <f>IF(J51+K51=0,1,J51/(J51+K51))</f>
        <v/>
      </c>
      <c r="AQ51" s="177">
        <f>IF(N51+P51=0,"",N51/(N51+P51))</f>
        <v/>
      </c>
      <c r="AR51" s="177">
        <f>IF(O51+Q51=0,"",O51/(O51+Q51))</f>
        <v/>
      </c>
      <c r="AS51" s="177">
        <f>IF(N51+O51=0,1,N51/(N51+O51))</f>
        <v/>
      </c>
      <c r="AT51" s="177">
        <f>IF(R51+T51=0,"",R51/(R51+T51))</f>
        <v/>
      </c>
      <c r="AU51" s="177">
        <f>IF(S51+U51=0,"",S51/(S51+U51))</f>
        <v/>
      </c>
      <c r="AV51" s="177">
        <f>IF(R51+S51=0,1,R51/(R51+S51))</f>
        <v/>
      </c>
      <c r="AW51" s="177">
        <f>IF(V51+X51=0,"",V51/(V51+X51))</f>
        <v/>
      </c>
      <c r="AX51" s="177">
        <f>IF(W51+Y51=0,"",W51/(W51+Y51))</f>
        <v/>
      </c>
      <c r="AY51" s="177">
        <f>IF(V51+W51=0,1,V51/(V51+W51))</f>
        <v/>
      </c>
      <c r="AZ51" s="177">
        <f>IF(Z51+AB51=0,"",Z51/(Z51+AB51))</f>
        <v/>
      </c>
      <c r="BA51" s="177">
        <f>IF(AA51+AC51=0,"",AA51/(AA51+AC51))</f>
        <v/>
      </c>
      <c r="BB51" s="177">
        <f>IF(Z51+AA51=0,1,Z51/(Z51+AA51))</f>
        <v/>
      </c>
      <c r="BC51" s="177">
        <f>IF(AD51+AF51=0,"",AD51/(AD51+AF51))</f>
        <v/>
      </c>
      <c r="BD51" s="177">
        <f>IF(AE51+AG51=0,"",AE51/(AE51+AG51))</f>
        <v/>
      </c>
      <c r="BE51" s="177">
        <f>IF(AD51+AE51=0,1,AD51/(AD51+AE51))</f>
        <v/>
      </c>
    </row>
    <row r="52">
      <c r="A52" s="178" t="n">
        <v>0.0019687066666666</v>
      </c>
      <c r="B52" s="174" t="n">
        <v>1554</v>
      </c>
      <c r="C52" s="174" t="n">
        <v>3144</v>
      </c>
      <c r="D52" s="174" t="n">
        <v>2</v>
      </c>
      <c r="E52" s="174" t="n">
        <v>340</v>
      </c>
      <c r="F52" s="174" t="n">
        <v>1416</v>
      </c>
      <c r="G52" s="174" t="n">
        <v>2763</v>
      </c>
      <c r="H52" s="174" t="n">
        <v>0</v>
      </c>
      <c r="I52" s="174" t="n">
        <v>126</v>
      </c>
      <c r="J52" s="174" t="n">
        <v>4263</v>
      </c>
      <c r="K52" s="174" t="n">
        <v>448</v>
      </c>
      <c r="L52" s="174" t="n">
        <v>1</v>
      </c>
      <c r="M52" s="174" t="n">
        <v>40</v>
      </c>
      <c r="N52" s="174" t="n">
        <v>29</v>
      </c>
      <c r="O52" s="174" t="n">
        <v>4709</v>
      </c>
      <c r="P52" s="174" t="n">
        <v>0</v>
      </c>
      <c r="Q52" s="174" t="n">
        <v>261</v>
      </c>
      <c r="R52" s="174" t="n">
        <v>104</v>
      </c>
      <c r="S52" s="174" t="n">
        <v>2813</v>
      </c>
      <c r="T52" s="174" t="n">
        <v>55</v>
      </c>
      <c r="U52" s="174" t="n">
        <v>1588</v>
      </c>
      <c r="V52" s="174" t="n">
        <v>2889</v>
      </c>
      <c r="W52" s="174" t="n">
        <v>5153</v>
      </c>
      <c r="X52" s="174" t="n">
        <v>31</v>
      </c>
      <c r="Y52" s="174" t="n">
        <v>1456</v>
      </c>
      <c r="Z52" s="179">
        <f>B52+F52+J52+N52+R52</f>
        <v/>
      </c>
      <c r="AA52" s="179">
        <f>C52+G52+K52+O52+S52</f>
        <v/>
      </c>
      <c r="AB52" s="179">
        <f>D52+H52+L52+P52+T52</f>
        <v/>
      </c>
      <c r="AC52" s="179">
        <f>E52+I52+M52+Q52+U52</f>
        <v/>
      </c>
      <c r="AD52" s="179">
        <f>Z52+V52</f>
        <v/>
      </c>
      <c r="AE52" s="179">
        <f>AA52+W52</f>
        <v/>
      </c>
      <c r="AF52" s="179">
        <f>AB52+X52</f>
        <v/>
      </c>
      <c r="AG52" s="179">
        <f>AC52+Y52</f>
        <v/>
      </c>
      <c r="AH52" s="177">
        <f>IF(B52+D52=0,"",B52/(B52+D52))</f>
        <v/>
      </c>
      <c r="AI52" s="177">
        <f>IF(C52+E52=0,"",C52/(C52+E52))</f>
        <v/>
      </c>
      <c r="AJ52" s="177">
        <f>IF(B52+C52=0,1,B52/(B52+C52))</f>
        <v/>
      </c>
      <c r="AK52" s="177">
        <f>IF(F52+H52=0,"",F52/(F52+H52))</f>
        <v/>
      </c>
      <c r="AL52" s="177">
        <f>IF(G52+I52=0,"",G52/(G52+I52))</f>
        <v/>
      </c>
      <c r="AM52" s="177">
        <f>IF(F52+G52=0,1,F52/(F52+G52))</f>
        <v/>
      </c>
      <c r="AN52" s="177">
        <f>IF(J52+L52=0,"",J52/(J52+L52))</f>
        <v/>
      </c>
      <c r="AO52" s="177">
        <f>IF(K52+M52=0,"",K52/(K52+M52))</f>
        <v/>
      </c>
      <c r="AP52" s="177">
        <f>IF(J52+K52=0,1,J52/(J52+K52))</f>
        <v/>
      </c>
      <c r="AQ52" s="177">
        <f>IF(N52+P52=0,"",N52/(N52+P52))</f>
        <v/>
      </c>
      <c r="AR52" s="177">
        <f>IF(O52+Q52=0,"",O52/(O52+Q52))</f>
        <v/>
      </c>
      <c r="AS52" s="177">
        <f>IF(N52+O52=0,1,N52/(N52+O52))</f>
        <v/>
      </c>
      <c r="AT52" s="177">
        <f>IF(R52+T52=0,"",R52/(R52+T52))</f>
        <v/>
      </c>
      <c r="AU52" s="177">
        <f>IF(S52+U52=0,"",S52/(S52+U52))</f>
        <v/>
      </c>
      <c r="AV52" s="177">
        <f>IF(R52+S52=0,1,R52/(R52+S52))</f>
        <v/>
      </c>
      <c r="AW52" s="177">
        <f>IF(V52+X52=0,"",V52/(V52+X52))</f>
        <v/>
      </c>
      <c r="AX52" s="177">
        <f>IF(W52+Y52=0,"",W52/(W52+Y52))</f>
        <v/>
      </c>
      <c r="AY52" s="177">
        <f>IF(V52+W52=0,1,V52/(V52+W52))</f>
        <v/>
      </c>
      <c r="AZ52" s="177">
        <f>IF(Z52+AB52=0,"",Z52/(Z52+AB52))</f>
        <v/>
      </c>
      <c r="BA52" s="177">
        <f>IF(AA52+AC52=0,"",AA52/(AA52+AC52))</f>
        <v/>
      </c>
      <c r="BB52" s="177">
        <f>IF(Z52+AA52=0,1,Z52/(Z52+AA52))</f>
        <v/>
      </c>
      <c r="BC52" s="177">
        <f>IF(AD52+AF52=0,"",AD52/(AD52+AF52))</f>
        <v/>
      </c>
      <c r="BD52" s="177">
        <f>IF(AE52+AG52=0,"",AE52/(AE52+AG52))</f>
        <v/>
      </c>
      <c r="BE52" s="177">
        <f>IF(AD52+AE52=0,1,AD52/(AD52+AE52))</f>
        <v/>
      </c>
    </row>
    <row r="53">
      <c r="A53" s="178" t="n">
        <v>0.0020436933333333</v>
      </c>
      <c r="B53" s="174" t="n">
        <v>1554</v>
      </c>
      <c r="C53" s="174" t="n">
        <v>3134</v>
      </c>
      <c r="D53" s="174" t="n">
        <v>2</v>
      </c>
      <c r="E53" s="174" t="n">
        <v>350</v>
      </c>
      <c r="F53" s="174" t="n">
        <v>1416</v>
      </c>
      <c r="G53" s="174" t="n">
        <v>2759</v>
      </c>
      <c r="H53" s="174" t="n">
        <v>0</v>
      </c>
      <c r="I53" s="174" t="n">
        <v>130</v>
      </c>
      <c r="J53" s="174" t="n">
        <v>4263</v>
      </c>
      <c r="K53" s="174" t="n">
        <v>447</v>
      </c>
      <c r="L53" s="174" t="n">
        <v>1</v>
      </c>
      <c r="M53" s="174" t="n">
        <v>41</v>
      </c>
      <c r="N53" s="174" t="n">
        <v>29</v>
      </c>
      <c r="O53" s="174" t="n">
        <v>4703</v>
      </c>
      <c r="P53" s="174" t="n">
        <v>0</v>
      </c>
      <c r="Q53" s="174" t="n">
        <v>267</v>
      </c>
      <c r="R53" s="174" t="n">
        <v>104</v>
      </c>
      <c r="S53" s="174" t="n">
        <v>2785</v>
      </c>
      <c r="T53" s="174" t="n">
        <v>55</v>
      </c>
      <c r="U53" s="174" t="n">
        <v>1616</v>
      </c>
      <c r="V53" s="174" t="n">
        <v>2889</v>
      </c>
      <c r="W53" s="174" t="n">
        <v>5119</v>
      </c>
      <c r="X53" s="174" t="n">
        <v>31</v>
      </c>
      <c r="Y53" s="174" t="n">
        <v>1490</v>
      </c>
      <c r="Z53" s="179">
        <f>B53+F53+J53+N53+R53</f>
        <v/>
      </c>
      <c r="AA53" s="179">
        <f>C53+G53+K53+O53+S53</f>
        <v/>
      </c>
      <c r="AB53" s="179">
        <f>D53+H53+L53+P53+T53</f>
        <v/>
      </c>
      <c r="AC53" s="179">
        <f>E53+I53+M53+Q53+U53</f>
        <v/>
      </c>
      <c r="AD53" s="179">
        <f>Z53+V53</f>
        <v/>
      </c>
      <c r="AE53" s="179">
        <f>AA53+W53</f>
        <v/>
      </c>
      <c r="AF53" s="179">
        <f>AB53+X53</f>
        <v/>
      </c>
      <c r="AG53" s="179">
        <f>AC53+Y53</f>
        <v/>
      </c>
      <c r="AH53" s="177">
        <f>IF(B53+D53=0,"",B53/(B53+D53))</f>
        <v/>
      </c>
      <c r="AI53" s="177">
        <f>IF(C53+E53=0,"",C53/(C53+E53))</f>
        <v/>
      </c>
      <c r="AJ53" s="177">
        <f>IF(B53+C53=0,1,B53/(B53+C53))</f>
        <v/>
      </c>
      <c r="AK53" s="177">
        <f>IF(F53+H53=0,"",F53/(F53+H53))</f>
        <v/>
      </c>
      <c r="AL53" s="177">
        <f>IF(G53+I53=0,"",G53/(G53+I53))</f>
        <v/>
      </c>
      <c r="AM53" s="177">
        <f>IF(F53+G53=0,1,F53/(F53+G53))</f>
        <v/>
      </c>
      <c r="AN53" s="177">
        <f>IF(J53+L53=0,"",J53/(J53+L53))</f>
        <v/>
      </c>
      <c r="AO53" s="177">
        <f>IF(K53+M53=0,"",K53/(K53+M53))</f>
        <v/>
      </c>
      <c r="AP53" s="177">
        <f>IF(J53+K53=0,1,J53/(J53+K53))</f>
        <v/>
      </c>
      <c r="AQ53" s="177">
        <f>IF(N53+P53=0,"",N53/(N53+P53))</f>
        <v/>
      </c>
      <c r="AR53" s="177">
        <f>IF(O53+Q53=0,"",O53/(O53+Q53))</f>
        <v/>
      </c>
      <c r="AS53" s="177">
        <f>IF(N53+O53=0,1,N53/(N53+O53))</f>
        <v/>
      </c>
      <c r="AT53" s="177">
        <f>IF(R53+T53=0,"",R53/(R53+T53))</f>
        <v/>
      </c>
      <c r="AU53" s="177">
        <f>IF(S53+U53=0,"",S53/(S53+U53))</f>
        <v/>
      </c>
      <c r="AV53" s="177">
        <f>IF(R53+S53=0,1,R53/(R53+S53))</f>
        <v/>
      </c>
      <c r="AW53" s="177">
        <f>IF(V53+X53=0,"",V53/(V53+X53))</f>
        <v/>
      </c>
      <c r="AX53" s="177">
        <f>IF(W53+Y53=0,"",W53/(W53+Y53))</f>
        <v/>
      </c>
      <c r="AY53" s="177">
        <f>IF(V53+W53=0,1,V53/(V53+W53))</f>
        <v/>
      </c>
      <c r="AZ53" s="177">
        <f>IF(Z53+AB53=0,"",Z53/(Z53+AB53))</f>
        <v/>
      </c>
      <c r="BA53" s="177">
        <f>IF(AA53+AC53=0,"",AA53/(AA53+AC53))</f>
        <v/>
      </c>
      <c r="BB53" s="177">
        <f>IF(Z53+AA53=0,1,Z53/(Z53+AA53))</f>
        <v/>
      </c>
      <c r="BC53" s="177">
        <f>IF(AD53+AF53=0,"",AD53/(AD53+AF53))</f>
        <v/>
      </c>
      <c r="BD53" s="177">
        <f>IF(AE53+AG53=0,"",AE53/(AE53+AG53))</f>
        <v/>
      </c>
      <c r="BE53" s="177">
        <f>IF(AD53+AE53=0,1,AD53/(AD53+AE53))</f>
        <v/>
      </c>
    </row>
    <row r="54">
      <c r="A54" s="178" t="n">
        <v>0.00213684</v>
      </c>
      <c r="B54" s="174" t="n">
        <v>1554</v>
      </c>
      <c r="C54" s="174" t="n">
        <v>3120</v>
      </c>
      <c r="D54" s="174" t="n">
        <v>2</v>
      </c>
      <c r="E54" s="174" t="n">
        <v>364</v>
      </c>
      <c r="F54" s="174" t="n">
        <v>1416</v>
      </c>
      <c r="G54" s="174" t="n">
        <v>2756</v>
      </c>
      <c r="H54" s="174" t="n">
        <v>0</v>
      </c>
      <c r="I54" s="174" t="n">
        <v>133</v>
      </c>
      <c r="J54" s="174" t="n">
        <v>4263</v>
      </c>
      <c r="K54" s="174" t="n">
        <v>447</v>
      </c>
      <c r="L54" s="174" t="n">
        <v>1</v>
      </c>
      <c r="M54" s="174" t="n">
        <v>41</v>
      </c>
      <c r="N54" s="174" t="n">
        <v>29</v>
      </c>
      <c r="O54" s="174" t="n">
        <v>4689</v>
      </c>
      <c r="P54" s="174" t="n">
        <v>0</v>
      </c>
      <c r="Q54" s="174" t="n">
        <v>281</v>
      </c>
      <c r="R54" s="174" t="n">
        <v>103</v>
      </c>
      <c r="S54" s="174" t="n">
        <v>2759</v>
      </c>
      <c r="T54" s="174" t="n">
        <v>56</v>
      </c>
      <c r="U54" s="174" t="n">
        <v>1642</v>
      </c>
      <c r="V54" s="174" t="n">
        <v>2889</v>
      </c>
      <c r="W54" s="174" t="n">
        <v>5094</v>
      </c>
      <c r="X54" s="174" t="n">
        <v>31</v>
      </c>
      <c r="Y54" s="174" t="n">
        <v>1515</v>
      </c>
      <c r="Z54" s="179">
        <f>B54+F54+J54+N54+R54</f>
        <v/>
      </c>
      <c r="AA54" s="179">
        <f>C54+G54+K54+O54+S54</f>
        <v/>
      </c>
      <c r="AB54" s="179">
        <f>D54+H54+L54+P54+T54</f>
        <v/>
      </c>
      <c r="AC54" s="179">
        <f>E54+I54+M54+Q54+U54</f>
        <v/>
      </c>
      <c r="AD54" s="179">
        <f>Z54+V54</f>
        <v/>
      </c>
      <c r="AE54" s="179">
        <f>AA54+W54</f>
        <v/>
      </c>
      <c r="AF54" s="179">
        <f>AB54+X54</f>
        <v/>
      </c>
      <c r="AG54" s="179">
        <f>AC54+Y54</f>
        <v/>
      </c>
      <c r="AH54" s="177">
        <f>IF(B54+D54=0,"",B54/(B54+D54))</f>
        <v/>
      </c>
      <c r="AI54" s="177">
        <f>IF(C54+E54=0,"",C54/(C54+E54))</f>
        <v/>
      </c>
      <c r="AJ54" s="177">
        <f>IF(B54+C54=0,1,B54/(B54+C54))</f>
        <v/>
      </c>
      <c r="AK54" s="177">
        <f>IF(F54+H54=0,"",F54/(F54+H54))</f>
        <v/>
      </c>
      <c r="AL54" s="177">
        <f>IF(G54+I54=0,"",G54/(G54+I54))</f>
        <v/>
      </c>
      <c r="AM54" s="177">
        <f>IF(F54+G54=0,1,F54/(F54+G54))</f>
        <v/>
      </c>
      <c r="AN54" s="177">
        <f>IF(J54+L54=0,"",J54/(J54+L54))</f>
        <v/>
      </c>
      <c r="AO54" s="177">
        <f>IF(K54+M54=0,"",K54/(K54+M54))</f>
        <v/>
      </c>
      <c r="AP54" s="177">
        <f>IF(J54+K54=0,1,J54/(J54+K54))</f>
        <v/>
      </c>
      <c r="AQ54" s="177">
        <f>IF(N54+P54=0,"",N54/(N54+P54))</f>
        <v/>
      </c>
      <c r="AR54" s="177">
        <f>IF(O54+Q54=0,"",O54/(O54+Q54))</f>
        <v/>
      </c>
      <c r="AS54" s="177">
        <f>IF(N54+O54=0,1,N54/(N54+O54))</f>
        <v/>
      </c>
      <c r="AT54" s="177">
        <f>IF(R54+T54=0,"",R54/(R54+T54))</f>
        <v/>
      </c>
      <c r="AU54" s="177">
        <f>IF(S54+U54=0,"",S54/(S54+U54))</f>
        <v/>
      </c>
      <c r="AV54" s="177">
        <f>IF(R54+S54=0,1,R54/(R54+S54))</f>
        <v/>
      </c>
      <c r="AW54" s="177">
        <f>IF(V54+X54=0,"",V54/(V54+X54))</f>
        <v/>
      </c>
      <c r="AX54" s="177">
        <f>IF(W54+Y54=0,"",W54/(W54+Y54))</f>
        <v/>
      </c>
      <c r="AY54" s="177">
        <f>IF(V54+W54=0,1,V54/(V54+W54))</f>
        <v/>
      </c>
      <c r="AZ54" s="177">
        <f>IF(Z54+AB54=0,"",Z54/(Z54+AB54))</f>
        <v/>
      </c>
      <c r="BA54" s="177">
        <f>IF(AA54+AC54=0,"",AA54/(AA54+AC54))</f>
        <v/>
      </c>
      <c r="BB54" s="177">
        <f>IF(Z54+AA54=0,1,Z54/(Z54+AA54))</f>
        <v/>
      </c>
      <c r="BC54" s="177">
        <f>IF(AD54+AF54=0,"",AD54/(AD54+AF54))</f>
        <v/>
      </c>
      <c r="BD54" s="177">
        <f>IF(AE54+AG54=0,"",AE54/(AE54+AG54))</f>
        <v/>
      </c>
      <c r="BE54" s="177">
        <f>IF(AD54+AE54=0,1,AD54/(AD54+AE54))</f>
        <v/>
      </c>
    </row>
    <row r="55">
      <c r="A55" s="178" t="n">
        <v>0.0022118333333333</v>
      </c>
      <c r="B55" s="174" t="n">
        <v>1554</v>
      </c>
      <c r="C55" s="174" t="n">
        <v>3108</v>
      </c>
      <c r="D55" s="174" t="n">
        <v>2</v>
      </c>
      <c r="E55" s="174" t="n">
        <v>376</v>
      </c>
      <c r="F55" s="174" t="n">
        <v>1416</v>
      </c>
      <c r="G55" s="174" t="n">
        <v>2749</v>
      </c>
      <c r="H55" s="174" t="n">
        <v>0</v>
      </c>
      <c r="I55" s="174" t="n">
        <v>140</v>
      </c>
      <c r="J55" s="174" t="n">
        <v>4263</v>
      </c>
      <c r="K55" s="174" t="n">
        <v>447</v>
      </c>
      <c r="L55" s="174" t="n">
        <v>1</v>
      </c>
      <c r="M55" s="174" t="n">
        <v>41</v>
      </c>
      <c r="N55" s="174" t="n">
        <v>29</v>
      </c>
      <c r="O55" s="174" t="n">
        <v>4683</v>
      </c>
      <c r="P55" s="174" t="n">
        <v>0</v>
      </c>
      <c r="Q55" s="174" t="n">
        <v>287</v>
      </c>
      <c r="R55" s="174" t="n">
        <v>103</v>
      </c>
      <c r="S55" s="174" t="n">
        <v>2729</v>
      </c>
      <c r="T55" s="174" t="n">
        <v>56</v>
      </c>
      <c r="U55" s="174" t="n">
        <v>1672</v>
      </c>
      <c r="V55" s="174" t="n">
        <v>2889</v>
      </c>
      <c r="W55" s="174" t="n">
        <v>5067</v>
      </c>
      <c r="X55" s="174" t="n">
        <v>31</v>
      </c>
      <c r="Y55" s="174" t="n">
        <v>1542</v>
      </c>
      <c r="Z55" s="179">
        <f>B55+F55+J55+N55+R55</f>
        <v/>
      </c>
      <c r="AA55" s="179">
        <f>C55+G55+K55+O55+S55</f>
        <v/>
      </c>
      <c r="AB55" s="179">
        <f>D55+H55+L55+P55+T55</f>
        <v/>
      </c>
      <c r="AC55" s="179">
        <f>E55+I55+M55+Q55+U55</f>
        <v/>
      </c>
      <c r="AD55" s="179">
        <f>Z55+V55</f>
        <v/>
      </c>
      <c r="AE55" s="179">
        <f>AA55+W55</f>
        <v/>
      </c>
      <c r="AF55" s="179">
        <f>AB55+X55</f>
        <v/>
      </c>
      <c r="AG55" s="179">
        <f>AC55+Y55</f>
        <v/>
      </c>
      <c r="AH55" s="177">
        <f>IF(B55+D55=0,"",B55/(B55+D55))</f>
        <v/>
      </c>
      <c r="AI55" s="177">
        <f>IF(C55+E55=0,"",C55/(C55+E55))</f>
        <v/>
      </c>
      <c r="AJ55" s="177">
        <f>IF(B55+C55=0,1,B55/(B55+C55))</f>
        <v/>
      </c>
      <c r="AK55" s="177">
        <f>IF(F55+H55=0,"",F55/(F55+H55))</f>
        <v/>
      </c>
      <c r="AL55" s="177">
        <f>IF(G55+I55=0,"",G55/(G55+I55))</f>
        <v/>
      </c>
      <c r="AM55" s="177">
        <f>IF(F55+G55=0,1,F55/(F55+G55))</f>
        <v/>
      </c>
      <c r="AN55" s="177">
        <f>IF(J55+L55=0,"",J55/(J55+L55))</f>
        <v/>
      </c>
      <c r="AO55" s="177">
        <f>IF(K55+M55=0,"",K55/(K55+M55))</f>
        <v/>
      </c>
      <c r="AP55" s="177">
        <f>IF(J55+K55=0,1,J55/(J55+K55))</f>
        <v/>
      </c>
      <c r="AQ55" s="177">
        <f>IF(N55+P55=0,"",N55/(N55+P55))</f>
        <v/>
      </c>
      <c r="AR55" s="177">
        <f>IF(O55+Q55=0,"",O55/(O55+Q55))</f>
        <v/>
      </c>
      <c r="AS55" s="177">
        <f>IF(N55+O55=0,1,N55/(N55+O55))</f>
        <v/>
      </c>
      <c r="AT55" s="177">
        <f>IF(R55+T55=0,"",R55/(R55+T55))</f>
        <v/>
      </c>
      <c r="AU55" s="177">
        <f>IF(S55+U55=0,"",S55/(S55+U55))</f>
        <v/>
      </c>
      <c r="AV55" s="177">
        <f>IF(R55+S55=0,1,R55/(R55+S55))</f>
        <v/>
      </c>
      <c r="AW55" s="177">
        <f>IF(V55+X55=0,"",V55/(V55+X55))</f>
        <v/>
      </c>
      <c r="AX55" s="177">
        <f>IF(W55+Y55=0,"",W55/(W55+Y55))</f>
        <v/>
      </c>
      <c r="AY55" s="177">
        <f>IF(V55+W55=0,1,V55/(V55+W55))</f>
        <v/>
      </c>
      <c r="AZ55" s="177">
        <f>IF(Z55+AB55=0,"",Z55/(Z55+AB55))</f>
        <v/>
      </c>
      <c r="BA55" s="177">
        <f>IF(AA55+AC55=0,"",AA55/(AA55+AC55))</f>
        <v/>
      </c>
      <c r="BB55" s="177">
        <f>IF(Z55+AA55=0,1,Z55/(Z55+AA55))</f>
        <v/>
      </c>
      <c r="BC55" s="177">
        <f>IF(AD55+AF55=0,"",AD55/(AD55+AF55))</f>
        <v/>
      </c>
      <c r="BD55" s="177">
        <f>IF(AE55+AG55=0,"",AE55/(AE55+AG55))</f>
        <v/>
      </c>
      <c r="BE55" s="177">
        <f>IF(AD55+AE55=0,1,AD55/(AD55+AE55))</f>
        <v/>
      </c>
    </row>
    <row r="56">
      <c r="A56" s="178" t="n">
        <v>0.0022955542857142</v>
      </c>
      <c r="B56" s="174" t="n">
        <v>1554</v>
      </c>
      <c r="C56" s="174" t="n">
        <v>3095</v>
      </c>
      <c r="D56" s="174" t="n">
        <v>2</v>
      </c>
      <c r="E56" s="174" t="n">
        <v>389</v>
      </c>
      <c r="F56" s="174" t="n">
        <v>1416</v>
      </c>
      <c r="G56" s="174" t="n">
        <v>2746</v>
      </c>
      <c r="H56" s="174" t="n">
        <v>0</v>
      </c>
      <c r="I56" s="174" t="n">
        <v>143</v>
      </c>
      <c r="J56" s="174" t="n">
        <v>4263</v>
      </c>
      <c r="K56" s="174" t="n">
        <v>447</v>
      </c>
      <c r="L56" s="174" t="n">
        <v>1</v>
      </c>
      <c r="M56" s="174" t="n">
        <v>41</v>
      </c>
      <c r="N56" s="174" t="n">
        <v>29</v>
      </c>
      <c r="O56" s="174" t="n">
        <v>4675</v>
      </c>
      <c r="P56" s="174" t="n">
        <v>0</v>
      </c>
      <c r="Q56" s="174" t="n">
        <v>295</v>
      </c>
      <c r="R56" s="174" t="n">
        <v>103</v>
      </c>
      <c r="S56" s="174" t="n">
        <v>2693</v>
      </c>
      <c r="T56" s="174" t="n">
        <v>56</v>
      </c>
      <c r="U56" s="174" t="n">
        <v>1708</v>
      </c>
      <c r="V56" s="174" t="n">
        <v>2889</v>
      </c>
      <c r="W56" s="174" t="n">
        <v>5044</v>
      </c>
      <c r="X56" s="174" t="n">
        <v>31</v>
      </c>
      <c r="Y56" s="174" t="n">
        <v>1565</v>
      </c>
      <c r="Z56" s="179">
        <f>B56+F56+J56+N56+R56</f>
        <v/>
      </c>
      <c r="AA56" s="179">
        <f>C56+G56+K56+O56+S56</f>
        <v/>
      </c>
      <c r="AB56" s="179">
        <f>D56+H56+L56+P56+T56</f>
        <v/>
      </c>
      <c r="AC56" s="179">
        <f>E56+I56+M56+Q56+U56</f>
        <v/>
      </c>
      <c r="AD56" s="179">
        <f>Z56+V56</f>
        <v/>
      </c>
      <c r="AE56" s="179">
        <f>AA56+W56</f>
        <v/>
      </c>
      <c r="AF56" s="179">
        <f>AB56+X56</f>
        <v/>
      </c>
      <c r="AG56" s="179">
        <f>AC56+Y56</f>
        <v/>
      </c>
      <c r="AH56" s="177">
        <f>IF(B56+D56=0,"",B56/(B56+D56))</f>
        <v/>
      </c>
      <c r="AI56" s="177">
        <f>IF(C56+E56=0,"",C56/(C56+E56))</f>
        <v/>
      </c>
      <c r="AJ56" s="177">
        <f>IF(B56+C56=0,1,B56/(B56+C56))</f>
        <v/>
      </c>
      <c r="AK56" s="177">
        <f>IF(F56+H56=0,"",F56/(F56+H56))</f>
        <v/>
      </c>
      <c r="AL56" s="177">
        <f>IF(G56+I56=0,"",G56/(G56+I56))</f>
        <v/>
      </c>
      <c r="AM56" s="177">
        <f>IF(F56+G56=0,1,F56/(F56+G56))</f>
        <v/>
      </c>
      <c r="AN56" s="177">
        <f>IF(J56+L56=0,"",J56/(J56+L56))</f>
        <v/>
      </c>
      <c r="AO56" s="177">
        <f>IF(K56+M56=0,"",K56/(K56+M56))</f>
        <v/>
      </c>
      <c r="AP56" s="177">
        <f>IF(J56+K56=0,1,J56/(J56+K56))</f>
        <v/>
      </c>
      <c r="AQ56" s="177">
        <f>IF(N56+P56=0,"",N56/(N56+P56))</f>
        <v/>
      </c>
      <c r="AR56" s="177">
        <f>IF(O56+Q56=0,"",O56/(O56+Q56))</f>
        <v/>
      </c>
      <c r="AS56" s="177">
        <f>IF(N56+O56=0,1,N56/(N56+O56))</f>
        <v/>
      </c>
      <c r="AT56" s="177">
        <f>IF(R56+T56=0,"",R56/(R56+T56))</f>
        <v/>
      </c>
      <c r="AU56" s="177">
        <f>IF(S56+U56=0,"",S56/(S56+U56))</f>
        <v/>
      </c>
      <c r="AV56" s="177">
        <f>IF(R56+S56=0,1,R56/(R56+S56))</f>
        <v/>
      </c>
      <c r="AW56" s="177">
        <f>IF(V56+X56=0,"",V56/(V56+X56))</f>
        <v/>
      </c>
      <c r="AX56" s="177">
        <f>IF(W56+Y56=0,"",W56/(W56+Y56))</f>
        <v/>
      </c>
      <c r="AY56" s="177">
        <f>IF(V56+W56=0,1,V56/(V56+W56))</f>
        <v/>
      </c>
      <c r="AZ56" s="177">
        <f>IF(Z56+AB56=0,"",Z56/(Z56+AB56))</f>
        <v/>
      </c>
      <c r="BA56" s="177">
        <f>IF(AA56+AC56=0,"",AA56/(AA56+AC56))</f>
        <v/>
      </c>
      <c r="BB56" s="177">
        <f>IF(Z56+AA56=0,1,Z56/(Z56+AA56))</f>
        <v/>
      </c>
      <c r="BC56" s="177">
        <f>IF(AD56+AF56=0,"",AD56/(AD56+AF56))</f>
        <v/>
      </c>
      <c r="BD56" s="177">
        <f>IF(AE56+AG56=0,"",AE56/(AE56+AG56))</f>
        <v/>
      </c>
      <c r="BE56" s="177">
        <f>IF(AD56+AE56=0,1,AD56/(AD56+AE56))</f>
        <v/>
      </c>
    </row>
    <row r="57">
      <c r="A57" s="178" t="n">
        <v>0.0023740961904761</v>
      </c>
      <c r="B57" s="174" t="n">
        <v>1554</v>
      </c>
      <c r="C57" s="174" t="n">
        <v>3084</v>
      </c>
      <c r="D57" s="174" t="n">
        <v>2</v>
      </c>
      <c r="E57" s="174" t="n">
        <v>400</v>
      </c>
      <c r="F57" s="174" t="n">
        <v>1416</v>
      </c>
      <c r="G57" s="174" t="n">
        <v>2745</v>
      </c>
      <c r="H57" s="174" t="n">
        <v>0</v>
      </c>
      <c r="I57" s="174" t="n">
        <v>144</v>
      </c>
      <c r="J57" s="174" t="n">
        <v>4263</v>
      </c>
      <c r="K57" s="174" t="n">
        <v>445</v>
      </c>
      <c r="L57" s="174" t="n">
        <v>1</v>
      </c>
      <c r="M57" s="174" t="n">
        <v>43</v>
      </c>
      <c r="N57" s="174" t="n">
        <v>29</v>
      </c>
      <c r="O57" s="174" t="n">
        <v>4668</v>
      </c>
      <c r="P57" s="174" t="n">
        <v>0</v>
      </c>
      <c r="Q57" s="174" t="n">
        <v>302</v>
      </c>
      <c r="R57" s="174" t="n">
        <v>103</v>
      </c>
      <c r="S57" s="174" t="n">
        <v>2661</v>
      </c>
      <c r="T57" s="174" t="n">
        <v>56</v>
      </c>
      <c r="U57" s="174" t="n">
        <v>1740</v>
      </c>
      <c r="V57" s="174" t="n">
        <v>2889</v>
      </c>
      <c r="W57" s="174" t="n">
        <v>5014</v>
      </c>
      <c r="X57" s="174" t="n">
        <v>31</v>
      </c>
      <c r="Y57" s="174" t="n">
        <v>1595</v>
      </c>
      <c r="Z57" s="179">
        <f>B57+F57+J57+N57+R57</f>
        <v/>
      </c>
      <c r="AA57" s="179">
        <f>C57+G57+K57+O57+S57</f>
        <v/>
      </c>
      <c r="AB57" s="179">
        <f>D57+H57+L57+P57+T57</f>
        <v/>
      </c>
      <c r="AC57" s="179">
        <f>E57+I57+M57+Q57+U57</f>
        <v/>
      </c>
      <c r="AD57" s="179">
        <f>Z57+V57</f>
        <v/>
      </c>
      <c r="AE57" s="179">
        <f>AA57+W57</f>
        <v/>
      </c>
      <c r="AF57" s="179">
        <f>AB57+X57</f>
        <v/>
      </c>
      <c r="AG57" s="179">
        <f>AC57+Y57</f>
        <v/>
      </c>
      <c r="AH57" s="177">
        <f>IF(B57+D57=0,"",B57/(B57+D57))</f>
        <v/>
      </c>
      <c r="AI57" s="177">
        <f>IF(C57+E57=0,"",C57/(C57+E57))</f>
        <v/>
      </c>
      <c r="AJ57" s="177">
        <f>IF(B57+C57=0,1,B57/(B57+C57))</f>
        <v/>
      </c>
      <c r="AK57" s="177">
        <f>IF(F57+H57=0,"",F57/(F57+H57))</f>
        <v/>
      </c>
      <c r="AL57" s="177">
        <f>IF(G57+I57=0,"",G57/(G57+I57))</f>
        <v/>
      </c>
      <c r="AM57" s="177">
        <f>IF(F57+G57=0,1,F57/(F57+G57))</f>
        <v/>
      </c>
      <c r="AN57" s="177">
        <f>IF(J57+L57=0,"",J57/(J57+L57))</f>
        <v/>
      </c>
      <c r="AO57" s="177">
        <f>IF(K57+M57=0,"",K57/(K57+M57))</f>
        <v/>
      </c>
      <c r="AP57" s="177">
        <f>IF(J57+K57=0,1,J57/(J57+K57))</f>
        <v/>
      </c>
      <c r="AQ57" s="177">
        <f>IF(N57+P57=0,"",N57/(N57+P57))</f>
        <v/>
      </c>
      <c r="AR57" s="177">
        <f>IF(O57+Q57=0,"",O57/(O57+Q57))</f>
        <v/>
      </c>
      <c r="AS57" s="177">
        <f>IF(N57+O57=0,1,N57/(N57+O57))</f>
        <v/>
      </c>
      <c r="AT57" s="177">
        <f>IF(R57+T57=0,"",R57/(R57+T57))</f>
        <v/>
      </c>
      <c r="AU57" s="177">
        <f>IF(S57+U57=0,"",S57/(S57+U57))</f>
        <v/>
      </c>
      <c r="AV57" s="177">
        <f>IF(R57+S57=0,1,R57/(R57+S57))</f>
        <v/>
      </c>
      <c r="AW57" s="177">
        <f>IF(V57+X57=0,"",V57/(V57+X57))</f>
        <v/>
      </c>
      <c r="AX57" s="177">
        <f>IF(W57+Y57=0,"",W57/(W57+Y57))</f>
        <v/>
      </c>
      <c r="AY57" s="177">
        <f>IF(V57+W57=0,1,V57/(V57+W57))</f>
        <v/>
      </c>
      <c r="AZ57" s="177">
        <f>IF(Z57+AB57=0,"",Z57/(Z57+AB57))</f>
        <v/>
      </c>
      <c r="BA57" s="177">
        <f>IF(AA57+AC57=0,"",AA57/(AA57+AC57))</f>
        <v/>
      </c>
      <c r="BB57" s="177">
        <f>IF(Z57+AA57=0,1,Z57/(Z57+AA57))</f>
        <v/>
      </c>
      <c r="BC57" s="177">
        <f>IF(AD57+AF57=0,"",AD57/(AD57+AF57))</f>
        <v/>
      </c>
      <c r="BD57" s="177">
        <f>IF(AE57+AG57=0,"",AE57/(AE57+AG57))</f>
        <v/>
      </c>
      <c r="BE57" s="177">
        <f>IF(AD57+AE57=0,1,AD57/(AD57+AE57))</f>
        <v/>
      </c>
    </row>
    <row r="58">
      <c r="A58" s="178" t="n">
        <v>0.0024596466666666</v>
      </c>
      <c r="B58" s="174" t="n">
        <v>1554</v>
      </c>
      <c r="C58" s="174" t="n">
        <v>3070</v>
      </c>
      <c r="D58" s="174" t="n">
        <v>2</v>
      </c>
      <c r="E58" s="174" t="n">
        <v>414</v>
      </c>
      <c r="F58" s="174" t="n">
        <v>1416</v>
      </c>
      <c r="G58" s="174" t="n">
        <v>2744</v>
      </c>
      <c r="H58" s="174" t="n">
        <v>0</v>
      </c>
      <c r="I58" s="174" t="n">
        <v>145</v>
      </c>
      <c r="J58" s="174" t="n">
        <v>4263</v>
      </c>
      <c r="K58" s="174" t="n">
        <v>445</v>
      </c>
      <c r="L58" s="174" t="n">
        <v>1</v>
      </c>
      <c r="M58" s="174" t="n">
        <v>43</v>
      </c>
      <c r="N58" s="174" t="n">
        <v>29</v>
      </c>
      <c r="O58" s="174" t="n">
        <v>4661</v>
      </c>
      <c r="P58" s="174" t="n">
        <v>0</v>
      </c>
      <c r="Q58" s="174" t="n">
        <v>309</v>
      </c>
      <c r="R58" s="174" t="n">
        <v>103</v>
      </c>
      <c r="S58" s="174" t="n">
        <v>2627</v>
      </c>
      <c r="T58" s="174" t="n">
        <v>56</v>
      </c>
      <c r="U58" s="174" t="n">
        <v>1774</v>
      </c>
      <c r="V58" s="174" t="n">
        <v>2889</v>
      </c>
      <c r="W58" s="174" t="n">
        <v>4987</v>
      </c>
      <c r="X58" s="174" t="n">
        <v>31</v>
      </c>
      <c r="Y58" s="174" t="n">
        <v>1622</v>
      </c>
      <c r="Z58" s="179">
        <f>B58+F58+J58+N58+R58</f>
        <v/>
      </c>
      <c r="AA58" s="179">
        <f>C58+G58+K58+O58+S58</f>
        <v/>
      </c>
      <c r="AB58" s="179">
        <f>D58+H58+L58+P58+T58</f>
        <v/>
      </c>
      <c r="AC58" s="179">
        <f>E58+I58+M58+Q58+U58</f>
        <v/>
      </c>
      <c r="AD58" s="179">
        <f>Z58+V58</f>
        <v/>
      </c>
      <c r="AE58" s="179">
        <f>AA58+W58</f>
        <v/>
      </c>
      <c r="AF58" s="179">
        <f>AB58+X58</f>
        <v/>
      </c>
      <c r="AG58" s="179">
        <f>AC58+Y58</f>
        <v/>
      </c>
      <c r="AH58" s="177">
        <f>IF(B58+D58=0,"",B58/(B58+D58))</f>
        <v/>
      </c>
      <c r="AI58" s="177">
        <f>IF(C58+E58=0,"",C58/(C58+E58))</f>
        <v/>
      </c>
      <c r="AJ58" s="177">
        <f>IF(B58+C58=0,1,B58/(B58+C58))</f>
        <v/>
      </c>
      <c r="AK58" s="177">
        <f>IF(F58+H58=0,"",F58/(F58+H58))</f>
        <v/>
      </c>
      <c r="AL58" s="177">
        <f>IF(G58+I58=0,"",G58/(G58+I58))</f>
        <v/>
      </c>
      <c r="AM58" s="177">
        <f>IF(F58+G58=0,1,F58/(F58+G58))</f>
        <v/>
      </c>
      <c r="AN58" s="177">
        <f>IF(J58+L58=0,"",J58/(J58+L58))</f>
        <v/>
      </c>
      <c r="AO58" s="177">
        <f>IF(K58+M58=0,"",K58/(K58+M58))</f>
        <v/>
      </c>
      <c r="AP58" s="177">
        <f>IF(J58+K58=0,1,J58/(J58+K58))</f>
        <v/>
      </c>
      <c r="AQ58" s="177">
        <f>IF(N58+P58=0,"",N58/(N58+P58))</f>
        <v/>
      </c>
      <c r="AR58" s="177">
        <f>IF(O58+Q58=0,"",O58/(O58+Q58))</f>
        <v/>
      </c>
      <c r="AS58" s="177">
        <f>IF(N58+O58=0,1,N58/(N58+O58))</f>
        <v/>
      </c>
      <c r="AT58" s="177">
        <f>IF(R58+T58=0,"",R58/(R58+T58))</f>
        <v/>
      </c>
      <c r="AU58" s="177">
        <f>IF(S58+U58=0,"",S58/(S58+U58))</f>
        <v/>
      </c>
      <c r="AV58" s="177">
        <f>IF(R58+S58=0,1,R58/(R58+S58))</f>
        <v/>
      </c>
      <c r="AW58" s="177">
        <f>IF(V58+X58=0,"",V58/(V58+X58))</f>
        <v/>
      </c>
      <c r="AX58" s="177">
        <f>IF(W58+Y58=0,"",W58/(W58+Y58))</f>
        <v/>
      </c>
      <c r="AY58" s="177">
        <f>IF(V58+W58=0,1,V58/(V58+W58))</f>
        <v/>
      </c>
      <c r="AZ58" s="177">
        <f>IF(Z58+AB58=0,"",Z58/(Z58+AB58))</f>
        <v/>
      </c>
      <c r="BA58" s="177">
        <f>IF(AA58+AC58=0,"",AA58/(AA58+AC58))</f>
        <v/>
      </c>
      <c r="BB58" s="177">
        <f>IF(Z58+AA58=0,1,Z58/(Z58+AA58))</f>
        <v/>
      </c>
      <c r="BC58" s="177">
        <f>IF(AD58+AF58=0,"",AD58/(AD58+AF58))</f>
        <v/>
      </c>
      <c r="BD58" s="177">
        <f>IF(AE58+AG58=0,"",AE58/(AE58+AG58))</f>
        <v/>
      </c>
      <c r="BE58" s="177">
        <f>IF(AD58+AE58=0,1,AD58/(AD58+AE58))</f>
        <v/>
      </c>
    </row>
    <row r="59">
      <c r="A59" s="178" t="n">
        <v>0.0025507333333333</v>
      </c>
      <c r="B59" s="174" t="n">
        <v>1551</v>
      </c>
      <c r="C59" s="174" t="n">
        <v>3058</v>
      </c>
      <c r="D59" s="174" t="n">
        <v>5</v>
      </c>
      <c r="E59" s="174" t="n">
        <v>426</v>
      </c>
      <c r="F59" s="174" t="n">
        <v>1416</v>
      </c>
      <c r="G59" s="174" t="n">
        <v>2739</v>
      </c>
      <c r="H59" s="174" t="n">
        <v>0</v>
      </c>
      <c r="I59" s="174" t="n">
        <v>150</v>
      </c>
      <c r="J59" s="174" t="n">
        <v>4263</v>
      </c>
      <c r="K59" s="174" t="n">
        <v>444</v>
      </c>
      <c r="L59" s="174" t="n">
        <v>1</v>
      </c>
      <c r="M59" s="174" t="n">
        <v>44</v>
      </c>
      <c r="N59" s="174" t="n">
        <v>29</v>
      </c>
      <c r="O59" s="174" t="n">
        <v>4654</v>
      </c>
      <c r="P59" s="174" t="n">
        <v>0</v>
      </c>
      <c r="Q59" s="174" t="n">
        <v>316</v>
      </c>
      <c r="R59" s="174" t="n">
        <v>103</v>
      </c>
      <c r="S59" s="174" t="n">
        <v>2602</v>
      </c>
      <c r="T59" s="174" t="n">
        <v>56</v>
      </c>
      <c r="U59" s="174" t="n">
        <v>1799</v>
      </c>
      <c r="V59" s="174" t="n">
        <v>2889</v>
      </c>
      <c r="W59" s="174" t="n">
        <v>4957</v>
      </c>
      <c r="X59" s="174" t="n">
        <v>31</v>
      </c>
      <c r="Y59" s="174" t="n">
        <v>1652</v>
      </c>
      <c r="Z59" s="179">
        <f>B59+F59+J59+N59+R59</f>
        <v/>
      </c>
      <c r="AA59" s="179">
        <f>C59+G59+K59+O59+S59</f>
        <v/>
      </c>
      <c r="AB59" s="179">
        <f>D59+H59+L59+P59+T59</f>
        <v/>
      </c>
      <c r="AC59" s="179">
        <f>E59+I59+M59+Q59+U59</f>
        <v/>
      </c>
      <c r="AD59" s="179">
        <f>Z59+V59</f>
        <v/>
      </c>
      <c r="AE59" s="179">
        <f>AA59+W59</f>
        <v/>
      </c>
      <c r="AF59" s="179">
        <f>AB59+X59</f>
        <v/>
      </c>
      <c r="AG59" s="179">
        <f>AC59+Y59</f>
        <v/>
      </c>
      <c r="AH59" s="177">
        <f>IF(B59+D59=0,"",B59/(B59+D59))</f>
        <v/>
      </c>
      <c r="AI59" s="177">
        <f>IF(C59+E59=0,"",C59/(C59+E59))</f>
        <v/>
      </c>
      <c r="AJ59" s="177">
        <f>IF(B59+C59=0,1,B59/(B59+C59))</f>
        <v/>
      </c>
      <c r="AK59" s="177">
        <f>IF(F59+H59=0,"",F59/(F59+H59))</f>
        <v/>
      </c>
      <c r="AL59" s="177">
        <f>IF(G59+I59=0,"",G59/(G59+I59))</f>
        <v/>
      </c>
      <c r="AM59" s="177">
        <f>IF(F59+G59=0,1,F59/(F59+G59))</f>
        <v/>
      </c>
      <c r="AN59" s="177">
        <f>IF(J59+L59=0,"",J59/(J59+L59))</f>
        <v/>
      </c>
      <c r="AO59" s="177">
        <f>IF(K59+M59=0,"",K59/(K59+M59))</f>
        <v/>
      </c>
      <c r="AP59" s="177">
        <f>IF(J59+K59=0,1,J59/(J59+K59))</f>
        <v/>
      </c>
      <c r="AQ59" s="177">
        <f>IF(N59+P59=0,"",N59/(N59+P59))</f>
        <v/>
      </c>
      <c r="AR59" s="177">
        <f>IF(O59+Q59=0,"",O59/(O59+Q59))</f>
        <v/>
      </c>
      <c r="AS59" s="177">
        <f>IF(N59+O59=0,1,N59/(N59+O59))</f>
        <v/>
      </c>
      <c r="AT59" s="177">
        <f>IF(R59+T59=0,"",R59/(R59+T59))</f>
        <v/>
      </c>
      <c r="AU59" s="177">
        <f>IF(S59+U59=0,"",S59/(S59+U59))</f>
        <v/>
      </c>
      <c r="AV59" s="177">
        <f>IF(R59+S59=0,1,R59/(R59+S59))</f>
        <v/>
      </c>
      <c r="AW59" s="177">
        <f>IF(V59+X59=0,"",V59/(V59+X59))</f>
        <v/>
      </c>
      <c r="AX59" s="177">
        <f>IF(W59+Y59=0,"",W59/(W59+Y59))</f>
        <v/>
      </c>
      <c r="AY59" s="177">
        <f>IF(V59+W59=0,1,V59/(V59+W59))</f>
        <v/>
      </c>
      <c r="AZ59" s="177">
        <f>IF(Z59+AB59=0,"",Z59/(Z59+AB59))</f>
        <v/>
      </c>
      <c r="BA59" s="177">
        <f>IF(AA59+AC59=0,"",AA59/(AA59+AC59))</f>
        <v/>
      </c>
      <c r="BB59" s="177">
        <f>IF(Z59+AA59=0,1,Z59/(Z59+AA59))</f>
        <v/>
      </c>
      <c r="BC59" s="177">
        <f>IF(AD59+AF59=0,"",AD59/(AD59+AF59))</f>
        <v/>
      </c>
      <c r="BD59" s="177">
        <f>IF(AE59+AG59=0,"",AE59/(AE59+AG59))</f>
        <v/>
      </c>
      <c r="BE59" s="177">
        <f>IF(AD59+AE59=0,1,AD59/(AD59+AE59))</f>
        <v/>
      </c>
    </row>
    <row r="60">
      <c r="A60" s="178" t="n">
        <v>0.0026314333333333</v>
      </c>
      <c r="B60" s="174" t="n">
        <v>1550</v>
      </c>
      <c r="C60" s="174" t="n">
        <v>3044</v>
      </c>
      <c r="D60" s="174" t="n">
        <v>6</v>
      </c>
      <c r="E60" s="174" t="n">
        <v>440</v>
      </c>
      <c r="F60" s="174" t="n">
        <v>1416</v>
      </c>
      <c r="G60" s="174" t="n">
        <v>2736</v>
      </c>
      <c r="H60" s="174" t="n">
        <v>0</v>
      </c>
      <c r="I60" s="174" t="n">
        <v>153</v>
      </c>
      <c r="J60" s="174" t="n">
        <v>4263</v>
      </c>
      <c r="K60" s="174" t="n">
        <v>444</v>
      </c>
      <c r="L60" s="174" t="n">
        <v>1</v>
      </c>
      <c r="M60" s="174" t="n">
        <v>44</v>
      </c>
      <c r="N60" s="174" t="n">
        <v>29</v>
      </c>
      <c r="O60" s="174" t="n">
        <v>4648</v>
      </c>
      <c r="P60" s="174" t="n">
        <v>0</v>
      </c>
      <c r="Q60" s="174" t="n">
        <v>322</v>
      </c>
      <c r="R60" s="174" t="n">
        <v>103</v>
      </c>
      <c r="S60" s="174" t="n">
        <v>2569</v>
      </c>
      <c r="T60" s="174" t="n">
        <v>56</v>
      </c>
      <c r="U60" s="174" t="n">
        <v>1832</v>
      </c>
      <c r="V60" s="174" t="n">
        <v>2887</v>
      </c>
      <c r="W60" s="174" t="n">
        <v>4933</v>
      </c>
      <c r="X60" s="174" t="n">
        <v>33</v>
      </c>
      <c r="Y60" s="174" t="n">
        <v>1676</v>
      </c>
      <c r="Z60" s="179">
        <f>B60+F60+J60+N60+R60</f>
        <v/>
      </c>
      <c r="AA60" s="179">
        <f>C60+G60+K60+O60+S60</f>
        <v/>
      </c>
      <c r="AB60" s="179">
        <f>D60+H60+L60+P60+T60</f>
        <v/>
      </c>
      <c r="AC60" s="179">
        <f>E60+I60+M60+Q60+U60</f>
        <v/>
      </c>
      <c r="AD60" s="179">
        <f>Z60+V60</f>
        <v/>
      </c>
      <c r="AE60" s="179">
        <f>AA60+W60</f>
        <v/>
      </c>
      <c r="AF60" s="179">
        <f>AB60+X60</f>
        <v/>
      </c>
      <c r="AG60" s="179">
        <f>AC60+Y60</f>
        <v/>
      </c>
      <c r="AH60" s="177">
        <f>IF(B60+D60=0,"",B60/(B60+D60))</f>
        <v/>
      </c>
      <c r="AI60" s="177">
        <f>IF(C60+E60=0,"",C60/(C60+E60))</f>
        <v/>
      </c>
      <c r="AJ60" s="177">
        <f>IF(B60+C60=0,1,B60/(B60+C60))</f>
        <v/>
      </c>
      <c r="AK60" s="177">
        <f>IF(F60+H60=0,"",F60/(F60+H60))</f>
        <v/>
      </c>
      <c r="AL60" s="177">
        <f>IF(G60+I60=0,"",G60/(G60+I60))</f>
        <v/>
      </c>
      <c r="AM60" s="177">
        <f>IF(F60+G60=0,1,F60/(F60+G60))</f>
        <v/>
      </c>
      <c r="AN60" s="177">
        <f>IF(J60+L60=0,"",J60/(J60+L60))</f>
        <v/>
      </c>
      <c r="AO60" s="177">
        <f>IF(K60+M60=0,"",K60/(K60+M60))</f>
        <v/>
      </c>
      <c r="AP60" s="177">
        <f>IF(J60+K60=0,1,J60/(J60+K60))</f>
        <v/>
      </c>
      <c r="AQ60" s="177">
        <f>IF(N60+P60=0,"",N60/(N60+P60))</f>
        <v/>
      </c>
      <c r="AR60" s="177">
        <f>IF(O60+Q60=0,"",O60/(O60+Q60))</f>
        <v/>
      </c>
      <c r="AS60" s="177">
        <f>IF(N60+O60=0,1,N60/(N60+O60))</f>
        <v/>
      </c>
      <c r="AT60" s="177">
        <f>IF(R60+T60=0,"",R60/(R60+T60))</f>
        <v/>
      </c>
      <c r="AU60" s="177">
        <f>IF(S60+U60=0,"",S60/(S60+U60))</f>
        <v/>
      </c>
      <c r="AV60" s="177">
        <f>IF(R60+S60=0,1,R60/(R60+S60))</f>
        <v/>
      </c>
      <c r="AW60" s="177">
        <f>IF(V60+X60=0,"",V60/(V60+X60))</f>
        <v/>
      </c>
      <c r="AX60" s="177">
        <f>IF(W60+Y60=0,"",W60/(W60+Y60))</f>
        <v/>
      </c>
      <c r="AY60" s="177">
        <f>IF(V60+W60=0,1,V60/(V60+W60))</f>
        <v/>
      </c>
      <c r="AZ60" s="177">
        <f>IF(Z60+AB60=0,"",Z60/(Z60+AB60))</f>
        <v/>
      </c>
      <c r="BA60" s="177">
        <f>IF(AA60+AC60=0,"",AA60/(AA60+AC60))</f>
        <v/>
      </c>
      <c r="BB60" s="177">
        <f>IF(Z60+AA60=0,1,Z60/(Z60+AA60))</f>
        <v/>
      </c>
      <c r="BC60" s="177">
        <f>IF(AD60+AF60=0,"",AD60/(AD60+AF60))</f>
        <v/>
      </c>
      <c r="BD60" s="177">
        <f>IF(AE60+AG60=0,"",AE60/(AE60+AG60))</f>
        <v/>
      </c>
      <c r="BE60" s="177">
        <f>IF(AD60+AE60=0,1,AD60/(AD60+AE60))</f>
        <v/>
      </c>
    </row>
    <row r="61">
      <c r="A61" s="178" t="n">
        <v>0.0027429599999999</v>
      </c>
      <c r="B61" s="174" t="n">
        <v>1549</v>
      </c>
      <c r="C61" s="174" t="n">
        <v>3030</v>
      </c>
      <c r="D61" s="174" t="n">
        <v>7</v>
      </c>
      <c r="E61" s="174" t="n">
        <v>454</v>
      </c>
      <c r="F61" s="174" t="n">
        <v>1416</v>
      </c>
      <c r="G61" s="174" t="n">
        <v>2734</v>
      </c>
      <c r="H61" s="174" t="n">
        <v>0</v>
      </c>
      <c r="I61" s="174" t="n">
        <v>155</v>
      </c>
      <c r="J61" s="174" t="n">
        <v>4263</v>
      </c>
      <c r="K61" s="174" t="n">
        <v>444</v>
      </c>
      <c r="L61" s="174" t="n">
        <v>1</v>
      </c>
      <c r="M61" s="174" t="n">
        <v>44</v>
      </c>
      <c r="N61" s="174" t="n">
        <v>29</v>
      </c>
      <c r="O61" s="174" t="n">
        <v>4645</v>
      </c>
      <c r="P61" s="174" t="n">
        <v>0</v>
      </c>
      <c r="Q61" s="174" t="n">
        <v>325</v>
      </c>
      <c r="R61" s="174" t="n">
        <v>103</v>
      </c>
      <c r="S61" s="174" t="n">
        <v>2532</v>
      </c>
      <c r="T61" s="174" t="n">
        <v>56</v>
      </c>
      <c r="U61" s="174" t="n">
        <v>1869</v>
      </c>
      <c r="V61" s="174" t="n">
        <v>2887</v>
      </c>
      <c r="W61" s="174" t="n">
        <v>4907</v>
      </c>
      <c r="X61" s="174" t="n">
        <v>33</v>
      </c>
      <c r="Y61" s="174" t="n">
        <v>1702</v>
      </c>
      <c r="Z61" s="179">
        <f>B61+F61+J61+N61+R61</f>
        <v/>
      </c>
      <c r="AA61" s="179">
        <f>C61+G61+K61+O61+S61</f>
        <v/>
      </c>
      <c r="AB61" s="179">
        <f>D61+H61+L61+P61+T61</f>
        <v/>
      </c>
      <c r="AC61" s="179">
        <f>E61+I61+M61+Q61+U61</f>
        <v/>
      </c>
      <c r="AD61" s="179">
        <f>Z61+V61</f>
        <v/>
      </c>
      <c r="AE61" s="179">
        <f>AA61+W61</f>
        <v/>
      </c>
      <c r="AF61" s="179">
        <f>AB61+X61</f>
        <v/>
      </c>
      <c r="AG61" s="179">
        <f>AC61+Y61</f>
        <v/>
      </c>
      <c r="AH61" s="177">
        <f>IF(B61+D61=0,"",B61/(B61+D61))</f>
        <v/>
      </c>
      <c r="AI61" s="177">
        <f>IF(C61+E61=0,"",C61/(C61+E61))</f>
        <v/>
      </c>
      <c r="AJ61" s="177">
        <f>IF(B61+C61=0,1,B61/(B61+C61))</f>
        <v/>
      </c>
      <c r="AK61" s="177">
        <f>IF(F61+H61=0,"",F61/(F61+H61))</f>
        <v/>
      </c>
      <c r="AL61" s="177">
        <f>IF(G61+I61=0,"",G61/(G61+I61))</f>
        <v/>
      </c>
      <c r="AM61" s="177">
        <f>IF(F61+G61=0,1,F61/(F61+G61))</f>
        <v/>
      </c>
      <c r="AN61" s="177">
        <f>IF(J61+L61=0,"",J61/(J61+L61))</f>
        <v/>
      </c>
      <c r="AO61" s="177">
        <f>IF(K61+M61=0,"",K61/(K61+M61))</f>
        <v/>
      </c>
      <c r="AP61" s="177">
        <f>IF(J61+K61=0,1,J61/(J61+K61))</f>
        <v/>
      </c>
      <c r="AQ61" s="177">
        <f>IF(N61+P61=0,"",N61/(N61+P61))</f>
        <v/>
      </c>
      <c r="AR61" s="177">
        <f>IF(O61+Q61=0,"",O61/(O61+Q61))</f>
        <v/>
      </c>
      <c r="AS61" s="177">
        <f>IF(N61+O61=0,1,N61/(N61+O61))</f>
        <v/>
      </c>
      <c r="AT61" s="177">
        <f>IF(R61+T61=0,"",R61/(R61+T61))</f>
        <v/>
      </c>
      <c r="AU61" s="177">
        <f>IF(S61+U61=0,"",S61/(S61+U61))</f>
        <v/>
      </c>
      <c r="AV61" s="177">
        <f>IF(R61+S61=0,1,R61/(R61+S61))</f>
        <v/>
      </c>
      <c r="AW61" s="177">
        <f>IF(V61+X61=0,"",V61/(V61+X61))</f>
        <v/>
      </c>
      <c r="AX61" s="177">
        <f>IF(W61+Y61=0,"",W61/(W61+Y61))</f>
        <v/>
      </c>
      <c r="AY61" s="177">
        <f>IF(V61+W61=0,1,V61/(V61+W61))</f>
        <v/>
      </c>
      <c r="AZ61" s="177">
        <f>IF(Z61+AB61=0,"",Z61/(Z61+AB61))</f>
        <v/>
      </c>
      <c r="BA61" s="177">
        <f>IF(AA61+AC61=0,"",AA61/(AA61+AC61))</f>
        <v/>
      </c>
      <c r="BB61" s="177">
        <f>IF(Z61+AA61=0,1,Z61/(Z61+AA61))</f>
        <v/>
      </c>
      <c r="BC61" s="177">
        <f>IF(AD61+AF61=0,"",AD61/(AD61+AF61))</f>
        <v/>
      </c>
      <c r="BD61" s="177">
        <f>IF(AE61+AG61=0,"",AE61/(AE61+AG61))</f>
        <v/>
      </c>
      <c r="BE61" s="177">
        <f>IF(AD61+AE61=0,1,AD61/(AD61+AE61))</f>
        <v/>
      </c>
    </row>
    <row r="62">
      <c r="A62" s="178" t="n">
        <v>0.002840178095238</v>
      </c>
      <c r="B62" s="174" t="n">
        <v>1548</v>
      </c>
      <c r="C62" s="174" t="n">
        <v>3016</v>
      </c>
      <c r="D62" s="174" t="n">
        <v>8</v>
      </c>
      <c r="E62" s="174" t="n">
        <v>468</v>
      </c>
      <c r="F62" s="174" t="n">
        <v>1416</v>
      </c>
      <c r="G62" s="174" t="n">
        <v>2732</v>
      </c>
      <c r="H62" s="174" t="n">
        <v>0</v>
      </c>
      <c r="I62" s="174" t="n">
        <v>157</v>
      </c>
      <c r="J62" s="174" t="n">
        <v>4263</v>
      </c>
      <c r="K62" s="174" t="n">
        <v>443</v>
      </c>
      <c r="L62" s="174" t="n">
        <v>1</v>
      </c>
      <c r="M62" s="174" t="n">
        <v>45</v>
      </c>
      <c r="N62" s="174" t="n">
        <v>29</v>
      </c>
      <c r="O62" s="174" t="n">
        <v>4637</v>
      </c>
      <c r="P62" s="174" t="n">
        <v>0</v>
      </c>
      <c r="Q62" s="174" t="n">
        <v>333</v>
      </c>
      <c r="R62" s="174" t="n">
        <v>101</v>
      </c>
      <c r="S62" s="174" t="n">
        <v>2507</v>
      </c>
      <c r="T62" s="174" t="n">
        <v>58</v>
      </c>
      <c r="U62" s="174" t="n">
        <v>1894</v>
      </c>
      <c r="V62" s="174" t="n">
        <v>2885</v>
      </c>
      <c r="W62" s="174" t="n">
        <v>4879</v>
      </c>
      <c r="X62" s="174" t="n">
        <v>35</v>
      </c>
      <c r="Y62" s="174" t="n">
        <v>1730</v>
      </c>
      <c r="Z62" s="179">
        <f>B62+F62+J62+N62+R62</f>
        <v/>
      </c>
      <c r="AA62" s="179">
        <f>C62+G62+K62+O62+S62</f>
        <v/>
      </c>
      <c r="AB62" s="179">
        <f>D62+H62+L62+P62+T62</f>
        <v/>
      </c>
      <c r="AC62" s="179">
        <f>E62+I62+M62+Q62+U62</f>
        <v/>
      </c>
      <c r="AD62" s="179">
        <f>Z62+V62</f>
        <v/>
      </c>
      <c r="AE62" s="179">
        <f>AA62+W62</f>
        <v/>
      </c>
      <c r="AF62" s="179">
        <f>AB62+X62</f>
        <v/>
      </c>
      <c r="AG62" s="179">
        <f>AC62+Y62</f>
        <v/>
      </c>
      <c r="AH62" s="177">
        <f>IF(B62+D62=0,"",B62/(B62+D62))</f>
        <v/>
      </c>
      <c r="AI62" s="177">
        <f>IF(C62+E62=0,"",C62/(C62+E62))</f>
        <v/>
      </c>
      <c r="AJ62" s="177">
        <f>IF(B62+C62=0,1,B62/(B62+C62))</f>
        <v/>
      </c>
      <c r="AK62" s="177">
        <f>IF(F62+H62=0,"",F62/(F62+H62))</f>
        <v/>
      </c>
      <c r="AL62" s="177">
        <f>IF(G62+I62=0,"",G62/(G62+I62))</f>
        <v/>
      </c>
      <c r="AM62" s="177">
        <f>IF(F62+G62=0,1,F62/(F62+G62))</f>
        <v/>
      </c>
      <c r="AN62" s="177">
        <f>IF(J62+L62=0,"",J62/(J62+L62))</f>
        <v/>
      </c>
      <c r="AO62" s="177">
        <f>IF(K62+M62=0,"",K62/(K62+M62))</f>
        <v/>
      </c>
      <c r="AP62" s="177">
        <f>IF(J62+K62=0,1,J62/(J62+K62))</f>
        <v/>
      </c>
      <c r="AQ62" s="177">
        <f>IF(N62+P62=0,"",N62/(N62+P62))</f>
        <v/>
      </c>
      <c r="AR62" s="177">
        <f>IF(O62+Q62=0,"",O62/(O62+Q62))</f>
        <v/>
      </c>
      <c r="AS62" s="177">
        <f>IF(N62+O62=0,1,N62/(N62+O62))</f>
        <v/>
      </c>
      <c r="AT62" s="177">
        <f>IF(R62+T62=0,"",R62/(R62+T62))</f>
        <v/>
      </c>
      <c r="AU62" s="177">
        <f>IF(S62+U62=0,"",S62/(S62+U62))</f>
        <v/>
      </c>
      <c r="AV62" s="177">
        <f>IF(R62+S62=0,1,R62/(R62+S62))</f>
        <v/>
      </c>
      <c r="AW62" s="177">
        <f>IF(V62+X62=0,"",V62/(V62+X62))</f>
        <v/>
      </c>
      <c r="AX62" s="177">
        <f>IF(W62+Y62=0,"",W62/(W62+Y62))</f>
        <v/>
      </c>
      <c r="AY62" s="177">
        <f>IF(V62+W62=0,1,V62/(V62+W62))</f>
        <v/>
      </c>
      <c r="AZ62" s="177">
        <f>IF(Z62+AB62=0,"",Z62/(Z62+AB62))</f>
        <v/>
      </c>
      <c r="BA62" s="177">
        <f>IF(AA62+AC62=0,"",AA62/(AA62+AC62))</f>
        <v/>
      </c>
      <c r="BB62" s="177">
        <f>IF(Z62+AA62=0,1,Z62/(Z62+AA62))</f>
        <v/>
      </c>
      <c r="BC62" s="177">
        <f>IF(AD62+AF62=0,"",AD62/(AD62+AF62))</f>
        <v/>
      </c>
      <c r="BD62" s="177">
        <f>IF(AE62+AG62=0,"",AE62/(AE62+AG62))</f>
        <v/>
      </c>
      <c r="BE62" s="177">
        <f>IF(AD62+AE62=0,1,AD62/(AD62+AE62))</f>
        <v/>
      </c>
    </row>
    <row r="63">
      <c r="A63" s="178" t="n">
        <v>0.0029455542857142</v>
      </c>
      <c r="B63" s="174" t="n">
        <v>1546</v>
      </c>
      <c r="C63" s="174" t="n">
        <v>2998</v>
      </c>
      <c r="D63" s="174" t="n">
        <v>10</v>
      </c>
      <c r="E63" s="174" t="n">
        <v>486</v>
      </c>
      <c r="F63" s="174" t="n">
        <v>1416</v>
      </c>
      <c r="G63" s="174" t="n">
        <v>2725</v>
      </c>
      <c r="H63" s="174" t="n">
        <v>0</v>
      </c>
      <c r="I63" s="174" t="n">
        <v>164</v>
      </c>
      <c r="J63" s="174" t="n">
        <v>4263</v>
      </c>
      <c r="K63" s="174" t="n">
        <v>441</v>
      </c>
      <c r="L63" s="174" t="n">
        <v>1</v>
      </c>
      <c r="M63" s="174" t="n">
        <v>47</v>
      </c>
      <c r="N63" s="174" t="n">
        <v>29</v>
      </c>
      <c r="O63" s="174" t="n">
        <v>4630</v>
      </c>
      <c r="P63" s="174" t="n">
        <v>0</v>
      </c>
      <c r="Q63" s="174" t="n">
        <v>340</v>
      </c>
      <c r="R63" s="174" t="n">
        <v>101</v>
      </c>
      <c r="S63" s="174" t="n">
        <v>2481</v>
      </c>
      <c r="T63" s="174" t="n">
        <v>58</v>
      </c>
      <c r="U63" s="174" t="n">
        <v>1920</v>
      </c>
      <c r="V63" s="174" t="n">
        <v>2885</v>
      </c>
      <c r="W63" s="174" t="n">
        <v>4858</v>
      </c>
      <c r="X63" s="174" t="n">
        <v>35</v>
      </c>
      <c r="Y63" s="174" t="n">
        <v>1751</v>
      </c>
      <c r="Z63" s="179">
        <f>B63+F63+J63+N63+R63</f>
        <v/>
      </c>
      <c r="AA63" s="179">
        <f>C63+G63+K63+O63+S63</f>
        <v/>
      </c>
      <c r="AB63" s="179">
        <f>D63+H63+L63+P63+T63</f>
        <v/>
      </c>
      <c r="AC63" s="179">
        <f>E63+I63+M63+Q63+U63</f>
        <v/>
      </c>
      <c r="AD63" s="179">
        <f>Z63+V63</f>
        <v/>
      </c>
      <c r="AE63" s="179">
        <f>AA63+W63</f>
        <v/>
      </c>
      <c r="AF63" s="179">
        <f>AB63+X63</f>
        <v/>
      </c>
      <c r="AG63" s="179">
        <f>AC63+Y63</f>
        <v/>
      </c>
      <c r="AH63" s="177">
        <f>IF(B63+D63=0,"",B63/(B63+D63))</f>
        <v/>
      </c>
      <c r="AI63" s="177">
        <f>IF(C63+E63=0,"",C63/(C63+E63))</f>
        <v/>
      </c>
      <c r="AJ63" s="177">
        <f>IF(B63+C63=0,1,B63/(B63+C63))</f>
        <v/>
      </c>
      <c r="AK63" s="177">
        <f>IF(F63+H63=0,"",F63/(F63+H63))</f>
        <v/>
      </c>
      <c r="AL63" s="177">
        <f>IF(G63+I63=0,"",G63/(G63+I63))</f>
        <v/>
      </c>
      <c r="AM63" s="177">
        <f>IF(F63+G63=0,1,F63/(F63+G63))</f>
        <v/>
      </c>
      <c r="AN63" s="177">
        <f>IF(J63+L63=0,"",J63/(J63+L63))</f>
        <v/>
      </c>
      <c r="AO63" s="177">
        <f>IF(K63+M63=0,"",K63/(K63+M63))</f>
        <v/>
      </c>
      <c r="AP63" s="177">
        <f>IF(J63+K63=0,1,J63/(J63+K63))</f>
        <v/>
      </c>
      <c r="AQ63" s="177">
        <f>IF(N63+P63=0,"",N63/(N63+P63))</f>
        <v/>
      </c>
      <c r="AR63" s="177">
        <f>IF(O63+Q63=0,"",O63/(O63+Q63))</f>
        <v/>
      </c>
      <c r="AS63" s="177">
        <f>IF(N63+O63=0,1,N63/(N63+O63))</f>
        <v/>
      </c>
      <c r="AT63" s="177">
        <f>IF(R63+T63=0,"",R63/(R63+T63))</f>
        <v/>
      </c>
      <c r="AU63" s="177">
        <f>IF(S63+U63=0,"",S63/(S63+U63))</f>
        <v/>
      </c>
      <c r="AV63" s="177">
        <f>IF(R63+S63=0,1,R63/(R63+S63))</f>
        <v/>
      </c>
      <c r="AW63" s="177">
        <f>IF(V63+X63=0,"",V63/(V63+X63))</f>
        <v/>
      </c>
      <c r="AX63" s="177">
        <f>IF(W63+Y63=0,"",W63/(W63+Y63))</f>
        <v/>
      </c>
      <c r="AY63" s="177">
        <f>IF(V63+W63=0,1,V63/(V63+W63))</f>
        <v/>
      </c>
      <c r="AZ63" s="177">
        <f>IF(Z63+AB63=0,"",Z63/(Z63+AB63))</f>
        <v/>
      </c>
      <c r="BA63" s="177">
        <f>IF(AA63+AC63=0,"",AA63/(AA63+AC63))</f>
        <v/>
      </c>
      <c r="BB63" s="177">
        <f>IF(Z63+AA63=0,1,Z63/(Z63+AA63))</f>
        <v/>
      </c>
      <c r="BC63" s="177">
        <f>IF(AD63+AF63=0,"",AD63/(AD63+AF63))</f>
        <v/>
      </c>
      <c r="BD63" s="177">
        <f>IF(AE63+AG63=0,"",AE63/(AE63+AG63))</f>
        <v/>
      </c>
      <c r="BE63" s="177">
        <f>IF(AD63+AE63=0,1,AD63/(AD63+AE63))</f>
        <v/>
      </c>
    </row>
    <row r="64">
      <c r="A64" s="178" t="n">
        <v>0.003056</v>
      </c>
      <c r="B64" s="174" t="n">
        <v>1545</v>
      </c>
      <c r="C64" s="174" t="n">
        <v>2987</v>
      </c>
      <c r="D64" s="174" t="n">
        <v>11</v>
      </c>
      <c r="E64" s="174" t="n">
        <v>497</v>
      </c>
      <c r="F64" s="174" t="n">
        <v>1416</v>
      </c>
      <c r="G64" s="174" t="n">
        <v>2718</v>
      </c>
      <c r="H64" s="174" t="n">
        <v>0</v>
      </c>
      <c r="I64" s="174" t="n">
        <v>171</v>
      </c>
      <c r="J64" s="174" t="n">
        <v>4263</v>
      </c>
      <c r="K64" s="174" t="n">
        <v>440</v>
      </c>
      <c r="L64" s="174" t="n">
        <v>1</v>
      </c>
      <c r="M64" s="174" t="n">
        <v>48</v>
      </c>
      <c r="N64" s="174" t="n">
        <v>29</v>
      </c>
      <c r="O64" s="174" t="n">
        <v>4623</v>
      </c>
      <c r="P64" s="174" t="n">
        <v>0</v>
      </c>
      <c r="Q64" s="174" t="n">
        <v>347</v>
      </c>
      <c r="R64" s="174" t="n">
        <v>100</v>
      </c>
      <c r="S64" s="174" t="n">
        <v>2453</v>
      </c>
      <c r="T64" s="174" t="n">
        <v>59</v>
      </c>
      <c r="U64" s="174" t="n">
        <v>1948</v>
      </c>
      <c r="V64" s="174" t="n">
        <v>2883</v>
      </c>
      <c r="W64" s="174" t="n">
        <v>4833</v>
      </c>
      <c r="X64" s="174" t="n">
        <v>37</v>
      </c>
      <c r="Y64" s="174" t="n">
        <v>1776</v>
      </c>
      <c r="Z64" s="179">
        <f>B64+F64+J64+N64+R64</f>
        <v/>
      </c>
      <c r="AA64" s="179">
        <f>C64+G64+K64+O64+S64</f>
        <v/>
      </c>
      <c r="AB64" s="179">
        <f>D64+H64+L64+P64+T64</f>
        <v/>
      </c>
      <c r="AC64" s="179">
        <f>E64+I64+M64+Q64+U64</f>
        <v/>
      </c>
      <c r="AD64" s="179">
        <f>Z64+V64</f>
        <v/>
      </c>
      <c r="AE64" s="179">
        <f>AA64+W64</f>
        <v/>
      </c>
      <c r="AF64" s="179">
        <f>AB64+X64</f>
        <v/>
      </c>
      <c r="AG64" s="179">
        <f>AC64+Y64</f>
        <v/>
      </c>
      <c r="AH64" s="177">
        <f>IF(B64+D64=0,"",B64/(B64+D64))</f>
        <v/>
      </c>
      <c r="AI64" s="177">
        <f>IF(C64+E64=0,"",C64/(C64+E64))</f>
        <v/>
      </c>
      <c r="AJ64" s="177">
        <f>IF(B64+C64=0,1,B64/(B64+C64))</f>
        <v/>
      </c>
      <c r="AK64" s="177">
        <f>IF(F64+H64=0,"",F64/(F64+H64))</f>
        <v/>
      </c>
      <c r="AL64" s="177">
        <f>IF(G64+I64=0,"",G64/(G64+I64))</f>
        <v/>
      </c>
      <c r="AM64" s="177">
        <f>IF(F64+G64=0,1,F64/(F64+G64))</f>
        <v/>
      </c>
      <c r="AN64" s="177">
        <f>IF(J64+L64=0,"",J64/(J64+L64))</f>
        <v/>
      </c>
      <c r="AO64" s="177">
        <f>IF(K64+M64=0,"",K64/(K64+M64))</f>
        <v/>
      </c>
      <c r="AP64" s="177">
        <f>IF(J64+K64=0,1,J64/(J64+K64))</f>
        <v/>
      </c>
      <c r="AQ64" s="177">
        <f>IF(N64+P64=0,"",N64/(N64+P64))</f>
        <v/>
      </c>
      <c r="AR64" s="177">
        <f>IF(O64+Q64=0,"",O64/(O64+Q64))</f>
        <v/>
      </c>
      <c r="AS64" s="177">
        <f>IF(N64+O64=0,1,N64/(N64+O64))</f>
        <v/>
      </c>
      <c r="AT64" s="177">
        <f>IF(R64+T64=0,"",R64/(R64+T64))</f>
        <v/>
      </c>
      <c r="AU64" s="177">
        <f>IF(S64+U64=0,"",S64/(S64+U64))</f>
        <v/>
      </c>
      <c r="AV64" s="177">
        <f>IF(R64+S64=0,1,R64/(R64+S64))</f>
        <v/>
      </c>
      <c r="AW64" s="177">
        <f>IF(V64+X64=0,"",V64/(V64+X64))</f>
        <v/>
      </c>
      <c r="AX64" s="177">
        <f>IF(W64+Y64=0,"",W64/(W64+Y64))</f>
        <v/>
      </c>
      <c r="AY64" s="177">
        <f>IF(V64+W64=0,1,V64/(V64+W64))</f>
        <v/>
      </c>
      <c r="AZ64" s="177">
        <f>IF(Z64+AB64=0,"",Z64/(Z64+AB64))</f>
        <v/>
      </c>
      <c r="BA64" s="177">
        <f>IF(AA64+AC64=0,"",AA64/(AA64+AC64))</f>
        <v/>
      </c>
      <c r="BB64" s="177">
        <f>IF(Z64+AA64=0,1,Z64/(Z64+AA64))</f>
        <v/>
      </c>
      <c r="BC64" s="177">
        <f>IF(AD64+AF64=0,"",AD64/(AD64+AF64))</f>
        <v/>
      </c>
      <c r="BD64" s="177">
        <f>IF(AE64+AG64=0,"",AE64/(AE64+AG64))</f>
        <v/>
      </c>
      <c r="BE64" s="177">
        <f>IF(AD64+AE64=0,1,AD64/(AD64+AE64))</f>
        <v/>
      </c>
    </row>
    <row r="65">
      <c r="A65" s="178" t="n">
        <v>0.0031614333333333</v>
      </c>
      <c r="B65" s="174" t="n">
        <v>1545</v>
      </c>
      <c r="C65" s="174" t="n">
        <v>2974</v>
      </c>
      <c r="D65" s="174" t="n">
        <v>11</v>
      </c>
      <c r="E65" s="174" t="n">
        <v>510</v>
      </c>
      <c r="F65" s="174" t="n">
        <v>1416</v>
      </c>
      <c r="G65" s="174" t="n">
        <v>2715</v>
      </c>
      <c r="H65" s="174" t="n">
        <v>0</v>
      </c>
      <c r="I65" s="174" t="n">
        <v>174</v>
      </c>
      <c r="J65" s="174" t="n">
        <v>4263</v>
      </c>
      <c r="K65" s="174" t="n">
        <v>440</v>
      </c>
      <c r="L65" s="174" t="n">
        <v>1</v>
      </c>
      <c r="M65" s="174" t="n">
        <v>48</v>
      </c>
      <c r="N65" s="174" t="n">
        <v>29</v>
      </c>
      <c r="O65" s="174" t="n">
        <v>4611</v>
      </c>
      <c r="P65" s="174" t="n">
        <v>0</v>
      </c>
      <c r="Q65" s="174" t="n">
        <v>359</v>
      </c>
      <c r="R65" s="174" t="n">
        <v>99</v>
      </c>
      <c r="S65" s="174" t="n">
        <v>2424</v>
      </c>
      <c r="T65" s="174" t="n">
        <v>60</v>
      </c>
      <c r="U65" s="174" t="n">
        <v>1977</v>
      </c>
      <c r="V65" s="174" t="n">
        <v>2882</v>
      </c>
      <c r="W65" s="174" t="n">
        <v>4809</v>
      </c>
      <c r="X65" s="174" t="n">
        <v>38</v>
      </c>
      <c r="Y65" s="174" t="n">
        <v>1800</v>
      </c>
      <c r="Z65" s="179">
        <f>B65+F65+J65+N65+R65</f>
        <v/>
      </c>
      <c r="AA65" s="179">
        <f>C65+G65+K65+O65+S65</f>
        <v/>
      </c>
      <c r="AB65" s="179">
        <f>D65+H65+L65+P65+T65</f>
        <v/>
      </c>
      <c r="AC65" s="179">
        <f>E65+I65+M65+Q65+U65</f>
        <v/>
      </c>
      <c r="AD65" s="179">
        <f>Z65+V65</f>
        <v/>
      </c>
      <c r="AE65" s="179">
        <f>AA65+W65</f>
        <v/>
      </c>
      <c r="AF65" s="179">
        <f>AB65+X65</f>
        <v/>
      </c>
      <c r="AG65" s="179">
        <f>AC65+Y65</f>
        <v/>
      </c>
      <c r="AH65" s="177">
        <f>IF(B65+D65=0,"",B65/(B65+D65))</f>
        <v/>
      </c>
      <c r="AI65" s="177">
        <f>IF(C65+E65=0,"",C65/(C65+E65))</f>
        <v/>
      </c>
      <c r="AJ65" s="177">
        <f>IF(B65+C65=0,1,B65/(B65+C65))</f>
        <v/>
      </c>
      <c r="AK65" s="177">
        <f>IF(F65+H65=0,"",F65/(F65+H65))</f>
        <v/>
      </c>
      <c r="AL65" s="177">
        <f>IF(G65+I65=0,"",G65/(G65+I65))</f>
        <v/>
      </c>
      <c r="AM65" s="177">
        <f>IF(F65+G65=0,1,F65/(F65+G65))</f>
        <v/>
      </c>
      <c r="AN65" s="177">
        <f>IF(J65+L65=0,"",J65/(J65+L65))</f>
        <v/>
      </c>
      <c r="AO65" s="177">
        <f>IF(K65+M65=0,"",K65/(K65+M65))</f>
        <v/>
      </c>
      <c r="AP65" s="177">
        <f>IF(J65+K65=0,1,J65/(J65+K65))</f>
        <v/>
      </c>
      <c r="AQ65" s="177">
        <f>IF(N65+P65=0,"",N65/(N65+P65))</f>
        <v/>
      </c>
      <c r="AR65" s="177">
        <f>IF(O65+Q65=0,"",O65/(O65+Q65))</f>
        <v/>
      </c>
      <c r="AS65" s="177">
        <f>IF(N65+O65=0,1,N65/(N65+O65))</f>
        <v/>
      </c>
      <c r="AT65" s="177">
        <f>IF(R65+T65=0,"",R65/(R65+T65))</f>
        <v/>
      </c>
      <c r="AU65" s="177">
        <f>IF(S65+U65=0,"",S65/(S65+U65))</f>
        <v/>
      </c>
      <c r="AV65" s="177">
        <f>IF(R65+S65=0,1,R65/(R65+S65))</f>
        <v/>
      </c>
      <c r="AW65" s="177">
        <f>IF(V65+X65=0,"",V65/(V65+X65))</f>
        <v/>
      </c>
      <c r="AX65" s="177">
        <f>IF(W65+Y65=0,"",W65/(W65+Y65))</f>
        <v/>
      </c>
      <c r="AY65" s="177">
        <f>IF(V65+W65=0,1,V65/(V65+W65))</f>
        <v/>
      </c>
      <c r="AZ65" s="177">
        <f>IF(Z65+AB65=0,"",Z65/(Z65+AB65))</f>
        <v/>
      </c>
      <c r="BA65" s="177">
        <f>IF(AA65+AC65=0,"",AA65/(AA65+AC65))</f>
        <v/>
      </c>
      <c r="BB65" s="177">
        <f>IF(Z65+AA65=0,1,Z65/(Z65+AA65))</f>
        <v/>
      </c>
      <c r="BC65" s="177">
        <f>IF(AD65+AF65=0,"",AD65/(AD65+AF65))</f>
        <v/>
      </c>
      <c r="BD65" s="177">
        <f>IF(AE65+AG65=0,"",AE65/(AE65+AG65))</f>
        <v/>
      </c>
      <c r="BE65" s="177">
        <f>IF(AD65+AE65=0,1,AD65/(AD65+AE65))</f>
        <v/>
      </c>
    </row>
    <row r="66">
      <c r="A66" s="178" t="n">
        <v>0.0032746666666666</v>
      </c>
      <c r="B66" s="174" t="n">
        <v>1544</v>
      </c>
      <c r="C66" s="174" t="n">
        <v>2958</v>
      </c>
      <c r="D66" s="174" t="n">
        <v>12</v>
      </c>
      <c r="E66" s="174" t="n">
        <v>526</v>
      </c>
      <c r="F66" s="174" t="n">
        <v>1416</v>
      </c>
      <c r="G66" s="174" t="n">
        <v>2710</v>
      </c>
      <c r="H66" s="174" t="n">
        <v>0</v>
      </c>
      <c r="I66" s="174" t="n">
        <v>179</v>
      </c>
      <c r="J66" s="174" t="n">
        <v>4263</v>
      </c>
      <c r="K66" s="174" t="n">
        <v>439</v>
      </c>
      <c r="L66" s="174" t="n">
        <v>1</v>
      </c>
      <c r="M66" s="174" t="n">
        <v>49</v>
      </c>
      <c r="N66" s="174" t="n">
        <v>29</v>
      </c>
      <c r="O66" s="174" t="n">
        <v>4601</v>
      </c>
      <c r="P66" s="174" t="n">
        <v>0</v>
      </c>
      <c r="Q66" s="174" t="n">
        <v>369</v>
      </c>
      <c r="R66" s="174" t="n">
        <v>99</v>
      </c>
      <c r="S66" s="174" t="n">
        <v>2399</v>
      </c>
      <c r="T66" s="174" t="n">
        <v>60</v>
      </c>
      <c r="U66" s="174" t="n">
        <v>2002</v>
      </c>
      <c r="V66" s="174" t="n">
        <v>2881</v>
      </c>
      <c r="W66" s="174" t="n">
        <v>4786</v>
      </c>
      <c r="X66" s="174" t="n">
        <v>39</v>
      </c>
      <c r="Y66" s="174" t="n">
        <v>1823</v>
      </c>
      <c r="Z66" s="179">
        <f>B66+F66+J66+N66+R66</f>
        <v/>
      </c>
      <c r="AA66" s="179">
        <f>C66+G66+K66+O66+S66</f>
        <v/>
      </c>
      <c r="AB66" s="179">
        <f>D66+H66+L66+P66+T66</f>
        <v/>
      </c>
      <c r="AC66" s="179">
        <f>E66+I66+M66+Q66+U66</f>
        <v/>
      </c>
      <c r="AD66" s="179">
        <f>Z66+V66</f>
        <v/>
      </c>
      <c r="AE66" s="179">
        <f>AA66+W66</f>
        <v/>
      </c>
      <c r="AF66" s="179">
        <f>AB66+X66</f>
        <v/>
      </c>
      <c r="AG66" s="179">
        <f>AC66+Y66</f>
        <v/>
      </c>
      <c r="AH66" s="177">
        <f>IF(B66+D66=0,"",B66/(B66+D66))</f>
        <v/>
      </c>
      <c r="AI66" s="177">
        <f>IF(C66+E66=0,"",C66/(C66+E66))</f>
        <v/>
      </c>
      <c r="AJ66" s="177">
        <f>IF(B66+C66=0,1,B66/(B66+C66))</f>
        <v/>
      </c>
      <c r="AK66" s="177">
        <f>IF(F66+H66=0,"",F66/(F66+H66))</f>
        <v/>
      </c>
      <c r="AL66" s="177">
        <f>IF(G66+I66=0,"",G66/(G66+I66))</f>
        <v/>
      </c>
      <c r="AM66" s="177">
        <f>IF(F66+G66=0,1,F66/(F66+G66))</f>
        <v/>
      </c>
      <c r="AN66" s="177">
        <f>IF(J66+L66=0,"",J66/(J66+L66))</f>
        <v/>
      </c>
      <c r="AO66" s="177">
        <f>IF(K66+M66=0,"",K66/(K66+M66))</f>
        <v/>
      </c>
      <c r="AP66" s="177">
        <f>IF(J66+K66=0,1,J66/(J66+K66))</f>
        <v/>
      </c>
      <c r="AQ66" s="177">
        <f>IF(N66+P66=0,"",N66/(N66+P66))</f>
        <v/>
      </c>
      <c r="AR66" s="177">
        <f>IF(O66+Q66=0,"",O66/(O66+Q66))</f>
        <v/>
      </c>
      <c r="AS66" s="177">
        <f>IF(N66+O66=0,1,N66/(N66+O66))</f>
        <v/>
      </c>
      <c r="AT66" s="177">
        <f>IF(R66+T66=0,"",R66/(R66+T66))</f>
        <v/>
      </c>
      <c r="AU66" s="177">
        <f>IF(S66+U66=0,"",S66/(S66+U66))</f>
        <v/>
      </c>
      <c r="AV66" s="177">
        <f>IF(R66+S66=0,1,R66/(R66+S66))</f>
        <v/>
      </c>
      <c r="AW66" s="177">
        <f>IF(V66+X66=0,"",V66/(V66+X66))</f>
        <v/>
      </c>
      <c r="AX66" s="177">
        <f>IF(W66+Y66=0,"",W66/(W66+Y66))</f>
        <v/>
      </c>
      <c r="AY66" s="177">
        <f>IF(V66+W66=0,1,V66/(V66+W66))</f>
        <v/>
      </c>
      <c r="AZ66" s="177">
        <f>IF(Z66+AB66=0,"",Z66/(Z66+AB66))</f>
        <v/>
      </c>
      <c r="BA66" s="177">
        <f>IF(AA66+AC66=0,"",AA66/(AA66+AC66))</f>
        <v/>
      </c>
      <c r="BB66" s="177">
        <f>IF(Z66+AA66=0,1,Z66/(Z66+AA66))</f>
        <v/>
      </c>
      <c r="BC66" s="177">
        <f>IF(AD66+AF66=0,"",AD66/(AD66+AF66))</f>
        <v/>
      </c>
      <c r="BD66" s="177">
        <f>IF(AE66+AG66=0,"",AE66/(AE66+AG66))</f>
        <v/>
      </c>
      <c r="BE66" s="177">
        <f>IF(AD66+AE66=0,1,AD66/(AD66+AE66))</f>
        <v/>
      </c>
    </row>
    <row r="67">
      <c r="A67" s="178" t="n">
        <v>0.0033866514285714</v>
      </c>
      <c r="B67" s="174" t="n">
        <v>1543</v>
      </c>
      <c r="C67" s="174" t="n">
        <v>2943</v>
      </c>
      <c r="D67" s="174" t="n">
        <v>13</v>
      </c>
      <c r="E67" s="174" t="n">
        <v>541</v>
      </c>
      <c r="F67" s="174" t="n">
        <v>1416</v>
      </c>
      <c r="G67" s="174" t="n">
        <v>2707</v>
      </c>
      <c r="H67" s="174" t="n">
        <v>0</v>
      </c>
      <c r="I67" s="174" t="n">
        <v>182</v>
      </c>
      <c r="J67" s="174" t="n">
        <v>4263</v>
      </c>
      <c r="K67" s="174" t="n">
        <v>438</v>
      </c>
      <c r="L67" s="174" t="n">
        <v>1</v>
      </c>
      <c r="M67" s="174" t="n">
        <v>50</v>
      </c>
      <c r="N67" s="174" t="n">
        <v>29</v>
      </c>
      <c r="O67" s="174" t="n">
        <v>4593</v>
      </c>
      <c r="P67" s="174" t="n">
        <v>0</v>
      </c>
      <c r="Q67" s="174" t="n">
        <v>377</v>
      </c>
      <c r="R67" s="174" t="n">
        <v>98</v>
      </c>
      <c r="S67" s="174" t="n">
        <v>2376</v>
      </c>
      <c r="T67" s="174" t="n">
        <v>61</v>
      </c>
      <c r="U67" s="174" t="n">
        <v>2025</v>
      </c>
      <c r="V67" s="174" t="n">
        <v>2880</v>
      </c>
      <c r="W67" s="174" t="n">
        <v>4755</v>
      </c>
      <c r="X67" s="174" t="n">
        <v>40</v>
      </c>
      <c r="Y67" s="174" t="n">
        <v>1854</v>
      </c>
      <c r="Z67" s="179">
        <f>B67+F67+J67+N67+R67</f>
        <v/>
      </c>
      <c r="AA67" s="179">
        <f>C67+G67+K67+O67+S67</f>
        <v/>
      </c>
      <c r="AB67" s="179">
        <f>D67+H67+L67+P67+T67</f>
        <v/>
      </c>
      <c r="AC67" s="179">
        <f>E67+I67+M67+Q67+U67</f>
        <v/>
      </c>
      <c r="AD67" s="179">
        <f>Z67+V67</f>
        <v/>
      </c>
      <c r="AE67" s="179">
        <f>AA67+W67</f>
        <v/>
      </c>
      <c r="AF67" s="179">
        <f>AB67+X67</f>
        <v/>
      </c>
      <c r="AG67" s="179">
        <f>AC67+Y67</f>
        <v/>
      </c>
      <c r="AH67" s="177">
        <f>IF(B67+D67=0,"",B67/(B67+D67))</f>
        <v/>
      </c>
      <c r="AI67" s="177">
        <f>IF(C67+E67=0,"",C67/(C67+E67))</f>
        <v/>
      </c>
      <c r="AJ67" s="177">
        <f>IF(B67+C67=0,1,B67/(B67+C67))</f>
        <v/>
      </c>
      <c r="AK67" s="177">
        <f>IF(F67+H67=0,"",F67/(F67+H67))</f>
        <v/>
      </c>
      <c r="AL67" s="177">
        <f>IF(G67+I67=0,"",G67/(G67+I67))</f>
        <v/>
      </c>
      <c r="AM67" s="177">
        <f>IF(F67+G67=0,1,F67/(F67+G67))</f>
        <v/>
      </c>
      <c r="AN67" s="177">
        <f>IF(J67+L67=0,"",J67/(J67+L67))</f>
        <v/>
      </c>
      <c r="AO67" s="177">
        <f>IF(K67+M67=0,"",K67/(K67+M67))</f>
        <v/>
      </c>
      <c r="AP67" s="177">
        <f>IF(J67+K67=0,1,J67/(J67+K67))</f>
        <v/>
      </c>
      <c r="AQ67" s="177">
        <f>IF(N67+P67=0,"",N67/(N67+P67))</f>
        <v/>
      </c>
      <c r="AR67" s="177">
        <f>IF(O67+Q67=0,"",O67/(O67+Q67))</f>
        <v/>
      </c>
      <c r="AS67" s="177">
        <f>IF(N67+O67=0,1,N67/(N67+O67))</f>
        <v/>
      </c>
      <c r="AT67" s="177">
        <f>IF(R67+T67=0,"",R67/(R67+T67))</f>
        <v/>
      </c>
      <c r="AU67" s="177">
        <f>IF(S67+U67=0,"",S67/(S67+U67))</f>
        <v/>
      </c>
      <c r="AV67" s="177">
        <f>IF(R67+S67=0,1,R67/(R67+S67))</f>
        <v/>
      </c>
      <c r="AW67" s="177">
        <f>IF(V67+X67=0,"",V67/(V67+X67))</f>
        <v/>
      </c>
      <c r="AX67" s="177">
        <f>IF(W67+Y67=0,"",W67/(W67+Y67))</f>
        <v/>
      </c>
      <c r="AY67" s="177">
        <f>IF(V67+W67=0,1,V67/(V67+W67))</f>
        <v/>
      </c>
      <c r="AZ67" s="177">
        <f>IF(Z67+AB67=0,"",Z67/(Z67+AB67))</f>
        <v/>
      </c>
      <c r="BA67" s="177">
        <f>IF(AA67+AC67=0,"",AA67/(AA67+AC67))</f>
        <v/>
      </c>
      <c r="BB67" s="177">
        <f>IF(Z67+AA67=0,1,Z67/(Z67+AA67))</f>
        <v/>
      </c>
      <c r="BC67" s="177">
        <f>IF(AD67+AF67=0,"",AD67/(AD67+AF67))</f>
        <v/>
      </c>
      <c r="BD67" s="177">
        <f>IF(AE67+AG67=0,"",AE67/(AE67+AG67))</f>
        <v/>
      </c>
      <c r="BE67" s="177">
        <f>IF(AD67+AE67=0,1,AD67/(AD67+AE67))</f>
        <v/>
      </c>
    </row>
    <row r="68">
      <c r="A68" s="178" t="n">
        <v>0.0034947885714285</v>
      </c>
      <c r="B68" s="174" t="n">
        <v>1539</v>
      </c>
      <c r="C68" s="174" t="n">
        <v>2932</v>
      </c>
      <c r="D68" s="174" t="n">
        <v>17</v>
      </c>
      <c r="E68" s="174" t="n">
        <v>552</v>
      </c>
      <c r="F68" s="174" t="n">
        <v>1416</v>
      </c>
      <c r="G68" s="174" t="n">
        <v>2702</v>
      </c>
      <c r="H68" s="174" t="n">
        <v>0</v>
      </c>
      <c r="I68" s="174" t="n">
        <v>187</v>
      </c>
      <c r="J68" s="174" t="n">
        <v>4263</v>
      </c>
      <c r="K68" s="174" t="n">
        <v>437</v>
      </c>
      <c r="L68" s="174" t="n">
        <v>1</v>
      </c>
      <c r="M68" s="174" t="n">
        <v>51</v>
      </c>
      <c r="N68" s="174" t="n">
        <v>29</v>
      </c>
      <c r="O68" s="174" t="n">
        <v>4583</v>
      </c>
      <c r="P68" s="174" t="n">
        <v>0</v>
      </c>
      <c r="Q68" s="174" t="n">
        <v>387</v>
      </c>
      <c r="R68" s="174" t="n">
        <v>98</v>
      </c>
      <c r="S68" s="174" t="n">
        <v>2351</v>
      </c>
      <c r="T68" s="174" t="n">
        <v>61</v>
      </c>
      <c r="U68" s="174" t="n">
        <v>2050</v>
      </c>
      <c r="V68" s="174" t="n">
        <v>2880</v>
      </c>
      <c r="W68" s="174" t="n">
        <v>4728</v>
      </c>
      <c r="X68" s="174" t="n">
        <v>40</v>
      </c>
      <c r="Y68" s="174" t="n">
        <v>1881</v>
      </c>
      <c r="Z68" s="179">
        <f>B68+F68+J68+N68+R68</f>
        <v/>
      </c>
      <c r="AA68" s="179">
        <f>C68+G68+K68+O68+S68</f>
        <v/>
      </c>
      <c r="AB68" s="179">
        <f>D68+H68+L68+P68+T68</f>
        <v/>
      </c>
      <c r="AC68" s="179">
        <f>E68+I68+M68+Q68+U68</f>
        <v/>
      </c>
      <c r="AD68" s="179">
        <f>Z68+V68</f>
        <v/>
      </c>
      <c r="AE68" s="179">
        <f>AA68+W68</f>
        <v/>
      </c>
      <c r="AF68" s="179">
        <f>AB68+X68</f>
        <v/>
      </c>
      <c r="AG68" s="179">
        <f>AC68+Y68</f>
        <v/>
      </c>
      <c r="AH68" s="177">
        <f>IF(B68+D68=0,"",B68/(B68+D68))</f>
        <v/>
      </c>
      <c r="AI68" s="177">
        <f>IF(C68+E68=0,"",C68/(C68+E68))</f>
        <v/>
      </c>
      <c r="AJ68" s="177">
        <f>IF(B68+C68=0,1,B68/(B68+C68))</f>
        <v/>
      </c>
      <c r="AK68" s="177">
        <f>IF(F68+H68=0,"",F68/(F68+H68))</f>
        <v/>
      </c>
      <c r="AL68" s="177">
        <f>IF(G68+I68=0,"",G68/(G68+I68))</f>
        <v/>
      </c>
      <c r="AM68" s="177">
        <f>IF(F68+G68=0,1,F68/(F68+G68))</f>
        <v/>
      </c>
      <c r="AN68" s="177">
        <f>IF(J68+L68=0,"",J68/(J68+L68))</f>
        <v/>
      </c>
      <c r="AO68" s="177">
        <f>IF(K68+M68=0,"",K68/(K68+M68))</f>
        <v/>
      </c>
      <c r="AP68" s="177">
        <f>IF(J68+K68=0,1,J68/(J68+K68))</f>
        <v/>
      </c>
      <c r="AQ68" s="177">
        <f>IF(N68+P68=0,"",N68/(N68+P68))</f>
        <v/>
      </c>
      <c r="AR68" s="177">
        <f>IF(O68+Q68=0,"",O68/(O68+Q68))</f>
        <v/>
      </c>
      <c r="AS68" s="177">
        <f>IF(N68+O68=0,1,N68/(N68+O68))</f>
        <v/>
      </c>
      <c r="AT68" s="177">
        <f>IF(R68+T68=0,"",R68/(R68+T68))</f>
        <v/>
      </c>
      <c r="AU68" s="177">
        <f>IF(S68+U68=0,"",S68/(S68+U68))</f>
        <v/>
      </c>
      <c r="AV68" s="177">
        <f>IF(R68+S68=0,1,R68/(R68+S68))</f>
        <v/>
      </c>
      <c r="AW68" s="177">
        <f>IF(V68+X68=0,"",V68/(V68+X68))</f>
        <v/>
      </c>
      <c r="AX68" s="177">
        <f>IF(W68+Y68=0,"",W68/(W68+Y68))</f>
        <v/>
      </c>
      <c r="AY68" s="177">
        <f>IF(V68+W68=0,1,V68/(V68+W68))</f>
        <v/>
      </c>
      <c r="AZ68" s="177">
        <f>IF(Z68+AB68=0,"",Z68/(Z68+AB68))</f>
        <v/>
      </c>
      <c r="BA68" s="177">
        <f>IF(AA68+AC68=0,"",AA68/(AA68+AC68))</f>
        <v/>
      </c>
      <c r="BB68" s="177">
        <f>IF(Z68+AA68=0,1,Z68/(Z68+AA68))</f>
        <v/>
      </c>
      <c r="BC68" s="177">
        <f>IF(AD68+AF68=0,"",AD68/(AD68+AF68))</f>
        <v/>
      </c>
      <c r="BD68" s="177">
        <f>IF(AE68+AG68=0,"",AE68/(AE68+AG68))</f>
        <v/>
      </c>
      <c r="BE68" s="177">
        <f>IF(AD68+AE68=0,1,AD68/(AD68+AE68))</f>
        <v/>
      </c>
    </row>
    <row r="69">
      <c r="A69" s="178" t="n">
        <v>0.00363768</v>
      </c>
      <c r="B69" s="174" t="n">
        <v>1539</v>
      </c>
      <c r="C69" s="174" t="n">
        <v>2916</v>
      </c>
      <c r="D69" s="174" t="n">
        <v>17</v>
      </c>
      <c r="E69" s="174" t="n">
        <v>568</v>
      </c>
      <c r="F69" s="174" t="n">
        <v>1416</v>
      </c>
      <c r="G69" s="174" t="n">
        <v>2701</v>
      </c>
      <c r="H69" s="174" t="n">
        <v>0</v>
      </c>
      <c r="I69" s="174" t="n">
        <v>188</v>
      </c>
      <c r="J69" s="174" t="n">
        <v>4263</v>
      </c>
      <c r="K69" s="174" t="n">
        <v>437</v>
      </c>
      <c r="L69" s="174" t="n">
        <v>1</v>
      </c>
      <c r="M69" s="174" t="n">
        <v>51</v>
      </c>
      <c r="N69" s="174" t="n">
        <v>29</v>
      </c>
      <c r="O69" s="174" t="n">
        <v>4574</v>
      </c>
      <c r="P69" s="174" t="n">
        <v>0</v>
      </c>
      <c r="Q69" s="174" t="n">
        <v>396</v>
      </c>
      <c r="R69" s="174" t="n">
        <v>97</v>
      </c>
      <c r="S69" s="174" t="n">
        <v>2324</v>
      </c>
      <c r="T69" s="174" t="n">
        <v>62</v>
      </c>
      <c r="U69" s="174" t="n">
        <v>2077</v>
      </c>
      <c r="V69" s="174" t="n">
        <v>2880</v>
      </c>
      <c r="W69" s="174" t="n">
        <v>4699</v>
      </c>
      <c r="X69" s="174" t="n">
        <v>40</v>
      </c>
      <c r="Y69" s="174" t="n">
        <v>1910</v>
      </c>
      <c r="Z69" s="179">
        <f>B69+F69+J69+N69+R69</f>
        <v/>
      </c>
      <c r="AA69" s="179">
        <f>C69+G69+K69+O69+S69</f>
        <v/>
      </c>
      <c r="AB69" s="179">
        <f>D69+H69+L69+P69+T69</f>
        <v/>
      </c>
      <c r="AC69" s="179">
        <f>E69+I69+M69+Q69+U69</f>
        <v/>
      </c>
      <c r="AD69" s="179">
        <f>Z69+V69</f>
        <v/>
      </c>
      <c r="AE69" s="179">
        <f>AA69+W69</f>
        <v/>
      </c>
      <c r="AF69" s="179">
        <f>AB69+X69</f>
        <v/>
      </c>
      <c r="AG69" s="179">
        <f>AC69+Y69</f>
        <v/>
      </c>
      <c r="AH69" s="177">
        <f>IF(B69+D69=0,"",B69/(B69+D69))</f>
        <v/>
      </c>
      <c r="AI69" s="177">
        <f>IF(C69+E69=0,"",C69/(C69+E69))</f>
        <v/>
      </c>
      <c r="AJ69" s="177">
        <f>IF(B69+C69=0,1,B69/(B69+C69))</f>
        <v/>
      </c>
      <c r="AK69" s="177">
        <f>IF(F69+H69=0,"",F69/(F69+H69))</f>
        <v/>
      </c>
      <c r="AL69" s="177">
        <f>IF(G69+I69=0,"",G69/(G69+I69))</f>
        <v/>
      </c>
      <c r="AM69" s="177">
        <f>IF(F69+G69=0,1,F69/(F69+G69))</f>
        <v/>
      </c>
      <c r="AN69" s="177">
        <f>IF(J69+L69=0,"",J69/(J69+L69))</f>
        <v/>
      </c>
      <c r="AO69" s="177">
        <f>IF(K69+M69=0,"",K69/(K69+M69))</f>
        <v/>
      </c>
      <c r="AP69" s="177">
        <f>IF(J69+K69=0,1,J69/(J69+K69))</f>
        <v/>
      </c>
      <c r="AQ69" s="177">
        <f>IF(N69+P69=0,"",N69/(N69+P69))</f>
        <v/>
      </c>
      <c r="AR69" s="177">
        <f>IF(O69+Q69=0,"",O69/(O69+Q69))</f>
        <v/>
      </c>
      <c r="AS69" s="177">
        <f>IF(N69+O69=0,1,N69/(N69+O69))</f>
        <v/>
      </c>
      <c r="AT69" s="177">
        <f>IF(R69+T69=0,"",R69/(R69+T69))</f>
        <v/>
      </c>
      <c r="AU69" s="177">
        <f>IF(S69+U69=0,"",S69/(S69+U69))</f>
        <v/>
      </c>
      <c r="AV69" s="177">
        <f>IF(R69+S69=0,1,R69/(R69+S69))</f>
        <v/>
      </c>
      <c r="AW69" s="177">
        <f>IF(V69+X69=0,"",V69/(V69+X69))</f>
        <v/>
      </c>
      <c r="AX69" s="177">
        <f>IF(W69+Y69=0,"",W69/(W69+Y69))</f>
        <v/>
      </c>
      <c r="AY69" s="177">
        <f>IF(V69+W69=0,1,V69/(V69+W69))</f>
        <v/>
      </c>
      <c r="AZ69" s="177">
        <f>IF(Z69+AB69=0,"",Z69/(Z69+AB69))</f>
        <v/>
      </c>
      <c r="BA69" s="177">
        <f>IF(AA69+AC69=0,"",AA69/(AA69+AC69))</f>
        <v/>
      </c>
      <c r="BB69" s="177">
        <f>IF(Z69+AA69=0,1,Z69/(Z69+AA69))</f>
        <v/>
      </c>
      <c r="BC69" s="177">
        <f>IF(AD69+AF69=0,"",AD69/(AD69+AF69))</f>
        <v/>
      </c>
      <c r="BD69" s="177">
        <f>IF(AE69+AG69=0,"",AE69/(AE69+AG69))</f>
        <v/>
      </c>
      <c r="BE69" s="177">
        <f>IF(AD69+AE69=0,1,AD69/(AD69+AE69))</f>
        <v/>
      </c>
    </row>
    <row r="70">
      <c r="A70" s="178" t="n">
        <v>0.0037468857142857</v>
      </c>
      <c r="B70" s="174" t="n">
        <v>1539</v>
      </c>
      <c r="C70" s="174" t="n">
        <v>2902</v>
      </c>
      <c r="D70" s="174" t="n">
        <v>17</v>
      </c>
      <c r="E70" s="174" t="n">
        <v>582</v>
      </c>
      <c r="F70" s="174" t="n">
        <v>1416</v>
      </c>
      <c r="G70" s="174" t="n">
        <v>2691</v>
      </c>
      <c r="H70" s="174" t="n">
        <v>0</v>
      </c>
      <c r="I70" s="174" t="n">
        <v>198</v>
      </c>
      <c r="J70" s="174" t="n">
        <v>4263</v>
      </c>
      <c r="K70" s="174" t="n">
        <v>434</v>
      </c>
      <c r="L70" s="174" t="n">
        <v>1</v>
      </c>
      <c r="M70" s="174" t="n">
        <v>54</v>
      </c>
      <c r="N70" s="174" t="n">
        <v>29</v>
      </c>
      <c r="O70" s="174" t="n">
        <v>4569</v>
      </c>
      <c r="P70" s="174" t="n">
        <v>0</v>
      </c>
      <c r="Q70" s="174" t="n">
        <v>401</v>
      </c>
      <c r="R70" s="174" t="n">
        <v>97</v>
      </c>
      <c r="S70" s="174" t="n">
        <v>2295</v>
      </c>
      <c r="T70" s="174" t="n">
        <v>62</v>
      </c>
      <c r="U70" s="174" t="n">
        <v>2106</v>
      </c>
      <c r="V70" s="174" t="n">
        <v>2880</v>
      </c>
      <c r="W70" s="174" t="n">
        <v>4677</v>
      </c>
      <c r="X70" s="174" t="n">
        <v>40</v>
      </c>
      <c r="Y70" s="174" t="n">
        <v>1932</v>
      </c>
      <c r="Z70" s="179">
        <f>B70+F70+J70+N70+R70</f>
        <v/>
      </c>
      <c r="AA70" s="179">
        <f>C70+G70+K70+O70+S70</f>
        <v/>
      </c>
      <c r="AB70" s="179">
        <f>D70+H70+L70+P70+T70</f>
        <v/>
      </c>
      <c r="AC70" s="179">
        <f>E70+I70+M70+Q70+U70</f>
        <v/>
      </c>
      <c r="AD70" s="179">
        <f>Z70+V70</f>
        <v/>
      </c>
      <c r="AE70" s="179">
        <f>AA70+W70</f>
        <v/>
      </c>
      <c r="AF70" s="179">
        <f>AB70+X70</f>
        <v/>
      </c>
      <c r="AG70" s="179">
        <f>AC70+Y70</f>
        <v/>
      </c>
      <c r="AH70" s="177">
        <f>IF(B70+D70=0,"",B70/(B70+D70))</f>
        <v/>
      </c>
      <c r="AI70" s="177">
        <f>IF(C70+E70=0,"",C70/(C70+E70))</f>
        <v/>
      </c>
      <c r="AJ70" s="177">
        <f>IF(B70+C70=0,1,B70/(B70+C70))</f>
        <v/>
      </c>
      <c r="AK70" s="177">
        <f>IF(F70+H70=0,"",F70/(F70+H70))</f>
        <v/>
      </c>
      <c r="AL70" s="177">
        <f>IF(G70+I70=0,"",G70/(G70+I70))</f>
        <v/>
      </c>
      <c r="AM70" s="177">
        <f>IF(F70+G70=0,1,F70/(F70+G70))</f>
        <v/>
      </c>
      <c r="AN70" s="177">
        <f>IF(J70+L70=0,"",J70/(J70+L70))</f>
        <v/>
      </c>
      <c r="AO70" s="177">
        <f>IF(K70+M70=0,"",K70/(K70+M70))</f>
        <v/>
      </c>
      <c r="AP70" s="177">
        <f>IF(J70+K70=0,1,J70/(J70+K70))</f>
        <v/>
      </c>
      <c r="AQ70" s="177">
        <f>IF(N70+P70=0,"",N70/(N70+P70))</f>
        <v/>
      </c>
      <c r="AR70" s="177">
        <f>IF(O70+Q70=0,"",O70/(O70+Q70))</f>
        <v/>
      </c>
      <c r="AS70" s="177">
        <f>IF(N70+O70=0,1,N70/(N70+O70))</f>
        <v/>
      </c>
      <c r="AT70" s="177">
        <f>IF(R70+T70=0,"",R70/(R70+T70))</f>
        <v/>
      </c>
      <c r="AU70" s="177">
        <f>IF(S70+U70=0,"",S70/(S70+U70))</f>
        <v/>
      </c>
      <c r="AV70" s="177">
        <f>IF(R70+S70=0,1,R70/(R70+S70))</f>
        <v/>
      </c>
      <c r="AW70" s="177">
        <f>IF(V70+X70=0,"",V70/(V70+X70))</f>
        <v/>
      </c>
      <c r="AX70" s="177">
        <f>IF(W70+Y70=0,"",W70/(W70+Y70))</f>
        <v/>
      </c>
      <c r="AY70" s="177">
        <f>IF(V70+W70=0,1,V70/(V70+W70))</f>
        <v/>
      </c>
      <c r="AZ70" s="177">
        <f>IF(Z70+AB70=0,"",Z70/(Z70+AB70))</f>
        <v/>
      </c>
      <c r="BA70" s="177">
        <f>IF(AA70+AC70=0,"",AA70/(AA70+AC70))</f>
        <v/>
      </c>
      <c r="BB70" s="177">
        <f>IF(Z70+AA70=0,1,Z70/(Z70+AA70))</f>
        <v/>
      </c>
      <c r="BC70" s="177">
        <f>IF(AD70+AF70=0,"",AD70/(AD70+AF70))</f>
        <v/>
      </c>
      <c r="BD70" s="177">
        <f>IF(AE70+AG70=0,"",AE70/(AE70+AG70))</f>
        <v/>
      </c>
      <c r="BE70" s="177">
        <f>IF(AD70+AE70=0,1,AD70/(AD70+AE70))</f>
        <v/>
      </c>
    </row>
    <row r="71">
      <c r="A71" s="178" t="n">
        <v>0.00387552</v>
      </c>
      <c r="B71" s="174" t="n">
        <v>1537</v>
      </c>
      <c r="C71" s="174" t="n">
        <v>2890</v>
      </c>
      <c r="D71" s="174" t="n">
        <v>19</v>
      </c>
      <c r="E71" s="174" t="n">
        <v>594</v>
      </c>
      <c r="F71" s="174" t="n">
        <v>1416</v>
      </c>
      <c r="G71" s="174" t="n">
        <v>2688</v>
      </c>
      <c r="H71" s="174" t="n">
        <v>0</v>
      </c>
      <c r="I71" s="174" t="n">
        <v>201</v>
      </c>
      <c r="J71" s="174" t="n">
        <v>4263</v>
      </c>
      <c r="K71" s="174" t="n">
        <v>434</v>
      </c>
      <c r="L71" s="174" t="n">
        <v>1</v>
      </c>
      <c r="M71" s="174" t="n">
        <v>54</v>
      </c>
      <c r="N71" s="174" t="n">
        <v>29</v>
      </c>
      <c r="O71" s="174" t="n">
        <v>4557</v>
      </c>
      <c r="P71" s="174" t="n">
        <v>0</v>
      </c>
      <c r="Q71" s="174" t="n">
        <v>413</v>
      </c>
      <c r="R71" s="174" t="n">
        <v>96</v>
      </c>
      <c r="S71" s="174" t="n">
        <v>2261</v>
      </c>
      <c r="T71" s="174" t="n">
        <v>63</v>
      </c>
      <c r="U71" s="174" t="n">
        <v>2140</v>
      </c>
      <c r="V71" s="174" t="n">
        <v>2880</v>
      </c>
      <c r="W71" s="174" t="n">
        <v>4658</v>
      </c>
      <c r="X71" s="174" t="n">
        <v>40</v>
      </c>
      <c r="Y71" s="174" t="n">
        <v>1951</v>
      </c>
      <c r="Z71" s="179">
        <f>B71+F71+J71+N71+R71</f>
        <v/>
      </c>
      <c r="AA71" s="179">
        <f>C71+G71+K71+O71+S71</f>
        <v/>
      </c>
      <c r="AB71" s="179">
        <f>D71+H71+L71+P71+T71</f>
        <v/>
      </c>
      <c r="AC71" s="179">
        <f>E71+I71+M71+Q71+U71</f>
        <v/>
      </c>
      <c r="AD71" s="179">
        <f>Z71+V71</f>
        <v/>
      </c>
      <c r="AE71" s="179">
        <f>AA71+W71</f>
        <v/>
      </c>
      <c r="AF71" s="179">
        <f>AB71+X71</f>
        <v/>
      </c>
      <c r="AG71" s="179">
        <f>AC71+Y71</f>
        <v/>
      </c>
      <c r="AH71" s="177">
        <f>IF(B71+D71=0,"",B71/(B71+D71))</f>
        <v/>
      </c>
      <c r="AI71" s="177">
        <f>IF(C71+E71=0,"",C71/(C71+E71))</f>
        <v/>
      </c>
      <c r="AJ71" s="177">
        <f>IF(B71+C71=0,1,B71/(B71+C71))</f>
        <v/>
      </c>
      <c r="AK71" s="177">
        <f>IF(F71+H71=0,"",F71/(F71+H71))</f>
        <v/>
      </c>
      <c r="AL71" s="177">
        <f>IF(G71+I71=0,"",G71/(G71+I71))</f>
        <v/>
      </c>
      <c r="AM71" s="177">
        <f>IF(F71+G71=0,1,F71/(F71+G71))</f>
        <v/>
      </c>
      <c r="AN71" s="177">
        <f>IF(J71+L71=0,"",J71/(J71+L71))</f>
        <v/>
      </c>
      <c r="AO71" s="177">
        <f>IF(K71+M71=0,"",K71/(K71+M71))</f>
        <v/>
      </c>
      <c r="AP71" s="177">
        <f>IF(J71+K71=0,1,J71/(J71+K71))</f>
        <v/>
      </c>
      <c r="AQ71" s="177">
        <f>IF(N71+P71=0,"",N71/(N71+P71))</f>
        <v/>
      </c>
      <c r="AR71" s="177">
        <f>IF(O71+Q71=0,"",O71/(O71+Q71))</f>
        <v/>
      </c>
      <c r="AS71" s="177">
        <f>IF(N71+O71=0,1,N71/(N71+O71))</f>
        <v/>
      </c>
      <c r="AT71" s="177">
        <f>IF(R71+T71=0,"",R71/(R71+T71))</f>
        <v/>
      </c>
      <c r="AU71" s="177">
        <f>IF(S71+U71=0,"",S71/(S71+U71))</f>
        <v/>
      </c>
      <c r="AV71" s="177">
        <f>IF(R71+S71=0,1,R71/(R71+S71))</f>
        <v/>
      </c>
      <c r="AW71" s="177">
        <f>IF(V71+X71=0,"",V71/(V71+X71))</f>
        <v/>
      </c>
      <c r="AX71" s="177">
        <f>IF(W71+Y71=0,"",W71/(W71+Y71))</f>
        <v/>
      </c>
      <c r="AY71" s="177">
        <f>IF(V71+W71=0,1,V71/(V71+W71))</f>
        <v/>
      </c>
      <c r="AZ71" s="177">
        <f>IF(Z71+AB71=0,"",Z71/(Z71+AB71))</f>
        <v/>
      </c>
      <c r="BA71" s="177">
        <f>IF(AA71+AC71=0,"",AA71/(AA71+AC71))</f>
        <v/>
      </c>
      <c r="BB71" s="177">
        <f>IF(Z71+AA71=0,1,Z71/(Z71+AA71))</f>
        <v/>
      </c>
      <c r="BC71" s="177">
        <f>IF(AD71+AF71=0,"",AD71/(AD71+AF71))</f>
        <v/>
      </c>
      <c r="BD71" s="177">
        <f>IF(AE71+AG71=0,"",AE71/(AE71+AG71))</f>
        <v/>
      </c>
      <c r="BE71" s="177">
        <f>IF(AD71+AE71=0,1,AD71/(AD71+AE71))</f>
        <v/>
      </c>
    </row>
    <row r="72">
      <c r="A72" s="178" t="n">
        <v>0.0040146571428571</v>
      </c>
      <c r="B72" s="174" t="n">
        <v>1534</v>
      </c>
      <c r="C72" s="174" t="n">
        <v>2873</v>
      </c>
      <c r="D72" s="174" t="n">
        <v>22</v>
      </c>
      <c r="E72" s="174" t="n">
        <v>611</v>
      </c>
      <c r="F72" s="174" t="n">
        <v>1416</v>
      </c>
      <c r="G72" s="174" t="n">
        <v>2683</v>
      </c>
      <c r="H72" s="174" t="n">
        <v>0</v>
      </c>
      <c r="I72" s="174" t="n">
        <v>206</v>
      </c>
      <c r="J72" s="174" t="n">
        <v>4263</v>
      </c>
      <c r="K72" s="174" t="n">
        <v>433</v>
      </c>
      <c r="L72" s="174" t="n">
        <v>1</v>
      </c>
      <c r="M72" s="174" t="n">
        <v>55</v>
      </c>
      <c r="N72" s="174" t="n">
        <v>29</v>
      </c>
      <c r="O72" s="174" t="n">
        <v>4549</v>
      </c>
      <c r="P72" s="174" t="n">
        <v>0</v>
      </c>
      <c r="Q72" s="174" t="n">
        <v>421</v>
      </c>
      <c r="R72" s="174" t="n">
        <v>96</v>
      </c>
      <c r="S72" s="174" t="n">
        <v>2234</v>
      </c>
      <c r="T72" s="174" t="n">
        <v>63</v>
      </c>
      <c r="U72" s="174" t="n">
        <v>2167</v>
      </c>
      <c r="V72" s="174" t="n">
        <v>2879</v>
      </c>
      <c r="W72" s="174" t="n">
        <v>4637</v>
      </c>
      <c r="X72" s="174" t="n">
        <v>41</v>
      </c>
      <c r="Y72" s="174" t="n">
        <v>1972</v>
      </c>
      <c r="Z72" s="179">
        <f>B72+F72+J72+N72+R72</f>
        <v/>
      </c>
      <c r="AA72" s="179">
        <f>C72+G72+K72+O72+S72</f>
        <v/>
      </c>
      <c r="AB72" s="179">
        <f>D72+H72+L72+P72+T72</f>
        <v/>
      </c>
      <c r="AC72" s="179">
        <f>E72+I72+M72+Q72+U72</f>
        <v/>
      </c>
      <c r="AD72" s="179">
        <f>Z72+V72</f>
        <v/>
      </c>
      <c r="AE72" s="179">
        <f>AA72+W72</f>
        <v/>
      </c>
      <c r="AF72" s="179">
        <f>AB72+X72</f>
        <v/>
      </c>
      <c r="AG72" s="179">
        <f>AC72+Y72</f>
        <v/>
      </c>
      <c r="AH72" s="177">
        <f>IF(B72+D72=0,"",B72/(B72+D72))</f>
        <v/>
      </c>
      <c r="AI72" s="177">
        <f>IF(C72+E72=0,"",C72/(C72+E72))</f>
        <v/>
      </c>
      <c r="AJ72" s="177">
        <f>IF(B72+C72=0,1,B72/(B72+C72))</f>
        <v/>
      </c>
      <c r="AK72" s="177">
        <f>IF(F72+H72=0,"",F72/(F72+H72))</f>
        <v/>
      </c>
      <c r="AL72" s="177">
        <f>IF(G72+I72=0,"",G72/(G72+I72))</f>
        <v/>
      </c>
      <c r="AM72" s="177">
        <f>IF(F72+G72=0,1,F72/(F72+G72))</f>
        <v/>
      </c>
      <c r="AN72" s="177">
        <f>IF(J72+L72=0,"",J72/(J72+L72))</f>
        <v/>
      </c>
      <c r="AO72" s="177">
        <f>IF(K72+M72=0,"",K72/(K72+M72))</f>
        <v/>
      </c>
      <c r="AP72" s="177">
        <f>IF(J72+K72=0,1,J72/(J72+K72))</f>
        <v/>
      </c>
      <c r="AQ72" s="177">
        <f>IF(N72+P72=0,"",N72/(N72+P72))</f>
        <v/>
      </c>
      <c r="AR72" s="177">
        <f>IF(O72+Q72=0,"",O72/(O72+Q72))</f>
        <v/>
      </c>
      <c r="AS72" s="177">
        <f>IF(N72+O72=0,1,N72/(N72+O72))</f>
        <v/>
      </c>
      <c r="AT72" s="177">
        <f>IF(R72+T72=0,"",R72/(R72+T72))</f>
        <v/>
      </c>
      <c r="AU72" s="177">
        <f>IF(S72+U72=0,"",S72/(S72+U72))</f>
        <v/>
      </c>
      <c r="AV72" s="177">
        <f>IF(R72+S72=0,1,R72/(R72+S72))</f>
        <v/>
      </c>
      <c r="AW72" s="177">
        <f>IF(V72+X72=0,"",V72/(V72+X72))</f>
        <v/>
      </c>
      <c r="AX72" s="177">
        <f>IF(W72+Y72=0,"",W72/(W72+Y72))</f>
        <v/>
      </c>
      <c r="AY72" s="177">
        <f>IF(V72+W72=0,1,V72/(V72+W72))</f>
        <v/>
      </c>
      <c r="AZ72" s="177">
        <f>IF(Z72+AB72=0,"",Z72/(Z72+AB72))</f>
        <v/>
      </c>
      <c r="BA72" s="177">
        <f>IF(AA72+AC72=0,"",AA72/(AA72+AC72))</f>
        <v/>
      </c>
      <c r="BB72" s="177">
        <f>IF(Z72+AA72=0,1,Z72/(Z72+AA72))</f>
        <v/>
      </c>
      <c r="BC72" s="177">
        <f>IF(AD72+AF72=0,"",AD72/(AD72+AF72))</f>
        <v/>
      </c>
      <c r="BD72" s="177">
        <f>IF(AE72+AG72=0,"",AE72/(AE72+AG72))</f>
        <v/>
      </c>
      <c r="BE72" s="177">
        <f>IF(AD72+AE72=0,1,AD72/(AD72+AE72))</f>
        <v/>
      </c>
    </row>
    <row r="73">
      <c r="A73" s="178" t="n">
        <v>0.0041113733333333</v>
      </c>
      <c r="B73" s="174" t="n">
        <v>1531</v>
      </c>
      <c r="C73" s="174" t="n">
        <v>2860</v>
      </c>
      <c r="D73" s="174" t="n">
        <v>25</v>
      </c>
      <c r="E73" s="174" t="n">
        <v>624</v>
      </c>
      <c r="F73" s="174" t="n">
        <v>1416</v>
      </c>
      <c r="G73" s="174" t="n">
        <v>2675</v>
      </c>
      <c r="H73" s="174" t="n">
        <v>0</v>
      </c>
      <c r="I73" s="174" t="n">
        <v>214</v>
      </c>
      <c r="J73" s="174" t="n">
        <v>4263</v>
      </c>
      <c r="K73" s="174" t="n">
        <v>431</v>
      </c>
      <c r="L73" s="174" t="n">
        <v>1</v>
      </c>
      <c r="M73" s="174" t="n">
        <v>57</v>
      </c>
      <c r="N73" s="174" t="n">
        <v>29</v>
      </c>
      <c r="O73" s="174" t="n">
        <v>4542</v>
      </c>
      <c r="P73" s="174" t="n">
        <v>0</v>
      </c>
      <c r="Q73" s="174" t="n">
        <v>428</v>
      </c>
      <c r="R73" s="174" t="n">
        <v>96</v>
      </c>
      <c r="S73" s="174" t="n">
        <v>2212</v>
      </c>
      <c r="T73" s="174" t="n">
        <v>63</v>
      </c>
      <c r="U73" s="174" t="n">
        <v>2189</v>
      </c>
      <c r="V73" s="174" t="n">
        <v>2879</v>
      </c>
      <c r="W73" s="174" t="n">
        <v>4609</v>
      </c>
      <c r="X73" s="174" t="n">
        <v>41</v>
      </c>
      <c r="Y73" s="174" t="n">
        <v>2000</v>
      </c>
      <c r="Z73" s="179">
        <f>B73+F73+J73+N73+R73</f>
        <v/>
      </c>
      <c r="AA73" s="179">
        <f>C73+G73+K73+O73+S73</f>
        <v/>
      </c>
      <c r="AB73" s="179">
        <f>D73+H73+L73+P73+T73</f>
        <v/>
      </c>
      <c r="AC73" s="179">
        <f>E73+I73+M73+Q73+U73</f>
        <v/>
      </c>
      <c r="AD73" s="179">
        <f>Z73+V73</f>
        <v/>
      </c>
      <c r="AE73" s="179">
        <f>AA73+W73</f>
        <v/>
      </c>
      <c r="AF73" s="179">
        <f>AB73+X73</f>
        <v/>
      </c>
      <c r="AG73" s="179">
        <f>AC73+Y73</f>
        <v/>
      </c>
      <c r="AH73" s="177">
        <f>IF(B73+D73=0,"",B73/(B73+D73))</f>
        <v/>
      </c>
      <c r="AI73" s="177">
        <f>IF(C73+E73=0,"",C73/(C73+E73))</f>
        <v/>
      </c>
      <c r="AJ73" s="177">
        <f>IF(B73+C73=0,1,B73/(B73+C73))</f>
        <v/>
      </c>
      <c r="AK73" s="177">
        <f>IF(F73+H73=0,"",F73/(F73+H73))</f>
        <v/>
      </c>
      <c r="AL73" s="177">
        <f>IF(G73+I73=0,"",G73/(G73+I73))</f>
        <v/>
      </c>
      <c r="AM73" s="177">
        <f>IF(F73+G73=0,1,F73/(F73+G73))</f>
        <v/>
      </c>
      <c r="AN73" s="177">
        <f>IF(J73+L73=0,"",J73/(J73+L73))</f>
        <v/>
      </c>
      <c r="AO73" s="177">
        <f>IF(K73+M73=0,"",K73/(K73+M73))</f>
        <v/>
      </c>
      <c r="AP73" s="177">
        <f>IF(J73+K73=0,1,J73/(J73+K73))</f>
        <v/>
      </c>
      <c r="AQ73" s="177">
        <f>IF(N73+P73=0,"",N73/(N73+P73))</f>
        <v/>
      </c>
      <c r="AR73" s="177">
        <f>IF(O73+Q73=0,"",O73/(O73+Q73))</f>
        <v/>
      </c>
      <c r="AS73" s="177">
        <f>IF(N73+O73=0,1,N73/(N73+O73))</f>
        <v/>
      </c>
      <c r="AT73" s="177">
        <f>IF(R73+T73=0,"",R73/(R73+T73))</f>
        <v/>
      </c>
      <c r="AU73" s="177">
        <f>IF(S73+U73=0,"",S73/(S73+U73))</f>
        <v/>
      </c>
      <c r="AV73" s="177">
        <f>IF(R73+S73=0,1,R73/(R73+S73))</f>
        <v/>
      </c>
      <c r="AW73" s="177">
        <f>IF(V73+X73=0,"",V73/(V73+X73))</f>
        <v/>
      </c>
      <c r="AX73" s="177">
        <f>IF(W73+Y73=0,"",W73/(W73+Y73))</f>
        <v/>
      </c>
      <c r="AY73" s="177">
        <f>IF(V73+W73=0,1,V73/(V73+W73))</f>
        <v/>
      </c>
      <c r="AZ73" s="177">
        <f>IF(Z73+AB73=0,"",Z73/(Z73+AB73))</f>
        <v/>
      </c>
      <c r="BA73" s="177">
        <f>IF(AA73+AC73=0,"",AA73/(AA73+AC73))</f>
        <v/>
      </c>
      <c r="BB73" s="177">
        <f>IF(Z73+AA73=0,1,Z73/(Z73+AA73))</f>
        <v/>
      </c>
      <c r="BC73" s="177">
        <f>IF(AD73+AF73=0,"",AD73/(AD73+AF73))</f>
        <v/>
      </c>
      <c r="BD73" s="177">
        <f>IF(AE73+AG73=0,"",AE73/(AE73+AG73))</f>
        <v/>
      </c>
      <c r="BE73" s="177">
        <f>IF(AD73+AE73=0,1,AD73/(AD73+AE73))</f>
        <v/>
      </c>
    </row>
    <row r="74">
      <c r="A74" s="178" t="n">
        <v>0.0042389066666666</v>
      </c>
      <c r="B74" s="174" t="n">
        <v>1527</v>
      </c>
      <c r="C74" s="174" t="n">
        <v>2843</v>
      </c>
      <c r="D74" s="174" t="n">
        <v>29</v>
      </c>
      <c r="E74" s="174" t="n">
        <v>641</v>
      </c>
      <c r="F74" s="174" t="n">
        <v>1416</v>
      </c>
      <c r="G74" s="174" t="n">
        <v>2672</v>
      </c>
      <c r="H74" s="174" t="n">
        <v>0</v>
      </c>
      <c r="I74" s="174" t="n">
        <v>217</v>
      </c>
      <c r="J74" s="174" t="n">
        <v>4263</v>
      </c>
      <c r="K74" s="174" t="n">
        <v>430</v>
      </c>
      <c r="L74" s="174" t="n">
        <v>1</v>
      </c>
      <c r="M74" s="174" t="n">
        <v>58</v>
      </c>
      <c r="N74" s="174" t="n">
        <v>29</v>
      </c>
      <c r="O74" s="174" t="n">
        <v>4531</v>
      </c>
      <c r="P74" s="174" t="n">
        <v>0</v>
      </c>
      <c r="Q74" s="174" t="n">
        <v>439</v>
      </c>
      <c r="R74" s="174" t="n">
        <v>96</v>
      </c>
      <c r="S74" s="174" t="n">
        <v>2185</v>
      </c>
      <c r="T74" s="174" t="n">
        <v>63</v>
      </c>
      <c r="U74" s="174" t="n">
        <v>2216</v>
      </c>
      <c r="V74" s="174" t="n">
        <v>2879</v>
      </c>
      <c r="W74" s="174" t="n">
        <v>4589</v>
      </c>
      <c r="X74" s="174" t="n">
        <v>41</v>
      </c>
      <c r="Y74" s="174" t="n">
        <v>2020</v>
      </c>
      <c r="Z74" s="179">
        <f>B74+F74+J74+N74+R74</f>
        <v/>
      </c>
      <c r="AA74" s="179">
        <f>C74+G74+K74+O74+S74</f>
        <v/>
      </c>
      <c r="AB74" s="179">
        <f>D74+H74+L74+P74+T74</f>
        <v/>
      </c>
      <c r="AC74" s="179">
        <f>E74+I74+M74+Q74+U74</f>
        <v/>
      </c>
      <c r="AD74" s="179">
        <f>Z74+V74</f>
        <v/>
      </c>
      <c r="AE74" s="179">
        <f>AA74+W74</f>
        <v/>
      </c>
      <c r="AF74" s="179">
        <f>AB74+X74</f>
        <v/>
      </c>
      <c r="AG74" s="179">
        <f>AC74+Y74</f>
        <v/>
      </c>
      <c r="AH74" s="177">
        <f>IF(B74+D74=0,"",B74/(B74+D74))</f>
        <v/>
      </c>
      <c r="AI74" s="177">
        <f>IF(C74+E74=0,"",C74/(C74+E74))</f>
        <v/>
      </c>
      <c r="AJ74" s="177">
        <f>IF(B74+C74=0,1,B74/(B74+C74))</f>
        <v/>
      </c>
      <c r="AK74" s="177">
        <f>IF(F74+H74=0,"",F74/(F74+H74))</f>
        <v/>
      </c>
      <c r="AL74" s="177">
        <f>IF(G74+I74=0,"",G74/(G74+I74))</f>
        <v/>
      </c>
      <c r="AM74" s="177">
        <f>IF(F74+G74=0,1,F74/(F74+G74))</f>
        <v/>
      </c>
      <c r="AN74" s="177">
        <f>IF(J74+L74=0,"",J74/(J74+L74))</f>
        <v/>
      </c>
      <c r="AO74" s="177">
        <f>IF(K74+M74=0,"",K74/(K74+M74))</f>
        <v/>
      </c>
      <c r="AP74" s="177">
        <f>IF(J74+K74=0,1,J74/(J74+K74))</f>
        <v/>
      </c>
      <c r="AQ74" s="177">
        <f>IF(N74+P74=0,"",N74/(N74+P74))</f>
        <v/>
      </c>
      <c r="AR74" s="177">
        <f>IF(O74+Q74=0,"",O74/(O74+Q74))</f>
        <v/>
      </c>
      <c r="AS74" s="177">
        <f>IF(N74+O74=0,1,N74/(N74+O74))</f>
        <v/>
      </c>
      <c r="AT74" s="177">
        <f>IF(R74+T74=0,"",R74/(R74+T74))</f>
        <v/>
      </c>
      <c r="AU74" s="177">
        <f>IF(S74+U74=0,"",S74/(S74+U74))</f>
        <v/>
      </c>
      <c r="AV74" s="177">
        <f>IF(R74+S74=0,1,R74/(R74+S74))</f>
        <v/>
      </c>
      <c r="AW74" s="177">
        <f>IF(V74+X74=0,"",V74/(V74+X74))</f>
        <v/>
      </c>
      <c r="AX74" s="177">
        <f>IF(W74+Y74=0,"",W74/(W74+Y74))</f>
        <v/>
      </c>
      <c r="AY74" s="177">
        <f>IF(V74+W74=0,1,V74/(V74+W74))</f>
        <v/>
      </c>
      <c r="AZ74" s="177">
        <f>IF(Z74+AB74=0,"",Z74/(Z74+AB74))</f>
        <v/>
      </c>
      <c r="BA74" s="177">
        <f>IF(AA74+AC74=0,"",AA74/(AA74+AC74))</f>
        <v/>
      </c>
      <c r="BB74" s="177">
        <f>IF(Z74+AA74=0,1,Z74/(Z74+AA74))</f>
        <v/>
      </c>
      <c r="BC74" s="177">
        <f>IF(AD74+AF74=0,"",AD74/(AD74+AF74))</f>
        <v/>
      </c>
      <c r="BD74" s="177">
        <f>IF(AE74+AG74=0,"",AE74/(AE74+AG74))</f>
        <v/>
      </c>
      <c r="BE74" s="177">
        <f>IF(AD74+AE74=0,1,AD74/(AD74+AE74))</f>
        <v/>
      </c>
    </row>
    <row r="75">
      <c r="A75" s="178" t="n">
        <v>0.0043508666666666</v>
      </c>
      <c r="B75" s="174" t="n">
        <v>1524</v>
      </c>
      <c r="C75" s="174" t="n">
        <v>2825</v>
      </c>
      <c r="D75" s="174" t="n">
        <v>32</v>
      </c>
      <c r="E75" s="174" t="n">
        <v>659</v>
      </c>
      <c r="F75" s="174" t="n">
        <v>1416</v>
      </c>
      <c r="G75" s="174" t="n">
        <v>2667</v>
      </c>
      <c r="H75" s="174" t="n">
        <v>0</v>
      </c>
      <c r="I75" s="174" t="n">
        <v>222</v>
      </c>
      <c r="J75" s="174" t="n">
        <v>4263</v>
      </c>
      <c r="K75" s="174" t="n">
        <v>429</v>
      </c>
      <c r="L75" s="174" t="n">
        <v>1</v>
      </c>
      <c r="M75" s="174" t="n">
        <v>59</v>
      </c>
      <c r="N75" s="174" t="n">
        <v>29</v>
      </c>
      <c r="O75" s="174" t="n">
        <v>4524</v>
      </c>
      <c r="P75" s="174" t="n">
        <v>0</v>
      </c>
      <c r="Q75" s="174" t="n">
        <v>446</v>
      </c>
      <c r="R75" s="174" t="n">
        <v>96</v>
      </c>
      <c r="S75" s="174" t="n">
        <v>2159</v>
      </c>
      <c r="T75" s="174" t="n">
        <v>63</v>
      </c>
      <c r="U75" s="174" t="n">
        <v>2242</v>
      </c>
      <c r="V75" s="174" t="n">
        <v>2879</v>
      </c>
      <c r="W75" s="174" t="n">
        <v>4566</v>
      </c>
      <c r="X75" s="174" t="n">
        <v>41</v>
      </c>
      <c r="Y75" s="174" t="n">
        <v>2043</v>
      </c>
      <c r="Z75" s="179">
        <f>B75+F75+J75+N75+R75</f>
        <v/>
      </c>
      <c r="AA75" s="179">
        <f>C75+G75+K75+O75+S75</f>
        <v/>
      </c>
      <c r="AB75" s="179">
        <f>D75+H75+L75+P75+T75</f>
        <v/>
      </c>
      <c r="AC75" s="179">
        <f>E75+I75+M75+Q75+U75</f>
        <v/>
      </c>
      <c r="AD75" s="179">
        <f>Z75+V75</f>
        <v/>
      </c>
      <c r="AE75" s="179">
        <f>AA75+W75</f>
        <v/>
      </c>
      <c r="AF75" s="179">
        <f>AB75+X75</f>
        <v/>
      </c>
      <c r="AG75" s="179">
        <f>AC75+Y75</f>
        <v/>
      </c>
      <c r="AH75" s="177">
        <f>IF(B75+D75=0,"",B75/(B75+D75))</f>
        <v/>
      </c>
      <c r="AI75" s="177">
        <f>IF(C75+E75=0,"",C75/(C75+E75))</f>
        <v/>
      </c>
      <c r="AJ75" s="177">
        <f>IF(B75+C75=0,1,B75/(B75+C75))</f>
        <v/>
      </c>
      <c r="AK75" s="177">
        <f>IF(F75+H75=0,"",F75/(F75+H75))</f>
        <v/>
      </c>
      <c r="AL75" s="177">
        <f>IF(G75+I75=0,"",G75/(G75+I75))</f>
        <v/>
      </c>
      <c r="AM75" s="177">
        <f>IF(F75+G75=0,1,F75/(F75+G75))</f>
        <v/>
      </c>
      <c r="AN75" s="177">
        <f>IF(J75+L75=0,"",J75/(J75+L75))</f>
        <v/>
      </c>
      <c r="AO75" s="177">
        <f>IF(K75+M75=0,"",K75/(K75+M75))</f>
        <v/>
      </c>
      <c r="AP75" s="177">
        <f>IF(J75+K75=0,1,J75/(J75+K75))</f>
        <v/>
      </c>
      <c r="AQ75" s="177">
        <f>IF(N75+P75=0,"",N75/(N75+P75))</f>
        <v/>
      </c>
      <c r="AR75" s="177">
        <f>IF(O75+Q75=0,"",O75/(O75+Q75))</f>
        <v/>
      </c>
      <c r="AS75" s="177">
        <f>IF(N75+O75=0,1,N75/(N75+O75))</f>
        <v/>
      </c>
      <c r="AT75" s="177">
        <f>IF(R75+T75=0,"",R75/(R75+T75))</f>
        <v/>
      </c>
      <c r="AU75" s="177">
        <f>IF(S75+U75=0,"",S75/(S75+U75))</f>
        <v/>
      </c>
      <c r="AV75" s="177">
        <f>IF(R75+S75=0,1,R75/(R75+S75))</f>
        <v/>
      </c>
      <c r="AW75" s="177">
        <f>IF(V75+X75=0,"",V75/(V75+X75))</f>
        <v/>
      </c>
      <c r="AX75" s="177">
        <f>IF(W75+Y75=0,"",W75/(W75+Y75))</f>
        <v/>
      </c>
      <c r="AY75" s="177">
        <f>IF(V75+W75=0,1,V75/(V75+W75))</f>
        <v/>
      </c>
      <c r="AZ75" s="177">
        <f>IF(Z75+AB75=0,"",Z75/(Z75+AB75))</f>
        <v/>
      </c>
      <c r="BA75" s="177">
        <f>IF(AA75+AC75=0,"",AA75/(AA75+AC75))</f>
        <v/>
      </c>
      <c r="BB75" s="177">
        <f>IF(Z75+AA75=0,1,Z75/(Z75+AA75))</f>
        <v/>
      </c>
      <c r="BC75" s="177">
        <f>IF(AD75+AF75=0,"",AD75/(AD75+AF75))</f>
        <v/>
      </c>
      <c r="BD75" s="177">
        <f>IF(AE75+AG75=0,"",AE75/(AE75+AG75))</f>
        <v/>
      </c>
      <c r="BE75" s="177">
        <f>IF(AD75+AE75=0,1,AD75/(AD75+AE75))</f>
        <v/>
      </c>
    </row>
    <row r="76">
      <c r="A76" s="178" t="n">
        <v>0.00446922</v>
      </c>
      <c r="B76" s="174" t="n">
        <v>1519</v>
      </c>
      <c r="C76" s="174" t="n">
        <v>2806</v>
      </c>
      <c r="D76" s="174" t="n">
        <v>37</v>
      </c>
      <c r="E76" s="174" t="n">
        <v>678</v>
      </c>
      <c r="F76" s="174" t="n">
        <v>1416</v>
      </c>
      <c r="G76" s="174" t="n">
        <v>2666</v>
      </c>
      <c r="H76" s="174" t="n">
        <v>0</v>
      </c>
      <c r="I76" s="174" t="n">
        <v>223</v>
      </c>
      <c r="J76" s="174" t="n">
        <v>4263</v>
      </c>
      <c r="K76" s="174" t="n">
        <v>429</v>
      </c>
      <c r="L76" s="174" t="n">
        <v>1</v>
      </c>
      <c r="M76" s="174" t="n">
        <v>59</v>
      </c>
      <c r="N76" s="174" t="n">
        <v>28</v>
      </c>
      <c r="O76" s="174" t="n">
        <v>4515</v>
      </c>
      <c r="P76" s="174" t="n">
        <v>1</v>
      </c>
      <c r="Q76" s="174" t="n">
        <v>455</v>
      </c>
      <c r="R76" s="174" t="n">
        <v>96</v>
      </c>
      <c r="S76" s="174" t="n">
        <v>2138</v>
      </c>
      <c r="T76" s="174" t="n">
        <v>63</v>
      </c>
      <c r="U76" s="174" t="n">
        <v>2263</v>
      </c>
      <c r="V76" s="174" t="n">
        <v>2879</v>
      </c>
      <c r="W76" s="174" t="n">
        <v>4539</v>
      </c>
      <c r="X76" s="174" t="n">
        <v>41</v>
      </c>
      <c r="Y76" s="174" t="n">
        <v>2070</v>
      </c>
      <c r="Z76" s="179">
        <f>B76+F76+J76+N76+R76</f>
        <v/>
      </c>
      <c r="AA76" s="179">
        <f>C76+G76+K76+O76+S76</f>
        <v/>
      </c>
      <c r="AB76" s="179">
        <f>D76+H76+L76+P76+T76</f>
        <v/>
      </c>
      <c r="AC76" s="179">
        <f>E76+I76+M76+Q76+U76</f>
        <v/>
      </c>
      <c r="AD76" s="179">
        <f>Z76+V76</f>
        <v/>
      </c>
      <c r="AE76" s="179">
        <f>AA76+W76</f>
        <v/>
      </c>
      <c r="AF76" s="179">
        <f>AB76+X76</f>
        <v/>
      </c>
      <c r="AG76" s="179">
        <f>AC76+Y76</f>
        <v/>
      </c>
      <c r="AH76" s="177">
        <f>IF(B76+D76=0,"",B76/(B76+D76))</f>
        <v/>
      </c>
      <c r="AI76" s="177">
        <f>IF(C76+E76=0,"",C76/(C76+E76))</f>
        <v/>
      </c>
      <c r="AJ76" s="177">
        <f>IF(B76+C76=0,1,B76/(B76+C76))</f>
        <v/>
      </c>
      <c r="AK76" s="177">
        <f>IF(F76+H76=0,"",F76/(F76+H76))</f>
        <v/>
      </c>
      <c r="AL76" s="177">
        <f>IF(G76+I76=0,"",G76/(G76+I76))</f>
        <v/>
      </c>
      <c r="AM76" s="177">
        <f>IF(F76+G76=0,1,F76/(F76+G76))</f>
        <v/>
      </c>
      <c r="AN76" s="177">
        <f>IF(J76+L76=0,"",J76/(J76+L76))</f>
        <v/>
      </c>
      <c r="AO76" s="177">
        <f>IF(K76+M76=0,"",K76/(K76+M76))</f>
        <v/>
      </c>
      <c r="AP76" s="177">
        <f>IF(J76+K76=0,1,J76/(J76+K76))</f>
        <v/>
      </c>
      <c r="AQ76" s="177">
        <f>IF(N76+P76=0,"",N76/(N76+P76))</f>
        <v/>
      </c>
      <c r="AR76" s="177">
        <f>IF(O76+Q76=0,"",O76/(O76+Q76))</f>
        <v/>
      </c>
      <c r="AS76" s="177">
        <f>IF(N76+O76=0,1,N76/(N76+O76))</f>
        <v/>
      </c>
      <c r="AT76" s="177">
        <f>IF(R76+T76=0,"",R76/(R76+T76))</f>
        <v/>
      </c>
      <c r="AU76" s="177">
        <f>IF(S76+U76=0,"",S76/(S76+U76))</f>
        <v/>
      </c>
      <c r="AV76" s="177">
        <f>IF(R76+S76=0,1,R76/(R76+S76))</f>
        <v/>
      </c>
      <c r="AW76" s="177">
        <f>IF(V76+X76=0,"",V76/(V76+X76))</f>
        <v/>
      </c>
      <c r="AX76" s="177">
        <f>IF(W76+Y76=0,"",W76/(W76+Y76))</f>
        <v/>
      </c>
      <c r="AY76" s="177">
        <f>IF(V76+W76=0,1,V76/(V76+W76))</f>
        <v/>
      </c>
      <c r="AZ76" s="177">
        <f>IF(Z76+AB76=0,"",Z76/(Z76+AB76))</f>
        <v/>
      </c>
      <c r="BA76" s="177">
        <f>IF(AA76+AC76=0,"",AA76/(AA76+AC76))</f>
        <v/>
      </c>
      <c r="BB76" s="177">
        <f>IF(Z76+AA76=0,1,Z76/(Z76+AA76))</f>
        <v/>
      </c>
      <c r="BC76" s="177">
        <f>IF(AD76+AF76=0,"",AD76/(AD76+AF76))</f>
        <v/>
      </c>
      <c r="BD76" s="177">
        <f>IF(AE76+AG76=0,"",AE76/(AE76+AG76))</f>
        <v/>
      </c>
      <c r="BE76" s="177">
        <f>IF(AD76+AE76=0,1,AD76/(AD76+AE76))</f>
        <v/>
      </c>
    </row>
    <row r="77">
      <c r="A77" s="178" t="n">
        <v>0.0046150466666666</v>
      </c>
      <c r="B77" s="174" t="n">
        <v>1515</v>
      </c>
      <c r="C77" s="174" t="n">
        <v>2788</v>
      </c>
      <c r="D77" s="174" t="n">
        <v>41</v>
      </c>
      <c r="E77" s="174" t="n">
        <v>696</v>
      </c>
      <c r="F77" s="174" t="n">
        <v>1416</v>
      </c>
      <c r="G77" s="174" t="n">
        <v>2664</v>
      </c>
      <c r="H77" s="174" t="n">
        <v>0</v>
      </c>
      <c r="I77" s="174" t="n">
        <v>225</v>
      </c>
      <c r="J77" s="174" t="n">
        <v>4263</v>
      </c>
      <c r="K77" s="174" t="n">
        <v>429</v>
      </c>
      <c r="L77" s="174" t="n">
        <v>1</v>
      </c>
      <c r="M77" s="174" t="n">
        <v>59</v>
      </c>
      <c r="N77" s="174" t="n">
        <v>28</v>
      </c>
      <c r="O77" s="174" t="n">
        <v>4502</v>
      </c>
      <c r="P77" s="174" t="n">
        <v>1</v>
      </c>
      <c r="Q77" s="174" t="n">
        <v>468</v>
      </c>
      <c r="R77" s="174" t="n">
        <v>96</v>
      </c>
      <c r="S77" s="174" t="n">
        <v>2114</v>
      </c>
      <c r="T77" s="174" t="n">
        <v>63</v>
      </c>
      <c r="U77" s="174" t="n">
        <v>2287</v>
      </c>
      <c r="V77" s="174" t="n">
        <v>2879</v>
      </c>
      <c r="W77" s="174" t="n">
        <v>4517</v>
      </c>
      <c r="X77" s="174" t="n">
        <v>41</v>
      </c>
      <c r="Y77" s="174" t="n">
        <v>2092</v>
      </c>
      <c r="Z77" s="179">
        <f>B77+F77+J77+N77+R77</f>
        <v/>
      </c>
      <c r="AA77" s="179">
        <f>C77+G77+K77+O77+S77</f>
        <v/>
      </c>
      <c r="AB77" s="179">
        <f>D77+H77+L77+P77+T77</f>
        <v/>
      </c>
      <c r="AC77" s="179">
        <f>E77+I77+M77+Q77+U77</f>
        <v/>
      </c>
      <c r="AD77" s="179">
        <f>Z77+V77</f>
        <v/>
      </c>
      <c r="AE77" s="179">
        <f>AA77+W77</f>
        <v/>
      </c>
      <c r="AF77" s="179">
        <f>AB77+X77</f>
        <v/>
      </c>
      <c r="AG77" s="179">
        <f>AC77+Y77</f>
        <v/>
      </c>
      <c r="AH77" s="177">
        <f>IF(B77+D77=0,"",B77/(B77+D77))</f>
        <v/>
      </c>
      <c r="AI77" s="177">
        <f>IF(C77+E77=0,"",C77/(C77+E77))</f>
        <v/>
      </c>
      <c r="AJ77" s="177">
        <f>IF(B77+C77=0,1,B77/(B77+C77))</f>
        <v/>
      </c>
      <c r="AK77" s="177">
        <f>IF(F77+H77=0,"",F77/(F77+H77))</f>
        <v/>
      </c>
      <c r="AL77" s="177">
        <f>IF(G77+I77=0,"",G77/(G77+I77))</f>
        <v/>
      </c>
      <c r="AM77" s="177">
        <f>IF(F77+G77=0,1,F77/(F77+G77))</f>
        <v/>
      </c>
      <c r="AN77" s="177">
        <f>IF(J77+L77=0,"",J77/(J77+L77))</f>
        <v/>
      </c>
      <c r="AO77" s="177">
        <f>IF(K77+M77=0,"",K77/(K77+M77))</f>
        <v/>
      </c>
      <c r="AP77" s="177">
        <f>IF(J77+K77=0,1,J77/(J77+K77))</f>
        <v/>
      </c>
      <c r="AQ77" s="177">
        <f>IF(N77+P77=0,"",N77/(N77+P77))</f>
        <v/>
      </c>
      <c r="AR77" s="177">
        <f>IF(O77+Q77=0,"",O77/(O77+Q77))</f>
        <v/>
      </c>
      <c r="AS77" s="177">
        <f>IF(N77+O77=0,1,N77/(N77+O77))</f>
        <v/>
      </c>
      <c r="AT77" s="177">
        <f>IF(R77+T77=0,"",R77/(R77+T77))</f>
        <v/>
      </c>
      <c r="AU77" s="177">
        <f>IF(S77+U77=0,"",S77/(S77+U77))</f>
        <v/>
      </c>
      <c r="AV77" s="177">
        <f>IF(R77+S77=0,1,R77/(R77+S77))</f>
        <v/>
      </c>
      <c r="AW77" s="177">
        <f>IF(V77+X77=0,"",V77/(V77+X77))</f>
        <v/>
      </c>
      <c r="AX77" s="177">
        <f>IF(W77+Y77=0,"",W77/(W77+Y77))</f>
        <v/>
      </c>
      <c r="AY77" s="177">
        <f>IF(V77+W77=0,1,V77/(V77+W77))</f>
        <v/>
      </c>
      <c r="AZ77" s="177">
        <f>IF(Z77+AB77=0,"",Z77/(Z77+AB77))</f>
        <v/>
      </c>
      <c r="BA77" s="177">
        <f>IF(AA77+AC77=0,"",AA77/(AA77+AC77))</f>
        <v/>
      </c>
      <c r="BB77" s="177">
        <f>IF(Z77+AA77=0,1,Z77/(Z77+AA77))</f>
        <v/>
      </c>
      <c r="BC77" s="177">
        <f>IF(AD77+AF77=0,"",AD77/(AD77+AF77))</f>
        <v/>
      </c>
      <c r="BD77" s="177">
        <f>IF(AE77+AG77=0,"",AE77/(AE77+AG77))</f>
        <v/>
      </c>
      <c r="BE77" s="177">
        <f>IF(AD77+AE77=0,1,AD77/(AD77+AE77))</f>
        <v/>
      </c>
    </row>
    <row r="78">
      <c r="A78" s="178" t="n">
        <v>0.0047423866666666</v>
      </c>
      <c r="B78" s="174" t="n">
        <v>1511</v>
      </c>
      <c r="C78" s="174" t="n">
        <v>2770</v>
      </c>
      <c r="D78" s="174" t="n">
        <v>45</v>
      </c>
      <c r="E78" s="174" t="n">
        <v>714</v>
      </c>
      <c r="F78" s="174" t="n">
        <v>1416</v>
      </c>
      <c r="G78" s="174" t="n">
        <v>2658</v>
      </c>
      <c r="H78" s="174" t="n">
        <v>0</v>
      </c>
      <c r="I78" s="174" t="n">
        <v>231</v>
      </c>
      <c r="J78" s="174" t="n">
        <v>4263</v>
      </c>
      <c r="K78" s="174" t="n">
        <v>429</v>
      </c>
      <c r="L78" s="174" t="n">
        <v>1</v>
      </c>
      <c r="M78" s="174" t="n">
        <v>59</v>
      </c>
      <c r="N78" s="174" t="n">
        <v>28</v>
      </c>
      <c r="O78" s="174" t="n">
        <v>4494</v>
      </c>
      <c r="P78" s="174" t="n">
        <v>1</v>
      </c>
      <c r="Q78" s="174" t="n">
        <v>476</v>
      </c>
      <c r="R78" s="174" t="n">
        <v>96</v>
      </c>
      <c r="S78" s="174" t="n">
        <v>2084</v>
      </c>
      <c r="T78" s="174" t="n">
        <v>63</v>
      </c>
      <c r="U78" s="174" t="n">
        <v>2317</v>
      </c>
      <c r="V78" s="174" t="n">
        <v>2879</v>
      </c>
      <c r="W78" s="174" t="n">
        <v>4500</v>
      </c>
      <c r="X78" s="174" t="n">
        <v>41</v>
      </c>
      <c r="Y78" s="174" t="n">
        <v>2109</v>
      </c>
      <c r="Z78" s="179">
        <f>B78+F78+J78+N78+R78</f>
        <v/>
      </c>
      <c r="AA78" s="179">
        <f>C78+G78+K78+O78+S78</f>
        <v/>
      </c>
      <c r="AB78" s="179">
        <f>D78+H78+L78+P78+T78</f>
        <v/>
      </c>
      <c r="AC78" s="179">
        <f>E78+I78+M78+Q78+U78</f>
        <v/>
      </c>
      <c r="AD78" s="179">
        <f>Z78+V78</f>
        <v/>
      </c>
      <c r="AE78" s="179">
        <f>AA78+W78</f>
        <v/>
      </c>
      <c r="AF78" s="179">
        <f>AB78+X78</f>
        <v/>
      </c>
      <c r="AG78" s="179">
        <f>AC78+Y78</f>
        <v/>
      </c>
      <c r="AH78" s="177">
        <f>IF(B78+D78=0,"",B78/(B78+D78))</f>
        <v/>
      </c>
      <c r="AI78" s="177">
        <f>IF(C78+E78=0,"",C78/(C78+E78))</f>
        <v/>
      </c>
      <c r="AJ78" s="177">
        <f>IF(B78+C78=0,1,B78/(B78+C78))</f>
        <v/>
      </c>
      <c r="AK78" s="177">
        <f>IF(F78+H78=0,"",F78/(F78+H78))</f>
        <v/>
      </c>
      <c r="AL78" s="177">
        <f>IF(G78+I78=0,"",G78/(G78+I78))</f>
        <v/>
      </c>
      <c r="AM78" s="177">
        <f>IF(F78+G78=0,1,F78/(F78+G78))</f>
        <v/>
      </c>
      <c r="AN78" s="177">
        <f>IF(J78+L78=0,"",J78/(J78+L78))</f>
        <v/>
      </c>
      <c r="AO78" s="177">
        <f>IF(K78+M78=0,"",K78/(K78+M78))</f>
        <v/>
      </c>
      <c r="AP78" s="177">
        <f>IF(J78+K78=0,1,J78/(J78+K78))</f>
        <v/>
      </c>
      <c r="AQ78" s="177">
        <f>IF(N78+P78=0,"",N78/(N78+P78))</f>
        <v/>
      </c>
      <c r="AR78" s="177">
        <f>IF(O78+Q78=0,"",O78/(O78+Q78))</f>
        <v/>
      </c>
      <c r="AS78" s="177">
        <f>IF(N78+O78=0,1,N78/(N78+O78))</f>
        <v/>
      </c>
      <c r="AT78" s="177">
        <f>IF(R78+T78=0,"",R78/(R78+T78))</f>
        <v/>
      </c>
      <c r="AU78" s="177">
        <f>IF(S78+U78=0,"",S78/(S78+U78))</f>
        <v/>
      </c>
      <c r="AV78" s="177">
        <f>IF(R78+S78=0,1,R78/(R78+S78))</f>
        <v/>
      </c>
      <c r="AW78" s="177">
        <f>IF(V78+X78=0,"",V78/(V78+X78))</f>
        <v/>
      </c>
      <c r="AX78" s="177">
        <f>IF(W78+Y78=0,"",W78/(W78+Y78))</f>
        <v/>
      </c>
      <c r="AY78" s="177">
        <f>IF(V78+W78=0,1,V78/(V78+W78))</f>
        <v/>
      </c>
      <c r="AZ78" s="177">
        <f>IF(Z78+AB78=0,"",Z78/(Z78+AB78))</f>
        <v/>
      </c>
      <c r="BA78" s="177">
        <f>IF(AA78+AC78=0,"",AA78/(AA78+AC78))</f>
        <v/>
      </c>
      <c r="BB78" s="177">
        <f>IF(Z78+AA78=0,1,Z78/(Z78+AA78))</f>
        <v/>
      </c>
      <c r="BC78" s="177">
        <f>IF(AD78+AF78=0,"",AD78/(AD78+AF78))</f>
        <v/>
      </c>
      <c r="BD78" s="177">
        <f>IF(AE78+AG78=0,"",AE78/(AE78+AG78))</f>
        <v/>
      </c>
      <c r="BE78" s="177">
        <f>IF(AD78+AE78=0,1,AD78/(AD78+AE78))</f>
        <v/>
      </c>
    </row>
    <row r="79">
      <c r="A79" s="178" t="n">
        <v>0.0048914742857142</v>
      </c>
      <c r="B79" s="174" t="n">
        <v>1509</v>
      </c>
      <c r="C79" s="174" t="n">
        <v>2754</v>
      </c>
      <c r="D79" s="174" t="n">
        <v>47</v>
      </c>
      <c r="E79" s="174" t="n">
        <v>730</v>
      </c>
      <c r="F79" s="174" t="n">
        <v>1416</v>
      </c>
      <c r="G79" s="174" t="n">
        <v>2653</v>
      </c>
      <c r="H79" s="174" t="n">
        <v>0</v>
      </c>
      <c r="I79" s="174" t="n">
        <v>236</v>
      </c>
      <c r="J79" s="174" t="n">
        <v>4263</v>
      </c>
      <c r="K79" s="174" t="n">
        <v>429</v>
      </c>
      <c r="L79" s="174" t="n">
        <v>1</v>
      </c>
      <c r="M79" s="174" t="n">
        <v>59</v>
      </c>
      <c r="N79" s="174" t="n">
        <v>28</v>
      </c>
      <c r="O79" s="174" t="n">
        <v>4476</v>
      </c>
      <c r="P79" s="174" t="n">
        <v>1</v>
      </c>
      <c r="Q79" s="174" t="n">
        <v>494</v>
      </c>
      <c r="R79" s="174" t="n">
        <v>96</v>
      </c>
      <c r="S79" s="174" t="n">
        <v>2070</v>
      </c>
      <c r="T79" s="174" t="n">
        <v>63</v>
      </c>
      <c r="U79" s="174" t="n">
        <v>2331</v>
      </c>
      <c r="V79" s="174" t="n">
        <v>2879</v>
      </c>
      <c r="W79" s="174" t="n">
        <v>4472</v>
      </c>
      <c r="X79" s="174" t="n">
        <v>41</v>
      </c>
      <c r="Y79" s="174" t="n">
        <v>2137</v>
      </c>
      <c r="Z79" s="179">
        <f>B79+F79+J79+N79+R79</f>
        <v/>
      </c>
      <c r="AA79" s="179">
        <f>C79+G79+K79+O79+S79</f>
        <v/>
      </c>
      <c r="AB79" s="179">
        <f>D79+H79+L79+P79+T79</f>
        <v/>
      </c>
      <c r="AC79" s="179">
        <f>E79+I79+M79+Q79+U79</f>
        <v/>
      </c>
      <c r="AD79" s="179">
        <f>Z79+V79</f>
        <v/>
      </c>
      <c r="AE79" s="179">
        <f>AA79+W79</f>
        <v/>
      </c>
      <c r="AF79" s="179">
        <f>AB79+X79</f>
        <v/>
      </c>
      <c r="AG79" s="179">
        <f>AC79+Y79</f>
        <v/>
      </c>
      <c r="AH79" s="177">
        <f>IF(B79+D79=0,"",B79/(B79+D79))</f>
        <v/>
      </c>
      <c r="AI79" s="177">
        <f>IF(C79+E79=0,"",C79/(C79+E79))</f>
        <v/>
      </c>
      <c r="AJ79" s="177">
        <f>IF(B79+C79=0,1,B79/(B79+C79))</f>
        <v/>
      </c>
      <c r="AK79" s="177">
        <f>IF(F79+H79=0,"",F79/(F79+H79))</f>
        <v/>
      </c>
      <c r="AL79" s="177">
        <f>IF(G79+I79=0,"",G79/(G79+I79))</f>
        <v/>
      </c>
      <c r="AM79" s="177">
        <f>IF(F79+G79=0,1,F79/(F79+G79))</f>
        <v/>
      </c>
      <c r="AN79" s="177">
        <f>IF(J79+L79=0,"",J79/(J79+L79))</f>
        <v/>
      </c>
      <c r="AO79" s="177">
        <f>IF(K79+M79=0,"",K79/(K79+M79))</f>
        <v/>
      </c>
      <c r="AP79" s="177">
        <f>IF(J79+K79=0,1,J79/(J79+K79))</f>
        <v/>
      </c>
      <c r="AQ79" s="177">
        <f>IF(N79+P79=0,"",N79/(N79+P79))</f>
        <v/>
      </c>
      <c r="AR79" s="177">
        <f>IF(O79+Q79=0,"",O79/(O79+Q79))</f>
        <v/>
      </c>
      <c r="AS79" s="177">
        <f>IF(N79+O79=0,1,N79/(N79+O79))</f>
        <v/>
      </c>
      <c r="AT79" s="177">
        <f>IF(R79+T79=0,"",R79/(R79+T79))</f>
        <v/>
      </c>
      <c r="AU79" s="177">
        <f>IF(S79+U79=0,"",S79/(S79+U79))</f>
        <v/>
      </c>
      <c r="AV79" s="177">
        <f>IF(R79+S79=0,1,R79/(R79+S79))</f>
        <v/>
      </c>
      <c r="AW79" s="177">
        <f>IF(V79+X79=0,"",V79/(V79+X79))</f>
        <v/>
      </c>
      <c r="AX79" s="177">
        <f>IF(W79+Y79=0,"",W79/(W79+Y79))</f>
        <v/>
      </c>
      <c r="AY79" s="177">
        <f>IF(V79+W79=0,1,V79/(V79+W79))</f>
        <v/>
      </c>
      <c r="AZ79" s="177">
        <f>IF(Z79+AB79=0,"",Z79/(Z79+AB79))</f>
        <v/>
      </c>
      <c r="BA79" s="177">
        <f>IF(AA79+AC79=0,"",AA79/(AA79+AC79))</f>
        <v/>
      </c>
      <c r="BB79" s="177">
        <f>IF(Z79+AA79=0,1,Z79/(Z79+AA79))</f>
        <v/>
      </c>
      <c r="BC79" s="177">
        <f>IF(AD79+AF79=0,"",AD79/(AD79+AF79))</f>
        <v/>
      </c>
      <c r="BD79" s="177">
        <f>IF(AE79+AG79=0,"",AE79/(AE79+AG79))</f>
        <v/>
      </c>
      <c r="BE79" s="177">
        <f>IF(AD79+AE79=0,1,AD79/(AD79+AE79))</f>
        <v/>
      </c>
    </row>
    <row r="80">
      <c r="A80" s="178" t="n">
        <v>0.0050428333333333</v>
      </c>
      <c r="B80" s="174" t="n">
        <v>1506</v>
      </c>
      <c r="C80" s="174" t="n">
        <v>2735</v>
      </c>
      <c r="D80" s="174" t="n">
        <v>50</v>
      </c>
      <c r="E80" s="174" t="n">
        <v>749</v>
      </c>
      <c r="F80" s="174" t="n">
        <v>1416</v>
      </c>
      <c r="G80" s="174" t="n">
        <v>2647</v>
      </c>
      <c r="H80" s="174" t="n">
        <v>0</v>
      </c>
      <c r="I80" s="174" t="n">
        <v>242</v>
      </c>
      <c r="J80" s="174" t="n">
        <v>4263</v>
      </c>
      <c r="K80" s="174" t="n">
        <v>429</v>
      </c>
      <c r="L80" s="174" t="n">
        <v>1</v>
      </c>
      <c r="M80" s="174" t="n">
        <v>59</v>
      </c>
      <c r="N80" s="174" t="n">
        <v>28</v>
      </c>
      <c r="O80" s="174" t="n">
        <v>4469</v>
      </c>
      <c r="P80" s="174" t="n">
        <v>1</v>
      </c>
      <c r="Q80" s="174" t="n">
        <v>501</v>
      </c>
      <c r="R80" s="174" t="n">
        <v>96</v>
      </c>
      <c r="S80" s="174" t="n">
        <v>2044</v>
      </c>
      <c r="T80" s="174" t="n">
        <v>63</v>
      </c>
      <c r="U80" s="174" t="n">
        <v>2357</v>
      </c>
      <c r="V80" s="174" t="n">
        <v>2879</v>
      </c>
      <c r="W80" s="174" t="n">
        <v>4451</v>
      </c>
      <c r="X80" s="174" t="n">
        <v>41</v>
      </c>
      <c r="Y80" s="174" t="n">
        <v>2158</v>
      </c>
      <c r="Z80" s="179">
        <f>B80+F80+J80+N80+R80</f>
        <v/>
      </c>
      <c r="AA80" s="179">
        <f>C80+G80+K80+O80+S80</f>
        <v/>
      </c>
      <c r="AB80" s="179">
        <f>D80+H80+L80+P80+T80</f>
        <v/>
      </c>
      <c r="AC80" s="179">
        <f>E80+I80+M80+Q80+U80</f>
        <v/>
      </c>
      <c r="AD80" s="179">
        <f>Z80+V80</f>
        <v/>
      </c>
      <c r="AE80" s="179">
        <f>AA80+W80</f>
        <v/>
      </c>
      <c r="AF80" s="179">
        <f>AB80+X80</f>
        <v/>
      </c>
      <c r="AG80" s="179">
        <f>AC80+Y80</f>
        <v/>
      </c>
      <c r="AH80" s="177">
        <f>IF(B80+D80=0,"",B80/(B80+D80))</f>
        <v/>
      </c>
      <c r="AI80" s="177">
        <f>IF(C80+E80=0,"",C80/(C80+E80))</f>
        <v/>
      </c>
      <c r="AJ80" s="177">
        <f>IF(B80+C80=0,1,B80/(B80+C80))</f>
        <v/>
      </c>
      <c r="AK80" s="177">
        <f>IF(F80+H80=0,"",F80/(F80+H80))</f>
        <v/>
      </c>
      <c r="AL80" s="177">
        <f>IF(G80+I80=0,"",G80/(G80+I80))</f>
        <v/>
      </c>
      <c r="AM80" s="177">
        <f>IF(F80+G80=0,1,F80/(F80+G80))</f>
        <v/>
      </c>
      <c r="AN80" s="177">
        <f>IF(J80+L80=0,"",J80/(J80+L80))</f>
        <v/>
      </c>
      <c r="AO80" s="177">
        <f>IF(K80+M80=0,"",K80/(K80+M80))</f>
        <v/>
      </c>
      <c r="AP80" s="177">
        <f>IF(J80+K80=0,1,J80/(J80+K80))</f>
        <v/>
      </c>
      <c r="AQ80" s="177">
        <f>IF(N80+P80=0,"",N80/(N80+P80))</f>
        <v/>
      </c>
      <c r="AR80" s="177">
        <f>IF(O80+Q80=0,"",O80/(O80+Q80))</f>
        <v/>
      </c>
      <c r="AS80" s="177">
        <f>IF(N80+O80=0,1,N80/(N80+O80))</f>
        <v/>
      </c>
      <c r="AT80" s="177">
        <f>IF(R80+T80=0,"",R80/(R80+T80))</f>
        <v/>
      </c>
      <c r="AU80" s="177">
        <f>IF(S80+U80=0,"",S80/(S80+U80))</f>
        <v/>
      </c>
      <c r="AV80" s="177">
        <f>IF(R80+S80=0,1,R80/(R80+S80))</f>
        <v/>
      </c>
      <c r="AW80" s="177">
        <f>IF(V80+X80=0,"",V80/(V80+X80))</f>
        <v/>
      </c>
      <c r="AX80" s="177">
        <f>IF(W80+Y80=0,"",W80/(W80+Y80))</f>
        <v/>
      </c>
      <c r="AY80" s="177">
        <f>IF(V80+W80=0,1,V80/(V80+W80))</f>
        <v/>
      </c>
      <c r="AZ80" s="177">
        <f>IF(Z80+AB80=0,"",Z80/(Z80+AB80))</f>
        <v/>
      </c>
      <c r="BA80" s="177">
        <f>IF(AA80+AC80=0,"",AA80/(AA80+AC80))</f>
        <v/>
      </c>
      <c r="BB80" s="177">
        <f>IF(Z80+AA80=0,1,Z80/(Z80+AA80))</f>
        <v/>
      </c>
      <c r="BC80" s="177">
        <f>IF(AD80+AF80=0,"",AD80/(AD80+AF80))</f>
        <v/>
      </c>
      <c r="BD80" s="177">
        <f>IF(AE80+AG80=0,"",AE80/(AE80+AG80))</f>
        <v/>
      </c>
      <c r="BE80" s="177">
        <f>IF(AD80+AE80=0,1,AD80/(AD80+AE80))</f>
        <v/>
      </c>
    </row>
    <row r="81">
      <c r="A81" s="178" t="n">
        <v>0.0051739533333333</v>
      </c>
      <c r="B81" s="174" t="n">
        <v>1500</v>
      </c>
      <c r="C81" s="174" t="n">
        <v>2713</v>
      </c>
      <c r="D81" s="174" t="n">
        <v>56</v>
      </c>
      <c r="E81" s="174" t="n">
        <v>771</v>
      </c>
      <c r="F81" s="174" t="n">
        <v>1416</v>
      </c>
      <c r="G81" s="174" t="n">
        <v>2639</v>
      </c>
      <c r="H81" s="174" t="n">
        <v>0</v>
      </c>
      <c r="I81" s="174" t="n">
        <v>250</v>
      </c>
      <c r="J81" s="174" t="n">
        <v>4263</v>
      </c>
      <c r="K81" s="174" t="n">
        <v>429</v>
      </c>
      <c r="L81" s="174" t="n">
        <v>1</v>
      </c>
      <c r="M81" s="174" t="n">
        <v>59</v>
      </c>
      <c r="N81" s="174" t="n">
        <v>28</v>
      </c>
      <c r="O81" s="174" t="n">
        <v>4460</v>
      </c>
      <c r="P81" s="174" t="n">
        <v>1</v>
      </c>
      <c r="Q81" s="174" t="n">
        <v>510</v>
      </c>
      <c r="R81" s="174" t="n">
        <v>96</v>
      </c>
      <c r="S81" s="174" t="n">
        <v>2025</v>
      </c>
      <c r="T81" s="174" t="n">
        <v>63</v>
      </c>
      <c r="U81" s="174" t="n">
        <v>2376</v>
      </c>
      <c r="V81" s="174" t="n">
        <v>2879</v>
      </c>
      <c r="W81" s="174" t="n">
        <v>4432</v>
      </c>
      <c r="X81" s="174" t="n">
        <v>41</v>
      </c>
      <c r="Y81" s="174" t="n">
        <v>2177</v>
      </c>
      <c r="Z81" s="179">
        <f>B81+F81+J81+N81+R81</f>
        <v/>
      </c>
      <c r="AA81" s="179">
        <f>C81+G81+K81+O81+S81</f>
        <v/>
      </c>
      <c r="AB81" s="179">
        <f>D81+H81+L81+P81+T81</f>
        <v/>
      </c>
      <c r="AC81" s="179">
        <f>E81+I81+M81+Q81+U81</f>
        <v/>
      </c>
      <c r="AD81" s="179">
        <f>Z81+V81</f>
        <v/>
      </c>
      <c r="AE81" s="179">
        <f>AA81+W81</f>
        <v/>
      </c>
      <c r="AF81" s="179">
        <f>AB81+X81</f>
        <v/>
      </c>
      <c r="AG81" s="179">
        <f>AC81+Y81</f>
        <v/>
      </c>
      <c r="AH81" s="177">
        <f>IF(B81+D81=0,"",B81/(B81+D81))</f>
        <v/>
      </c>
      <c r="AI81" s="177">
        <f>IF(C81+E81=0,"",C81/(C81+E81))</f>
        <v/>
      </c>
      <c r="AJ81" s="177">
        <f>IF(B81+C81=0,1,B81/(B81+C81))</f>
        <v/>
      </c>
      <c r="AK81" s="177">
        <f>IF(F81+H81=0,"",F81/(F81+H81))</f>
        <v/>
      </c>
      <c r="AL81" s="177">
        <f>IF(G81+I81=0,"",G81/(G81+I81))</f>
        <v/>
      </c>
      <c r="AM81" s="177">
        <f>IF(F81+G81=0,1,F81/(F81+G81))</f>
        <v/>
      </c>
      <c r="AN81" s="177">
        <f>IF(J81+L81=0,"",J81/(J81+L81))</f>
        <v/>
      </c>
      <c r="AO81" s="177">
        <f>IF(K81+M81=0,"",K81/(K81+M81))</f>
        <v/>
      </c>
      <c r="AP81" s="177">
        <f>IF(J81+K81=0,1,J81/(J81+K81))</f>
        <v/>
      </c>
      <c r="AQ81" s="177">
        <f>IF(N81+P81=0,"",N81/(N81+P81))</f>
        <v/>
      </c>
      <c r="AR81" s="177">
        <f>IF(O81+Q81=0,"",O81/(O81+Q81))</f>
        <v/>
      </c>
      <c r="AS81" s="177">
        <f>IF(N81+O81=0,1,N81/(N81+O81))</f>
        <v/>
      </c>
      <c r="AT81" s="177">
        <f>IF(R81+T81=0,"",R81/(R81+T81))</f>
        <v/>
      </c>
      <c r="AU81" s="177">
        <f>IF(S81+U81=0,"",S81/(S81+U81))</f>
        <v/>
      </c>
      <c r="AV81" s="177">
        <f>IF(R81+S81=0,1,R81/(R81+S81))</f>
        <v/>
      </c>
      <c r="AW81" s="177">
        <f>IF(V81+X81=0,"",V81/(V81+X81))</f>
        <v/>
      </c>
      <c r="AX81" s="177">
        <f>IF(W81+Y81=0,"",W81/(W81+Y81))</f>
        <v/>
      </c>
      <c r="AY81" s="177">
        <f>IF(V81+W81=0,1,V81/(V81+W81))</f>
        <v/>
      </c>
      <c r="AZ81" s="177">
        <f>IF(Z81+AB81=0,"",Z81/(Z81+AB81))</f>
        <v/>
      </c>
      <c r="BA81" s="177">
        <f>IF(AA81+AC81=0,"",AA81/(AA81+AC81))</f>
        <v/>
      </c>
      <c r="BB81" s="177">
        <f>IF(Z81+AA81=0,1,Z81/(Z81+AA81))</f>
        <v/>
      </c>
      <c r="BC81" s="177">
        <f>IF(AD81+AF81=0,"",AD81/(AD81+AF81))</f>
        <v/>
      </c>
      <c r="BD81" s="177">
        <f>IF(AE81+AG81=0,"",AE81/(AE81+AG81))</f>
        <v/>
      </c>
      <c r="BE81" s="177">
        <f>IF(AD81+AE81=0,1,AD81/(AD81+AE81))</f>
        <v/>
      </c>
    </row>
    <row r="82">
      <c r="A82" s="178" t="n">
        <v>0.0053126066666666</v>
      </c>
      <c r="B82" s="174" t="n">
        <v>1495</v>
      </c>
      <c r="C82" s="174" t="n">
        <v>2692</v>
      </c>
      <c r="D82" s="174" t="n">
        <v>61</v>
      </c>
      <c r="E82" s="174" t="n">
        <v>792</v>
      </c>
      <c r="F82" s="174" t="n">
        <v>1416</v>
      </c>
      <c r="G82" s="174" t="n">
        <v>2636</v>
      </c>
      <c r="H82" s="174" t="n">
        <v>0</v>
      </c>
      <c r="I82" s="174" t="n">
        <v>253</v>
      </c>
      <c r="J82" s="174" t="n">
        <v>4263</v>
      </c>
      <c r="K82" s="174" t="n">
        <v>428</v>
      </c>
      <c r="L82" s="174" t="n">
        <v>1</v>
      </c>
      <c r="M82" s="174" t="n">
        <v>60</v>
      </c>
      <c r="N82" s="174" t="n">
        <v>28</v>
      </c>
      <c r="O82" s="174" t="n">
        <v>4449</v>
      </c>
      <c r="P82" s="174" t="n">
        <v>1</v>
      </c>
      <c r="Q82" s="174" t="n">
        <v>521</v>
      </c>
      <c r="R82" s="174" t="n">
        <v>96</v>
      </c>
      <c r="S82" s="174" t="n">
        <v>2006</v>
      </c>
      <c r="T82" s="174" t="n">
        <v>63</v>
      </c>
      <c r="U82" s="174" t="n">
        <v>2395</v>
      </c>
      <c r="V82" s="174" t="n">
        <v>2876</v>
      </c>
      <c r="W82" s="174" t="n">
        <v>4412</v>
      </c>
      <c r="X82" s="174" t="n">
        <v>44</v>
      </c>
      <c r="Y82" s="174" t="n">
        <v>2197</v>
      </c>
      <c r="Z82" s="179">
        <f>B82+F82+J82+N82+R82</f>
        <v/>
      </c>
      <c r="AA82" s="179">
        <f>C82+G82+K82+O82+S82</f>
        <v/>
      </c>
      <c r="AB82" s="179">
        <f>D82+H82+L82+P82+T82</f>
        <v/>
      </c>
      <c r="AC82" s="179">
        <f>E82+I82+M82+Q82+U82</f>
        <v/>
      </c>
      <c r="AD82" s="179">
        <f>Z82+V82</f>
        <v/>
      </c>
      <c r="AE82" s="179">
        <f>AA82+W82</f>
        <v/>
      </c>
      <c r="AF82" s="179">
        <f>AB82+X82</f>
        <v/>
      </c>
      <c r="AG82" s="179">
        <f>AC82+Y82</f>
        <v/>
      </c>
      <c r="AH82" s="177">
        <f>IF(B82+D82=0,"",B82/(B82+D82))</f>
        <v/>
      </c>
      <c r="AI82" s="177">
        <f>IF(C82+E82=0,"",C82/(C82+E82))</f>
        <v/>
      </c>
      <c r="AJ82" s="177">
        <f>IF(B82+C82=0,1,B82/(B82+C82))</f>
        <v/>
      </c>
      <c r="AK82" s="177">
        <f>IF(F82+H82=0,"",F82/(F82+H82))</f>
        <v/>
      </c>
      <c r="AL82" s="177">
        <f>IF(G82+I82=0,"",G82/(G82+I82))</f>
        <v/>
      </c>
      <c r="AM82" s="177">
        <f>IF(F82+G82=0,1,F82/(F82+G82))</f>
        <v/>
      </c>
      <c r="AN82" s="177">
        <f>IF(J82+L82=0,"",J82/(J82+L82))</f>
        <v/>
      </c>
      <c r="AO82" s="177">
        <f>IF(K82+M82=0,"",K82/(K82+M82))</f>
        <v/>
      </c>
      <c r="AP82" s="177">
        <f>IF(J82+K82=0,1,J82/(J82+K82))</f>
        <v/>
      </c>
      <c r="AQ82" s="177">
        <f>IF(N82+P82=0,"",N82/(N82+P82))</f>
        <v/>
      </c>
      <c r="AR82" s="177">
        <f>IF(O82+Q82=0,"",O82/(O82+Q82))</f>
        <v/>
      </c>
      <c r="AS82" s="177">
        <f>IF(N82+O82=0,1,N82/(N82+O82))</f>
        <v/>
      </c>
      <c r="AT82" s="177">
        <f>IF(R82+T82=0,"",R82/(R82+T82))</f>
        <v/>
      </c>
      <c r="AU82" s="177">
        <f>IF(S82+U82=0,"",S82/(S82+U82))</f>
        <v/>
      </c>
      <c r="AV82" s="177">
        <f>IF(R82+S82=0,1,R82/(R82+S82))</f>
        <v/>
      </c>
      <c r="AW82" s="177">
        <f>IF(V82+X82=0,"",V82/(V82+X82))</f>
        <v/>
      </c>
      <c r="AX82" s="177">
        <f>IF(W82+Y82=0,"",W82/(W82+Y82))</f>
        <v/>
      </c>
      <c r="AY82" s="177">
        <f>IF(V82+W82=0,1,V82/(V82+W82))</f>
        <v/>
      </c>
      <c r="AZ82" s="177">
        <f>IF(Z82+AB82=0,"",Z82/(Z82+AB82))</f>
        <v/>
      </c>
      <c r="BA82" s="177">
        <f>IF(AA82+AC82=0,"",AA82/(AA82+AC82))</f>
        <v/>
      </c>
      <c r="BB82" s="177">
        <f>IF(Z82+AA82=0,1,Z82/(Z82+AA82))</f>
        <v/>
      </c>
      <c r="BC82" s="177">
        <f>IF(AD82+AF82=0,"",AD82/(AD82+AF82))</f>
        <v/>
      </c>
      <c r="BD82" s="177">
        <f>IF(AE82+AG82=0,"",AE82/(AE82+AG82))</f>
        <v/>
      </c>
      <c r="BE82" s="177">
        <f>IF(AD82+AE82=0,1,AD82/(AD82+AE82))</f>
        <v/>
      </c>
    </row>
    <row r="83">
      <c r="A83" s="178" t="n">
        <v>0.0054675285714285</v>
      </c>
      <c r="B83" s="174" t="n">
        <v>1491</v>
      </c>
      <c r="C83" s="174" t="n">
        <v>2678</v>
      </c>
      <c r="D83" s="174" t="n">
        <v>65</v>
      </c>
      <c r="E83" s="174" t="n">
        <v>806</v>
      </c>
      <c r="F83" s="174" t="n">
        <v>1416</v>
      </c>
      <c r="G83" s="174" t="n">
        <v>2632</v>
      </c>
      <c r="H83" s="174" t="n">
        <v>0</v>
      </c>
      <c r="I83" s="174" t="n">
        <v>257</v>
      </c>
      <c r="J83" s="174" t="n">
        <v>4263</v>
      </c>
      <c r="K83" s="174" t="n">
        <v>428</v>
      </c>
      <c r="L83" s="174" t="n">
        <v>1</v>
      </c>
      <c r="M83" s="174" t="n">
        <v>60</v>
      </c>
      <c r="N83" s="174" t="n">
        <v>28</v>
      </c>
      <c r="O83" s="174" t="n">
        <v>4437</v>
      </c>
      <c r="P83" s="174" t="n">
        <v>1</v>
      </c>
      <c r="Q83" s="174" t="n">
        <v>533</v>
      </c>
      <c r="R83" s="174" t="n">
        <v>96</v>
      </c>
      <c r="S83" s="174" t="n">
        <v>1981</v>
      </c>
      <c r="T83" s="174" t="n">
        <v>63</v>
      </c>
      <c r="U83" s="174" t="n">
        <v>2420</v>
      </c>
      <c r="V83" s="174" t="n">
        <v>2876</v>
      </c>
      <c r="W83" s="174" t="n">
        <v>4388</v>
      </c>
      <c r="X83" s="174" t="n">
        <v>44</v>
      </c>
      <c r="Y83" s="174" t="n">
        <v>2221</v>
      </c>
      <c r="Z83" s="179">
        <f>B83+F83+J83+N83+R83</f>
        <v/>
      </c>
      <c r="AA83" s="179">
        <f>C83+G83+K83+O83+S83</f>
        <v/>
      </c>
      <c r="AB83" s="179">
        <f>D83+H83+L83+P83+T83</f>
        <v/>
      </c>
      <c r="AC83" s="179">
        <f>E83+I83+M83+Q83+U83</f>
        <v/>
      </c>
      <c r="AD83" s="179">
        <f>Z83+V83</f>
        <v/>
      </c>
      <c r="AE83" s="179">
        <f>AA83+W83</f>
        <v/>
      </c>
      <c r="AF83" s="179">
        <f>AB83+X83</f>
        <v/>
      </c>
      <c r="AG83" s="179">
        <f>AC83+Y83</f>
        <v/>
      </c>
      <c r="AH83" s="177">
        <f>IF(B83+D83=0,"",B83/(B83+D83))</f>
        <v/>
      </c>
      <c r="AI83" s="177">
        <f>IF(C83+E83=0,"",C83/(C83+E83))</f>
        <v/>
      </c>
      <c r="AJ83" s="177">
        <f>IF(B83+C83=0,1,B83/(B83+C83))</f>
        <v/>
      </c>
      <c r="AK83" s="177">
        <f>IF(F83+H83=0,"",F83/(F83+H83))</f>
        <v/>
      </c>
      <c r="AL83" s="177">
        <f>IF(G83+I83=0,"",G83/(G83+I83))</f>
        <v/>
      </c>
      <c r="AM83" s="177">
        <f>IF(F83+G83=0,1,F83/(F83+G83))</f>
        <v/>
      </c>
      <c r="AN83" s="177">
        <f>IF(J83+L83=0,"",J83/(J83+L83))</f>
        <v/>
      </c>
      <c r="AO83" s="177">
        <f>IF(K83+M83=0,"",K83/(K83+M83))</f>
        <v/>
      </c>
      <c r="AP83" s="177">
        <f>IF(J83+K83=0,1,J83/(J83+K83))</f>
        <v/>
      </c>
      <c r="AQ83" s="177">
        <f>IF(N83+P83=0,"",N83/(N83+P83))</f>
        <v/>
      </c>
      <c r="AR83" s="177">
        <f>IF(O83+Q83=0,"",O83/(O83+Q83))</f>
        <v/>
      </c>
      <c r="AS83" s="177">
        <f>IF(N83+O83=0,1,N83/(N83+O83))</f>
        <v/>
      </c>
      <c r="AT83" s="177">
        <f>IF(R83+T83=0,"",R83/(R83+T83))</f>
        <v/>
      </c>
      <c r="AU83" s="177">
        <f>IF(S83+U83=0,"",S83/(S83+U83))</f>
        <v/>
      </c>
      <c r="AV83" s="177">
        <f>IF(R83+S83=0,1,R83/(R83+S83))</f>
        <v/>
      </c>
      <c r="AW83" s="177">
        <f>IF(V83+X83=0,"",V83/(V83+X83))</f>
        <v/>
      </c>
      <c r="AX83" s="177">
        <f>IF(W83+Y83=0,"",W83/(W83+Y83))</f>
        <v/>
      </c>
      <c r="AY83" s="177">
        <f>IF(V83+W83=0,1,V83/(V83+W83))</f>
        <v/>
      </c>
      <c r="AZ83" s="177">
        <f>IF(Z83+AB83=0,"",Z83/(Z83+AB83))</f>
        <v/>
      </c>
      <c r="BA83" s="177">
        <f>IF(AA83+AC83=0,"",AA83/(AA83+AC83))</f>
        <v/>
      </c>
      <c r="BB83" s="177">
        <f>IF(Z83+AA83=0,1,Z83/(Z83+AA83))</f>
        <v/>
      </c>
      <c r="BC83" s="177">
        <f>IF(AD83+AF83=0,"",AD83/(AD83+AF83))</f>
        <v/>
      </c>
      <c r="BD83" s="177">
        <f>IF(AE83+AG83=0,"",AE83/(AE83+AG83))</f>
        <v/>
      </c>
      <c r="BE83" s="177">
        <f>IF(AD83+AE83=0,1,AD83/(AD83+AE83))</f>
        <v/>
      </c>
    </row>
    <row r="84">
      <c r="A84" s="178" t="n">
        <v>0.00562762</v>
      </c>
      <c r="B84" s="174" t="n">
        <v>1489</v>
      </c>
      <c r="C84" s="174" t="n">
        <v>2663</v>
      </c>
      <c r="D84" s="174" t="n">
        <v>67</v>
      </c>
      <c r="E84" s="174" t="n">
        <v>821</v>
      </c>
      <c r="F84" s="174" t="n">
        <v>1416</v>
      </c>
      <c r="G84" s="174" t="n">
        <v>2625</v>
      </c>
      <c r="H84" s="174" t="n">
        <v>0</v>
      </c>
      <c r="I84" s="174" t="n">
        <v>264</v>
      </c>
      <c r="J84" s="174" t="n">
        <v>4263</v>
      </c>
      <c r="K84" s="174" t="n">
        <v>428</v>
      </c>
      <c r="L84" s="174" t="n">
        <v>1</v>
      </c>
      <c r="M84" s="174" t="n">
        <v>60</v>
      </c>
      <c r="N84" s="174" t="n">
        <v>28</v>
      </c>
      <c r="O84" s="174" t="n">
        <v>4429</v>
      </c>
      <c r="P84" s="174" t="n">
        <v>1</v>
      </c>
      <c r="Q84" s="174" t="n">
        <v>541</v>
      </c>
      <c r="R84" s="174" t="n">
        <v>96</v>
      </c>
      <c r="S84" s="174" t="n">
        <v>1952</v>
      </c>
      <c r="T84" s="174" t="n">
        <v>63</v>
      </c>
      <c r="U84" s="174" t="n">
        <v>2449</v>
      </c>
      <c r="V84" s="174" t="n">
        <v>2875</v>
      </c>
      <c r="W84" s="174" t="n">
        <v>4367</v>
      </c>
      <c r="X84" s="174" t="n">
        <v>45</v>
      </c>
      <c r="Y84" s="174" t="n">
        <v>2242</v>
      </c>
      <c r="Z84" s="179">
        <f>B84+F84+J84+N84+R84</f>
        <v/>
      </c>
      <c r="AA84" s="179">
        <f>C84+G84+K84+O84+S84</f>
        <v/>
      </c>
      <c r="AB84" s="179">
        <f>D84+H84+L84+P84+T84</f>
        <v/>
      </c>
      <c r="AC84" s="179">
        <f>E84+I84+M84+Q84+U84</f>
        <v/>
      </c>
      <c r="AD84" s="179">
        <f>Z84+V84</f>
        <v/>
      </c>
      <c r="AE84" s="179">
        <f>AA84+W84</f>
        <v/>
      </c>
      <c r="AF84" s="179">
        <f>AB84+X84</f>
        <v/>
      </c>
      <c r="AG84" s="179">
        <f>AC84+Y84</f>
        <v/>
      </c>
      <c r="AH84" s="177">
        <f>IF(B84+D84=0,"",B84/(B84+D84))</f>
        <v/>
      </c>
      <c r="AI84" s="177">
        <f>IF(C84+E84=0,"",C84/(C84+E84))</f>
        <v/>
      </c>
      <c r="AJ84" s="177">
        <f>IF(B84+C84=0,1,B84/(B84+C84))</f>
        <v/>
      </c>
      <c r="AK84" s="177">
        <f>IF(F84+H84=0,"",F84/(F84+H84))</f>
        <v/>
      </c>
      <c r="AL84" s="177">
        <f>IF(G84+I84=0,"",G84/(G84+I84))</f>
        <v/>
      </c>
      <c r="AM84" s="177">
        <f>IF(F84+G84=0,1,F84/(F84+G84))</f>
        <v/>
      </c>
      <c r="AN84" s="177">
        <f>IF(J84+L84=0,"",J84/(J84+L84))</f>
        <v/>
      </c>
      <c r="AO84" s="177">
        <f>IF(K84+M84=0,"",K84/(K84+M84))</f>
        <v/>
      </c>
      <c r="AP84" s="177">
        <f>IF(J84+K84=0,1,J84/(J84+K84))</f>
        <v/>
      </c>
      <c r="AQ84" s="177">
        <f>IF(N84+P84=0,"",N84/(N84+P84))</f>
        <v/>
      </c>
      <c r="AR84" s="177">
        <f>IF(O84+Q84=0,"",O84/(O84+Q84))</f>
        <v/>
      </c>
      <c r="AS84" s="177">
        <f>IF(N84+O84=0,1,N84/(N84+O84))</f>
        <v/>
      </c>
      <c r="AT84" s="177">
        <f>IF(R84+T84=0,"",R84/(R84+T84))</f>
        <v/>
      </c>
      <c r="AU84" s="177">
        <f>IF(S84+U84=0,"",S84/(S84+U84))</f>
        <v/>
      </c>
      <c r="AV84" s="177">
        <f>IF(R84+S84=0,1,R84/(R84+S84))</f>
        <v/>
      </c>
      <c r="AW84" s="177">
        <f>IF(V84+X84=0,"",V84/(V84+X84))</f>
        <v/>
      </c>
      <c r="AX84" s="177">
        <f>IF(W84+Y84=0,"",W84/(W84+Y84))</f>
        <v/>
      </c>
      <c r="AY84" s="177">
        <f>IF(V84+W84=0,1,V84/(V84+W84))</f>
        <v/>
      </c>
      <c r="AZ84" s="177">
        <f>IF(Z84+AB84=0,"",Z84/(Z84+AB84))</f>
        <v/>
      </c>
      <c r="BA84" s="177">
        <f>IF(AA84+AC84=0,"",AA84/(AA84+AC84))</f>
        <v/>
      </c>
      <c r="BB84" s="177">
        <f>IF(Z84+AA84=0,1,Z84/(Z84+AA84))</f>
        <v/>
      </c>
      <c r="BC84" s="177">
        <f>IF(AD84+AF84=0,"",AD84/(AD84+AF84))</f>
        <v/>
      </c>
      <c r="BD84" s="177">
        <f>IF(AE84+AG84=0,"",AE84/(AE84+AG84))</f>
        <v/>
      </c>
      <c r="BE84" s="177">
        <f>IF(AD84+AE84=0,1,AD84/(AD84+AE84))</f>
        <v/>
      </c>
    </row>
    <row r="85">
      <c r="A85" s="178" t="n">
        <v>0.0057963714285714</v>
      </c>
      <c r="B85" s="174" t="n">
        <v>1485</v>
      </c>
      <c r="C85" s="174" t="n">
        <v>2648</v>
      </c>
      <c r="D85" s="174" t="n">
        <v>71</v>
      </c>
      <c r="E85" s="174" t="n">
        <v>836</v>
      </c>
      <c r="F85" s="174" t="n">
        <v>1416</v>
      </c>
      <c r="G85" s="174" t="n">
        <v>2619</v>
      </c>
      <c r="H85" s="174" t="n">
        <v>0</v>
      </c>
      <c r="I85" s="174" t="n">
        <v>270</v>
      </c>
      <c r="J85" s="174" t="n">
        <v>4263</v>
      </c>
      <c r="K85" s="174" t="n">
        <v>427</v>
      </c>
      <c r="L85" s="174" t="n">
        <v>1</v>
      </c>
      <c r="M85" s="174" t="n">
        <v>61</v>
      </c>
      <c r="N85" s="174" t="n">
        <v>28</v>
      </c>
      <c r="O85" s="174" t="n">
        <v>4416</v>
      </c>
      <c r="P85" s="174" t="n">
        <v>1</v>
      </c>
      <c r="Q85" s="174" t="n">
        <v>554</v>
      </c>
      <c r="R85" s="174" t="n">
        <v>96</v>
      </c>
      <c r="S85" s="174" t="n">
        <v>1927</v>
      </c>
      <c r="T85" s="174" t="n">
        <v>63</v>
      </c>
      <c r="U85" s="174" t="n">
        <v>2474</v>
      </c>
      <c r="V85" s="174" t="n">
        <v>2874</v>
      </c>
      <c r="W85" s="174" t="n">
        <v>4349</v>
      </c>
      <c r="X85" s="174" t="n">
        <v>46</v>
      </c>
      <c r="Y85" s="174" t="n">
        <v>2260</v>
      </c>
      <c r="Z85" s="179">
        <f>B85+F85+J85+N85+R85</f>
        <v/>
      </c>
      <c r="AA85" s="179">
        <f>C85+G85+K85+O85+S85</f>
        <v/>
      </c>
      <c r="AB85" s="179">
        <f>D85+H85+L85+P85+T85</f>
        <v/>
      </c>
      <c r="AC85" s="179">
        <f>E85+I85+M85+Q85+U85</f>
        <v/>
      </c>
      <c r="AD85" s="179">
        <f>Z85+V85</f>
        <v/>
      </c>
      <c r="AE85" s="179">
        <f>AA85+W85</f>
        <v/>
      </c>
      <c r="AF85" s="179">
        <f>AB85+X85</f>
        <v/>
      </c>
      <c r="AG85" s="179">
        <f>AC85+Y85</f>
        <v/>
      </c>
      <c r="AH85" s="177">
        <f>IF(B85+D85=0,"",B85/(B85+D85))</f>
        <v/>
      </c>
      <c r="AI85" s="177">
        <f>IF(C85+E85=0,"",C85/(C85+E85))</f>
        <v/>
      </c>
      <c r="AJ85" s="177">
        <f>IF(B85+C85=0,1,B85/(B85+C85))</f>
        <v/>
      </c>
      <c r="AK85" s="177">
        <f>IF(F85+H85=0,"",F85/(F85+H85))</f>
        <v/>
      </c>
      <c r="AL85" s="177">
        <f>IF(G85+I85=0,"",G85/(G85+I85))</f>
        <v/>
      </c>
      <c r="AM85" s="177">
        <f>IF(F85+G85=0,1,F85/(F85+G85))</f>
        <v/>
      </c>
      <c r="AN85" s="177">
        <f>IF(J85+L85=0,"",J85/(J85+L85))</f>
        <v/>
      </c>
      <c r="AO85" s="177">
        <f>IF(K85+M85=0,"",K85/(K85+M85))</f>
        <v/>
      </c>
      <c r="AP85" s="177">
        <f>IF(J85+K85=0,1,J85/(J85+K85))</f>
        <v/>
      </c>
      <c r="AQ85" s="177">
        <f>IF(N85+P85=0,"",N85/(N85+P85))</f>
        <v/>
      </c>
      <c r="AR85" s="177">
        <f>IF(O85+Q85=0,"",O85/(O85+Q85))</f>
        <v/>
      </c>
      <c r="AS85" s="177">
        <f>IF(N85+O85=0,1,N85/(N85+O85))</f>
        <v/>
      </c>
      <c r="AT85" s="177">
        <f>IF(R85+T85=0,"",R85/(R85+T85))</f>
        <v/>
      </c>
      <c r="AU85" s="177">
        <f>IF(S85+U85=0,"",S85/(S85+U85))</f>
        <v/>
      </c>
      <c r="AV85" s="177">
        <f>IF(R85+S85=0,1,R85/(R85+S85))</f>
        <v/>
      </c>
      <c r="AW85" s="177">
        <f>IF(V85+X85=0,"",V85/(V85+X85))</f>
        <v/>
      </c>
      <c r="AX85" s="177">
        <f>IF(W85+Y85=0,"",W85/(W85+Y85))</f>
        <v/>
      </c>
      <c r="AY85" s="177">
        <f>IF(V85+W85=0,1,V85/(V85+W85))</f>
        <v/>
      </c>
      <c r="AZ85" s="177">
        <f>IF(Z85+AB85=0,"",Z85/(Z85+AB85))</f>
        <v/>
      </c>
      <c r="BA85" s="177">
        <f>IF(AA85+AC85=0,"",AA85/(AA85+AC85))</f>
        <v/>
      </c>
      <c r="BB85" s="177">
        <f>IF(Z85+AA85=0,1,Z85/(Z85+AA85))</f>
        <v/>
      </c>
      <c r="BC85" s="177">
        <f>IF(AD85+AF85=0,"",AD85/(AD85+AF85))</f>
        <v/>
      </c>
      <c r="BD85" s="177">
        <f>IF(AE85+AG85=0,"",AE85/(AE85+AG85))</f>
        <v/>
      </c>
      <c r="BE85" s="177">
        <f>IF(AD85+AE85=0,1,AD85/(AD85+AE85))</f>
        <v/>
      </c>
    </row>
    <row r="86">
      <c r="A86" s="178" t="n">
        <v>0.0059770476190476</v>
      </c>
      <c r="B86" s="174" t="n">
        <v>1481</v>
      </c>
      <c r="C86" s="174" t="n">
        <v>2628</v>
      </c>
      <c r="D86" s="174" t="n">
        <v>75</v>
      </c>
      <c r="E86" s="174" t="n">
        <v>856</v>
      </c>
      <c r="F86" s="174" t="n">
        <v>1415</v>
      </c>
      <c r="G86" s="174" t="n">
        <v>2614</v>
      </c>
      <c r="H86" s="174" t="n">
        <v>1</v>
      </c>
      <c r="I86" s="174" t="n">
        <v>275</v>
      </c>
      <c r="J86" s="174" t="n">
        <v>4263</v>
      </c>
      <c r="K86" s="174" t="n">
        <v>427</v>
      </c>
      <c r="L86" s="174" t="n">
        <v>1</v>
      </c>
      <c r="M86" s="174" t="n">
        <v>61</v>
      </c>
      <c r="N86" s="174" t="n">
        <v>28</v>
      </c>
      <c r="O86" s="174" t="n">
        <v>4409</v>
      </c>
      <c r="P86" s="174" t="n">
        <v>1</v>
      </c>
      <c r="Q86" s="174" t="n">
        <v>561</v>
      </c>
      <c r="R86" s="174" t="n">
        <v>96</v>
      </c>
      <c r="S86" s="174" t="n">
        <v>1901</v>
      </c>
      <c r="T86" s="174" t="n">
        <v>63</v>
      </c>
      <c r="U86" s="174" t="n">
        <v>2500</v>
      </c>
      <c r="V86" s="174" t="n">
        <v>2873</v>
      </c>
      <c r="W86" s="174" t="n">
        <v>4330</v>
      </c>
      <c r="X86" s="174" t="n">
        <v>47</v>
      </c>
      <c r="Y86" s="174" t="n">
        <v>2279</v>
      </c>
      <c r="Z86" s="179">
        <f>B86+F86+J86+N86+R86</f>
        <v/>
      </c>
      <c r="AA86" s="179">
        <f>C86+G86+K86+O86+S86</f>
        <v/>
      </c>
      <c r="AB86" s="179">
        <f>D86+H86+L86+P86+T86</f>
        <v/>
      </c>
      <c r="AC86" s="179">
        <f>E86+I86+M86+Q86+U86</f>
        <v/>
      </c>
      <c r="AD86" s="179">
        <f>Z86+V86</f>
        <v/>
      </c>
      <c r="AE86" s="179">
        <f>AA86+W86</f>
        <v/>
      </c>
      <c r="AF86" s="179">
        <f>AB86+X86</f>
        <v/>
      </c>
      <c r="AG86" s="179">
        <f>AC86+Y86</f>
        <v/>
      </c>
      <c r="AH86" s="177">
        <f>IF(B86+D86=0,"",B86/(B86+D86))</f>
        <v/>
      </c>
      <c r="AI86" s="177">
        <f>IF(C86+E86=0,"",C86/(C86+E86))</f>
        <v/>
      </c>
      <c r="AJ86" s="177">
        <f>IF(B86+C86=0,1,B86/(B86+C86))</f>
        <v/>
      </c>
      <c r="AK86" s="177">
        <f>IF(F86+H86=0,"",F86/(F86+H86))</f>
        <v/>
      </c>
      <c r="AL86" s="177">
        <f>IF(G86+I86=0,"",G86/(G86+I86))</f>
        <v/>
      </c>
      <c r="AM86" s="177">
        <f>IF(F86+G86=0,1,F86/(F86+G86))</f>
        <v/>
      </c>
      <c r="AN86" s="177">
        <f>IF(J86+L86=0,"",J86/(J86+L86))</f>
        <v/>
      </c>
      <c r="AO86" s="177">
        <f>IF(K86+M86=0,"",K86/(K86+M86))</f>
        <v/>
      </c>
      <c r="AP86" s="177">
        <f>IF(J86+K86=0,1,J86/(J86+K86))</f>
        <v/>
      </c>
      <c r="AQ86" s="177">
        <f>IF(N86+P86=0,"",N86/(N86+P86))</f>
        <v/>
      </c>
      <c r="AR86" s="177">
        <f>IF(O86+Q86=0,"",O86/(O86+Q86))</f>
        <v/>
      </c>
      <c r="AS86" s="177">
        <f>IF(N86+O86=0,1,N86/(N86+O86))</f>
        <v/>
      </c>
      <c r="AT86" s="177">
        <f>IF(R86+T86=0,"",R86/(R86+T86))</f>
        <v/>
      </c>
      <c r="AU86" s="177">
        <f>IF(S86+U86=0,"",S86/(S86+U86))</f>
        <v/>
      </c>
      <c r="AV86" s="177">
        <f>IF(R86+S86=0,1,R86/(R86+S86))</f>
        <v/>
      </c>
      <c r="AW86" s="177">
        <f>IF(V86+X86=0,"",V86/(V86+X86))</f>
        <v/>
      </c>
      <c r="AX86" s="177">
        <f>IF(W86+Y86=0,"",W86/(W86+Y86))</f>
        <v/>
      </c>
      <c r="AY86" s="177">
        <f>IF(V86+W86=0,1,V86/(V86+W86))</f>
        <v/>
      </c>
      <c r="AZ86" s="177">
        <f>IF(Z86+AB86=0,"",Z86/(Z86+AB86))</f>
        <v/>
      </c>
      <c r="BA86" s="177">
        <f>IF(AA86+AC86=0,"",AA86/(AA86+AC86))</f>
        <v/>
      </c>
      <c r="BB86" s="177">
        <f>IF(Z86+AA86=0,1,Z86/(Z86+AA86))</f>
        <v/>
      </c>
      <c r="BC86" s="177">
        <f>IF(AD86+AF86=0,"",AD86/(AD86+AF86))</f>
        <v/>
      </c>
      <c r="BD86" s="177">
        <f>IF(AE86+AG86=0,"",AE86/(AE86+AG86))</f>
        <v/>
      </c>
      <c r="BE86" s="177">
        <f>IF(AD86+AE86=0,1,AD86/(AD86+AE86))</f>
        <v/>
      </c>
    </row>
    <row r="87">
      <c r="A87" s="178" t="n">
        <v>0.00610474</v>
      </c>
      <c r="B87" s="174" t="n">
        <v>1478</v>
      </c>
      <c r="C87" s="174" t="n">
        <v>2612</v>
      </c>
      <c r="D87" s="174" t="n">
        <v>78</v>
      </c>
      <c r="E87" s="174" t="n">
        <v>872</v>
      </c>
      <c r="F87" s="174" t="n">
        <v>1415</v>
      </c>
      <c r="G87" s="174" t="n">
        <v>2608</v>
      </c>
      <c r="H87" s="174" t="n">
        <v>1</v>
      </c>
      <c r="I87" s="174" t="n">
        <v>281</v>
      </c>
      <c r="J87" s="174" t="n">
        <v>4263</v>
      </c>
      <c r="K87" s="174" t="n">
        <v>426</v>
      </c>
      <c r="L87" s="174" t="n">
        <v>1</v>
      </c>
      <c r="M87" s="174" t="n">
        <v>62</v>
      </c>
      <c r="N87" s="174" t="n">
        <v>28</v>
      </c>
      <c r="O87" s="174" t="n">
        <v>4399</v>
      </c>
      <c r="P87" s="174" t="n">
        <v>1</v>
      </c>
      <c r="Q87" s="174" t="n">
        <v>571</v>
      </c>
      <c r="R87" s="174" t="n">
        <v>96</v>
      </c>
      <c r="S87" s="174" t="n">
        <v>1875</v>
      </c>
      <c r="T87" s="174" t="n">
        <v>63</v>
      </c>
      <c r="U87" s="174" t="n">
        <v>2526</v>
      </c>
      <c r="V87" s="174" t="n">
        <v>2872</v>
      </c>
      <c r="W87" s="174" t="n">
        <v>4310</v>
      </c>
      <c r="X87" s="174" t="n">
        <v>48</v>
      </c>
      <c r="Y87" s="174" t="n">
        <v>2299</v>
      </c>
      <c r="Z87" s="179">
        <f>B87+F87+J87+N87+R87</f>
        <v/>
      </c>
      <c r="AA87" s="179">
        <f>C87+G87+K87+O87+S87</f>
        <v/>
      </c>
      <c r="AB87" s="179">
        <f>D87+H87+L87+P87+T87</f>
        <v/>
      </c>
      <c r="AC87" s="179">
        <f>E87+I87+M87+Q87+U87</f>
        <v/>
      </c>
      <c r="AD87" s="179">
        <f>Z87+V87</f>
        <v/>
      </c>
      <c r="AE87" s="179">
        <f>AA87+W87</f>
        <v/>
      </c>
      <c r="AF87" s="179">
        <f>AB87+X87</f>
        <v/>
      </c>
      <c r="AG87" s="179">
        <f>AC87+Y87</f>
        <v/>
      </c>
      <c r="AH87" s="177">
        <f>IF(B87+D87=0,"",B87/(B87+D87))</f>
        <v/>
      </c>
      <c r="AI87" s="177">
        <f>IF(C87+E87=0,"",C87/(C87+E87))</f>
        <v/>
      </c>
      <c r="AJ87" s="177">
        <f>IF(B87+C87=0,1,B87/(B87+C87))</f>
        <v/>
      </c>
      <c r="AK87" s="177">
        <f>IF(F87+H87=0,"",F87/(F87+H87))</f>
        <v/>
      </c>
      <c r="AL87" s="177">
        <f>IF(G87+I87=0,"",G87/(G87+I87))</f>
        <v/>
      </c>
      <c r="AM87" s="177">
        <f>IF(F87+G87=0,1,F87/(F87+G87))</f>
        <v/>
      </c>
      <c r="AN87" s="177">
        <f>IF(J87+L87=0,"",J87/(J87+L87))</f>
        <v/>
      </c>
      <c r="AO87" s="177">
        <f>IF(K87+M87=0,"",K87/(K87+M87))</f>
        <v/>
      </c>
      <c r="AP87" s="177">
        <f>IF(J87+K87=0,1,J87/(J87+K87))</f>
        <v/>
      </c>
      <c r="AQ87" s="177">
        <f>IF(N87+P87=0,"",N87/(N87+P87))</f>
        <v/>
      </c>
      <c r="AR87" s="177">
        <f>IF(O87+Q87=0,"",O87/(O87+Q87))</f>
        <v/>
      </c>
      <c r="AS87" s="177">
        <f>IF(N87+O87=0,1,N87/(N87+O87))</f>
        <v/>
      </c>
      <c r="AT87" s="177">
        <f>IF(R87+T87=0,"",R87/(R87+T87))</f>
        <v/>
      </c>
      <c r="AU87" s="177">
        <f>IF(S87+U87=0,"",S87/(S87+U87))</f>
        <v/>
      </c>
      <c r="AV87" s="177">
        <f>IF(R87+S87=0,1,R87/(R87+S87))</f>
        <v/>
      </c>
      <c r="AW87" s="177">
        <f>IF(V87+X87=0,"",V87/(V87+X87))</f>
        <v/>
      </c>
      <c r="AX87" s="177">
        <f>IF(W87+Y87=0,"",W87/(W87+Y87))</f>
        <v/>
      </c>
      <c r="AY87" s="177">
        <f>IF(V87+W87=0,1,V87/(V87+W87))</f>
        <v/>
      </c>
      <c r="AZ87" s="177">
        <f>IF(Z87+AB87=0,"",Z87/(Z87+AB87))</f>
        <v/>
      </c>
      <c r="BA87" s="177">
        <f>IF(AA87+AC87=0,"",AA87/(AA87+AC87))</f>
        <v/>
      </c>
      <c r="BB87" s="177">
        <f>IF(Z87+AA87=0,1,Z87/(Z87+AA87))</f>
        <v/>
      </c>
      <c r="BC87" s="177">
        <f>IF(AD87+AF87=0,"",AD87/(AD87+AF87))</f>
        <v/>
      </c>
      <c r="BD87" s="177">
        <f>IF(AE87+AG87=0,"",AE87/(AE87+AG87))</f>
        <v/>
      </c>
      <c r="BE87" s="177">
        <f>IF(AD87+AE87=0,1,AD87/(AD87+AE87))</f>
        <v/>
      </c>
    </row>
    <row r="88">
      <c r="A88" s="178" t="n">
        <v>0.00627624</v>
      </c>
      <c r="B88" s="174" t="n">
        <v>1471</v>
      </c>
      <c r="C88" s="174" t="n">
        <v>2596</v>
      </c>
      <c r="D88" s="174" t="n">
        <v>85</v>
      </c>
      <c r="E88" s="174" t="n">
        <v>888</v>
      </c>
      <c r="F88" s="174" t="n">
        <v>1414</v>
      </c>
      <c r="G88" s="174" t="n">
        <v>2605</v>
      </c>
      <c r="H88" s="174" t="n">
        <v>2</v>
      </c>
      <c r="I88" s="174" t="n">
        <v>284</v>
      </c>
      <c r="J88" s="174" t="n">
        <v>4263</v>
      </c>
      <c r="K88" s="174" t="n">
        <v>426</v>
      </c>
      <c r="L88" s="174" t="n">
        <v>1</v>
      </c>
      <c r="M88" s="174" t="n">
        <v>62</v>
      </c>
      <c r="N88" s="174" t="n">
        <v>28</v>
      </c>
      <c r="O88" s="174" t="n">
        <v>4384</v>
      </c>
      <c r="P88" s="174" t="n">
        <v>1</v>
      </c>
      <c r="Q88" s="174" t="n">
        <v>586</v>
      </c>
      <c r="R88" s="174" t="n">
        <v>96</v>
      </c>
      <c r="S88" s="174" t="n">
        <v>1857</v>
      </c>
      <c r="T88" s="174" t="n">
        <v>63</v>
      </c>
      <c r="U88" s="174" t="n">
        <v>2544</v>
      </c>
      <c r="V88" s="174" t="n">
        <v>2872</v>
      </c>
      <c r="W88" s="174" t="n">
        <v>4287</v>
      </c>
      <c r="X88" s="174" t="n">
        <v>48</v>
      </c>
      <c r="Y88" s="174" t="n">
        <v>2322</v>
      </c>
      <c r="Z88" s="179">
        <f>B88+F88+J88+N88+R88</f>
        <v/>
      </c>
      <c r="AA88" s="179">
        <f>C88+G88+K88+O88+S88</f>
        <v/>
      </c>
      <c r="AB88" s="179">
        <f>D88+H88+L88+P88+T88</f>
        <v/>
      </c>
      <c r="AC88" s="179">
        <f>E88+I88+M88+Q88+U88</f>
        <v/>
      </c>
      <c r="AD88" s="179">
        <f>Z88+V88</f>
        <v/>
      </c>
      <c r="AE88" s="179">
        <f>AA88+W88</f>
        <v/>
      </c>
      <c r="AF88" s="179">
        <f>AB88+X88</f>
        <v/>
      </c>
      <c r="AG88" s="179">
        <f>AC88+Y88</f>
        <v/>
      </c>
      <c r="AH88" s="177">
        <f>IF(B88+D88=0,"",B88/(B88+D88))</f>
        <v/>
      </c>
      <c r="AI88" s="177">
        <f>IF(C88+E88=0,"",C88/(C88+E88))</f>
        <v/>
      </c>
      <c r="AJ88" s="177">
        <f>IF(B88+C88=0,1,B88/(B88+C88))</f>
        <v/>
      </c>
      <c r="AK88" s="177">
        <f>IF(F88+H88=0,"",F88/(F88+H88))</f>
        <v/>
      </c>
      <c r="AL88" s="177">
        <f>IF(G88+I88=0,"",G88/(G88+I88))</f>
        <v/>
      </c>
      <c r="AM88" s="177">
        <f>IF(F88+G88=0,1,F88/(F88+G88))</f>
        <v/>
      </c>
      <c r="AN88" s="177">
        <f>IF(J88+L88=0,"",J88/(J88+L88))</f>
        <v/>
      </c>
      <c r="AO88" s="177">
        <f>IF(K88+M88=0,"",K88/(K88+M88))</f>
        <v/>
      </c>
      <c r="AP88" s="177">
        <f>IF(J88+K88=0,1,J88/(J88+K88))</f>
        <v/>
      </c>
      <c r="AQ88" s="177">
        <f>IF(N88+P88=0,"",N88/(N88+P88))</f>
        <v/>
      </c>
      <c r="AR88" s="177">
        <f>IF(O88+Q88=0,"",O88/(O88+Q88))</f>
        <v/>
      </c>
      <c r="AS88" s="177">
        <f>IF(N88+O88=0,1,N88/(N88+O88))</f>
        <v/>
      </c>
      <c r="AT88" s="177">
        <f>IF(R88+T88=0,"",R88/(R88+T88))</f>
        <v/>
      </c>
      <c r="AU88" s="177">
        <f>IF(S88+U88=0,"",S88/(S88+U88))</f>
        <v/>
      </c>
      <c r="AV88" s="177">
        <f>IF(R88+S88=0,1,R88/(R88+S88))</f>
        <v/>
      </c>
      <c r="AW88" s="177">
        <f>IF(V88+X88=0,"",V88/(V88+X88))</f>
        <v/>
      </c>
      <c r="AX88" s="177">
        <f>IF(W88+Y88=0,"",W88/(W88+Y88))</f>
        <v/>
      </c>
      <c r="AY88" s="177">
        <f>IF(V88+W88=0,1,V88/(V88+W88))</f>
        <v/>
      </c>
      <c r="AZ88" s="177">
        <f>IF(Z88+AB88=0,"",Z88/(Z88+AB88))</f>
        <v/>
      </c>
      <c r="BA88" s="177">
        <f>IF(AA88+AC88=0,"",AA88/(AA88+AC88))</f>
        <v/>
      </c>
      <c r="BB88" s="177">
        <f>IF(Z88+AA88=0,1,Z88/(Z88+AA88))</f>
        <v/>
      </c>
      <c r="BC88" s="177">
        <f>IF(AD88+AF88=0,"",AD88/(AD88+AF88))</f>
        <v/>
      </c>
      <c r="BD88" s="177">
        <f>IF(AE88+AG88=0,"",AE88/(AE88+AG88))</f>
        <v/>
      </c>
      <c r="BE88" s="177">
        <f>IF(AD88+AE88=0,1,AD88/(AD88+AE88))</f>
        <v/>
      </c>
    </row>
    <row r="89">
      <c r="A89" s="178" t="n">
        <v>0.0064254533333333</v>
      </c>
      <c r="B89" s="174" t="n">
        <v>1467</v>
      </c>
      <c r="C89" s="174" t="n">
        <v>2577</v>
      </c>
      <c r="D89" s="174" t="n">
        <v>89</v>
      </c>
      <c r="E89" s="174" t="n">
        <v>907</v>
      </c>
      <c r="F89" s="174" t="n">
        <v>1414</v>
      </c>
      <c r="G89" s="174" t="n">
        <v>2597</v>
      </c>
      <c r="H89" s="174" t="n">
        <v>2</v>
      </c>
      <c r="I89" s="174" t="n">
        <v>292</v>
      </c>
      <c r="J89" s="174" t="n">
        <v>4263</v>
      </c>
      <c r="K89" s="174" t="n">
        <v>425</v>
      </c>
      <c r="L89" s="174" t="n">
        <v>1</v>
      </c>
      <c r="M89" s="174" t="n">
        <v>63</v>
      </c>
      <c r="N89" s="174" t="n">
        <v>28</v>
      </c>
      <c r="O89" s="174" t="n">
        <v>4378</v>
      </c>
      <c r="P89" s="174" t="n">
        <v>1</v>
      </c>
      <c r="Q89" s="174" t="n">
        <v>592</v>
      </c>
      <c r="R89" s="174" t="n">
        <v>96</v>
      </c>
      <c r="S89" s="174" t="n">
        <v>1836</v>
      </c>
      <c r="T89" s="174" t="n">
        <v>63</v>
      </c>
      <c r="U89" s="174" t="n">
        <v>2565</v>
      </c>
      <c r="V89" s="174" t="n">
        <v>2871</v>
      </c>
      <c r="W89" s="174" t="n">
        <v>4264</v>
      </c>
      <c r="X89" s="174" t="n">
        <v>49</v>
      </c>
      <c r="Y89" s="174" t="n">
        <v>2345</v>
      </c>
      <c r="Z89" s="179">
        <f>B89+F89+J89+N89+R89</f>
        <v/>
      </c>
      <c r="AA89" s="179">
        <f>C89+G89+K89+O89+S89</f>
        <v/>
      </c>
      <c r="AB89" s="179">
        <f>D89+H89+L89+P89+T89</f>
        <v/>
      </c>
      <c r="AC89" s="179">
        <f>E89+I89+M89+Q89+U89</f>
        <v/>
      </c>
      <c r="AD89" s="179">
        <f>Z89+V89</f>
        <v/>
      </c>
      <c r="AE89" s="179">
        <f>AA89+W89</f>
        <v/>
      </c>
      <c r="AF89" s="179">
        <f>AB89+X89</f>
        <v/>
      </c>
      <c r="AG89" s="179">
        <f>AC89+Y89</f>
        <v/>
      </c>
      <c r="AH89" s="177">
        <f>IF(B89+D89=0,"",B89/(B89+D89))</f>
        <v/>
      </c>
      <c r="AI89" s="177">
        <f>IF(C89+E89=0,"",C89/(C89+E89))</f>
        <v/>
      </c>
      <c r="AJ89" s="177">
        <f>IF(B89+C89=0,1,B89/(B89+C89))</f>
        <v/>
      </c>
      <c r="AK89" s="177">
        <f>IF(F89+H89=0,"",F89/(F89+H89))</f>
        <v/>
      </c>
      <c r="AL89" s="177">
        <f>IF(G89+I89=0,"",G89/(G89+I89))</f>
        <v/>
      </c>
      <c r="AM89" s="177">
        <f>IF(F89+G89=0,1,F89/(F89+G89))</f>
        <v/>
      </c>
      <c r="AN89" s="177">
        <f>IF(J89+L89=0,"",J89/(J89+L89))</f>
        <v/>
      </c>
      <c r="AO89" s="177">
        <f>IF(K89+M89=0,"",K89/(K89+M89))</f>
        <v/>
      </c>
      <c r="AP89" s="177">
        <f>IF(J89+K89=0,1,J89/(J89+K89))</f>
        <v/>
      </c>
      <c r="AQ89" s="177">
        <f>IF(N89+P89=0,"",N89/(N89+P89))</f>
        <v/>
      </c>
      <c r="AR89" s="177">
        <f>IF(O89+Q89=0,"",O89/(O89+Q89))</f>
        <v/>
      </c>
      <c r="AS89" s="177">
        <f>IF(N89+O89=0,1,N89/(N89+O89))</f>
        <v/>
      </c>
      <c r="AT89" s="177">
        <f>IF(R89+T89=0,"",R89/(R89+T89))</f>
        <v/>
      </c>
      <c r="AU89" s="177">
        <f>IF(S89+U89=0,"",S89/(S89+U89))</f>
        <v/>
      </c>
      <c r="AV89" s="177">
        <f>IF(R89+S89=0,1,R89/(R89+S89))</f>
        <v/>
      </c>
      <c r="AW89" s="177">
        <f>IF(V89+X89=0,"",V89/(V89+X89))</f>
        <v/>
      </c>
      <c r="AX89" s="177">
        <f>IF(W89+Y89=0,"",W89/(W89+Y89))</f>
        <v/>
      </c>
      <c r="AY89" s="177">
        <f>IF(V89+W89=0,1,V89/(V89+W89))</f>
        <v/>
      </c>
      <c r="AZ89" s="177">
        <f>IF(Z89+AB89=0,"",Z89/(Z89+AB89))</f>
        <v/>
      </c>
      <c r="BA89" s="177">
        <f>IF(AA89+AC89=0,"",AA89/(AA89+AC89))</f>
        <v/>
      </c>
      <c r="BB89" s="177">
        <f>IF(Z89+AA89=0,1,Z89/(Z89+AA89))</f>
        <v/>
      </c>
      <c r="BC89" s="177">
        <f>IF(AD89+AF89=0,"",AD89/(AD89+AF89))</f>
        <v/>
      </c>
      <c r="BD89" s="177">
        <f>IF(AE89+AG89=0,"",AE89/(AE89+AG89))</f>
        <v/>
      </c>
      <c r="BE89" s="177">
        <f>IF(AD89+AE89=0,1,AD89/(AD89+AE89))</f>
        <v/>
      </c>
    </row>
    <row r="90">
      <c r="A90" s="178" t="n">
        <v>0.0065756666666666</v>
      </c>
      <c r="B90" s="174" t="n">
        <v>1466</v>
      </c>
      <c r="C90" s="174" t="n">
        <v>2556</v>
      </c>
      <c r="D90" s="174" t="n">
        <v>90</v>
      </c>
      <c r="E90" s="174" t="n">
        <v>928</v>
      </c>
      <c r="F90" s="174" t="n">
        <v>1414</v>
      </c>
      <c r="G90" s="174" t="n">
        <v>2590</v>
      </c>
      <c r="H90" s="174" t="n">
        <v>2</v>
      </c>
      <c r="I90" s="174" t="n">
        <v>299</v>
      </c>
      <c r="J90" s="174" t="n">
        <v>4263</v>
      </c>
      <c r="K90" s="174" t="n">
        <v>424</v>
      </c>
      <c r="L90" s="174" t="n">
        <v>1</v>
      </c>
      <c r="M90" s="174" t="n">
        <v>64</v>
      </c>
      <c r="N90" s="174" t="n">
        <v>28</v>
      </c>
      <c r="O90" s="174" t="n">
        <v>4362</v>
      </c>
      <c r="P90" s="174" t="n">
        <v>1</v>
      </c>
      <c r="Q90" s="174" t="n">
        <v>608</v>
      </c>
      <c r="R90" s="174" t="n">
        <v>96</v>
      </c>
      <c r="S90" s="174" t="n">
        <v>1817</v>
      </c>
      <c r="T90" s="174" t="n">
        <v>63</v>
      </c>
      <c r="U90" s="174" t="n">
        <v>2584</v>
      </c>
      <c r="V90" s="174" t="n">
        <v>2868</v>
      </c>
      <c r="W90" s="174" t="n">
        <v>4249</v>
      </c>
      <c r="X90" s="174" t="n">
        <v>52</v>
      </c>
      <c r="Y90" s="174" t="n">
        <v>2360</v>
      </c>
      <c r="Z90" s="179">
        <f>B90+F90+J90+N90+R90</f>
        <v/>
      </c>
      <c r="AA90" s="179">
        <f>C90+G90+K90+O90+S90</f>
        <v/>
      </c>
      <c r="AB90" s="179">
        <f>D90+H90+L90+P90+T90</f>
        <v/>
      </c>
      <c r="AC90" s="179">
        <f>E90+I90+M90+Q90+U90</f>
        <v/>
      </c>
      <c r="AD90" s="179">
        <f>Z90+V90</f>
        <v/>
      </c>
      <c r="AE90" s="179">
        <f>AA90+W90</f>
        <v/>
      </c>
      <c r="AF90" s="179">
        <f>AB90+X90</f>
        <v/>
      </c>
      <c r="AG90" s="179">
        <f>AC90+Y90</f>
        <v/>
      </c>
      <c r="AH90" s="177">
        <f>IF(B90+D90=0,"",B90/(B90+D90))</f>
        <v/>
      </c>
      <c r="AI90" s="177">
        <f>IF(C90+E90=0,"",C90/(C90+E90))</f>
        <v/>
      </c>
      <c r="AJ90" s="177">
        <f>IF(B90+C90=0,1,B90/(B90+C90))</f>
        <v/>
      </c>
      <c r="AK90" s="177">
        <f>IF(F90+H90=0,"",F90/(F90+H90))</f>
        <v/>
      </c>
      <c r="AL90" s="177">
        <f>IF(G90+I90=0,"",G90/(G90+I90))</f>
        <v/>
      </c>
      <c r="AM90" s="177">
        <f>IF(F90+G90=0,1,F90/(F90+G90))</f>
        <v/>
      </c>
      <c r="AN90" s="177">
        <f>IF(J90+L90=0,"",J90/(J90+L90))</f>
        <v/>
      </c>
      <c r="AO90" s="177">
        <f>IF(K90+M90=0,"",K90/(K90+M90))</f>
        <v/>
      </c>
      <c r="AP90" s="177">
        <f>IF(J90+K90=0,1,J90/(J90+K90))</f>
        <v/>
      </c>
      <c r="AQ90" s="177">
        <f>IF(N90+P90=0,"",N90/(N90+P90))</f>
        <v/>
      </c>
      <c r="AR90" s="177">
        <f>IF(O90+Q90=0,"",O90/(O90+Q90))</f>
        <v/>
      </c>
      <c r="AS90" s="177">
        <f>IF(N90+O90=0,1,N90/(N90+O90))</f>
        <v/>
      </c>
      <c r="AT90" s="177">
        <f>IF(R90+T90=0,"",R90/(R90+T90))</f>
        <v/>
      </c>
      <c r="AU90" s="177">
        <f>IF(S90+U90=0,"",S90/(S90+U90))</f>
        <v/>
      </c>
      <c r="AV90" s="177">
        <f>IF(R90+S90=0,1,R90/(R90+S90))</f>
        <v/>
      </c>
      <c r="AW90" s="177">
        <f>IF(V90+X90=0,"",V90/(V90+X90))</f>
        <v/>
      </c>
      <c r="AX90" s="177">
        <f>IF(W90+Y90=0,"",W90/(W90+Y90))</f>
        <v/>
      </c>
      <c r="AY90" s="177">
        <f>IF(V90+W90=0,1,V90/(V90+W90))</f>
        <v/>
      </c>
      <c r="AZ90" s="177">
        <f>IF(Z90+AB90=0,"",Z90/(Z90+AB90))</f>
        <v/>
      </c>
      <c r="BA90" s="177">
        <f>IF(AA90+AC90=0,"",AA90/(AA90+AC90))</f>
        <v/>
      </c>
      <c r="BB90" s="177">
        <f>IF(Z90+AA90=0,1,Z90/(Z90+AA90))</f>
        <v/>
      </c>
      <c r="BC90" s="177">
        <f>IF(AD90+AF90=0,"",AD90/(AD90+AF90))</f>
        <v/>
      </c>
      <c r="BD90" s="177">
        <f>IF(AE90+AG90=0,"",AE90/(AE90+AG90))</f>
        <v/>
      </c>
      <c r="BE90" s="177">
        <f>IF(AD90+AE90=0,1,AD90/(AD90+AE90))</f>
        <v/>
      </c>
    </row>
    <row r="91">
      <c r="A91" s="178" t="n">
        <v>0.0067359599999999</v>
      </c>
      <c r="B91" s="174" t="n">
        <v>1464</v>
      </c>
      <c r="C91" s="174" t="n">
        <v>2535</v>
      </c>
      <c r="D91" s="174" t="n">
        <v>92</v>
      </c>
      <c r="E91" s="174" t="n">
        <v>949</v>
      </c>
      <c r="F91" s="174" t="n">
        <v>1414</v>
      </c>
      <c r="G91" s="174" t="n">
        <v>2587</v>
      </c>
      <c r="H91" s="174" t="n">
        <v>2</v>
      </c>
      <c r="I91" s="174" t="n">
        <v>302</v>
      </c>
      <c r="J91" s="174" t="n">
        <v>4263</v>
      </c>
      <c r="K91" s="174" t="n">
        <v>423</v>
      </c>
      <c r="L91" s="174" t="n">
        <v>1</v>
      </c>
      <c r="M91" s="174" t="n">
        <v>65</v>
      </c>
      <c r="N91" s="174" t="n">
        <v>28</v>
      </c>
      <c r="O91" s="174" t="n">
        <v>4349</v>
      </c>
      <c r="P91" s="174" t="n">
        <v>1</v>
      </c>
      <c r="Q91" s="174" t="n">
        <v>621</v>
      </c>
      <c r="R91" s="174" t="n">
        <v>96</v>
      </c>
      <c r="S91" s="174" t="n">
        <v>1795</v>
      </c>
      <c r="T91" s="174" t="n">
        <v>63</v>
      </c>
      <c r="U91" s="174" t="n">
        <v>2606</v>
      </c>
      <c r="V91" s="174" t="n">
        <v>2865</v>
      </c>
      <c r="W91" s="174" t="n">
        <v>4231</v>
      </c>
      <c r="X91" s="174" t="n">
        <v>55</v>
      </c>
      <c r="Y91" s="174" t="n">
        <v>2378</v>
      </c>
      <c r="Z91" s="179">
        <f>B91+F91+J91+N91+R91</f>
        <v/>
      </c>
      <c r="AA91" s="179">
        <f>C91+G91+K91+O91+S91</f>
        <v/>
      </c>
      <c r="AB91" s="179">
        <f>D91+H91+L91+P91+T91</f>
        <v/>
      </c>
      <c r="AC91" s="179">
        <f>E91+I91+M91+Q91+U91</f>
        <v/>
      </c>
      <c r="AD91" s="179">
        <f>Z91+V91</f>
        <v/>
      </c>
      <c r="AE91" s="179">
        <f>AA91+W91</f>
        <v/>
      </c>
      <c r="AF91" s="179">
        <f>AB91+X91</f>
        <v/>
      </c>
      <c r="AG91" s="179">
        <f>AC91+Y91</f>
        <v/>
      </c>
      <c r="AH91" s="177">
        <f>IF(B91+D91=0,"",B91/(B91+D91))</f>
        <v/>
      </c>
      <c r="AI91" s="177">
        <f>IF(C91+E91=0,"",C91/(C91+E91))</f>
        <v/>
      </c>
      <c r="AJ91" s="177">
        <f>IF(B91+C91=0,1,B91/(B91+C91))</f>
        <v/>
      </c>
      <c r="AK91" s="177">
        <f>IF(F91+H91=0,"",F91/(F91+H91))</f>
        <v/>
      </c>
      <c r="AL91" s="177">
        <f>IF(G91+I91=0,"",G91/(G91+I91))</f>
        <v/>
      </c>
      <c r="AM91" s="177">
        <f>IF(F91+G91=0,1,F91/(F91+G91))</f>
        <v/>
      </c>
      <c r="AN91" s="177">
        <f>IF(J91+L91=0,"",J91/(J91+L91))</f>
        <v/>
      </c>
      <c r="AO91" s="177">
        <f>IF(K91+M91=0,"",K91/(K91+M91))</f>
        <v/>
      </c>
      <c r="AP91" s="177">
        <f>IF(J91+K91=0,1,J91/(J91+K91))</f>
        <v/>
      </c>
      <c r="AQ91" s="177">
        <f>IF(N91+P91=0,"",N91/(N91+P91))</f>
        <v/>
      </c>
      <c r="AR91" s="177">
        <f>IF(O91+Q91=0,"",O91/(O91+Q91))</f>
        <v/>
      </c>
      <c r="AS91" s="177">
        <f>IF(N91+O91=0,1,N91/(N91+O91))</f>
        <v/>
      </c>
      <c r="AT91" s="177">
        <f>IF(R91+T91=0,"",R91/(R91+T91))</f>
        <v/>
      </c>
      <c r="AU91" s="177">
        <f>IF(S91+U91=0,"",S91/(S91+U91))</f>
        <v/>
      </c>
      <c r="AV91" s="177">
        <f>IF(R91+S91=0,1,R91/(R91+S91))</f>
        <v/>
      </c>
      <c r="AW91" s="177">
        <f>IF(V91+X91=0,"",V91/(V91+X91))</f>
        <v/>
      </c>
      <c r="AX91" s="177">
        <f>IF(W91+Y91=0,"",W91/(W91+Y91))</f>
        <v/>
      </c>
      <c r="AY91" s="177">
        <f>IF(V91+W91=0,1,V91/(V91+W91))</f>
        <v/>
      </c>
      <c r="AZ91" s="177">
        <f>IF(Z91+AB91=0,"",Z91/(Z91+AB91))</f>
        <v/>
      </c>
      <c r="BA91" s="177">
        <f>IF(AA91+AC91=0,"",AA91/(AA91+AC91))</f>
        <v/>
      </c>
      <c r="BB91" s="177">
        <f>IF(Z91+AA91=0,1,Z91/(Z91+AA91))</f>
        <v/>
      </c>
      <c r="BC91" s="177">
        <f>IF(AD91+AF91=0,"",AD91/(AD91+AF91))</f>
        <v/>
      </c>
      <c r="BD91" s="177">
        <f>IF(AE91+AG91=0,"",AE91/(AE91+AG91))</f>
        <v/>
      </c>
      <c r="BE91" s="177">
        <f>IF(AD91+AE91=0,1,AD91/(AD91+AE91))</f>
        <v/>
      </c>
    </row>
    <row r="92">
      <c r="A92" s="178" t="n">
        <v>0.0069091485714285</v>
      </c>
      <c r="B92" s="174" t="n">
        <v>1463</v>
      </c>
      <c r="C92" s="174" t="n">
        <v>2520</v>
      </c>
      <c r="D92" s="174" t="n">
        <v>93</v>
      </c>
      <c r="E92" s="174" t="n">
        <v>964</v>
      </c>
      <c r="F92" s="174" t="n">
        <v>1414</v>
      </c>
      <c r="G92" s="174" t="n">
        <v>2577</v>
      </c>
      <c r="H92" s="174" t="n">
        <v>2</v>
      </c>
      <c r="I92" s="174" t="n">
        <v>312</v>
      </c>
      <c r="J92" s="174" t="n">
        <v>4263</v>
      </c>
      <c r="K92" s="174" t="n">
        <v>421</v>
      </c>
      <c r="L92" s="174" t="n">
        <v>1</v>
      </c>
      <c r="M92" s="174" t="n">
        <v>67</v>
      </c>
      <c r="N92" s="174" t="n">
        <v>28</v>
      </c>
      <c r="O92" s="174" t="n">
        <v>4333</v>
      </c>
      <c r="P92" s="174" t="n">
        <v>1</v>
      </c>
      <c r="Q92" s="174" t="n">
        <v>637</v>
      </c>
      <c r="R92" s="174" t="n">
        <v>96</v>
      </c>
      <c r="S92" s="174" t="n">
        <v>1775</v>
      </c>
      <c r="T92" s="174" t="n">
        <v>63</v>
      </c>
      <c r="U92" s="174" t="n">
        <v>2626</v>
      </c>
      <c r="V92" s="174" t="n">
        <v>2863</v>
      </c>
      <c r="W92" s="174" t="n">
        <v>4214</v>
      </c>
      <c r="X92" s="174" t="n">
        <v>57</v>
      </c>
      <c r="Y92" s="174" t="n">
        <v>2395</v>
      </c>
      <c r="Z92" s="179">
        <f>B92+F92+J92+N92+R92</f>
        <v/>
      </c>
      <c r="AA92" s="179">
        <f>C92+G92+K92+O92+S92</f>
        <v/>
      </c>
      <c r="AB92" s="179">
        <f>D92+H92+L92+P92+T92</f>
        <v/>
      </c>
      <c r="AC92" s="179">
        <f>E92+I92+M92+Q92+U92</f>
        <v/>
      </c>
      <c r="AD92" s="179">
        <f>Z92+V92</f>
        <v/>
      </c>
      <c r="AE92" s="179">
        <f>AA92+W92</f>
        <v/>
      </c>
      <c r="AF92" s="179">
        <f>AB92+X92</f>
        <v/>
      </c>
      <c r="AG92" s="179">
        <f>AC92+Y92</f>
        <v/>
      </c>
      <c r="AH92" s="177">
        <f>IF(B92+D92=0,"",B92/(B92+D92))</f>
        <v/>
      </c>
      <c r="AI92" s="177">
        <f>IF(C92+E92=0,"",C92/(C92+E92))</f>
        <v/>
      </c>
      <c r="AJ92" s="177">
        <f>IF(B92+C92=0,1,B92/(B92+C92))</f>
        <v/>
      </c>
      <c r="AK92" s="177">
        <f>IF(F92+H92=0,"",F92/(F92+H92))</f>
        <v/>
      </c>
      <c r="AL92" s="177">
        <f>IF(G92+I92=0,"",G92/(G92+I92))</f>
        <v/>
      </c>
      <c r="AM92" s="177">
        <f>IF(F92+G92=0,1,F92/(F92+G92))</f>
        <v/>
      </c>
      <c r="AN92" s="177">
        <f>IF(J92+L92=0,"",J92/(J92+L92))</f>
        <v/>
      </c>
      <c r="AO92" s="177">
        <f>IF(K92+M92=0,"",K92/(K92+M92))</f>
        <v/>
      </c>
      <c r="AP92" s="177">
        <f>IF(J92+K92=0,1,J92/(J92+K92))</f>
        <v/>
      </c>
      <c r="AQ92" s="177">
        <f>IF(N92+P92=0,"",N92/(N92+P92))</f>
        <v/>
      </c>
      <c r="AR92" s="177">
        <f>IF(O92+Q92=0,"",O92/(O92+Q92))</f>
        <v/>
      </c>
      <c r="AS92" s="177">
        <f>IF(N92+O92=0,1,N92/(N92+O92))</f>
        <v/>
      </c>
      <c r="AT92" s="177">
        <f>IF(R92+T92=0,"",R92/(R92+T92))</f>
        <v/>
      </c>
      <c r="AU92" s="177">
        <f>IF(S92+U92=0,"",S92/(S92+U92))</f>
        <v/>
      </c>
      <c r="AV92" s="177">
        <f>IF(R92+S92=0,1,R92/(R92+S92))</f>
        <v/>
      </c>
      <c r="AW92" s="177">
        <f>IF(V92+X92=0,"",V92/(V92+X92))</f>
        <v/>
      </c>
      <c r="AX92" s="177">
        <f>IF(W92+Y92=0,"",W92/(W92+Y92))</f>
        <v/>
      </c>
      <c r="AY92" s="177">
        <f>IF(V92+W92=0,1,V92/(V92+W92))</f>
        <v/>
      </c>
      <c r="AZ92" s="177">
        <f>IF(Z92+AB92=0,"",Z92/(Z92+AB92))</f>
        <v/>
      </c>
      <c r="BA92" s="177">
        <f>IF(AA92+AC92=0,"",AA92/(AA92+AC92))</f>
        <v/>
      </c>
      <c r="BB92" s="177">
        <f>IF(Z92+AA92=0,1,Z92/(Z92+AA92))</f>
        <v/>
      </c>
      <c r="BC92" s="177">
        <f>IF(AD92+AF92=0,"",AD92/(AD92+AF92))</f>
        <v/>
      </c>
      <c r="BD92" s="177">
        <f>IF(AE92+AG92=0,"",AE92/(AE92+AG92))</f>
        <v/>
      </c>
      <c r="BE92" s="177">
        <f>IF(AD92+AE92=0,1,AD92/(AD92+AE92))</f>
        <v/>
      </c>
    </row>
    <row r="93">
      <c r="A93" s="178" t="n">
        <v>0.0070873142857142</v>
      </c>
      <c r="B93" s="174" t="n">
        <v>1461</v>
      </c>
      <c r="C93" s="174" t="n">
        <v>2505</v>
      </c>
      <c r="D93" s="174" t="n">
        <v>95</v>
      </c>
      <c r="E93" s="174" t="n">
        <v>979</v>
      </c>
      <c r="F93" s="174" t="n">
        <v>1414</v>
      </c>
      <c r="G93" s="174" t="n">
        <v>2566</v>
      </c>
      <c r="H93" s="174" t="n">
        <v>2</v>
      </c>
      <c r="I93" s="174" t="n">
        <v>323</v>
      </c>
      <c r="J93" s="174" t="n">
        <v>4263</v>
      </c>
      <c r="K93" s="174" t="n">
        <v>420</v>
      </c>
      <c r="L93" s="174" t="n">
        <v>1</v>
      </c>
      <c r="M93" s="174" t="n">
        <v>68</v>
      </c>
      <c r="N93" s="174" t="n">
        <v>28</v>
      </c>
      <c r="O93" s="174" t="n">
        <v>4321</v>
      </c>
      <c r="P93" s="174" t="n">
        <v>1</v>
      </c>
      <c r="Q93" s="174" t="n">
        <v>649</v>
      </c>
      <c r="R93" s="174" t="n">
        <v>96</v>
      </c>
      <c r="S93" s="174" t="n">
        <v>1749</v>
      </c>
      <c r="T93" s="174" t="n">
        <v>63</v>
      </c>
      <c r="U93" s="174" t="n">
        <v>2652</v>
      </c>
      <c r="V93" s="174" t="n">
        <v>2863</v>
      </c>
      <c r="W93" s="174" t="n">
        <v>4198</v>
      </c>
      <c r="X93" s="174" t="n">
        <v>57</v>
      </c>
      <c r="Y93" s="174" t="n">
        <v>2411</v>
      </c>
      <c r="Z93" s="179">
        <f>B93+F93+J93+N93+R93</f>
        <v/>
      </c>
      <c r="AA93" s="179">
        <f>C93+G93+K93+O93+S93</f>
        <v/>
      </c>
      <c r="AB93" s="179">
        <f>D93+H93+L93+P93+T93</f>
        <v/>
      </c>
      <c r="AC93" s="179">
        <f>E93+I93+M93+Q93+U93</f>
        <v/>
      </c>
      <c r="AD93" s="179">
        <f>Z93+V93</f>
        <v/>
      </c>
      <c r="AE93" s="179">
        <f>AA93+W93</f>
        <v/>
      </c>
      <c r="AF93" s="179">
        <f>AB93+X93</f>
        <v/>
      </c>
      <c r="AG93" s="179">
        <f>AC93+Y93</f>
        <v/>
      </c>
      <c r="AH93" s="177">
        <f>IF(B93+D93=0,"",B93/(B93+D93))</f>
        <v/>
      </c>
      <c r="AI93" s="177">
        <f>IF(C93+E93=0,"",C93/(C93+E93))</f>
        <v/>
      </c>
      <c r="AJ93" s="177">
        <f>IF(B93+C93=0,1,B93/(B93+C93))</f>
        <v/>
      </c>
      <c r="AK93" s="177">
        <f>IF(F93+H93=0,"",F93/(F93+H93))</f>
        <v/>
      </c>
      <c r="AL93" s="177">
        <f>IF(G93+I93=0,"",G93/(G93+I93))</f>
        <v/>
      </c>
      <c r="AM93" s="177">
        <f>IF(F93+G93=0,1,F93/(F93+G93))</f>
        <v/>
      </c>
      <c r="AN93" s="177">
        <f>IF(J93+L93=0,"",J93/(J93+L93))</f>
        <v/>
      </c>
      <c r="AO93" s="177">
        <f>IF(K93+M93=0,"",K93/(K93+M93))</f>
        <v/>
      </c>
      <c r="AP93" s="177">
        <f>IF(J93+K93=0,1,J93/(J93+K93))</f>
        <v/>
      </c>
      <c r="AQ93" s="177">
        <f>IF(N93+P93=0,"",N93/(N93+P93))</f>
        <v/>
      </c>
      <c r="AR93" s="177">
        <f>IF(O93+Q93=0,"",O93/(O93+Q93))</f>
        <v/>
      </c>
      <c r="AS93" s="177">
        <f>IF(N93+O93=0,1,N93/(N93+O93))</f>
        <v/>
      </c>
      <c r="AT93" s="177">
        <f>IF(R93+T93=0,"",R93/(R93+T93))</f>
        <v/>
      </c>
      <c r="AU93" s="177">
        <f>IF(S93+U93=0,"",S93/(S93+U93))</f>
        <v/>
      </c>
      <c r="AV93" s="177">
        <f>IF(R93+S93=0,1,R93/(R93+S93))</f>
        <v/>
      </c>
      <c r="AW93" s="177">
        <f>IF(V93+X93=0,"",V93/(V93+X93))</f>
        <v/>
      </c>
      <c r="AX93" s="177">
        <f>IF(W93+Y93=0,"",W93/(W93+Y93))</f>
        <v/>
      </c>
      <c r="AY93" s="177">
        <f>IF(V93+W93=0,1,V93/(V93+W93))</f>
        <v/>
      </c>
      <c r="AZ93" s="177">
        <f>IF(Z93+AB93=0,"",Z93/(Z93+AB93))</f>
        <v/>
      </c>
      <c r="BA93" s="177">
        <f>IF(AA93+AC93=0,"",AA93/(AA93+AC93))</f>
        <v/>
      </c>
      <c r="BB93" s="177">
        <f>IF(Z93+AA93=0,1,Z93/(Z93+AA93))</f>
        <v/>
      </c>
      <c r="BC93" s="177">
        <f>IF(AD93+AF93=0,"",AD93/(AD93+AF93))</f>
        <v/>
      </c>
      <c r="BD93" s="177">
        <f>IF(AE93+AG93=0,"",AE93/(AE93+AG93))</f>
        <v/>
      </c>
      <c r="BE93" s="177">
        <f>IF(AD93+AE93=0,1,AD93/(AD93+AE93))</f>
        <v/>
      </c>
    </row>
    <row r="94">
      <c r="A94" s="178" t="n">
        <v>0.0072853133333333</v>
      </c>
      <c r="B94" s="174" t="n">
        <v>1453</v>
      </c>
      <c r="C94" s="174" t="n">
        <v>2491</v>
      </c>
      <c r="D94" s="174" t="n">
        <v>103</v>
      </c>
      <c r="E94" s="174" t="n">
        <v>993</v>
      </c>
      <c r="F94" s="174" t="n">
        <v>1414</v>
      </c>
      <c r="G94" s="174" t="n">
        <v>2557</v>
      </c>
      <c r="H94" s="174" t="n">
        <v>2</v>
      </c>
      <c r="I94" s="174" t="n">
        <v>332</v>
      </c>
      <c r="J94" s="174" t="n">
        <v>4263</v>
      </c>
      <c r="K94" s="174" t="n">
        <v>420</v>
      </c>
      <c r="L94" s="174" t="n">
        <v>1</v>
      </c>
      <c r="M94" s="174" t="n">
        <v>68</v>
      </c>
      <c r="N94" s="174" t="n">
        <v>28</v>
      </c>
      <c r="O94" s="174" t="n">
        <v>4308</v>
      </c>
      <c r="P94" s="174" t="n">
        <v>1</v>
      </c>
      <c r="Q94" s="174" t="n">
        <v>662</v>
      </c>
      <c r="R94" s="174" t="n">
        <v>96</v>
      </c>
      <c r="S94" s="174" t="n">
        <v>1732</v>
      </c>
      <c r="T94" s="174" t="n">
        <v>63</v>
      </c>
      <c r="U94" s="174" t="n">
        <v>2669</v>
      </c>
      <c r="V94" s="174" t="n">
        <v>2860</v>
      </c>
      <c r="W94" s="174" t="n">
        <v>4179</v>
      </c>
      <c r="X94" s="174" t="n">
        <v>60</v>
      </c>
      <c r="Y94" s="174" t="n">
        <v>2430</v>
      </c>
      <c r="Z94" s="179">
        <f>B94+F94+J94+N94+R94</f>
        <v/>
      </c>
      <c r="AA94" s="179">
        <f>C94+G94+K94+O94+S94</f>
        <v/>
      </c>
      <c r="AB94" s="179">
        <f>D94+H94+L94+P94+T94</f>
        <v/>
      </c>
      <c r="AC94" s="179">
        <f>E94+I94+M94+Q94+U94</f>
        <v/>
      </c>
      <c r="AD94" s="179">
        <f>Z94+V94</f>
        <v/>
      </c>
      <c r="AE94" s="179">
        <f>AA94+W94</f>
        <v/>
      </c>
      <c r="AF94" s="179">
        <f>AB94+X94</f>
        <v/>
      </c>
      <c r="AG94" s="179">
        <f>AC94+Y94</f>
        <v/>
      </c>
      <c r="AH94" s="177">
        <f>IF(B94+D94=0,"",B94/(B94+D94))</f>
        <v/>
      </c>
      <c r="AI94" s="177">
        <f>IF(C94+E94=0,"",C94/(C94+E94))</f>
        <v/>
      </c>
      <c r="AJ94" s="177">
        <f>IF(B94+C94=0,1,B94/(B94+C94))</f>
        <v/>
      </c>
      <c r="AK94" s="177">
        <f>IF(F94+H94=0,"",F94/(F94+H94))</f>
        <v/>
      </c>
      <c r="AL94" s="177">
        <f>IF(G94+I94=0,"",G94/(G94+I94))</f>
        <v/>
      </c>
      <c r="AM94" s="177">
        <f>IF(F94+G94=0,1,F94/(F94+G94))</f>
        <v/>
      </c>
      <c r="AN94" s="177">
        <f>IF(J94+L94=0,"",J94/(J94+L94))</f>
        <v/>
      </c>
      <c r="AO94" s="177">
        <f>IF(K94+M94=0,"",K94/(K94+M94))</f>
        <v/>
      </c>
      <c r="AP94" s="177">
        <f>IF(J94+K94=0,1,J94/(J94+K94))</f>
        <v/>
      </c>
      <c r="AQ94" s="177">
        <f>IF(N94+P94=0,"",N94/(N94+P94))</f>
        <v/>
      </c>
      <c r="AR94" s="177">
        <f>IF(O94+Q94=0,"",O94/(O94+Q94))</f>
        <v/>
      </c>
      <c r="AS94" s="177">
        <f>IF(N94+O94=0,1,N94/(N94+O94))</f>
        <v/>
      </c>
      <c r="AT94" s="177">
        <f>IF(R94+T94=0,"",R94/(R94+T94))</f>
        <v/>
      </c>
      <c r="AU94" s="177">
        <f>IF(S94+U94=0,"",S94/(S94+U94))</f>
        <v/>
      </c>
      <c r="AV94" s="177">
        <f>IF(R94+S94=0,1,R94/(R94+S94))</f>
        <v/>
      </c>
      <c r="AW94" s="177">
        <f>IF(V94+X94=0,"",V94/(V94+X94))</f>
        <v/>
      </c>
      <c r="AX94" s="177">
        <f>IF(W94+Y94=0,"",W94/(W94+Y94))</f>
        <v/>
      </c>
      <c r="AY94" s="177">
        <f>IF(V94+W94=0,1,V94/(V94+W94))</f>
        <v/>
      </c>
      <c r="AZ94" s="177">
        <f>IF(Z94+AB94=0,"",Z94/(Z94+AB94))</f>
        <v/>
      </c>
      <c r="BA94" s="177">
        <f>IF(AA94+AC94=0,"",AA94/(AA94+AC94))</f>
        <v/>
      </c>
      <c r="BB94" s="177">
        <f>IF(Z94+AA94=0,1,Z94/(Z94+AA94))</f>
        <v/>
      </c>
      <c r="BC94" s="177">
        <f>IF(AD94+AF94=0,"",AD94/(AD94+AF94))</f>
        <v/>
      </c>
      <c r="BD94" s="177">
        <f>IF(AE94+AG94=0,"",AE94/(AE94+AG94))</f>
        <v/>
      </c>
      <c r="BE94" s="177">
        <f>IF(AD94+AE94=0,1,AD94/(AD94+AE94))</f>
        <v/>
      </c>
    </row>
    <row r="95">
      <c r="A95" s="178" t="n">
        <v>0.0074893285714285</v>
      </c>
      <c r="B95" s="174" t="n">
        <v>1447</v>
      </c>
      <c r="C95" s="174" t="n">
        <v>2470</v>
      </c>
      <c r="D95" s="174" t="n">
        <v>109</v>
      </c>
      <c r="E95" s="174" t="n">
        <v>1014</v>
      </c>
      <c r="F95" s="174" t="n">
        <v>1414</v>
      </c>
      <c r="G95" s="174" t="n">
        <v>2551</v>
      </c>
      <c r="H95" s="174" t="n">
        <v>2</v>
      </c>
      <c r="I95" s="174" t="n">
        <v>338</v>
      </c>
      <c r="J95" s="174" t="n">
        <v>4263</v>
      </c>
      <c r="K95" s="174" t="n">
        <v>418</v>
      </c>
      <c r="L95" s="174" t="n">
        <v>1</v>
      </c>
      <c r="M95" s="174" t="n">
        <v>70</v>
      </c>
      <c r="N95" s="174" t="n">
        <v>28</v>
      </c>
      <c r="O95" s="174" t="n">
        <v>4297</v>
      </c>
      <c r="P95" s="174" t="n">
        <v>1</v>
      </c>
      <c r="Q95" s="174" t="n">
        <v>673</v>
      </c>
      <c r="R95" s="174" t="n">
        <v>96</v>
      </c>
      <c r="S95" s="174" t="n">
        <v>1713</v>
      </c>
      <c r="T95" s="174" t="n">
        <v>63</v>
      </c>
      <c r="U95" s="174" t="n">
        <v>2688</v>
      </c>
      <c r="V95" s="174" t="n">
        <v>2860</v>
      </c>
      <c r="W95" s="174" t="n">
        <v>4161</v>
      </c>
      <c r="X95" s="174" t="n">
        <v>60</v>
      </c>
      <c r="Y95" s="174" t="n">
        <v>2448</v>
      </c>
      <c r="Z95" s="179">
        <f>B95+F95+J95+N95+R95</f>
        <v/>
      </c>
      <c r="AA95" s="179">
        <f>C95+G95+K95+O95+S95</f>
        <v/>
      </c>
      <c r="AB95" s="179">
        <f>D95+H95+L95+P95+T95</f>
        <v/>
      </c>
      <c r="AC95" s="179">
        <f>E95+I95+M95+Q95+U95</f>
        <v/>
      </c>
      <c r="AD95" s="179">
        <f>Z95+V95</f>
        <v/>
      </c>
      <c r="AE95" s="179">
        <f>AA95+W95</f>
        <v/>
      </c>
      <c r="AF95" s="179">
        <f>AB95+X95</f>
        <v/>
      </c>
      <c r="AG95" s="179">
        <f>AC95+Y95</f>
        <v/>
      </c>
      <c r="AH95" s="177">
        <f>IF(B95+D95=0,"",B95/(B95+D95))</f>
        <v/>
      </c>
      <c r="AI95" s="177">
        <f>IF(C95+E95=0,"",C95/(C95+E95))</f>
        <v/>
      </c>
      <c r="AJ95" s="177">
        <f>IF(B95+C95=0,1,B95/(B95+C95))</f>
        <v/>
      </c>
      <c r="AK95" s="177">
        <f>IF(F95+H95=0,"",F95/(F95+H95))</f>
        <v/>
      </c>
      <c r="AL95" s="177">
        <f>IF(G95+I95=0,"",G95/(G95+I95))</f>
        <v/>
      </c>
      <c r="AM95" s="177">
        <f>IF(F95+G95=0,1,F95/(F95+G95))</f>
        <v/>
      </c>
      <c r="AN95" s="177">
        <f>IF(J95+L95=0,"",J95/(J95+L95))</f>
        <v/>
      </c>
      <c r="AO95" s="177">
        <f>IF(K95+M95=0,"",K95/(K95+M95))</f>
        <v/>
      </c>
      <c r="AP95" s="177">
        <f>IF(J95+K95=0,1,J95/(J95+K95))</f>
        <v/>
      </c>
      <c r="AQ95" s="177">
        <f>IF(N95+P95=0,"",N95/(N95+P95))</f>
        <v/>
      </c>
      <c r="AR95" s="177">
        <f>IF(O95+Q95=0,"",O95/(O95+Q95))</f>
        <v/>
      </c>
      <c r="AS95" s="177">
        <f>IF(N95+O95=0,1,N95/(N95+O95))</f>
        <v/>
      </c>
      <c r="AT95" s="177">
        <f>IF(R95+T95=0,"",R95/(R95+T95))</f>
        <v/>
      </c>
      <c r="AU95" s="177">
        <f>IF(S95+U95=0,"",S95/(S95+U95))</f>
        <v/>
      </c>
      <c r="AV95" s="177">
        <f>IF(R95+S95=0,1,R95/(R95+S95))</f>
        <v/>
      </c>
      <c r="AW95" s="177">
        <f>IF(V95+X95=0,"",V95/(V95+X95))</f>
        <v/>
      </c>
      <c r="AX95" s="177">
        <f>IF(W95+Y95=0,"",W95/(W95+Y95))</f>
        <v/>
      </c>
      <c r="AY95" s="177">
        <f>IF(V95+W95=0,1,V95/(V95+W95))</f>
        <v/>
      </c>
      <c r="AZ95" s="177">
        <f>IF(Z95+AB95=0,"",Z95/(Z95+AB95))</f>
        <v/>
      </c>
      <c r="BA95" s="177">
        <f>IF(AA95+AC95=0,"",AA95/(AA95+AC95))</f>
        <v/>
      </c>
      <c r="BB95" s="177">
        <f>IF(Z95+AA95=0,1,Z95/(Z95+AA95))</f>
        <v/>
      </c>
      <c r="BC95" s="177">
        <f>IF(AD95+AF95=0,"",AD95/(AD95+AF95))</f>
        <v/>
      </c>
      <c r="BD95" s="177">
        <f>IF(AE95+AG95=0,"",AE95/(AE95+AG95))</f>
        <v/>
      </c>
      <c r="BE95" s="177">
        <f>IF(AD95+AE95=0,1,AD95/(AD95+AE95))</f>
        <v/>
      </c>
    </row>
    <row r="96">
      <c r="A96" s="178" t="n">
        <v>0.0076759923809523</v>
      </c>
      <c r="B96" s="174" t="n">
        <v>1442</v>
      </c>
      <c r="C96" s="174" t="n">
        <v>2450</v>
      </c>
      <c r="D96" s="174" t="n">
        <v>114</v>
      </c>
      <c r="E96" s="174" t="n">
        <v>1034</v>
      </c>
      <c r="F96" s="174" t="n">
        <v>1414</v>
      </c>
      <c r="G96" s="174" t="n">
        <v>2547</v>
      </c>
      <c r="H96" s="174" t="n">
        <v>2</v>
      </c>
      <c r="I96" s="174" t="n">
        <v>342</v>
      </c>
      <c r="J96" s="174" t="n">
        <v>4263</v>
      </c>
      <c r="K96" s="174" t="n">
        <v>416</v>
      </c>
      <c r="L96" s="174" t="n">
        <v>1</v>
      </c>
      <c r="M96" s="174" t="n">
        <v>72</v>
      </c>
      <c r="N96" s="174" t="n">
        <v>27</v>
      </c>
      <c r="O96" s="174" t="n">
        <v>4283</v>
      </c>
      <c r="P96" s="174" t="n">
        <v>2</v>
      </c>
      <c r="Q96" s="174" t="n">
        <v>687</v>
      </c>
      <c r="R96" s="174" t="n">
        <v>95</v>
      </c>
      <c r="S96" s="174" t="n">
        <v>1697</v>
      </c>
      <c r="T96" s="174" t="n">
        <v>64</v>
      </c>
      <c r="U96" s="174" t="n">
        <v>2704</v>
      </c>
      <c r="V96" s="174" t="n">
        <v>2858</v>
      </c>
      <c r="W96" s="174" t="n">
        <v>4143</v>
      </c>
      <c r="X96" s="174" t="n">
        <v>62</v>
      </c>
      <c r="Y96" s="174" t="n">
        <v>2466</v>
      </c>
      <c r="Z96" s="179">
        <f>B96+F96+J96+N96+R96</f>
        <v/>
      </c>
      <c r="AA96" s="179">
        <f>C96+G96+K96+O96+S96</f>
        <v/>
      </c>
      <c r="AB96" s="179">
        <f>D96+H96+L96+P96+T96</f>
        <v/>
      </c>
      <c r="AC96" s="179">
        <f>E96+I96+M96+Q96+U96</f>
        <v/>
      </c>
      <c r="AD96" s="179">
        <f>Z96+V96</f>
        <v/>
      </c>
      <c r="AE96" s="179">
        <f>AA96+W96</f>
        <v/>
      </c>
      <c r="AF96" s="179">
        <f>AB96+X96</f>
        <v/>
      </c>
      <c r="AG96" s="179">
        <f>AC96+Y96</f>
        <v/>
      </c>
      <c r="AH96" s="177">
        <f>IF(B96+D96=0,"",B96/(B96+D96))</f>
        <v/>
      </c>
      <c r="AI96" s="177">
        <f>IF(C96+E96=0,"",C96/(C96+E96))</f>
        <v/>
      </c>
      <c r="AJ96" s="177">
        <f>IF(B96+C96=0,1,B96/(B96+C96))</f>
        <v/>
      </c>
      <c r="AK96" s="177">
        <f>IF(F96+H96=0,"",F96/(F96+H96))</f>
        <v/>
      </c>
      <c r="AL96" s="177">
        <f>IF(G96+I96=0,"",G96/(G96+I96))</f>
        <v/>
      </c>
      <c r="AM96" s="177">
        <f>IF(F96+G96=0,1,F96/(F96+G96))</f>
        <v/>
      </c>
      <c r="AN96" s="177">
        <f>IF(J96+L96=0,"",J96/(J96+L96))</f>
        <v/>
      </c>
      <c r="AO96" s="177">
        <f>IF(K96+M96=0,"",K96/(K96+M96))</f>
        <v/>
      </c>
      <c r="AP96" s="177">
        <f>IF(J96+K96=0,1,J96/(J96+K96))</f>
        <v/>
      </c>
      <c r="AQ96" s="177">
        <f>IF(N96+P96=0,"",N96/(N96+P96))</f>
        <v/>
      </c>
      <c r="AR96" s="177">
        <f>IF(O96+Q96=0,"",O96/(O96+Q96))</f>
        <v/>
      </c>
      <c r="AS96" s="177">
        <f>IF(N96+O96=0,1,N96/(N96+O96))</f>
        <v/>
      </c>
      <c r="AT96" s="177">
        <f>IF(R96+T96=0,"",R96/(R96+T96))</f>
        <v/>
      </c>
      <c r="AU96" s="177">
        <f>IF(S96+U96=0,"",S96/(S96+U96))</f>
        <v/>
      </c>
      <c r="AV96" s="177">
        <f>IF(R96+S96=0,1,R96/(R96+S96))</f>
        <v/>
      </c>
      <c r="AW96" s="177">
        <f>IF(V96+X96=0,"",V96/(V96+X96))</f>
        <v/>
      </c>
      <c r="AX96" s="177">
        <f>IF(W96+Y96=0,"",W96/(W96+Y96))</f>
        <v/>
      </c>
      <c r="AY96" s="177">
        <f>IF(V96+W96=0,1,V96/(V96+W96))</f>
        <v/>
      </c>
      <c r="AZ96" s="177">
        <f>IF(Z96+AB96=0,"",Z96/(Z96+AB96))</f>
        <v/>
      </c>
      <c r="BA96" s="177">
        <f>IF(AA96+AC96=0,"",AA96/(AA96+AC96))</f>
        <v/>
      </c>
      <c r="BB96" s="177">
        <f>IF(Z96+AA96=0,1,Z96/(Z96+AA96))</f>
        <v/>
      </c>
      <c r="BC96" s="177">
        <f>IF(AD96+AF96=0,"",AD96/(AD96+AF96))</f>
        <v/>
      </c>
      <c r="BD96" s="177">
        <f>IF(AE96+AG96=0,"",AE96/(AE96+AG96))</f>
        <v/>
      </c>
      <c r="BE96" s="177">
        <f>IF(AD96+AE96=0,1,AD96/(AD96+AE96))</f>
        <v/>
      </c>
    </row>
    <row r="97">
      <c r="A97" s="178" t="n">
        <v>0.0078615933333333</v>
      </c>
      <c r="B97" s="174" t="n">
        <v>1427</v>
      </c>
      <c r="C97" s="174" t="n">
        <v>2440</v>
      </c>
      <c r="D97" s="174" t="n">
        <v>129</v>
      </c>
      <c r="E97" s="174" t="n">
        <v>1044</v>
      </c>
      <c r="F97" s="174" t="n">
        <v>1414</v>
      </c>
      <c r="G97" s="174" t="n">
        <v>2541</v>
      </c>
      <c r="H97" s="174" t="n">
        <v>2</v>
      </c>
      <c r="I97" s="174" t="n">
        <v>348</v>
      </c>
      <c r="J97" s="174" t="n">
        <v>4263</v>
      </c>
      <c r="K97" s="174" t="n">
        <v>416</v>
      </c>
      <c r="L97" s="174" t="n">
        <v>1</v>
      </c>
      <c r="M97" s="174" t="n">
        <v>72</v>
      </c>
      <c r="N97" s="174" t="n">
        <v>27</v>
      </c>
      <c r="O97" s="174" t="n">
        <v>4269</v>
      </c>
      <c r="P97" s="174" t="n">
        <v>2</v>
      </c>
      <c r="Q97" s="174" t="n">
        <v>701</v>
      </c>
      <c r="R97" s="174" t="n">
        <v>95</v>
      </c>
      <c r="S97" s="174" t="n">
        <v>1674</v>
      </c>
      <c r="T97" s="174" t="n">
        <v>64</v>
      </c>
      <c r="U97" s="174" t="n">
        <v>2727</v>
      </c>
      <c r="V97" s="174" t="n">
        <v>2857</v>
      </c>
      <c r="W97" s="174" t="n">
        <v>4129</v>
      </c>
      <c r="X97" s="174" t="n">
        <v>63</v>
      </c>
      <c r="Y97" s="174" t="n">
        <v>2480</v>
      </c>
      <c r="Z97" s="179">
        <f>B97+F97+J97+N97+R97</f>
        <v/>
      </c>
      <c r="AA97" s="179">
        <f>C97+G97+K97+O97+S97</f>
        <v/>
      </c>
      <c r="AB97" s="179">
        <f>D97+H97+L97+P97+T97</f>
        <v/>
      </c>
      <c r="AC97" s="179">
        <f>E97+I97+M97+Q97+U97</f>
        <v/>
      </c>
      <c r="AD97" s="179">
        <f>Z97+V97</f>
        <v/>
      </c>
      <c r="AE97" s="179">
        <f>AA97+W97</f>
        <v/>
      </c>
      <c r="AF97" s="179">
        <f>AB97+X97</f>
        <v/>
      </c>
      <c r="AG97" s="179">
        <f>AC97+Y97</f>
        <v/>
      </c>
      <c r="AH97" s="177">
        <f>IF(B97+D97=0,"",B97/(B97+D97))</f>
        <v/>
      </c>
      <c r="AI97" s="177">
        <f>IF(C97+E97=0,"",C97/(C97+E97))</f>
        <v/>
      </c>
      <c r="AJ97" s="177">
        <f>IF(B97+C97=0,1,B97/(B97+C97))</f>
        <v/>
      </c>
      <c r="AK97" s="177">
        <f>IF(F97+H97=0,"",F97/(F97+H97))</f>
        <v/>
      </c>
      <c r="AL97" s="177">
        <f>IF(G97+I97=0,"",G97/(G97+I97))</f>
        <v/>
      </c>
      <c r="AM97" s="177">
        <f>IF(F97+G97=0,1,F97/(F97+G97))</f>
        <v/>
      </c>
      <c r="AN97" s="177">
        <f>IF(J97+L97=0,"",J97/(J97+L97))</f>
        <v/>
      </c>
      <c r="AO97" s="177">
        <f>IF(K97+M97=0,"",K97/(K97+M97))</f>
        <v/>
      </c>
      <c r="AP97" s="177">
        <f>IF(J97+K97=0,1,J97/(J97+K97))</f>
        <v/>
      </c>
      <c r="AQ97" s="177">
        <f>IF(N97+P97=0,"",N97/(N97+P97))</f>
        <v/>
      </c>
      <c r="AR97" s="177">
        <f>IF(O97+Q97=0,"",O97/(O97+Q97))</f>
        <v/>
      </c>
      <c r="AS97" s="177">
        <f>IF(N97+O97=0,1,N97/(N97+O97))</f>
        <v/>
      </c>
      <c r="AT97" s="177">
        <f>IF(R97+T97=0,"",R97/(R97+T97))</f>
        <v/>
      </c>
      <c r="AU97" s="177">
        <f>IF(S97+U97=0,"",S97/(S97+U97))</f>
        <v/>
      </c>
      <c r="AV97" s="177">
        <f>IF(R97+S97=0,1,R97/(R97+S97))</f>
        <v/>
      </c>
      <c r="AW97" s="177">
        <f>IF(V97+X97=0,"",V97/(V97+X97))</f>
        <v/>
      </c>
      <c r="AX97" s="177">
        <f>IF(W97+Y97=0,"",W97/(W97+Y97))</f>
        <v/>
      </c>
      <c r="AY97" s="177">
        <f>IF(V97+W97=0,1,V97/(V97+W97))</f>
        <v/>
      </c>
      <c r="AZ97" s="177">
        <f>IF(Z97+AB97=0,"",Z97/(Z97+AB97))</f>
        <v/>
      </c>
      <c r="BA97" s="177">
        <f>IF(AA97+AC97=0,"",AA97/(AA97+AC97))</f>
        <v/>
      </c>
      <c r="BB97" s="177">
        <f>IF(Z97+AA97=0,1,Z97/(Z97+AA97))</f>
        <v/>
      </c>
      <c r="BC97" s="177">
        <f>IF(AD97+AF97=0,"",AD97/(AD97+AF97))</f>
        <v/>
      </c>
      <c r="BD97" s="177">
        <f>IF(AE97+AG97=0,"",AE97/(AE97+AG97))</f>
        <v/>
      </c>
      <c r="BE97" s="177">
        <f>IF(AD97+AE97=0,1,AD97/(AD97+AE97))</f>
        <v/>
      </c>
    </row>
    <row r="98">
      <c r="A98" s="178" t="n">
        <v>0.0080706066666666</v>
      </c>
      <c r="B98" s="174" t="n">
        <v>1420</v>
      </c>
      <c r="C98" s="174" t="n">
        <v>2425</v>
      </c>
      <c r="D98" s="174" t="n">
        <v>136</v>
      </c>
      <c r="E98" s="174" t="n">
        <v>1059</v>
      </c>
      <c r="F98" s="174" t="n">
        <v>1414</v>
      </c>
      <c r="G98" s="174" t="n">
        <v>2536</v>
      </c>
      <c r="H98" s="174" t="n">
        <v>2</v>
      </c>
      <c r="I98" s="174" t="n">
        <v>353</v>
      </c>
      <c r="J98" s="174" t="n">
        <v>4263</v>
      </c>
      <c r="K98" s="174" t="n">
        <v>415</v>
      </c>
      <c r="L98" s="174" t="n">
        <v>1</v>
      </c>
      <c r="M98" s="174" t="n">
        <v>73</v>
      </c>
      <c r="N98" s="174" t="n">
        <v>27</v>
      </c>
      <c r="O98" s="174" t="n">
        <v>4258</v>
      </c>
      <c r="P98" s="174" t="n">
        <v>2</v>
      </c>
      <c r="Q98" s="174" t="n">
        <v>712</v>
      </c>
      <c r="R98" s="174" t="n">
        <v>95</v>
      </c>
      <c r="S98" s="174" t="n">
        <v>1654</v>
      </c>
      <c r="T98" s="174" t="n">
        <v>64</v>
      </c>
      <c r="U98" s="174" t="n">
        <v>2747</v>
      </c>
      <c r="V98" s="174" t="n">
        <v>2856</v>
      </c>
      <c r="W98" s="174" t="n">
        <v>4106</v>
      </c>
      <c r="X98" s="174" t="n">
        <v>64</v>
      </c>
      <c r="Y98" s="174" t="n">
        <v>2503</v>
      </c>
      <c r="Z98" s="179">
        <f>B98+F98+J98+N98+R98</f>
        <v/>
      </c>
      <c r="AA98" s="179">
        <f>C98+G98+K98+O98+S98</f>
        <v/>
      </c>
      <c r="AB98" s="179">
        <f>D98+H98+L98+P98+T98</f>
        <v/>
      </c>
      <c r="AC98" s="179">
        <f>E98+I98+M98+Q98+U98</f>
        <v/>
      </c>
      <c r="AD98" s="179">
        <f>Z98+V98</f>
        <v/>
      </c>
      <c r="AE98" s="179">
        <f>AA98+W98</f>
        <v/>
      </c>
      <c r="AF98" s="179">
        <f>AB98+X98</f>
        <v/>
      </c>
      <c r="AG98" s="179">
        <f>AC98+Y98</f>
        <v/>
      </c>
      <c r="AH98" s="177">
        <f>IF(B98+D98=0,"",B98/(B98+D98))</f>
        <v/>
      </c>
      <c r="AI98" s="177">
        <f>IF(C98+E98=0,"",C98/(C98+E98))</f>
        <v/>
      </c>
      <c r="AJ98" s="177">
        <f>IF(B98+C98=0,1,B98/(B98+C98))</f>
        <v/>
      </c>
      <c r="AK98" s="177">
        <f>IF(F98+H98=0,"",F98/(F98+H98))</f>
        <v/>
      </c>
      <c r="AL98" s="177">
        <f>IF(G98+I98=0,"",G98/(G98+I98))</f>
        <v/>
      </c>
      <c r="AM98" s="177">
        <f>IF(F98+G98=0,1,F98/(F98+G98))</f>
        <v/>
      </c>
      <c r="AN98" s="177">
        <f>IF(J98+L98=0,"",J98/(J98+L98))</f>
        <v/>
      </c>
      <c r="AO98" s="177">
        <f>IF(K98+M98=0,"",K98/(K98+M98))</f>
        <v/>
      </c>
      <c r="AP98" s="177">
        <f>IF(J98+K98=0,1,J98/(J98+K98))</f>
        <v/>
      </c>
      <c r="AQ98" s="177">
        <f>IF(N98+P98=0,"",N98/(N98+P98))</f>
        <v/>
      </c>
      <c r="AR98" s="177">
        <f>IF(O98+Q98=0,"",O98/(O98+Q98))</f>
        <v/>
      </c>
      <c r="AS98" s="177">
        <f>IF(N98+O98=0,1,N98/(N98+O98))</f>
        <v/>
      </c>
      <c r="AT98" s="177">
        <f>IF(R98+T98=0,"",R98/(R98+T98))</f>
        <v/>
      </c>
      <c r="AU98" s="177">
        <f>IF(S98+U98=0,"",S98/(S98+U98))</f>
        <v/>
      </c>
      <c r="AV98" s="177">
        <f>IF(R98+S98=0,1,R98/(R98+S98))</f>
        <v/>
      </c>
      <c r="AW98" s="177">
        <f>IF(V98+X98=0,"",V98/(V98+X98))</f>
        <v/>
      </c>
      <c r="AX98" s="177">
        <f>IF(W98+Y98=0,"",W98/(W98+Y98))</f>
        <v/>
      </c>
      <c r="AY98" s="177">
        <f>IF(V98+W98=0,1,V98/(V98+W98))</f>
        <v/>
      </c>
      <c r="AZ98" s="177">
        <f>IF(Z98+AB98=0,"",Z98/(Z98+AB98))</f>
        <v/>
      </c>
      <c r="BA98" s="177">
        <f>IF(AA98+AC98=0,"",AA98/(AA98+AC98))</f>
        <v/>
      </c>
      <c r="BB98" s="177">
        <f>IF(Z98+AA98=0,1,Z98/(Z98+AA98))</f>
        <v/>
      </c>
      <c r="BC98" s="177">
        <f>IF(AD98+AF98=0,"",AD98/(AD98+AF98))</f>
        <v/>
      </c>
      <c r="BD98" s="177">
        <f>IF(AE98+AG98=0,"",AE98/(AE98+AG98))</f>
        <v/>
      </c>
      <c r="BE98" s="177">
        <f>IF(AD98+AE98=0,1,AD98/(AD98+AE98))</f>
        <v/>
      </c>
    </row>
    <row r="99">
      <c r="A99" s="178" t="n">
        <v>0.0082741666666666</v>
      </c>
      <c r="B99" s="174" t="n">
        <v>1414</v>
      </c>
      <c r="C99" s="174" t="n">
        <v>2409</v>
      </c>
      <c r="D99" s="174" t="n">
        <v>142</v>
      </c>
      <c r="E99" s="174" t="n">
        <v>1075</v>
      </c>
      <c r="F99" s="174" t="n">
        <v>1414</v>
      </c>
      <c r="G99" s="174" t="n">
        <v>2527</v>
      </c>
      <c r="H99" s="174" t="n">
        <v>2</v>
      </c>
      <c r="I99" s="174" t="n">
        <v>362</v>
      </c>
      <c r="J99" s="174" t="n">
        <v>4263</v>
      </c>
      <c r="K99" s="174" t="n">
        <v>415</v>
      </c>
      <c r="L99" s="174" t="n">
        <v>1</v>
      </c>
      <c r="M99" s="174" t="n">
        <v>73</v>
      </c>
      <c r="N99" s="174" t="n">
        <v>27</v>
      </c>
      <c r="O99" s="174" t="n">
        <v>4247</v>
      </c>
      <c r="P99" s="174" t="n">
        <v>2</v>
      </c>
      <c r="Q99" s="174" t="n">
        <v>723</v>
      </c>
      <c r="R99" s="174" t="n">
        <v>95</v>
      </c>
      <c r="S99" s="174" t="n">
        <v>1634</v>
      </c>
      <c r="T99" s="174" t="n">
        <v>64</v>
      </c>
      <c r="U99" s="174" t="n">
        <v>2767</v>
      </c>
      <c r="V99" s="174" t="n">
        <v>2854</v>
      </c>
      <c r="W99" s="174" t="n">
        <v>4087</v>
      </c>
      <c r="X99" s="174" t="n">
        <v>66</v>
      </c>
      <c r="Y99" s="174" t="n">
        <v>2522</v>
      </c>
      <c r="Z99" s="179">
        <f>B99+F99+J99+N99+R99</f>
        <v/>
      </c>
      <c r="AA99" s="179">
        <f>C99+G99+K99+O99+S99</f>
        <v/>
      </c>
      <c r="AB99" s="179">
        <f>D99+H99+L99+P99+T99</f>
        <v/>
      </c>
      <c r="AC99" s="179">
        <f>E99+I99+M99+Q99+U99</f>
        <v/>
      </c>
      <c r="AD99" s="179">
        <f>Z99+V99</f>
        <v/>
      </c>
      <c r="AE99" s="179">
        <f>AA99+W99</f>
        <v/>
      </c>
      <c r="AF99" s="179">
        <f>AB99+X99</f>
        <v/>
      </c>
      <c r="AG99" s="179">
        <f>AC99+Y99</f>
        <v/>
      </c>
      <c r="AH99" s="177">
        <f>IF(B99+D99=0,"",B99/(B99+D99))</f>
        <v/>
      </c>
      <c r="AI99" s="177">
        <f>IF(C99+E99=0,"",C99/(C99+E99))</f>
        <v/>
      </c>
      <c r="AJ99" s="177">
        <f>IF(B99+C99=0,1,B99/(B99+C99))</f>
        <v/>
      </c>
      <c r="AK99" s="177">
        <f>IF(F99+H99=0,"",F99/(F99+H99))</f>
        <v/>
      </c>
      <c r="AL99" s="177">
        <f>IF(G99+I99=0,"",G99/(G99+I99))</f>
        <v/>
      </c>
      <c r="AM99" s="177">
        <f>IF(F99+G99=0,1,F99/(F99+G99))</f>
        <v/>
      </c>
      <c r="AN99" s="177">
        <f>IF(J99+L99=0,"",J99/(J99+L99))</f>
        <v/>
      </c>
      <c r="AO99" s="177">
        <f>IF(K99+M99=0,"",K99/(K99+M99))</f>
        <v/>
      </c>
      <c r="AP99" s="177">
        <f>IF(J99+K99=0,1,J99/(J99+K99))</f>
        <v/>
      </c>
      <c r="AQ99" s="177">
        <f>IF(N99+P99=0,"",N99/(N99+P99))</f>
        <v/>
      </c>
      <c r="AR99" s="177">
        <f>IF(O99+Q99=0,"",O99/(O99+Q99))</f>
        <v/>
      </c>
      <c r="AS99" s="177">
        <f>IF(N99+O99=0,1,N99/(N99+O99))</f>
        <v/>
      </c>
      <c r="AT99" s="177">
        <f>IF(R99+T99=0,"",R99/(R99+T99))</f>
        <v/>
      </c>
      <c r="AU99" s="177">
        <f>IF(S99+U99=0,"",S99/(S99+U99))</f>
        <v/>
      </c>
      <c r="AV99" s="177">
        <f>IF(R99+S99=0,1,R99/(R99+S99))</f>
        <v/>
      </c>
      <c r="AW99" s="177">
        <f>IF(V99+X99=0,"",V99/(V99+X99))</f>
        <v/>
      </c>
      <c r="AX99" s="177">
        <f>IF(W99+Y99=0,"",W99/(W99+Y99))</f>
        <v/>
      </c>
      <c r="AY99" s="177">
        <f>IF(V99+W99=0,1,V99/(V99+W99))</f>
        <v/>
      </c>
      <c r="AZ99" s="177">
        <f>IF(Z99+AB99=0,"",Z99/(Z99+AB99))</f>
        <v/>
      </c>
      <c r="BA99" s="177">
        <f>IF(AA99+AC99=0,"",AA99/(AA99+AC99))</f>
        <v/>
      </c>
      <c r="BB99" s="177">
        <f>IF(Z99+AA99=0,1,Z99/(Z99+AA99))</f>
        <v/>
      </c>
      <c r="BC99" s="177">
        <f>IF(AD99+AF99=0,"",AD99/(AD99+AF99))</f>
        <v/>
      </c>
      <c r="BD99" s="177">
        <f>IF(AE99+AG99=0,"",AE99/(AE99+AG99))</f>
        <v/>
      </c>
      <c r="BE99" s="177">
        <f>IF(AD99+AE99=0,1,AD99/(AD99+AE99))</f>
        <v/>
      </c>
    </row>
    <row r="100">
      <c r="A100" s="178" t="n">
        <v>0.008483900000000001</v>
      </c>
      <c r="B100" s="174" t="n">
        <v>1407</v>
      </c>
      <c r="C100" s="174" t="n">
        <v>2382</v>
      </c>
      <c r="D100" s="174" t="n">
        <v>149</v>
      </c>
      <c r="E100" s="174" t="n">
        <v>1102</v>
      </c>
      <c r="F100" s="174" t="n">
        <v>1414</v>
      </c>
      <c r="G100" s="174" t="n">
        <v>2524</v>
      </c>
      <c r="H100" s="174" t="n">
        <v>2</v>
      </c>
      <c r="I100" s="174" t="n">
        <v>365</v>
      </c>
      <c r="J100" s="174" t="n">
        <v>4263</v>
      </c>
      <c r="K100" s="174" t="n">
        <v>414</v>
      </c>
      <c r="L100" s="174" t="n">
        <v>1</v>
      </c>
      <c r="M100" s="174" t="n">
        <v>74</v>
      </c>
      <c r="N100" s="174" t="n">
        <v>27</v>
      </c>
      <c r="O100" s="174" t="n">
        <v>4241</v>
      </c>
      <c r="P100" s="174" t="n">
        <v>2</v>
      </c>
      <c r="Q100" s="174" t="n">
        <v>729</v>
      </c>
      <c r="R100" s="174" t="n">
        <v>95</v>
      </c>
      <c r="S100" s="174" t="n">
        <v>1611</v>
      </c>
      <c r="T100" s="174" t="n">
        <v>64</v>
      </c>
      <c r="U100" s="174" t="n">
        <v>2790</v>
      </c>
      <c r="V100" s="174" t="n">
        <v>2853</v>
      </c>
      <c r="W100" s="174" t="n">
        <v>4072</v>
      </c>
      <c r="X100" s="174" t="n">
        <v>67</v>
      </c>
      <c r="Y100" s="174" t="n">
        <v>2537</v>
      </c>
      <c r="Z100" s="179">
        <f>B100+F100+J100+N100+R100</f>
        <v/>
      </c>
      <c r="AA100" s="179">
        <f>C100+G100+K100+O100+S100</f>
        <v/>
      </c>
      <c r="AB100" s="179">
        <f>D100+H100+L100+P100+T100</f>
        <v/>
      </c>
      <c r="AC100" s="179">
        <f>E100+I100+M100+Q100+U100</f>
        <v/>
      </c>
      <c r="AD100" s="179">
        <f>Z100+V100</f>
        <v/>
      </c>
      <c r="AE100" s="179">
        <f>AA100+W100</f>
        <v/>
      </c>
      <c r="AF100" s="179">
        <f>AB100+X100</f>
        <v/>
      </c>
      <c r="AG100" s="179">
        <f>AC100+Y100</f>
        <v/>
      </c>
      <c r="AH100" s="177">
        <f>IF(B100+D100=0,"",B100/(B100+D100))</f>
        <v/>
      </c>
      <c r="AI100" s="177">
        <f>IF(C100+E100=0,"",C100/(C100+E100))</f>
        <v/>
      </c>
      <c r="AJ100" s="177">
        <f>IF(B100+C100=0,1,B100/(B100+C100))</f>
        <v/>
      </c>
      <c r="AK100" s="177">
        <f>IF(F100+H100=0,"",F100/(F100+H100))</f>
        <v/>
      </c>
      <c r="AL100" s="177">
        <f>IF(G100+I100=0,"",G100/(G100+I100))</f>
        <v/>
      </c>
      <c r="AM100" s="177">
        <f>IF(F100+G100=0,1,F100/(F100+G100))</f>
        <v/>
      </c>
      <c r="AN100" s="177">
        <f>IF(J100+L100=0,"",J100/(J100+L100))</f>
        <v/>
      </c>
      <c r="AO100" s="177">
        <f>IF(K100+M100=0,"",K100/(K100+M100))</f>
        <v/>
      </c>
      <c r="AP100" s="177">
        <f>IF(J100+K100=0,1,J100/(J100+K100))</f>
        <v/>
      </c>
      <c r="AQ100" s="177">
        <f>IF(N100+P100=0,"",N100/(N100+P100))</f>
        <v/>
      </c>
      <c r="AR100" s="177">
        <f>IF(O100+Q100=0,"",O100/(O100+Q100))</f>
        <v/>
      </c>
      <c r="AS100" s="177">
        <f>IF(N100+O100=0,1,N100/(N100+O100))</f>
        <v/>
      </c>
      <c r="AT100" s="177">
        <f>IF(R100+T100=0,"",R100/(R100+T100))</f>
        <v/>
      </c>
      <c r="AU100" s="177">
        <f>IF(S100+U100=0,"",S100/(S100+U100))</f>
        <v/>
      </c>
      <c r="AV100" s="177">
        <f>IF(R100+S100=0,1,R100/(R100+S100))</f>
        <v/>
      </c>
      <c r="AW100" s="177">
        <f>IF(V100+X100=0,"",V100/(V100+X100))</f>
        <v/>
      </c>
      <c r="AX100" s="177">
        <f>IF(W100+Y100=0,"",W100/(W100+Y100))</f>
        <v/>
      </c>
      <c r="AY100" s="177">
        <f>IF(V100+W100=0,1,V100/(V100+W100))</f>
        <v/>
      </c>
      <c r="AZ100" s="177">
        <f>IF(Z100+AB100=0,"",Z100/(Z100+AB100))</f>
        <v/>
      </c>
      <c r="BA100" s="177">
        <f>IF(AA100+AC100=0,"",AA100/(AA100+AC100))</f>
        <v/>
      </c>
      <c r="BB100" s="177">
        <f>IF(Z100+AA100=0,1,Z100/(Z100+AA100))</f>
        <v/>
      </c>
      <c r="BC100" s="177">
        <f>IF(AD100+AF100=0,"",AD100/(AD100+AF100))</f>
        <v/>
      </c>
      <c r="BD100" s="177">
        <f>IF(AE100+AG100=0,"",AE100/(AE100+AG100))</f>
        <v/>
      </c>
      <c r="BE100" s="177">
        <f>IF(AD100+AE100=0,1,AD100/(AD100+AE100))</f>
        <v/>
      </c>
    </row>
    <row r="101">
      <c r="A101" s="178" t="n">
        <v>0.0086988571428571</v>
      </c>
      <c r="B101" s="174" t="n">
        <v>1401</v>
      </c>
      <c r="C101" s="174" t="n">
        <v>2353</v>
      </c>
      <c r="D101" s="174" t="n">
        <v>155</v>
      </c>
      <c r="E101" s="174" t="n">
        <v>1131</v>
      </c>
      <c r="F101" s="174" t="n">
        <v>1414</v>
      </c>
      <c r="G101" s="174" t="n">
        <v>2522</v>
      </c>
      <c r="H101" s="174" t="n">
        <v>2</v>
      </c>
      <c r="I101" s="174" t="n">
        <v>367</v>
      </c>
      <c r="J101" s="174" t="n">
        <v>4263</v>
      </c>
      <c r="K101" s="174" t="n">
        <v>411</v>
      </c>
      <c r="L101" s="174" t="n">
        <v>1</v>
      </c>
      <c r="M101" s="174" t="n">
        <v>77</v>
      </c>
      <c r="N101" s="174" t="n">
        <v>27</v>
      </c>
      <c r="O101" s="174" t="n">
        <v>4234</v>
      </c>
      <c r="P101" s="174" t="n">
        <v>2</v>
      </c>
      <c r="Q101" s="174" t="n">
        <v>736</v>
      </c>
      <c r="R101" s="174" t="n">
        <v>95</v>
      </c>
      <c r="S101" s="174" t="n">
        <v>1595</v>
      </c>
      <c r="T101" s="174" t="n">
        <v>64</v>
      </c>
      <c r="U101" s="174" t="n">
        <v>2806</v>
      </c>
      <c r="V101" s="174" t="n">
        <v>2850</v>
      </c>
      <c r="W101" s="174" t="n">
        <v>4055</v>
      </c>
      <c r="X101" s="174" t="n">
        <v>70</v>
      </c>
      <c r="Y101" s="174" t="n">
        <v>2554</v>
      </c>
      <c r="Z101" s="179">
        <f>B101+F101+J101+N101+R101</f>
        <v/>
      </c>
      <c r="AA101" s="179">
        <f>C101+G101+K101+O101+S101</f>
        <v/>
      </c>
      <c r="AB101" s="179">
        <f>D101+H101+L101+P101+T101</f>
        <v/>
      </c>
      <c r="AC101" s="179">
        <f>E101+I101+M101+Q101+U101</f>
        <v/>
      </c>
      <c r="AD101" s="179">
        <f>Z101+V101</f>
        <v/>
      </c>
      <c r="AE101" s="179">
        <f>AA101+W101</f>
        <v/>
      </c>
      <c r="AF101" s="179">
        <f>AB101+X101</f>
        <v/>
      </c>
      <c r="AG101" s="179">
        <f>AC101+Y101</f>
        <v/>
      </c>
      <c r="AH101" s="177">
        <f>IF(B101+D101=0,"",B101/(B101+D101))</f>
        <v/>
      </c>
      <c r="AI101" s="177">
        <f>IF(C101+E101=0,"",C101/(C101+E101))</f>
        <v/>
      </c>
      <c r="AJ101" s="177">
        <f>IF(B101+C101=0,1,B101/(B101+C101))</f>
        <v/>
      </c>
      <c r="AK101" s="177">
        <f>IF(F101+H101=0,"",F101/(F101+H101))</f>
        <v/>
      </c>
      <c r="AL101" s="177">
        <f>IF(G101+I101=0,"",G101/(G101+I101))</f>
        <v/>
      </c>
      <c r="AM101" s="177">
        <f>IF(F101+G101=0,1,F101/(F101+G101))</f>
        <v/>
      </c>
      <c r="AN101" s="177">
        <f>IF(J101+L101=0,"",J101/(J101+L101))</f>
        <v/>
      </c>
      <c r="AO101" s="177">
        <f>IF(K101+M101=0,"",K101/(K101+M101))</f>
        <v/>
      </c>
      <c r="AP101" s="177">
        <f>IF(J101+K101=0,1,J101/(J101+K101))</f>
        <v/>
      </c>
      <c r="AQ101" s="177">
        <f>IF(N101+P101=0,"",N101/(N101+P101))</f>
        <v/>
      </c>
      <c r="AR101" s="177">
        <f>IF(O101+Q101=0,"",O101/(O101+Q101))</f>
        <v/>
      </c>
      <c r="AS101" s="177">
        <f>IF(N101+O101=0,1,N101/(N101+O101))</f>
        <v/>
      </c>
      <c r="AT101" s="177">
        <f>IF(R101+T101=0,"",R101/(R101+T101))</f>
        <v/>
      </c>
      <c r="AU101" s="177">
        <f>IF(S101+U101=0,"",S101/(S101+U101))</f>
        <v/>
      </c>
      <c r="AV101" s="177">
        <f>IF(R101+S101=0,1,R101/(R101+S101))</f>
        <v/>
      </c>
      <c r="AW101" s="177">
        <f>IF(V101+X101=0,"",V101/(V101+X101))</f>
        <v/>
      </c>
      <c r="AX101" s="177">
        <f>IF(W101+Y101=0,"",W101/(W101+Y101))</f>
        <v/>
      </c>
      <c r="AY101" s="177">
        <f>IF(V101+W101=0,1,V101/(V101+W101))</f>
        <v/>
      </c>
      <c r="AZ101" s="177">
        <f>IF(Z101+AB101=0,"",Z101/(Z101+AB101))</f>
        <v/>
      </c>
      <c r="BA101" s="177">
        <f>IF(AA101+AC101=0,"",AA101/(AA101+AC101))</f>
        <v/>
      </c>
      <c r="BB101" s="177">
        <f>IF(Z101+AA101=0,1,Z101/(Z101+AA101))</f>
        <v/>
      </c>
      <c r="BC101" s="177">
        <f>IF(AD101+AF101=0,"",AD101/(AD101+AF101))</f>
        <v/>
      </c>
      <c r="BD101" s="177">
        <f>IF(AE101+AG101=0,"",AE101/(AE101+AG101))</f>
        <v/>
      </c>
      <c r="BE101" s="177">
        <f>IF(AD101+AE101=0,1,AD101/(AD101+AE101))</f>
        <v/>
      </c>
    </row>
    <row r="102">
      <c r="A102" s="178" t="n">
        <v>0.00890722</v>
      </c>
      <c r="B102" s="174" t="n">
        <v>1398</v>
      </c>
      <c r="C102" s="174" t="n">
        <v>2336</v>
      </c>
      <c r="D102" s="174" t="n">
        <v>158</v>
      </c>
      <c r="E102" s="174" t="n">
        <v>1148</v>
      </c>
      <c r="F102" s="174" t="n">
        <v>1414</v>
      </c>
      <c r="G102" s="174" t="n">
        <v>2514</v>
      </c>
      <c r="H102" s="174" t="n">
        <v>2</v>
      </c>
      <c r="I102" s="174" t="n">
        <v>375</v>
      </c>
      <c r="J102" s="174" t="n">
        <v>4263</v>
      </c>
      <c r="K102" s="174" t="n">
        <v>411</v>
      </c>
      <c r="L102" s="174" t="n">
        <v>1</v>
      </c>
      <c r="M102" s="174" t="n">
        <v>77</v>
      </c>
      <c r="N102" s="174" t="n">
        <v>27</v>
      </c>
      <c r="O102" s="174" t="n">
        <v>4217</v>
      </c>
      <c r="P102" s="174" t="n">
        <v>2</v>
      </c>
      <c r="Q102" s="174" t="n">
        <v>753</v>
      </c>
      <c r="R102" s="174" t="n">
        <v>95</v>
      </c>
      <c r="S102" s="174" t="n">
        <v>1575</v>
      </c>
      <c r="T102" s="174" t="n">
        <v>64</v>
      </c>
      <c r="U102" s="174" t="n">
        <v>2826</v>
      </c>
      <c r="V102" s="174" t="n">
        <v>2850</v>
      </c>
      <c r="W102" s="174" t="n">
        <v>4037</v>
      </c>
      <c r="X102" s="174" t="n">
        <v>70</v>
      </c>
      <c r="Y102" s="174" t="n">
        <v>2572</v>
      </c>
      <c r="Z102" s="179">
        <f>B102+F102+J102+N102+R102</f>
        <v/>
      </c>
      <c r="AA102" s="179">
        <f>C102+G102+K102+O102+S102</f>
        <v/>
      </c>
      <c r="AB102" s="179">
        <f>D102+H102+L102+P102+T102</f>
        <v/>
      </c>
      <c r="AC102" s="179">
        <f>E102+I102+M102+Q102+U102</f>
        <v/>
      </c>
      <c r="AD102" s="179">
        <f>Z102+V102</f>
        <v/>
      </c>
      <c r="AE102" s="179">
        <f>AA102+W102</f>
        <v/>
      </c>
      <c r="AF102" s="179">
        <f>AB102+X102</f>
        <v/>
      </c>
      <c r="AG102" s="179">
        <f>AC102+Y102</f>
        <v/>
      </c>
      <c r="AH102" s="177">
        <f>IF(B102+D102=0,"",B102/(B102+D102))</f>
        <v/>
      </c>
      <c r="AI102" s="177">
        <f>IF(C102+E102=0,"",C102/(C102+E102))</f>
        <v/>
      </c>
      <c r="AJ102" s="177">
        <f>IF(B102+C102=0,1,B102/(B102+C102))</f>
        <v/>
      </c>
      <c r="AK102" s="177">
        <f>IF(F102+H102=0,"",F102/(F102+H102))</f>
        <v/>
      </c>
      <c r="AL102" s="177">
        <f>IF(G102+I102=0,"",G102/(G102+I102))</f>
        <v/>
      </c>
      <c r="AM102" s="177">
        <f>IF(F102+G102=0,1,F102/(F102+G102))</f>
        <v/>
      </c>
      <c r="AN102" s="177">
        <f>IF(J102+L102=0,"",J102/(J102+L102))</f>
        <v/>
      </c>
      <c r="AO102" s="177">
        <f>IF(K102+M102=0,"",K102/(K102+M102))</f>
        <v/>
      </c>
      <c r="AP102" s="177">
        <f>IF(J102+K102=0,1,J102/(J102+K102))</f>
        <v/>
      </c>
      <c r="AQ102" s="177">
        <f>IF(N102+P102=0,"",N102/(N102+P102))</f>
        <v/>
      </c>
      <c r="AR102" s="177">
        <f>IF(O102+Q102=0,"",O102/(O102+Q102))</f>
        <v/>
      </c>
      <c r="AS102" s="177">
        <f>IF(N102+O102=0,1,N102/(N102+O102))</f>
        <v/>
      </c>
      <c r="AT102" s="177">
        <f>IF(R102+T102=0,"",R102/(R102+T102))</f>
        <v/>
      </c>
      <c r="AU102" s="177">
        <f>IF(S102+U102=0,"",S102/(S102+U102))</f>
        <v/>
      </c>
      <c r="AV102" s="177">
        <f>IF(R102+S102=0,1,R102/(R102+S102))</f>
        <v/>
      </c>
      <c r="AW102" s="177">
        <f>IF(V102+X102=0,"",V102/(V102+X102))</f>
        <v/>
      </c>
      <c r="AX102" s="177">
        <f>IF(W102+Y102=0,"",W102/(W102+Y102))</f>
        <v/>
      </c>
      <c r="AY102" s="177">
        <f>IF(V102+W102=0,1,V102/(V102+W102))</f>
        <v/>
      </c>
      <c r="AZ102" s="177">
        <f>IF(Z102+AB102=0,"",Z102/(Z102+AB102))</f>
        <v/>
      </c>
      <c r="BA102" s="177">
        <f>IF(AA102+AC102=0,"",AA102/(AA102+AC102))</f>
        <v/>
      </c>
      <c r="BB102" s="177">
        <f>IF(Z102+AA102=0,1,Z102/(Z102+AA102))</f>
        <v/>
      </c>
      <c r="BC102" s="177">
        <f>IF(AD102+AF102=0,"",AD102/(AD102+AF102))</f>
        <v/>
      </c>
      <c r="BD102" s="177">
        <f>IF(AE102+AG102=0,"",AE102/(AE102+AG102))</f>
        <v/>
      </c>
      <c r="BE102" s="177">
        <f>IF(AD102+AE102=0,1,AD102/(AD102+AE102))</f>
        <v/>
      </c>
    </row>
    <row r="103">
      <c r="A103" s="178" t="n">
        <v>0.009154673333333301</v>
      </c>
      <c r="B103" s="174" t="n">
        <v>1391</v>
      </c>
      <c r="C103" s="174" t="n">
        <v>2310</v>
      </c>
      <c r="D103" s="174" t="n">
        <v>165</v>
      </c>
      <c r="E103" s="174" t="n">
        <v>1174</v>
      </c>
      <c r="F103" s="174" t="n">
        <v>1414</v>
      </c>
      <c r="G103" s="174" t="n">
        <v>2507</v>
      </c>
      <c r="H103" s="174" t="n">
        <v>2</v>
      </c>
      <c r="I103" s="174" t="n">
        <v>382</v>
      </c>
      <c r="J103" s="174" t="n">
        <v>4263</v>
      </c>
      <c r="K103" s="174" t="n">
        <v>411</v>
      </c>
      <c r="L103" s="174" t="n">
        <v>1</v>
      </c>
      <c r="M103" s="174" t="n">
        <v>77</v>
      </c>
      <c r="N103" s="174" t="n">
        <v>27</v>
      </c>
      <c r="O103" s="174" t="n">
        <v>4206</v>
      </c>
      <c r="P103" s="174" t="n">
        <v>2</v>
      </c>
      <c r="Q103" s="174" t="n">
        <v>764</v>
      </c>
      <c r="R103" s="174" t="n">
        <v>95</v>
      </c>
      <c r="S103" s="174" t="n">
        <v>1562</v>
      </c>
      <c r="T103" s="174" t="n">
        <v>64</v>
      </c>
      <c r="U103" s="174" t="n">
        <v>2839</v>
      </c>
      <c r="V103" s="174" t="n">
        <v>2848</v>
      </c>
      <c r="W103" s="174" t="n">
        <v>4020</v>
      </c>
      <c r="X103" s="174" t="n">
        <v>72</v>
      </c>
      <c r="Y103" s="174" t="n">
        <v>2589</v>
      </c>
      <c r="Z103" s="179">
        <f>B103+F103+J103+N103+R103</f>
        <v/>
      </c>
      <c r="AA103" s="179">
        <f>C103+G103+K103+O103+S103</f>
        <v/>
      </c>
      <c r="AB103" s="179">
        <f>D103+H103+L103+P103+T103</f>
        <v/>
      </c>
      <c r="AC103" s="179">
        <f>E103+I103+M103+Q103+U103</f>
        <v/>
      </c>
      <c r="AD103" s="179">
        <f>Z103+V103</f>
        <v/>
      </c>
      <c r="AE103" s="179">
        <f>AA103+W103</f>
        <v/>
      </c>
      <c r="AF103" s="179">
        <f>AB103+X103</f>
        <v/>
      </c>
      <c r="AG103" s="179">
        <f>AC103+Y103</f>
        <v/>
      </c>
      <c r="AH103" s="177">
        <f>IF(B103+D103=0,"",B103/(B103+D103))</f>
        <v/>
      </c>
      <c r="AI103" s="177">
        <f>IF(C103+E103=0,"",C103/(C103+E103))</f>
        <v/>
      </c>
      <c r="AJ103" s="177">
        <f>IF(B103+C103=0,1,B103/(B103+C103))</f>
        <v/>
      </c>
      <c r="AK103" s="177">
        <f>IF(F103+H103=0,"",F103/(F103+H103))</f>
        <v/>
      </c>
      <c r="AL103" s="177">
        <f>IF(G103+I103=0,"",G103/(G103+I103))</f>
        <v/>
      </c>
      <c r="AM103" s="177">
        <f>IF(F103+G103=0,1,F103/(F103+G103))</f>
        <v/>
      </c>
      <c r="AN103" s="177">
        <f>IF(J103+L103=0,"",J103/(J103+L103))</f>
        <v/>
      </c>
      <c r="AO103" s="177">
        <f>IF(K103+M103=0,"",K103/(K103+M103))</f>
        <v/>
      </c>
      <c r="AP103" s="177">
        <f>IF(J103+K103=0,1,J103/(J103+K103))</f>
        <v/>
      </c>
      <c r="AQ103" s="177">
        <f>IF(N103+P103=0,"",N103/(N103+P103))</f>
        <v/>
      </c>
      <c r="AR103" s="177">
        <f>IF(O103+Q103=0,"",O103/(O103+Q103))</f>
        <v/>
      </c>
      <c r="AS103" s="177">
        <f>IF(N103+O103=0,1,N103/(N103+O103))</f>
        <v/>
      </c>
      <c r="AT103" s="177">
        <f>IF(R103+T103=0,"",R103/(R103+T103))</f>
        <v/>
      </c>
      <c r="AU103" s="177">
        <f>IF(S103+U103=0,"",S103/(S103+U103))</f>
        <v/>
      </c>
      <c r="AV103" s="177">
        <f>IF(R103+S103=0,1,R103/(R103+S103))</f>
        <v/>
      </c>
      <c r="AW103" s="177">
        <f>IF(V103+X103=0,"",V103/(V103+X103))</f>
        <v/>
      </c>
      <c r="AX103" s="177">
        <f>IF(W103+Y103=0,"",W103/(W103+Y103))</f>
        <v/>
      </c>
      <c r="AY103" s="177">
        <f>IF(V103+W103=0,1,V103/(V103+W103))</f>
        <v/>
      </c>
      <c r="AZ103" s="177">
        <f>IF(Z103+AB103=0,"",Z103/(Z103+AB103))</f>
        <v/>
      </c>
      <c r="BA103" s="177">
        <f>IF(AA103+AC103=0,"",AA103/(AA103+AC103))</f>
        <v/>
      </c>
      <c r="BB103" s="177">
        <f>IF(Z103+AA103=0,1,Z103/(Z103+AA103))</f>
        <v/>
      </c>
      <c r="BC103" s="177">
        <f>IF(AD103+AF103=0,"",AD103/(AD103+AF103))</f>
        <v/>
      </c>
      <c r="BD103" s="177">
        <f>IF(AE103+AG103=0,"",AE103/(AE103+AG103))</f>
        <v/>
      </c>
      <c r="BE103" s="177">
        <f>IF(AD103+AE103=0,1,AD103/(AD103+AE103))</f>
        <v/>
      </c>
    </row>
    <row r="104">
      <c r="A104" s="178" t="n">
        <v>0.0093922228571428</v>
      </c>
      <c r="B104" s="174" t="n">
        <v>1385</v>
      </c>
      <c r="C104" s="174" t="n">
        <v>2286</v>
      </c>
      <c r="D104" s="174" t="n">
        <v>171</v>
      </c>
      <c r="E104" s="174" t="n">
        <v>1198</v>
      </c>
      <c r="F104" s="174" t="n">
        <v>1414</v>
      </c>
      <c r="G104" s="174" t="n">
        <v>2502</v>
      </c>
      <c r="H104" s="174" t="n">
        <v>2</v>
      </c>
      <c r="I104" s="174" t="n">
        <v>387</v>
      </c>
      <c r="J104" s="174" t="n">
        <v>4263</v>
      </c>
      <c r="K104" s="174" t="n">
        <v>410</v>
      </c>
      <c r="L104" s="174" t="n">
        <v>1</v>
      </c>
      <c r="M104" s="174" t="n">
        <v>78</v>
      </c>
      <c r="N104" s="174" t="n">
        <v>27</v>
      </c>
      <c r="O104" s="174" t="n">
        <v>4196</v>
      </c>
      <c r="P104" s="174" t="n">
        <v>2</v>
      </c>
      <c r="Q104" s="174" t="n">
        <v>774</v>
      </c>
      <c r="R104" s="174" t="n">
        <v>95</v>
      </c>
      <c r="S104" s="174" t="n">
        <v>1541</v>
      </c>
      <c r="T104" s="174" t="n">
        <v>64</v>
      </c>
      <c r="U104" s="174" t="n">
        <v>2860</v>
      </c>
      <c r="V104" s="174" t="n">
        <v>2848</v>
      </c>
      <c r="W104" s="174" t="n">
        <v>4004</v>
      </c>
      <c r="X104" s="174" t="n">
        <v>72</v>
      </c>
      <c r="Y104" s="174" t="n">
        <v>2605</v>
      </c>
      <c r="Z104" s="179">
        <f>B104+F104+J104+N104+R104</f>
        <v/>
      </c>
      <c r="AA104" s="179">
        <f>C104+G104+K104+O104+S104</f>
        <v/>
      </c>
      <c r="AB104" s="179">
        <f>D104+H104+L104+P104+T104</f>
        <v/>
      </c>
      <c r="AC104" s="179">
        <f>E104+I104+M104+Q104+U104</f>
        <v/>
      </c>
      <c r="AD104" s="179">
        <f>Z104+V104</f>
        <v/>
      </c>
      <c r="AE104" s="179">
        <f>AA104+W104</f>
        <v/>
      </c>
      <c r="AF104" s="179">
        <f>AB104+X104</f>
        <v/>
      </c>
      <c r="AG104" s="179">
        <f>AC104+Y104</f>
        <v/>
      </c>
      <c r="AH104" s="177">
        <f>IF(B104+D104=0,"",B104/(B104+D104))</f>
        <v/>
      </c>
      <c r="AI104" s="177">
        <f>IF(C104+E104=0,"",C104/(C104+E104))</f>
        <v/>
      </c>
      <c r="AJ104" s="177">
        <f>IF(B104+C104=0,1,B104/(B104+C104))</f>
        <v/>
      </c>
      <c r="AK104" s="177">
        <f>IF(F104+H104=0,"",F104/(F104+H104))</f>
        <v/>
      </c>
      <c r="AL104" s="177">
        <f>IF(G104+I104=0,"",G104/(G104+I104))</f>
        <v/>
      </c>
      <c r="AM104" s="177">
        <f>IF(F104+G104=0,1,F104/(F104+G104))</f>
        <v/>
      </c>
      <c r="AN104" s="177">
        <f>IF(J104+L104=0,"",J104/(J104+L104))</f>
        <v/>
      </c>
      <c r="AO104" s="177">
        <f>IF(K104+M104=0,"",K104/(K104+M104))</f>
        <v/>
      </c>
      <c r="AP104" s="177">
        <f>IF(J104+K104=0,1,J104/(J104+K104))</f>
        <v/>
      </c>
      <c r="AQ104" s="177">
        <f>IF(N104+P104=0,"",N104/(N104+P104))</f>
        <v/>
      </c>
      <c r="AR104" s="177">
        <f>IF(O104+Q104=0,"",O104/(O104+Q104))</f>
        <v/>
      </c>
      <c r="AS104" s="177">
        <f>IF(N104+O104=0,1,N104/(N104+O104))</f>
        <v/>
      </c>
      <c r="AT104" s="177">
        <f>IF(R104+T104=0,"",R104/(R104+T104))</f>
        <v/>
      </c>
      <c r="AU104" s="177">
        <f>IF(S104+U104=0,"",S104/(S104+U104))</f>
        <v/>
      </c>
      <c r="AV104" s="177">
        <f>IF(R104+S104=0,1,R104/(R104+S104))</f>
        <v/>
      </c>
      <c r="AW104" s="177">
        <f>IF(V104+X104=0,"",V104/(V104+X104))</f>
        <v/>
      </c>
      <c r="AX104" s="177">
        <f>IF(W104+Y104=0,"",W104/(W104+Y104))</f>
        <v/>
      </c>
      <c r="AY104" s="177">
        <f>IF(V104+W104=0,1,V104/(V104+W104))</f>
        <v/>
      </c>
      <c r="AZ104" s="177">
        <f>IF(Z104+AB104=0,"",Z104/(Z104+AB104))</f>
        <v/>
      </c>
      <c r="BA104" s="177">
        <f>IF(AA104+AC104=0,"",AA104/(AA104+AC104))</f>
        <v/>
      </c>
      <c r="BB104" s="177">
        <f>IF(Z104+AA104=0,1,Z104/(Z104+AA104))</f>
        <v/>
      </c>
      <c r="BC104" s="177">
        <f>IF(AD104+AF104=0,"",AD104/(AD104+AF104))</f>
        <v/>
      </c>
      <c r="BD104" s="177">
        <f>IF(AE104+AG104=0,"",AE104/(AE104+AG104))</f>
        <v/>
      </c>
      <c r="BE104" s="177">
        <f>IF(AD104+AE104=0,1,AD104/(AD104+AE104))</f>
        <v/>
      </c>
    </row>
    <row r="105">
      <c r="A105" s="178" t="n">
        <v>0.0095917142857142</v>
      </c>
      <c r="B105" s="174" t="n">
        <v>1378</v>
      </c>
      <c r="C105" s="174" t="n">
        <v>2267</v>
      </c>
      <c r="D105" s="174" t="n">
        <v>178</v>
      </c>
      <c r="E105" s="174" t="n">
        <v>1217</v>
      </c>
      <c r="F105" s="174" t="n">
        <v>1414</v>
      </c>
      <c r="G105" s="174" t="n">
        <v>2498</v>
      </c>
      <c r="H105" s="174" t="n">
        <v>2</v>
      </c>
      <c r="I105" s="174" t="n">
        <v>391</v>
      </c>
      <c r="J105" s="174" t="n">
        <v>4263</v>
      </c>
      <c r="K105" s="174" t="n">
        <v>408</v>
      </c>
      <c r="L105" s="174" t="n">
        <v>1</v>
      </c>
      <c r="M105" s="174" t="n">
        <v>80</v>
      </c>
      <c r="N105" s="174" t="n">
        <v>27</v>
      </c>
      <c r="O105" s="174" t="n">
        <v>4179</v>
      </c>
      <c r="P105" s="174" t="n">
        <v>2</v>
      </c>
      <c r="Q105" s="174" t="n">
        <v>791</v>
      </c>
      <c r="R105" s="174" t="n">
        <v>95</v>
      </c>
      <c r="S105" s="174" t="n">
        <v>1520</v>
      </c>
      <c r="T105" s="174" t="n">
        <v>64</v>
      </c>
      <c r="U105" s="174" t="n">
        <v>2881</v>
      </c>
      <c r="V105" s="174" t="n">
        <v>2846</v>
      </c>
      <c r="W105" s="174" t="n">
        <v>3994</v>
      </c>
      <c r="X105" s="174" t="n">
        <v>74</v>
      </c>
      <c r="Y105" s="174" t="n">
        <v>2615</v>
      </c>
      <c r="Z105" s="179">
        <f>B105+F105+J105+N105+R105</f>
        <v/>
      </c>
      <c r="AA105" s="179">
        <f>C105+G105+K105+O105+S105</f>
        <v/>
      </c>
      <c r="AB105" s="179">
        <f>D105+H105+L105+P105+T105</f>
        <v/>
      </c>
      <c r="AC105" s="179">
        <f>E105+I105+M105+Q105+U105</f>
        <v/>
      </c>
      <c r="AD105" s="179">
        <f>Z105+V105</f>
        <v/>
      </c>
      <c r="AE105" s="179">
        <f>AA105+W105</f>
        <v/>
      </c>
      <c r="AF105" s="179">
        <f>AB105+X105</f>
        <v/>
      </c>
      <c r="AG105" s="179">
        <f>AC105+Y105</f>
        <v/>
      </c>
      <c r="AH105" s="177">
        <f>IF(B105+D105=0,"",B105/(B105+D105))</f>
        <v/>
      </c>
      <c r="AI105" s="177">
        <f>IF(C105+E105=0,"",C105/(C105+E105))</f>
        <v/>
      </c>
      <c r="AJ105" s="177">
        <f>IF(B105+C105=0,1,B105/(B105+C105))</f>
        <v/>
      </c>
      <c r="AK105" s="177">
        <f>IF(F105+H105=0,"",F105/(F105+H105))</f>
        <v/>
      </c>
      <c r="AL105" s="177">
        <f>IF(G105+I105=0,"",G105/(G105+I105))</f>
        <v/>
      </c>
      <c r="AM105" s="177">
        <f>IF(F105+G105=0,1,F105/(F105+G105))</f>
        <v/>
      </c>
      <c r="AN105" s="177">
        <f>IF(J105+L105=0,"",J105/(J105+L105))</f>
        <v/>
      </c>
      <c r="AO105" s="177">
        <f>IF(K105+M105=0,"",K105/(K105+M105))</f>
        <v/>
      </c>
      <c r="AP105" s="177">
        <f>IF(J105+K105=0,1,J105/(J105+K105))</f>
        <v/>
      </c>
      <c r="AQ105" s="177">
        <f>IF(N105+P105=0,"",N105/(N105+P105))</f>
        <v/>
      </c>
      <c r="AR105" s="177">
        <f>IF(O105+Q105=0,"",O105/(O105+Q105))</f>
        <v/>
      </c>
      <c r="AS105" s="177">
        <f>IF(N105+O105=0,1,N105/(N105+O105))</f>
        <v/>
      </c>
      <c r="AT105" s="177">
        <f>IF(R105+T105=0,"",R105/(R105+T105))</f>
        <v/>
      </c>
      <c r="AU105" s="177">
        <f>IF(S105+U105=0,"",S105/(S105+U105))</f>
        <v/>
      </c>
      <c r="AV105" s="177">
        <f>IF(R105+S105=0,1,R105/(R105+S105))</f>
        <v/>
      </c>
      <c r="AW105" s="177">
        <f>IF(V105+X105=0,"",V105/(V105+X105))</f>
        <v/>
      </c>
      <c r="AX105" s="177">
        <f>IF(W105+Y105=0,"",W105/(W105+Y105))</f>
        <v/>
      </c>
      <c r="AY105" s="177">
        <f>IF(V105+W105=0,1,V105/(V105+W105))</f>
        <v/>
      </c>
      <c r="AZ105" s="177">
        <f>IF(Z105+AB105=0,"",Z105/(Z105+AB105))</f>
        <v/>
      </c>
      <c r="BA105" s="177">
        <f>IF(AA105+AC105=0,"",AA105/(AA105+AC105))</f>
        <v/>
      </c>
      <c r="BB105" s="177">
        <f>IF(Z105+AA105=0,1,Z105/(Z105+AA105))</f>
        <v/>
      </c>
      <c r="BC105" s="177">
        <f>IF(AD105+AF105=0,"",AD105/(AD105+AF105))</f>
        <v/>
      </c>
      <c r="BD105" s="177">
        <f>IF(AE105+AG105=0,"",AE105/(AE105+AG105))</f>
        <v/>
      </c>
      <c r="BE105" s="177">
        <f>IF(AD105+AE105=0,1,AD105/(AD105+AE105))</f>
        <v/>
      </c>
    </row>
    <row r="106">
      <c r="A106" s="178" t="n">
        <v>0.009818286666666599</v>
      </c>
      <c r="B106" s="174" t="n">
        <v>1375</v>
      </c>
      <c r="C106" s="174" t="n">
        <v>2245</v>
      </c>
      <c r="D106" s="174" t="n">
        <v>181</v>
      </c>
      <c r="E106" s="174" t="n">
        <v>1239</v>
      </c>
      <c r="F106" s="174" t="n">
        <v>1414</v>
      </c>
      <c r="G106" s="174" t="n">
        <v>2493</v>
      </c>
      <c r="H106" s="174" t="n">
        <v>2</v>
      </c>
      <c r="I106" s="174" t="n">
        <v>396</v>
      </c>
      <c r="J106" s="174" t="n">
        <v>4263</v>
      </c>
      <c r="K106" s="174" t="n">
        <v>407</v>
      </c>
      <c r="L106" s="174" t="n">
        <v>1</v>
      </c>
      <c r="M106" s="174" t="n">
        <v>81</v>
      </c>
      <c r="N106" s="174" t="n">
        <v>27</v>
      </c>
      <c r="O106" s="174" t="n">
        <v>4168</v>
      </c>
      <c r="P106" s="174" t="n">
        <v>2</v>
      </c>
      <c r="Q106" s="174" t="n">
        <v>802</v>
      </c>
      <c r="R106" s="174" t="n">
        <v>95</v>
      </c>
      <c r="S106" s="174" t="n">
        <v>1499</v>
      </c>
      <c r="T106" s="174" t="n">
        <v>64</v>
      </c>
      <c r="U106" s="174" t="n">
        <v>2902</v>
      </c>
      <c r="V106" s="174" t="n">
        <v>2845</v>
      </c>
      <c r="W106" s="174" t="n">
        <v>3975</v>
      </c>
      <c r="X106" s="174" t="n">
        <v>75</v>
      </c>
      <c r="Y106" s="174" t="n">
        <v>2634</v>
      </c>
      <c r="Z106" s="179">
        <f>B106+F106+J106+N106+R106</f>
        <v/>
      </c>
      <c r="AA106" s="179">
        <f>C106+G106+K106+O106+S106</f>
        <v/>
      </c>
      <c r="AB106" s="179">
        <f>D106+H106+L106+P106+T106</f>
        <v/>
      </c>
      <c r="AC106" s="179">
        <f>E106+I106+M106+Q106+U106</f>
        <v/>
      </c>
      <c r="AD106" s="179">
        <f>Z106+V106</f>
        <v/>
      </c>
      <c r="AE106" s="179">
        <f>AA106+W106</f>
        <v/>
      </c>
      <c r="AF106" s="179">
        <f>AB106+X106</f>
        <v/>
      </c>
      <c r="AG106" s="179">
        <f>AC106+Y106</f>
        <v/>
      </c>
      <c r="AH106" s="177">
        <f>IF(B106+D106=0,"",B106/(B106+D106))</f>
        <v/>
      </c>
      <c r="AI106" s="177">
        <f>IF(C106+E106=0,"",C106/(C106+E106))</f>
        <v/>
      </c>
      <c r="AJ106" s="177">
        <f>IF(B106+C106=0,1,B106/(B106+C106))</f>
        <v/>
      </c>
      <c r="AK106" s="177">
        <f>IF(F106+H106=0,"",F106/(F106+H106))</f>
        <v/>
      </c>
      <c r="AL106" s="177">
        <f>IF(G106+I106=0,"",G106/(G106+I106))</f>
        <v/>
      </c>
      <c r="AM106" s="177">
        <f>IF(F106+G106=0,1,F106/(F106+G106))</f>
        <v/>
      </c>
      <c r="AN106" s="177">
        <f>IF(J106+L106=0,"",J106/(J106+L106))</f>
        <v/>
      </c>
      <c r="AO106" s="177">
        <f>IF(K106+M106=0,"",K106/(K106+M106))</f>
        <v/>
      </c>
      <c r="AP106" s="177">
        <f>IF(J106+K106=0,1,J106/(J106+K106))</f>
        <v/>
      </c>
      <c r="AQ106" s="177">
        <f>IF(N106+P106=0,"",N106/(N106+P106))</f>
        <v/>
      </c>
      <c r="AR106" s="177">
        <f>IF(O106+Q106=0,"",O106/(O106+Q106))</f>
        <v/>
      </c>
      <c r="AS106" s="177">
        <f>IF(N106+O106=0,1,N106/(N106+O106))</f>
        <v/>
      </c>
      <c r="AT106" s="177">
        <f>IF(R106+T106=0,"",R106/(R106+T106))</f>
        <v/>
      </c>
      <c r="AU106" s="177">
        <f>IF(S106+U106=0,"",S106/(S106+U106))</f>
        <v/>
      </c>
      <c r="AV106" s="177">
        <f>IF(R106+S106=0,1,R106/(R106+S106))</f>
        <v/>
      </c>
      <c r="AW106" s="177">
        <f>IF(V106+X106=0,"",V106/(V106+X106))</f>
        <v/>
      </c>
      <c r="AX106" s="177">
        <f>IF(W106+Y106=0,"",W106/(W106+Y106))</f>
        <v/>
      </c>
      <c r="AY106" s="177">
        <f>IF(V106+W106=0,1,V106/(V106+W106))</f>
        <v/>
      </c>
      <c r="AZ106" s="177">
        <f>IF(Z106+AB106=0,"",Z106/(Z106+AB106))</f>
        <v/>
      </c>
      <c r="BA106" s="177">
        <f>IF(AA106+AC106=0,"",AA106/(AA106+AC106))</f>
        <v/>
      </c>
      <c r="BB106" s="177">
        <f>IF(Z106+AA106=0,1,Z106/(Z106+AA106))</f>
        <v/>
      </c>
      <c r="BC106" s="177">
        <f>IF(AD106+AF106=0,"",AD106/(AD106+AF106))</f>
        <v/>
      </c>
      <c r="BD106" s="177">
        <f>IF(AE106+AG106=0,"",AE106/(AE106+AG106))</f>
        <v/>
      </c>
      <c r="BE106" s="177">
        <f>IF(AD106+AE106=0,1,AD106/(AD106+AE106))</f>
        <v/>
      </c>
    </row>
    <row r="107">
      <c r="A107" s="178" t="n">
        <v>0.0100205904761904</v>
      </c>
      <c r="B107" s="174" t="n">
        <v>1366</v>
      </c>
      <c r="C107" s="174" t="n">
        <v>2219</v>
      </c>
      <c r="D107" s="174" t="n">
        <v>190</v>
      </c>
      <c r="E107" s="174" t="n">
        <v>1265</v>
      </c>
      <c r="F107" s="174" t="n">
        <v>1414</v>
      </c>
      <c r="G107" s="174" t="n">
        <v>2490</v>
      </c>
      <c r="H107" s="174" t="n">
        <v>2</v>
      </c>
      <c r="I107" s="174" t="n">
        <v>399</v>
      </c>
      <c r="J107" s="174" t="n">
        <v>4263</v>
      </c>
      <c r="K107" s="174" t="n">
        <v>407</v>
      </c>
      <c r="L107" s="174" t="n">
        <v>1</v>
      </c>
      <c r="M107" s="174" t="n">
        <v>81</v>
      </c>
      <c r="N107" s="174" t="n">
        <v>27</v>
      </c>
      <c r="O107" s="174" t="n">
        <v>4160</v>
      </c>
      <c r="P107" s="174" t="n">
        <v>2</v>
      </c>
      <c r="Q107" s="174" t="n">
        <v>810</v>
      </c>
      <c r="R107" s="174" t="n">
        <v>95</v>
      </c>
      <c r="S107" s="174" t="n">
        <v>1479</v>
      </c>
      <c r="T107" s="174" t="n">
        <v>64</v>
      </c>
      <c r="U107" s="174" t="n">
        <v>2922</v>
      </c>
      <c r="V107" s="174" t="n">
        <v>2843</v>
      </c>
      <c r="W107" s="174" t="n">
        <v>3960</v>
      </c>
      <c r="X107" s="174" t="n">
        <v>77</v>
      </c>
      <c r="Y107" s="174" t="n">
        <v>2649</v>
      </c>
      <c r="Z107" s="179">
        <f>B107+F107+J107+N107+R107</f>
        <v/>
      </c>
      <c r="AA107" s="179">
        <f>C107+G107+K107+O107+S107</f>
        <v/>
      </c>
      <c r="AB107" s="179">
        <f>D107+H107+L107+P107+T107</f>
        <v/>
      </c>
      <c r="AC107" s="179">
        <f>E107+I107+M107+Q107+U107</f>
        <v/>
      </c>
      <c r="AD107" s="179">
        <f>Z107+V107</f>
        <v/>
      </c>
      <c r="AE107" s="179">
        <f>AA107+W107</f>
        <v/>
      </c>
      <c r="AF107" s="179">
        <f>AB107+X107</f>
        <v/>
      </c>
      <c r="AG107" s="179">
        <f>AC107+Y107</f>
        <v/>
      </c>
      <c r="AH107" s="177">
        <f>IF(B107+D107=0,"",B107/(B107+D107))</f>
        <v/>
      </c>
      <c r="AI107" s="177">
        <f>IF(C107+E107=0,"",C107/(C107+E107))</f>
        <v/>
      </c>
      <c r="AJ107" s="177">
        <f>IF(B107+C107=0,1,B107/(B107+C107))</f>
        <v/>
      </c>
      <c r="AK107" s="177">
        <f>IF(F107+H107=0,"",F107/(F107+H107))</f>
        <v/>
      </c>
      <c r="AL107" s="177">
        <f>IF(G107+I107=0,"",G107/(G107+I107))</f>
        <v/>
      </c>
      <c r="AM107" s="177">
        <f>IF(F107+G107=0,1,F107/(F107+G107))</f>
        <v/>
      </c>
      <c r="AN107" s="177">
        <f>IF(J107+L107=0,"",J107/(J107+L107))</f>
        <v/>
      </c>
      <c r="AO107" s="177">
        <f>IF(K107+M107=0,"",K107/(K107+M107))</f>
        <v/>
      </c>
      <c r="AP107" s="177">
        <f>IF(J107+K107=0,1,J107/(J107+K107))</f>
        <v/>
      </c>
      <c r="AQ107" s="177">
        <f>IF(N107+P107=0,"",N107/(N107+P107))</f>
        <v/>
      </c>
      <c r="AR107" s="177">
        <f>IF(O107+Q107=0,"",O107/(O107+Q107))</f>
        <v/>
      </c>
      <c r="AS107" s="177">
        <f>IF(N107+O107=0,1,N107/(N107+O107))</f>
        <v/>
      </c>
      <c r="AT107" s="177">
        <f>IF(R107+T107=0,"",R107/(R107+T107))</f>
        <v/>
      </c>
      <c r="AU107" s="177">
        <f>IF(S107+U107=0,"",S107/(S107+U107))</f>
        <v/>
      </c>
      <c r="AV107" s="177">
        <f>IF(R107+S107=0,1,R107/(R107+S107))</f>
        <v/>
      </c>
      <c r="AW107" s="177">
        <f>IF(V107+X107=0,"",V107/(V107+X107))</f>
        <v/>
      </c>
      <c r="AX107" s="177">
        <f>IF(W107+Y107=0,"",W107/(W107+Y107))</f>
        <v/>
      </c>
      <c r="AY107" s="177">
        <f>IF(V107+W107=0,1,V107/(V107+W107))</f>
        <v/>
      </c>
      <c r="AZ107" s="177">
        <f>IF(Z107+AB107=0,"",Z107/(Z107+AB107))</f>
        <v/>
      </c>
      <c r="BA107" s="177">
        <f>IF(AA107+AC107=0,"",AA107/(AA107+AC107))</f>
        <v/>
      </c>
      <c r="BB107" s="177">
        <f>IF(Z107+AA107=0,1,Z107/(Z107+AA107))</f>
        <v/>
      </c>
      <c r="BC107" s="177">
        <f>IF(AD107+AF107=0,"",AD107/(AD107+AF107))</f>
        <v/>
      </c>
      <c r="BD107" s="177">
        <f>IF(AE107+AG107=0,"",AE107/(AE107+AG107))</f>
        <v/>
      </c>
      <c r="BE107" s="177">
        <f>IF(AD107+AE107=0,1,AD107/(AD107+AE107))</f>
        <v/>
      </c>
    </row>
    <row r="108">
      <c r="A108" s="178" t="n">
        <v>0.0102917028571428</v>
      </c>
      <c r="B108" s="174" t="n">
        <v>1360</v>
      </c>
      <c r="C108" s="174" t="n">
        <v>2199</v>
      </c>
      <c r="D108" s="174" t="n">
        <v>196</v>
      </c>
      <c r="E108" s="174" t="n">
        <v>1285</v>
      </c>
      <c r="F108" s="174" t="n">
        <v>1414</v>
      </c>
      <c r="G108" s="174" t="n">
        <v>2485</v>
      </c>
      <c r="H108" s="174" t="n">
        <v>2</v>
      </c>
      <c r="I108" s="174" t="n">
        <v>404</v>
      </c>
      <c r="J108" s="174" t="n">
        <v>4263</v>
      </c>
      <c r="K108" s="174" t="n">
        <v>406</v>
      </c>
      <c r="L108" s="174" t="n">
        <v>1</v>
      </c>
      <c r="M108" s="174" t="n">
        <v>82</v>
      </c>
      <c r="N108" s="174" t="n">
        <v>27</v>
      </c>
      <c r="O108" s="174" t="n">
        <v>4152</v>
      </c>
      <c r="P108" s="174" t="n">
        <v>2</v>
      </c>
      <c r="Q108" s="174" t="n">
        <v>818</v>
      </c>
      <c r="R108" s="174" t="n">
        <v>95</v>
      </c>
      <c r="S108" s="174" t="n">
        <v>1463</v>
      </c>
      <c r="T108" s="174" t="n">
        <v>64</v>
      </c>
      <c r="U108" s="174" t="n">
        <v>2938</v>
      </c>
      <c r="V108" s="174" t="n">
        <v>2842</v>
      </c>
      <c r="W108" s="174" t="n">
        <v>3934</v>
      </c>
      <c r="X108" s="174" t="n">
        <v>78</v>
      </c>
      <c r="Y108" s="174" t="n">
        <v>2675</v>
      </c>
      <c r="Z108" s="179">
        <f>B108+F108+J108+N108+R108</f>
        <v/>
      </c>
      <c r="AA108" s="179">
        <f>C108+G108+K108+O108+S108</f>
        <v/>
      </c>
      <c r="AB108" s="179">
        <f>D108+H108+L108+P108+T108</f>
        <v/>
      </c>
      <c r="AC108" s="179">
        <f>E108+I108+M108+Q108+U108</f>
        <v/>
      </c>
      <c r="AD108" s="179">
        <f>Z108+V108</f>
        <v/>
      </c>
      <c r="AE108" s="179">
        <f>AA108+W108</f>
        <v/>
      </c>
      <c r="AF108" s="179">
        <f>AB108+X108</f>
        <v/>
      </c>
      <c r="AG108" s="179">
        <f>AC108+Y108</f>
        <v/>
      </c>
      <c r="AH108" s="177">
        <f>IF(B108+D108=0,"",B108/(B108+D108))</f>
        <v/>
      </c>
      <c r="AI108" s="177">
        <f>IF(C108+E108=0,"",C108/(C108+E108))</f>
        <v/>
      </c>
      <c r="AJ108" s="177">
        <f>IF(B108+C108=0,1,B108/(B108+C108))</f>
        <v/>
      </c>
      <c r="AK108" s="177">
        <f>IF(F108+H108=0,"",F108/(F108+H108))</f>
        <v/>
      </c>
      <c r="AL108" s="177">
        <f>IF(G108+I108=0,"",G108/(G108+I108))</f>
        <v/>
      </c>
      <c r="AM108" s="177">
        <f>IF(F108+G108=0,1,F108/(F108+G108))</f>
        <v/>
      </c>
      <c r="AN108" s="177">
        <f>IF(J108+L108=0,"",J108/(J108+L108))</f>
        <v/>
      </c>
      <c r="AO108" s="177">
        <f>IF(K108+M108=0,"",K108/(K108+M108))</f>
        <v/>
      </c>
      <c r="AP108" s="177">
        <f>IF(J108+K108=0,1,J108/(J108+K108))</f>
        <v/>
      </c>
      <c r="AQ108" s="177">
        <f>IF(N108+P108=0,"",N108/(N108+P108))</f>
        <v/>
      </c>
      <c r="AR108" s="177">
        <f>IF(O108+Q108=0,"",O108/(O108+Q108))</f>
        <v/>
      </c>
      <c r="AS108" s="177">
        <f>IF(N108+O108=0,1,N108/(N108+O108))</f>
        <v/>
      </c>
      <c r="AT108" s="177">
        <f>IF(R108+T108=0,"",R108/(R108+T108))</f>
        <v/>
      </c>
      <c r="AU108" s="177">
        <f>IF(S108+U108=0,"",S108/(S108+U108))</f>
        <v/>
      </c>
      <c r="AV108" s="177">
        <f>IF(R108+S108=0,1,R108/(R108+S108))</f>
        <v/>
      </c>
      <c r="AW108" s="177">
        <f>IF(V108+X108=0,"",V108/(V108+X108))</f>
        <v/>
      </c>
      <c r="AX108" s="177">
        <f>IF(W108+Y108=0,"",W108/(W108+Y108))</f>
        <v/>
      </c>
      <c r="AY108" s="177">
        <f>IF(V108+W108=0,1,V108/(V108+W108))</f>
        <v/>
      </c>
      <c r="AZ108" s="177">
        <f>IF(Z108+AB108=0,"",Z108/(Z108+AB108))</f>
        <v/>
      </c>
      <c r="BA108" s="177">
        <f>IF(AA108+AC108=0,"",AA108/(AA108+AC108))</f>
        <v/>
      </c>
      <c r="BB108" s="177">
        <f>IF(Z108+AA108=0,1,Z108/(Z108+AA108))</f>
        <v/>
      </c>
      <c r="BC108" s="177">
        <f>IF(AD108+AF108=0,"",AD108/(AD108+AF108))</f>
        <v/>
      </c>
      <c r="BD108" s="177">
        <f>IF(AE108+AG108=0,"",AE108/(AE108+AG108))</f>
        <v/>
      </c>
      <c r="BE108" s="177">
        <f>IF(AD108+AE108=0,1,AD108/(AD108+AE108))</f>
        <v/>
      </c>
    </row>
    <row r="109">
      <c r="A109" s="178" t="n">
        <v>0.01048852</v>
      </c>
      <c r="B109" s="174" t="n">
        <v>1357</v>
      </c>
      <c r="C109" s="174" t="n">
        <v>2171</v>
      </c>
      <c r="D109" s="174" t="n">
        <v>199</v>
      </c>
      <c r="E109" s="174" t="n">
        <v>1313</v>
      </c>
      <c r="F109" s="174" t="n">
        <v>1414</v>
      </c>
      <c r="G109" s="174" t="n">
        <v>2479</v>
      </c>
      <c r="H109" s="174" t="n">
        <v>2</v>
      </c>
      <c r="I109" s="174" t="n">
        <v>410</v>
      </c>
      <c r="J109" s="174" t="n">
        <v>4263</v>
      </c>
      <c r="K109" s="174" t="n">
        <v>402</v>
      </c>
      <c r="L109" s="174" t="n">
        <v>1</v>
      </c>
      <c r="M109" s="174" t="n">
        <v>86</v>
      </c>
      <c r="N109" s="174" t="n">
        <v>27</v>
      </c>
      <c r="O109" s="174" t="n">
        <v>4145</v>
      </c>
      <c r="P109" s="174" t="n">
        <v>2</v>
      </c>
      <c r="Q109" s="174" t="n">
        <v>825</v>
      </c>
      <c r="R109" s="174" t="n">
        <v>95</v>
      </c>
      <c r="S109" s="174" t="n">
        <v>1454</v>
      </c>
      <c r="T109" s="174" t="n">
        <v>64</v>
      </c>
      <c r="U109" s="174" t="n">
        <v>2947</v>
      </c>
      <c r="V109" s="174" t="n">
        <v>2840</v>
      </c>
      <c r="W109" s="174" t="n">
        <v>3910</v>
      </c>
      <c r="X109" s="174" t="n">
        <v>80</v>
      </c>
      <c r="Y109" s="174" t="n">
        <v>2699</v>
      </c>
      <c r="Z109" s="179">
        <f>B109+F109+J109+N109+R109</f>
        <v/>
      </c>
      <c r="AA109" s="179">
        <f>C109+G109+K109+O109+S109</f>
        <v/>
      </c>
      <c r="AB109" s="179">
        <f>D109+H109+L109+P109+T109</f>
        <v/>
      </c>
      <c r="AC109" s="179">
        <f>E109+I109+M109+Q109+U109</f>
        <v/>
      </c>
      <c r="AD109" s="179">
        <f>Z109+V109</f>
        <v/>
      </c>
      <c r="AE109" s="179">
        <f>AA109+W109</f>
        <v/>
      </c>
      <c r="AF109" s="179">
        <f>AB109+X109</f>
        <v/>
      </c>
      <c r="AG109" s="179">
        <f>AC109+Y109</f>
        <v/>
      </c>
      <c r="AH109" s="177">
        <f>IF(B109+D109=0,"",B109/(B109+D109))</f>
        <v/>
      </c>
      <c r="AI109" s="177">
        <f>IF(C109+E109=0,"",C109/(C109+E109))</f>
        <v/>
      </c>
      <c r="AJ109" s="177">
        <f>IF(B109+C109=0,1,B109/(B109+C109))</f>
        <v/>
      </c>
      <c r="AK109" s="177">
        <f>IF(F109+H109=0,"",F109/(F109+H109))</f>
        <v/>
      </c>
      <c r="AL109" s="177">
        <f>IF(G109+I109=0,"",G109/(G109+I109))</f>
        <v/>
      </c>
      <c r="AM109" s="177">
        <f>IF(F109+G109=0,1,F109/(F109+G109))</f>
        <v/>
      </c>
      <c r="AN109" s="177">
        <f>IF(J109+L109=0,"",J109/(J109+L109))</f>
        <v/>
      </c>
      <c r="AO109" s="177">
        <f>IF(K109+M109=0,"",K109/(K109+M109))</f>
        <v/>
      </c>
      <c r="AP109" s="177">
        <f>IF(J109+K109=0,1,J109/(J109+K109))</f>
        <v/>
      </c>
      <c r="AQ109" s="177">
        <f>IF(N109+P109=0,"",N109/(N109+P109))</f>
        <v/>
      </c>
      <c r="AR109" s="177">
        <f>IF(O109+Q109=0,"",O109/(O109+Q109))</f>
        <v/>
      </c>
      <c r="AS109" s="177">
        <f>IF(N109+O109=0,1,N109/(N109+O109))</f>
        <v/>
      </c>
      <c r="AT109" s="177">
        <f>IF(R109+T109=0,"",R109/(R109+T109))</f>
        <v/>
      </c>
      <c r="AU109" s="177">
        <f>IF(S109+U109=0,"",S109/(S109+U109))</f>
        <v/>
      </c>
      <c r="AV109" s="177">
        <f>IF(R109+S109=0,1,R109/(R109+S109))</f>
        <v/>
      </c>
      <c r="AW109" s="177">
        <f>IF(V109+X109=0,"",V109/(V109+X109))</f>
        <v/>
      </c>
      <c r="AX109" s="177">
        <f>IF(W109+Y109=0,"",W109/(W109+Y109))</f>
        <v/>
      </c>
      <c r="AY109" s="177">
        <f>IF(V109+W109=0,1,V109/(V109+W109))</f>
        <v/>
      </c>
      <c r="AZ109" s="177">
        <f>IF(Z109+AB109=0,"",Z109/(Z109+AB109))</f>
        <v/>
      </c>
      <c r="BA109" s="177">
        <f>IF(AA109+AC109=0,"",AA109/(AA109+AC109))</f>
        <v/>
      </c>
      <c r="BB109" s="177">
        <f>IF(Z109+AA109=0,1,Z109/(Z109+AA109))</f>
        <v/>
      </c>
      <c r="BC109" s="177">
        <f>IF(AD109+AF109=0,"",AD109/(AD109+AF109))</f>
        <v/>
      </c>
      <c r="BD109" s="177">
        <f>IF(AE109+AG109=0,"",AE109/(AE109+AG109))</f>
        <v/>
      </c>
      <c r="BE109" s="177">
        <f>IF(AD109+AE109=0,1,AD109/(AD109+AE109))</f>
        <v/>
      </c>
    </row>
    <row r="110">
      <c r="A110" s="178" t="n">
        <v>0.0107557238095238</v>
      </c>
      <c r="B110" s="174" t="n">
        <v>1349</v>
      </c>
      <c r="C110" s="174" t="n">
        <v>2156</v>
      </c>
      <c r="D110" s="174" t="n">
        <v>207</v>
      </c>
      <c r="E110" s="174" t="n">
        <v>1328</v>
      </c>
      <c r="F110" s="174" t="n">
        <v>1414</v>
      </c>
      <c r="G110" s="174" t="n">
        <v>2470</v>
      </c>
      <c r="H110" s="174" t="n">
        <v>2</v>
      </c>
      <c r="I110" s="174" t="n">
        <v>419</v>
      </c>
      <c r="J110" s="174" t="n">
        <v>4263</v>
      </c>
      <c r="K110" s="174" t="n">
        <v>402</v>
      </c>
      <c r="L110" s="174" t="n">
        <v>1</v>
      </c>
      <c r="M110" s="174" t="n">
        <v>86</v>
      </c>
      <c r="N110" s="174" t="n">
        <v>27</v>
      </c>
      <c r="O110" s="174" t="n">
        <v>4135</v>
      </c>
      <c r="P110" s="174" t="n">
        <v>2</v>
      </c>
      <c r="Q110" s="174" t="n">
        <v>835</v>
      </c>
      <c r="R110" s="174" t="n">
        <v>95</v>
      </c>
      <c r="S110" s="174" t="n">
        <v>1434</v>
      </c>
      <c r="T110" s="174" t="n">
        <v>64</v>
      </c>
      <c r="U110" s="174" t="n">
        <v>2967</v>
      </c>
      <c r="V110" s="174" t="n">
        <v>2837</v>
      </c>
      <c r="W110" s="174" t="n">
        <v>3892</v>
      </c>
      <c r="X110" s="174" t="n">
        <v>83</v>
      </c>
      <c r="Y110" s="174" t="n">
        <v>2717</v>
      </c>
      <c r="Z110" s="179">
        <f>B110+F110+J110+N110+R110</f>
        <v/>
      </c>
      <c r="AA110" s="179">
        <f>C110+G110+K110+O110+S110</f>
        <v/>
      </c>
      <c r="AB110" s="179">
        <f>D110+H110+L110+P110+T110</f>
        <v/>
      </c>
      <c r="AC110" s="179">
        <f>E110+I110+M110+Q110+U110</f>
        <v/>
      </c>
      <c r="AD110" s="179">
        <f>Z110+V110</f>
        <v/>
      </c>
      <c r="AE110" s="179">
        <f>AA110+W110</f>
        <v/>
      </c>
      <c r="AF110" s="179">
        <f>AB110+X110</f>
        <v/>
      </c>
      <c r="AG110" s="179">
        <f>AC110+Y110</f>
        <v/>
      </c>
      <c r="AH110" s="177">
        <f>IF(B110+D110=0,"",B110/(B110+D110))</f>
        <v/>
      </c>
      <c r="AI110" s="177">
        <f>IF(C110+E110=0,"",C110/(C110+E110))</f>
        <v/>
      </c>
      <c r="AJ110" s="177">
        <f>IF(B110+C110=0,1,B110/(B110+C110))</f>
        <v/>
      </c>
      <c r="AK110" s="177">
        <f>IF(F110+H110=0,"",F110/(F110+H110))</f>
        <v/>
      </c>
      <c r="AL110" s="177">
        <f>IF(G110+I110=0,"",G110/(G110+I110))</f>
        <v/>
      </c>
      <c r="AM110" s="177">
        <f>IF(F110+G110=0,1,F110/(F110+G110))</f>
        <v/>
      </c>
      <c r="AN110" s="177">
        <f>IF(J110+L110=0,"",J110/(J110+L110))</f>
        <v/>
      </c>
      <c r="AO110" s="177">
        <f>IF(K110+M110=0,"",K110/(K110+M110))</f>
        <v/>
      </c>
      <c r="AP110" s="177">
        <f>IF(J110+K110=0,1,J110/(J110+K110))</f>
        <v/>
      </c>
      <c r="AQ110" s="177">
        <f>IF(N110+P110=0,"",N110/(N110+P110))</f>
        <v/>
      </c>
      <c r="AR110" s="177">
        <f>IF(O110+Q110=0,"",O110/(O110+Q110))</f>
        <v/>
      </c>
      <c r="AS110" s="177">
        <f>IF(N110+O110=0,1,N110/(N110+O110))</f>
        <v/>
      </c>
      <c r="AT110" s="177">
        <f>IF(R110+T110=0,"",R110/(R110+T110))</f>
        <v/>
      </c>
      <c r="AU110" s="177">
        <f>IF(S110+U110=0,"",S110/(S110+U110))</f>
        <v/>
      </c>
      <c r="AV110" s="177">
        <f>IF(R110+S110=0,1,R110/(R110+S110))</f>
        <v/>
      </c>
      <c r="AW110" s="177">
        <f>IF(V110+X110=0,"",V110/(V110+X110))</f>
        <v/>
      </c>
      <c r="AX110" s="177">
        <f>IF(W110+Y110=0,"",W110/(W110+Y110))</f>
        <v/>
      </c>
      <c r="AY110" s="177">
        <f>IF(V110+W110=0,1,V110/(V110+W110))</f>
        <v/>
      </c>
      <c r="AZ110" s="177">
        <f>IF(Z110+AB110=0,"",Z110/(Z110+AB110))</f>
        <v/>
      </c>
      <c r="BA110" s="177">
        <f>IF(AA110+AC110=0,"",AA110/(AA110+AC110))</f>
        <v/>
      </c>
      <c r="BB110" s="177">
        <f>IF(Z110+AA110=0,1,Z110/(Z110+AA110))</f>
        <v/>
      </c>
      <c r="BC110" s="177">
        <f>IF(AD110+AF110=0,"",AD110/(AD110+AF110))</f>
        <v/>
      </c>
      <c r="BD110" s="177">
        <f>IF(AE110+AG110=0,"",AE110/(AE110+AG110))</f>
        <v/>
      </c>
      <c r="BE110" s="177">
        <f>IF(AD110+AE110=0,1,AD110/(AD110+AE110))</f>
        <v/>
      </c>
    </row>
    <row r="111">
      <c r="A111" s="178" t="n">
        <v>0.0109899466666666</v>
      </c>
      <c r="B111" s="174" t="n">
        <v>1345</v>
      </c>
      <c r="C111" s="174" t="n">
        <v>2138</v>
      </c>
      <c r="D111" s="174" t="n">
        <v>211</v>
      </c>
      <c r="E111" s="174" t="n">
        <v>1346</v>
      </c>
      <c r="F111" s="174" t="n">
        <v>1414</v>
      </c>
      <c r="G111" s="174" t="n">
        <v>2461</v>
      </c>
      <c r="H111" s="174" t="n">
        <v>2</v>
      </c>
      <c r="I111" s="174" t="n">
        <v>428</v>
      </c>
      <c r="J111" s="174" t="n">
        <v>4262</v>
      </c>
      <c r="K111" s="174" t="n">
        <v>402</v>
      </c>
      <c r="L111" s="174" t="n">
        <v>2</v>
      </c>
      <c r="M111" s="174" t="n">
        <v>86</v>
      </c>
      <c r="N111" s="174" t="n">
        <v>27</v>
      </c>
      <c r="O111" s="174" t="n">
        <v>4123</v>
      </c>
      <c r="P111" s="174" t="n">
        <v>2</v>
      </c>
      <c r="Q111" s="174" t="n">
        <v>847</v>
      </c>
      <c r="R111" s="174" t="n">
        <v>95</v>
      </c>
      <c r="S111" s="174" t="n">
        <v>1414</v>
      </c>
      <c r="T111" s="174" t="n">
        <v>64</v>
      </c>
      <c r="U111" s="174" t="n">
        <v>2987</v>
      </c>
      <c r="V111" s="174" t="n">
        <v>2836</v>
      </c>
      <c r="W111" s="174" t="n">
        <v>3874</v>
      </c>
      <c r="X111" s="174" t="n">
        <v>84</v>
      </c>
      <c r="Y111" s="174" t="n">
        <v>2735</v>
      </c>
      <c r="Z111" s="179">
        <f>B111+F111+J111+N111+R111</f>
        <v/>
      </c>
      <c r="AA111" s="179">
        <f>C111+G111+K111+O111+S111</f>
        <v/>
      </c>
      <c r="AB111" s="179">
        <f>D111+H111+L111+P111+T111</f>
        <v/>
      </c>
      <c r="AC111" s="179">
        <f>E111+I111+M111+Q111+U111</f>
        <v/>
      </c>
      <c r="AD111" s="179">
        <f>Z111+V111</f>
        <v/>
      </c>
      <c r="AE111" s="179">
        <f>AA111+W111</f>
        <v/>
      </c>
      <c r="AF111" s="179">
        <f>AB111+X111</f>
        <v/>
      </c>
      <c r="AG111" s="179">
        <f>AC111+Y111</f>
        <v/>
      </c>
      <c r="AH111" s="177">
        <f>IF(B111+D111=0,"",B111/(B111+D111))</f>
        <v/>
      </c>
      <c r="AI111" s="177">
        <f>IF(C111+E111=0,"",C111/(C111+E111))</f>
        <v/>
      </c>
      <c r="AJ111" s="177">
        <f>IF(B111+C111=0,1,B111/(B111+C111))</f>
        <v/>
      </c>
      <c r="AK111" s="177">
        <f>IF(F111+H111=0,"",F111/(F111+H111))</f>
        <v/>
      </c>
      <c r="AL111" s="177">
        <f>IF(G111+I111=0,"",G111/(G111+I111))</f>
        <v/>
      </c>
      <c r="AM111" s="177">
        <f>IF(F111+G111=0,1,F111/(F111+G111))</f>
        <v/>
      </c>
      <c r="AN111" s="177">
        <f>IF(J111+L111=0,"",J111/(J111+L111))</f>
        <v/>
      </c>
      <c r="AO111" s="177">
        <f>IF(K111+M111=0,"",K111/(K111+M111))</f>
        <v/>
      </c>
      <c r="AP111" s="177">
        <f>IF(J111+K111=0,1,J111/(J111+K111))</f>
        <v/>
      </c>
      <c r="AQ111" s="177">
        <f>IF(N111+P111=0,"",N111/(N111+P111))</f>
        <v/>
      </c>
      <c r="AR111" s="177">
        <f>IF(O111+Q111=0,"",O111/(O111+Q111))</f>
        <v/>
      </c>
      <c r="AS111" s="177">
        <f>IF(N111+O111=0,1,N111/(N111+O111))</f>
        <v/>
      </c>
      <c r="AT111" s="177">
        <f>IF(R111+T111=0,"",R111/(R111+T111))</f>
        <v/>
      </c>
      <c r="AU111" s="177">
        <f>IF(S111+U111=0,"",S111/(S111+U111))</f>
        <v/>
      </c>
      <c r="AV111" s="177">
        <f>IF(R111+S111=0,1,R111/(R111+S111))</f>
        <v/>
      </c>
      <c r="AW111" s="177">
        <f>IF(V111+X111=0,"",V111/(V111+X111))</f>
        <v/>
      </c>
      <c r="AX111" s="177">
        <f>IF(W111+Y111=0,"",W111/(W111+Y111))</f>
        <v/>
      </c>
      <c r="AY111" s="177">
        <f>IF(V111+W111=0,1,V111/(V111+W111))</f>
        <v/>
      </c>
      <c r="AZ111" s="177">
        <f>IF(Z111+AB111=0,"",Z111/(Z111+AB111))</f>
        <v/>
      </c>
      <c r="BA111" s="177">
        <f>IF(AA111+AC111=0,"",AA111/(AA111+AC111))</f>
        <v/>
      </c>
      <c r="BB111" s="177">
        <f>IF(Z111+AA111=0,1,Z111/(Z111+AA111))</f>
        <v/>
      </c>
      <c r="BC111" s="177">
        <f>IF(AD111+AF111=0,"",AD111/(AD111+AF111))</f>
        <v/>
      </c>
      <c r="BD111" s="177">
        <f>IF(AE111+AG111=0,"",AE111/(AE111+AG111))</f>
        <v/>
      </c>
      <c r="BE111" s="177">
        <f>IF(AD111+AE111=0,1,AD111/(AD111+AE111))</f>
        <v/>
      </c>
    </row>
    <row r="112">
      <c r="A112" s="178" t="n">
        <v>0.0112606552380952</v>
      </c>
      <c r="B112" s="174" t="n">
        <v>1338</v>
      </c>
      <c r="C112" s="174" t="n">
        <v>2113</v>
      </c>
      <c r="D112" s="174" t="n">
        <v>218</v>
      </c>
      <c r="E112" s="174" t="n">
        <v>1371</v>
      </c>
      <c r="F112" s="174" t="n">
        <v>1414</v>
      </c>
      <c r="G112" s="174" t="n">
        <v>2452</v>
      </c>
      <c r="H112" s="174" t="n">
        <v>2</v>
      </c>
      <c r="I112" s="174" t="n">
        <v>437</v>
      </c>
      <c r="J112" s="174" t="n">
        <v>4262</v>
      </c>
      <c r="K112" s="174" t="n">
        <v>401</v>
      </c>
      <c r="L112" s="174" t="n">
        <v>2</v>
      </c>
      <c r="M112" s="174" t="n">
        <v>87</v>
      </c>
      <c r="N112" s="174" t="n">
        <v>27</v>
      </c>
      <c r="O112" s="174" t="n">
        <v>4115</v>
      </c>
      <c r="P112" s="174" t="n">
        <v>2</v>
      </c>
      <c r="Q112" s="174" t="n">
        <v>855</v>
      </c>
      <c r="R112" s="174" t="n">
        <v>95</v>
      </c>
      <c r="S112" s="174" t="n">
        <v>1400</v>
      </c>
      <c r="T112" s="174" t="n">
        <v>64</v>
      </c>
      <c r="U112" s="174" t="n">
        <v>3001</v>
      </c>
      <c r="V112" s="174" t="n">
        <v>2834</v>
      </c>
      <c r="W112" s="174" t="n">
        <v>3857</v>
      </c>
      <c r="X112" s="174" t="n">
        <v>86</v>
      </c>
      <c r="Y112" s="174" t="n">
        <v>2752</v>
      </c>
      <c r="Z112" s="179">
        <f>B112+F112+J112+N112+R112</f>
        <v/>
      </c>
      <c r="AA112" s="179">
        <f>C112+G112+K112+O112+S112</f>
        <v/>
      </c>
      <c r="AB112" s="179">
        <f>D112+H112+L112+P112+T112</f>
        <v/>
      </c>
      <c r="AC112" s="179">
        <f>E112+I112+M112+Q112+U112</f>
        <v/>
      </c>
      <c r="AD112" s="179">
        <f>Z112+V112</f>
        <v/>
      </c>
      <c r="AE112" s="179">
        <f>AA112+W112</f>
        <v/>
      </c>
      <c r="AF112" s="179">
        <f>AB112+X112</f>
        <v/>
      </c>
      <c r="AG112" s="179">
        <f>AC112+Y112</f>
        <v/>
      </c>
      <c r="AH112" s="177">
        <f>IF(B112+D112=0,"",B112/(B112+D112))</f>
        <v/>
      </c>
      <c r="AI112" s="177">
        <f>IF(C112+E112=0,"",C112/(C112+E112))</f>
        <v/>
      </c>
      <c r="AJ112" s="177">
        <f>IF(B112+C112=0,1,B112/(B112+C112))</f>
        <v/>
      </c>
      <c r="AK112" s="177">
        <f>IF(F112+H112=0,"",F112/(F112+H112))</f>
        <v/>
      </c>
      <c r="AL112" s="177">
        <f>IF(G112+I112=0,"",G112/(G112+I112))</f>
        <v/>
      </c>
      <c r="AM112" s="177">
        <f>IF(F112+G112=0,1,F112/(F112+G112))</f>
        <v/>
      </c>
      <c r="AN112" s="177">
        <f>IF(J112+L112=0,"",J112/(J112+L112))</f>
        <v/>
      </c>
      <c r="AO112" s="177">
        <f>IF(K112+M112=0,"",K112/(K112+M112))</f>
        <v/>
      </c>
      <c r="AP112" s="177">
        <f>IF(J112+K112=0,1,J112/(J112+K112))</f>
        <v/>
      </c>
      <c r="AQ112" s="177">
        <f>IF(N112+P112=0,"",N112/(N112+P112))</f>
        <v/>
      </c>
      <c r="AR112" s="177">
        <f>IF(O112+Q112=0,"",O112/(O112+Q112))</f>
        <v/>
      </c>
      <c r="AS112" s="177">
        <f>IF(N112+O112=0,1,N112/(N112+O112))</f>
        <v/>
      </c>
      <c r="AT112" s="177">
        <f>IF(R112+T112=0,"",R112/(R112+T112))</f>
        <v/>
      </c>
      <c r="AU112" s="177">
        <f>IF(S112+U112=0,"",S112/(S112+U112))</f>
        <v/>
      </c>
      <c r="AV112" s="177">
        <f>IF(R112+S112=0,1,R112/(R112+S112))</f>
        <v/>
      </c>
      <c r="AW112" s="177">
        <f>IF(V112+X112=0,"",V112/(V112+X112))</f>
        <v/>
      </c>
      <c r="AX112" s="177">
        <f>IF(W112+Y112=0,"",W112/(W112+Y112))</f>
        <v/>
      </c>
      <c r="AY112" s="177">
        <f>IF(V112+W112=0,1,V112/(V112+W112))</f>
        <v/>
      </c>
      <c r="AZ112" s="177">
        <f>IF(Z112+AB112=0,"",Z112/(Z112+AB112))</f>
        <v/>
      </c>
      <c r="BA112" s="177">
        <f>IF(AA112+AC112=0,"",AA112/(AA112+AC112))</f>
        <v/>
      </c>
      <c r="BB112" s="177">
        <f>IF(Z112+AA112=0,1,Z112/(Z112+AA112))</f>
        <v/>
      </c>
      <c r="BC112" s="177">
        <f>IF(AD112+AF112=0,"",AD112/(AD112+AF112))</f>
        <v/>
      </c>
      <c r="BD112" s="177">
        <f>IF(AE112+AG112=0,"",AE112/(AE112+AG112))</f>
        <v/>
      </c>
      <c r="BE112" s="177">
        <f>IF(AD112+AE112=0,1,AD112/(AD112+AE112))</f>
        <v/>
      </c>
    </row>
    <row r="113">
      <c r="A113" s="178" t="n">
        <v>0.0115649504761904</v>
      </c>
      <c r="B113" s="174" t="n">
        <v>1334</v>
      </c>
      <c r="C113" s="174" t="n">
        <v>2081</v>
      </c>
      <c r="D113" s="174" t="n">
        <v>222</v>
      </c>
      <c r="E113" s="174" t="n">
        <v>1403</v>
      </c>
      <c r="F113" s="174" t="n">
        <v>1414</v>
      </c>
      <c r="G113" s="174" t="n">
        <v>2440</v>
      </c>
      <c r="H113" s="174" t="n">
        <v>2</v>
      </c>
      <c r="I113" s="174" t="n">
        <v>449</v>
      </c>
      <c r="J113" s="174" t="n">
        <v>4262</v>
      </c>
      <c r="K113" s="174" t="n">
        <v>401</v>
      </c>
      <c r="L113" s="174" t="n">
        <v>2</v>
      </c>
      <c r="M113" s="174" t="n">
        <v>87</v>
      </c>
      <c r="N113" s="174" t="n">
        <v>27</v>
      </c>
      <c r="O113" s="174" t="n">
        <v>4110</v>
      </c>
      <c r="P113" s="174" t="n">
        <v>2</v>
      </c>
      <c r="Q113" s="174" t="n">
        <v>860</v>
      </c>
      <c r="R113" s="174" t="n">
        <v>95</v>
      </c>
      <c r="S113" s="174" t="n">
        <v>1391</v>
      </c>
      <c r="T113" s="174" t="n">
        <v>64</v>
      </c>
      <c r="U113" s="174" t="n">
        <v>3010</v>
      </c>
      <c r="V113" s="174" t="n">
        <v>2833</v>
      </c>
      <c r="W113" s="174" t="n">
        <v>3837</v>
      </c>
      <c r="X113" s="174" t="n">
        <v>87</v>
      </c>
      <c r="Y113" s="174" t="n">
        <v>2772</v>
      </c>
      <c r="Z113" s="179">
        <f>B113+F113+J113+N113+R113</f>
        <v/>
      </c>
      <c r="AA113" s="179">
        <f>C113+G113+K113+O113+S113</f>
        <v/>
      </c>
      <c r="AB113" s="179">
        <f>D113+H113+L113+P113+T113</f>
        <v/>
      </c>
      <c r="AC113" s="179">
        <f>E113+I113+M113+Q113+U113</f>
        <v/>
      </c>
      <c r="AD113" s="179">
        <f>Z113+V113</f>
        <v/>
      </c>
      <c r="AE113" s="179">
        <f>AA113+W113</f>
        <v/>
      </c>
      <c r="AF113" s="179">
        <f>AB113+X113</f>
        <v/>
      </c>
      <c r="AG113" s="179">
        <f>AC113+Y113</f>
        <v/>
      </c>
      <c r="AH113" s="177">
        <f>IF(B113+D113=0,"",B113/(B113+D113))</f>
        <v/>
      </c>
      <c r="AI113" s="177">
        <f>IF(C113+E113=0,"",C113/(C113+E113))</f>
        <v/>
      </c>
      <c r="AJ113" s="177">
        <f>IF(B113+C113=0,1,B113/(B113+C113))</f>
        <v/>
      </c>
      <c r="AK113" s="177">
        <f>IF(F113+H113=0,"",F113/(F113+H113))</f>
        <v/>
      </c>
      <c r="AL113" s="177">
        <f>IF(G113+I113=0,"",G113/(G113+I113))</f>
        <v/>
      </c>
      <c r="AM113" s="177">
        <f>IF(F113+G113=0,1,F113/(F113+G113))</f>
        <v/>
      </c>
      <c r="AN113" s="177">
        <f>IF(J113+L113=0,"",J113/(J113+L113))</f>
        <v/>
      </c>
      <c r="AO113" s="177">
        <f>IF(K113+M113=0,"",K113/(K113+M113))</f>
        <v/>
      </c>
      <c r="AP113" s="177">
        <f>IF(J113+K113=0,1,J113/(J113+K113))</f>
        <v/>
      </c>
      <c r="AQ113" s="177">
        <f>IF(N113+P113=0,"",N113/(N113+P113))</f>
        <v/>
      </c>
      <c r="AR113" s="177">
        <f>IF(O113+Q113=0,"",O113/(O113+Q113))</f>
        <v/>
      </c>
      <c r="AS113" s="177">
        <f>IF(N113+O113=0,1,N113/(N113+O113))</f>
        <v/>
      </c>
      <c r="AT113" s="177">
        <f>IF(R113+T113=0,"",R113/(R113+T113))</f>
        <v/>
      </c>
      <c r="AU113" s="177">
        <f>IF(S113+U113=0,"",S113/(S113+U113))</f>
        <v/>
      </c>
      <c r="AV113" s="177">
        <f>IF(R113+S113=0,1,R113/(R113+S113))</f>
        <v/>
      </c>
      <c r="AW113" s="177">
        <f>IF(V113+X113=0,"",V113/(V113+X113))</f>
        <v/>
      </c>
      <c r="AX113" s="177">
        <f>IF(W113+Y113=0,"",W113/(W113+Y113))</f>
        <v/>
      </c>
      <c r="AY113" s="177">
        <f>IF(V113+W113=0,1,V113/(V113+W113))</f>
        <v/>
      </c>
      <c r="AZ113" s="177">
        <f>IF(Z113+AB113=0,"",Z113/(Z113+AB113))</f>
        <v/>
      </c>
      <c r="BA113" s="177">
        <f>IF(AA113+AC113=0,"",AA113/(AA113+AC113))</f>
        <v/>
      </c>
      <c r="BB113" s="177">
        <f>IF(Z113+AA113=0,1,Z113/(Z113+AA113))</f>
        <v/>
      </c>
      <c r="BC113" s="177">
        <f>IF(AD113+AF113=0,"",AD113/(AD113+AF113))</f>
        <v/>
      </c>
      <c r="BD113" s="177">
        <f>IF(AE113+AG113=0,"",AE113/(AE113+AG113))</f>
        <v/>
      </c>
      <c r="BE113" s="177">
        <f>IF(AD113+AE113=0,1,AD113/(AD113+AE113))</f>
        <v/>
      </c>
    </row>
    <row r="114">
      <c r="A114" s="178" t="n">
        <v>0.0118122828571428</v>
      </c>
      <c r="B114" s="174" t="n">
        <v>1328</v>
      </c>
      <c r="C114" s="174" t="n">
        <v>2062</v>
      </c>
      <c r="D114" s="174" t="n">
        <v>228</v>
      </c>
      <c r="E114" s="174" t="n">
        <v>1422</v>
      </c>
      <c r="F114" s="174" t="n">
        <v>1414</v>
      </c>
      <c r="G114" s="174" t="n">
        <v>2429</v>
      </c>
      <c r="H114" s="174" t="n">
        <v>2</v>
      </c>
      <c r="I114" s="174" t="n">
        <v>460</v>
      </c>
      <c r="J114" s="174" t="n">
        <v>4262</v>
      </c>
      <c r="K114" s="174" t="n">
        <v>400</v>
      </c>
      <c r="L114" s="174" t="n">
        <v>2</v>
      </c>
      <c r="M114" s="174" t="n">
        <v>88</v>
      </c>
      <c r="N114" s="174" t="n">
        <v>27</v>
      </c>
      <c r="O114" s="174" t="n">
        <v>4094</v>
      </c>
      <c r="P114" s="174" t="n">
        <v>2</v>
      </c>
      <c r="Q114" s="174" t="n">
        <v>876</v>
      </c>
      <c r="R114" s="174" t="n">
        <v>95</v>
      </c>
      <c r="S114" s="174" t="n">
        <v>1379</v>
      </c>
      <c r="T114" s="174" t="n">
        <v>64</v>
      </c>
      <c r="U114" s="174" t="n">
        <v>3022</v>
      </c>
      <c r="V114" s="174" t="n">
        <v>2828</v>
      </c>
      <c r="W114" s="174" t="n">
        <v>3824</v>
      </c>
      <c r="X114" s="174" t="n">
        <v>92</v>
      </c>
      <c r="Y114" s="174" t="n">
        <v>2785</v>
      </c>
      <c r="Z114" s="179">
        <f>B114+F114+J114+N114+R114</f>
        <v/>
      </c>
      <c r="AA114" s="179">
        <f>C114+G114+K114+O114+S114</f>
        <v/>
      </c>
      <c r="AB114" s="179">
        <f>D114+H114+L114+P114+T114</f>
        <v/>
      </c>
      <c r="AC114" s="179">
        <f>E114+I114+M114+Q114+U114</f>
        <v/>
      </c>
      <c r="AD114" s="179">
        <f>Z114+V114</f>
        <v/>
      </c>
      <c r="AE114" s="179">
        <f>AA114+W114</f>
        <v/>
      </c>
      <c r="AF114" s="179">
        <f>AB114+X114</f>
        <v/>
      </c>
      <c r="AG114" s="179">
        <f>AC114+Y114</f>
        <v/>
      </c>
      <c r="AH114" s="177">
        <f>IF(B114+D114=0,"",B114/(B114+D114))</f>
        <v/>
      </c>
      <c r="AI114" s="177">
        <f>IF(C114+E114=0,"",C114/(C114+E114))</f>
        <v/>
      </c>
      <c r="AJ114" s="177">
        <f>IF(B114+C114=0,1,B114/(B114+C114))</f>
        <v/>
      </c>
      <c r="AK114" s="177">
        <f>IF(F114+H114=0,"",F114/(F114+H114))</f>
        <v/>
      </c>
      <c r="AL114" s="177">
        <f>IF(G114+I114=0,"",G114/(G114+I114))</f>
        <v/>
      </c>
      <c r="AM114" s="177">
        <f>IF(F114+G114=0,1,F114/(F114+G114))</f>
        <v/>
      </c>
      <c r="AN114" s="177">
        <f>IF(J114+L114=0,"",J114/(J114+L114))</f>
        <v/>
      </c>
      <c r="AO114" s="177">
        <f>IF(K114+M114=0,"",K114/(K114+M114))</f>
        <v/>
      </c>
      <c r="AP114" s="177">
        <f>IF(J114+K114=0,1,J114/(J114+K114))</f>
        <v/>
      </c>
      <c r="AQ114" s="177">
        <f>IF(N114+P114=0,"",N114/(N114+P114))</f>
        <v/>
      </c>
      <c r="AR114" s="177">
        <f>IF(O114+Q114=0,"",O114/(O114+Q114))</f>
        <v/>
      </c>
      <c r="AS114" s="177">
        <f>IF(N114+O114=0,1,N114/(N114+O114))</f>
        <v/>
      </c>
      <c r="AT114" s="177">
        <f>IF(R114+T114=0,"",R114/(R114+T114))</f>
        <v/>
      </c>
      <c r="AU114" s="177">
        <f>IF(S114+U114=0,"",S114/(S114+U114))</f>
        <v/>
      </c>
      <c r="AV114" s="177">
        <f>IF(R114+S114=0,1,R114/(R114+S114))</f>
        <v/>
      </c>
      <c r="AW114" s="177">
        <f>IF(V114+X114=0,"",V114/(V114+X114))</f>
        <v/>
      </c>
      <c r="AX114" s="177">
        <f>IF(W114+Y114=0,"",W114/(W114+Y114))</f>
        <v/>
      </c>
      <c r="AY114" s="177">
        <f>IF(V114+W114=0,1,V114/(V114+W114))</f>
        <v/>
      </c>
      <c r="AZ114" s="177">
        <f>IF(Z114+AB114=0,"",Z114/(Z114+AB114))</f>
        <v/>
      </c>
      <c r="BA114" s="177">
        <f>IF(AA114+AC114=0,"",AA114/(AA114+AC114))</f>
        <v/>
      </c>
      <c r="BB114" s="177">
        <f>IF(Z114+AA114=0,1,Z114/(Z114+AA114))</f>
        <v/>
      </c>
      <c r="BC114" s="177">
        <f>IF(AD114+AF114=0,"",AD114/(AD114+AF114))</f>
        <v/>
      </c>
      <c r="BD114" s="177">
        <f>IF(AE114+AG114=0,"",AE114/(AE114+AG114))</f>
        <v/>
      </c>
      <c r="BE114" s="177">
        <f>IF(AD114+AE114=0,1,AD114/(AD114+AE114))</f>
        <v/>
      </c>
    </row>
    <row r="115">
      <c r="A115" s="178" t="n">
        <v>0.0121044333333333</v>
      </c>
      <c r="B115" s="174" t="n">
        <v>1318</v>
      </c>
      <c r="C115" s="174" t="n">
        <v>2033</v>
      </c>
      <c r="D115" s="174" t="n">
        <v>238</v>
      </c>
      <c r="E115" s="174" t="n">
        <v>1451</v>
      </c>
      <c r="F115" s="174" t="n">
        <v>1414</v>
      </c>
      <c r="G115" s="174" t="n">
        <v>2426</v>
      </c>
      <c r="H115" s="174" t="n">
        <v>2</v>
      </c>
      <c r="I115" s="174" t="n">
        <v>463</v>
      </c>
      <c r="J115" s="174" t="n">
        <v>4262</v>
      </c>
      <c r="K115" s="174" t="n">
        <v>400</v>
      </c>
      <c r="L115" s="174" t="n">
        <v>2</v>
      </c>
      <c r="M115" s="174" t="n">
        <v>88</v>
      </c>
      <c r="N115" s="174" t="n">
        <v>26</v>
      </c>
      <c r="O115" s="174" t="n">
        <v>4084</v>
      </c>
      <c r="P115" s="174" t="n">
        <v>3</v>
      </c>
      <c r="Q115" s="174" t="n">
        <v>886</v>
      </c>
      <c r="R115" s="174" t="n">
        <v>95</v>
      </c>
      <c r="S115" s="174" t="n">
        <v>1362</v>
      </c>
      <c r="T115" s="174" t="n">
        <v>64</v>
      </c>
      <c r="U115" s="174" t="n">
        <v>3039</v>
      </c>
      <c r="V115" s="174" t="n">
        <v>2827</v>
      </c>
      <c r="W115" s="174" t="n">
        <v>3812</v>
      </c>
      <c r="X115" s="174" t="n">
        <v>93</v>
      </c>
      <c r="Y115" s="174" t="n">
        <v>2797</v>
      </c>
      <c r="Z115" s="179">
        <f>B115+F115+J115+N115+R115</f>
        <v/>
      </c>
      <c r="AA115" s="179">
        <f>C115+G115+K115+O115+S115</f>
        <v/>
      </c>
      <c r="AB115" s="179">
        <f>D115+H115+L115+P115+T115</f>
        <v/>
      </c>
      <c r="AC115" s="179">
        <f>E115+I115+M115+Q115+U115</f>
        <v/>
      </c>
      <c r="AD115" s="179">
        <f>Z115+V115</f>
        <v/>
      </c>
      <c r="AE115" s="179">
        <f>AA115+W115</f>
        <v/>
      </c>
      <c r="AF115" s="179">
        <f>AB115+X115</f>
        <v/>
      </c>
      <c r="AG115" s="179">
        <f>AC115+Y115</f>
        <v/>
      </c>
      <c r="AH115" s="177">
        <f>IF(B115+D115=0,"",B115/(B115+D115))</f>
        <v/>
      </c>
      <c r="AI115" s="177">
        <f>IF(C115+E115=0,"",C115/(C115+E115))</f>
        <v/>
      </c>
      <c r="AJ115" s="177">
        <f>IF(B115+C115=0,1,B115/(B115+C115))</f>
        <v/>
      </c>
      <c r="AK115" s="177">
        <f>IF(F115+H115=0,"",F115/(F115+H115))</f>
        <v/>
      </c>
      <c r="AL115" s="177">
        <f>IF(G115+I115=0,"",G115/(G115+I115))</f>
        <v/>
      </c>
      <c r="AM115" s="177">
        <f>IF(F115+G115=0,1,F115/(F115+G115))</f>
        <v/>
      </c>
      <c r="AN115" s="177">
        <f>IF(J115+L115=0,"",J115/(J115+L115))</f>
        <v/>
      </c>
      <c r="AO115" s="177">
        <f>IF(K115+M115=0,"",K115/(K115+M115))</f>
        <v/>
      </c>
      <c r="AP115" s="177">
        <f>IF(J115+K115=0,1,J115/(J115+K115))</f>
        <v/>
      </c>
      <c r="AQ115" s="177">
        <f>IF(N115+P115=0,"",N115/(N115+P115))</f>
        <v/>
      </c>
      <c r="AR115" s="177">
        <f>IF(O115+Q115=0,"",O115/(O115+Q115))</f>
        <v/>
      </c>
      <c r="AS115" s="177">
        <f>IF(N115+O115=0,1,N115/(N115+O115))</f>
        <v/>
      </c>
      <c r="AT115" s="177">
        <f>IF(R115+T115=0,"",R115/(R115+T115))</f>
        <v/>
      </c>
      <c r="AU115" s="177">
        <f>IF(S115+U115=0,"",S115/(S115+U115))</f>
        <v/>
      </c>
      <c r="AV115" s="177">
        <f>IF(R115+S115=0,1,R115/(R115+S115))</f>
        <v/>
      </c>
      <c r="AW115" s="177">
        <f>IF(V115+X115=0,"",V115/(V115+X115))</f>
        <v/>
      </c>
      <c r="AX115" s="177">
        <f>IF(W115+Y115=0,"",W115/(W115+Y115))</f>
        <v/>
      </c>
      <c r="AY115" s="177">
        <f>IF(V115+W115=0,1,V115/(V115+W115))</f>
        <v/>
      </c>
      <c r="AZ115" s="177">
        <f>IF(Z115+AB115=0,"",Z115/(Z115+AB115))</f>
        <v/>
      </c>
      <c r="BA115" s="177">
        <f>IF(AA115+AC115=0,"",AA115/(AA115+AC115))</f>
        <v/>
      </c>
      <c r="BB115" s="177">
        <f>IF(Z115+AA115=0,1,Z115/(Z115+AA115))</f>
        <v/>
      </c>
      <c r="BC115" s="177">
        <f>IF(AD115+AF115=0,"",AD115/(AD115+AF115))</f>
        <v/>
      </c>
      <c r="BD115" s="177">
        <f>IF(AE115+AG115=0,"",AE115/(AE115+AG115))</f>
        <v/>
      </c>
      <c r="BE115" s="177">
        <f>IF(AD115+AE115=0,1,AD115/(AD115+AE115))</f>
        <v/>
      </c>
    </row>
    <row r="116">
      <c r="A116" s="178" t="n">
        <v>0.0123172266666666</v>
      </c>
      <c r="B116" s="174" t="n">
        <v>1310</v>
      </c>
      <c r="C116" s="174" t="n">
        <v>2011</v>
      </c>
      <c r="D116" s="174" t="n">
        <v>246</v>
      </c>
      <c r="E116" s="174" t="n">
        <v>1473</v>
      </c>
      <c r="F116" s="174" t="n">
        <v>1414</v>
      </c>
      <c r="G116" s="174" t="n">
        <v>2423</v>
      </c>
      <c r="H116" s="174" t="n">
        <v>2</v>
      </c>
      <c r="I116" s="174" t="n">
        <v>466</v>
      </c>
      <c r="J116" s="174" t="n">
        <v>4262</v>
      </c>
      <c r="K116" s="174" t="n">
        <v>399</v>
      </c>
      <c r="L116" s="174" t="n">
        <v>2</v>
      </c>
      <c r="M116" s="174" t="n">
        <v>89</v>
      </c>
      <c r="N116" s="174" t="n">
        <v>26</v>
      </c>
      <c r="O116" s="174" t="n">
        <v>4070</v>
      </c>
      <c r="P116" s="174" t="n">
        <v>3</v>
      </c>
      <c r="Q116" s="174" t="n">
        <v>900</v>
      </c>
      <c r="R116" s="174" t="n">
        <v>95</v>
      </c>
      <c r="S116" s="174" t="n">
        <v>1345</v>
      </c>
      <c r="T116" s="174" t="n">
        <v>64</v>
      </c>
      <c r="U116" s="174" t="n">
        <v>3056</v>
      </c>
      <c r="V116" s="174" t="n">
        <v>2826</v>
      </c>
      <c r="W116" s="174" t="n">
        <v>3795</v>
      </c>
      <c r="X116" s="174" t="n">
        <v>94</v>
      </c>
      <c r="Y116" s="174" t="n">
        <v>2814</v>
      </c>
      <c r="Z116" s="179">
        <f>B116+F116+J116+N116+R116</f>
        <v/>
      </c>
      <c r="AA116" s="179">
        <f>C116+G116+K116+O116+S116</f>
        <v/>
      </c>
      <c r="AB116" s="179">
        <f>D116+H116+L116+P116+T116</f>
        <v/>
      </c>
      <c r="AC116" s="179">
        <f>E116+I116+M116+Q116+U116</f>
        <v/>
      </c>
      <c r="AD116" s="179">
        <f>Z116+V116</f>
        <v/>
      </c>
      <c r="AE116" s="179">
        <f>AA116+W116</f>
        <v/>
      </c>
      <c r="AF116" s="179">
        <f>AB116+X116</f>
        <v/>
      </c>
      <c r="AG116" s="179">
        <f>AC116+Y116</f>
        <v/>
      </c>
      <c r="AH116" s="177">
        <f>IF(B116+D116=0,"",B116/(B116+D116))</f>
        <v/>
      </c>
      <c r="AI116" s="177">
        <f>IF(C116+E116=0,"",C116/(C116+E116))</f>
        <v/>
      </c>
      <c r="AJ116" s="177">
        <f>IF(B116+C116=0,1,B116/(B116+C116))</f>
        <v/>
      </c>
      <c r="AK116" s="177">
        <f>IF(F116+H116=0,"",F116/(F116+H116))</f>
        <v/>
      </c>
      <c r="AL116" s="177">
        <f>IF(G116+I116=0,"",G116/(G116+I116))</f>
        <v/>
      </c>
      <c r="AM116" s="177">
        <f>IF(F116+G116=0,1,F116/(F116+G116))</f>
        <v/>
      </c>
      <c r="AN116" s="177">
        <f>IF(J116+L116=0,"",J116/(J116+L116))</f>
        <v/>
      </c>
      <c r="AO116" s="177">
        <f>IF(K116+M116=0,"",K116/(K116+M116))</f>
        <v/>
      </c>
      <c r="AP116" s="177">
        <f>IF(J116+K116=0,1,J116/(J116+K116))</f>
        <v/>
      </c>
      <c r="AQ116" s="177">
        <f>IF(N116+P116=0,"",N116/(N116+P116))</f>
        <v/>
      </c>
      <c r="AR116" s="177">
        <f>IF(O116+Q116=0,"",O116/(O116+Q116))</f>
        <v/>
      </c>
      <c r="AS116" s="177">
        <f>IF(N116+O116=0,1,N116/(N116+O116))</f>
        <v/>
      </c>
      <c r="AT116" s="177">
        <f>IF(R116+T116=0,"",R116/(R116+T116))</f>
        <v/>
      </c>
      <c r="AU116" s="177">
        <f>IF(S116+U116=0,"",S116/(S116+U116))</f>
        <v/>
      </c>
      <c r="AV116" s="177">
        <f>IF(R116+S116=0,1,R116/(R116+S116))</f>
        <v/>
      </c>
      <c r="AW116" s="177">
        <f>IF(V116+X116=0,"",V116/(V116+X116))</f>
        <v/>
      </c>
      <c r="AX116" s="177">
        <f>IF(W116+Y116=0,"",W116/(W116+Y116))</f>
        <v/>
      </c>
      <c r="AY116" s="177">
        <f>IF(V116+W116=0,1,V116/(V116+W116))</f>
        <v/>
      </c>
      <c r="AZ116" s="177">
        <f>IF(Z116+AB116=0,"",Z116/(Z116+AB116))</f>
        <v/>
      </c>
      <c r="BA116" s="177">
        <f>IF(AA116+AC116=0,"",AA116/(AA116+AC116))</f>
        <v/>
      </c>
      <c r="BB116" s="177">
        <f>IF(Z116+AA116=0,1,Z116/(Z116+AA116))</f>
        <v/>
      </c>
      <c r="BC116" s="177">
        <f>IF(AD116+AF116=0,"",AD116/(AD116+AF116))</f>
        <v/>
      </c>
      <c r="BD116" s="177">
        <f>IF(AE116+AG116=0,"",AE116/(AE116+AG116))</f>
        <v/>
      </c>
      <c r="BE116" s="177">
        <f>IF(AD116+AE116=0,1,AD116/(AD116+AE116))</f>
        <v/>
      </c>
    </row>
    <row r="117">
      <c r="A117" s="178" t="n">
        <v>0.0125881228571428</v>
      </c>
      <c r="B117" s="174" t="n">
        <v>1302</v>
      </c>
      <c r="C117" s="174" t="n">
        <v>1985</v>
      </c>
      <c r="D117" s="174" t="n">
        <v>254</v>
      </c>
      <c r="E117" s="174" t="n">
        <v>1499</v>
      </c>
      <c r="F117" s="174" t="n">
        <v>1413</v>
      </c>
      <c r="G117" s="174" t="n">
        <v>2418</v>
      </c>
      <c r="H117" s="174" t="n">
        <v>3</v>
      </c>
      <c r="I117" s="174" t="n">
        <v>471</v>
      </c>
      <c r="J117" s="174" t="n">
        <v>4262</v>
      </c>
      <c r="K117" s="174" t="n">
        <v>399</v>
      </c>
      <c r="L117" s="174" t="n">
        <v>2</v>
      </c>
      <c r="M117" s="174" t="n">
        <v>89</v>
      </c>
      <c r="N117" s="174" t="n">
        <v>26</v>
      </c>
      <c r="O117" s="174" t="n">
        <v>4058</v>
      </c>
      <c r="P117" s="174" t="n">
        <v>3</v>
      </c>
      <c r="Q117" s="174" t="n">
        <v>912</v>
      </c>
      <c r="R117" s="174" t="n">
        <v>95</v>
      </c>
      <c r="S117" s="174" t="n">
        <v>1331</v>
      </c>
      <c r="T117" s="174" t="n">
        <v>64</v>
      </c>
      <c r="U117" s="174" t="n">
        <v>3070</v>
      </c>
      <c r="V117" s="174" t="n">
        <v>2823</v>
      </c>
      <c r="W117" s="174" t="n">
        <v>3781</v>
      </c>
      <c r="X117" s="174" t="n">
        <v>97</v>
      </c>
      <c r="Y117" s="174" t="n">
        <v>2828</v>
      </c>
      <c r="Z117" s="179">
        <f>B117+F117+J117+N117+R117</f>
        <v/>
      </c>
      <c r="AA117" s="179">
        <f>C117+G117+K117+O117+S117</f>
        <v/>
      </c>
      <c r="AB117" s="179">
        <f>D117+H117+L117+P117+T117</f>
        <v/>
      </c>
      <c r="AC117" s="179">
        <f>E117+I117+M117+Q117+U117</f>
        <v/>
      </c>
      <c r="AD117" s="179">
        <f>Z117+V117</f>
        <v/>
      </c>
      <c r="AE117" s="179">
        <f>AA117+W117</f>
        <v/>
      </c>
      <c r="AF117" s="179">
        <f>AB117+X117</f>
        <v/>
      </c>
      <c r="AG117" s="179">
        <f>AC117+Y117</f>
        <v/>
      </c>
      <c r="AH117" s="177">
        <f>IF(B117+D117=0,"",B117/(B117+D117))</f>
        <v/>
      </c>
      <c r="AI117" s="177">
        <f>IF(C117+E117=0,"",C117/(C117+E117))</f>
        <v/>
      </c>
      <c r="AJ117" s="177">
        <f>IF(B117+C117=0,1,B117/(B117+C117))</f>
        <v/>
      </c>
      <c r="AK117" s="177">
        <f>IF(F117+H117=0,"",F117/(F117+H117))</f>
        <v/>
      </c>
      <c r="AL117" s="177">
        <f>IF(G117+I117=0,"",G117/(G117+I117))</f>
        <v/>
      </c>
      <c r="AM117" s="177">
        <f>IF(F117+G117=0,1,F117/(F117+G117))</f>
        <v/>
      </c>
      <c r="AN117" s="177">
        <f>IF(J117+L117=0,"",J117/(J117+L117))</f>
        <v/>
      </c>
      <c r="AO117" s="177">
        <f>IF(K117+M117=0,"",K117/(K117+M117))</f>
        <v/>
      </c>
      <c r="AP117" s="177">
        <f>IF(J117+K117=0,1,J117/(J117+K117))</f>
        <v/>
      </c>
      <c r="AQ117" s="177">
        <f>IF(N117+P117=0,"",N117/(N117+P117))</f>
        <v/>
      </c>
      <c r="AR117" s="177">
        <f>IF(O117+Q117=0,"",O117/(O117+Q117))</f>
        <v/>
      </c>
      <c r="AS117" s="177">
        <f>IF(N117+O117=0,1,N117/(N117+O117))</f>
        <v/>
      </c>
      <c r="AT117" s="177">
        <f>IF(R117+T117=0,"",R117/(R117+T117))</f>
        <v/>
      </c>
      <c r="AU117" s="177">
        <f>IF(S117+U117=0,"",S117/(S117+U117))</f>
        <v/>
      </c>
      <c r="AV117" s="177">
        <f>IF(R117+S117=0,1,R117/(R117+S117))</f>
        <v/>
      </c>
      <c r="AW117" s="177">
        <f>IF(V117+X117=0,"",V117/(V117+X117))</f>
        <v/>
      </c>
      <c r="AX117" s="177">
        <f>IF(W117+Y117=0,"",W117/(W117+Y117))</f>
        <v/>
      </c>
      <c r="AY117" s="177">
        <f>IF(V117+W117=0,1,V117/(V117+W117))</f>
        <v/>
      </c>
      <c r="AZ117" s="177">
        <f>IF(Z117+AB117=0,"",Z117/(Z117+AB117))</f>
        <v/>
      </c>
      <c r="BA117" s="177">
        <f>IF(AA117+AC117=0,"",AA117/(AA117+AC117))</f>
        <v/>
      </c>
      <c r="BB117" s="177">
        <f>IF(Z117+AA117=0,1,Z117/(Z117+AA117))</f>
        <v/>
      </c>
      <c r="BC117" s="177">
        <f>IF(AD117+AF117=0,"",AD117/(AD117+AF117))</f>
        <v/>
      </c>
      <c r="BD117" s="177">
        <f>IF(AE117+AG117=0,"",AE117/(AE117+AG117))</f>
        <v/>
      </c>
      <c r="BE117" s="177">
        <f>IF(AD117+AE117=0,1,AD117/(AD117+AE117))</f>
        <v/>
      </c>
    </row>
    <row r="118">
      <c r="A118" s="178" t="n">
        <v>0.0129028066666666</v>
      </c>
      <c r="B118" s="174" t="n">
        <v>1294</v>
      </c>
      <c r="C118" s="174" t="n">
        <v>1963</v>
      </c>
      <c r="D118" s="174" t="n">
        <v>262</v>
      </c>
      <c r="E118" s="174" t="n">
        <v>1521</v>
      </c>
      <c r="F118" s="174" t="n">
        <v>1413</v>
      </c>
      <c r="G118" s="174" t="n">
        <v>2415</v>
      </c>
      <c r="H118" s="174" t="n">
        <v>3</v>
      </c>
      <c r="I118" s="174" t="n">
        <v>474</v>
      </c>
      <c r="J118" s="174" t="n">
        <v>4262</v>
      </c>
      <c r="K118" s="174" t="n">
        <v>397</v>
      </c>
      <c r="L118" s="174" t="n">
        <v>2</v>
      </c>
      <c r="M118" s="174" t="n">
        <v>91</v>
      </c>
      <c r="N118" s="174" t="n">
        <v>26</v>
      </c>
      <c r="O118" s="174" t="n">
        <v>4047</v>
      </c>
      <c r="P118" s="174" t="n">
        <v>3</v>
      </c>
      <c r="Q118" s="174" t="n">
        <v>923</v>
      </c>
      <c r="R118" s="174" t="n">
        <v>95</v>
      </c>
      <c r="S118" s="174" t="n">
        <v>1318</v>
      </c>
      <c r="T118" s="174" t="n">
        <v>64</v>
      </c>
      <c r="U118" s="174" t="n">
        <v>3083</v>
      </c>
      <c r="V118" s="174" t="n">
        <v>2815</v>
      </c>
      <c r="W118" s="174" t="n">
        <v>3765</v>
      </c>
      <c r="X118" s="174" t="n">
        <v>105</v>
      </c>
      <c r="Y118" s="174" t="n">
        <v>2844</v>
      </c>
      <c r="Z118" s="179">
        <f>B118+F118+J118+N118+R118</f>
        <v/>
      </c>
      <c r="AA118" s="179">
        <f>C118+G118+K118+O118+S118</f>
        <v/>
      </c>
      <c r="AB118" s="179">
        <f>D118+H118+L118+P118+T118</f>
        <v/>
      </c>
      <c r="AC118" s="179">
        <f>E118+I118+M118+Q118+U118</f>
        <v/>
      </c>
      <c r="AD118" s="179">
        <f>Z118+V118</f>
        <v/>
      </c>
      <c r="AE118" s="179">
        <f>AA118+W118</f>
        <v/>
      </c>
      <c r="AF118" s="179">
        <f>AB118+X118</f>
        <v/>
      </c>
      <c r="AG118" s="179">
        <f>AC118+Y118</f>
        <v/>
      </c>
      <c r="AH118" s="177">
        <f>IF(B118+D118=0,"",B118/(B118+D118))</f>
        <v/>
      </c>
      <c r="AI118" s="177">
        <f>IF(C118+E118=0,"",C118/(C118+E118))</f>
        <v/>
      </c>
      <c r="AJ118" s="177">
        <f>IF(B118+C118=0,1,B118/(B118+C118))</f>
        <v/>
      </c>
      <c r="AK118" s="177">
        <f>IF(F118+H118=0,"",F118/(F118+H118))</f>
        <v/>
      </c>
      <c r="AL118" s="177">
        <f>IF(G118+I118=0,"",G118/(G118+I118))</f>
        <v/>
      </c>
      <c r="AM118" s="177">
        <f>IF(F118+G118=0,1,F118/(F118+G118))</f>
        <v/>
      </c>
      <c r="AN118" s="177">
        <f>IF(J118+L118=0,"",J118/(J118+L118))</f>
        <v/>
      </c>
      <c r="AO118" s="177">
        <f>IF(K118+M118=0,"",K118/(K118+M118))</f>
        <v/>
      </c>
      <c r="AP118" s="177">
        <f>IF(J118+K118=0,1,J118/(J118+K118))</f>
        <v/>
      </c>
      <c r="AQ118" s="177">
        <f>IF(N118+P118=0,"",N118/(N118+P118))</f>
        <v/>
      </c>
      <c r="AR118" s="177">
        <f>IF(O118+Q118=0,"",O118/(O118+Q118))</f>
        <v/>
      </c>
      <c r="AS118" s="177">
        <f>IF(N118+O118=0,1,N118/(N118+O118))</f>
        <v/>
      </c>
      <c r="AT118" s="177">
        <f>IF(R118+T118=0,"",R118/(R118+T118))</f>
        <v/>
      </c>
      <c r="AU118" s="177">
        <f>IF(S118+U118=0,"",S118/(S118+U118))</f>
        <v/>
      </c>
      <c r="AV118" s="177">
        <f>IF(R118+S118=0,1,R118/(R118+S118))</f>
        <v/>
      </c>
      <c r="AW118" s="177">
        <f>IF(V118+X118=0,"",V118/(V118+X118))</f>
        <v/>
      </c>
      <c r="AX118" s="177">
        <f>IF(W118+Y118=0,"",W118/(W118+Y118))</f>
        <v/>
      </c>
      <c r="AY118" s="177">
        <f>IF(V118+W118=0,1,V118/(V118+W118))</f>
        <v/>
      </c>
      <c r="AZ118" s="177">
        <f>IF(Z118+AB118=0,"",Z118/(Z118+AB118))</f>
        <v/>
      </c>
      <c r="BA118" s="177">
        <f>IF(AA118+AC118=0,"",AA118/(AA118+AC118))</f>
        <v/>
      </c>
      <c r="BB118" s="177">
        <f>IF(Z118+AA118=0,1,Z118/(Z118+AA118))</f>
        <v/>
      </c>
      <c r="BC118" s="177">
        <f>IF(AD118+AF118=0,"",AD118/(AD118+AF118))</f>
        <v/>
      </c>
      <c r="BD118" s="177">
        <f>IF(AE118+AG118=0,"",AE118/(AE118+AG118))</f>
        <v/>
      </c>
      <c r="BE118" s="177">
        <f>IF(AD118+AE118=0,1,AD118/(AD118+AE118))</f>
        <v/>
      </c>
    </row>
    <row r="119">
      <c r="A119" s="178" t="n">
        <v>0.0132188761904761</v>
      </c>
      <c r="B119" s="174" t="n">
        <v>1290</v>
      </c>
      <c r="C119" s="174" t="n">
        <v>1934</v>
      </c>
      <c r="D119" s="174" t="n">
        <v>266</v>
      </c>
      <c r="E119" s="174" t="n">
        <v>1550</v>
      </c>
      <c r="F119" s="174" t="n">
        <v>1413</v>
      </c>
      <c r="G119" s="174" t="n">
        <v>2412</v>
      </c>
      <c r="H119" s="174" t="n">
        <v>3</v>
      </c>
      <c r="I119" s="174" t="n">
        <v>477</v>
      </c>
      <c r="J119" s="174" t="n">
        <v>4262</v>
      </c>
      <c r="K119" s="174" t="n">
        <v>396</v>
      </c>
      <c r="L119" s="174" t="n">
        <v>2</v>
      </c>
      <c r="M119" s="174" t="n">
        <v>92</v>
      </c>
      <c r="N119" s="174" t="n">
        <v>26</v>
      </c>
      <c r="O119" s="174" t="n">
        <v>4039</v>
      </c>
      <c r="P119" s="174" t="n">
        <v>3</v>
      </c>
      <c r="Q119" s="174" t="n">
        <v>931</v>
      </c>
      <c r="R119" s="174" t="n">
        <v>95</v>
      </c>
      <c r="S119" s="174" t="n">
        <v>1306</v>
      </c>
      <c r="T119" s="174" t="n">
        <v>64</v>
      </c>
      <c r="U119" s="174" t="n">
        <v>3095</v>
      </c>
      <c r="V119" s="174" t="n">
        <v>2810</v>
      </c>
      <c r="W119" s="174" t="n">
        <v>3744</v>
      </c>
      <c r="X119" s="174" t="n">
        <v>110</v>
      </c>
      <c r="Y119" s="174" t="n">
        <v>2865</v>
      </c>
      <c r="Z119" s="179">
        <f>B119+F119+J119+N119+R119</f>
        <v/>
      </c>
      <c r="AA119" s="179">
        <f>C119+G119+K119+O119+S119</f>
        <v/>
      </c>
      <c r="AB119" s="179">
        <f>D119+H119+L119+P119+T119</f>
        <v/>
      </c>
      <c r="AC119" s="179">
        <f>E119+I119+M119+Q119+U119</f>
        <v/>
      </c>
      <c r="AD119" s="179">
        <f>Z119+V119</f>
        <v/>
      </c>
      <c r="AE119" s="179">
        <f>AA119+W119</f>
        <v/>
      </c>
      <c r="AF119" s="179">
        <f>AB119+X119</f>
        <v/>
      </c>
      <c r="AG119" s="179">
        <f>AC119+Y119</f>
        <v/>
      </c>
      <c r="AH119" s="177">
        <f>IF(B119+D119=0,"",B119/(B119+D119))</f>
        <v/>
      </c>
      <c r="AI119" s="177">
        <f>IF(C119+E119=0,"",C119/(C119+E119))</f>
        <v/>
      </c>
      <c r="AJ119" s="177">
        <f>IF(B119+C119=0,1,B119/(B119+C119))</f>
        <v/>
      </c>
      <c r="AK119" s="177">
        <f>IF(F119+H119=0,"",F119/(F119+H119))</f>
        <v/>
      </c>
      <c r="AL119" s="177">
        <f>IF(G119+I119=0,"",G119/(G119+I119))</f>
        <v/>
      </c>
      <c r="AM119" s="177">
        <f>IF(F119+G119=0,1,F119/(F119+G119))</f>
        <v/>
      </c>
      <c r="AN119" s="177">
        <f>IF(J119+L119=0,"",J119/(J119+L119))</f>
        <v/>
      </c>
      <c r="AO119" s="177">
        <f>IF(K119+M119=0,"",K119/(K119+M119))</f>
        <v/>
      </c>
      <c r="AP119" s="177">
        <f>IF(J119+K119=0,1,J119/(J119+K119))</f>
        <v/>
      </c>
      <c r="AQ119" s="177">
        <f>IF(N119+P119=0,"",N119/(N119+P119))</f>
        <v/>
      </c>
      <c r="AR119" s="177">
        <f>IF(O119+Q119=0,"",O119/(O119+Q119))</f>
        <v/>
      </c>
      <c r="AS119" s="177">
        <f>IF(N119+O119=0,1,N119/(N119+O119))</f>
        <v/>
      </c>
      <c r="AT119" s="177">
        <f>IF(R119+T119=0,"",R119/(R119+T119))</f>
        <v/>
      </c>
      <c r="AU119" s="177">
        <f>IF(S119+U119=0,"",S119/(S119+U119))</f>
        <v/>
      </c>
      <c r="AV119" s="177">
        <f>IF(R119+S119=0,1,R119/(R119+S119))</f>
        <v/>
      </c>
      <c r="AW119" s="177">
        <f>IF(V119+X119=0,"",V119/(V119+X119))</f>
        <v/>
      </c>
      <c r="AX119" s="177">
        <f>IF(W119+Y119=0,"",W119/(W119+Y119))</f>
        <v/>
      </c>
      <c r="AY119" s="177">
        <f>IF(V119+W119=0,1,V119/(V119+W119))</f>
        <v/>
      </c>
      <c r="AZ119" s="177">
        <f>IF(Z119+AB119=0,"",Z119/(Z119+AB119))</f>
        <v/>
      </c>
      <c r="BA119" s="177">
        <f>IF(AA119+AC119=0,"",AA119/(AA119+AC119))</f>
        <v/>
      </c>
      <c r="BB119" s="177">
        <f>IF(Z119+AA119=0,1,Z119/(Z119+AA119))</f>
        <v/>
      </c>
      <c r="BC119" s="177">
        <f>IF(AD119+AF119=0,"",AD119/(AD119+AF119))</f>
        <v/>
      </c>
      <c r="BD119" s="177">
        <f>IF(AE119+AG119=0,"",AE119/(AE119+AG119))</f>
        <v/>
      </c>
      <c r="BE119" s="177">
        <f>IF(AD119+AE119=0,1,AD119/(AD119+AE119))</f>
        <v/>
      </c>
    </row>
    <row r="120">
      <c r="A120" s="178" t="n">
        <v>0.0134662</v>
      </c>
      <c r="B120" s="174" t="n">
        <v>1283</v>
      </c>
      <c r="C120" s="174" t="n">
        <v>1916</v>
      </c>
      <c r="D120" s="174" t="n">
        <v>273</v>
      </c>
      <c r="E120" s="174" t="n">
        <v>1568</v>
      </c>
      <c r="F120" s="174" t="n">
        <v>1413</v>
      </c>
      <c r="G120" s="174" t="n">
        <v>2402</v>
      </c>
      <c r="H120" s="174" t="n">
        <v>3</v>
      </c>
      <c r="I120" s="174" t="n">
        <v>487</v>
      </c>
      <c r="J120" s="174" t="n">
        <v>4262</v>
      </c>
      <c r="K120" s="174" t="n">
        <v>395</v>
      </c>
      <c r="L120" s="174" t="n">
        <v>2</v>
      </c>
      <c r="M120" s="174" t="n">
        <v>93</v>
      </c>
      <c r="N120" s="174" t="n">
        <v>26</v>
      </c>
      <c r="O120" s="174" t="n">
        <v>4025</v>
      </c>
      <c r="P120" s="174" t="n">
        <v>3</v>
      </c>
      <c r="Q120" s="174" t="n">
        <v>945</v>
      </c>
      <c r="R120" s="174" t="n">
        <v>95</v>
      </c>
      <c r="S120" s="174" t="n">
        <v>1297</v>
      </c>
      <c r="T120" s="174" t="n">
        <v>64</v>
      </c>
      <c r="U120" s="174" t="n">
        <v>3104</v>
      </c>
      <c r="V120" s="174" t="n">
        <v>2807</v>
      </c>
      <c r="W120" s="174" t="n">
        <v>3723</v>
      </c>
      <c r="X120" s="174" t="n">
        <v>113</v>
      </c>
      <c r="Y120" s="174" t="n">
        <v>2886</v>
      </c>
      <c r="Z120" s="179">
        <f>B120+F120+J120+N120+R120</f>
        <v/>
      </c>
      <c r="AA120" s="179">
        <f>C120+G120+K120+O120+S120</f>
        <v/>
      </c>
      <c r="AB120" s="179">
        <f>D120+H120+L120+P120+T120</f>
        <v/>
      </c>
      <c r="AC120" s="179">
        <f>E120+I120+M120+Q120+U120</f>
        <v/>
      </c>
      <c r="AD120" s="179">
        <f>Z120+V120</f>
        <v/>
      </c>
      <c r="AE120" s="179">
        <f>AA120+W120</f>
        <v/>
      </c>
      <c r="AF120" s="179">
        <f>AB120+X120</f>
        <v/>
      </c>
      <c r="AG120" s="179">
        <f>AC120+Y120</f>
        <v/>
      </c>
      <c r="AH120" s="177">
        <f>IF(B120+D120=0,"",B120/(B120+D120))</f>
        <v/>
      </c>
      <c r="AI120" s="177">
        <f>IF(C120+E120=0,"",C120/(C120+E120))</f>
        <v/>
      </c>
      <c r="AJ120" s="177">
        <f>IF(B120+C120=0,1,B120/(B120+C120))</f>
        <v/>
      </c>
      <c r="AK120" s="177">
        <f>IF(F120+H120=0,"",F120/(F120+H120))</f>
        <v/>
      </c>
      <c r="AL120" s="177">
        <f>IF(G120+I120=0,"",G120/(G120+I120))</f>
        <v/>
      </c>
      <c r="AM120" s="177">
        <f>IF(F120+G120=0,1,F120/(F120+G120))</f>
        <v/>
      </c>
      <c r="AN120" s="177">
        <f>IF(J120+L120=0,"",J120/(J120+L120))</f>
        <v/>
      </c>
      <c r="AO120" s="177">
        <f>IF(K120+M120=0,"",K120/(K120+M120))</f>
        <v/>
      </c>
      <c r="AP120" s="177">
        <f>IF(J120+K120=0,1,J120/(J120+K120))</f>
        <v/>
      </c>
      <c r="AQ120" s="177">
        <f>IF(N120+P120=0,"",N120/(N120+P120))</f>
        <v/>
      </c>
      <c r="AR120" s="177">
        <f>IF(O120+Q120=0,"",O120/(O120+Q120))</f>
        <v/>
      </c>
      <c r="AS120" s="177">
        <f>IF(N120+O120=0,1,N120/(N120+O120))</f>
        <v/>
      </c>
      <c r="AT120" s="177">
        <f>IF(R120+T120=0,"",R120/(R120+T120))</f>
        <v/>
      </c>
      <c r="AU120" s="177">
        <f>IF(S120+U120=0,"",S120/(S120+U120))</f>
        <v/>
      </c>
      <c r="AV120" s="177">
        <f>IF(R120+S120=0,1,R120/(R120+S120))</f>
        <v/>
      </c>
      <c r="AW120" s="177">
        <f>IF(V120+X120=0,"",V120/(V120+X120))</f>
        <v/>
      </c>
      <c r="AX120" s="177">
        <f>IF(W120+Y120=0,"",W120/(W120+Y120))</f>
        <v/>
      </c>
      <c r="AY120" s="177">
        <f>IF(V120+W120=0,1,V120/(V120+W120))</f>
        <v/>
      </c>
      <c r="AZ120" s="177">
        <f>IF(Z120+AB120=0,"",Z120/(Z120+AB120))</f>
        <v/>
      </c>
      <c r="BA120" s="177">
        <f>IF(AA120+AC120=0,"",AA120/(AA120+AC120))</f>
        <v/>
      </c>
      <c r="BB120" s="177">
        <f>IF(Z120+AA120=0,1,Z120/(Z120+AA120))</f>
        <v/>
      </c>
      <c r="BC120" s="177">
        <f>IF(AD120+AF120=0,"",AD120/(AD120+AF120))</f>
        <v/>
      </c>
      <c r="BD120" s="177">
        <f>IF(AE120+AG120=0,"",AE120/(AE120+AG120))</f>
        <v/>
      </c>
      <c r="BE120" s="177">
        <f>IF(AD120+AE120=0,1,AD120/(AD120+AE120))</f>
        <v/>
      </c>
    </row>
    <row r="121">
      <c r="A121" s="178" t="n">
        <v>0.0138342057142857</v>
      </c>
      <c r="B121" s="174" t="n">
        <v>1278</v>
      </c>
      <c r="C121" s="174" t="n">
        <v>1884</v>
      </c>
      <c r="D121" s="174" t="n">
        <v>278</v>
      </c>
      <c r="E121" s="174" t="n">
        <v>1600</v>
      </c>
      <c r="F121" s="174" t="n">
        <v>1413</v>
      </c>
      <c r="G121" s="174" t="n">
        <v>2394</v>
      </c>
      <c r="H121" s="174" t="n">
        <v>3</v>
      </c>
      <c r="I121" s="174" t="n">
        <v>495</v>
      </c>
      <c r="J121" s="174" t="n">
        <v>4262</v>
      </c>
      <c r="K121" s="174" t="n">
        <v>394</v>
      </c>
      <c r="L121" s="174" t="n">
        <v>2</v>
      </c>
      <c r="M121" s="174" t="n">
        <v>94</v>
      </c>
      <c r="N121" s="174" t="n">
        <v>26</v>
      </c>
      <c r="O121" s="174" t="n">
        <v>4017</v>
      </c>
      <c r="P121" s="174" t="n">
        <v>3</v>
      </c>
      <c r="Q121" s="174" t="n">
        <v>953</v>
      </c>
      <c r="R121" s="174" t="n">
        <v>94</v>
      </c>
      <c r="S121" s="174" t="n">
        <v>1286</v>
      </c>
      <c r="T121" s="174" t="n">
        <v>65</v>
      </c>
      <c r="U121" s="174" t="n">
        <v>3115</v>
      </c>
      <c r="V121" s="174" t="n">
        <v>2806</v>
      </c>
      <c r="W121" s="174" t="n">
        <v>3707</v>
      </c>
      <c r="X121" s="174" t="n">
        <v>114</v>
      </c>
      <c r="Y121" s="174" t="n">
        <v>2902</v>
      </c>
      <c r="Z121" s="179">
        <f>B121+F121+J121+N121+R121</f>
        <v/>
      </c>
      <c r="AA121" s="179">
        <f>C121+G121+K121+O121+S121</f>
        <v/>
      </c>
      <c r="AB121" s="179">
        <f>D121+H121+L121+P121+T121</f>
        <v/>
      </c>
      <c r="AC121" s="179">
        <f>E121+I121+M121+Q121+U121</f>
        <v/>
      </c>
      <c r="AD121" s="179">
        <f>Z121+V121</f>
        <v/>
      </c>
      <c r="AE121" s="179">
        <f>AA121+W121</f>
        <v/>
      </c>
      <c r="AF121" s="179">
        <f>AB121+X121</f>
        <v/>
      </c>
      <c r="AG121" s="179">
        <f>AC121+Y121</f>
        <v/>
      </c>
      <c r="AH121" s="177">
        <f>IF(B121+D121=0,"",B121/(B121+D121))</f>
        <v/>
      </c>
      <c r="AI121" s="177">
        <f>IF(C121+E121=0,"",C121/(C121+E121))</f>
        <v/>
      </c>
      <c r="AJ121" s="177">
        <f>IF(B121+C121=0,1,B121/(B121+C121))</f>
        <v/>
      </c>
      <c r="AK121" s="177">
        <f>IF(F121+H121=0,"",F121/(F121+H121))</f>
        <v/>
      </c>
      <c r="AL121" s="177">
        <f>IF(G121+I121=0,"",G121/(G121+I121))</f>
        <v/>
      </c>
      <c r="AM121" s="177">
        <f>IF(F121+G121=0,1,F121/(F121+G121))</f>
        <v/>
      </c>
      <c r="AN121" s="177">
        <f>IF(J121+L121=0,"",J121/(J121+L121))</f>
        <v/>
      </c>
      <c r="AO121" s="177">
        <f>IF(K121+M121=0,"",K121/(K121+M121))</f>
        <v/>
      </c>
      <c r="AP121" s="177">
        <f>IF(J121+K121=0,1,J121/(J121+K121))</f>
        <v/>
      </c>
      <c r="AQ121" s="177">
        <f>IF(N121+P121=0,"",N121/(N121+P121))</f>
        <v/>
      </c>
      <c r="AR121" s="177">
        <f>IF(O121+Q121=0,"",O121/(O121+Q121))</f>
        <v/>
      </c>
      <c r="AS121" s="177">
        <f>IF(N121+O121=0,1,N121/(N121+O121))</f>
        <v/>
      </c>
      <c r="AT121" s="177">
        <f>IF(R121+T121=0,"",R121/(R121+T121))</f>
        <v/>
      </c>
      <c r="AU121" s="177">
        <f>IF(S121+U121=0,"",S121/(S121+U121))</f>
        <v/>
      </c>
      <c r="AV121" s="177">
        <f>IF(R121+S121=0,1,R121/(R121+S121))</f>
        <v/>
      </c>
      <c r="AW121" s="177">
        <f>IF(V121+X121=0,"",V121/(V121+X121))</f>
        <v/>
      </c>
      <c r="AX121" s="177">
        <f>IF(W121+Y121=0,"",W121/(W121+Y121))</f>
        <v/>
      </c>
      <c r="AY121" s="177">
        <f>IF(V121+W121=0,1,V121/(V121+W121))</f>
        <v/>
      </c>
      <c r="AZ121" s="177">
        <f>IF(Z121+AB121=0,"",Z121/(Z121+AB121))</f>
        <v/>
      </c>
      <c r="BA121" s="177">
        <f>IF(AA121+AC121=0,"",AA121/(AA121+AC121))</f>
        <v/>
      </c>
      <c r="BB121" s="177">
        <f>IF(Z121+AA121=0,1,Z121/(Z121+AA121))</f>
        <v/>
      </c>
      <c r="BC121" s="177">
        <f>IF(AD121+AF121=0,"",AD121/(AD121+AF121))</f>
        <v/>
      </c>
      <c r="BD121" s="177">
        <f>IF(AE121+AG121=0,"",AE121/(AE121+AG121))</f>
        <v/>
      </c>
      <c r="BE121" s="177">
        <f>IF(AD121+AE121=0,1,AD121/(AD121+AE121))</f>
        <v/>
      </c>
    </row>
    <row r="122">
      <c r="A122" s="178" t="n">
        <v>0.01412456</v>
      </c>
      <c r="B122" s="174" t="n">
        <v>1268</v>
      </c>
      <c r="C122" s="174" t="n">
        <v>1862</v>
      </c>
      <c r="D122" s="174" t="n">
        <v>288</v>
      </c>
      <c r="E122" s="174" t="n">
        <v>1622</v>
      </c>
      <c r="F122" s="174" t="n">
        <v>1413</v>
      </c>
      <c r="G122" s="174" t="n">
        <v>2387</v>
      </c>
      <c r="H122" s="174" t="n">
        <v>3</v>
      </c>
      <c r="I122" s="174" t="n">
        <v>502</v>
      </c>
      <c r="J122" s="174" t="n">
        <v>4262</v>
      </c>
      <c r="K122" s="174" t="n">
        <v>393</v>
      </c>
      <c r="L122" s="174" t="n">
        <v>2</v>
      </c>
      <c r="M122" s="174" t="n">
        <v>95</v>
      </c>
      <c r="N122" s="174" t="n">
        <v>26</v>
      </c>
      <c r="O122" s="174" t="n">
        <v>4009</v>
      </c>
      <c r="P122" s="174" t="n">
        <v>3</v>
      </c>
      <c r="Q122" s="174" t="n">
        <v>961</v>
      </c>
      <c r="R122" s="174" t="n">
        <v>94</v>
      </c>
      <c r="S122" s="174" t="n">
        <v>1273</v>
      </c>
      <c r="T122" s="174" t="n">
        <v>65</v>
      </c>
      <c r="U122" s="174" t="n">
        <v>3128</v>
      </c>
      <c r="V122" s="174" t="n">
        <v>2804</v>
      </c>
      <c r="W122" s="174" t="n">
        <v>3687</v>
      </c>
      <c r="X122" s="174" t="n">
        <v>116</v>
      </c>
      <c r="Y122" s="174" t="n">
        <v>2922</v>
      </c>
      <c r="Z122" s="179">
        <f>B122+F122+J122+N122+R122</f>
        <v/>
      </c>
      <c r="AA122" s="179">
        <f>C122+G122+K122+O122+S122</f>
        <v/>
      </c>
      <c r="AB122" s="179">
        <f>D122+H122+L122+P122+T122</f>
        <v/>
      </c>
      <c r="AC122" s="179">
        <f>E122+I122+M122+Q122+U122</f>
        <v/>
      </c>
      <c r="AD122" s="179">
        <f>Z122+V122</f>
        <v/>
      </c>
      <c r="AE122" s="179">
        <f>AA122+W122</f>
        <v/>
      </c>
      <c r="AF122" s="179">
        <f>AB122+X122</f>
        <v/>
      </c>
      <c r="AG122" s="179">
        <f>AC122+Y122</f>
        <v/>
      </c>
      <c r="AH122" s="177">
        <f>IF(B122+D122=0,"",B122/(B122+D122))</f>
        <v/>
      </c>
      <c r="AI122" s="177">
        <f>IF(C122+E122=0,"",C122/(C122+E122))</f>
        <v/>
      </c>
      <c r="AJ122" s="177">
        <f>IF(B122+C122=0,1,B122/(B122+C122))</f>
        <v/>
      </c>
      <c r="AK122" s="177">
        <f>IF(F122+H122=0,"",F122/(F122+H122))</f>
        <v/>
      </c>
      <c r="AL122" s="177">
        <f>IF(G122+I122=0,"",G122/(G122+I122))</f>
        <v/>
      </c>
      <c r="AM122" s="177">
        <f>IF(F122+G122=0,1,F122/(F122+G122))</f>
        <v/>
      </c>
      <c r="AN122" s="177">
        <f>IF(J122+L122=0,"",J122/(J122+L122))</f>
        <v/>
      </c>
      <c r="AO122" s="177">
        <f>IF(K122+M122=0,"",K122/(K122+M122))</f>
        <v/>
      </c>
      <c r="AP122" s="177">
        <f>IF(J122+K122=0,1,J122/(J122+K122))</f>
        <v/>
      </c>
      <c r="AQ122" s="177">
        <f>IF(N122+P122=0,"",N122/(N122+P122))</f>
        <v/>
      </c>
      <c r="AR122" s="177">
        <f>IF(O122+Q122=0,"",O122/(O122+Q122))</f>
        <v/>
      </c>
      <c r="AS122" s="177">
        <f>IF(N122+O122=0,1,N122/(N122+O122))</f>
        <v/>
      </c>
      <c r="AT122" s="177">
        <f>IF(R122+T122=0,"",R122/(R122+T122))</f>
        <v/>
      </c>
      <c r="AU122" s="177">
        <f>IF(S122+U122=0,"",S122/(S122+U122))</f>
        <v/>
      </c>
      <c r="AV122" s="177">
        <f>IF(R122+S122=0,1,R122/(R122+S122))</f>
        <v/>
      </c>
      <c r="AW122" s="177">
        <f>IF(V122+X122=0,"",V122/(V122+X122))</f>
        <v/>
      </c>
      <c r="AX122" s="177">
        <f>IF(W122+Y122=0,"",W122/(W122+Y122))</f>
        <v/>
      </c>
      <c r="AY122" s="177">
        <f>IF(V122+W122=0,1,V122/(V122+W122))</f>
        <v/>
      </c>
      <c r="AZ122" s="177">
        <f>IF(Z122+AB122=0,"",Z122/(Z122+AB122))</f>
        <v/>
      </c>
      <c r="BA122" s="177">
        <f>IF(AA122+AC122=0,"",AA122/(AA122+AC122))</f>
        <v/>
      </c>
      <c r="BB122" s="177">
        <f>IF(Z122+AA122=0,1,Z122/(Z122+AA122))</f>
        <v/>
      </c>
      <c r="BC122" s="177">
        <f>IF(AD122+AF122=0,"",AD122/(AD122+AF122))</f>
        <v/>
      </c>
      <c r="BD122" s="177">
        <f>IF(AE122+AG122=0,"",AE122/(AE122+AG122))</f>
        <v/>
      </c>
      <c r="BE122" s="177">
        <f>IF(AD122+AE122=0,1,AD122/(AD122+AE122))</f>
        <v/>
      </c>
    </row>
    <row r="123">
      <c r="A123" s="178" t="n">
        <v>0.0144658219047619</v>
      </c>
      <c r="B123" s="174" t="n">
        <v>1261</v>
      </c>
      <c r="C123" s="174" t="n">
        <v>1839</v>
      </c>
      <c r="D123" s="174" t="n">
        <v>295</v>
      </c>
      <c r="E123" s="174" t="n">
        <v>1645</v>
      </c>
      <c r="F123" s="174" t="n">
        <v>1413</v>
      </c>
      <c r="G123" s="174" t="n">
        <v>2380</v>
      </c>
      <c r="H123" s="174" t="n">
        <v>3</v>
      </c>
      <c r="I123" s="174" t="n">
        <v>509</v>
      </c>
      <c r="J123" s="174" t="n">
        <v>4261</v>
      </c>
      <c r="K123" s="174" t="n">
        <v>391</v>
      </c>
      <c r="L123" s="174" t="n">
        <v>3</v>
      </c>
      <c r="M123" s="174" t="n">
        <v>97</v>
      </c>
      <c r="N123" s="174" t="n">
        <v>26</v>
      </c>
      <c r="O123" s="174" t="n">
        <v>3998</v>
      </c>
      <c r="P123" s="174" t="n">
        <v>3</v>
      </c>
      <c r="Q123" s="174" t="n">
        <v>972</v>
      </c>
      <c r="R123" s="174" t="n">
        <v>94</v>
      </c>
      <c r="S123" s="174" t="n">
        <v>1259</v>
      </c>
      <c r="T123" s="174" t="n">
        <v>65</v>
      </c>
      <c r="U123" s="174" t="n">
        <v>3142</v>
      </c>
      <c r="V123" s="174" t="n">
        <v>2799</v>
      </c>
      <c r="W123" s="174" t="n">
        <v>3674</v>
      </c>
      <c r="X123" s="174" t="n">
        <v>121</v>
      </c>
      <c r="Y123" s="174" t="n">
        <v>2935</v>
      </c>
      <c r="Z123" s="179">
        <f>B123+F123+J123+N123+R123</f>
        <v/>
      </c>
      <c r="AA123" s="179">
        <f>C123+G123+K123+O123+S123</f>
        <v/>
      </c>
      <c r="AB123" s="179">
        <f>D123+H123+L123+P123+T123</f>
        <v/>
      </c>
      <c r="AC123" s="179">
        <f>E123+I123+M123+Q123+U123</f>
        <v/>
      </c>
      <c r="AD123" s="179">
        <f>Z123+V123</f>
        <v/>
      </c>
      <c r="AE123" s="179">
        <f>AA123+W123</f>
        <v/>
      </c>
      <c r="AF123" s="179">
        <f>AB123+X123</f>
        <v/>
      </c>
      <c r="AG123" s="179">
        <f>AC123+Y123</f>
        <v/>
      </c>
      <c r="AH123" s="177">
        <f>IF(B123+D123=0,"",B123/(B123+D123))</f>
        <v/>
      </c>
      <c r="AI123" s="177">
        <f>IF(C123+E123=0,"",C123/(C123+E123))</f>
        <v/>
      </c>
      <c r="AJ123" s="177">
        <f>IF(B123+C123=0,1,B123/(B123+C123))</f>
        <v/>
      </c>
      <c r="AK123" s="177">
        <f>IF(F123+H123=0,"",F123/(F123+H123))</f>
        <v/>
      </c>
      <c r="AL123" s="177">
        <f>IF(G123+I123=0,"",G123/(G123+I123))</f>
        <v/>
      </c>
      <c r="AM123" s="177">
        <f>IF(F123+G123=0,1,F123/(F123+G123))</f>
        <v/>
      </c>
      <c r="AN123" s="177">
        <f>IF(J123+L123=0,"",J123/(J123+L123))</f>
        <v/>
      </c>
      <c r="AO123" s="177">
        <f>IF(K123+M123=0,"",K123/(K123+M123))</f>
        <v/>
      </c>
      <c r="AP123" s="177">
        <f>IF(J123+K123=0,1,J123/(J123+K123))</f>
        <v/>
      </c>
      <c r="AQ123" s="177">
        <f>IF(N123+P123=0,"",N123/(N123+P123))</f>
        <v/>
      </c>
      <c r="AR123" s="177">
        <f>IF(O123+Q123=0,"",O123/(O123+Q123))</f>
        <v/>
      </c>
      <c r="AS123" s="177">
        <f>IF(N123+O123=0,1,N123/(N123+O123))</f>
        <v/>
      </c>
      <c r="AT123" s="177">
        <f>IF(R123+T123=0,"",R123/(R123+T123))</f>
        <v/>
      </c>
      <c r="AU123" s="177">
        <f>IF(S123+U123=0,"",S123/(S123+U123))</f>
        <v/>
      </c>
      <c r="AV123" s="177">
        <f>IF(R123+S123=0,1,R123/(R123+S123))</f>
        <v/>
      </c>
      <c r="AW123" s="177">
        <f>IF(V123+X123=0,"",V123/(V123+X123))</f>
        <v/>
      </c>
      <c r="AX123" s="177">
        <f>IF(W123+Y123=0,"",W123/(W123+Y123))</f>
        <v/>
      </c>
      <c r="AY123" s="177">
        <f>IF(V123+W123=0,1,V123/(V123+W123))</f>
        <v/>
      </c>
      <c r="AZ123" s="177">
        <f>IF(Z123+AB123=0,"",Z123/(Z123+AB123))</f>
        <v/>
      </c>
      <c r="BA123" s="177">
        <f>IF(AA123+AC123=0,"",AA123/(AA123+AC123))</f>
        <v/>
      </c>
      <c r="BB123" s="177">
        <f>IF(Z123+AA123=0,1,Z123/(Z123+AA123))</f>
        <v/>
      </c>
      <c r="BC123" s="177">
        <f>IF(AD123+AF123=0,"",AD123/(AD123+AF123))</f>
        <v/>
      </c>
      <c r="BD123" s="177">
        <f>IF(AE123+AG123=0,"",AE123/(AE123+AG123))</f>
        <v/>
      </c>
      <c r="BE123" s="177">
        <f>IF(AD123+AE123=0,1,AD123/(AD123+AE123))</f>
        <v/>
      </c>
    </row>
    <row r="124">
      <c r="A124" s="178" t="n">
        <v>0.0148082799999999</v>
      </c>
      <c r="B124" s="174" t="n">
        <v>1251</v>
      </c>
      <c r="C124" s="174" t="n">
        <v>1812</v>
      </c>
      <c r="D124" s="174" t="n">
        <v>305</v>
      </c>
      <c r="E124" s="174" t="n">
        <v>1672</v>
      </c>
      <c r="F124" s="174" t="n">
        <v>1413</v>
      </c>
      <c r="G124" s="174" t="n">
        <v>2378</v>
      </c>
      <c r="H124" s="174" t="n">
        <v>3</v>
      </c>
      <c r="I124" s="174" t="n">
        <v>511</v>
      </c>
      <c r="J124" s="174" t="n">
        <v>4261</v>
      </c>
      <c r="K124" s="174" t="n">
        <v>390</v>
      </c>
      <c r="L124" s="174" t="n">
        <v>3</v>
      </c>
      <c r="M124" s="174" t="n">
        <v>98</v>
      </c>
      <c r="N124" s="174" t="n">
        <v>26</v>
      </c>
      <c r="O124" s="174" t="n">
        <v>3988</v>
      </c>
      <c r="P124" s="174" t="n">
        <v>3</v>
      </c>
      <c r="Q124" s="174" t="n">
        <v>982</v>
      </c>
      <c r="R124" s="174" t="n">
        <v>94</v>
      </c>
      <c r="S124" s="174" t="n">
        <v>1250</v>
      </c>
      <c r="T124" s="174" t="n">
        <v>65</v>
      </c>
      <c r="U124" s="174" t="n">
        <v>3151</v>
      </c>
      <c r="V124" s="174" t="n">
        <v>2797</v>
      </c>
      <c r="W124" s="174" t="n">
        <v>3652</v>
      </c>
      <c r="X124" s="174" t="n">
        <v>123</v>
      </c>
      <c r="Y124" s="174" t="n">
        <v>2957</v>
      </c>
      <c r="Z124" s="179">
        <f>B124+F124+J124+N124+R124</f>
        <v/>
      </c>
      <c r="AA124" s="179">
        <f>C124+G124+K124+O124+S124</f>
        <v/>
      </c>
      <c r="AB124" s="179">
        <f>D124+H124+L124+P124+T124</f>
        <v/>
      </c>
      <c r="AC124" s="179">
        <f>E124+I124+M124+Q124+U124</f>
        <v/>
      </c>
      <c r="AD124" s="179">
        <f>Z124+V124</f>
        <v/>
      </c>
      <c r="AE124" s="179">
        <f>AA124+W124</f>
        <v/>
      </c>
      <c r="AF124" s="179">
        <f>AB124+X124</f>
        <v/>
      </c>
      <c r="AG124" s="179">
        <f>AC124+Y124</f>
        <v/>
      </c>
      <c r="AH124" s="177">
        <f>IF(B124+D124=0,"",B124/(B124+D124))</f>
        <v/>
      </c>
      <c r="AI124" s="177">
        <f>IF(C124+E124=0,"",C124/(C124+E124))</f>
        <v/>
      </c>
      <c r="AJ124" s="177">
        <f>IF(B124+C124=0,1,B124/(B124+C124))</f>
        <v/>
      </c>
      <c r="AK124" s="177">
        <f>IF(F124+H124=0,"",F124/(F124+H124))</f>
        <v/>
      </c>
      <c r="AL124" s="177">
        <f>IF(G124+I124=0,"",G124/(G124+I124))</f>
        <v/>
      </c>
      <c r="AM124" s="177">
        <f>IF(F124+G124=0,1,F124/(F124+G124))</f>
        <v/>
      </c>
      <c r="AN124" s="177">
        <f>IF(J124+L124=0,"",J124/(J124+L124))</f>
        <v/>
      </c>
      <c r="AO124" s="177">
        <f>IF(K124+M124=0,"",K124/(K124+M124))</f>
        <v/>
      </c>
      <c r="AP124" s="177">
        <f>IF(J124+K124=0,1,J124/(J124+K124))</f>
        <v/>
      </c>
      <c r="AQ124" s="177">
        <f>IF(N124+P124=0,"",N124/(N124+P124))</f>
        <v/>
      </c>
      <c r="AR124" s="177">
        <f>IF(O124+Q124=0,"",O124/(O124+Q124))</f>
        <v/>
      </c>
      <c r="AS124" s="177">
        <f>IF(N124+O124=0,1,N124/(N124+O124))</f>
        <v/>
      </c>
      <c r="AT124" s="177">
        <f>IF(R124+T124=0,"",R124/(R124+T124))</f>
        <v/>
      </c>
      <c r="AU124" s="177">
        <f>IF(S124+U124=0,"",S124/(S124+U124))</f>
        <v/>
      </c>
      <c r="AV124" s="177">
        <f>IF(R124+S124=0,1,R124/(R124+S124))</f>
        <v/>
      </c>
      <c r="AW124" s="177">
        <f>IF(V124+X124=0,"",V124/(V124+X124))</f>
        <v/>
      </c>
      <c r="AX124" s="177">
        <f>IF(W124+Y124=0,"",W124/(W124+Y124))</f>
        <v/>
      </c>
      <c r="AY124" s="177">
        <f>IF(V124+W124=0,1,V124/(V124+W124))</f>
        <v/>
      </c>
      <c r="AZ124" s="177">
        <f>IF(Z124+AB124=0,"",Z124/(Z124+AB124))</f>
        <v/>
      </c>
      <c r="BA124" s="177">
        <f>IF(AA124+AC124=0,"",AA124/(AA124+AC124))</f>
        <v/>
      </c>
      <c r="BB124" s="177">
        <f>IF(Z124+AA124=0,1,Z124/(Z124+AA124))</f>
        <v/>
      </c>
      <c r="BC124" s="177">
        <f>IF(AD124+AF124=0,"",AD124/(AD124+AF124))</f>
        <v/>
      </c>
      <c r="BD124" s="177">
        <f>IF(AE124+AG124=0,"",AE124/(AE124+AG124))</f>
        <v/>
      </c>
      <c r="BE124" s="177">
        <f>IF(AD124+AE124=0,1,AD124/(AD124+AE124))</f>
        <v/>
      </c>
    </row>
    <row r="125">
      <c r="A125" s="178" t="n">
        <v>0.0150780333333333</v>
      </c>
      <c r="B125" s="174" t="n">
        <v>1247</v>
      </c>
      <c r="C125" s="174" t="n">
        <v>1782</v>
      </c>
      <c r="D125" s="174" t="n">
        <v>309</v>
      </c>
      <c r="E125" s="174" t="n">
        <v>1702</v>
      </c>
      <c r="F125" s="174" t="n">
        <v>1413</v>
      </c>
      <c r="G125" s="174" t="n">
        <v>2373</v>
      </c>
      <c r="H125" s="174" t="n">
        <v>3</v>
      </c>
      <c r="I125" s="174" t="n">
        <v>516</v>
      </c>
      <c r="J125" s="174" t="n">
        <v>4261</v>
      </c>
      <c r="K125" s="174" t="n">
        <v>389</v>
      </c>
      <c r="L125" s="174" t="n">
        <v>3</v>
      </c>
      <c r="M125" s="174" t="n">
        <v>99</v>
      </c>
      <c r="N125" s="174" t="n">
        <v>26</v>
      </c>
      <c r="O125" s="174" t="n">
        <v>3974</v>
      </c>
      <c r="P125" s="174" t="n">
        <v>3</v>
      </c>
      <c r="Q125" s="174" t="n">
        <v>996</v>
      </c>
      <c r="R125" s="174" t="n">
        <v>94</v>
      </c>
      <c r="S125" s="174" t="n">
        <v>1239</v>
      </c>
      <c r="T125" s="174" t="n">
        <v>65</v>
      </c>
      <c r="U125" s="174" t="n">
        <v>3162</v>
      </c>
      <c r="V125" s="174" t="n">
        <v>2792</v>
      </c>
      <c r="W125" s="174" t="n">
        <v>3639</v>
      </c>
      <c r="X125" s="174" t="n">
        <v>128</v>
      </c>
      <c r="Y125" s="174" t="n">
        <v>2970</v>
      </c>
      <c r="Z125" s="179">
        <f>B125+F125+J125+N125+R125</f>
        <v/>
      </c>
      <c r="AA125" s="179">
        <f>C125+G125+K125+O125+S125</f>
        <v/>
      </c>
      <c r="AB125" s="179">
        <f>D125+H125+L125+P125+T125</f>
        <v/>
      </c>
      <c r="AC125" s="179">
        <f>E125+I125+M125+Q125+U125</f>
        <v/>
      </c>
      <c r="AD125" s="179">
        <f>Z125+V125</f>
        <v/>
      </c>
      <c r="AE125" s="179">
        <f>AA125+W125</f>
        <v/>
      </c>
      <c r="AF125" s="179">
        <f>AB125+X125</f>
        <v/>
      </c>
      <c r="AG125" s="179">
        <f>AC125+Y125</f>
        <v/>
      </c>
      <c r="AH125" s="177">
        <f>IF(B125+D125=0,"",B125/(B125+D125))</f>
        <v/>
      </c>
      <c r="AI125" s="177">
        <f>IF(C125+E125=0,"",C125/(C125+E125))</f>
        <v/>
      </c>
      <c r="AJ125" s="177">
        <f>IF(B125+C125=0,1,B125/(B125+C125))</f>
        <v/>
      </c>
      <c r="AK125" s="177">
        <f>IF(F125+H125=0,"",F125/(F125+H125))</f>
        <v/>
      </c>
      <c r="AL125" s="177">
        <f>IF(G125+I125=0,"",G125/(G125+I125))</f>
        <v/>
      </c>
      <c r="AM125" s="177">
        <f>IF(F125+G125=0,1,F125/(F125+G125))</f>
        <v/>
      </c>
      <c r="AN125" s="177">
        <f>IF(J125+L125=0,"",J125/(J125+L125))</f>
        <v/>
      </c>
      <c r="AO125" s="177">
        <f>IF(K125+M125=0,"",K125/(K125+M125))</f>
        <v/>
      </c>
      <c r="AP125" s="177">
        <f>IF(J125+K125=0,1,J125/(J125+K125))</f>
        <v/>
      </c>
      <c r="AQ125" s="177">
        <f>IF(N125+P125=0,"",N125/(N125+P125))</f>
        <v/>
      </c>
      <c r="AR125" s="177">
        <f>IF(O125+Q125=0,"",O125/(O125+Q125))</f>
        <v/>
      </c>
      <c r="AS125" s="177">
        <f>IF(N125+O125=0,1,N125/(N125+O125))</f>
        <v/>
      </c>
      <c r="AT125" s="177">
        <f>IF(R125+T125=0,"",R125/(R125+T125))</f>
        <v/>
      </c>
      <c r="AU125" s="177">
        <f>IF(S125+U125=0,"",S125/(S125+U125))</f>
        <v/>
      </c>
      <c r="AV125" s="177">
        <f>IF(R125+S125=0,1,R125/(R125+S125))</f>
        <v/>
      </c>
      <c r="AW125" s="177">
        <f>IF(V125+X125=0,"",V125/(V125+X125))</f>
        <v/>
      </c>
      <c r="AX125" s="177">
        <f>IF(W125+Y125=0,"",W125/(W125+Y125))</f>
        <v/>
      </c>
      <c r="AY125" s="177">
        <f>IF(V125+W125=0,1,V125/(V125+W125))</f>
        <v/>
      </c>
      <c r="AZ125" s="177">
        <f>IF(Z125+AB125=0,"",Z125/(Z125+AB125))</f>
        <v/>
      </c>
      <c r="BA125" s="177">
        <f>IF(AA125+AC125=0,"",AA125/(AA125+AC125))</f>
        <v/>
      </c>
      <c r="BB125" s="177">
        <f>IF(Z125+AA125=0,1,Z125/(Z125+AA125))</f>
        <v/>
      </c>
      <c r="BC125" s="177">
        <f>IF(AD125+AF125=0,"",AD125/(AD125+AF125))</f>
        <v/>
      </c>
      <c r="BD125" s="177">
        <f>IF(AE125+AG125=0,"",AE125/(AE125+AG125))</f>
        <v/>
      </c>
      <c r="BE125" s="177">
        <f>IF(AD125+AE125=0,1,AD125/(AD125+AE125))</f>
        <v/>
      </c>
    </row>
    <row r="126">
      <c r="A126" s="178" t="n">
        <v>0.0153639999999999</v>
      </c>
      <c r="B126" s="174" t="n">
        <v>1240</v>
      </c>
      <c r="C126" s="174" t="n">
        <v>1752</v>
      </c>
      <c r="D126" s="174" t="n">
        <v>316</v>
      </c>
      <c r="E126" s="174" t="n">
        <v>1732</v>
      </c>
      <c r="F126" s="174" t="n">
        <v>1413</v>
      </c>
      <c r="G126" s="174" t="n">
        <v>2371</v>
      </c>
      <c r="H126" s="174" t="n">
        <v>3</v>
      </c>
      <c r="I126" s="174" t="n">
        <v>518</v>
      </c>
      <c r="J126" s="174" t="n">
        <v>4261</v>
      </c>
      <c r="K126" s="174" t="n">
        <v>388</v>
      </c>
      <c r="L126" s="174" t="n">
        <v>3</v>
      </c>
      <c r="M126" s="174" t="n">
        <v>100</v>
      </c>
      <c r="N126" s="174" t="n">
        <v>26</v>
      </c>
      <c r="O126" s="174" t="n">
        <v>3970</v>
      </c>
      <c r="P126" s="174" t="n">
        <v>3</v>
      </c>
      <c r="Q126" s="174" t="n">
        <v>1000</v>
      </c>
      <c r="R126" s="174" t="n">
        <v>94</v>
      </c>
      <c r="S126" s="174" t="n">
        <v>1219</v>
      </c>
      <c r="T126" s="174" t="n">
        <v>65</v>
      </c>
      <c r="U126" s="174" t="n">
        <v>3182</v>
      </c>
      <c r="V126" s="174" t="n">
        <v>2791</v>
      </c>
      <c r="W126" s="174" t="n">
        <v>3621</v>
      </c>
      <c r="X126" s="174" t="n">
        <v>129</v>
      </c>
      <c r="Y126" s="174" t="n">
        <v>2988</v>
      </c>
      <c r="Z126" s="179">
        <f>B126+F126+J126+N126+R126</f>
        <v/>
      </c>
      <c r="AA126" s="179">
        <f>C126+G126+K126+O126+S126</f>
        <v/>
      </c>
      <c r="AB126" s="179">
        <f>D126+H126+L126+P126+T126</f>
        <v/>
      </c>
      <c r="AC126" s="179">
        <f>E126+I126+M126+Q126+U126</f>
        <v/>
      </c>
      <c r="AD126" s="179">
        <f>Z126+V126</f>
        <v/>
      </c>
      <c r="AE126" s="179">
        <f>AA126+W126</f>
        <v/>
      </c>
      <c r="AF126" s="179">
        <f>AB126+X126</f>
        <v/>
      </c>
      <c r="AG126" s="179">
        <f>AC126+Y126</f>
        <v/>
      </c>
      <c r="AH126" s="177">
        <f>IF(B126+D126=0,"",B126/(B126+D126))</f>
        <v/>
      </c>
      <c r="AI126" s="177">
        <f>IF(C126+E126=0,"",C126/(C126+E126))</f>
        <v/>
      </c>
      <c r="AJ126" s="177">
        <f>IF(B126+C126=0,1,B126/(B126+C126))</f>
        <v/>
      </c>
      <c r="AK126" s="177">
        <f>IF(F126+H126=0,"",F126/(F126+H126))</f>
        <v/>
      </c>
      <c r="AL126" s="177">
        <f>IF(G126+I126=0,"",G126/(G126+I126))</f>
        <v/>
      </c>
      <c r="AM126" s="177">
        <f>IF(F126+G126=0,1,F126/(F126+G126))</f>
        <v/>
      </c>
      <c r="AN126" s="177">
        <f>IF(J126+L126=0,"",J126/(J126+L126))</f>
        <v/>
      </c>
      <c r="AO126" s="177">
        <f>IF(K126+M126=0,"",K126/(K126+M126))</f>
        <v/>
      </c>
      <c r="AP126" s="177">
        <f>IF(J126+K126=0,1,J126/(J126+K126))</f>
        <v/>
      </c>
      <c r="AQ126" s="177">
        <f>IF(N126+P126=0,"",N126/(N126+P126))</f>
        <v/>
      </c>
      <c r="AR126" s="177">
        <f>IF(O126+Q126=0,"",O126/(O126+Q126))</f>
        <v/>
      </c>
      <c r="AS126" s="177">
        <f>IF(N126+O126=0,1,N126/(N126+O126))</f>
        <v/>
      </c>
      <c r="AT126" s="177">
        <f>IF(R126+T126=0,"",R126/(R126+T126))</f>
        <v/>
      </c>
      <c r="AU126" s="177">
        <f>IF(S126+U126=0,"",S126/(S126+U126))</f>
        <v/>
      </c>
      <c r="AV126" s="177">
        <f>IF(R126+S126=0,1,R126/(R126+S126))</f>
        <v/>
      </c>
      <c r="AW126" s="177">
        <f>IF(V126+X126=0,"",V126/(V126+X126))</f>
        <v/>
      </c>
      <c r="AX126" s="177">
        <f>IF(W126+Y126=0,"",W126/(W126+Y126))</f>
        <v/>
      </c>
      <c r="AY126" s="177">
        <f>IF(V126+W126=0,1,V126/(V126+W126))</f>
        <v/>
      </c>
      <c r="AZ126" s="177">
        <f>IF(Z126+AB126=0,"",Z126/(Z126+AB126))</f>
        <v/>
      </c>
      <c r="BA126" s="177">
        <f>IF(AA126+AC126=0,"",AA126/(AA126+AC126))</f>
        <v/>
      </c>
      <c r="BB126" s="177">
        <f>IF(Z126+AA126=0,1,Z126/(Z126+AA126))</f>
        <v/>
      </c>
      <c r="BC126" s="177">
        <f>IF(AD126+AF126=0,"",AD126/(AD126+AF126))</f>
        <v/>
      </c>
      <c r="BD126" s="177">
        <f>IF(AE126+AG126=0,"",AE126/(AE126+AG126))</f>
        <v/>
      </c>
      <c r="BE126" s="177">
        <f>IF(AD126+AE126=0,1,AD126/(AD126+AE126))</f>
        <v/>
      </c>
    </row>
    <row r="127">
      <c r="A127" s="178" t="n">
        <v>0.0157279666666666</v>
      </c>
      <c r="B127" s="174" t="n">
        <v>1236</v>
      </c>
      <c r="C127" s="174" t="n">
        <v>1726</v>
      </c>
      <c r="D127" s="174" t="n">
        <v>320</v>
      </c>
      <c r="E127" s="174" t="n">
        <v>1758</v>
      </c>
      <c r="F127" s="174" t="n">
        <v>1413</v>
      </c>
      <c r="G127" s="174" t="n">
        <v>2362</v>
      </c>
      <c r="H127" s="174" t="n">
        <v>3</v>
      </c>
      <c r="I127" s="174" t="n">
        <v>527</v>
      </c>
      <c r="J127" s="174" t="n">
        <v>4261</v>
      </c>
      <c r="K127" s="174" t="n">
        <v>386</v>
      </c>
      <c r="L127" s="174" t="n">
        <v>3</v>
      </c>
      <c r="M127" s="174" t="n">
        <v>102</v>
      </c>
      <c r="N127" s="174" t="n">
        <v>26</v>
      </c>
      <c r="O127" s="174" t="n">
        <v>3958</v>
      </c>
      <c r="P127" s="174" t="n">
        <v>3</v>
      </c>
      <c r="Q127" s="174" t="n">
        <v>1012</v>
      </c>
      <c r="R127" s="174" t="n">
        <v>93</v>
      </c>
      <c r="S127" s="174" t="n">
        <v>1213</v>
      </c>
      <c r="T127" s="174" t="n">
        <v>66</v>
      </c>
      <c r="U127" s="174" t="n">
        <v>3188</v>
      </c>
      <c r="V127" s="174" t="n">
        <v>2783</v>
      </c>
      <c r="W127" s="174" t="n">
        <v>3606</v>
      </c>
      <c r="X127" s="174" t="n">
        <v>137</v>
      </c>
      <c r="Y127" s="174" t="n">
        <v>3003</v>
      </c>
      <c r="Z127" s="179">
        <f>B127+F127+J127+N127+R127</f>
        <v/>
      </c>
      <c r="AA127" s="179">
        <f>C127+G127+K127+O127+S127</f>
        <v/>
      </c>
      <c r="AB127" s="179">
        <f>D127+H127+L127+P127+T127</f>
        <v/>
      </c>
      <c r="AC127" s="179">
        <f>E127+I127+M127+Q127+U127</f>
        <v/>
      </c>
      <c r="AD127" s="179">
        <f>Z127+V127</f>
        <v/>
      </c>
      <c r="AE127" s="179">
        <f>AA127+W127</f>
        <v/>
      </c>
      <c r="AF127" s="179">
        <f>AB127+X127</f>
        <v/>
      </c>
      <c r="AG127" s="179">
        <f>AC127+Y127</f>
        <v/>
      </c>
      <c r="AH127" s="177">
        <f>IF(B127+D127=0,"",B127/(B127+D127))</f>
        <v/>
      </c>
      <c r="AI127" s="177">
        <f>IF(C127+E127=0,"",C127/(C127+E127))</f>
        <v/>
      </c>
      <c r="AJ127" s="177">
        <f>IF(B127+C127=0,1,B127/(B127+C127))</f>
        <v/>
      </c>
      <c r="AK127" s="177">
        <f>IF(F127+H127=0,"",F127/(F127+H127))</f>
        <v/>
      </c>
      <c r="AL127" s="177">
        <f>IF(G127+I127=0,"",G127/(G127+I127))</f>
        <v/>
      </c>
      <c r="AM127" s="177">
        <f>IF(F127+G127=0,1,F127/(F127+G127))</f>
        <v/>
      </c>
      <c r="AN127" s="177">
        <f>IF(J127+L127=0,"",J127/(J127+L127))</f>
        <v/>
      </c>
      <c r="AO127" s="177">
        <f>IF(K127+M127=0,"",K127/(K127+M127))</f>
        <v/>
      </c>
      <c r="AP127" s="177">
        <f>IF(J127+K127=0,1,J127/(J127+K127))</f>
        <v/>
      </c>
      <c r="AQ127" s="177">
        <f>IF(N127+P127=0,"",N127/(N127+P127))</f>
        <v/>
      </c>
      <c r="AR127" s="177">
        <f>IF(O127+Q127=0,"",O127/(O127+Q127))</f>
        <v/>
      </c>
      <c r="AS127" s="177">
        <f>IF(N127+O127=0,1,N127/(N127+O127))</f>
        <v/>
      </c>
      <c r="AT127" s="177">
        <f>IF(R127+T127=0,"",R127/(R127+T127))</f>
        <v/>
      </c>
      <c r="AU127" s="177">
        <f>IF(S127+U127=0,"",S127/(S127+U127))</f>
        <v/>
      </c>
      <c r="AV127" s="177">
        <f>IF(R127+S127=0,1,R127/(R127+S127))</f>
        <v/>
      </c>
      <c r="AW127" s="177">
        <f>IF(V127+X127=0,"",V127/(V127+X127))</f>
        <v/>
      </c>
      <c r="AX127" s="177">
        <f>IF(W127+Y127=0,"",W127/(W127+Y127))</f>
        <v/>
      </c>
      <c r="AY127" s="177">
        <f>IF(V127+W127=0,1,V127/(V127+W127))</f>
        <v/>
      </c>
      <c r="AZ127" s="177">
        <f>IF(Z127+AB127=0,"",Z127/(Z127+AB127))</f>
        <v/>
      </c>
      <c r="BA127" s="177">
        <f>IF(AA127+AC127=0,"",AA127/(AA127+AC127))</f>
        <v/>
      </c>
      <c r="BB127" s="177">
        <f>IF(Z127+AA127=0,1,Z127/(Z127+AA127))</f>
        <v/>
      </c>
      <c r="BC127" s="177">
        <f>IF(AD127+AF127=0,"",AD127/(AD127+AF127))</f>
        <v/>
      </c>
      <c r="BD127" s="177">
        <f>IF(AE127+AG127=0,"",AE127/(AE127+AG127))</f>
        <v/>
      </c>
      <c r="BE127" s="177">
        <f>IF(AD127+AE127=0,1,AD127/(AD127+AE127))</f>
        <v/>
      </c>
    </row>
    <row r="128">
      <c r="A128" s="178" t="n">
        <v>0.0160389771428571</v>
      </c>
      <c r="B128" s="174" t="n">
        <v>1230</v>
      </c>
      <c r="C128" s="174" t="n">
        <v>1697</v>
      </c>
      <c r="D128" s="174" t="n">
        <v>326</v>
      </c>
      <c r="E128" s="174" t="n">
        <v>1787</v>
      </c>
      <c r="F128" s="174" t="n">
        <v>1413</v>
      </c>
      <c r="G128" s="174" t="n">
        <v>2352</v>
      </c>
      <c r="H128" s="174" t="n">
        <v>3</v>
      </c>
      <c r="I128" s="174" t="n">
        <v>537</v>
      </c>
      <c r="J128" s="174" t="n">
        <v>4261</v>
      </c>
      <c r="K128" s="174" t="n">
        <v>384</v>
      </c>
      <c r="L128" s="174" t="n">
        <v>3</v>
      </c>
      <c r="M128" s="174" t="n">
        <v>104</v>
      </c>
      <c r="N128" s="174" t="n">
        <v>26</v>
      </c>
      <c r="O128" s="174" t="n">
        <v>3948</v>
      </c>
      <c r="P128" s="174" t="n">
        <v>3</v>
      </c>
      <c r="Q128" s="174" t="n">
        <v>1022</v>
      </c>
      <c r="R128" s="174" t="n">
        <v>93</v>
      </c>
      <c r="S128" s="174" t="n">
        <v>1200</v>
      </c>
      <c r="T128" s="174" t="n">
        <v>66</v>
      </c>
      <c r="U128" s="174" t="n">
        <v>3201</v>
      </c>
      <c r="V128" s="174" t="n">
        <v>2779</v>
      </c>
      <c r="W128" s="174" t="n">
        <v>3597</v>
      </c>
      <c r="X128" s="174" t="n">
        <v>141</v>
      </c>
      <c r="Y128" s="174" t="n">
        <v>3012</v>
      </c>
      <c r="Z128" s="179">
        <f>B128+F128+J128+N128+R128</f>
        <v/>
      </c>
      <c r="AA128" s="179">
        <f>C128+G128+K128+O128+S128</f>
        <v/>
      </c>
      <c r="AB128" s="179">
        <f>D128+H128+L128+P128+T128</f>
        <v/>
      </c>
      <c r="AC128" s="179">
        <f>E128+I128+M128+Q128+U128</f>
        <v/>
      </c>
      <c r="AD128" s="179">
        <f>Z128+V128</f>
        <v/>
      </c>
      <c r="AE128" s="179">
        <f>AA128+W128</f>
        <v/>
      </c>
      <c r="AF128" s="179">
        <f>AB128+X128</f>
        <v/>
      </c>
      <c r="AG128" s="179">
        <f>AC128+Y128</f>
        <v/>
      </c>
      <c r="AH128" s="177">
        <f>IF(B128+D128=0,"",B128/(B128+D128))</f>
        <v/>
      </c>
      <c r="AI128" s="177">
        <f>IF(C128+E128=0,"",C128/(C128+E128))</f>
        <v/>
      </c>
      <c r="AJ128" s="177">
        <f>IF(B128+C128=0,1,B128/(B128+C128))</f>
        <v/>
      </c>
      <c r="AK128" s="177">
        <f>IF(F128+H128=0,"",F128/(F128+H128))</f>
        <v/>
      </c>
      <c r="AL128" s="177">
        <f>IF(G128+I128=0,"",G128/(G128+I128))</f>
        <v/>
      </c>
      <c r="AM128" s="177">
        <f>IF(F128+G128=0,1,F128/(F128+G128))</f>
        <v/>
      </c>
      <c r="AN128" s="177">
        <f>IF(J128+L128=0,"",J128/(J128+L128))</f>
        <v/>
      </c>
      <c r="AO128" s="177">
        <f>IF(K128+M128=0,"",K128/(K128+M128))</f>
        <v/>
      </c>
      <c r="AP128" s="177">
        <f>IF(J128+K128=0,1,J128/(J128+K128))</f>
        <v/>
      </c>
      <c r="AQ128" s="177">
        <f>IF(N128+P128=0,"",N128/(N128+P128))</f>
        <v/>
      </c>
      <c r="AR128" s="177">
        <f>IF(O128+Q128=0,"",O128/(O128+Q128))</f>
        <v/>
      </c>
      <c r="AS128" s="177">
        <f>IF(N128+O128=0,1,N128/(N128+O128))</f>
        <v/>
      </c>
      <c r="AT128" s="177">
        <f>IF(R128+T128=0,"",R128/(R128+T128))</f>
        <v/>
      </c>
      <c r="AU128" s="177">
        <f>IF(S128+U128=0,"",S128/(S128+U128))</f>
        <v/>
      </c>
      <c r="AV128" s="177">
        <f>IF(R128+S128=0,1,R128/(R128+S128))</f>
        <v/>
      </c>
      <c r="AW128" s="177">
        <f>IF(V128+X128=0,"",V128/(V128+X128))</f>
        <v/>
      </c>
      <c r="AX128" s="177">
        <f>IF(W128+Y128=0,"",W128/(W128+Y128))</f>
        <v/>
      </c>
      <c r="AY128" s="177">
        <f>IF(V128+W128=0,1,V128/(V128+W128))</f>
        <v/>
      </c>
      <c r="AZ128" s="177">
        <f>IF(Z128+AB128=0,"",Z128/(Z128+AB128))</f>
        <v/>
      </c>
      <c r="BA128" s="177">
        <f>IF(AA128+AC128=0,"",AA128/(AA128+AC128))</f>
        <v/>
      </c>
      <c r="BB128" s="177">
        <f>IF(Z128+AA128=0,1,Z128/(Z128+AA128))</f>
        <v/>
      </c>
      <c r="BC128" s="177">
        <f>IF(AD128+AF128=0,"",AD128/(AD128+AF128))</f>
        <v/>
      </c>
      <c r="BD128" s="177">
        <f>IF(AE128+AG128=0,"",AE128/(AE128+AG128))</f>
        <v/>
      </c>
      <c r="BE128" s="177">
        <f>IF(AD128+AE128=0,1,AD128/(AD128+AE128))</f>
        <v/>
      </c>
    </row>
    <row r="129">
      <c r="A129" s="178" t="n">
        <v>0.0163766666666666</v>
      </c>
      <c r="B129" s="174" t="n">
        <v>1222</v>
      </c>
      <c r="C129" s="174" t="n">
        <v>1665</v>
      </c>
      <c r="D129" s="174" t="n">
        <v>334</v>
      </c>
      <c r="E129" s="174" t="n">
        <v>1819</v>
      </c>
      <c r="F129" s="174" t="n">
        <v>1413</v>
      </c>
      <c r="G129" s="174" t="n">
        <v>2346</v>
      </c>
      <c r="H129" s="174" t="n">
        <v>3</v>
      </c>
      <c r="I129" s="174" t="n">
        <v>543</v>
      </c>
      <c r="J129" s="174" t="n">
        <v>4261</v>
      </c>
      <c r="K129" s="174" t="n">
        <v>383</v>
      </c>
      <c r="L129" s="174" t="n">
        <v>3</v>
      </c>
      <c r="M129" s="174" t="n">
        <v>105</v>
      </c>
      <c r="N129" s="174" t="n">
        <v>26</v>
      </c>
      <c r="O129" s="174" t="n">
        <v>3937</v>
      </c>
      <c r="P129" s="174" t="n">
        <v>3</v>
      </c>
      <c r="Q129" s="174" t="n">
        <v>1033</v>
      </c>
      <c r="R129" s="174" t="n">
        <v>93</v>
      </c>
      <c r="S129" s="174" t="n">
        <v>1190</v>
      </c>
      <c r="T129" s="174" t="n">
        <v>66</v>
      </c>
      <c r="U129" s="174" t="n">
        <v>3211</v>
      </c>
      <c r="V129" s="174" t="n">
        <v>2775</v>
      </c>
      <c r="W129" s="174" t="n">
        <v>3587</v>
      </c>
      <c r="X129" s="174" t="n">
        <v>145</v>
      </c>
      <c r="Y129" s="174" t="n">
        <v>3022</v>
      </c>
      <c r="Z129" s="179">
        <f>B129+F129+J129+N129+R129</f>
        <v/>
      </c>
      <c r="AA129" s="179">
        <f>C129+G129+K129+O129+S129</f>
        <v/>
      </c>
      <c r="AB129" s="179">
        <f>D129+H129+L129+P129+T129</f>
        <v/>
      </c>
      <c r="AC129" s="179">
        <f>E129+I129+M129+Q129+U129</f>
        <v/>
      </c>
      <c r="AD129" s="179">
        <f>Z129+V129</f>
        <v/>
      </c>
      <c r="AE129" s="179">
        <f>AA129+W129</f>
        <v/>
      </c>
      <c r="AF129" s="179">
        <f>AB129+X129</f>
        <v/>
      </c>
      <c r="AG129" s="179">
        <f>AC129+Y129</f>
        <v/>
      </c>
      <c r="AH129" s="177">
        <f>IF(B129+D129=0,"",B129/(B129+D129))</f>
        <v/>
      </c>
      <c r="AI129" s="177">
        <f>IF(C129+E129=0,"",C129/(C129+E129))</f>
        <v/>
      </c>
      <c r="AJ129" s="177">
        <f>IF(B129+C129=0,1,B129/(B129+C129))</f>
        <v/>
      </c>
      <c r="AK129" s="177">
        <f>IF(F129+H129=0,"",F129/(F129+H129))</f>
        <v/>
      </c>
      <c r="AL129" s="177">
        <f>IF(G129+I129=0,"",G129/(G129+I129))</f>
        <v/>
      </c>
      <c r="AM129" s="177">
        <f>IF(F129+G129=0,1,F129/(F129+G129))</f>
        <v/>
      </c>
      <c r="AN129" s="177">
        <f>IF(J129+L129=0,"",J129/(J129+L129))</f>
        <v/>
      </c>
      <c r="AO129" s="177">
        <f>IF(K129+M129=0,"",K129/(K129+M129))</f>
        <v/>
      </c>
      <c r="AP129" s="177">
        <f>IF(J129+K129=0,1,J129/(J129+K129))</f>
        <v/>
      </c>
      <c r="AQ129" s="177">
        <f>IF(N129+P129=0,"",N129/(N129+P129))</f>
        <v/>
      </c>
      <c r="AR129" s="177">
        <f>IF(O129+Q129=0,"",O129/(O129+Q129))</f>
        <v/>
      </c>
      <c r="AS129" s="177">
        <f>IF(N129+O129=0,1,N129/(N129+O129))</f>
        <v/>
      </c>
      <c r="AT129" s="177">
        <f>IF(R129+T129=0,"",R129/(R129+T129))</f>
        <v/>
      </c>
      <c r="AU129" s="177">
        <f>IF(S129+U129=0,"",S129/(S129+U129))</f>
        <v/>
      </c>
      <c r="AV129" s="177">
        <f>IF(R129+S129=0,1,R129/(R129+S129))</f>
        <v/>
      </c>
      <c r="AW129" s="177">
        <f>IF(V129+X129=0,"",V129/(V129+X129))</f>
        <v/>
      </c>
      <c r="AX129" s="177">
        <f>IF(W129+Y129=0,"",W129/(W129+Y129))</f>
        <v/>
      </c>
      <c r="AY129" s="177">
        <f>IF(V129+W129=0,1,V129/(V129+W129))</f>
        <v/>
      </c>
      <c r="AZ129" s="177">
        <f>IF(Z129+AB129=0,"",Z129/(Z129+AB129))</f>
        <v/>
      </c>
      <c r="BA129" s="177">
        <f>IF(AA129+AC129=0,"",AA129/(AA129+AC129))</f>
        <v/>
      </c>
      <c r="BB129" s="177">
        <f>IF(Z129+AA129=0,1,Z129/(Z129+AA129))</f>
        <v/>
      </c>
      <c r="BC129" s="177">
        <f>IF(AD129+AF129=0,"",AD129/(AD129+AF129))</f>
        <v/>
      </c>
      <c r="BD129" s="177">
        <f>IF(AE129+AG129=0,"",AE129/(AE129+AG129))</f>
        <v/>
      </c>
      <c r="BE129" s="177">
        <f>IF(AD129+AE129=0,1,AD129/(AD129+AE129))</f>
        <v/>
      </c>
    </row>
    <row r="130">
      <c r="A130" s="178" t="n">
        <v>0.0167407142857142</v>
      </c>
      <c r="B130" s="174" t="n">
        <v>1214</v>
      </c>
      <c r="C130" s="174" t="n">
        <v>1646</v>
      </c>
      <c r="D130" s="174" t="n">
        <v>342</v>
      </c>
      <c r="E130" s="174" t="n">
        <v>1838</v>
      </c>
      <c r="F130" s="174" t="n">
        <v>1413</v>
      </c>
      <c r="G130" s="174" t="n">
        <v>2332</v>
      </c>
      <c r="H130" s="174" t="n">
        <v>3</v>
      </c>
      <c r="I130" s="174" t="n">
        <v>557</v>
      </c>
      <c r="J130" s="174" t="n">
        <v>4261</v>
      </c>
      <c r="K130" s="174" t="n">
        <v>382</v>
      </c>
      <c r="L130" s="174" t="n">
        <v>3</v>
      </c>
      <c r="M130" s="174" t="n">
        <v>106</v>
      </c>
      <c r="N130" s="174" t="n">
        <v>26</v>
      </c>
      <c r="O130" s="174" t="n">
        <v>3928</v>
      </c>
      <c r="P130" s="174" t="n">
        <v>3</v>
      </c>
      <c r="Q130" s="174" t="n">
        <v>1042</v>
      </c>
      <c r="R130" s="174" t="n">
        <v>92</v>
      </c>
      <c r="S130" s="174" t="n">
        <v>1174</v>
      </c>
      <c r="T130" s="174" t="n">
        <v>67</v>
      </c>
      <c r="U130" s="174" t="n">
        <v>3227</v>
      </c>
      <c r="V130" s="174" t="n">
        <v>2773</v>
      </c>
      <c r="W130" s="174" t="n">
        <v>3574</v>
      </c>
      <c r="X130" s="174" t="n">
        <v>147</v>
      </c>
      <c r="Y130" s="174" t="n">
        <v>3035</v>
      </c>
      <c r="Z130" s="179">
        <f>B130+F130+J130+N130+R130</f>
        <v/>
      </c>
      <c r="AA130" s="179">
        <f>C130+G130+K130+O130+S130</f>
        <v/>
      </c>
      <c r="AB130" s="179">
        <f>D130+H130+L130+P130+T130</f>
        <v/>
      </c>
      <c r="AC130" s="179">
        <f>E130+I130+M130+Q130+U130</f>
        <v/>
      </c>
      <c r="AD130" s="179">
        <f>Z130+V130</f>
        <v/>
      </c>
      <c r="AE130" s="179">
        <f>AA130+W130</f>
        <v/>
      </c>
      <c r="AF130" s="179">
        <f>AB130+X130</f>
        <v/>
      </c>
      <c r="AG130" s="179">
        <f>AC130+Y130</f>
        <v/>
      </c>
      <c r="AH130" s="177">
        <f>IF(B130+D130=0,"",B130/(B130+D130))</f>
        <v/>
      </c>
      <c r="AI130" s="177">
        <f>IF(C130+E130=0,"",C130/(C130+E130))</f>
        <v/>
      </c>
      <c r="AJ130" s="177">
        <f>IF(B130+C130=0,1,B130/(B130+C130))</f>
        <v/>
      </c>
      <c r="AK130" s="177">
        <f>IF(F130+H130=0,"",F130/(F130+H130))</f>
        <v/>
      </c>
      <c r="AL130" s="177">
        <f>IF(G130+I130=0,"",G130/(G130+I130))</f>
        <v/>
      </c>
      <c r="AM130" s="177">
        <f>IF(F130+G130=0,1,F130/(F130+G130))</f>
        <v/>
      </c>
      <c r="AN130" s="177">
        <f>IF(J130+L130=0,"",J130/(J130+L130))</f>
        <v/>
      </c>
      <c r="AO130" s="177">
        <f>IF(K130+M130=0,"",K130/(K130+M130))</f>
        <v/>
      </c>
      <c r="AP130" s="177">
        <f>IF(J130+K130=0,1,J130/(J130+K130))</f>
        <v/>
      </c>
      <c r="AQ130" s="177">
        <f>IF(N130+P130=0,"",N130/(N130+P130))</f>
        <v/>
      </c>
      <c r="AR130" s="177">
        <f>IF(O130+Q130=0,"",O130/(O130+Q130))</f>
        <v/>
      </c>
      <c r="AS130" s="177">
        <f>IF(N130+O130=0,1,N130/(N130+O130))</f>
        <v/>
      </c>
      <c r="AT130" s="177">
        <f>IF(R130+T130=0,"",R130/(R130+T130))</f>
        <v/>
      </c>
      <c r="AU130" s="177">
        <f>IF(S130+U130=0,"",S130/(S130+U130))</f>
        <v/>
      </c>
      <c r="AV130" s="177">
        <f>IF(R130+S130=0,1,R130/(R130+S130))</f>
        <v/>
      </c>
      <c r="AW130" s="177">
        <f>IF(V130+X130=0,"",V130/(V130+X130))</f>
        <v/>
      </c>
      <c r="AX130" s="177">
        <f>IF(W130+Y130=0,"",W130/(W130+Y130))</f>
        <v/>
      </c>
      <c r="AY130" s="177">
        <f>IF(V130+W130=0,1,V130/(V130+W130))</f>
        <v/>
      </c>
      <c r="AZ130" s="177">
        <f>IF(Z130+AB130=0,"",Z130/(Z130+AB130))</f>
        <v/>
      </c>
      <c r="BA130" s="177">
        <f>IF(AA130+AC130=0,"",AA130/(AA130+AC130))</f>
        <v/>
      </c>
      <c r="BB130" s="177">
        <f>IF(Z130+AA130=0,1,Z130/(Z130+AA130))</f>
        <v/>
      </c>
      <c r="BC130" s="177">
        <f>IF(AD130+AF130=0,"",AD130/(AD130+AF130))</f>
        <v/>
      </c>
      <c r="BD130" s="177">
        <f>IF(AE130+AG130=0,"",AE130/(AE130+AG130))</f>
        <v/>
      </c>
      <c r="BE130" s="177">
        <f>IF(AD130+AE130=0,1,AD130/(AD130+AE130))</f>
        <v/>
      </c>
    </row>
    <row r="131">
      <c r="A131" s="178" t="n">
        <v>0.0170565466666666</v>
      </c>
      <c r="B131" s="174" t="n">
        <v>1200</v>
      </c>
      <c r="C131" s="174" t="n">
        <v>1630</v>
      </c>
      <c r="D131" s="174" t="n">
        <v>356</v>
      </c>
      <c r="E131" s="174" t="n">
        <v>1854</v>
      </c>
      <c r="F131" s="174" t="n">
        <v>1413</v>
      </c>
      <c r="G131" s="174" t="n">
        <v>2326</v>
      </c>
      <c r="H131" s="174" t="n">
        <v>3</v>
      </c>
      <c r="I131" s="174" t="n">
        <v>563</v>
      </c>
      <c r="J131" s="174" t="n">
        <v>4261</v>
      </c>
      <c r="K131" s="174" t="n">
        <v>381</v>
      </c>
      <c r="L131" s="174" t="n">
        <v>3</v>
      </c>
      <c r="M131" s="174" t="n">
        <v>107</v>
      </c>
      <c r="N131" s="174" t="n">
        <v>26</v>
      </c>
      <c r="O131" s="174" t="n">
        <v>3916</v>
      </c>
      <c r="P131" s="174" t="n">
        <v>3</v>
      </c>
      <c r="Q131" s="174" t="n">
        <v>1054</v>
      </c>
      <c r="R131" s="174" t="n">
        <v>92</v>
      </c>
      <c r="S131" s="174" t="n">
        <v>1156</v>
      </c>
      <c r="T131" s="174" t="n">
        <v>67</v>
      </c>
      <c r="U131" s="174" t="n">
        <v>3245</v>
      </c>
      <c r="V131" s="174" t="n">
        <v>2770</v>
      </c>
      <c r="W131" s="174" t="n">
        <v>3561</v>
      </c>
      <c r="X131" s="174" t="n">
        <v>150</v>
      </c>
      <c r="Y131" s="174" t="n">
        <v>3048</v>
      </c>
      <c r="Z131" s="179">
        <f>B131+F131+J131+N131+R131</f>
        <v/>
      </c>
      <c r="AA131" s="179">
        <f>C131+G131+K131+O131+S131</f>
        <v/>
      </c>
      <c r="AB131" s="179">
        <f>D131+H131+L131+P131+T131</f>
        <v/>
      </c>
      <c r="AC131" s="179">
        <f>E131+I131+M131+Q131+U131</f>
        <v/>
      </c>
      <c r="AD131" s="179">
        <f>Z131+V131</f>
        <v/>
      </c>
      <c r="AE131" s="179">
        <f>AA131+W131</f>
        <v/>
      </c>
      <c r="AF131" s="179">
        <f>AB131+X131</f>
        <v/>
      </c>
      <c r="AG131" s="179">
        <f>AC131+Y131</f>
        <v/>
      </c>
      <c r="AH131" s="177">
        <f>IF(B131+D131=0,"",B131/(B131+D131))</f>
        <v/>
      </c>
      <c r="AI131" s="177">
        <f>IF(C131+E131=0,"",C131/(C131+E131))</f>
        <v/>
      </c>
      <c r="AJ131" s="177">
        <f>IF(B131+C131=0,1,B131/(B131+C131))</f>
        <v/>
      </c>
      <c r="AK131" s="177">
        <f>IF(F131+H131=0,"",F131/(F131+H131))</f>
        <v/>
      </c>
      <c r="AL131" s="177">
        <f>IF(G131+I131=0,"",G131/(G131+I131))</f>
        <v/>
      </c>
      <c r="AM131" s="177">
        <f>IF(F131+G131=0,1,F131/(F131+G131))</f>
        <v/>
      </c>
      <c r="AN131" s="177">
        <f>IF(J131+L131=0,"",J131/(J131+L131))</f>
        <v/>
      </c>
      <c r="AO131" s="177">
        <f>IF(K131+M131=0,"",K131/(K131+M131))</f>
        <v/>
      </c>
      <c r="AP131" s="177">
        <f>IF(J131+K131=0,1,J131/(J131+K131))</f>
        <v/>
      </c>
      <c r="AQ131" s="177">
        <f>IF(N131+P131=0,"",N131/(N131+P131))</f>
        <v/>
      </c>
      <c r="AR131" s="177">
        <f>IF(O131+Q131=0,"",O131/(O131+Q131))</f>
        <v/>
      </c>
      <c r="AS131" s="177">
        <f>IF(N131+O131=0,1,N131/(N131+O131))</f>
        <v/>
      </c>
      <c r="AT131" s="177">
        <f>IF(R131+T131=0,"",R131/(R131+T131))</f>
        <v/>
      </c>
      <c r="AU131" s="177">
        <f>IF(S131+U131=0,"",S131/(S131+U131))</f>
        <v/>
      </c>
      <c r="AV131" s="177">
        <f>IF(R131+S131=0,1,R131/(R131+S131))</f>
        <v/>
      </c>
      <c r="AW131" s="177">
        <f>IF(V131+X131=0,"",V131/(V131+X131))</f>
        <v/>
      </c>
      <c r="AX131" s="177">
        <f>IF(W131+Y131=0,"",W131/(W131+Y131))</f>
        <v/>
      </c>
      <c r="AY131" s="177">
        <f>IF(V131+W131=0,1,V131/(V131+W131))</f>
        <v/>
      </c>
      <c r="AZ131" s="177">
        <f>IF(Z131+AB131=0,"",Z131/(Z131+AB131))</f>
        <v/>
      </c>
      <c r="BA131" s="177">
        <f>IF(AA131+AC131=0,"",AA131/(AA131+AC131))</f>
        <v/>
      </c>
      <c r="BB131" s="177">
        <f>IF(Z131+AA131=0,1,Z131/(Z131+AA131))</f>
        <v/>
      </c>
      <c r="BC131" s="177">
        <f>IF(AD131+AF131=0,"",AD131/(AD131+AF131))</f>
        <v/>
      </c>
      <c r="BD131" s="177">
        <f>IF(AE131+AG131=0,"",AE131/(AE131+AG131))</f>
        <v/>
      </c>
      <c r="BE131" s="177">
        <f>IF(AD131+AE131=0,1,AD131/(AD131+AE131))</f>
        <v/>
      </c>
    </row>
    <row r="132">
      <c r="A132" s="178" t="n">
        <v>0.0174094599999999</v>
      </c>
      <c r="B132" s="174" t="n">
        <v>1187</v>
      </c>
      <c r="C132" s="174" t="n">
        <v>1609</v>
      </c>
      <c r="D132" s="174" t="n">
        <v>369</v>
      </c>
      <c r="E132" s="174" t="n">
        <v>1875</v>
      </c>
      <c r="F132" s="174" t="n">
        <v>1412</v>
      </c>
      <c r="G132" s="174" t="n">
        <v>2322</v>
      </c>
      <c r="H132" s="174" t="n">
        <v>4</v>
      </c>
      <c r="I132" s="174" t="n">
        <v>567</v>
      </c>
      <c r="J132" s="174" t="n">
        <v>4261</v>
      </c>
      <c r="K132" s="174" t="n">
        <v>381</v>
      </c>
      <c r="L132" s="174" t="n">
        <v>3</v>
      </c>
      <c r="M132" s="174" t="n">
        <v>107</v>
      </c>
      <c r="N132" s="174" t="n">
        <v>26</v>
      </c>
      <c r="O132" s="174" t="n">
        <v>3898</v>
      </c>
      <c r="P132" s="174" t="n">
        <v>3</v>
      </c>
      <c r="Q132" s="174" t="n">
        <v>1072</v>
      </c>
      <c r="R132" s="174" t="n">
        <v>92</v>
      </c>
      <c r="S132" s="174" t="n">
        <v>1142</v>
      </c>
      <c r="T132" s="174" t="n">
        <v>67</v>
      </c>
      <c r="U132" s="174" t="n">
        <v>3259</v>
      </c>
      <c r="V132" s="174" t="n">
        <v>2769</v>
      </c>
      <c r="W132" s="174" t="n">
        <v>3550</v>
      </c>
      <c r="X132" s="174" t="n">
        <v>151</v>
      </c>
      <c r="Y132" s="174" t="n">
        <v>3059</v>
      </c>
      <c r="Z132" s="179">
        <f>B132+F132+J132+N132+R132</f>
        <v/>
      </c>
      <c r="AA132" s="179">
        <f>C132+G132+K132+O132+S132</f>
        <v/>
      </c>
      <c r="AB132" s="179">
        <f>D132+H132+L132+P132+T132</f>
        <v/>
      </c>
      <c r="AC132" s="179">
        <f>E132+I132+M132+Q132+U132</f>
        <v/>
      </c>
      <c r="AD132" s="179">
        <f>Z132+V132</f>
        <v/>
      </c>
      <c r="AE132" s="179">
        <f>AA132+W132</f>
        <v/>
      </c>
      <c r="AF132" s="179">
        <f>AB132+X132</f>
        <v/>
      </c>
      <c r="AG132" s="179">
        <f>AC132+Y132</f>
        <v/>
      </c>
      <c r="AH132" s="177">
        <f>IF(B132+D132=0,"",B132/(B132+D132))</f>
        <v/>
      </c>
      <c r="AI132" s="177">
        <f>IF(C132+E132=0,"",C132/(C132+E132))</f>
        <v/>
      </c>
      <c r="AJ132" s="177">
        <f>IF(B132+C132=0,1,B132/(B132+C132))</f>
        <v/>
      </c>
      <c r="AK132" s="177">
        <f>IF(F132+H132=0,"",F132/(F132+H132))</f>
        <v/>
      </c>
      <c r="AL132" s="177">
        <f>IF(G132+I132=0,"",G132/(G132+I132))</f>
        <v/>
      </c>
      <c r="AM132" s="177">
        <f>IF(F132+G132=0,1,F132/(F132+G132))</f>
        <v/>
      </c>
      <c r="AN132" s="177">
        <f>IF(J132+L132=0,"",J132/(J132+L132))</f>
        <v/>
      </c>
      <c r="AO132" s="177">
        <f>IF(K132+M132=0,"",K132/(K132+M132))</f>
        <v/>
      </c>
      <c r="AP132" s="177">
        <f>IF(J132+K132=0,1,J132/(J132+K132))</f>
        <v/>
      </c>
      <c r="AQ132" s="177">
        <f>IF(N132+P132=0,"",N132/(N132+P132))</f>
        <v/>
      </c>
      <c r="AR132" s="177">
        <f>IF(O132+Q132=0,"",O132/(O132+Q132))</f>
        <v/>
      </c>
      <c r="AS132" s="177">
        <f>IF(N132+O132=0,1,N132/(N132+O132))</f>
        <v/>
      </c>
      <c r="AT132" s="177">
        <f>IF(R132+T132=0,"",R132/(R132+T132))</f>
        <v/>
      </c>
      <c r="AU132" s="177">
        <f>IF(S132+U132=0,"",S132/(S132+U132))</f>
        <v/>
      </c>
      <c r="AV132" s="177">
        <f>IF(R132+S132=0,1,R132/(R132+S132))</f>
        <v/>
      </c>
      <c r="AW132" s="177">
        <f>IF(V132+X132=0,"",V132/(V132+X132))</f>
        <v/>
      </c>
      <c r="AX132" s="177">
        <f>IF(W132+Y132=0,"",W132/(W132+Y132))</f>
        <v/>
      </c>
      <c r="AY132" s="177">
        <f>IF(V132+W132=0,1,V132/(V132+W132))</f>
        <v/>
      </c>
      <c r="AZ132" s="177">
        <f>IF(Z132+AB132=0,"",Z132/(Z132+AB132))</f>
        <v/>
      </c>
      <c r="BA132" s="177">
        <f>IF(AA132+AC132=0,"",AA132/(AA132+AC132))</f>
        <v/>
      </c>
      <c r="BB132" s="177">
        <f>IF(Z132+AA132=0,1,Z132/(Z132+AA132))</f>
        <v/>
      </c>
      <c r="BC132" s="177">
        <f>IF(AD132+AF132=0,"",AD132/(AD132+AF132))</f>
        <v/>
      </c>
      <c r="BD132" s="177">
        <f>IF(AE132+AG132=0,"",AE132/(AE132+AG132))</f>
        <v/>
      </c>
      <c r="BE132" s="177">
        <f>IF(AD132+AE132=0,1,AD132/(AD132+AE132))</f>
        <v/>
      </c>
    </row>
    <row r="133">
      <c r="A133" s="178" t="n">
        <v>0.0177343657142857</v>
      </c>
      <c r="B133" s="174" t="n">
        <v>1179</v>
      </c>
      <c r="C133" s="174" t="n">
        <v>1583</v>
      </c>
      <c r="D133" s="174" t="n">
        <v>377</v>
      </c>
      <c r="E133" s="174" t="n">
        <v>1901</v>
      </c>
      <c r="F133" s="174" t="n">
        <v>1412</v>
      </c>
      <c r="G133" s="174" t="n">
        <v>2310</v>
      </c>
      <c r="H133" s="174" t="n">
        <v>4</v>
      </c>
      <c r="I133" s="174" t="n">
        <v>579</v>
      </c>
      <c r="J133" s="174" t="n">
        <v>4261</v>
      </c>
      <c r="K133" s="174" t="n">
        <v>380</v>
      </c>
      <c r="L133" s="174" t="n">
        <v>3</v>
      </c>
      <c r="M133" s="174" t="n">
        <v>108</v>
      </c>
      <c r="N133" s="174" t="n">
        <v>26</v>
      </c>
      <c r="O133" s="174" t="n">
        <v>3882</v>
      </c>
      <c r="P133" s="174" t="n">
        <v>3</v>
      </c>
      <c r="Q133" s="174" t="n">
        <v>1088</v>
      </c>
      <c r="R133" s="174" t="n">
        <v>92</v>
      </c>
      <c r="S133" s="174" t="n">
        <v>1133</v>
      </c>
      <c r="T133" s="174" t="n">
        <v>67</v>
      </c>
      <c r="U133" s="174" t="n">
        <v>3268</v>
      </c>
      <c r="V133" s="174" t="n">
        <v>2767</v>
      </c>
      <c r="W133" s="174" t="n">
        <v>3541</v>
      </c>
      <c r="X133" s="174" t="n">
        <v>153</v>
      </c>
      <c r="Y133" s="174" t="n">
        <v>3068</v>
      </c>
      <c r="Z133" s="179">
        <f>B133+F133+J133+N133+R133</f>
        <v/>
      </c>
      <c r="AA133" s="179">
        <f>C133+G133+K133+O133+S133</f>
        <v/>
      </c>
      <c r="AB133" s="179">
        <f>D133+H133+L133+P133+T133</f>
        <v/>
      </c>
      <c r="AC133" s="179">
        <f>E133+I133+M133+Q133+U133</f>
        <v/>
      </c>
      <c r="AD133" s="179">
        <f>Z133+V133</f>
        <v/>
      </c>
      <c r="AE133" s="179">
        <f>AA133+W133</f>
        <v/>
      </c>
      <c r="AF133" s="179">
        <f>AB133+X133</f>
        <v/>
      </c>
      <c r="AG133" s="179">
        <f>AC133+Y133</f>
        <v/>
      </c>
      <c r="AH133" s="177">
        <f>IF(B133+D133=0,"",B133/(B133+D133))</f>
        <v/>
      </c>
      <c r="AI133" s="177">
        <f>IF(C133+E133=0,"",C133/(C133+E133))</f>
        <v/>
      </c>
      <c r="AJ133" s="177">
        <f>IF(B133+C133=0,1,B133/(B133+C133))</f>
        <v/>
      </c>
      <c r="AK133" s="177">
        <f>IF(F133+H133=0,"",F133/(F133+H133))</f>
        <v/>
      </c>
      <c r="AL133" s="177">
        <f>IF(G133+I133=0,"",G133/(G133+I133))</f>
        <v/>
      </c>
      <c r="AM133" s="177">
        <f>IF(F133+G133=0,1,F133/(F133+G133))</f>
        <v/>
      </c>
      <c r="AN133" s="177">
        <f>IF(J133+L133=0,"",J133/(J133+L133))</f>
        <v/>
      </c>
      <c r="AO133" s="177">
        <f>IF(K133+M133=0,"",K133/(K133+M133))</f>
        <v/>
      </c>
      <c r="AP133" s="177">
        <f>IF(J133+K133=0,1,J133/(J133+K133))</f>
        <v/>
      </c>
      <c r="AQ133" s="177">
        <f>IF(N133+P133=0,"",N133/(N133+P133))</f>
        <v/>
      </c>
      <c r="AR133" s="177">
        <f>IF(O133+Q133=0,"",O133/(O133+Q133))</f>
        <v/>
      </c>
      <c r="AS133" s="177">
        <f>IF(N133+O133=0,1,N133/(N133+O133))</f>
        <v/>
      </c>
      <c r="AT133" s="177">
        <f>IF(R133+T133=0,"",R133/(R133+T133))</f>
        <v/>
      </c>
      <c r="AU133" s="177">
        <f>IF(S133+U133=0,"",S133/(S133+U133))</f>
        <v/>
      </c>
      <c r="AV133" s="177">
        <f>IF(R133+S133=0,1,R133/(R133+S133))</f>
        <v/>
      </c>
      <c r="AW133" s="177">
        <f>IF(V133+X133=0,"",V133/(V133+X133))</f>
        <v/>
      </c>
      <c r="AX133" s="177">
        <f>IF(W133+Y133=0,"",W133/(W133+Y133))</f>
        <v/>
      </c>
      <c r="AY133" s="177">
        <f>IF(V133+W133=0,1,V133/(V133+W133))</f>
        <v/>
      </c>
      <c r="AZ133" s="177">
        <f>IF(Z133+AB133=0,"",Z133/(Z133+AB133))</f>
        <v/>
      </c>
      <c r="BA133" s="177">
        <f>IF(AA133+AC133=0,"",AA133/(AA133+AC133))</f>
        <v/>
      </c>
      <c r="BB133" s="177">
        <f>IF(Z133+AA133=0,1,Z133/(Z133+AA133))</f>
        <v/>
      </c>
      <c r="BC133" s="177">
        <f>IF(AD133+AF133=0,"",AD133/(AD133+AF133))</f>
        <v/>
      </c>
      <c r="BD133" s="177">
        <f>IF(AE133+AG133=0,"",AE133/(AE133+AG133))</f>
        <v/>
      </c>
      <c r="BE133" s="177">
        <f>IF(AD133+AE133=0,1,AD133/(AD133+AE133))</f>
        <v/>
      </c>
    </row>
    <row r="134">
      <c r="A134" s="178" t="n">
        <v>0.0180967514285714</v>
      </c>
      <c r="B134" s="174" t="n">
        <v>1167</v>
      </c>
      <c r="C134" s="174" t="n">
        <v>1557</v>
      </c>
      <c r="D134" s="174" t="n">
        <v>389</v>
      </c>
      <c r="E134" s="174" t="n">
        <v>1927</v>
      </c>
      <c r="F134" s="174" t="n">
        <v>1412</v>
      </c>
      <c r="G134" s="174" t="n">
        <v>2304</v>
      </c>
      <c r="H134" s="174" t="n">
        <v>4</v>
      </c>
      <c r="I134" s="174" t="n">
        <v>585</v>
      </c>
      <c r="J134" s="174" t="n">
        <v>4261</v>
      </c>
      <c r="K134" s="174" t="n">
        <v>380</v>
      </c>
      <c r="L134" s="174" t="n">
        <v>3</v>
      </c>
      <c r="M134" s="174" t="n">
        <v>108</v>
      </c>
      <c r="N134" s="174" t="n">
        <v>26</v>
      </c>
      <c r="O134" s="174" t="n">
        <v>3871</v>
      </c>
      <c r="P134" s="174" t="n">
        <v>3</v>
      </c>
      <c r="Q134" s="174" t="n">
        <v>1099</v>
      </c>
      <c r="R134" s="174" t="n">
        <v>92</v>
      </c>
      <c r="S134" s="174" t="n">
        <v>1118</v>
      </c>
      <c r="T134" s="174" t="n">
        <v>67</v>
      </c>
      <c r="U134" s="174" t="n">
        <v>3283</v>
      </c>
      <c r="V134" s="174" t="n">
        <v>2766</v>
      </c>
      <c r="W134" s="174" t="n">
        <v>3529</v>
      </c>
      <c r="X134" s="174" t="n">
        <v>154</v>
      </c>
      <c r="Y134" s="174" t="n">
        <v>3080</v>
      </c>
      <c r="Z134" s="179">
        <f>B134+F134+J134+N134+R134</f>
        <v/>
      </c>
      <c r="AA134" s="179">
        <f>C134+G134+K134+O134+S134</f>
        <v/>
      </c>
      <c r="AB134" s="179">
        <f>D134+H134+L134+P134+T134</f>
        <v/>
      </c>
      <c r="AC134" s="179">
        <f>E134+I134+M134+Q134+U134</f>
        <v/>
      </c>
      <c r="AD134" s="179">
        <f>Z134+V134</f>
        <v/>
      </c>
      <c r="AE134" s="179">
        <f>AA134+W134</f>
        <v/>
      </c>
      <c r="AF134" s="179">
        <f>AB134+X134</f>
        <v/>
      </c>
      <c r="AG134" s="179">
        <f>AC134+Y134</f>
        <v/>
      </c>
      <c r="AH134" s="177">
        <f>IF(B134+D134=0,"",B134/(B134+D134))</f>
        <v/>
      </c>
      <c r="AI134" s="177">
        <f>IF(C134+E134=0,"",C134/(C134+E134))</f>
        <v/>
      </c>
      <c r="AJ134" s="177">
        <f>IF(B134+C134=0,1,B134/(B134+C134))</f>
        <v/>
      </c>
      <c r="AK134" s="177">
        <f>IF(F134+H134=0,"",F134/(F134+H134))</f>
        <v/>
      </c>
      <c r="AL134" s="177">
        <f>IF(G134+I134=0,"",G134/(G134+I134))</f>
        <v/>
      </c>
      <c r="AM134" s="177">
        <f>IF(F134+G134=0,1,F134/(F134+G134))</f>
        <v/>
      </c>
      <c r="AN134" s="177">
        <f>IF(J134+L134=0,"",J134/(J134+L134))</f>
        <v/>
      </c>
      <c r="AO134" s="177">
        <f>IF(K134+M134=0,"",K134/(K134+M134))</f>
        <v/>
      </c>
      <c r="AP134" s="177">
        <f>IF(J134+K134=0,1,J134/(J134+K134))</f>
        <v/>
      </c>
      <c r="AQ134" s="177">
        <f>IF(N134+P134=0,"",N134/(N134+P134))</f>
        <v/>
      </c>
      <c r="AR134" s="177">
        <f>IF(O134+Q134=0,"",O134/(O134+Q134))</f>
        <v/>
      </c>
      <c r="AS134" s="177">
        <f>IF(N134+O134=0,1,N134/(N134+O134))</f>
        <v/>
      </c>
      <c r="AT134" s="177">
        <f>IF(R134+T134=0,"",R134/(R134+T134))</f>
        <v/>
      </c>
      <c r="AU134" s="177">
        <f>IF(S134+U134=0,"",S134/(S134+U134))</f>
        <v/>
      </c>
      <c r="AV134" s="177">
        <f>IF(R134+S134=0,1,R134/(R134+S134))</f>
        <v/>
      </c>
      <c r="AW134" s="177">
        <f>IF(V134+X134=0,"",V134/(V134+X134))</f>
        <v/>
      </c>
      <c r="AX134" s="177">
        <f>IF(W134+Y134=0,"",W134/(W134+Y134))</f>
        <v/>
      </c>
      <c r="AY134" s="177">
        <f>IF(V134+W134=0,1,V134/(V134+W134))</f>
        <v/>
      </c>
      <c r="AZ134" s="177">
        <f>IF(Z134+AB134=0,"",Z134/(Z134+AB134))</f>
        <v/>
      </c>
      <c r="BA134" s="177">
        <f>IF(AA134+AC134=0,"",AA134/(AA134+AC134))</f>
        <v/>
      </c>
      <c r="BB134" s="177">
        <f>IF(Z134+AA134=0,1,Z134/(Z134+AA134))</f>
        <v/>
      </c>
      <c r="BC134" s="177">
        <f>IF(AD134+AF134=0,"",AD134/(AD134+AF134))</f>
        <v/>
      </c>
      <c r="BD134" s="177">
        <f>IF(AE134+AG134=0,"",AE134/(AE134+AG134))</f>
        <v/>
      </c>
      <c r="BE134" s="177">
        <f>IF(AD134+AE134=0,1,AD134/(AD134+AE134))</f>
        <v/>
      </c>
    </row>
    <row r="135">
      <c r="A135" s="178" t="n">
        <v>0.0185098333333333</v>
      </c>
      <c r="B135" s="174" t="n">
        <v>1162</v>
      </c>
      <c r="C135" s="174" t="n">
        <v>1526</v>
      </c>
      <c r="D135" s="174" t="n">
        <v>394</v>
      </c>
      <c r="E135" s="174" t="n">
        <v>1958</v>
      </c>
      <c r="F135" s="174" t="n">
        <v>1412</v>
      </c>
      <c r="G135" s="174" t="n">
        <v>2295</v>
      </c>
      <c r="H135" s="174" t="n">
        <v>4</v>
      </c>
      <c r="I135" s="174" t="n">
        <v>594</v>
      </c>
      <c r="J135" s="174" t="n">
        <v>4261</v>
      </c>
      <c r="K135" s="174" t="n">
        <v>380</v>
      </c>
      <c r="L135" s="174" t="n">
        <v>3</v>
      </c>
      <c r="M135" s="174" t="n">
        <v>108</v>
      </c>
      <c r="N135" s="174" t="n">
        <v>26</v>
      </c>
      <c r="O135" s="174" t="n">
        <v>3858</v>
      </c>
      <c r="P135" s="174" t="n">
        <v>3</v>
      </c>
      <c r="Q135" s="174" t="n">
        <v>1112</v>
      </c>
      <c r="R135" s="174" t="n">
        <v>92</v>
      </c>
      <c r="S135" s="174" t="n">
        <v>1110</v>
      </c>
      <c r="T135" s="174" t="n">
        <v>67</v>
      </c>
      <c r="U135" s="174" t="n">
        <v>3291</v>
      </c>
      <c r="V135" s="174" t="n">
        <v>2763</v>
      </c>
      <c r="W135" s="174" t="n">
        <v>3515</v>
      </c>
      <c r="X135" s="174" t="n">
        <v>157</v>
      </c>
      <c r="Y135" s="174" t="n">
        <v>3094</v>
      </c>
      <c r="Z135" s="179">
        <f>B135+F135+J135+N135+R135</f>
        <v/>
      </c>
      <c r="AA135" s="179">
        <f>C135+G135+K135+O135+S135</f>
        <v/>
      </c>
      <c r="AB135" s="179">
        <f>D135+H135+L135+P135+T135</f>
        <v/>
      </c>
      <c r="AC135" s="179">
        <f>E135+I135+M135+Q135+U135</f>
        <v/>
      </c>
      <c r="AD135" s="179">
        <f>Z135+V135</f>
        <v/>
      </c>
      <c r="AE135" s="179">
        <f>AA135+W135</f>
        <v/>
      </c>
      <c r="AF135" s="179">
        <f>AB135+X135</f>
        <v/>
      </c>
      <c r="AG135" s="179">
        <f>AC135+Y135</f>
        <v/>
      </c>
      <c r="AH135" s="177">
        <f>IF(B135+D135=0,"",B135/(B135+D135))</f>
        <v/>
      </c>
      <c r="AI135" s="177">
        <f>IF(C135+E135=0,"",C135/(C135+E135))</f>
        <v/>
      </c>
      <c r="AJ135" s="177">
        <f>IF(B135+C135=0,1,B135/(B135+C135))</f>
        <v/>
      </c>
      <c r="AK135" s="177">
        <f>IF(F135+H135=0,"",F135/(F135+H135))</f>
        <v/>
      </c>
      <c r="AL135" s="177">
        <f>IF(G135+I135=0,"",G135/(G135+I135))</f>
        <v/>
      </c>
      <c r="AM135" s="177">
        <f>IF(F135+G135=0,1,F135/(F135+G135))</f>
        <v/>
      </c>
      <c r="AN135" s="177">
        <f>IF(J135+L135=0,"",J135/(J135+L135))</f>
        <v/>
      </c>
      <c r="AO135" s="177">
        <f>IF(K135+M135=0,"",K135/(K135+M135))</f>
        <v/>
      </c>
      <c r="AP135" s="177">
        <f>IF(J135+K135=0,1,J135/(J135+K135))</f>
        <v/>
      </c>
      <c r="AQ135" s="177">
        <f>IF(N135+P135=0,"",N135/(N135+P135))</f>
        <v/>
      </c>
      <c r="AR135" s="177">
        <f>IF(O135+Q135=0,"",O135/(O135+Q135))</f>
        <v/>
      </c>
      <c r="AS135" s="177">
        <f>IF(N135+O135=0,1,N135/(N135+O135))</f>
        <v/>
      </c>
      <c r="AT135" s="177">
        <f>IF(R135+T135=0,"",R135/(R135+T135))</f>
        <v/>
      </c>
      <c r="AU135" s="177">
        <f>IF(S135+U135=0,"",S135/(S135+U135))</f>
        <v/>
      </c>
      <c r="AV135" s="177">
        <f>IF(R135+S135=0,1,R135/(R135+S135))</f>
        <v/>
      </c>
      <c r="AW135" s="177">
        <f>IF(V135+X135=0,"",V135/(V135+X135))</f>
        <v/>
      </c>
      <c r="AX135" s="177">
        <f>IF(W135+Y135=0,"",W135/(W135+Y135))</f>
        <v/>
      </c>
      <c r="AY135" s="177">
        <f>IF(V135+W135=0,1,V135/(V135+W135))</f>
        <v/>
      </c>
      <c r="AZ135" s="177">
        <f>IF(Z135+AB135=0,"",Z135/(Z135+AB135))</f>
        <v/>
      </c>
      <c r="BA135" s="177">
        <f>IF(AA135+AC135=0,"",AA135/(AA135+AC135))</f>
        <v/>
      </c>
      <c r="BB135" s="177">
        <f>IF(Z135+AA135=0,1,Z135/(Z135+AA135))</f>
        <v/>
      </c>
      <c r="BC135" s="177">
        <f>IF(AD135+AF135=0,"",AD135/(AD135+AF135))</f>
        <v/>
      </c>
      <c r="BD135" s="177">
        <f>IF(AE135+AG135=0,"",AE135/(AE135+AG135))</f>
        <v/>
      </c>
      <c r="BE135" s="177">
        <f>IF(AD135+AE135=0,1,AD135/(AD135+AE135))</f>
        <v/>
      </c>
    </row>
    <row r="136">
      <c r="A136" s="178" t="n">
        <v>0.0188780666666666</v>
      </c>
      <c r="B136" s="174" t="n">
        <v>1155</v>
      </c>
      <c r="C136" s="174" t="n">
        <v>1496</v>
      </c>
      <c r="D136" s="174" t="n">
        <v>401</v>
      </c>
      <c r="E136" s="174" t="n">
        <v>1988</v>
      </c>
      <c r="F136" s="174" t="n">
        <v>1412</v>
      </c>
      <c r="G136" s="174" t="n">
        <v>2288</v>
      </c>
      <c r="H136" s="174" t="n">
        <v>4</v>
      </c>
      <c r="I136" s="174" t="n">
        <v>601</v>
      </c>
      <c r="J136" s="174" t="n">
        <v>4261</v>
      </c>
      <c r="K136" s="174" t="n">
        <v>378</v>
      </c>
      <c r="L136" s="174" t="n">
        <v>3</v>
      </c>
      <c r="M136" s="174" t="n">
        <v>110</v>
      </c>
      <c r="N136" s="174" t="n">
        <v>26</v>
      </c>
      <c r="O136" s="174" t="n">
        <v>3847</v>
      </c>
      <c r="P136" s="174" t="n">
        <v>3</v>
      </c>
      <c r="Q136" s="174" t="n">
        <v>1123</v>
      </c>
      <c r="R136" s="174" t="n">
        <v>92</v>
      </c>
      <c r="S136" s="174" t="n">
        <v>1105</v>
      </c>
      <c r="T136" s="174" t="n">
        <v>67</v>
      </c>
      <c r="U136" s="174" t="n">
        <v>3296</v>
      </c>
      <c r="V136" s="174" t="n">
        <v>2757</v>
      </c>
      <c r="W136" s="174" t="n">
        <v>3500</v>
      </c>
      <c r="X136" s="174" t="n">
        <v>163</v>
      </c>
      <c r="Y136" s="174" t="n">
        <v>3109</v>
      </c>
      <c r="Z136" s="179">
        <f>B136+F136+J136+N136+R136</f>
        <v/>
      </c>
      <c r="AA136" s="179">
        <f>C136+G136+K136+O136+S136</f>
        <v/>
      </c>
      <c r="AB136" s="179">
        <f>D136+H136+L136+P136+T136</f>
        <v/>
      </c>
      <c r="AC136" s="179">
        <f>E136+I136+M136+Q136+U136</f>
        <v/>
      </c>
      <c r="AD136" s="179">
        <f>Z136+V136</f>
        <v/>
      </c>
      <c r="AE136" s="179">
        <f>AA136+W136</f>
        <v/>
      </c>
      <c r="AF136" s="179">
        <f>AB136+X136</f>
        <v/>
      </c>
      <c r="AG136" s="179">
        <f>AC136+Y136</f>
        <v/>
      </c>
      <c r="AH136" s="177">
        <f>IF(B136+D136=0,"",B136/(B136+D136))</f>
        <v/>
      </c>
      <c r="AI136" s="177">
        <f>IF(C136+E136=0,"",C136/(C136+E136))</f>
        <v/>
      </c>
      <c r="AJ136" s="177">
        <f>IF(B136+C136=0,1,B136/(B136+C136))</f>
        <v/>
      </c>
      <c r="AK136" s="177">
        <f>IF(F136+H136=0,"",F136/(F136+H136))</f>
        <v/>
      </c>
      <c r="AL136" s="177">
        <f>IF(G136+I136=0,"",G136/(G136+I136))</f>
        <v/>
      </c>
      <c r="AM136" s="177">
        <f>IF(F136+G136=0,1,F136/(F136+G136))</f>
        <v/>
      </c>
      <c r="AN136" s="177">
        <f>IF(J136+L136=0,"",J136/(J136+L136))</f>
        <v/>
      </c>
      <c r="AO136" s="177">
        <f>IF(K136+M136=0,"",K136/(K136+M136))</f>
        <v/>
      </c>
      <c r="AP136" s="177">
        <f>IF(J136+K136=0,1,J136/(J136+K136))</f>
        <v/>
      </c>
      <c r="AQ136" s="177">
        <f>IF(N136+P136=0,"",N136/(N136+P136))</f>
        <v/>
      </c>
      <c r="AR136" s="177">
        <f>IF(O136+Q136=0,"",O136/(O136+Q136))</f>
        <v/>
      </c>
      <c r="AS136" s="177">
        <f>IF(N136+O136=0,1,N136/(N136+O136))</f>
        <v/>
      </c>
      <c r="AT136" s="177">
        <f>IF(R136+T136=0,"",R136/(R136+T136))</f>
        <v/>
      </c>
      <c r="AU136" s="177">
        <f>IF(S136+U136=0,"",S136/(S136+U136))</f>
        <v/>
      </c>
      <c r="AV136" s="177">
        <f>IF(R136+S136=0,1,R136/(R136+S136))</f>
        <v/>
      </c>
      <c r="AW136" s="177">
        <f>IF(V136+X136=0,"",V136/(V136+X136))</f>
        <v/>
      </c>
      <c r="AX136" s="177">
        <f>IF(W136+Y136=0,"",W136/(W136+Y136))</f>
        <v/>
      </c>
      <c r="AY136" s="177">
        <f>IF(V136+W136=0,1,V136/(V136+W136))</f>
        <v/>
      </c>
      <c r="AZ136" s="177">
        <f>IF(Z136+AB136=0,"",Z136/(Z136+AB136))</f>
        <v/>
      </c>
      <c r="BA136" s="177">
        <f>IF(AA136+AC136=0,"",AA136/(AA136+AC136))</f>
        <v/>
      </c>
      <c r="BB136" s="177">
        <f>IF(Z136+AA136=0,1,Z136/(Z136+AA136))</f>
        <v/>
      </c>
      <c r="BC136" s="177">
        <f>IF(AD136+AF136=0,"",AD136/(AD136+AF136))</f>
        <v/>
      </c>
      <c r="BD136" s="177">
        <f>IF(AE136+AG136=0,"",AE136/(AE136+AG136))</f>
        <v/>
      </c>
      <c r="BE136" s="177">
        <f>IF(AD136+AE136=0,1,AD136/(AD136+AE136))</f>
        <v/>
      </c>
    </row>
    <row r="137">
      <c r="A137" s="178" t="n">
        <v>0.0192358333333333</v>
      </c>
      <c r="B137" s="174" t="n">
        <v>1146</v>
      </c>
      <c r="C137" s="174" t="n">
        <v>1474</v>
      </c>
      <c r="D137" s="174" t="n">
        <v>410</v>
      </c>
      <c r="E137" s="174" t="n">
        <v>2010</v>
      </c>
      <c r="F137" s="174" t="n">
        <v>1410</v>
      </c>
      <c r="G137" s="174" t="n">
        <v>2277</v>
      </c>
      <c r="H137" s="174" t="n">
        <v>6</v>
      </c>
      <c r="I137" s="174" t="n">
        <v>612</v>
      </c>
      <c r="J137" s="174" t="n">
        <v>4261</v>
      </c>
      <c r="K137" s="174" t="n">
        <v>378</v>
      </c>
      <c r="L137" s="174" t="n">
        <v>3</v>
      </c>
      <c r="M137" s="174" t="n">
        <v>110</v>
      </c>
      <c r="N137" s="174" t="n">
        <v>26</v>
      </c>
      <c r="O137" s="174" t="n">
        <v>3835</v>
      </c>
      <c r="P137" s="174" t="n">
        <v>3</v>
      </c>
      <c r="Q137" s="174" t="n">
        <v>1135</v>
      </c>
      <c r="R137" s="174" t="n">
        <v>92</v>
      </c>
      <c r="S137" s="174" t="n">
        <v>1094</v>
      </c>
      <c r="T137" s="174" t="n">
        <v>67</v>
      </c>
      <c r="U137" s="174" t="n">
        <v>3307</v>
      </c>
      <c r="V137" s="174" t="n">
        <v>2754</v>
      </c>
      <c r="W137" s="174" t="n">
        <v>3487</v>
      </c>
      <c r="X137" s="174" t="n">
        <v>166</v>
      </c>
      <c r="Y137" s="174" t="n">
        <v>3122</v>
      </c>
      <c r="Z137" s="179">
        <f>B137+F137+J137+N137+R137</f>
        <v/>
      </c>
      <c r="AA137" s="179">
        <f>C137+G137+K137+O137+S137</f>
        <v/>
      </c>
      <c r="AB137" s="179">
        <f>D137+H137+L137+P137+T137</f>
        <v/>
      </c>
      <c r="AC137" s="179">
        <f>E137+I137+M137+Q137+U137</f>
        <v/>
      </c>
      <c r="AD137" s="179">
        <f>Z137+V137</f>
        <v/>
      </c>
      <c r="AE137" s="179">
        <f>AA137+W137</f>
        <v/>
      </c>
      <c r="AF137" s="179">
        <f>AB137+X137</f>
        <v/>
      </c>
      <c r="AG137" s="179">
        <f>AC137+Y137</f>
        <v/>
      </c>
      <c r="AH137" s="177">
        <f>IF(B137+D137=0,"",B137/(B137+D137))</f>
        <v/>
      </c>
      <c r="AI137" s="177">
        <f>IF(C137+E137=0,"",C137/(C137+E137))</f>
        <v/>
      </c>
      <c r="AJ137" s="177">
        <f>IF(B137+C137=0,1,B137/(B137+C137))</f>
        <v/>
      </c>
      <c r="AK137" s="177">
        <f>IF(F137+H137=0,"",F137/(F137+H137))</f>
        <v/>
      </c>
      <c r="AL137" s="177">
        <f>IF(G137+I137=0,"",G137/(G137+I137))</f>
        <v/>
      </c>
      <c r="AM137" s="177">
        <f>IF(F137+G137=0,1,F137/(F137+G137))</f>
        <v/>
      </c>
      <c r="AN137" s="177">
        <f>IF(J137+L137=0,"",J137/(J137+L137))</f>
        <v/>
      </c>
      <c r="AO137" s="177">
        <f>IF(K137+M137=0,"",K137/(K137+M137))</f>
        <v/>
      </c>
      <c r="AP137" s="177">
        <f>IF(J137+K137=0,1,J137/(J137+K137))</f>
        <v/>
      </c>
      <c r="AQ137" s="177">
        <f>IF(N137+P137=0,"",N137/(N137+P137))</f>
        <v/>
      </c>
      <c r="AR137" s="177">
        <f>IF(O137+Q137=0,"",O137/(O137+Q137))</f>
        <v/>
      </c>
      <c r="AS137" s="177">
        <f>IF(N137+O137=0,1,N137/(N137+O137))</f>
        <v/>
      </c>
      <c r="AT137" s="177">
        <f>IF(R137+T137=0,"",R137/(R137+T137))</f>
        <v/>
      </c>
      <c r="AU137" s="177">
        <f>IF(S137+U137=0,"",S137/(S137+U137))</f>
        <v/>
      </c>
      <c r="AV137" s="177">
        <f>IF(R137+S137=0,1,R137/(R137+S137))</f>
        <v/>
      </c>
      <c r="AW137" s="177">
        <f>IF(V137+X137=0,"",V137/(V137+X137))</f>
        <v/>
      </c>
      <c r="AX137" s="177">
        <f>IF(W137+Y137=0,"",W137/(W137+Y137))</f>
        <v/>
      </c>
      <c r="AY137" s="177">
        <f>IF(V137+W137=0,1,V137/(V137+W137))</f>
        <v/>
      </c>
      <c r="AZ137" s="177">
        <f>IF(Z137+AB137=0,"",Z137/(Z137+AB137))</f>
        <v/>
      </c>
      <c r="BA137" s="177">
        <f>IF(AA137+AC137=0,"",AA137/(AA137+AC137))</f>
        <v/>
      </c>
      <c r="BB137" s="177">
        <f>IF(Z137+AA137=0,1,Z137/(Z137+AA137))</f>
        <v/>
      </c>
      <c r="BC137" s="177">
        <f>IF(AD137+AF137=0,"",AD137/(AD137+AF137))</f>
        <v/>
      </c>
      <c r="BD137" s="177">
        <f>IF(AE137+AG137=0,"",AE137/(AE137+AG137))</f>
        <v/>
      </c>
      <c r="BE137" s="177">
        <f>IF(AD137+AE137=0,1,AD137/(AD137+AE137))</f>
        <v/>
      </c>
    </row>
    <row r="138">
      <c r="A138" s="178" t="n">
        <v>0.0195946285714285</v>
      </c>
      <c r="B138" s="174" t="n">
        <v>1140</v>
      </c>
      <c r="C138" s="174" t="n">
        <v>1456</v>
      </c>
      <c r="D138" s="174" t="n">
        <v>416</v>
      </c>
      <c r="E138" s="174" t="n">
        <v>2028</v>
      </c>
      <c r="F138" s="174" t="n">
        <v>1410</v>
      </c>
      <c r="G138" s="174" t="n">
        <v>2266</v>
      </c>
      <c r="H138" s="174" t="n">
        <v>6</v>
      </c>
      <c r="I138" s="174" t="n">
        <v>623</v>
      </c>
      <c r="J138" s="174" t="n">
        <v>4261</v>
      </c>
      <c r="K138" s="174" t="n">
        <v>377</v>
      </c>
      <c r="L138" s="174" t="n">
        <v>3</v>
      </c>
      <c r="M138" s="174" t="n">
        <v>111</v>
      </c>
      <c r="N138" s="174" t="n">
        <v>26</v>
      </c>
      <c r="O138" s="174" t="n">
        <v>3819</v>
      </c>
      <c r="P138" s="174" t="n">
        <v>3</v>
      </c>
      <c r="Q138" s="174" t="n">
        <v>1151</v>
      </c>
      <c r="R138" s="174" t="n">
        <v>92</v>
      </c>
      <c r="S138" s="174" t="n">
        <v>1080</v>
      </c>
      <c r="T138" s="174" t="n">
        <v>67</v>
      </c>
      <c r="U138" s="174" t="n">
        <v>3321</v>
      </c>
      <c r="V138" s="174" t="n">
        <v>2752</v>
      </c>
      <c r="W138" s="174" t="n">
        <v>3472</v>
      </c>
      <c r="X138" s="174" t="n">
        <v>168</v>
      </c>
      <c r="Y138" s="174" t="n">
        <v>3137</v>
      </c>
      <c r="Z138" s="179">
        <f>B138+F138+J138+N138+R138</f>
        <v/>
      </c>
      <c r="AA138" s="179">
        <f>C138+G138+K138+O138+S138</f>
        <v/>
      </c>
      <c r="AB138" s="179">
        <f>D138+H138+L138+P138+T138</f>
        <v/>
      </c>
      <c r="AC138" s="179">
        <f>E138+I138+M138+Q138+U138</f>
        <v/>
      </c>
      <c r="AD138" s="179">
        <f>Z138+V138</f>
        <v/>
      </c>
      <c r="AE138" s="179">
        <f>AA138+W138</f>
        <v/>
      </c>
      <c r="AF138" s="179">
        <f>AB138+X138</f>
        <v/>
      </c>
      <c r="AG138" s="179">
        <f>AC138+Y138</f>
        <v/>
      </c>
      <c r="AH138" s="177">
        <f>IF(B138+D138=0,"",B138/(B138+D138))</f>
        <v/>
      </c>
      <c r="AI138" s="177">
        <f>IF(C138+E138=0,"",C138/(C138+E138))</f>
        <v/>
      </c>
      <c r="AJ138" s="177">
        <f>IF(B138+C138=0,1,B138/(B138+C138))</f>
        <v/>
      </c>
      <c r="AK138" s="177">
        <f>IF(F138+H138=0,"",F138/(F138+H138))</f>
        <v/>
      </c>
      <c r="AL138" s="177">
        <f>IF(G138+I138=0,"",G138/(G138+I138))</f>
        <v/>
      </c>
      <c r="AM138" s="177">
        <f>IF(F138+G138=0,1,F138/(F138+G138))</f>
        <v/>
      </c>
      <c r="AN138" s="177">
        <f>IF(J138+L138=0,"",J138/(J138+L138))</f>
        <v/>
      </c>
      <c r="AO138" s="177">
        <f>IF(K138+M138=0,"",K138/(K138+M138))</f>
        <v/>
      </c>
      <c r="AP138" s="177">
        <f>IF(J138+K138=0,1,J138/(J138+K138))</f>
        <v/>
      </c>
      <c r="AQ138" s="177">
        <f>IF(N138+P138=0,"",N138/(N138+P138))</f>
        <v/>
      </c>
      <c r="AR138" s="177">
        <f>IF(O138+Q138=0,"",O138/(O138+Q138))</f>
        <v/>
      </c>
      <c r="AS138" s="177">
        <f>IF(N138+O138=0,1,N138/(N138+O138))</f>
        <v/>
      </c>
      <c r="AT138" s="177">
        <f>IF(R138+T138=0,"",R138/(R138+T138))</f>
        <v/>
      </c>
      <c r="AU138" s="177">
        <f>IF(S138+U138=0,"",S138/(S138+U138))</f>
        <v/>
      </c>
      <c r="AV138" s="177">
        <f>IF(R138+S138=0,1,R138/(R138+S138))</f>
        <v/>
      </c>
      <c r="AW138" s="177">
        <f>IF(V138+X138=0,"",V138/(V138+X138))</f>
        <v/>
      </c>
      <c r="AX138" s="177">
        <f>IF(W138+Y138=0,"",W138/(W138+Y138))</f>
        <v/>
      </c>
      <c r="AY138" s="177">
        <f>IF(V138+W138=0,1,V138/(V138+W138))</f>
        <v/>
      </c>
      <c r="AZ138" s="177">
        <f>IF(Z138+AB138=0,"",Z138/(Z138+AB138))</f>
        <v/>
      </c>
      <c r="BA138" s="177">
        <f>IF(AA138+AC138=0,"",AA138/(AA138+AC138))</f>
        <v/>
      </c>
      <c r="BB138" s="177">
        <f>IF(Z138+AA138=0,1,Z138/(Z138+AA138))</f>
        <v/>
      </c>
      <c r="BC138" s="177">
        <f>IF(AD138+AF138=0,"",AD138/(AD138+AF138))</f>
        <v/>
      </c>
      <c r="BD138" s="177">
        <f>IF(AE138+AG138=0,"",AE138/(AE138+AG138))</f>
        <v/>
      </c>
      <c r="BE138" s="177">
        <f>IF(AD138+AE138=0,1,AD138/(AD138+AE138))</f>
        <v/>
      </c>
    </row>
    <row r="139">
      <c r="A139" s="178" t="n">
        <v>0.0200632828571428</v>
      </c>
      <c r="B139" s="174" t="n">
        <v>1131</v>
      </c>
      <c r="C139" s="174" t="n">
        <v>1431</v>
      </c>
      <c r="D139" s="174" t="n">
        <v>425</v>
      </c>
      <c r="E139" s="174" t="n">
        <v>2053</v>
      </c>
      <c r="F139" s="174" t="n">
        <v>1409</v>
      </c>
      <c r="G139" s="174" t="n">
        <v>2256</v>
      </c>
      <c r="H139" s="174" t="n">
        <v>7</v>
      </c>
      <c r="I139" s="174" t="n">
        <v>633</v>
      </c>
      <c r="J139" s="174" t="n">
        <v>4261</v>
      </c>
      <c r="K139" s="174" t="n">
        <v>376</v>
      </c>
      <c r="L139" s="174" t="n">
        <v>3</v>
      </c>
      <c r="M139" s="174" t="n">
        <v>112</v>
      </c>
      <c r="N139" s="174" t="n">
        <v>26</v>
      </c>
      <c r="O139" s="174" t="n">
        <v>3810</v>
      </c>
      <c r="P139" s="174" t="n">
        <v>3</v>
      </c>
      <c r="Q139" s="174" t="n">
        <v>1160</v>
      </c>
      <c r="R139" s="174" t="n">
        <v>92</v>
      </c>
      <c r="S139" s="174" t="n">
        <v>1071</v>
      </c>
      <c r="T139" s="174" t="n">
        <v>67</v>
      </c>
      <c r="U139" s="174" t="n">
        <v>3330</v>
      </c>
      <c r="V139" s="174" t="n">
        <v>2751</v>
      </c>
      <c r="W139" s="174" t="n">
        <v>3454</v>
      </c>
      <c r="X139" s="174" t="n">
        <v>169</v>
      </c>
      <c r="Y139" s="174" t="n">
        <v>3155</v>
      </c>
      <c r="Z139" s="179">
        <f>B139+F139+J139+N139+R139</f>
        <v/>
      </c>
      <c r="AA139" s="179">
        <f>C139+G139+K139+O139+S139</f>
        <v/>
      </c>
      <c r="AB139" s="179">
        <f>D139+H139+L139+P139+T139</f>
        <v/>
      </c>
      <c r="AC139" s="179">
        <f>E139+I139+M139+Q139+U139</f>
        <v/>
      </c>
      <c r="AD139" s="179">
        <f>Z139+V139</f>
        <v/>
      </c>
      <c r="AE139" s="179">
        <f>AA139+W139</f>
        <v/>
      </c>
      <c r="AF139" s="179">
        <f>AB139+X139</f>
        <v/>
      </c>
      <c r="AG139" s="179">
        <f>AC139+Y139</f>
        <v/>
      </c>
      <c r="AH139" s="177">
        <f>IF(B139+D139=0,"",B139/(B139+D139))</f>
        <v/>
      </c>
      <c r="AI139" s="177">
        <f>IF(C139+E139=0,"",C139/(C139+E139))</f>
        <v/>
      </c>
      <c r="AJ139" s="177">
        <f>IF(B139+C139=0,1,B139/(B139+C139))</f>
        <v/>
      </c>
      <c r="AK139" s="177">
        <f>IF(F139+H139=0,"",F139/(F139+H139))</f>
        <v/>
      </c>
      <c r="AL139" s="177">
        <f>IF(G139+I139=0,"",G139/(G139+I139))</f>
        <v/>
      </c>
      <c r="AM139" s="177">
        <f>IF(F139+G139=0,1,F139/(F139+G139))</f>
        <v/>
      </c>
      <c r="AN139" s="177">
        <f>IF(J139+L139=0,"",J139/(J139+L139))</f>
        <v/>
      </c>
      <c r="AO139" s="177">
        <f>IF(K139+M139=0,"",K139/(K139+M139))</f>
        <v/>
      </c>
      <c r="AP139" s="177">
        <f>IF(J139+K139=0,1,J139/(J139+K139))</f>
        <v/>
      </c>
      <c r="AQ139" s="177">
        <f>IF(N139+P139=0,"",N139/(N139+P139))</f>
        <v/>
      </c>
      <c r="AR139" s="177">
        <f>IF(O139+Q139=0,"",O139/(O139+Q139))</f>
        <v/>
      </c>
      <c r="AS139" s="177">
        <f>IF(N139+O139=0,1,N139/(N139+O139))</f>
        <v/>
      </c>
      <c r="AT139" s="177">
        <f>IF(R139+T139=0,"",R139/(R139+T139))</f>
        <v/>
      </c>
      <c r="AU139" s="177">
        <f>IF(S139+U139=0,"",S139/(S139+U139))</f>
        <v/>
      </c>
      <c r="AV139" s="177">
        <f>IF(R139+S139=0,1,R139/(R139+S139))</f>
        <v/>
      </c>
      <c r="AW139" s="177">
        <f>IF(V139+X139=0,"",V139/(V139+X139))</f>
        <v/>
      </c>
      <c r="AX139" s="177">
        <f>IF(W139+Y139=0,"",W139/(W139+Y139))</f>
        <v/>
      </c>
      <c r="AY139" s="177">
        <f>IF(V139+W139=0,1,V139/(V139+W139))</f>
        <v/>
      </c>
      <c r="AZ139" s="177">
        <f>IF(Z139+AB139=0,"",Z139/(Z139+AB139))</f>
        <v/>
      </c>
      <c r="BA139" s="177">
        <f>IF(AA139+AC139=0,"",AA139/(AA139+AC139))</f>
        <v/>
      </c>
      <c r="BB139" s="177">
        <f>IF(Z139+AA139=0,1,Z139/(Z139+AA139))</f>
        <v/>
      </c>
      <c r="BC139" s="177">
        <f>IF(AD139+AF139=0,"",AD139/(AD139+AF139))</f>
        <v/>
      </c>
      <c r="BD139" s="177">
        <f>IF(AE139+AG139=0,"",AE139/(AE139+AG139))</f>
        <v/>
      </c>
      <c r="BE139" s="177">
        <f>IF(AD139+AE139=0,1,AD139/(AD139+AE139))</f>
        <v/>
      </c>
    </row>
    <row r="140">
      <c r="A140" s="178" t="n">
        <v>0.0204637666666666</v>
      </c>
      <c r="B140" s="174" t="n">
        <v>1124</v>
      </c>
      <c r="C140" s="174" t="n">
        <v>1411</v>
      </c>
      <c r="D140" s="174" t="n">
        <v>432</v>
      </c>
      <c r="E140" s="174" t="n">
        <v>2073</v>
      </c>
      <c r="F140" s="174" t="n">
        <v>1409</v>
      </c>
      <c r="G140" s="174" t="n">
        <v>2250</v>
      </c>
      <c r="H140" s="174" t="n">
        <v>7</v>
      </c>
      <c r="I140" s="174" t="n">
        <v>639</v>
      </c>
      <c r="J140" s="174" t="n">
        <v>4261</v>
      </c>
      <c r="K140" s="174" t="n">
        <v>375</v>
      </c>
      <c r="L140" s="174" t="n">
        <v>3</v>
      </c>
      <c r="M140" s="174" t="n">
        <v>113</v>
      </c>
      <c r="N140" s="174" t="n">
        <v>26</v>
      </c>
      <c r="O140" s="174" t="n">
        <v>3795</v>
      </c>
      <c r="P140" s="174" t="n">
        <v>3</v>
      </c>
      <c r="Q140" s="174" t="n">
        <v>1175</v>
      </c>
      <c r="R140" s="174" t="n">
        <v>92</v>
      </c>
      <c r="S140" s="174" t="n">
        <v>1062</v>
      </c>
      <c r="T140" s="174" t="n">
        <v>67</v>
      </c>
      <c r="U140" s="174" t="n">
        <v>3339</v>
      </c>
      <c r="V140" s="174" t="n">
        <v>2744</v>
      </c>
      <c r="W140" s="174" t="n">
        <v>3436</v>
      </c>
      <c r="X140" s="174" t="n">
        <v>176</v>
      </c>
      <c r="Y140" s="174" t="n">
        <v>3173</v>
      </c>
      <c r="Z140" s="179">
        <f>B140+F140+J140+N140+R140</f>
        <v/>
      </c>
      <c r="AA140" s="179">
        <f>C140+G140+K140+O140+S140</f>
        <v/>
      </c>
      <c r="AB140" s="179">
        <f>D140+H140+L140+P140+T140</f>
        <v/>
      </c>
      <c r="AC140" s="179">
        <f>E140+I140+M140+Q140+U140</f>
        <v/>
      </c>
      <c r="AD140" s="179">
        <f>Z140+V140</f>
        <v/>
      </c>
      <c r="AE140" s="179">
        <f>AA140+W140</f>
        <v/>
      </c>
      <c r="AF140" s="179">
        <f>AB140+X140</f>
        <v/>
      </c>
      <c r="AG140" s="179">
        <f>AC140+Y140</f>
        <v/>
      </c>
      <c r="AH140" s="177">
        <f>IF(B140+D140=0,"",B140/(B140+D140))</f>
        <v/>
      </c>
      <c r="AI140" s="177">
        <f>IF(C140+E140=0,"",C140/(C140+E140))</f>
        <v/>
      </c>
      <c r="AJ140" s="177">
        <f>IF(B140+C140=0,1,B140/(B140+C140))</f>
        <v/>
      </c>
      <c r="AK140" s="177">
        <f>IF(F140+H140=0,"",F140/(F140+H140))</f>
        <v/>
      </c>
      <c r="AL140" s="177">
        <f>IF(G140+I140=0,"",G140/(G140+I140))</f>
        <v/>
      </c>
      <c r="AM140" s="177">
        <f>IF(F140+G140=0,1,F140/(F140+G140))</f>
        <v/>
      </c>
      <c r="AN140" s="177">
        <f>IF(J140+L140=0,"",J140/(J140+L140))</f>
        <v/>
      </c>
      <c r="AO140" s="177">
        <f>IF(K140+M140=0,"",K140/(K140+M140))</f>
        <v/>
      </c>
      <c r="AP140" s="177">
        <f>IF(J140+K140=0,1,J140/(J140+K140))</f>
        <v/>
      </c>
      <c r="AQ140" s="177">
        <f>IF(N140+P140=0,"",N140/(N140+P140))</f>
        <v/>
      </c>
      <c r="AR140" s="177">
        <f>IF(O140+Q140=0,"",O140/(O140+Q140))</f>
        <v/>
      </c>
      <c r="AS140" s="177">
        <f>IF(N140+O140=0,1,N140/(N140+O140))</f>
        <v/>
      </c>
      <c r="AT140" s="177">
        <f>IF(R140+T140=0,"",R140/(R140+T140))</f>
        <v/>
      </c>
      <c r="AU140" s="177">
        <f>IF(S140+U140=0,"",S140/(S140+U140))</f>
        <v/>
      </c>
      <c r="AV140" s="177">
        <f>IF(R140+S140=0,1,R140/(R140+S140))</f>
        <v/>
      </c>
      <c r="AW140" s="177">
        <f>IF(V140+X140=0,"",V140/(V140+X140))</f>
        <v/>
      </c>
      <c r="AX140" s="177">
        <f>IF(W140+Y140=0,"",W140/(W140+Y140))</f>
        <v/>
      </c>
      <c r="AY140" s="177">
        <f>IF(V140+W140=0,1,V140/(V140+W140))</f>
        <v/>
      </c>
      <c r="AZ140" s="177">
        <f>IF(Z140+AB140=0,"",Z140/(Z140+AB140))</f>
        <v/>
      </c>
      <c r="BA140" s="177">
        <f>IF(AA140+AC140=0,"",AA140/(AA140+AC140))</f>
        <v/>
      </c>
      <c r="BB140" s="177">
        <f>IF(Z140+AA140=0,1,Z140/(Z140+AA140))</f>
        <v/>
      </c>
      <c r="BC140" s="177">
        <f>IF(AD140+AF140=0,"",AD140/(AD140+AF140))</f>
        <v/>
      </c>
      <c r="BD140" s="177">
        <f>IF(AE140+AG140=0,"",AE140/(AE140+AG140))</f>
        <v/>
      </c>
      <c r="BE140" s="177">
        <f>IF(AD140+AE140=0,1,AD140/(AD140+AE140))</f>
        <v/>
      </c>
    </row>
    <row r="141">
      <c r="A141" s="178" t="n">
        <v>0.0207916133333333</v>
      </c>
      <c r="B141" s="174" t="n">
        <v>1119</v>
      </c>
      <c r="C141" s="174" t="n">
        <v>1385</v>
      </c>
      <c r="D141" s="174" t="n">
        <v>437</v>
      </c>
      <c r="E141" s="174" t="n">
        <v>2099</v>
      </c>
      <c r="F141" s="174" t="n">
        <v>1409</v>
      </c>
      <c r="G141" s="174" t="n">
        <v>2241</v>
      </c>
      <c r="H141" s="174" t="n">
        <v>7</v>
      </c>
      <c r="I141" s="174" t="n">
        <v>648</v>
      </c>
      <c r="J141" s="174" t="n">
        <v>4261</v>
      </c>
      <c r="K141" s="174" t="n">
        <v>375</v>
      </c>
      <c r="L141" s="174" t="n">
        <v>3</v>
      </c>
      <c r="M141" s="174" t="n">
        <v>113</v>
      </c>
      <c r="N141" s="174" t="n">
        <v>26</v>
      </c>
      <c r="O141" s="174" t="n">
        <v>3785</v>
      </c>
      <c r="P141" s="174" t="n">
        <v>3</v>
      </c>
      <c r="Q141" s="174" t="n">
        <v>1185</v>
      </c>
      <c r="R141" s="174" t="n">
        <v>92</v>
      </c>
      <c r="S141" s="174" t="n">
        <v>1054</v>
      </c>
      <c r="T141" s="174" t="n">
        <v>67</v>
      </c>
      <c r="U141" s="174" t="n">
        <v>3347</v>
      </c>
      <c r="V141" s="174" t="n">
        <v>2741</v>
      </c>
      <c r="W141" s="174" t="n">
        <v>3414</v>
      </c>
      <c r="X141" s="174" t="n">
        <v>179</v>
      </c>
      <c r="Y141" s="174" t="n">
        <v>3195</v>
      </c>
      <c r="Z141" s="179">
        <f>B141+F141+J141+N141+R141</f>
        <v/>
      </c>
      <c r="AA141" s="179">
        <f>C141+G141+K141+O141+S141</f>
        <v/>
      </c>
      <c r="AB141" s="179">
        <f>D141+H141+L141+P141+T141</f>
        <v/>
      </c>
      <c r="AC141" s="179">
        <f>E141+I141+M141+Q141+U141</f>
        <v/>
      </c>
      <c r="AD141" s="179">
        <f>Z141+V141</f>
        <v/>
      </c>
      <c r="AE141" s="179">
        <f>AA141+W141</f>
        <v/>
      </c>
      <c r="AF141" s="179">
        <f>AB141+X141</f>
        <v/>
      </c>
      <c r="AG141" s="179">
        <f>AC141+Y141</f>
        <v/>
      </c>
      <c r="AH141" s="177">
        <f>IF(B141+D141=0,"",B141/(B141+D141))</f>
        <v/>
      </c>
      <c r="AI141" s="177">
        <f>IF(C141+E141=0,"",C141/(C141+E141))</f>
        <v/>
      </c>
      <c r="AJ141" s="177">
        <f>IF(B141+C141=0,1,B141/(B141+C141))</f>
        <v/>
      </c>
      <c r="AK141" s="177">
        <f>IF(F141+H141=0,"",F141/(F141+H141))</f>
        <v/>
      </c>
      <c r="AL141" s="177">
        <f>IF(G141+I141=0,"",G141/(G141+I141))</f>
        <v/>
      </c>
      <c r="AM141" s="177">
        <f>IF(F141+G141=0,1,F141/(F141+G141))</f>
        <v/>
      </c>
      <c r="AN141" s="177">
        <f>IF(J141+L141=0,"",J141/(J141+L141))</f>
        <v/>
      </c>
      <c r="AO141" s="177">
        <f>IF(K141+M141=0,"",K141/(K141+M141))</f>
        <v/>
      </c>
      <c r="AP141" s="177">
        <f>IF(J141+K141=0,1,J141/(J141+K141))</f>
        <v/>
      </c>
      <c r="AQ141" s="177">
        <f>IF(N141+P141=0,"",N141/(N141+P141))</f>
        <v/>
      </c>
      <c r="AR141" s="177">
        <f>IF(O141+Q141=0,"",O141/(O141+Q141))</f>
        <v/>
      </c>
      <c r="AS141" s="177">
        <f>IF(N141+O141=0,1,N141/(N141+O141))</f>
        <v/>
      </c>
      <c r="AT141" s="177">
        <f>IF(R141+T141=0,"",R141/(R141+T141))</f>
        <v/>
      </c>
      <c r="AU141" s="177">
        <f>IF(S141+U141=0,"",S141/(S141+U141))</f>
        <v/>
      </c>
      <c r="AV141" s="177">
        <f>IF(R141+S141=0,1,R141/(R141+S141))</f>
        <v/>
      </c>
      <c r="AW141" s="177">
        <f>IF(V141+X141=0,"",V141/(V141+X141))</f>
        <v/>
      </c>
      <c r="AX141" s="177">
        <f>IF(W141+Y141=0,"",W141/(W141+Y141))</f>
        <v/>
      </c>
      <c r="AY141" s="177">
        <f>IF(V141+W141=0,1,V141/(V141+W141))</f>
        <v/>
      </c>
      <c r="AZ141" s="177">
        <f>IF(Z141+AB141=0,"",Z141/(Z141+AB141))</f>
        <v/>
      </c>
      <c r="BA141" s="177">
        <f>IF(AA141+AC141=0,"",AA141/(AA141+AC141))</f>
        <v/>
      </c>
      <c r="BB141" s="177">
        <f>IF(Z141+AA141=0,1,Z141/(Z141+AA141))</f>
        <v/>
      </c>
      <c r="BC141" s="177">
        <f>IF(AD141+AF141=0,"",AD141/(AD141+AF141))</f>
        <v/>
      </c>
      <c r="BD141" s="177">
        <f>IF(AE141+AG141=0,"",AE141/(AE141+AG141))</f>
        <v/>
      </c>
      <c r="BE141" s="177">
        <f>IF(AD141+AE141=0,1,AD141/(AD141+AE141))</f>
        <v/>
      </c>
    </row>
    <row r="142">
      <c r="A142" s="178" t="n">
        <v>0.0211512352380952</v>
      </c>
      <c r="B142" s="174" t="n">
        <v>1113</v>
      </c>
      <c r="C142" s="174" t="n">
        <v>1368</v>
      </c>
      <c r="D142" s="174" t="n">
        <v>443</v>
      </c>
      <c r="E142" s="174" t="n">
        <v>2116</v>
      </c>
      <c r="F142" s="174" t="n">
        <v>1408</v>
      </c>
      <c r="G142" s="174" t="n">
        <v>2232</v>
      </c>
      <c r="H142" s="174" t="n">
        <v>8</v>
      </c>
      <c r="I142" s="174" t="n">
        <v>657</v>
      </c>
      <c r="J142" s="174" t="n">
        <v>4261</v>
      </c>
      <c r="K142" s="174" t="n">
        <v>374</v>
      </c>
      <c r="L142" s="174" t="n">
        <v>3</v>
      </c>
      <c r="M142" s="174" t="n">
        <v>114</v>
      </c>
      <c r="N142" s="174" t="n">
        <v>26</v>
      </c>
      <c r="O142" s="174" t="n">
        <v>3773</v>
      </c>
      <c r="P142" s="174" t="n">
        <v>3</v>
      </c>
      <c r="Q142" s="174" t="n">
        <v>1197</v>
      </c>
      <c r="R142" s="174" t="n">
        <v>92</v>
      </c>
      <c r="S142" s="174" t="n">
        <v>1038</v>
      </c>
      <c r="T142" s="174" t="n">
        <v>67</v>
      </c>
      <c r="U142" s="174" t="n">
        <v>3363</v>
      </c>
      <c r="V142" s="174" t="n">
        <v>2737</v>
      </c>
      <c r="W142" s="174" t="n">
        <v>3397</v>
      </c>
      <c r="X142" s="174" t="n">
        <v>183</v>
      </c>
      <c r="Y142" s="174" t="n">
        <v>3212</v>
      </c>
      <c r="Z142" s="179">
        <f>B142+F142+J142+N142+R142</f>
        <v/>
      </c>
      <c r="AA142" s="179">
        <f>C142+G142+K142+O142+S142</f>
        <v/>
      </c>
      <c r="AB142" s="179">
        <f>D142+H142+L142+P142+T142</f>
        <v/>
      </c>
      <c r="AC142" s="179">
        <f>E142+I142+M142+Q142+U142</f>
        <v/>
      </c>
      <c r="AD142" s="179">
        <f>Z142+V142</f>
        <v/>
      </c>
      <c r="AE142" s="179">
        <f>AA142+W142</f>
        <v/>
      </c>
      <c r="AF142" s="179">
        <f>AB142+X142</f>
        <v/>
      </c>
      <c r="AG142" s="179">
        <f>AC142+Y142</f>
        <v/>
      </c>
      <c r="AH142" s="177">
        <f>IF(B142+D142=0,"",B142/(B142+D142))</f>
        <v/>
      </c>
      <c r="AI142" s="177">
        <f>IF(C142+E142=0,"",C142/(C142+E142))</f>
        <v/>
      </c>
      <c r="AJ142" s="177">
        <f>IF(B142+C142=0,1,B142/(B142+C142))</f>
        <v/>
      </c>
      <c r="AK142" s="177">
        <f>IF(F142+H142=0,"",F142/(F142+H142))</f>
        <v/>
      </c>
      <c r="AL142" s="177">
        <f>IF(G142+I142=0,"",G142/(G142+I142))</f>
        <v/>
      </c>
      <c r="AM142" s="177">
        <f>IF(F142+G142=0,1,F142/(F142+G142))</f>
        <v/>
      </c>
      <c r="AN142" s="177">
        <f>IF(J142+L142=0,"",J142/(J142+L142))</f>
        <v/>
      </c>
      <c r="AO142" s="177">
        <f>IF(K142+M142=0,"",K142/(K142+M142))</f>
        <v/>
      </c>
      <c r="AP142" s="177">
        <f>IF(J142+K142=0,1,J142/(J142+K142))</f>
        <v/>
      </c>
      <c r="AQ142" s="177">
        <f>IF(N142+P142=0,"",N142/(N142+P142))</f>
        <v/>
      </c>
      <c r="AR142" s="177">
        <f>IF(O142+Q142=0,"",O142/(O142+Q142))</f>
        <v/>
      </c>
      <c r="AS142" s="177">
        <f>IF(N142+O142=0,1,N142/(N142+O142))</f>
        <v/>
      </c>
      <c r="AT142" s="177">
        <f>IF(R142+T142=0,"",R142/(R142+T142))</f>
        <v/>
      </c>
      <c r="AU142" s="177">
        <f>IF(S142+U142=0,"",S142/(S142+U142))</f>
        <v/>
      </c>
      <c r="AV142" s="177">
        <f>IF(R142+S142=0,1,R142/(R142+S142))</f>
        <v/>
      </c>
      <c r="AW142" s="177">
        <f>IF(V142+X142=0,"",V142/(V142+X142))</f>
        <v/>
      </c>
      <c r="AX142" s="177">
        <f>IF(W142+Y142=0,"",W142/(W142+Y142))</f>
        <v/>
      </c>
      <c r="AY142" s="177">
        <f>IF(V142+W142=0,1,V142/(V142+W142))</f>
        <v/>
      </c>
      <c r="AZ142" s="177">
        <f>IF(Z142+AB142=0,"",Z142/(Z142+AB142))</f>
        <v/>
      </c>
      <c r="BA142" s="177">
        <f>IF(AA142+AC142=0,"",AA142/(AA142+AC142))</f>
        <v/>
      </c>
      <c r="BB142" s="177">
        <f>IF(Z142+AA142=0,1,Z142/(Z142+AA142))</f>
        <v/>
      </c>
      <c r="BC142" s="177">
        <f>IF(AD142+AF142=0,"",AD142/(AD142+AF142))</f>
        <v/>
      </c>
      <c r="BD142" s="177">
        <f>IF(AE142+AG142=0,"",AE142/(AE142+AG142))</f>
        <v/>
      </c>
      <c r="BE142" s="177">
        <f>IF(AD142+AE142=0,1,AD142/(AD142+AE142))</f>
        <v/>
      </c>
    </row>
    <row r="143">
      <c r="A143" s="178" t="n">
        <v>0.0215321333333333</v>
      </c>
      <c r="B143" s="174" t="n">
        <v>1104</v>
      </c>
      <c r="C143" s="174" t="n">
        <v>1345</v>
      </c>
      <c r="D143" s="174" t="n">
        <v>452</v>
      </c>
      <c r="E143" s="174" t="n">
        <v>2139</v>
      </c>
      <c r="F143" s="174" t="n">
        <v>1408</v>
      </c>
      <c r="G143" s="174" t="n">
        <v>2224</v>
      </c>
      <c r="H143" s="174" t="n">
        <v>8</v>
      </c>
      <c r="I143" s="174" t="n">
        <v>665</v>
      </c>
      <c r="J143" s="174" t="n">
        <v>4261</v>
      </c>
      <c r="K143" s="174" t="n">
        <v>374</v>
      </c>
      <c r="L143" s="174" t="n">
        <v>3</v>
      </c>
      <c r="M143" s="174" t="n">
        <v>114</v>
      </c>
      <c r="N143" s="174" t="n">
        <v>26</v>
      </c>
      <c r="O143" s="174" t="n">
        <v>3760</v>
      </c>
      <c r="P143" s="174" t="n">
        <v>3</v>
      </c>
      <c r="Q143" s="174" t="n">
        <v>1210</v>
      </c>
      <c r="R143" s="174" t="n">
        <v>92</v>
      </c>
      <c r="S143" s="174" t="n">
        <v>1032</v>
      </c>
      <c r="T143" s="174" t="n">
        <v>67</v>
      </c>
      <c r="U143" s="174" t="n">
        <v>3369</v>
      </c>
      <c r="V143" s="174" t="n">
        <v>2732</v>
      </c>
      <c r="W143" s="174" t="n">
        <v>3378</v>
      </c>
      <c r="X143" s="174" t="n">
        <v>188</v>
      </c>
      <c r="Y143" s="174" t="n">
        <v>3231</v>
      </c>
      <c r="Z143" s="179">
        <f>B143+F143+J143+N143+R143</f>
        <v/>
      </c>
      <c r="AA143" s="179">
        <f>C143+G143+K143+O143+S143</f>
        <v/>
      </c>
      <c r="AB143" s="179">
        <f>D143+H143+L143+P143+T143</f>
        <v/>
      </c>
      <c r="AC143" s="179">
        <f>E143+I143+M143+Q143+U143</f>
        <v/>
      </c>
      <c r="AD143" s="179">
        <f>Z143+V143</f>
        <v/>
      </c>
      <c r="AE143" s="179">
        <f>AA143+W143</f>
        <v/>
      </c>
      <c r="AF143" s="179">
        <f>AB143+X143</f>
        <v/>
      </c>
      <c r="AG143" s="179">
        <f>AC143+Y143</f>
        <v/>
      </c>
      <c r="AH143" s="177">
        <f>IF(B143+D143=0,"",B143/(B143+D143))</f>
        <v/>
      </c>
      <c r="AI143" s="177">
        <f>IF(C143+E143=0,"",C143/(C143+E143))</f>
        <v/>
      </c>
      <c r="AJ143" s="177">
        <f>IF(B143+C143=0,1,B143/(B143+C143))</f>
        <v/>
      </c>
      <c r="AK143" s="177">
        <f>IF(F143+H143=0,"",F143/(F143+H143))</f>
        <v/>
      </c>
      <c r="AL143" s="177">
        <f>IF(G143+I143=0,"",G143/(G143+I143))</f>
        <v/>
      </c>
      <c r="AM143" s="177">
        <f>IF(F143+G143=0,1,F143/(F143+G143))</f>
        <v/>
      </c>
      <c r="AN143" s="177">
        <f>IF(J143+L143=0,"",J143/(J143+L143))</f>
        <v/>
      </c>
      <c r="AO143" s="177">
        <f>IF(K143+M143=0,"",K143/(K143+M143))</f>
        <v/>
      </c>
      <c r="AP143" s="177">
        <f>IF(J143+K143=0,1,J143/(J143+K143))</f>
        <v/>
      </c>
      <c r="AQ143" s="177">
        <f>IF(N143+P143=0,"",N143/(N143+P143))</f>
        <v/>
      </c>
      <c r="AR143" s="177">
        <f>IF(O143+Q143=0,"",O143/(O143+Q143))</f>
        <v/>
      </c>
      <c r="AS143" s="177">
        <f>IF(N143+O143=0,1,N143/(N143+O143))</f>
        <v/>
      </c>
      <c r="AT143" s="177">
        <f>IF(R143+T143=0,"",R143/(R143+T143))</f>
        <v/>
      </c>
      <c r="AU143" s="177">
        <f>IF(S143+U143=0,"",S143/(S143+U143))</f>
        <v/>
      </c>
      <c r="AV143" s="177">
        <f>IF(R143+S143=0,1,R143/(R143+S143))</f>
        <v/>
      </c>
      <c r="AW143" s="177">
        <f>IF(V143+X143=0,"",V143/(V143+X143))</f>
        <v/>
      </c>
      <c r="AX143" s="177">
        <f>IF(W143+Y143=0,"",W143/(W143+Y143))</f>
        <v/>
      </c>
      <c r="AY143" s="177">
        <f>IF(V143+W143=0,1,V143/(V143+W143))</f>
        <v/>
      </c>
      <c r="AZ143" s="177">
        <f>IF(Z143+AB143=0,"",Z143/(Z143+AB143))</f>
        <v/>
      </c>
      <c r="BA143" s="177">
        <f>IF(AA143+AC143=0,"",AA143/(AA143+AC143))</f>
        <v/>
      </c>
      <c r="BB143" s="177">
        <f>IF(Z143+AA143=0,1,Z143/(Z143+AA143))</f>
        <v/>
      </c>
      <c r="BC143" s="177">
        <f>IF(AD143+AF143=0,"",AD143/(AD143+AF143))</f>
        <v/>
      </c>
      <c r="BD143" s="177">
        <f>IF(AE143+AG143=0,"",AE143/(AE143+AG143))</f>
        <v/>
      </c>
      <c r="BE143" s="177">
        <f>IF(AD143+AE143=0,1,AD143/(AD143+AE143))</f>
        <v/>
      </c>
    </row>
    <row r="144">
      <c r="A144" s="178" t="n">
        <v>0.0219637257142857</v>
      </c>
      <c r="B144" s="174" t="n">
        <v>1095</v>
      </c>
      <c r="C144" s="174" t="n">
        <v>1326</v>
      </c>
      <c r="D144" s="174" t="n">
        <v>461</v>
      </c>
      <c r="E144" s="174" t="n">
        <v>2158</v>
      </c>
      <c r="F144" s="174" t="n">
        <v>1408</v>
      </c>
      <c r="G144" s="174" t="n">
        <v>2209</v>
      </c>
      <c r="H144" s="174" t="n">
        <v>8</v>
      </c>
      <c r="I144" s="174" t="n">
        <v>680</v>
      </c>
      <c r="J144" s="174" t="n">
        <v>4261</v>
      </c>
      <c r="K144" s="174" t="n">
        <v>373</v>
      </c>
      <c r="L144" s="174" t="n">
        <v>3</v>
      </c>
      <c r="M144" s="174" t="n">
        <v>115</v>
      </c>
      <c r="N144" s="174" t="n">
        <v>26</v>
      </c>
      <c r="O144" s="174" t="n">
        <v>3750</v>
      </c>
      <c r="P144" s="174" t="n">
        <v>3</v>
      </c>
      <c r="Q144" s="174" t="n">
        <v>1220</v>
      </c>
      <c r="R144" s="174" t="n">
        <v>92</v>
      </c>
      <c r="S144" s="174" t="n">
        <v>1022</v>
      </c>
      <c r="T144" s="174" t="n">
        <v>67</v>
      </c>
      <c r="U144" s="174" t="n">
        <v>3379</v>
      </c>
      <c r="V144" s="174" t="n">
        <v>2730</v>
      </c>
      <c r="W144" s="174" t="n">
        <v>3361</v>
      </c>
      <c r="X144" s="174" t="n">
        <v>190</v>
      </c>
      <c r="Y144" s="174" t="n">
        <v>3248</v>
      </c>
      <c r="Z144" s="179">
        <f>B144+F144+J144+N144+R144</f>
        <v/>
      </c>
      <c r="AA144" s="179">
        <f>C144+G144+K144+O144+S144</f>
        <v/>
      </c>
      <c r="AB144" s="179">
        <f>D144+H144+L144+P144+T144</f>
        <v/>
      </c>
      <c r="AC144" s="179">
        <f>E144+I144+M144+Q144+U144</f>
        <v/>
      </c>
      <c r="AD144" s="179">
        <f>Z144+V144</f>
        <v/>
      </c>
      <c r="AE144" s="179">
        <f>AA144+W144</f>
        <v/>
      </c>
      <c r="AF144" s="179">
        <f>AB144+X144</f>
        <v/>
      </c>
      <c r="AG144" s="179">
        <f>AC144+Y144</f>
        <v/>
      </c>
      <c r="AH144" s="177">
        <f>IF(B144+D144=0,"",B144/(B144+D144))</f>
        <v/>
      </c>
      <c r="AI144" s="177">
        <f>IF(C144+E144=0,"",C144/(C144+E144))</f>
        <v/>
      </c>
      <c r="AJ144" s="177">
        <f>IF(B144+C144=0,1,B144/(B144+C144))</f>
        <v/>
      </c>
      <c r="AK144" s="177">
        <f>IF(F144+H144=0,"",F144/(F144+H144))</f>
        <v/>
      </c>
      <c r="AL144" s="177">
        <f>IF(G144+I144=0,"",G144/(G144+I144))</f>
        <v/>
      </c>
      <c r="AM144" s="177">
        <f>IF(F144+G144=0,1,F144/(F144+G144))</f>
        <v/>
      </c>
      <c r="AN144" s="177">
        <f>IF(J144+L144=0,"",J144/(J144+L144))</f>
        <v/>
      </c>
      <c r="AO144" s="177">
        <f>IF(K144+M144=0,"",K144/(K144+M144))</f>
        <v/>
      </c>
      <c r="AP144" s="177">
        <f>IF(J144+K144=0,1,J144/(J144+K144))</f>
        <v/>
      </c>
      <c r="AQ144" s="177">
        <f>IF(N144+P144=0,"",N144/(N144+P144))</f>
        <v/>
      </c>
      <c r="AR144" s="177">
        <f>IF(O144+Q144=0,"",O144/(O144+Q144))</f>
        <v/>
      </c>
      <c r="AS144" s="177">
        <f>IF(N144+O144=0,1,N144/(N144+O144))</f>
        <v/>
      </c>
      <c r="AT144" s="177">
        <f>IF(R144+T144=0,"",R144/(R144+T144))</f>
        <v/>
      </c>
      <c r="AU144" s="177">
        <f>IF(S144+U144=0,"",S144/(S144+U144))</f>
        <v/>
      </c>
      <c r="AV144" s="177">
        <f>IF(R144+S144=0,1,R144/(R144+S144))</f>
        <v/>
      </c>
      <c r="AW144" s="177">
        <f>IF(V144+X144=0,"",V144/(V144+X144))</f>
        <v/>
      </c>
      <c r="AX144" s="177">
        <f>IF(W144+Y144=0,"",W144/(W144+Y144))</f>
        <v/>
      </c>
      <c r="AY144" s="177">
        <f>IF(V144+W144=0,1,V144/(V144+W144))</f>
        <v/>
      </c>
      <c r="AZ144" s="177">
        <f>IF(Z144+AB144=0,"",Z144/(Z144+AB144))</f>
        <v/>
      </c>
      <c r="BA144" s="177">
        <f>IF(AA144+AC144=0,"",AA144/(AA144+AC144))</f>
        <v/>
      </c>
      <c r="BB144" s="177">
        <f>IF(Z144+AA144=0,1,Z144/(Z144+AA144))</f>
        <v/>
      </c>
      <c r="BC144" s="177">
        <f>IF(AD144+AF144=0,"",AD144/(AD144+AF144))</f>
        <v/>
      </c>
      <c r="BD144" s="177">
        <f>IF(AE144+AG144=0,"",AE144/(AE144+AG144))</f>
        <v/>
      </c>
      <c r="BE144" s="177">
        <f>IF(AD144+AE144=0,1,AD144/(AD144+AE144))</f>
        <v/>
      </c>
    </row>
    <row r="145">
      <c r="A145" s="178" t="n">
        <v>0.0224284666666666</v>
      </c>
      <c r="B145" s="174" t="n">
        <v>1078</v>
      </c>
      <c r="C145" s="174" t="n">
        <v>1306</v>
      </c>
      <c r="D145" s="174" t="n">
        <v>478</v>
      </c>
      <c r="E145" s="174" t="n">
        <v>2178</v>
      </c>
      <c r="F145" s="174" t="n">
        <v>1408</v>
      </c>
      <c r="G145" s="174" t="n">
        <v>2204</v>
      </c>
      <c r="H145" s="174" t="n">
        <v>8</v>
      </c>
      <c r="I145" s="174" t="n">
        <v>685</v>
      </c>
      <c r="J145" s="174" t="n">
        <v>4261</v>
      </c>
      <c r="K145" s="174" t="n">
        <v>373</v>
      </c>
      <c r="L145" s="174" t="n">
        <v>3</v>
      </c>
      <c r="M145" s="174" t="n">
        <v>115</v>
      </c>
      <c r="N145" s="174" t="n">
        <v>26</v>
      </c>
      <c r="O145" s="174" t="n">
        <v>3743</v>
      </c>
      <c r="P145" s="174" t="n">
        <v>3</v>
      </c>
      <c r="Q145" s="174" t="n">
        <v>1227</v>
      </c>
      <c r="R145" s="174" t="n">
        <v>92</v>
      </c>
      <c r="S145" s="174" t="n">
        <v>1016</v>
      </c>
      <c r="T145" s="174" t="n">
        <v>67</v>
      </c>
      <c r="U145" s="174" t="n">
        <v>3385</v>
      </c>
      <c r="V145" s="174" t="n">
        <v>2726</v>
      </c>
      <c r="W145" s="174" t="n">
        <v>3337</v>
      </c>
      <c r="X145" s="174" t="n">
        <v>194</v>
      </c>
      <c r="Y145" s="174" t="n">
        <v>3272</v>
      </c>
      <c r="Z145" s="179">
        <f>B145+F145+J145+N145+R145</f>
        <v/>
      </c>
      <c r="AA145" s="179">
        <f>C145+G145+K145+O145+S145</f>
        <v/>
      </c>
      <c r="AB145" s="179">
        <f>D145+H145+L145+P145+T145</f>
        <v/>
      </c>
      <c r="AC145" s="179">
        <f>E145+I145+M145+Q145+U145</f>
        <v/>
      </c>
      <c r="AD145" s="179">
        <f>Z145+V145</f>
        <v/>
      </c>
      <c r="AE145" s="179">
        <f>AA145+W145</f>
        <v/>
      </c>
      <c r="AF145" s="179">
        <f>AB145+X145</f>
        <v/>
      </c>
      <c r="AG145" s="179">
        <f>AC145+Y145</f>
        <v/>
      </c>
      <c r="AH145" s="177">
        <f>IF(B145+D145=0,"",B145/(B145+D145))</f>
        <v/>
      </c>
      <c r="AI145" s="177">
        <f>IF(C145+E145=0,"",C145/(C145+E145))</f>
        <v/>
      </c>
      <c r="AJ145" s="177">
        <f>IF(B145+C145=0,1,B145/(B145+C145))</f>
        <v/>
      </c>
      <c r="AK145" s="177">
        <f>IF(F145+H145=0,"",F145/(F145+H145))</f>
        <v/>
      </c>
      <c r="AL145" s="177">
        <f>IF(G145+I145=0,"",G145/(G145+I145))</f>
        <v/>
      </c>
      <c r="AM145" s="177">
        <f>IF(F145+G145=0,1,F145/(F145+G145))</f>
        <v/>
      </c>
      <c r="AN145" s="177">
        <f>IF(J145+L145=0,"",J145/(J145+L145))</f>
        <v/>
      </c>
      <c r="AO145" s="177">
        <f>IF(K145+M145=0,"",K145/(K145+M145))</f>
        <v/>
      </c>
      <c r="AP145" s="177">
        <f>IF(J145+K145=0,1,J145/(J145+K145))</f>
        <v/>
      </c>
      <c r="AQ145" s="177">
        <f>IF(N145+P145=0,"",N145/(N145+P145))</f>
        <v/>
      </c>
      <c r="AR145" s="177">
        <f>IF(O145+Q145=0,"",O145/(O145+Q145))</f>
        <v/>
      </c>
      <c r="AS145" s="177">
        <f>IF(N145+O145=0,1,N145/(N145+O145))</f>
        <v/>
      </c>
      <c r="AT145" s="177">
        <f>IF(R145+T145=0,"",R145/(R145+T145))</f>
        <v/>
      </c>
      <c r="AU145" s="177">
        <f>IF(S145+U145=0,"",S145/(S145+U145))</f>
        <v/>
      </c>
      <c r="AV145" s="177">
        <f>IF(R145+S145=0,1,R145/(R145+S145))</f>
        <v/>
      </c>
      <c r="AW145" s="177">
        <f>IF(V145+X145=0,"",V145/(V145+X145))</f>
        <v/>
      </c>
      <c r="AX145" s="177">
        <f>IF(W145+Y145=0,"",W145/(W145+Y145))</f>
        <v/>
      </c>
      <c r="AY145" s="177">
        <f>IF(V145+W145=0,1,V145/(V145+W145))</f>
        <v/>
      </c>
      <c r="AZ145" s="177">
        <f>IF(Z145+AB145=0,"",Z145/(Z145+AB145))</f>
        <v/>
      </c>
      <c r="BA145" s="177">
        <f>IF(AA145+AC145=0,"",AA145/(AA145+AC145))</f>
        <v/>
      </c>
      <c r="BB145" s="177">
        <f>IF(Z145+AA145=0,1,Z145/(Z145+AA145))</f>
        <v/>
      </c>
      <c r="BC145" s="177">
        <f>IF(AD145+AF145=0,"",AD145/(AD145+AF145))</f>
        <v/>
      </c>
      <c r="BD145" s="177">
        <f>IF(AE145+AG145=0,"",AE145/(AE145+AG145))</f>
        <v/>
      </c>
      <c r="BE145" s="177">
        <f>IF(AD145+AE145=0,1,AD145/(AD145+AE145))</f>
        <v/>
      </c>
    </row>
    <row r="146">
      <c r="A146" s="178" t="n">
        <v>0.0228191933333333</v>
      </c>
      <c r="B146" s="174" t="n">
        <v>1068</v>
      </c>
      <c r="C146" s="174" t="n">
        <v>1281</v>
      </c>
      <c r="D146" s="174" t="n">
        <v>488</v>
      </c>
      <c r="E146" s="174" t="n">
        <v>2203</v>
      </c>
      <c r="F146" s="174" t="n">
        <v>1407</v>
      </c>
      <c r="G146" s="174" t="n">
        <v>2196</v>
      </c>
      <c r="H146" s="174" t="n">
        <v>9</v>
      </c>
      <c r="I146" s="174" t="n">
        <v>693</v>
      </c>
      <c r="J146" s="174" t="n">
        <v>4261</v>
      </c>
      <c r="K146" s="174" t="n">
        <v>372</v>
      </c>
      <c r="L146" s="174" t="n">
        <v>3</v>
      </c>
      <c r="M146" s="174" t="n">
        <v>116</v>
      </c>
      <c r="N146" s="174" t="n">
        <v>26</v>
      </c>
      <c r="O146" s="174" t="n">
        <v>3733</v>
      </c>
      <c r="P146" s="174" t="n">
        <v>3</v>
      </c>
      <c r="Q146" s="174" t="n">
        <v>1237</v>
      </c>
      <c r="R146" s="174" t="n">
        <v>92</v>
      </c>
      <c r="S146" s="174" t="n">
        <v>1001</v>
      </c>
      <c r="T146" s="174" t="n">
        <v>67</v>
      </c>
      <c r="U146" s="174" t="n">
        <v>3400</v>
      </c>
      <c r="V146" s="174" t="n">
        <v>2724</v>
      </c>
      <c r="W146" s="174" t="n">
        <v>3326</v>
      </c>
      <c r="X146" s="174" t="n">
        <v>196</v>
      </c>
      <c r="Y146" s="174" t="n">
        <v>3283</v>
      </c>
      <c r="Z146" s="179">
        <f>B146+F146+J146+N146+R146</f>
        <v/>
      </c>
      <c r="AA146" s="179">
        <f>C146+G146+K146+O146+S146</f>
        <v/>
      </c>
      <c r="AB146" s="179">
        <f>D146+H146+L146+P146+T146</f>
        <v/>
      </c>
      <c r="AC146" s="179">
        <f>E146+I146+M146+Q146+U146</f>
        <v/>
      </c>
      <c r="AD146" s="179">
        <f>Z146+V146</f>
        <v/>
      </c>
      <c r="AE146" s="179">
        <f>AA146+W146</f>
        <v/>
      </c>
      <c r="AF146" s="179">
        <f>AB146+X146</f>
        <v/>
      </c>
      <c r="AG146" s="179">
        <f>AC146+Y146</f>
        <v/>
      </c>
      <c r="AH146" s="177">
        <f>IF(B146+D146=0,"",B146/(B146+D146))</f>
        <v/>
      </c>
      <c r="AI146" s="177">
        <f>IF(C146+E146=0,"",C146/(C146+E146))</f>
        <v/>
      </c>
      <c r="AJ146" s="177">
        <f>IF(B146+C146=0,1,B146/(B146+C146))</f>
        <v/>
      </c>
      <c r="AK146" s="177">
        <f>IF(F146+H146=0,"",F146/(F146+H146))</f>
        <v/>
      </c>
      <c r="AL146" s="177">
        <f>IF(G146+I146=0,"",G146/(G146+I146))</f>
        <v/>
      </c>
      <c r="AM146" s="177">
        <f>IF(F146+G146=0,1,F146/(F146+G146))</f>
        <v/>
      </c>
      <c r="AN146" s="177">
        <f>IF(J146+L146=0,"",J146/(J146+L146))</f>
        <v/>
      </c>
      <c r="AO146" s="177">
        <f>IF(K146+M146=0,"",K146/(K146+M146))</f>
        <v/>
      </c>
      <c r="AP146" s="177">
        <f>IF(J146+K146=0,1,J146/(J146+K146))</f>
        <v/>
      </c>
      <c r="AQ146" s="177">
        <f>IF(N146+P146=0,"",N146/(N146+P146))</f>
        <v/>
      </c>
      <c r="AR146" s="177">
        <f>IF(O146+Q146=0,"",O146/(O146+Q146))</f>
        <v/>
      </c>
      <c r="AS146" s="177">
        <f>IF(N146+O146=0,1,N146/(N146+O146))</f>
        <v/>
      </c>
      <c r="AT146" s="177">
        <f>IF(R146+T146=0,"",R146/(R146+T146))</f>
        <v/>
      </c>
      <c r="AU146" s="177">
        <f>IF(S146+U146=0,"",S146/(S146+U146))</f>
        <v/>
      </c>
      <c r="AV146" s="177">
        <f>IF(R146+S146=0,1,R146/(R146+S146))</f>
        <v/>
      </c>
      <c r="AW146" s="177">
        <f>IF(V146+X146=0,"",V146/(V146+X146))</f>
        <v/>
      </c>
      <c r="AX146" s="177">
        <f>IF(W146+Y146=0,"",W146/(W146+Y146))</f>
        <v/>
      </c>
      <c r="AY146" s="177">
        <f>IF(V146+W146=0,1,V146/(V146+W146))</f>
        <v/>
      </c>
      <c r="AZ146" s="177">
        <f>IF(Z146+AB146=0,"",Z146/(Z146+AB146))</f>
        <v/>
      </c>
      <c r="BA146" s="177">
        <f>IF(AA146+AC146=0,"",AA146/(AA146+AC146))</f>
        <v/>
      </c>
      <c r="BB146" s="177">
        <f>IF(Z146+AA146=0,1,Z146/(Z146+AA146))</f>
        <v/>
      </c>
      <c r="BC146" s="177">
        <f>IF(AD146+AF146=0,"",AD146/(AD146+AF146))</f>
        <v/>
      </c>
      <c r="BD146" s="177">
        <f>IF(AE146+AG146=0,"",AE146/(AE146+AG146))</f>
        <v/>
      </c>
      <c r="BE146" s="177">
        <f>IF(AD146+AE146=0,1,AD146/(AD146+AE146))</f>
        <v/>
      </c>
    </row>
    <row r="147">
      <c r="A147" s="178" t="n">
        <v>0.0234151885714285</v>
      </c>
      <c r="B147" s="174" t="n">
        <v>1063</v>
      </c>
      <c r="C147" s="174" t="n">
        <v>1253</v>
      </c>
      <c r="D147" s="174" t="n">
        <v>493</v>
      </c>
      <c r="E147" s="174" t="n">
        <v>2231</v>
      </c>
      <c r="F147" s="174" t="n">
        <v>1407</v>
      </c>
      <c r="G147" s="174" t="n">
        <v>2184</v>
      </c>
      <c r="H147" s="174" t="n">
        <v>9</v>
      </c>
      <c r="I147" s="174" t="n">
        <v>705</v>
      </c>
      <c r="J147" s="174" t="n">
        <v>4261</v>
      </c>
      <c r="K147" s="174" t="n">
        <v>371</v>
      </c>
      <c r="L147" s="174" t="n">
        <v>3</v>
      </c>
      <c r="M147" s="174" t="n">
        <v>117</v>
      </c>
      <c r="N147" s="174" t="n">
        <v>25</v>
      </c>
      <c r="O147" s="174" t="n">
        <v>3725</v>
      </c>
      <c r="P147" s="174" t="n">
        <v>4</v>
      </c>
      <c r="Q147" s="174" t="n">
        <v>1245</v>
      </c>
      <c r="R147" s="174" t="n">
        <v>92</v>
      </c>
      <c r="S147" s="174" t="n">
        <v>991</v>
      </c>
      <c r="T147" s="174" t="n">
        <v>67</v>
      </c>
      <c r="U147" s="174" t="n">
        <v>3410</v>
      </c>
      <c r="V147" s="174" t="n">
        <v>2720</v>
      </c>
      <c r="W147" s="174" t="n">
        <v>3312</v>
      </c>
      <c r="X147" s="174" t="n">
        <v>200</v>
      </c>
      <c r="Y147" s="174" t="n">
        <v>3297</v>
      </c>
      <c r="Z147" s="179">
        <f>B147+F147+J147+N147+R147</f>
        <v/>
      </c>
      <c r="AA147" s="179">
        <f>C147+G147+K147+O147+S147</f>
        <v/>
      </c>
      <c r="AB147" s="179">
        <f>D147+H147+L147+P147+T147</f>
        <v/>
      </c>
      <c r="AC147" s="179">
        <f>E147+I147+M147+Q147+U147</f>
        <v/>
      </c>
      <c r="AD147" s="179">
        <f>Z147+V147</f>
        <v/>
      </c>
      <c r="AE147" s="179">
        <f>AA147+W147</f>
        <v/>
      </c>
      <c r="AF147" s="179">
        <f>AB147+X147</f>
        <v/>
      </c>
      <c r="AG147" s="179">
        <f>AC147+Y147</f>
        <v/>
      </c>
      <c r="AH147" s="177">
        <f>IF(B147+D147=0,"",B147/(B147+D147))</f>
        <v/>
      </c>
      <c r="AI147" s="177">
        <f>IF(C147+E147=0,"",C147/(C147+E147))</f>
        <v/>
      </c>
      <c r="AJ147" s="177">
        <f>IF(B147+C147=0,1,B147/(B147+C147))</f>
        <v/>
      </c>
      <c r="AK147" s="177">
        <f>IF(F147+H147=0,"",F147/(F147+H147))</f>
        <v/>
      </c>
      <c r="AL147" s="177">
        <f>IF(G147+I147=0,"",G147/(G147+I147))</f>
        <v/>
      </c>
      <c r="AM147" s="177">
        <f>IF(F147+G147=0,1,F147/(F147+G147))</f>
        <v/>
      </c>
      <c r="AN147" s="177">
        <f>IF(J147+L147=0,"",J147/(J147+L147))</f>
        <v/>
      </c>
      <c r="AO147" s="177">
        <f>IF(K147+M147=0,"",K147/(K147+M147))</f>
        <v/>
      </c>
      <c r="AP147" s="177">
        <f>IF(J147+K147=0,1,J147/(J147+K147))</f>
        <v/>
      </c>
      <c r="AQ147" s="177">
        <f>IF(N147+P147=0,"",N147/(N147+P147))</f>
        <v/>
      </c>
      <c r="AR147" s="177">
        <f>IF(O147+Q147=0,"",O147/(O147+Q147))</f>
        <v/>
      </c>
      <c r="AS147" s="177">
        <f>IF(N147+O147=0,1,N147/(N147+O147))</f>
        <v/>
      </c>
      <c r="AT147" s="177">
        <f>IF(R147+T147=0,"",R147/(R147+T147))</f>
        <v/>
      </c>
      <c r="AU147" s="177">
        <f>IF(S147+U147=0,"",S147/(S147+U147))</f>
        <v/>
      </c>
      <c r="AV147" s="177">
        <f>IF(R147+S147=0,1,R147/(R147+S147))</f>
        <v/>
      </c>
      <c r="AW147" s="177">
        <f>IF(V147+X147=0,"",V147/(V147+X147))</f>
        <v/>
      </c>
      <c r="AX147" s="177">
        <f>IF(W147+Y147=0,"",W147/(W147+Y147))</f>
        <v/>
      </c>
      <c r="AY147" s="177">
        <f>IF(V147+W147=0,1,V147/(V147+W147))</f>
        <v/>
      </c>
      <c r="AZ147" s="177">
        <f>IF(Z147+AB147=0,"",Z147/(Z147+AB147))</f>
        <v/>
      </c>
      <c r="BA147" s="177">
        <f>IF(AA147+AC147=0,"",AA147/(AA147+AC147))</f>
        <v/>
      </c>
      <c r="BB147" s="177">
        <f>IF(Z147+AA147=0,1,Z147/(Z147+AA147))</f>
        <v/>
      </c>
      <c r="BC147" s="177">
        <f>IF(AD147+AF147=0,"",AD147/(AD147+AF147))</f>
        <v/>
      </c>
      <c r="BD147" s="177">
        <f>IF(AE147+AG147=0,"",AE147/(AE147+AG147))</f>
        <v/>
      </c>
      <c r="BE147" s="177">
        <f>IF(AD147+AE147=0,1,AD147/(AD147+AE147))</f>
        <v/>
      </c>
    </row>
    <row r="148">
      <c r="A148" s="178" t="n">
        <v>0.0238800333333333</v>
      </c>
      <c r="B148" s="174" t="n">
        <v>1054</v>
      </c>
      <c r="C148" s="174" t="n">
        <v>1236</v>
      </c>
      <c r="D148" s="174" t="n">
        <v>502</v>
      </c>
      <c r="E148" s="174" t="n">
        <v>2248</v>
      </c>
      <c r="F148" s="174" t="n">
        <v>1407</v>
      </c>
      <c r="G148" s="174" t="n">
        <v>2169</v>
      </c>
      <c r="H148" s="174" t="n">
        <v>9</v>
      </c>
      <c r="I148" s="174" t="n">
        <v>720</v>
      </c>
      <c r="J148" s="174" t="n">
        <v>4261</v>
      </c>
      <c r="K148" s="174" t="n">
        <v>371</v>
      </c>
      <c r="L148" s="174" t="n">
        <v>3</v>
      </c>
      <c r="M148" s="174" t="n">
        <v>117</v>
      </c>
      <c r="N148" s="174" t="n">
        <v>25</v>
      </c>
      <c r="O148" s="174" t="n">
        <v>3713</v>
      </c>
      <c r="P148" s="174" t="n">
        <v>4</v>
      </c>
      <c r="Q148" s="174" t="n">
        <v>1257</v>
      </c>
      <c r="R148" s="174" t="n">
        <v>92</v>
      </c>
      <c r="S148" s="174" t="n">
        <v>975</v>
      </c>
      <c r="T148" s="174" t="n">
        <v>67</v>
      </c>
      <c r="U148" s="174" t="n">
        <v>3426</v>
      </c>
      <c r="V148" s="174" t="n">
        <v>2717</v>
      </c>
      <c r="W148" s="174" t="n">
        <v>3301</v>
      </c>
      <c r="X148" s="174" t="n">
        <v>203</v>
      </c>
      <c r="Y148" s="174" t="n">
        <v>3308</v>
      </c>
      <c r="Z148" s="179">
        <f>B148+F148+J148+N148+R148</f>
        <v/>
      </c>
      <c r="AA148" s="179">
        <f>C148+G148+K148+O148+S148</f>
        <v/>
      </c>
      <c r="AB148" s="179">
        <f>D148+H148+L148+P148+T148</f>
        <v/>
      </c>
      <c r="AC148" s="179">
        <f>E148+I148+M148+Q148+U148</f>
        <v/>
      </c>
      <c r="AD148" s="179">
        <f>Z148+V148</f>
        <v/>
      </c>
      <c r="AE148" s="179">
        <f>AA148+W148</f>
        <v/>
      </c>
      <c r="AF148" s="179">
        <f>AB148+X148</f>
        <v/>
      </c>
      <c r="AG148" s="179">
        <f>AC148+Y148</f>
        <v/>
      </c>
      <c r="AH148" s="177">
        <f>IF(B148+D148=0,"",B148/(B148+D148))</f>
        <v/>
      </c>
      <c r="AI148" s="177">
        <f>IF(C148+E148=0,"",C148/(C148+E148))</f>
        <v/>
      </c>
      <c r="AJ148" s="177">
        <f>IF(B148+C148=0,1,B148/(B148+C148))</f>
        <v/>
      </c>
      <c r="AK148" s="177">
        <f>IF(F148+H148=0,"",F148/(F148+H148))</f>
        <v/>
      </c>
      <c r="AL148" s="177">
        <f>IF(G148+I148=0,"",G148/(G148+I148))</f>
        <v/>
      </c>
      <c r="AM148" s="177">
        <f>IF(F148+G148=0,1,F148/(F148+G148))</f>
        <v/>
      </c>
      <c r="AN148" s="177">
        <f>IF(J148+L148=0,"",J148/(J148+L148))</f>
        <v/>
      </c>
      <c r="AO148" s="177">
        <f>IF(K148+M148=0,"",K148/(K148+M148))</f>
        <v/>
      </c>
      <c r="AP148" s="177">
        <f>IF(J148+K148=0,1,J148/(J148+K148))</f>
        <v/>
      </c>
      <c r="AQ148" s="177">
        <f>IF(N148+P148=0,"",N148/(N148+P148))</f>
        <v/>
      </c>
      <c r="AR148" s="177">
        <f>IF(O148+Q148=0,"",O148/(O148+Q148))</f>
        <v/>
      </c>
      <c r="AS148" s="177">
        <f>IF(N148+O148=0,1,N148/(N148+O148))</f>
        <v/>
      </c>
      <c r="AT148" s="177">
        <f>IF(R148+T148=0,"",R148/(R148+T148))</f>
        <v/>
      </c>
      <c r="AU148" s="177">
        <f>IF(S148+U148=0,"",S148/(S148+U148))</f>
        <v/>
      </c>
      <c r="AV148" s="177">
        <f>IF(R148+S148=0,1,R148/(R148+S148))</f>
        <v/>
      </c>
      <c r="AW148" s="177">
        <f>IF(V148+X148=0,"",V148/(V148+X148))</f>
        <v/>
      </c>
      <c r="AX148" s="177">
        <f>IF(W148+Y148=0,"",W148/(W148+Y148))</f>
        <v/>
      </c>
      <c r="AY148" s="177">
        <f>IF(V148+W148=0,1,V148/(V148+W148))</f>
        <v/>
      </c>
      <c r="AZ148" s="177">
        <f>IF(Z148+AB148=0,"",Z148/(Z148+AB148))</f>
        <v/>
      </c>
      <c r="BA148" s="177">
        <f>IF(AA148+AC148=0,"",AA148/(AA148+AC148))</f>
        <v/>
      </c>
      <c r="BB148" s="177">
        <f>IF(Z148+AA148=0,1,Z148/(Z148+AA148))</f>
        <v/>
      </c>
      <c r="BC148" s="177">
        <f>IF(AD148+AF148=0,"",AD148/(AD148+AF148))</f>
        <v/>
      </c>
      <c r="BD148" s="177">
        <f>IF(AE148+AG148=0,"",AE148/(AE148+AG148))</f>
        <v/>
      </c>
      <c r="BE148" s="177">
        <f>IF(AD148+AE148=0,1,AD148/(AD148+AE148))</f>
        <v/>
      </c>
    </row>
    <row r="149">
      <c r="A149" s="178" t="n">
        <v>0.0243253666666666</v>
      </c>
      <c r="B149" s="174" t="n">
        <v>1039</v>
      </c>
      <c r="C149" s="174" t="n">
        <v>1216</v>
      </c>
      <c r="D149" s="174" t="n">
        <v>517</v>
      </c>
      <c r="E149" s="174" t="n">
        <v>2268</v>
      </c>
      <c r="F149" s="174" t="n">
        <v>1406</v>
      </c>
      <c r="G149" s="174" t="n">
        <v>2161</v>
      </c>
      <c r="H149" s="174" t="n">
        <v>10</v>
      </c>
      <c r="I149" s="174" t="n">
        <v>728</v>
      </c>
      <c r="J149" s="174" t="n">
        <v>4261</v>
      </c>
      <c r="K149" s="174" t="n">
        <v>371</v>
      </c>
      <c r="L149" s="174" t="n">
        <v>3</v>
      </c>
      <c r="M149" s="174" t="n">
        <v>117</v>
      </c>
      <c r="N149" s="174" t="n">
        <v>25</v>
      </c>
      <c r="O149" s="174" t="n">
        <v>3705</v>
      </c>
      <c r="P149" s="174" t="n">
        <v>4</v>
      </c>
      <c r="Q149" s="174" t="n">
        <v>1265</v>
      </c>
      <c r="R149" s="174" t="n">
        <v>92</v>
      </c>
      <c r="S149" s="174" t="n">
        <v>965</v>
      </c>
      <c r="T149" s="174" t="n">
        <v>67</v>
      </c>
      <c r="U149" s="174" t="n">
        <v>3436</v>
      </c>
      <c r="V149" s="174" t="n">
        <v>2715</v>
      </c>
      <c r="W149" s="174" t="n">
        <v>3282</v>
      </c>
      <c r="X149" s="174" t="n">
        <v>205</v>
      </c>
      <c r="Y149" s="174" t="n">
        <v>3327</v>
      </c>
      <c r="Z149" s="179">
        <f>B149+F149+J149+N149+R149</f>
        <v/>
      </c>
      <c r="AA149" s="179">
        <f>C149+G149+K149+O149+S149</f>
        <v/>
      </c>
      <c r="AB149" s="179">
        <f>D149+H149+L149+P149+T149</f>
        <v/>
      </c>
      <c r="AC149" s="179">
        <f>E149+I149+M149+Q149+U149</f>
        <v/>
      </c>
      <c r="AD149" s="179">
        <f>Z149+V149</f>
        <v/>
      </c>
      <c r="AE149" s="179">
        <f>AA149+W149</f>
        <v/>
      </c>
      <c r="AF149" s="179">
        <f>AB149+X149</f>
        <v/>
      </c>
      <c r="AG149" s="179">
        <f>AC149+Y149</f>
        <v/>
      </c>
      <c r="AH149" s="177">
        <f>IF(B149+D149=0,"",B149/(B149+D149))</f>
        <v/>
      </c>
      <c r="AI149" s="177">
        <f>IF(C149+E149=0,"",C149/(C149+E149))</f>
        <v/>
      </c>
      <c r="AJ149" s="177">
        <f>IF(B149+C149=0,1,B149/(B149+C149))</f>
        <v/>
      </c>
      <c r="AK149" s="177">
        <f>IF(F149+H149=0,"",F149/(F149+H149))</f>
        <v/>
      </c>
      <c r="AL149" s="177">
        <f>IF(G149+I149=0,"",G149/(G149+I149))</f>
        <v/>
      </c>
      <c r="AM149" s="177">
        <f>IF(F149+G149=0,1,F149/(F149+G149))</f>
        <v/>
      </c>
      <c r="AN149" s="177">
        <f>IF(J149+L149=0,"",J149/(J149+L149))</f>
        <v/>
      </c>
      <c r="AO149" s="177">
        <f>IF(K149+M149=0,"",K149/(K149+M149))</f>
        <v/>
      </c>
      <c r="AP149" s="177">
        <f>IF(J149+K149=0,1,J149/(J149+K149))</f>
        <v/>
      </c>
      <c r="AQ149" s="177">
        <f>IF(N149+P149=0,"",N149/(N149+P149))</f>
        <v/>
      </c>
      <c r="AR149" s="177">
        <f>IF(O149+Q149=0,"",O149/(O149+Q149))</f>
        <v/>
      </c>
      <c r="AS149" s="177">
        <f>IF(N149+O149=0,1,N149/(N149+O149))</f>
        <v/>
      </c>
      <c r="AT149" s="177">
        <f>IF(R149+T149=0,"",R149/(R149+T149))</f>
        <v/>
      </c>
      <c r="AU149" s="177">
        <f>IF(S149+U149=0,"",S149/(S149+U149))</f>
        <v/>
      </c>
      <c r="AV149" s="177">
        <f>IF(R149+S149=0,1,R149/(R149+S149))</f>
        <v/>
      </c>
      <c r="AW149" s="177">
        <f>IF(V149+X149=0,"",V149/(V149+X149))</f>
        <v/>
      </c>
      <c r="AX149" s="177">
        <f>IF(W149+Y149=0,"",W149/(W149+Y149))</f>
        <v/>
      </c>
      <c r="AY149" s="177">
        <f>IF(V149+W149=0,1,V149/(V149+W149))</f>
        <v/>
      </c>
      <c r="AZ149" s="177">
        <f>IF(Z149+AB149=0,"",Z149/(Z149+AB149))</f>
        <v/>
      </c>
      <c r="BA149" s="177">
        <f>IF(AA149+AC149=0,"",AA149/(AA149+AC149))</f>
        <v/>
      </c>
      <c r="BB149" s="177">
        <f>IF(Z149+AA149=0,1,Z149/(Z149+AA149))</f>
        <v/>
      </c>
      <c r="BC149" s="177">
        <f>IF(AD149+AF149=0,"",AD149/(AD149+AF149))</f>
        <v/>
      </c>
      <c r="BD149" s="177">
        <f>IF(AE149+AG149=0,"",AE149/(AE149+AG149))</f>
        <v/>
      </c>
      <c r="BE149" s="177">
        <f>IF(AD149+AE149=0,1,AD149/(AD149+AE149))</f>
        <v/>
      </c>
    </row>
    <row r="150">
      <c r="A150" s="178" t="n">
        <v>0.0248165999999999</v>
      </c>
      <c r="B150" s="174" t="n">
        <v>1029</v>
      </c>
      <c r="C150" s="174" t="n">
        <v>1186</v>
      </c>
      <c r="D150" s="174" t="n">
        <v>527</v>
      </c>
      <c r="E150" s="174" t="n">
        <v>2298</v>
      </c>
      <c r="F150" s="174" t="n">
        <v>1405</v>
      </c>
      <c r="G150" s="174" t="n">
        <v>2151</v>
      </c>
      <c r="H150" s="174" t="n">
        <v>11</v>
      </c>
      <c r="I150" s="174" t="n">
        <v>738</v>
      </c>
      <c r="J150" s="174" t="n">
        <v>4261</v>
      </c>
      <c r="K150" s="174" t="n">
        <v>371</v>
      </c>
      <c r="L150" s="174" t="n">
        <v>3</v>
      </c>
      <c r="M150" s="174" t="n">
        <v>117</v>
      </c>
      <c r="N150" s="174" t="n">
        <v>25</v>
      </c>
      <c r="O150" s="174" t="n">
        <v>3697</v>
      </c>
      <c r="P150" s="174" t="n">
        <v>4</v>
      </c>
      <c r="Q150" s="174" t="n">
        <v>1273</v>
      </c>
      <c r="R150" s="174" t="n">
        <v>92</v>
      </c>
      <c r="S150" s="174" t="n">
        <v>955</v>
      </c>
      <c r="T150" s="174" t="n">
        <v>67</v>
      </c>
      <c r="U150" s="174" t="n">
        <v>3446</v>
      </c>
      <c r="V150" s="174" t="n">
        <v>2712</v>
      </c>
      <c r="W150" s="174" t="n">
        <v>3271</v>
      </c>
      <c r="X150" s="174" t="n">
        <v>208</v>
      </c>
      <c r="Y150" s="174" t="n">
        <v>3338</v>
      </c>
      <c r="Z150" s="179">
        <f>B150+F150+J150+N150+R150</f>
        <v/>
      </c>
      <c r="AA150" s="179">
        <f>C150+G150+K150+O150+S150</f>
        <v/>
      </c>
      <c r="AB150" s="179">
        <f>D150+H150+L150+P150+T150</f>
        <v/>
      </c>
      <c r="AC150" s="179">
        <f>E150+I150+M150+Q150+U150</f>
        <v/>
      </c>
      <c r="AD150" s="179">
        <f>Z150+V150</f>
        <v/>
      </c>
      <c r="AE150" s="179">
        <f>AA150+W150</f>
        <v/>
      </c>
      <c r="AF150" s="179">
        <f>AB150+X150</f>
        <v/>
      </c>
      <c r="AG150" s="179">
        <f>AC150+Y150</f>
        <v/>
      </c>
      <c r="AH150" s="177">
        <f>IF(B150+D150=0,"",B150/(B150+D150))</f>
        <v/>
      </c>
      <c r="AI150" s="177">
        <f>IF(C150+E150=0,"",C150/(C150+E150))</f>
        <v/>
      </c>
      <c r="AJ150" s="177">
        <f>IF(B150+C150=0,1,B150/(B150+C150))</f>
        <v/>
      </c>
      <c r="AK150" s="177">
        <f>IF(F150+H150=0,"",F150/(F150+H150))</f>
        <v/>
      </c>
      <c r="AL150" s="177">
        <f>IF(G150+I150=0,"",G150/(G150+I150))</f>
        <v/>
      </c>
      <c r="AM150" s="177">
        <f>IF(F150+G150=0,1,F150/(F150+G150))</f>
        <v/>
      </c>
      <c r="AN150" s="177">
        <f>IF(J150+L150=0,"",J150/(J150+L150))</f>
        <v/>
      </c>
      <c r="AO150" s="177">
        <f>IF(K150+M150=0,"",K150/(K150+M150))</f>
        <v/>
      </c>
      <c r="AP150" s="177">
        <f>IF(J150+K150=0,1,J150/(J150+K150))</f>
        <v/>
      </c>
      <c r="AQ150" s="177">
        <f>IF(N150+P150=0,"",N150/(N150+P150))</f>
        <v/>
      </c>
      <c r="AR150" s="177">
        <f>IF(O150+Q150=0,"",O150/(O150+Q150))</f>
        <v/>
      </c>
      <c r="AS150" s="177">
        <f>IF(N150+O150=0,1,N150/(N150+O150))</f>
        <v/>
      </c>
      <c r="AT150" s="177">
        <f>IF(R150+T150=0,"",R150/(R150+T150))</f>
        <v/>
      </c>
      <c r="AU150" s="177">
        <f>IF(S150+U150=0,"",S150/(S150+U150))</f>
        <v/>
      </c>
      <c r="AV150" s="177">
        <f>IF(R150+S150=0,1,R150/(R150+S150))</f>
        <v/>
      </c>
      <c r="AW150" s="177">
        <f>IF(V150+X150=0,"",V150/(V150+X150))</f>
        <v/>
      </c>
      <c r="AX150" s="177">
        <f>IF(W150+Y150=0,"",W150/(W150+Y150))</f>
        <v/>
      </c>
      <c r="AY150" s="177">
        <f>IF(V150+W150=0,1,V150/(V150+W150))</f>
        <v/>
      </c>
      <c r="AZ150" s="177">
        <f>IF(Z150+AB150=0,"",Z150/(Z150+AB150))</f>
        <v/>
      </c>
      <c r="BA150" s="177">
        <f>IF(AA150+AC150=0,"",AA150/(AA150+AC150))</f>
        <v/>
      </c>
      <c r="BB150" s="177">
        <f>IF(Z150+AA150=0,1,Z150/(Z150+AA150))</f>
        <v/>
      </c>
      <c r="BC150" s="177">
        <f>IF(AD150+AF150=0,"",AD150/(AD150+AF150))</f>
        <v/>
      </c>
      <c r="BD150" s="177">
        <f>IF(AE150+AG150=0,"",AE150/(AE150+AG150))</f>
        <v/>
      </c>
      <c r="BE150" s="177">
        <f>IF(AD150+AE150=0,1,AD150/(AD150+AE150))</f>
        <v/>
      </c>
    </row>
    <row r="151">
      <c r="A151" s="178" t="n">
        <v>0.0252644933333333</v>
      </c>
      <c r="B151" s="174" t="n">
        <v>1021</v>
      </c>
      <c r="C151" s="174" t="n">
        <v>1164</v>
      </c>
      <c r="D151" s="174" t="n">
        <v>535</v>
      </c>
      <c r="E151" s="174" t="n">
        <v>2320</v>
      </c>
      <c r="F151" s="174" t="n">
        <v>1404</v>
      </c>
      <c r="G151" s="174" t="n">
        <v>2139</v>
      </c>
      <c r="H151" s="174" t="n">
        <v>12</v>
      </c>
      <c r="I151" s="174" t="n">
        <v>750</v>
      </c>
      <c r="J151" s="174" t="n">
        <v>4261</v>
      </c>
      <c r="K151" s="174" t="n">
        <v>371</v>
      </c>
      <c r="L151" s="174" t="n">
        <v>3</v>
      </c>
      <c r="M151" s="174" t="n">
        <v>117</v>
      </c>
      <c r="N151" s="174" t="n">
        <v>25</v>
      </c>
      <c r="O151" s="174" t="n">
        <v>3683</v>
      </c>
      <c r="P151" s="174" t="n">
        <v>4</v>
      </c>
      <c r="Q151" s="174" t="n">
        <v>1287</v>
      </c>
      <c r="R151" s="174" t="n">
        <v>92</v>
      </c>
      <c r="S151" s="174" t="n">
        <v>946</v>
      </c>
      <c r="T151" s="174" t="n">
        <v>67</v>
      </c>
      <c r="U151" s="174" t="n">
        <v>3455</v>
      </c>
      <c r="V151" s="174" t="n">
        <v>2708</v>
      </c>
      <c r="W151" s="174" t="n">
        <v>3258</v>
      </c>
      <c r="X151" s="174" t="n">
        <v>212</v>
      </c>
      <c r="Y151" s="174" t="n">
        <v>3351</v>
      </c>
      <c r="Z151" s="179">
        <f>B151+F151+J151+N151+R151</f>
        <v/>
      </c>
      <c r="AA151" s="179">
        <f>C151+G151+K151+O151+S151</f>
        <v/>
      </c>
      <c r="AB151" s="179">
        <f>D151+H151+L151+P151+T151</f>
        <v/>
      </c>
      <c r="AC151" s="179">
        <f>E151+I151+M151+Q151+U151</f>
        <v/>
      </c>
      <c r="AD151" s="179">
        <f>Z151+V151</f>
        <v/>
      </c>
      <c r="AE151" s="179">
        <f>AA151+W151</f>
        <v/>
      </c>
      <c r="AF151" s="179">
        <f>AB151+X151</f>
        <v/>
      </c>
      <c r="AG151" s="179">
        <f>AC151+Y151</f>
        <v/>
      </c>
      <c r="AH151" s="177">
        <f>IF(B151+D151=0,"",B151/(B151+D151))</f>
        <v/>
      </c>
      <c r="AI151" s="177">
        <f>IF(C151+E151=0,"",C151/(C151+E151))</f>
        <v/>
      </c>
      <c r="AJ151" s="177">
        <f>IF(B151+C151=0,1,B151/(B151+C151))</f>
        <v/>
      </c>
      <c r="AK151" s="177">
        <f>IF(F151+H151=0,"",F151/(F151+H151))</f>
        <v/>
      </c>
      <c r="AL151" s="177">
        <f>IF(G151+I151=0,"",G151/(G151+I151))</f>
        <v/>
      </c>
      <c r="AM151" s="177">
        <f>IF(F151+G151=0,1,F151/(F151+G151))</f>
        <v/>
      </c>
      <c r="AN151" s="177">
        <f>IF(J151+L151=0,"",J151/(J151+L151))</f>
        <v/>
      </c>
      <c r="AO151" s="177">
        <f>IF(K151+M151=0,"",K151/(K151+M151))</f>
        <v/>
      </c>
      <c r="AP151" s="177">
        <f>IF(J151+K151=0,1,J151/(J151+K151))</f>
        <v/>
      </c>
      <c r="AQ151" s="177">
        <f>IF(N151+P151=0,"",N151/(N151+P151))</f>
        <v/>
      </c>
      <c r="AR151" s="177">
        <f>IF(O151+Q151=0,"",O151/(O151+Q151))</f>
        <v/>
      </c>
      <c r="AS151" s="177">
        <f>IF(N151+O151=0,1,N151/(N151+O151))</f>
        <v/>
      </c>
      <c r="AT151" s="177">
        <f>IF(R151+T151=0,"",R151/(R151+T151))</f>
        <v/>
      </c>
      <c r="AU151" s="177">
        <f>IF(S151+U151=0,"",S151/(S151+U151))</f>
        <v/>
      </c>
      <c r="AV151" s="177">
        <f>IF(R151+S151=0,1,R151/(R151+S151))</f>
        <v/>
      </c>
      <c r="AW151" s="177">
        <f>IF(V151+X151=0,"",V151/(V151+X151))</f>
        <v/>
      </c>
      <c r="AX151" s="177">
        <f>IF(W151+Y151=0,"",W151/(W151+Y151))</f>
        <v/>
      </c>
      <c r="AY151" s="177">
        <f>IF(V151+W151=0,1,V151/(V151+W151))</f>
        <v/>
      </c>
      <c r="AZ151" s="177">
        <f>IF(Z151+AB151=0,"",Z151/(Z151+AB151))</f>
        <v/>
      </c>
      <c r="BA151" s="177">
        <f>IF(AA151+AC151=0,"",AA151/(AA151+AC151))</f>
        <v/>
      </c>
      <c r="BB151" s="177">
        <f>IF(Z151+AA151=0,1,Z151/(Z151+AA151))</f>
        <v/>
      </c>
      <c r="BC151" s="177">
        <f>IF(AD151+AF151=0,"",AD151/(AD151+AF151))</f>
        <v/>
      </c>
      <c r="BD151" s="177">
        <f>IF(AE151+AG151=0,"",AE151/(AE151+AG151))</f>
        <v/>
      </c>
      <c r="BE151" s="177">
        <f>IF(AD151+AE151=0,1,AD151/(AD151+AE151))</f>
        <v/>
      </c>
    </row>
    <row r="152">
      <c r="A152" s="178" t="n">
        <v>0.0257221142857142</v>
      </c>
      <c r="B152" s="174" t="n">
        <v>1009</v>
      </c>
      <c r="C152" s="174" t="n">
        <v>1140</v>
      </c>
      <c r="D152" s="174" t="n">
        <v>547</v>
      </c>
      <c r="E152" s="174" t="n">
        <v>2344</v>
      </c>
      <c r="F152" s="174" t="n">
        <v>1404</v>
      </c>
      <c r="G152" s="174" t="n">
        <v>2128</v>
      </c>
      <c r="H152" s="174" t="n">
        <v>12</v>
      </c>
      <c r="I152" s="174" t="n">
        <v>761</v>
      </c>
      <c r="J152" s="174" t="n">
        <v>4261</v>
      </c>
      <c r="K152" s="174" t="n">
        <v>370</v>
      </c>
      <c r="L152" s="174" t="n">
        <v>3</v>
      </c>
      <c r="M152" s="174" t="n">
        <v>118</v>
      </c>
      <c r="N152" s="174" t="n">
        <v>25</v>
      </c>
      <c r="O152" s="174" t="n">
        <v>3676</v>
      </c>
      <c r="P152" s="174" t="n">
        <v>4</v>
      </c>
      <c r="Q152" s="174" t="n">
        <v>1294</v>
      </c>
      <c r="R152" s="174" t="n">
        <v>92</v>
      </c>
      <c r="S152" s="174" t="n">
        <v>935</v>
      </c>
      <c r="T152" s="174" t="n">
        <v>67</v>
      </c>
      <c r="U152" s="174" t="n">
        <v>3466</v>
      </c>
      <c r="V152" s="174" t="n">
        <v>2702</v>
      </c>
      <c r="W152" s="174" t="n">
        <v>3247</v>
      </c>
      <c r="X152" s="174" t="n">
        <v>218</v>
      </c>
      <c r="Y152" s="174" t="n">
        <v>3362</v>
      </c>
      <c r="Z152" s="179">
        <f>B152+F152+J152+N152+R152</f>
        <v/>
      </c>
      <c r="AA152" s="179">
        <f>C152+G152+K152+O152+S152</f>
        <v/>
      </c>
      <c r="AB152" s="179">
        <f>D152+H152+L152+P152+T152</f>
        <v/>
      </c>
      <c r="AC152" s="179">
        <f>E152+I152+M152+Q152+U152</f>
        <v/>
      </c>
      <c r="AD152" s="179">
        <f>Z152+V152</f>
        <v/>
      </c>
      <c r="AE152" s="179">
        <f>AA152+W152</f>
        <v/>
      </c>
      <c r="AF152" s="179">
        <f>AB152+X152</f>
        <v/>
      </c>
      <c r="AG152" s="179">
        <f>AC152+Y152</f>
        <v/>
      </c>
      <c r="AH152" s="177">
        <f>IF(B152+D152=0,"",B152/(B152+D152))</f>
        <v/>
      </c>
      <c r="AI152" s="177">
        <f>IF(C152+E152=0,"",C152/(C152+E152))</f>
        <v/>
      </c>
      <c r="AJ152" s="177">
        <f>IF(B152+C152=0,1,B152/(B152+C152))</f>
        <v/>
      </c>
      <c r="AK152" s="177">
        <f>IF(F152+H152=0,"",F152/(F152+H152))</f>
        <v/>
      </c>
      <c r="AL152" s="177">
        <f>IF(G152+I152=0,"",G152/(G152+I152))</f>
        <v/>
      </c>
      <c r="AM152" s="177">
        <f>IF(F152+G152=0,1,F152/(F152+G152))</f>
        <v/>
      </c>
      <c r="AN152" s="177">
        <f>IF(J152+L152=0,"",J152/(J152+L152))</f>
        <v/>
      </c>
      <c r="AO152" s="177">
        <f>IF(K152+M152=0,"",K152/(K152+M152))</f>
        <v/>
      </c>
      <c r="AP152" s="177">
        <f>IF(J152+K152=0,1,J152/(J152+K152))</f>
        <v/>
      </c>
      <c r="AQ152" s="177">
        <f>IF(N152+P152=0,"",N152/(N152+P152))</f>
        <v/>
      </c>
      <c r="AR152" s="177">
        <f>IF(O152+Q152=0,"",O152/(O152+Q152))</f>
        <v/>
      </c>
      <c r="AS152" s="177">
        <f>IF(N152+O152=0,1,N152/(N152+O152))</f>
        <v/>
      </c>
      <c r="AT152" s="177">
        <f>IF(R152+T152=0,"",R152/(R152+T152))</f>
        <v/>
      </c>
      <c r="AU152" s="177">
        <f>IF(S152+U152=0,"",S152/(S152+U152))</f>
        <v/>
      </c>
      <c r="AV152" s="177">
        <f>IF(R152+S152=0,1,R152/(R152+S152))</f>
        <v/>
      </c>
      <c r="AW152" s="177">
        <f>IF(V152+X152=0,"",V152/(V152+X152))</f>
        <v/>
      </c>
      <c r="AX152" s="177">
        <f>IF(W152+Y152=0,"",W152/(W152+Y152))</f>
        <v/>
      </c>
      <c r="AY152" s="177">
        <f>IF(V152+W152=0,1,V152/(V152+W152))</f>
        <v/>
      </c>
      <c r="AZ152" s="177">
        <f>IF(Z152+AB152=0,"",Z152/(Z152+AB152))</f>
        <v/>
      </c>
      <c r="BA152" s="177">
        <f>IF(AA152+AC152=0,"",AA152/(AA152+AC152))</f>
        <v/>
      </c>
      <c r="BB152" s="177">
        <f>IF(Z152+AA152=0,1,Z152/(Z152+AA152))</f>
        <v/>
      </c>
      <c r="BC152" s="177">
        <f>IF(AD152+AF152=0,"",AD152/(AD152+AF152))</f>
        <v/>
      </c>
      <c r="BD152" s="177">
        <f>IF(AE152+AG152=0,"",AE152/(AE152+AG152))</f>
        <v/>
      </c>
      <c r="BE152" s="177">
        <f>IF(AD152+AE152=0,1,AD152/(AD152+AE152))</f>
        <v/>
      </c>
    </row>
    <row r="153">
      <c r="A153" s="178" t="n">
        <v>0.0261375266666666</v>
      </c>
      <c r="B153" s="174" t="n">
        <v>1001</v>
      </c>
      <c r="C153" s="174" t="n">
        <v>1110</v>
      </c>
      <c r="D153" s="174" t="n">
        <v>555</v>
      </c>
      <c r="E153" s="174" t="n">
        <v>2374</v>
      </c>
      <c r="F153" s="174" t="n">
        <v>1404</v>
      </c>
      <c r="G153" s="174" t="n">
        <v>2118</v>
      </c>
      <c r="H153" s="174" t="n">
        <v>12</v>
      </c>
      <c r="I153" s="174" t="n">
        <v>771</v>
      </c>
      <c r="J153" s="174" t="n">
        <v>4261</v>
      </c>
      <c r="K153" s="174" t="n">
        <v>369</v>
      </c>
      <c r="L153" s="174" t="n">
        <v>3</v>
      </c>
      <c r="M153" s="174" t="n">
        <v>119</v>
      </c>
      <c r="N153" s="174" t="n">
        <v>25</v>
      </c>
      <c r="O153" s="174" t="n">
        <v>3666</v>
      </c>
      <c r="P153" s="174" t="n">
        <v>4</v>
      </c>
      <c r="Q153" s="174" t="n">
        <v>1304</v>
      </c>
      <c r="R153" s="174" t="n">
        <v>92</v>
      </c>
      <c r="S153" s="174" t="n">
        <v>923</v>
      </c>
      <c r="T153" s="174" t="n">
        <v>67</v>
      </c>
      <c r="U153" s="174" t="n">
        <v>3478</v>
      </c>
      <c r="V153" s="174" t="n">
        <v>2701</v>
      </c>
      <c r="W153" s="174" t="n">
        <v>3236</v>
      </c>
      <c r="X153" s="174" t="n">
        <v>219</v>
      </c>
      <c r="Y153" s="174" t="n">
        <v>3373</v>
      </c>
      <c r="Z153" s="179">
        <f>B153+F153+J153+N153+R153</f>
        <v/>
      </c>
      <c r="AA153" s="179">
        <f>C153+G153+K153+O153+S153</f>
        <v/>
      </c>
      <c r="AB153" s="179">
        <f>D153+H153+L153+P153+T153</f>
        <v/>
      </c>
      <c r="AC153" s="179">
        <f>E153+I153+M153+Q153+U153</f>
        <v/>
      </c>
      <c r="AD153" s="179">
        <f>Z153+V153</f>
        <v/>
      </c>
      <c r="AE153" s="179">
        <f>AA153+W153</f>
        <v/>
      </c>
      <c r="AF153" s="179">
        <f>AB153+X153</f>
        <v/>
      </c>
      <c r="AG153" s="179">
        <f>AC153+Y153</f>
        <v/>
      </c>
      <c r="AH153" s="177">
        <f>IF(B153+D153=0,"",B153/(B153+D153))</f>
        <v/>
      </c>
      <c r="AI153" s="177">
        <f>IF(C153+E153=0,"",C153/(C153+E153))</f>
        <v/>
      </c>
      <c r="AJ153" s="177">
        <f>IF(B153+C153=0,1,B153/(B153+C153))</f>
        <v/>
      </c>
      <c r="AK153" s="177">
        <f>IF(F153+H153=0,"",F153/(F153+H153))</f>
        <v/>
      </c>
      <c r="AL153" s="177">
        <f>IF(G153+I153=0,"",G153/(G153+I153))</f>
        <v/>
      </c>
      <c r="AM153" s="177">
        <f>IF(F153+G153=0,1,F153/(F153+G153))</f>
        <v/>
      </c>
      <c r="AN153" s="177">
        <f>IF(J153+L153=0,"",J153/(J153+L153))</f>
        <v/>
      </c>
      <c r="AO153" s="177">
        <f>IF(K153+M153=0,"",K153/(K153+M153))</f>
        <v/>
      </c>
      <c r="AP153" s="177">
        <f>IF(J153+K153=0,1,J153/(J153+K153))</f>
        <v/>
      </c>
      <c r="AQ153" s="177">
        <f>IF(N153+P153=0,"",N153/(N153+P153))</f>
        <v/>
      </c>
      <c r="AR153" s="177">
        <f>IF(O153+Q153=0,"",O153/(O153+Q153))</f>
        <v/>
      </c>
      <c r="AS153" s="177">
        <f>IF(N153+O153=0,1,N153/(N153+O153))</f>
        <v/>
      </c>
      <c r="AT153" s="177">
        <f>IF(R153+T153=0,"",R153/(R153+T153))</f>
        <v/>
      </c>
      <c r="AU153" s="177">
        <f>IF(S153+U153=0,"",S153/(S153+U153))</f>
        <v/>
      </c>
      <c r="AV153" s="177">
        <f>IF(R153+S153=0,1,R153/(R153+S153))</f>
        <v/>
      </c>
      <c r="AW153" s="177">
        <f>IF(V153+X153=0,"",V153/(V153+X153))</f>
        <v/>
      </c>
      <c r="AX153" s="177">
        <f>IF(W153+Y153=0,"",W153/(W153+Y153))</f>
        <v/>
      </c>
      <c r="AY153" s="177">
        <f>IF(V153+W153=0,1,V153/(V153+W153))</f>
        <v/>
      </c>
      <c r="AZ153" s="177">
        <f>IF(Z153+AB153=0,"",Z153/(Z153+AB153))</f>
        <v/>
      </c>
      <c r="BA153" s="177">
        <f>IF(AA153+AC153=0,"",AA153/(AA153+AC153))</f>
        <v/>
      </c>
      <c r="BB153" s="177">
        <f>IF(Z153+AA153=0,1,Z153/(Z153+AA153))</f>
        <v/>
      </c>
      <c r="BC153" s="177">
        <f>IF(AD153+AF153=0,"",AD153/(AD153+AF153))</f>
        <v/>
      </c>
      <c r="BD153" s="177">
        <f>IF(AE153+AG153=0,"",AE153/(AE153+AG153))</f>
        <v/>
      </c>
      <c r="BE153" s="177">
        <f>IF(AD153+AE153=0,1,AD153/(AD153+AE153))</f>
        <v/>
      </c>
    </row>
    <row r="154">
      <c r="A154" s="178" t="n">
        <v>0.0266553028571428</v>
      </c>
      <c r="B154" s="174" t="n">
        <v>987</v>
      </c>
      <c r="C154" s="174" t="n">
        <v>1089</v>
      </c>
      <c r="D154" s="174" t="n">
        <v>569</v>
      </c>
      <c r="E154" s="174" t="n">
        <v>2395</v>
      </c>
      <c r="F154" s="174" t="n">
        <v>1404</v>
      </c>
      <c r="G154" s="174" t="n">
        <v>2110</v>
      </c>
      <c r="H154" s="174" t="n">
        <v>12</v>
      </c>
      <c r="I154" s="174" t="n">
        <v>779</v>
      </c>
      <c r="J154" s="174" t="n">
        <v>4261</v>
      </c>
      <c r="K154" s="174" t="n">
        <v>369</v>
      </c>
      <c r="L154" s="174" t="n">
        <v>3</v>
      </c>
      <c r="M154" s="174" t="n">
        <v>119</v>
      </c>
      <c r="N154" s="174" t="n">
        <v>25</v>
      </c>
      <c r="O154" s="174" t="n">
        <v>3655</v>
      </c>
      <c r="P154" s="174" t="n">
        <v>4</v>
      </c>
      <c r="Q154" s="174" t="n">
        <v>1315</v>
      </c>
      <c r="R154" s="174" t="n">
        <v>92</v>
      </c>
      <c r="S154" s="174" t="n">
        <v>915</v>
      </c>
      <c r="T154" s="174" t="n">
        <v>67</v>
      </c>
      <c r="U154" s="174" t="n">
        <v>3486</v>
      </c>
      <c r="V154" s="174" t="n">
        <v>2696</v>
      </c>
      <c r="W154" s="174" t="n">
        <v>3220</v>
      </c>
      <c r="X154" s="174" t="n">
        <v>224</v>
      </c>
      <c r="Y154" s="174" t="n">
        <v>3389</v>
      </c>
      <c r="Z154" s="179">
        <f>B154+F154+J154+N154+R154</f>
        <v/>
      </c>
      <c r="AA154" s="179">
        <f>C154+G154+K154+O154+S154</f>
        <v/>
      </c>
      <c r="AB154" s="179">
        <f>D154+H154+L154+P154+T154</f>
        <v/>
      </c>
      <c r="AC154" s="179">
        <f>E154+I154+M154+Q154+U154</f>
        <v/>
      </c>
      <c r="AD154" s="179">
        <f>Z154+V154</f>
        <v/>
      </c>
      <c r="AE154" s="179">
        <f>AA154+W154</f>
        <v/>
      </c>
      <c r="AF154" s="179">
        <f>AB154+X154</f>
        <v/>
      </c>
      <c r="AG154" s="179">
        <f>AC154+Y154</f>
        <v/>
      </c>
      <c r="AH154" s="177">
        <f>IF(B154+D154=0,"",B154/(B154+D154))</f>
        <v/>
      </c>
      <c r="AI154" s="177">
        <f>IF(C154+E154=0,"",C154/(C154+E154))</f>
        <v/>
      </c>
      <c r="AJ154" s="177">
        <f>IF(B154+C154=0,1,B154/(B154+C154))</f>
        <v/>
      </c>
      <c r="AK154" s="177">
        <f>IF(F154+H154=0,"",F154/(F154+H154))</f>
        <v/>
      </c>
      <c r="AL154" s="177">
        <f>IF(G154+I154=0,"",G154/(G154+I154))</f>
        <v/>
      </c>
      <c r="AM154" s="177">
        <f>IF(F154+G154=0,1,F154/(F154+G154))</f>
        <v/>
      </c>
      <c r="AN154" s="177">
        <f>IF(J154+L154=0,"",J154/(J154+L154))</f>
        <v/>
      </c>
      <c r="AO154" s="177">
        <f>IF(K154+M154=0,"",K154/(K154+M154))</f>
        <v/>
      </c>
      <c r="AP154" s="177">
        <f>IF(J154+K154=0,1,J154/(J154+K154))</f>
        <v/>
      </c>
      <c r="AQ154" s="177">
        <f>IF(N154+P154=0,"",N154/(N154+P154))</f>
        <v/>
      </c>
      <c r="AR154" s="177">
        <f>IF(O154+Q154=0,"",O154/(O154+Q154))</f>
        <v/>
      </c>
      <c r="AS154" s="177">
        <f>IF(N154+O154=0,1,N154/(N154+O154))</f>
        <v/>
      </c>
      <c r="AT154" s="177">
        <f>IF(R154+T154=0,"",R154/(R154+T154))</f>
        <v/>
      </c>
      <c r="AU154" s="177">
        <f>IF(S154+U154=0,"",S154/(S154+U154))</f>
        <v/>
      </c>
      <c r="AV154" s="177">
        <f>IF(R154+S154=0,1,R154/(R154+S154))</f>
        <v/>
      </c>
      <c r="AW154" s="177">
        <f>IF(V154+X154=0,"",V154/(V154+X154))</f>
        <v/>
      </c>
      <c r="AX154" s="177">
        <f>IF(W154+Y154=0,"",W154/(W154+Y154))</f>
        <v/>
      </c>
      <c r="AY154" s="177">
        <f>IF(V154+W154=0,1,V154/(V154+W154))</f>
        <v/>
      </c>
      <c r="AZ154" s="177">
        <f>IF(Z154+AB154=0,"",Z154/(Z154+AB154))</f>
        <v/>
      </c>
      <c r="BA154" s="177">
        <f>IF(AA154+AC154=0,"",AA154/(AA154+AC154))</f>
        <v/>
      </c>
      <c r="BB154" s="177">
        <f>IF(Z154+AA154=0,1,Z154/(Z154+AA154))</f>
        <v/>
      </c>
      <c r="BC154" s="177">
        <f>IF(AD154+AF154=0,"",AD154/(AD154+AF154))</f>
        <v/>
      </c>
      <c r="BD154" s="177">
        <f>IF(AE154+AG154=0,"",AE154/(AE154+AG154))</f>
        <v/>
      </c>
      <c r="BE154" s="177">
        <f>IF(AD154+AE154=0,1,AD154/(AD154+AE154))</f>
        <v/>
      </c>
    </row>
    <row r="155">
      <c r="A155" s="178" t="n">
        <v>0.0271865</v>
      </c>
      <c r="B155" s="174" t="n">
        <v>977</v>
      </c>
      <c r="C155" s="174" t="n">
        <v>1072</v>
      </c>
      <c r="D155" s="174" t="n">
        <v>579</v>
      </c>
      <c r="E155" s="174" t="n">
        <v>2412</v>
      </c>
      <c r="F155" s="174" t="n">
        <v>1404</v>
      </c>
      <c r="G155" s="174" t="n">
        <v>2096</v>
      </c>
      <c r="H155" s="174" t="n">
        <v>12</v>
      </c>
      <c r="I155" s="174" t="n">
        <v>793</v>
      </c>
      <c r="J155" s="174" t="n">
        <v>4261</v>
      </c>
      <c r="K155" s="174" t="n">
        <v>369</v>
      </c>
      <c r="L155" s="174" t="n">
        <v>3</v>
      </c>
      <c r="M155" s="174" t="n">
        <v>119</v>
      </c>
      <c r="N155" s="174" t="n">
        <v>25</v>
      </c>
      <c r="O155" s="174" t="n">
        <v>3648</v>
      </c>
      <c r="P155" s="174" t="n">
        <v>4</v>
      </c>
      <c r="Q155" s="174" t="n">
        <v>1322</v>
      </c>
      <c r="R155" s="174" t="n">
        <v>92</v>
      </c>
      <c r="S155" s="174" t="n">
        <v>900</v>
      </c>
      <c r="T155" s="174" t="n">
        <v>67</v>
      </c>
      <c r="U155" s="174" t="n">
        <v>3501</v>
      </c>
      <c r="V155" s="174" t="n">
        <v>2692</v>
      </c>
      <c r="W155" s="174" t="n">
        <v>3205</v>
      </c>
      <c r="X155" s="174" t="n">
        <v>228</v>
      </c>
      <c r="Y155" s="174" t="n">
        <v>3404</v>
      </c>
      <c r="Z155" s="179">
        <f>B155+F155+J155+N155+R155</f>
        <v/>
      </c>
      <c r="AA155" s="179">
        <f>C155+G155+K155+O155+S155</f>
        <v/>
      </c>
      <c r="AB155" s="179">
        <f>D155+H155+L155+P155+T155</f>
        <v/>
      </c>
      <c r="AC155" s="179">
        <f>E155+I155+M155+Q155+U155</f>
        <v/>
      </c>
      <c r="AD155" s="179">
        <f>Z155+V155</f>
        <v/>
      </c>
      <c r="AE155" s="179">
        <f>AA155+W155</f>
        <v/>
      </c>
      <c r="AF155" s="179">
        <f>AB155+X155</f>
        <v/>
      </c>
      <c r="AG155" s="179">
        <f>AC155+Y155</f>
        <v/>
      </c>
      <c r="AH155" s="177">
        <f>IF(B155+D155=0,"",B155/(B155+D155))</f>
        <v/>
      </c>
      <c r="AI155" s="177">
        <f>IF(C155+E155=0,"",C155/(C155+E155))</f>
        <v/>
      </c>
      <c r="AJ155" s="177">
        <f>IF(B155+C155=0,1,B155/(B155+C155))</f>
        <v/>
      </c>
      <c r="AK155" s="177">
        <f>IF(F155+H155=0,"",F155/(F155+H155))</f>
        <v/>
      </c>
      <c r="AL155" s="177">
        <f>IF(G155+I155=0,"",G155/(G155+I155))</f>
        <v/>
      </c>
      <c r="AM155" s="177">
        <f>IF(F155+G155=0,1,F155/(F155+G155))</f>
        <v/>
      </c>
      <c r="AN155" s="177">
        <f>IF(J155+L155=0,"",J155/(J155+L155))</f>
        <v/>
      </c>
      <c r="AO155" s="177">
        <f>IF(K155+M155=0,"",K155/(K155+M155))</f>
        <v/>
      </c>
      <c r="AP155" s="177">
        <f>IF(J155+K155=0,1,J155/(J155+K155))</f>
        <v/>
      </c>
      <c r="AQ155" s="177">
        <f>IF(N155+P155=0,"",N155/(N155+P155))</f>
        <v/>
      </c>
      <c r="AR155" s="177">
        <f>IF(O155+Q155=0,"",O155/(O155+Q155))</f>
        <v/>
      </c>
      <c r="AS155" s="177">
        <f>IF(N155+O155=0,1,N155/(N155+O155))</f>
        <v/>
      </c>
      <c r="AT155" s="177">
        <f>IF(R155+T155=0,"",R155/(R155+T155))</f>
        <v/>
      </c>
      <c r="AU155" s="177">
        <f>IF(S155+U155=0,"",S155/(S155+U155))</f>
        <v/>
      </c>
      <c r="AV155" s="177">
        <f>IF(R155+S155=0,1,R155/(R155+S155))</f>
        <v/>
      </c>
      <c r="AW155" s="177">
        <f>IF(V155+X155=0,"",V155/(V155+X155))</f>
        <v/>
      </c>
      <c r="AX155" s="177">
        <f>IF(W155+Y155=0,"",W155/(W155+Y155))</f>
        <v/>
      </c>
      <c r="AY155" s="177">
        <f>IF(V155+W155=0,1,V155/(V155+W155))</f>
        <v/>
      </c>
      <c r="AZ155" s="177">
        <f>IF(Z155+AB155=0,"",Z155/(Z155+AB155))</f>
        <v/>
      </c>
      <c r="BA155" s="177">
        <f>IF(AA155+AC155=0,"",AA155/(AA155+AC155))</f>
        <v/>
      </c>
      <c r="BB155" s="177">
        <f>IF(Z155+AA155=0,1,Z155/(Z155+AA155))</f>
        <v/>
      </c>
      <c r="BC155" s="177">
        <f>IF(AD155+AF155=0,"",AD155/(AD155+AF155))</f>
        <v/>
      </c>
      <c r="BD155" s="177">
        <f>IF(AE155+AG155=0,"",AE155/(AE155+AG155))</f>
        <v/>
      </c>
      <c r="BE155" s="177">
        <f>IF(AD155+AE155=0,1,AD155/(AD155+AE155))</f>
        <v/>
      </c>
    </row>
    <row r="156">
      <c r="A156" s="178" t="n">
        <v>0.0277072342857142</v>
      </c>
      <c r="B156" s="174" t="n">
        <v>967</v>
      </c>
      <c r="C156" s="174" t="n">
        <v>1043</v>
      </c>
      <c r="D156" s="174" t="n">
        <v>589</v>
      </c>
      <c r="E156" s="174" t="n">
        <v>2441</v>
      </c>
      <c r="F156" s="174" t="n">
        <v>1402</v>
      </c>
      <c r="G156" s="174" t="n">
        <v>2092</v>
      </c>
      <c r="H156" s="174" t="n">
        <v>14</v>
      </c>
      <c r="I156" s="174" t="n">
        <v>797</v>
      </c>
      <c r="J156" s="174" t="n">
        <v>4261</v>
      </c>
      <c r="K156" s="174" t="n">
        <v>369</v>
      </c>
      <c r="L156" s="174" t="n">
        <v>3</v>
      </c>
      <c r="M156" s="174" t="n">
        <v>119</v>
      </c>
      <c r="N156" s="174" t="n">
        <v>25</v>
      </c>
      <c r="O156" s="174" t="n">
        <v>3639</v>
      </c>
      <c r="P156" s="174" t="n">
        <v>4</v>
      </c>
      <c r="Q156" s="174" t="n">
        <v>1331</v>
      </c>
      <c r="R156" s="174" t="n">
        <v>92</v>
      </c>
      <c r="S156" s="174" t="n">
        <v>892</v>
      </c>
      <c r="T156" s="174" t="n">
        <v>67</v>
      </c>
      <c r="U156" s="174" t="n">
        <v>3509</v>
      </c>
      <c r="V156" s="174" t="n">
        <v>2685</v>
      </c>
      <c r="W156" s="174" t="n">
        <v>3191</v>
      </c>
      <c r="X156" s="174" t="n">
        <v>235</v>
      </c>
      <c r="Y156" s="174" t="n">
        <v>3418</v>
      </c>
      <c r="Z156" s="179">
        <f>B156+F156+J156+N156+R156</f>
        <v/>
      </c>
      <c r="AA156" s="179">
        <f>C156+G156+K156+O156+S156</f>
        <v/>
      </c>
      <c r="AB156" s="179">
        <f>D156+H156+L156+P156+T156</f>
        <v/>
      </c>
      <c r="AC156" s="179">
        <f>E156+I156+M156+Q156+U156</f>
        <v/>
      </c>
      <c r="AD156" s="179">
        <f>Z156+V156</f>
        <v/>
      </c>
      <c r="AE156" s="179">
        <f>AA156+W156</f>
        <v/>
      </c>
      <c r="AF156" s="179">
        <f>AB156+X156</f>
        <v/>
      </c>
      <c r="AG156" s="179">
        <f>AC156+Y156</f>
        <v/>
      </c>
      <c r="AH156" s="177">
        <f>IF(B156+D156=0,"",B156/(B156+D156))</f>
        <v/>
      </c>
      <c r="AI156" s="177">
        <f>IF(C156+E156=0,"",C156/(C156+E156))</f>
        <v/>
      </c>
      <c r="AJ156" s="177">
        <f>IF(B156+C156=0,1,B156/(B156+C156))</f>
        <v/>
      </c>
      <c r="AK156" s="177">
        <f>IF(F156+H156=0,"",F156/(F156+H156))</f>
        <v/>
      </c>
      <c r="AL156" s="177">
        <f>IF(G156+I156=0,"",G156/(G156+I156))</f>
        <v/>
      </c>
      <c r="AM156" s="177">
        <f>IF(F156+G156=0,1,F156/(F156+G156))</f>
        <v/>
      </c>
      <c r="AN156" s="177">
        <f>IF(J156+L156=0,"",J156/(J156+L156))</f>
        <v/>
      </c>
      <c r="AO156" s="177">
        <f>IF(K156+M156=0,"",K156/(K156+M156))</f>
        <v/>
      </c>
      <c r="AP156" s="177">
        <f>IF(J156+K156=0,1,J156/(J156+K156))</f>
        <v/>
      </c>
      <c r="AQ156" s="177">
        <f>IF(N156+P156=0,"",N156/(N156+P156))</f>
        <v/>
      </c>
      <c r="AR156" s="177">
        <f>IF(O156+Q156=0,"",O156/(O156+Q156))</f>
        <v/>
      </c>
      <c r="AS156" s="177">
        <f>IF(N156+O156=0,1,N156/(N156+O156))</f>
        <v/>
      </c>
      <c r="AT156" s="177">
        <f>IF(R156+T156=0,"",R156/(R156+T156))</f>
        <v/>
      </c>
      <c r="AU156" s="177">
        <f>IF(S156+U156=0,"",S156/(S156+U156))</f>
        <v/>
      </c>
      <c r="AV156" s="177">
        <f>IF(R156+S156=0,1,R156/(R156+S156))</f>
        <v/>
      </c>
      <c r="AW156" s="177">
        <f>IF(V156+X156=0,"",V156/(V156+X156))</f>
        <v/>
      </c>
      <c r="AX156" s="177">
        <f>IF(W156+Y156=0,"",W156/(W156+Y156))</f>
        <v/>
      </c>
      <c r="AY156" s="177">
        <f>IF(V156+W156=0,1,V156/(V156+W156))</f>
        <v/>
      </c>
      <c r="AZ156" s="177">
        <f>IF(Z156+AB156=0,"",Z156/(Z156+AB156))</f>
        <v/>
      </c>
      <c r="BA156" s="177">
        <f>IF(AA156+AC156=0,"",AA156/(AA156+AC156))</f>
        <v/>
      </c>
      <c r="BB156" s="177">
        <f>IF(Z156+AA156=0,1,Z156/(Z156+AA156))</f>
        <v/>
      </c>
      <c r="BC156" s="177">
        <f>IF(AD156+AF156=0,"",AD156/(AD156+AF156))</f>
        <v/>
      </c>
      <c r="BD156" s="177">
        <f>IF(AE156+AG156=0,"",AE156/(AE156+AG156))</f>
        <v/>
      </c>
      <c r="BE156" s="177">
        <f>IF(AD156+AE156=0,1,AD156/(AD156+AE156))</f>
        <v/>
      </c>
    </row>
    <row r="157">
      <c r="A157" s="178" t="n">
        <v>0.0283394457142857</v>
      </c>
      <c r="B157" s="174" t="n">
        <v>962</v>
      </c>
      <c r="C157" s="174" t="n">
        <v>1009</v>
      </c>
      <c r="D157" s="174" t="n">
        <v>594</v>
      </c>
      <c r="E157" s="174" t="n">
        <v>2475</v>
      </c>
      <c r="F157" s="174" t="n">
        <v>1401</v>
      </c>
      <c r="G157" s="174" t="n">
        <v>2089</v>
      </c>
      <c r="H157" s="174" t="n">
        <v>15</v>
      </c>
      <c r="I157" s="174" t="n">
        <v>800</v>
      </c>
      <c r="J157" s="174" t="n">
        <v>4261</v>
      </c>
      <c r="K157" s="174" t="n">
        <v>368</v>
      </c>
      <c r="L157" s="174" t="n">
        <v>3</v>
      </c>
      <c r="M157" s="174" t="n">
        <v>120</v>
      </c>
      <c r="N157" s="174" t="n">
        <v>25</v>
      </c>
      <c r="O157" s="174" t="n">
        <v>3628</v>
      </c>
      <c r="P157" s="174" t="n">
        <v>4</v>
      </c>
      <c r="Q157" s="174" t="n">
        <v>1342</v>
      </c>
      <c r="R157" s="174" t="n">
        <v>92</v>
      </c>
      <c r="S157" s="174" t="n">
        <v>872</v>
      </c>
      <c r="T157" s="174" t="n">
        <v>67</v>
      </c>
      <c r="U157" s="174" t="n">
        <v>3529</v>
      </c>
      <c r="V157" s="174" t="n">
        <v>2683</v>
      </c>
      <c r="W157" s="174" t="n">
        <v>3185</v>
      </c>
      <c r="X157" s="174" t="n">
        <v>237</v>
      </c>
      <c r="Y157" s="174" t="n">
        <v>3424</v>
      </c>
      <c r="Z157" s="179">
        <f>B157+F157+J157+N157+R157</f>
        <v/>
      </c>
      <c r="AA157" s="179">
        <f>C157+G157+K157+O157+S157</f>
        <v/>
      </c>
      <c r="AB157" s="179">
        <f>D157+H157+L157+P157+T157</f>
        <v/>
      </c>
      <c r="AC157" s="179">
        <f>E157+I157+M157+Q157+U157</f>
        <v/>
      </c>
      <c r="AD157" s="179">
        <f>Z157+V157</f>
        <v/>
      </c>
      <c r="AE157" s="179">
        <f>AA157+W157</f>
        <v/>
      </c>
      <c r="AF157" s="179">
        <f>AB157+X157</f>
        <v/>
      </c>
      <c r="AG157" s="179">
        <f>AC157+Y157</f>
        <v/>
      </c>
      <c r="AH157" s="177">
        <f>IF(B157+D157=0,"",B157/(B157+D157))</f>
        <v/>
      </c>
      <c r="AI157" s="177">
        <f>IF(C157+E157=0,"",C157/(C157+E157))</f>
        <v/>
      </c>
      <c r="AJ157" s="177">
        <f>IF(B157+C157=0,1,B157/(B157+C157))</f>
        <v/>
      </c>
      <c r="AK157" s="177">
        <f>IF(F157+H157=0,"",F157/(F157+H157))</f>
        <v/>
      </c>
      <c r="AL157" s="177">
        <f>IF(G157+I157=0,"",G157/(G157+I157))</f>
        <v/>
      </c>
      <c r="AM157" s="177">
        <f>IF(F157+G157=0,1,F157/(F157+G157))</f>
        <v/>
      </c>
      <c r="AN157" s="177">
        <f>IF(J157+L157=0,"",J157/(J157+L157))</f>
        <v/>
      </c>
      <c r="AO157" s="177">
        <f>IF(K157+M157=0,"",K157/(K157+M157))</f>
        <v/>
      </c>
      <c r="AP157" s="177">
        <f>IF(J157+K157=0,1,J157/(J157+K157))</f>
        <v/>
      </c>
      <c r="AQ157" s="177">
        <f>IF(N157+P157=0,"",N157/(N157+P157))</f>
        <v/>
      </c>
      <c r="AR157" s="177">
        <f>IF(O157+Q157=0,"",O157/(O157+Q157))</f>
        <v/>
      </c>
      <c r="AS157" s="177">
        <f>IF(N157+O157=0,1,N157/(N157+O157))</f>
        <v/>
      </c>
      <c r="AT157" s="177">
        <f>IF(R157+T157=0,"",R157/(R157+T157))</f>
        <v/>
      </c>
      <c r="AU157" s="177">
        <f>IF(S157+U157=0,"",S157/(S157+U157))</f>
        <v/>
      </c>
      <c r="AV157" s="177">
        <f>IF(R157+S157=0,1,R157/(R157+S157))</f>
        <v/>
      </c>
      <c r="AW157" s="177">
        <f>IF(V157+X157=0,"",V157/(V157+X157))</f>
        <v/>
      </c>
      <c r="AX157" s="177">
        <f>IF(W157+Y157=0,"",W157/(W157+Y157))</f>
        <v/>
      </c>
      <c r="AY157" s="177">
        <f>IF(V157+W157=0,1,V157/(V157+W157))</f>
        <v/>
      </c>
      <c r="AZ157" s="177">
        <f>IF(Z157+AB157=0,"",Z157/(Z157+AB157))</f>
        <v/>
      </c>
      <c r="BA157" s="177">
        <f>IF(AA157+AC157=0,"",AA157/(AA157+AC157))</f>
        <v/>
      </c>
      <c r="BB157" s="177">
        <f>IF(Z157+AA157=0,1,Z157/(Z157+AA157))</f>
        <v/>
      </c>
      <c r="BC157" s="177">
        <f>IF(AD157+AF157=0,"",AD157/(AD157+AF157))</f>
        <v/>
      </c>
      <c r="BD157" s="177">
        <f>IF(AE157+AG157=0,"",AE157/(AE157+AG157))</f>
        <v/>
      </c>
      <c r="BE157" s="177">
        <f>IF(AD157+AE157=0,1,AD157/(AD157+AE157))</f>
        <v/>
      </c>
    </row>
    <row r="158">
      <c r="A158" s="178" t="n">
        <v>0.0289294228571428</v>
      </c>
      <c r="B158" s="174" t="n">
        <v>948</v>
      </c>
      <c r="C158" s="174" t="n">
        <v>989</v>
      </c>
      <c r="D158" s="174" t="n">
        <v>608</v>
      </c>
      <c r="E158" s="174" t="n">
        <v>2495</v>
      </c>
      <c r="F158" s="174" t="n">
        <v>1400</v>
      </c>
      <c r="G158" s="174" t="n">
        <v>2076</v>
      </c>
      <c r="H158" s="174" t="n">
        <v>16</v>
      </c>
      <c r="I158" s="174" t="n">
        <v>813</v>
      </c>
      <c r="J158" s="174" t="n">
        <v>4261</v>
      </c>
      <c r="K158" s="174" t="n">
        <v>368</v>
      </c>
      <c r="L158" s="174" t="n">
        <v>3</v>
      </c>
      <c r="M158" s="174" t="n">
        <v>120</v>
      </c>
      <c r="N158" s="174" t="n">
        <v>25</v>
      </c>
      <c r="O158" s="174" t="n">
        <v>3622</v>
      </c>
      <c r="P158" s="174" t="n">
        <v>4</v>
      </c>
      <c r="Q158" s="174" t="n">
        <v>1348</v>
      </c>
      <c r="R158" s="174" t="n">
        <v>92</v>
      </c>
      <c r="S158" s="174" t="n">
        <v>860</v>
      </c>
      <c r="T158" s="174" t="n">
        <v>67</v>
      </c>
      <c r="U158" s="174" t="n">
        <v>3541</v>
      </c>
      <c r="V158" s="174" t="n">
        <v>2681</v>
      </c>
      <c r="W158" s="174" t="n">
        <v>3170</v>
      </c>
      <c r="X158" s="174" t="n">
        <v>239</v>
      </c>
      <c r="Y158" s="174" t="n">
        <v>3439</v>
      </c>
      <c r="Z158" s="179">
        <f>B158+F158+J158+N158+R158</f>
        <v/>
      </c>
      <c r="AA158" s="179">
        <f>C158+G158+K158+O158+S158</f>
        <v/>
      </c>
      <c r="AB158" s="179">
        <f>D158+H158+L158+P158+T158</f>
        <v/>
      </c>
      <c r="AC158" s="179">
        <f>E158+I158+M158+Q158+U158</f>
        <v/>
      </c>
      <c r="AD158" s="179">
        <f>Z158+V158</f>
        <v/>
      </c>
      <c r="AE158" s="179">
        <f>AA158+W158</f>
        <v/>
      </c>
      <c r="AF158" s="179">
        <f>AB158+X158</f>
        <v/>
      </c>
      <c r="AG158" s="179">
        <f>AC158+Y158</f>
        <v/>
      </c>
      <c r="AH158" s="177">
        <f>IF(B158+D158=0,"",B158/(B158+D158))</f>
        <v/>
      </c>
      <c r="AI158" s="177">
        <f>IF(C158+E158=0,"",C158/(C158+E158))</f>
        <v/>
      </c>
      <c r="AJ158" s="177">
        <f>IF(B158+C158=0,1,B158/(B158+C158))</f>
        <v/>
      </c>
      <c r="AK158" s="177">
        <f>IF(F158+H158=0,"",F158/(F158+H158))</f>
        <v/>
      </c>
      <c r="AL158" s="177">
        <f>IF(G158+I158=0,"",G158/(G158+I158))</f>
        <v/>
      </c>
      <c r="AM158" s="177">
        <f>IF(F158+G158=0,1,F158/(F158+G158))</f>
        <v/>
      </c>
      <c r="AN158" s="177">
        <f>IF(J158+L158=0,"",J158/(J158+L158))</f>
        <v/>
      </c>
      <c r="AO158" s="177">
        <f>IF(K158+M158=0,"",K158/(K158+M158))</f>
        <v/>
      </c>
      <c r="AP158" s="177">
        <f>IF(J158+K158=0,1,J158/(J158+K158))</f>
        <v/>
      </c>
      <c r="AQ158" s="177">
        <f>IF(N158+P158=0,"",N158/(N158+P158))</f>
        <v/>
      </c>
      <c r="AR158" s="177">
        <f>IF(O158+Q158=0,"",O158/(O158+Q158))</f>
        <v/>
      </c>
      <c r="AS158" s="177">
        <f>IF(N158+O158=0,1,N158/(N158+O158))</f>
        <v/>
      </c>
      <c r="AT158" s="177">
        <f>IF(R158+T158=0,"",R158/(R158+T158))</f>
        <v/>
      </c>
      <c r="AU158" s="177">
        <f>IF(S158+U158=0,"",S158/(S158+U158))</f>
        <v/>
      </c>
      <c r="AV158" s="177">
        <f>IF(R158+S158=0,1,R158/(R158+S158))</f>
        <v/>
      </c>
      <c r="AW158" s="177">
        <f>IF(V158+X158=0,"",V158/(V158+X158))</f>
        <v/>
      </c>
      <c r="AX158" s="177">
        <f>IF(W158+Y158=0,"",W158/(W158+Y158))</f>
        <v/>
      </c>
      <c r="AY158" s="177">
        <f>IF(V158+W158=0,1,V158/(V158+W158))</f>
        <v/>
      </c>
      <c r="AZ158" s="177">
        <f>IF(Z158+AB158=0,"",Z158/(Z158+AB158))</f>
        <v/>
      </c>
      <c r="BA158" s="177">
        <f>IF(AA158+AC158=0,"",AA158/(AA158+AC158))</f>
        <v/>
      </c>
      <c r="BB158" s="177">
        <f>IF(Z158+AA158=0,1,Z158/(Z158+AA158))</f>
        <v/>
      </c>
      <c r="BC158" s="177">
        <f>IF(AD158+AF158=0,"",AD158/(AD158+AF158))</f>
        <v/>
      </c>
      <c r="BD158" s="177">
        <f>IF(AE158+AG158=0,"",AE158/(AE158+AG158))</f>
        <v/>
      </c>
      <c r="BE158" s="177">
        <f>IF(AD158+AE158=0,1,AD158/(AD158+AE158))</f>
        <v/>
      </c>
    </row>
    <row r="159">
      <c r="A159" s="178" t="n">
        <v>0.0294634933333333</v>
      </c>
      <c r="B159" s="174" t="n">
        <v>936</v>
      </c>
      <c r="C159" s="174" t="n">
        <v>966</v>
      </c>
      <c r="D159" s="174" t="n">
        <v>620</v>
      </c>
      <c r="E159" s="174" t="n">
        <v>2518</v>
      </c>
      <c r="F159" s="174" t="n">
        <v>1400</v>
      </c>
      <c r="G159" s="174" t="n">
        <v>2065</v>
      </c>
      <c r="H159" s="174" t="n">
        <v>16</v>
      </c>
      <c r="I159" s="174" t="n">
        <v>824</v>
      </c>
      <c r="J159" s="174" t="n">
        <v>4261</v>
      </c>
      <c r="K159" s="174" t="n">
        <v>368</v>
      </c>
      <c r="L159" s="174" t="n">
        <v>3</v>
      </c>
      <c r="M159" s="174" t="n">
        <v>120</v>
      </c>
      <c r="N159" s="174" t="n">
        <v>25</v>
      </c>
      <c r="O159" s="174" t="n">
        <v>3611</v>
      </c>
      <c r="P159" s="174" t="n">
        <v>4</v>
      </c>
      <c r="Q159" s="174" t="n">
        <v>1359</v>
      </c>
      <c r="R159" s="174" t="n">
        <v>92</v>
      </c>
      <c r="S159" s="174" t="n">
        <v>850</v>
      </c>
      <c r="T159" s="174" t="n">
        <v>67</v>
      </c>
      <c r="U159" s="174" t="n">
        <v>3551</v>
      </c>
      <c r="V159" s="174" t="n">
        <v>2679</v>
      </c>
      <c r="W159" s="174" t="n">
        <v>3156</v>
      </c>
      <c r="X159" s="174" t="n">
        <v>241</v>
      </c>
      <c r="Y159" s="174" t="n">
        <v>3453</v>
      </c>
      <c r="Z159" s="179">
        <f>B159+F159+J159+N159+R159</f>
        <v/>
      </c>
      <c r="AA159" s="179">
        <f>C159+G159+K159+O159+S159</f>
        <v/>
      </c>
      <c r="AB159" s="179">
        <f>D159+H159+L159+P159+T159</f>
        <v/>
      </c>
      <c r="AC159" s="179">
        <f>E159+I159+M159+Q159+U159</f>
        <v/>
      </c>
      <c r="AD159" s="179">
        <f>Z159+V159</f>
        <v/>
      </c>
      <c r="AE159" s="179">
        <f>AA159+W159</f>
        <v/>
      </c>
      <c r="AF159" s="179">
        <f>AB159+X159</f>
        <v/>
      </c>
      <c r="AG159" s="179">
        <f>AC159+Y159</f>
        <v/>
      </c>
      <c r="AH159" s="177">
        <f>IF(B159+D159=0,"",B159/(B159+D159))</f>
        <v/>
      </c>
      <c r="AI159" s="177">
        <f>IF(C159+E159=0,"",C159/(C159+E159))</f>
        <v/>
      </c>
      <c r="AJ159" s="177">
        <f>IF(B159+C159=0,1,B159/(B159+C159))</f>
        <v/>
      </c>
      <c r="AK159" s="177">
        <f>IF(F159+H159=0,"",F159/(F159+H159))</f>
        <v/>
      </c>
      <c r="AL159" s="177">
        <f>IF(G159+I159=0,"",G159/(G159+I159))</f>
        <v/>
      </c>
      <c r="AM159" s="177">
        <f>IF(F159+G159=0,1,F159/(F159+G159))</f>
        <v/>
      </c>
      <c r="AN159" s="177">
        <f>IF(J159+L159=0,"",J159/(J159+L159))</f>
        <v/>
      </c>
      <c r="AO159" s="177">
        <f>IF(K159+M159=0,"",K159/(K159+M159))</f>
        <v/>
      </c>
      <c r="AP159" s="177">
        <f>IF(J159+K159=0,1,J159/(J159+K159))</f>
        <v/>
      </c>
      <c r="AQ159" s="177">
        <f>IF(N159+P159=0,"",N159/(N159+P159))</f>
        <v/>
      </c>
      <c r="AR159" s="177">
        <f>IF(O159+Q159=0,"",O159/(O159+Q159))</f>
        <v/>
      </c>
      <c r="AS159" s="177">
        <f>IF(N159+O159=0,1,N159/(N159+O159))</f>
        <v/>
      </c>
      <c r="AT159" s="177">
        <f>IF(R159+T159=0,"",R159/(R159+T159))</f>
        <v/>
      </c>
      <c r="AU159" s="177">
        <f>IF(S159+U159=0,"",S159/(S159+U159))</f>
        <v/>
      </c>
      <c r="AV159" s="177">
        <f>IF(R159+S159=0,1,R159/(R159+S159))</f>
        <v/>
      </c>
      <c r="AW159" s="177">
        <f>IF(V159+X159=0,"",V159/(V159+X159))</f>
        <v/>
      </c>
      <c r="AX159" s="177">
        <f>IF(W159+Y159=0,"",W159/(W159+Y159))</f>
        <v/>
      </c>
      <c r="AY159" s="177">
        <f>IF(V159+W159=0,1,V159/(V159+W159))</f>
        <v/>
      </c>
      <c r="AZ159" s="177">
        <f>IF(Z159+AB159=0,"",Z159/(Z159+AB159))</f>
        <v/>
      </c>
      <c r="BA159" s="177">
        <f>IF(AA159+AC159=0,"",AA159/(AA159+AC159))</f>
        <v/>
      </c>
      <c r="BB159" s="177">
        <f>IF(Z159+AA159=0,1,Z159/(Z159+AA159))</f>
        <v/>
      </c>
      <c r="BC159" s="177">
        <f>IF(AD159+AF159=0,"",AD159/(AD159+AF159))</f>
        <v/>
      </c>
      <c r="BD159" s="177">
        <f>IF(AE159+AG159=0,"",AE159/(AE159+AG159))</f>
        <v/>
      </c>
      <c r="BE159" s="177">
        <f>IF(AD159+AE159=0,1,AD159/(AD159+AE159))</f>
        <v/>
      </c>
    </row>
    <row r="160">
      <c r="A160" s="178" t="n">
        <v>0.0299952</v>
      </c>
      <c r="B160" s="174" t="n">
        <v>928</v>
      </c>
      <c r="C160" s="174" t="n">
        <v>939</v>
      </c>
      <c r="D160" s="174" t="n">
        <v>628</v>
      </c>
      <c r="E160" s="174" t="n">
        <v>2545</v>
      </c>
      <c r="F160" s="174" t="n">
        <v>1399</v>
      </c>
      <c r="G160" s="174" t="n">
        <v>2055</v>
      </c>
      <c r="H160" s="174" t="n">
        <v>17</v>
      </c>
      <c r="I160" s="174" t="n">
        <v>834</v>
      </c>
      <c r="J160" s="174" t="n">
        <v>4261</v>
      </c>
      <c r="K160" s="174" t="n">
        <v>366</v>
      </c>
      <c r="L160" s="174" t="n">
        <v>3</v>
      </c>
      <c r="M160" s="174" t="n">
        <v>122</v>
      </c>
      <c r="N160" s="174" t="n">
        <v>25</v>
      </c>
      <c r="O160" s="174" t="n">
        <v>3602</v>
      </c>
      <c r="P160" s="174" t="n">
        <v>4</v>
      </c>
      <c r="Q160" s="174" t="n">
        <v>1368</v>
      </c>
      <c r="R160" s="174" t="n">
        <v>92</v>
      </c>
      <c r="S160" s="174" t="n">
        <v>842</v>
      </c>
      <c r="T160" s="174" t="n">
        <v>67</v>
      </c>
      <c r="U160" s="174" t="n">
        <v>3559</v>
      </c>
      <c r="V160" s="174" t="n">
        <v>2676</v>
      </c>
      <c r="W160" s="174" t="n">
        <v>3141</v>
      </c>
      <c r="X160" s="174" t="n">
        <v>244</v>
      </c>
      <c r="Y160" s="174" t="n">
        <v>3468</v>
      </c>
      <c r="Z160" s="179">
        <f>B160+F160+J160+N160+R160</f>
        <v/>
      </c>
      <c r="AA160" s="179">
        <f>C160+G160+K160+O160+S160</f>
        <v/>
      </c>
      <c r="AB160" s="179">
        <f>D160+H160+L160+P160+T160</f>
        <v/>
      </c>
      <c r="AC160" s="179">
        <f>E160+I160+M160+Q160+U160</f>
        <v/>
      </c>
      <c r="AD160" s="179">
        <f>Z160+V160</f>
        <v/>
      </c>
      <c r="AE160" s="179">
        <f>AA160+W160</f>
        <v/>
      </c>
      <c r="AF160" s="179">
        <f>AB160+X160</f>
        <v/>
      </c>
      <c r="AG160" s="179">
        <f>AC160+Y160</f>
        <v/>
      </c>
      <c r="AH160" s="177">
        <f>IF(B160+D160=0,"",B160/(B160+D160))</f>
        <v/>
      </c>
      <c r="AI160" s="177">
        <f>IF(C160+E160=0,"",C160/(C160+E160))</f>
        <v/>
      </c>
      <c r="AJ160" s="177">
        <f>IF(B160+C160=0,1,B160/(B160+C160))</f>
        <v/>
      </c>
      <c r="AK160" s="177">
        <f>IF(F160+H160=0,"",F160/(F160+H160))</f>
        <v/>
      </c>
      <c r="AL160" s="177">
        <f>IF(G160+I160=0,"",G160/(G160+I160))</f>
        <v/>
      </c>
      <c r="AM160" s="177">
        <f>IF(F160+G160=0,1,F160/(F160+G160))</f>
        <v/>
      </c>
      <c r="AN160" s="177">
        <f>IF(J160+L160=0,"",J160/(J160+L160))</f>
        <v/>
      </c>
      <c r="AO160" s="177">
        <f>IF(K160+M160=0,"",K160/(K160+M160))</f>
        <v/>
      </c>
      <c r="AP160" s="177">
        <f>IF(J160+K160=0,1,J160/(J160+K160))</f>
        <v/>
      </c>
      <c r="AQ160" s="177">
        <f>IF(N160+P160=0,"",N160/(N160+P160))</f>
        <v/>
      </c>
      <c r="AR160" s="177">
        <f>IF(O160+Q160=0,"",O160/(O160+Q160))</f>
        <v/>
      </c>
      <c r="AS160" s="177">
        <f>IF(N160+O160=0,1,N160/(N160+O160))</f>
        <v/>
      </c>
      <c r="AT160" s="177">
        <f>IF(R160+T160=0,"",R160/(R160+T160))</f>
        <v/>
      </c>
      <c r="AU160" s="177">
        <f>IF(S160+U160=0,"",S160/(S160+U160))</f>
        <v/>
      </c>
      <c r="AV160" s="177">
        <f>IF(R160+S160=0,1,R160/(R160+S160))</f>
        <v/>
      </c>
      <c r="AW160" s="177">
        <f>IF(V160+X160=0,"",V160/(V160+X160))</f>
        <v/>
      </c>
      <c r="AX160" s="177">
        <f>IF(W160+Y160=0,"",W160/(W160+Y160))</f>
        <v/>
      </c>
      <c r="AY160" s="177">
        <f>IF(V160+W160=0,1,V160/(V160+W160))</f>
        <v/>
      </c>
      <c r="AZ160" s="177">
        <f>IF(Z160+AB160=0,"",Z160/(Z160+AB160))</f>
        <v/>
      </c>
      <c r="BA160" s="177">
        <f>IF(AA160+AC160=0,"",AA160/(AA160+AC160))</f>
        <v/>
      </c>
      <c r="BB160" s="177">
        <f>IF(Z160+AA160=0,1,Z160/(Z160+AA160))</f>
        <v/>
      </c>
      <c r="BC160" s="177">
        <f>IF(AD160+AF160=0,"",AD160/(AD160+AF160))</f>
        <v/>
      </c>
      <c r="BD160" s="177">
        <f>IF(AE160+AG160=0,"",AE160/(AE160+AG160))</f>
        <v/>
      </c>
      <c r="BE160" s="177">
        <f>IF(AD160+AE160=0,1,AD160/(AD160+AE160))</f>
        <v/>
      </c>
    </row>
    <row r="161">
      <c r="A161" s="178" t="n">
        <v>0.0305141733333333</v>
      </c>
      <c r="B161" s="174" t="n">
        <v>920</v>
      </c>
      <c r="C161" s="174" t="n">
        <v>918</v>
      </c>
      <c r="D161" s="174" t="n">
        <v>636</v>
      </c>
      <c r="E161" s="174" t="n">
        <v>2566</v>
      </c>
      <c r="F161" s="174" t="n">
        <v>1399</v>
      </c>
      <c r="G161" s="174" t="n">
        <v>2044</v>
      </c>
      <c r="H161" s="174" t="n">
        <v>17</v>
      </c>
      <c r="I161" s="174" t="n">
        <v>845</v>
      </c>
      <c r="J161" s="174" t="n">
        <v>4260</v>
      </c>
      <c r="K161" s="174" t="n">
        <v>365</v>
      </c>
      <c r="L161" s="174" t="n">
        <v>4</v>
      </c>
      <c r="M161" s="174" t="n">
        <v>123</v>
      </c>
      <c r="N161" s="174" t="n">
        <v>25</v>
      </c>
      <c r="O161" s="174" t="n">
        <v>3590</v>
      </c>
      <c r="P161" s="174" t="n">
        <v>4</v>
      </c>
      <c r="Q161" s="174" t="n">
        <v>1380</v>
      </c>
      <c r="R161" s="174" t="n">
        <v>92</v>
      </c>
      <c r="S161" s="174" t="n">
        <v>831</v>
      </c>
      <c r="T161" s="174" t="n">
        <v>67</v>
      </c>
      <c r="U161" s="174" t="n">
        <v>3570</v>
      </c>
      <c r="V161" s="174" t="n">
        <v>2672</v>
      </c>
      <c r="W161" s="174" t="n">
        <v>3127</v>
      </c>
      <c r="X161" s="174" t="n">
        <v>248</v>
      </c>
      <c r="Y161" s="174" t="n">
        <v>3482</v>
      </c>
      <c r="Z161" s="179">
        <f>B161+F161+J161+N161+R161</f>
        <v/>
      </c>
      <c r="AA161" s="179">
        <f>C161+G161+K161+O161+S161</f>
        <v/>
      </c>
      <c r="AB161" s="179">
        <f>D161+H161+L161+P161+T161</f>
        <v/>
      </c>
      <c r="AC161" s="179">
        <f>E161+I161+M161+Q161+U161</f>
        <v/>
      </c>
      <c r="AD161" s="179">
        <f>Z161+V161</f>
        <v/>
      </c>
      <c r="AE161" s="179">
        <f>AA161+W161</f>
        <v/>
      </c>
      <c r="AF161" s="179">
        <f>AB161+X161</f>
        <v/>
      </c>
      <c r="AG161" s="179">
        <f>AC161+Y161</f>
        <v/>
      </c>
      <c r="AH161" s="177">
        <f>IF(B161+D161=0,"",B161/(B161+D161))</f>
        <v/>
      </c>
      <c r="AI161" s="177">
        <f>IF(C161+E161=0,"",C161/(C161+E161))</f>
        <v/>
      </c>
      <c r="AJ161" s="177">
        <f>IF(B161+C161=0,1,B161/(B161+C161))</f>
        <v/>
      </c>
      <c r="AK161" s="177">
        <f>IF(F161+H161=0,"",F161/(F161+H161))</f>
        <v/>
      </c>
      <c r="AL161" s="177">
        <f>IF(G161+I161=0,"",G161/(G161+I161))</f>
        <v/>
      </c>
      <c r="AM161" s="177">
        <f>IF(F161+G161=0,1,F161/(F161+G161))</f>
        <v/>
      </c>
      <c r="AN161" s="177">
        <f>IF(J161+L161=0,"",J161/(J161+L161))</f>
        <v/>
      </c>
      <c r="AO161" s="177">
        <f>IF(K161+M161=0,"",K161/(K161+M161))</f>
        <v/>
      </c>
      <c r="AP161" s="177">
        <f>IF(J161+K161=0,1,J161/(J161+K161))</f>
        <v/>
      </c>
      <c r="AQ161" s="177">
        <f>IF(N161+P161=0,"",N161/(N161+P161))</f>
        <v/>
      </c>
      <c r="AR161" s="177">
        <f>IF(O161+Q161=0,"",O161/(O161+Q161))</f>
        <v/>
      </c>
      <c r="AS161" s="177">
        <f>IF(N161+O161=0,1,N161/(N161+O161))</f>
        <v/>
      </c>
      <c r="AT161" s="177">
        <f>IF(R161+T161=0,"",R161/(R161+T161))</f>
        <v/>
      </c>
      <c r="AU161" s="177">
        <f>IF(S161+U161=0,"",S161/(S161+U161))</f>
        <v/>
      </c>
      <c r="AV161" s="177">
        <f>IF(R161+S161=0,1,R161/(R161+S161))</f>
        <v/>
      </c>
      <c r="AW161" s="177">
        <f>IF(V161+X161=0,"",V161/(V161+X161))</f>
        <v/>
      </c>
      <c r="AX161" s="177">
        <f>IF(W161+Y161=0,"",W161/(W161+Y161))</f>
        <v/>
      </c>
      <c r="AY161" s="177">
        <f>IF(V161+W161=0,1,V161/(V161+W161))</f>
        <v/>
      </c>
      <c r="AZ161" s="177">
        <f>IF(Z161+AB161=0,"",Z161/(Z161+AB161))</f>
        <v/>
      </c>
      <c r="BA161" s="177">
        <f>IF(AA161+AC161=0,"",AA161/(AA161+AC161))</f>
        <v/>
      </c>
      <c r="BB161" s="177">
        <f>IF(Z161+AA161=0,1,Z161/(Z161+AA161))</f>
        <v/>
      </c>
      <c r="BC161" s="177">
        <f>IF(AD161+AF161=0,"",AD161/(AD161+AF161))</f>
        <v/>
      </c>
      <c r="BD161" s="177">
        <f>IF(AE161+AG161=0,"",AE161/(AE161+AG161))</f>
        <v/>
      </c>
      <c r="BE161" s="177">
        <f>IF(AD161+AE161=0,1,AD161/(AD161+AE161))</f>
        <v/>
      </c>
    </row>
    <row r="162">
      <c r="A162" s="178" t="n">
        <v>0.0310949866666666</v>
      </c>
      <c r="B162" s="174" t="n">
        <v>909</v>
      </c>
      <c r="C162" s="174" t="n">
        <v>898</v>
      </c>
      <c r="D162" s="174" t="n">
        <v>647</v>
      </c>
      <c r="E162" s="174" t="n">
        <v>2586</v>
      </c>
      <c r="F162" s="174" t="n">
        <v>1398</v>
      </c>
      <c r="G162" s="174" t="n">
        <v>2030</v>
      </c>
      <c r="H162" s="174" t="n">
        <v>18</v>
      </c>
      <c r="I162" s="174" t="n">
        <v>859</v>
      </c>
      <c r="J162" s="174" t="n">
        <v>4260</v>
      </c>
      <c r="K162" s="174" t="n">
        <v>365</v>
      </c>
      <c r="L162" s="174" t="n">
        <v>4</v>
      </c>
      <c r="M162" s="174" t="n">
        <v>123</v>
      </c>
      <c r="N162" s="174" t="n">
        <v>25</v>
      </c>
      <c r="O162" s="174" t="n">
        <v>3582</v>
      </c>
      <c r="P162" s="174" t="n">
        <v>4</v>
      </c>
      <c r="Q162" s="174" t="n">
        <v>1388</v>
      </c>
      <c r="R162" s="174" t="n">
        <v>92</v>
      </c>
      <c r="S162" s="174" t="n">
        <v>823</v>
      </c>
      <c r="T162" s="174" t="n">
        <v>67</v>
      </c>
      <c r="U162" s="174" t="n">
        <v>3578</v>
      </c>
      <c r="V162" s="174" t="n">
        <v>2667</v>
      </c>
      <c r="W162" s="174" t="n">
        <v>3111</v>
      </c>
      <c r="X162" s="174" t="n">
        <v>253</v>
      </c>
      <c r="Y162" s="174" t="n">
        <v>3498</v>
      </c>
      <c r="Z162" s="179">
        <f>B162+F162+J162+N162+R162</f>
        <v/>
      </c>
      <c r="AA162" s="179">
        <f>C162+G162+K162+O162+S162</f>
        <v/>
      </c>
      <c r="AB162" s="179">
        <f>D162+H162+L162+P162+T162</f>
        <v/>
      </c>
      <c r="AC162" s="179">
        <f>E162+I162+M162+Q162+U162</f>
        <v/>
      </c>
      <c r="AD162" s="179">
        <f>Z162+V162</f>
        <v/>
      </c>
      <c r="AE162" s="179">
        <f>AA162+W162</f>
        <v/>
      </c>
      <c r="AF162" s="179">
        <f>AB162+X162</f>
        <v/>
      </c>
      <c r="AG162" s="179">
        <f>AC162+Y162</f>
        <v/>
      </c>
      <c r="AH162" s="177">
        <f>IF(B162+D162=0,"",B162/(B162+D162))</f>
        <v/>
      </c>
      <c r="AI162" s="177">
        <f>IF(C162+E162=0,"",C162/(C162+E162))</f>
        <v/>
      </c>
      <c r="AJ162" s="177">
        <f>IF(B162+C162=0,1,B162/(B162+C162))</f>
        <v/>
      </c>
      <c r="AK162" s="177">
        <f>IF(F162+H162=0,"",F162/(F162+H162))</f>
        <v/>
      </c>
      <c r="AL162" s="177">
        <f>IF(G162+I162=0,"",G162/(G162+I162))</f>
        <v/>
      </c>
      <c r="AM162" s="177">
        <f>IF(F162+G162=0,1,F162/(F162+G162))</f>
        <v/>
      </c>
      <c r="AN162" s="177">
        <f>IF(J162+L162=0,"",J162/(J162+L162))</f>
        <v/>
      </c>
      <c r="AO162" s="177">
        <f>IF(K162+M162=0,"",K162/(K162+M162))</f>
        <v/>
      </c>
      <c r="AP162" s="177">
        <f>IF(J162+K162=0,1,J162/(J162+K162))</f>
        <v/>
      </c>
      <c r="AQ162" s="177">
        <f>IF(N162+P162=0,"",N162/(N162+P162))</f>
        <v/>
      </c>
      <c r="AR162" s="177">
        <f>IF(O162+Q162=0,"",O162/(O162+Q162))</f>
        <v/>
      </c>
      <c r="AS162" s="177">
        <f>IF(N162+O162=0,1,N162/(N162+O162))</f>
        <v/>
      </c>
      <c r="AT162" s="177">
        <f>IF(R162+T162=0,"",R162/(R162+T162))</f>
        <v/>
      </c>
      <c r="AU162" s="177">
        <f>IF(S162+U162=0,"",S162/(S162+U162))</f>
        <v/>
      </c>
      <c r="AV162" s="177">
        <f>IF(R162+S162=0,1,R162/(R162+S162))</f>
        <v/>
      </c>
      <c r="AW162" s="177">
        <f>IF(V162+X162=0,"",V162/(V162+X162))</f>
        <v/>
      </c>
      <c r="AX162" s="177">
        <f>IF(W162+Y162=0,"",W162/(W162+Y162))</f>
        <v/>
      </c>
      <c r="AY162" s="177">
        <f>IF(V162+W162=0,1,V162/(V162+W162))</f>
        <v/>
      </c>
      <c r="AZ162" s="177">
        <f>IF(Z162+AB162=0,"",Z162/(Z162+AB162))</f>
        <v/>
      </c>
      <c r="BA162" s="177">
        <f>IF(AA162+AC162=0,"",AA162/(AA162+AC162))</f>
        <v/>
      </c>
      <c r="BB162" s="177">
        <f>IF(Z162+AA162=0,1,Z162/(Z162+AA162))</f>
        <v/>
      </c>
      <c r="BC162" s="177">
        <f>IF(AD162+AF162=0,"",AD162/(AD162+AF162))</f>
        <v/>
      </c>
      <c r="BD162" s="177">
        <f>IF(AE162+AG162=0,"",AE162/(AE162+AG162))</f>
        <v/>
      </c>
      <c r="BE162" s="177">
        <f>IF(AD162+AE162=0,1,AD162/(AD162+AE162))</f>
        <v/>
      </c>
    </row>
    <row r="163">
      <c r="A163" s="178" t="n">
        <v>0.03176408</v>
      </c>
      <c r="B163" s="174" t="n">
        <v>903</v>
      </c>
      <c r="C163" s="174" t="n">
        <v>876</v>
      </c>
      <c r="D163" s="174" t="n">
        <v>653</v>
      </c>
      <c r="E163" s="174" t="n">
        <v>2608</v>
      </c>
      <c r="F163" s="174" t="n">
        <v>1397</v>
      </c>
      <c r="G163" s="174" t="n">
        <v>2020</v>
      </c>
      <c r="H163" s="174" t="n">
        <v>19</v>
      </c>
      <c r="I163" s="174" t="n">
        <v>869</v>
      </c>
      <c r="J163" s="174" t="n">
        <v>4260</v>
      </c>
      <c r="K163" s="174" t="n">
        <v>363</v>
      </c>
      <c r="L163" s="174" t="n">
        <v>4</v>
      </c>
      <c r="M163" s="174" t="n">
        <v>125</v>
      </c>
      <c r="N163" s="174" t="n">
        <v>24</v>
      </c>
      <c r="O163" s="174" t="n">
        <v>3571</v>
      </c>
      <c r="P163" s="174" t="n">
        <v>5</v>
      </c>
      <c r="Q163" s="174" t="n">
        <v>1399</v>
      </c>
      <c r="R163" s="174" t="n">
        <v>92</v>
      </c>
      <c r="S163" s="174" t="n">
        <v>816</v>
      </c>
      <c r="T163" s="174" t="n">
        <v>67</v>
      </c>
      <c r="U163" s="174" t="n">
        <v>3585</v>
      </c>
      <c r="V163" s="174" t="n">
        <v>2663</v>
      </c>
      <c r="W163" s="174" t="n">
        <v>3092</v>
      </c>
      <c r="X163" s="174" t="n">
        <v>257</v>
      </c>
      <c r="Y163" s="174" t="n">
        <v>3517</v>
      </c>
      <c r="Z163" s="179">
        <f>B163+F163+J163+N163+R163</f>
        <v/>
      </c>
      <c r="AA163" s="179">
        <f>C163+G163+K163+O163+S163</f>
        <v/>
      </c>
      <c r="AB163" s="179">
        <f>D163+H163+L163+P163+T163</f>
        <v/>
      </c>
      <c r="AC163" s="179">
        <f>E163+I163+M163+Q163+U163</f>
        <v/>
      </c>
      <c r="AD163" s="179">
        <f>Z163+V163</f>
        <v/>
      </c>
      <c r="AE163" s="179">
        <f>AA163+W163</f>
        <v/>
      </c>
      <c r="AF163" s="179">
        <f>AB163+X163</f>
        <v/>
      </c>
      <c r="AG163" s="179">
        <f>AC163+Y163</f>
        <v/>
      </c>
      <c r="AH163" s="177">
        <f>IF(B163+D163=0,"",B163/(B163+D163))</f>
        <v/>
      </c>
      <c r="AI163" s="177">
        <f>IF(C163+E163=0,"",C163/(C163+E163))</f>
        <v/>
      </c>
      <c r="AJ163" s="177">
        <f>IF(B163+C163=0,1,B163/(B163+C163))</f>
        <v/>
      </c>
      <c r="AK163" s="177">
        <f>IF(F163+H163=0,"",F163/(F163+H163))</f>
        <v/>
      </c>
      <c r="AL163" s="177">
        <f>IF(G163+I163=0,"",G163/(G163+I163))</f>
        <v/>
      </c>
      <c r="AM163" s="177">
        <f>IF(F163+G163=0,1,F163/(F163+G163))</f>
        <v/>
      </c>
      <c r="AN163" s="177">
        <f>IF(J163+L163=0,"",J163/(J163+L163))</f>
        <v/>
      </c>
      <c r="AO163" s="177">
        <f>IF(K163+M163=0,"",K163/(K163+M163))</f>
        <v/>
      </c>
      <c r="AP163" s="177">
        <f>IF(J163+K163=0,1,J163/(J163+K163))</f>
        <v/>
      </c>
      <c r="AQ163" s="177">
        <f>IF(N163+P163=0,"",N163/(N163+P163))</f>
        <v/>
      </c>
      <c r="AR163" s="177">
        <f>IF(O163+Q163=0,"",O163/(O163+Q163))</f>
        <v/>
      </c>
      <c r="AS163" s="177">
        <f>IF(N163+O163=0,1,N163/(N163+O163))</f>
        <v/>
      </c>
      <c r="AT163" s="177">
        <f>IF(R163+T163=0,"",R163/(R163+T163))</f>
        <v/>
      </c>
      <c r="AU163" s="177">
        <f>IF(S163+U163=0,"",S163/(S163+U163))</f>
        <v/>
      </c>
      <c r="AV163" s="177">
        <f>IF(R163+S163=0,1,R163/(R163+S163))</f>
        <v/>
      </c>
      <c r="AW163" s="177">
        <f>IF(V163+X163=0,"",V163/(V163+X163))</f>
        <v/>
      </c>
      <c r="AX163" s="177">
        <f>IF(W163+Y163=0,"",W163/(W163+Y163))</f>
        <v/>
      </c>
      <c r="AY163" s="177">
        <f>IF(V163+W163=0,1,V163/(V163+W163))</f>
        <v/>
      </c>
      <c r="AZ163" s="177">
        <f>IF(Z163+AB163=0,"",Z163/(Z163+AB163))</f>
        <v/>
      </c>
      <c r="BA163" s="177">
        <f>IF(AA163+AC163=0,"",AA163/(AA163+AC163))</f>
        <v/>
      </c>
      <c r="BB163" s="177">
        <f>IF(Z163+AA163=0,1,Z163/(Z163+AA163))</f>
        <v/>
      </c>
      <c r="BC163" s="177">
        <f>IF(AD163+AF163=0,"",AD163/(AD163+AF163))</f>
        <v/>
      </c>
      <c r="BD163" s="177">
        <f>IF(AE163+AG163=0,"",AE163/(AE163+AG163))</f>
        <v/>
      </c>
      <c r="BE163" s="177">
        <f>IF(AD163+AE163=0,1,AD163/(AD163+AE163))</f>
        <v/>
      </c>
    </row>
    <row r="164">
      <c r="A164" s="178" t="n">
        <v>0.0322880838095238</v>
      </c>
      <c r="B164" s="174" t="n">
        <v>896</v>
      </c>
      <c r="C164" s="174" t="n">
        <v>852</v>
      </c>
      <c r="D164" s="174" t="n">
        <v>660</v>
      </c>
      <c r="E164" s="174" t="n">
        <v>2632</v>
      </c>
      <c r="F164" s="174" t="n">
        <v>1396</v>
      </c>
      <c r="G164" s="174" t="n">
        <v>2004</v>
      </c>
      <c r="H164" s="174" t="n">
        <v>20</v>
      </c>
      <c r="I164" s="174" t="n">
        <v>885</v>
      </c>
      <c r="J164" s="174" t="n">
        <v>4260</v>
      </c>
      <c r="K164" s="174" t="n">
        <v>362</v>
      </c>
      <c r="L164" s="174" t="n">
        <v>4</v>
      </c>
      <c r="M164" s="174" t="n">
        <v>126</v>
      </c>
      <c r="N164" s="174" t="n">
        <v>24</v>
      </c>
      <c r="O164" s="174" t="n">
        <v>3566</v>
      </c>
      <c r="P164" s="174" t="n">
        <v>5</v>
      </c>
      <c r="Q164" s="174" t="n">
        <v>1404</v>
      </c>
      <c r="R164" s="174" t="n">
        <v>92</v>
      </c>
      <c r="S164" s="174" t="n">
        <v>809</v>
      </c>
      <c r="T164" s="174" t="n">
        <v>67</v>
      </c>
      <c r="U164" s="174" t="n">
        <v>3592</v>
      </c>
      <c r="V164" s="174" t="n">
        <v>2657</v>
      </c>
      <c r="W164" s="174" t="n">
        <v>3076</v>
      </c>
      <c r="X164" s="174" t="n">
        <v>263</v>
      </c>
      <c r="Y164" s="174" t="n">
        <v>3533</v>
      </c>
      <c r="Z164" s="179">
        <f>B164+F164+J164+N164+R164</f>
        <v/>
      </c>
      <c r="AA164" s="179">
        <f>C164+G164+K164+O164+S164</f>
        <v/>
      </c>
      <c r="AB164" s="179">
        <f>D164+H164+L164+P164+T164</f>
        <v/>
      </c>
      <c r="AC164" s="179">
        <f>E164+I164+M164+Q164+U164</f>
        <v/>
      </c>
      <c r="AD164" s="179">
        <f>Z164+V164</f>
        <v/>
      </c>
      <c r="AE164" s="179">
        <f>AA164+W164</f>
        <v/>
      </c>
      <c r="AF164" s="179">
        <f>AB164+X164</f>
        <v/>
      </c>
      <c r="AG164" s="179">
        <f>AC164+Y164</f>
        <v/>
      </c>
      <c r="AH164" s="177">
        <f>IF(B164+D164=0,"",B164/(B164+D164))</f>
        <v/>
      </c>
      <c r="AI164" s="177">
        <f>IF(C164+E164=0,"",C164/(C164+E164))</f>
        <v/>
      </c>
      <c r="AJ164" s="177">
        <f>IF(B164+C164=0,1,B164/(B164+C164))</f>
        <v/>
      </c>
      <c r="AK164" s="177">
        <f>IF(F164+H164=0,"",F164/(F164+H164))</f>
        <v/>
      </c>
      <c r="AL164" s="177">
        <f>IF(G164+I164=0,"",G164/(G164+I164))</f>
        <v/>
      </c>
      <c r="AM164" s="177">
        <f>IF(F164+G164=0,1,F164/(F164+G164))</f>
        <v/>
      </c>
      <c r="AN164" s="177">
        <f>IF(J164+L164=0,"",J164/(J164+L164))</f>
        <v/>
      </c>
      <c r="AO164" s="177">
        <f>IF(K164+M164=0,"",K164/(K164+M164))</f>
        <v/>
      </c>
      <c r="AP164" s="177">
        <f>IF(J164+K164=0,1,J164/(J164+K164))</f>
        <v/>
      </c>
      <c r="AQ164" s="177">
        <f>IF(N164+P164=0,"",N164/(N164+P164))</f>
        <v/>
      </c>
      <c r="AR164" s="177">
        <f>IF(O164+Q164=0,"",O164/(O164+Q164))</f>
        <v/>
      </c>
      <c r="AS164" s="177">
        <f>IF(N164+O164=0,1,N164/(N164+O164))</f>
        <v/>
      </c>
      <c r="AT164" s="177">
        <f>IF(R164+T164=0,"",R164/(R164+T164))</f>
        <v/>
      </c>
      <c r="AU164" s="177">
        <f>IF(S164+U164=0,"",S164/(S164+U164))</f>
        <v/>
      </c>
      <c r="AV164" s="177">
        <f>IF(R164+S164=0,1,R164/(R164+S164))</f>
        <v/>
      </c>
      <c r="AW164" s="177">
        <f>IF(V164+X164=0,"",V164/(V164+X164))</f>
        <v/>
      </c>
      <c r="AX164" s="177">
        <f>IF(W164+Y164=0,"",W164/(W164+Y164))</f>
        <v/>
      </c>
      <c r="AY164" s="177">
        <f>IF(V164+W164=0,1,V164/(V164+W164))</f>
        <v/>
      </c>
      <c r="AZ164" s="177">
        <f>IF(Z164+AB164=0,"",Z164/(Z164+AB164))</f>
        <v/>
      </c>
      <c r="BA164" s="177">
        <f>IF(AA164+AC164=0,"",AA164/(AA164+AC164))</f>
        <v/>
      </c>
      <c r="BB164" s="177">
        <f>IF(Z164+AA164=0,1,Z164/(Z164+AA164))</f>
        <v/>
      </c>
      <c r="BC164" s="177">
        <f>IF(AD164+AF164=0,"",AD164/(AD164+AF164))</f>
        <v/>
      </c>
      <c r="BD164" s="177">
        <f>IF(AE164+AG164=0,"",AE164/(AE164+AG164))</f>
        <v/>
      </c>
      <c r="BE164" s="177">
        <f>IF(AD164+AE164=0,1,AD164/(AD164+AE164))</f>
        <v/>
      </c>
    </row>
    <row r="165">
      <c r="A165" s="178" t="n">
        <v>0.0329207619047619</v>
      </c>
      <c r="B165" s="174" t="n">
        <v>887</v>
      </c>
      <c r="C165" s="174" t="n">
        <v>828</v>
      </c>
      <c r="D165" s="174" t="n">
        <v>669</v>
      </c>
      <c r="E165" s="174" t="n">
        <v>2656</v>
      </c>
      <c r="F165" s="174" t="n">
        <v>1396</v>
      </c>
      <c r="G165" s="174" t="n">
        <v>1992</v>
      </c>
      <c r="H165" s="174" t="n">
        <v>20</v>
      </c>
      <c r="I165" s="174" t="n">
        <v>897</v>
      </c>
      <c r="J165" s="174" t="n">
        <v>4260</v>
      </c>
      <c r="K165" s="174" t="n">
        <v>361</v>
      </c>
      <c r="L165" s="174" t="n">
        <v>4</v>
      </c>
      <c r="M165" s="174" t="n">
        <v>127</v>
      </c>
      <c r="N165" s="174" t="n">
        <v>24</v>
      </c>
      <c r="O165" s="174" t="n">
        <v>3555</v>
      </c>
      <c r="P165" s="174" t="n">
        <v>5</v>
      </c>
      <c r="Q165" s="174" t="n">
        <v>1415</v>
      </c>
      <c r="R165" s="174" t="n">
        <v>91</v>
      </c>
      <c r="S165" s="174" t="n">
        <v>802</v>
      </c>
      <c r="T165" s="174" t="n">
        <v>68</v>
      </c>
      <c r="U165" s="174" t="n">
        <v>3599</v>
      </c>
      <c r="V165" s="174" t="n">
        <v>2652</v>
      </c>
      <c r="W165" s="174" t="n">
        <v>3063</v>
      </c>
      <c r="X165" s="174" t="n">
        <v>268</v>
      </c>
      <c r="Y165" s="174" t="n">
        <v>3546</v>
      </c>
      <c r="Z165" s="179">
        <f>B165+F165+J165+N165+R165</f>
        <v/>
      </c>
      <c r="AA165" s="179">
        <f>C165+G165+K165+O165+S165</f>
        <v/>
      </c>
      <c r="AB165" s="179">
        <f>D165+H165+L165+P165+T165</f>
        <v/>
      </c>
      <c r="AC165" s="179">
        <f>E165+I165+M165+Q165+U165</f>
        <v/>
      </c>
      <c r="AD165" s="179">
        <f>Z165+V165</f>
        <v/>
      </c>
      <c r="AE165" s="179">
        <f>AA165+W165</f>
        <v/>
      </c>
      <c r="AF165" s="179">
        <f>AB165+X165</f>
        <v/>
      </c>
      <c r="AG165" s="179">
        <f>AC165+Y165</f>
        <v/>
      </c>
      <c r="AH165" s="177">
        <f>IF(B165+D165=0,"",B165/(B165+D165))</f>
        <v/>
      </c>
      <c r="AI165" s="177">
        <f>IF(C165+E165=0,"",C165/(C165+E165))</f>
        <v/>
      </c>
      <c r="AJ165" s="177">
        <f>IF(B165+C165=0,1,B165/(B165+C165))</f>
        <v/>
      </c>
      <c r="AK165" s="177">
        <f>IF(F165+H165=0,"",F165/(F165+H165))</f>
        <v/>
      </c>
      <c r="AL165" s="177">
        <f>IF(G165+I165=0,"",G165/(G165+I165))</f>
        <v/>
      </c>
      <c r="AM165" s="177">
        <f>IF(F165+G165=0,1,F165/(F165+G165))</f>
        <v/>
      </c>
      <c r="AN165" s="177">
        <f>IF(J165+L165=0,"",J165/(J165+L165))</f>
        <v/>
      </c>
      <c r="AO165" s="177">
        <f>IF(K165+M165=0,"",K165/(K165+M165))</f>
        <v/>
      </c>
      <c r="AP165" s="177">
        <f>IF(J165+K165=0,1,J165/(J165+K165))</f>
        <v/>
      </c>
      <c r="AQ165" s="177">
        <f>IF(N165+P165=0,"",N165/(N165+P165))</f>
        <v/>
      </c>
      <c r="AR165" s="177">
        <f>IF(O165+Q165=0,"",O165/(O165+Q165))</f>
        <v/>
      </c>
      <c r="AS165" s="177">
        <f>IF(N165+O165=0,1,N165/(N165+O165))</f>
        <v/>
      </c>
      <c r="AT165" s="177">
        <f>IF(R165+T165=0,"",R165/(R165+T165))</f>
        <v/>
      </c>
      <c r="AU165" s="177">
        <f>IF(S165+U165=0,"",S165/(S165+U165))</f>
        <v/>
      </c>
      <c r="AV165" s="177">
        <f>IF(R165+S165=0,1,R165/(R165+S165))</f>
        <v/>
      </c>
      <c r="AW165" s="177">
        <f>IF(V165+X165=0,"",V165/(V165+X165))</f>
        <v/>
      </c>
      <c r="AX165" s="177">
        <f>IF(W165+Y165=0,"",W165/(W165+Y165))</f>
        <v/>
      </c>
      <c r="AY165" s="177">
        <f>IF(V165+W165=0,1,V165/(V165+W165))</f>
        <v/>
      </c>
      <c r="AZ165" s="177">
        <f>IF(Z165+AB165=0,"",Z165/(Z165+AB165))</f>
        <v/>
      </c>
      <c r="BA165" s="177">
        <f>IF(AA165+AC165=0,"",AA165/(AA165+AC165))</f>
        <v/>
      </c>
      <c r="BB165" s="177">
        <f>IF(Z165+AA165=0,1,Z165/(Z165+AA165))</f>
        <v/>
      </c>
      <c r="BC165" s="177">
        <f>IF(AD165+AF165=0,"",AD165/(AD165+AF165))</f>
        <v/>
      </c>
      <c r="BD165" s="177">
        <f>IF(AE165+AG165=0,"",AE165/(AE165+AG165))</f>
        <v/>
      </c>
      <c r="BE165" s="177">
        <f>IF(AD165+AE165=0,1,AD165/(AD165+AE165))</f>
        <v/>
      </c>
    </row>
    <row r="166">
      <c r="A166" s="178" t="n">
        <v>0.0334725733333333</v>
      </c>
      <c r="B166" s="174" t="n">
        <v>877</v>
      </c>
      <c r="C166" s="174" t="n">
        <v>813</v>
      </c>
      <c r="D166" s="174" t="n">
        <v>679</v>
      </c>
      <c r="E166" s="174" t="n">
        <v>2671</v>
      </c>
      <c r="F166" s="174" t="n">
        <v>1393</v>
      </c>
      <c r="G166" s="174" t="n">
        <v>1975</v>
      </c>
      <c r="H166" s="174" t="n">
        <v>23</v>
      </c>
      <c r="I166" s="174" t="n">
        <v>914</v>
      </c>
      <c r="J166" s="174" t="n">
        <v>4260</v>
      </c>
      <c r="K166" s="174" t="n">
        <v>361</v>
      </c>
      <c r="L166" s="174" t="n">
        <v>4</v>
      </c>
      <c r="M166" s="174" t="n">
        <v>127</v>
      </c>
      <c r="N166" s="174" t="n">
        <v>24</v>
      </c>
      <c r="O166" s="174" t="n">
        <v>3549</v>
      </c>
      <c r="P166" s="174" t="n">
        <v>5</v>
      </c>
      <c r="Q166" s="174" t="n">
        <v>1421</v>
      </c>
      <c r="R166" s="174" t="n">
        <v>91</v>
      </c>
      <c r="S166" s="174" t="n">
        <v>791</v>
      </c>
      <c r="T166" s="174" t="n">
        <v>68</v>
      </c>
      <c r="U166" s="174" t="n">
        <v>3610</v>
      </c>
      <c r="V166" s="174" t="n">
        <v>2646</v>
      </c>
      <c r="W166" s="174" t="n">
        <v>3048</v>
      </c>
      <c r="X166" s="174" t="n">
        <v>274</v>
      </c>
      <c r="Y166" s="174" t="n">
        <v>3561</v>
      </c>
      <c r="Z166" s="179">
        <f>B166+F166+J166+N166+R166</f>
        <v/>
      </c>
      <c r="AA166" s="179">
        <f>C166+G166+K166+O166+S166</f>
        <v/>
      </c>
      <c r="AB166" s="179">
        <f>D166+H166+L166+P166+T166</f>
        <v/>
      </c>
      <c r="AC166" s="179">
        <f>E166+I166+M166+Q166+U166</f>
        <v/>
      </c>
      <c r="AD166" s="179">
        <f>Z166+V166</f>
        <v/>
      </c>
      <c r="AE166" s="179">
        <f>AA166+W166</f>
        <v/>
      </c>
      <c r="AF166" s="179">
        <f>AB166+X166</f>
        <v/>
      </c>
      <c r="AG166" s="179">
        <f>AC166+Y166</f>
        <v/>
      </c>
      <c r="AH166" s="177">
        <f>IF(B166+D166=0,"",B166/(B166+D166))</f>
        <v/>
      </c>
      <c r="AI166" s="177">
        <f>IF(C166+E166=0,"",C166/(C166+E166))</f>
        <v/>
      </c>
      <c r="AJ166" s="177">
        <f>IF(B166+C166=0,1,B166/(B166+C166))</f>
        <v/>
      </c>
      <c r="AK166" s="177">
        <f>IF(F166+H166=0,"",F166/(F166+H166))</f>
        <v/>
      </c>
      <c r="AL166" s="177">
        <f>IF(G166+I166=0,"",G166/(G166+I166))</f>
        <v/>
      </c>
      <c r="AM166" s="177">
        <f>IF(F166+G166=0,1,F166/(F166+G166))</f>
        <v/>
      </c>
      <c r="AN166" s="177">
        <f>IF(J166+L166=0,"",J166/(J166+L166))</f>
        <v/>
      </c>
      <c r="AO166" s="177">
        <f>IF(K166+M166=0,"",K166/(K166+M166))</f>
        <v/>
      </c>
      <c r="AP166" s="177">
        <f>IF(J166+K166=0,1,J166/(J166+K166))</f>
        <v/>
      </c>
      <c r="AQ166" s="177">
        <f>IF(N166+P166=0,"",N166/(N166+P166))</f>
        <v/>
      </c>
      <c r="AR166" s="177">
        <f>IF(O166+Q166=0,"",O166/(O166+Q166))</f>
        <v/>
      </c>
      <c r="AS166" s="177">
        <f>IF(N166+O166=0,1,N166/(N166+O166))</f>
        <v/>
      </c>
      <c r="AT166" s="177">
        <f>IF(R166+T166=0,"",R166/(R166+T166))</f>
        <v/>
      </c>
      <c r="AU166" s="177">
        <f>IF(S166+U166=0,"",S166/(S166+U166))</f>
        <v/>
      </c>
      <c r="AV166" s="177">
        <f>IF(R166+S166=0,1,R166/(R166+S166))</f>
        <v/>
      </c>
      <c r="AW166" s="177">
        <f>IF(V166+X166=0,"",V166/(V166+X166))</f>
        <v/>
      </c>
      <c r="AX166" s="177">
        <f>IF(W166+Y166=0,"",W166/(W166+Y166))</f>
        <v/>
      </c>
      <c r="AY166" s="177">
        <f>IF(V166+W166=0,1,V166/(V166+W166))</f>
        <v/>
      </c>
      <c r="AZ166" s="177">
        <f>IF(Z166+AB166=0,"",Z166/(Z166+AB166))</f>
        <v/>
      </c>
      <c r="BA166" s="177">
        <f>IF(AA166+AC166=0,"",AA166/(AA166+AC166))</f>
        <v/>
      </c>
      <c r="BB166" s="177">
        <f>IF(Z166+AA166=0,1,Z166/(Z166+AA166))</f>
        <v/>
      </c>
      <c r="BC166" s="177">
        <f>IF(AD166+AF166=0,"",AD166/(AD166+AF166))</f>
        <v/>
      </c>
      <c r="BD166" s="177">
        <f>IF(AE166+AG166=0,"",AE166/(AE166+AG166))</f>
        <v/>
      </c>
      <c r="BE166" s="177">
        <f>IF(AD166+AE166=0,1,AD166/(AD166+AE166))</f>
        <v/>
      </c>
    </row>
    <row r="167">
      <c r="A167" s="178" t="n">
        <v>0.0340622285714285</v>
      </c>
      <c r="B167" s="174" t="n">
        <v>868</v>
      </c>
      <c r="C167" s="174" t="n">
        <v>791</v>
      </c>
      <c r="D167" s="174" t="n">
        <v>688</v>
      </c>
      <c r="E167" s="174" t="n">
        <v>2693</v>
      </c>
      <c r="F167" s="174" t="n">
        <v>1393</v>
      </c>
      <c r="G167" s="174" t="n">
        <v>1961</v>
      </c>
      <c r="H167" s="174" t="n">
        <v>23</v>
      </c>
      <c r="I167" s="174" t="n">
        <v>928</v>
      </c>
      <c r="J167" s="174" t="n">
        <v>4260</v>
      </c>
      <c r="K167" s="174" t="n">
        <v>360</v>
      </c>
      <c r="L167" s="174" t="n">
        <v>4</v>
      </c>
      <c r="M167" s="174" t="n">
        <v>128</v>
      </c>
      <c r="N167" s="174" t="n">
        <v>24</v>
      </c>
      <c r="O167" s="174" t="n">
        <v>3539</v>
      </c>
      <c r="P167" s="174" t="n">
        <v>5</v>
      </c>
      <c r="Q167" s="174" t="n">
        <v>1431</v>
      </c>
      <c r="R167" s="174" t="n">
        <v>91</v>
      </c>
      <c r="S167" s="174" t="n">
        <v>783</v>
      </c>
      <c r="T167" s="174" t="n">
        <v>68</v>
      </c>
      <c r="U167" s="174" t="n">
        <v>3618</v>
      </c>
      <c r="V167" s="174" t="n">
        <v>2641</v>
      </c>
      <c r="W167" s="174" t="n">
        <v>3034</v>
      </c>
      <c r="X167" s="174" t="n">
        <v>279</v>
      </c>
      <c r="Y167" s="174" t="n">
        <v>3575</v>
      </c>
      <c r="Z167" s="179">
        <f>B167+F167+J167+N167+R167</f>
        <v/>
      </c>
      <c r="AA167" s="179">
        <f>C167+G167+K167+O167+S167</f>
        <v/>
      </c>
      <c r="AB167" s="179">
        <f>D167+H167+L167+P167+T167</f>
        <v/>
      </c>
      <c r="AC167" s="179">
        <f>E167+I167+M167+Q167+U167</f>
        <v/>
      </c>
      <c r="AD167" s="179">
        <f>Z167+V167</f>
        <v/>
      </c>
      <c r="AE167" s="179">
        <f>AA167+W167</f>
        <v/>
      </c>
      <c r="AF167" s="179">
        <f>AB167+X167</f>
        <v/>
      </c>
      <c r="AG167" s="179">
        <f>AC167+Y167</f>
        <v/>
      </c>
      <c r="AH167" s="177">
        <f>IF(B167+D167=0,"",B167/(B167+D167))</f>
        <v/>
      </c>
      <c r="AI167" s="177">
        <f>IF(C167+E167=0,"",C167/(C167+E167))</f>
        <v/>
      </c>
      <c r="AJ167" s="177">
        <f>IF(B167+C167=0,1,B167/(B167+C167))</f>
        <v/>
      </c>
      <c r="AK167" s="177">
        <f>IF(F167+H167=0,"",F167/(F167+H167))</f>
        <v/>
      </c>
      <c r="AL167" s="177">
        <f>IF(G167+I167=0,"",G167/(G167+I167))</f>
        <v/>
      </c>
      <c r="AM167" s="177">
        <f>IF(F167+G167=0,1,F167/(F167+G167))</f>
        <v/>
      </c>
      <c r="AN167" s="177">
        <f>IF(J167+L167=0,"",J167/(J167+L167))</f>
        <v/>
      </c>
      <c r="AO167" s="177">
        <f>IF(K167+M167=0,"",K167/(K167+M167))</f>
        <v/>
      </c>
      <c r="AP167" s="177">
        <f>IF(J167+K167=0,1,J167/(J167+K167))</f>
        <v/>
      </c>
      <c r="AQ167" s="177">
        <f>IF(N167+P167=0,"",N167/(N167+P167))</f>
        <v/>
      </c>
      <c r="AR167" s="177">
        <f>IF(O167+Q167=0,"",O167/(O167+Q167))</f>
        <v/>
      </c>
      <c r="AS167" s="177">
        <f>IF(N167+O167=0,1,N167/(N167+O167))</f>
        <v/>
      </c>
      <c r="AT167" s="177">
        <f>IF(R167+T167=0,"",R167/(R167+T167))</f>
        <v/>
      </c>
      <c r="AU167" s="177">
        <f>IF(S167+U167=0,"",S167/(S167+U167))</f>
        <v/>
      </c>
      <c r="AV167" s="177">
        <f>IF(R167+S167=0,1,R167/(R167+S167))</f>
        <v/>
      </c>
      <c r="AW167" s="177">
        <f>IF(V167+X167=0,"",V167/(V167+X167))</f>
        <v/>
      </c>
      <c r="AX167" s="177">
        <f>IF(W167+Y167=0,"",W167/(W167+Y167))</f>
        <v/>
      </c>
      <c r="AY167" s="177">
        <f>IF(V167+W167=0,1,V167/(V167+W167))</f>
        <v/>
      </c>
      <c r="AZ167" s="177">
        <f>IF(Z167+AB167=0,"",Z167/(Z167+AB167))</f>
        <v/>
      </c>
      <c r="BA167" s="177">
        <f>IF(AA167+AC167=0,"",AA167/(AA167+AC167))</f>
        <v/>
      </c>
      <c r="BB167" s="177">
        <f>IF(Z167+AA167=0,1,Z167/(Z167+AA167))</f>
        <v/>
      </c>
      <c r="BC167" s="177">
        <f>IF(AD167+AF167=0,"",AD167/(AD167+AF167))</f>
        <v/>
      </c>
      <c r="BD167" s="177">
        <f>IF(AE167+AG167=0,"",AE167/(AE167+AG167))</f>
        <v/>
      </c>
      <c r="BE167" s="177">
        <f>IF(AD167+AE167=0,1,AD167/(AD167+AE167))</f>
        <v/>
      </c>
    </row>
    <row r="168">
      <c r="A168" s="178" t="n">
        <v>0.0347802266666666</v>
      </c>
      <c r="B168" s="174" t="n">
        <v>860</v>
      </c>
      <c r="C168" s="174" t="n">
        <v>770</v>
      </c>
      <c r="D168" s="174" t="n">
        <v>696</v>
      </c>
      <c r="E168" s="174" t="n">
        <v>2714</v>
      </c>
      <c r="F168" s="174" t="n">
        <v>1393</v>
      </c>
      <c r="G168" s="174" t="n">
        <v>1940</v>
      </c>
      <c r="H168" s="174" t="n">
        <v>23</v>
      </c>
      <c r="I168" s="174" t="n">
        <v>949</v>
      </c>
      <c r="J168" s="174" t="n">
        <v>4260</v>
      </c>
      <c r="K168" s="174" t="n">
        <v>360</v>
      </c>
      <c r="L168" s="174" t="n">
        <v>4</v>
      </c>
      <c r="M168" s="174" t="n">
        <v>128</v>
      </c>
      <c r="N168" s="174" t="n">
        <v>24</v>
      </c>
      <c r="O168" s="174" t="n">
        <v>3532</v>
      </c>
      <c r="P168" s="174" t="n">
        <v>5</v>
      </c>
      <c r="Q168" s="174" t="n">
        <v>1438</v>
      </c>
      <c r="R168" s="174" t="n">
        <v>91</v>
      </c>
      <c r="S168" s="174" t="n">
        <v>776</v>
      </c>
      <c r="T168" s="174" t="n">
        <v>68</v>
      </c>
      <c r="U168" s="174" t="n">
        <v>3625</v>
      </c>
      <c r="V168" s="174" t="n">
        <v>2636</v>
      </c>
      <c r="W168" s="174" t="n">
        <v>3020</v>
      </c>
      <c r="X168" s="174" t="n">
        <v>284</v>
      </c>
      <c r="Y168" s="174" t="n">
        <v>3589</v>
      </c>
      <c r="Z168" s="179">
        <f>B168+F168+J168+N168+R168</f>
        <v/>
      </c>
      <c r="AA168" s="179">
        <f>C168+G168+K168+O168+S168</f>
        <v/>
      </c>
      <c r="AB168" s="179">
        <f>D168+H168+L168+P168+T168</f>
        <v/>
      </c>
      <c r="AC168" s="179">
        <f>E168+I168+M168+Q168+U168</f>
        <v/>
      </c>
      <c r="AD168" s="179">
        <f>Z168+V168</f>
        <v/>
      </c>
      <c r="AE168" s="179">
        <f>AA168+W168</f>
        <v/>
      </c>
      <c r="AF168" s="179">
        <f>AB168+X168</f>
        <v/>
      </c>
      <c r="AG168" s="179">
        <f>AC168+Y168</f>
        <v/>
      </c>
      <c r="AH168" s="177">
        <f>IF(B168+D168=0,"",B168/(B168+D168))</f>
        <v/>
      </c>
      <c r="AI168" s="177">
        <f>IF(C168+E168=0,"",C168/(C168+E168))</f>
        <v/>
      </c>
      <c r="AJ168" s="177">
        <f>IF(B168+C168=0,1,B168/(B168+C168))</f>
        <v/>
      </c>
      <c r="AK168" s="177">
        <f>IF(F168+H168=0,"",F168/(F168+H168))</f>
        <v/>
      </c>
      <c r="AL168" s="177">
        <f>IF(G168+I168=0,"",G168/(G168+I168))</f>
        <v/>
      </c>
      <c r="AM168" s="177">
        <f>IF(F168+G168=0,1,F168/(F168+G168))</f>
        <v/>
      </c>
      <c r="AN168" s="177">
        <f>IF(J168+L168=0,"",J168/(J168+L168))</f>
        <v/>
      </c>
      <c r="AO168" s="177">
        <f>IF(K168+M168=0,"",K168/(K168+M168))</f>
        <v/>
      </c>
      <c r="AP168" s="177">
        <f>IF(J168+K168=0,1,J168/(J168+K168))</f>
        <v/>
      </c>
      <c r="AQ168" s="177">
        <f>IF(N168+P168=0,"",N168/(N168+P168))</f>
        <v/>
      </c>
      <c r="AR168" s="177">
        <f>IF(O168+Q168=0,"",O168/(O168+Q168))</f>
        <v/>
      </c>
      <c r="AS168" s="177">
        <f>IF(N168+O168=0,1,N168/(N168+O168))</f>
        <v/>
      </c>
      <c r="AT168" s="177">
        <f>IF(R168+T168=0,"",R168/(R168+T168))</f>
        <v/>
      </c>
      <c r="AU168" s="177">
        <f>IF(S168+U168=0,"",S168/(S168+U168))</f>
        <v/>
      </c>
      <c r="AV168" s="177">
        <f>IF(R168+S168=0,1,R168/(R168+S168))</f>
        <v/>
      </c>
      <c r="AW168" s="177">
        <f>IF(V168+X168=0,"",V168/(V168+X168))</f>
        <v/>
      </c>
      <c r="AX168" s="177">
        <f>IF(W168+Y168=0,"",W168/(W168+Y168))</f>
        <v/>
      </c>
      <c r="AY168" s="177">
        <f>IF(V168+W168=0,1,V168/(V168+W168))</f>
        <v/>
      </c>
      <c r="AZ168" s="177">
        <f>IF(Z168+AB168=0,"",Z168/(Z168+AB168))</f>
        <v/>
      </c>
      <c r="BA168" s="177">
        <f>IF(AA168+AC168=0,"",AA168/(AA168+AC168))</f>
        <v/>
      </c>
      <c r="BB168" s="177">
        <f>IF(Z168+AA168=0,1,Z168/(Z168+AA168))</f>
        <v/>
      </c>
      <c r="BC168" s="177">
        <f>IF(AD168+AF168=0,"",AD168/(AD168+AF168))</f>
        <v/>
      </c>
      <c r="BD168" s="177">
        <f>IF(AE168+AG168=0,"",AE168/(AE168+AG168))</f>
        <v/>
      </c>
      <c r="BE168" s="177">
        <f>IF(AD168+AE168=0,1,AD168/(AD168+AE168))</f>
        <v/>
      </c>
    </row>
    <row r="169">
      <c r="A169" s="178" t="n">
        <v>0.0353518666666666</v>
      </c>
      <c r="B169" s="174" t="n">
        <v>855</v>
      </c>
      <c r="C169" s="174" t="n">
        <v>745</v>
      </c>
      <c r="D169" s="174" t="n">
        <v>701</v>
      </c>
      <c r="E169" s="174" t="n">
        <v>2739</v>
      </c>
      <c r="F169" s="174" t="n">
        <v>1390</v>
      </c>
      <c r="G169" s="174" t="n">
        <v>1924</v>
      </c>
      <c r="H169" s="174" t="n">
        <v>26</v>
      </c>
      <c r="I169" s="174" t="n">
        <v>965</v>
      </c>
      <c r="J169" s="174" t="n">
        <v>4260</v>
      </c>
      <c r="K169" s="174" t="n">
        <v>360</v>
      </c>
      <c r="L169" s="174" t="n">
        <v>4</v>
      </c>
      <c r="M169" s="174" t="n">
        <v>128</v>
      </c>
      <c r="N169" s="174" t="n">
        <v>24</v>
      </c>
      <c r="O169" s="174" t="n">
        <v>3522</v>
      </c>
      <c r="P169" s="174" t="n">
        <v>5</v>
      </c>
      <c r="Q169" s="174" t="n">
        <v>1448</v>
      </c>
      <c r="R169" s="174" t="n">
        <v>91</v>
      </c>
      <c r="S169" s="174" t="n">
        <v>767</v>
      </c>
      <c r="T169" s="174" t="n">
        <v>68</v>
      </c>
      <c r="U169" s="174" t="n">
        <v>3634</v>
      </c>
      <c r="V169" s="174" t="n">
        <v>2633</v>
      </c>
      <c r="W169" s="174" t="n">
        <v>3008</v>
      </c>
      <c r="X169" s="174" t="n">
        <v>287</v>
      </c>
      <c r="Y169" s="174" t="n">
        <v>3601</v>
      </c>
      <c r="Z169" s="179">
        <f>B169+F169+J169+N169+R169</f>
        <v/>
      </c>
      <c r="AA169" s="179">
        <f>C169+G169+K169+O169+S169</f>
        <v/>
      </c>
      <c r="AB169" s="179">
        <f>D169+H169+L169+P169+T169</f>
        <v/>
      </c>
      <c r="AC169" s="179">
        <f>E169+I169+M169+Q169+U169</f>
        <v/>
      </c>
      <c r="AD169" s="179">
        <f>Z169+V169</f>
        <v/>
      </c>
      <c r="AE169" s="179">
        <f>AA169+W169</f>
        <v/>
      </c>
      <c r="AF169" s="179">
        <f>AB169+X169</f>
        <v/>
      </c>
      <c r="AG169" s="179">
        <f>AC169+Y169</f>
        <v/>
      </c>
      <c r="AH169" s="177">
        <f>IF(B169+D169=0,"",B169/(B169+D169))</f>
        <v/>
      </c>
      <c r="AI169" s="177">
        <f>IF(C169+E169=0,"",C169/(C169+E169))</f>
        <v/>
      </c>
      <c r="AJ169" s="177">
        <f>IF(B169+C169=0,1,B169/(B169+C169))</f>
        <v/>
      </c>
      <c r="AK169" s="177">
        <f>IF(F169+H169=0,"",F169/(F169+H169))</f>
        <v/>
      </c>
      <c r="AL169" s="177">
        <f>IF(G169+I169=0,"",G169/(G169+I169))</f>
        <v/>
      </c>
      <c r="AM169" s="177">
        <f>IF(F169+G169=0,1,F169/(F169+G169))</f>
        <v/>
      </c>
      <c r="AN169" s="177">
        <f>IF(J169+L169=0,"",J169/(J169+L169))</f>
        <v/>
      </c>
      <c r="AO169" s="177">
        <f>IF(K169+M169=0,"",K169/(K169+M169))</f>
        <v/>
      </c>
      <c r="AP169" s="177">
        <f>IF(J169+K169=0,1,J169/(J169+K169))</f>
        <v/>
      </c>
      <c r="AQ169" s="177">
        <f>IF(N169+P169=0,"",N169/(N169+P169))</f>
        <v/>
      </c>
      <c r="AR169" s="177">
        <f>IF(O169+Q169=0,"",O169/(O169+Q169))</f>
        <v/>
      </c>
      <c r="AS169" s="177">
        <f>IF(N169+O169=0,1,N169/(N169+O169))</f>
        <v/>
      </c>
      <c r="AT169" s="177">
        <f>IF(R169+T169=0,"",R169/(R169+T169))</f>
        <v/>
      </c>
      <c r="AU169" s="177">
        <f>IF(S169+U169=0,"",S169/(S169+U169))</f>
        <v/>
      </c>
      <c r="AV169" s="177">
        <f>IF(R169+S169=0,1,R169/(R169+S169))</f>
        <v/>
      </c>
      <c r="AW169" s="177">
        <f>IF(V169+X169=0,"",V169/(V169+X169))</f>
        <v/>
      </c>
      <c r="AX169" s="177">
        <f>IF(W169+Y169=0,"",W169/(W169+Y169))</f>
        <v/>
      </c>
      <c r="AY169" s="177">
        <f>IF(V169+W169=0,1,V169/(V169+W169))</f>
        <v/>
      </c>
      <c r="AZ169" s="177">
        <f>IF(Z169+AB169=0,"",Z169/(Z169+AB169))</f>
        <v/>
      </c>
      <c r="BA169" s="177">
        <f>IF(AA169+AC169=0,"",AA169/(AA169+AC169))</f>
        <v/>
      </c>
      <c r="BB169" s="177">
        <f>IF(Z169+AA169=0,1,Z169/(Z169+AA169))</f>
        <v/>
      </c>
      <c r="BC169" s="177">
        <f>IF(AD169+AF169=0,"",AD169/(AD169+AF169))</f>
        <v/>
      </c>
      <c r="BD169" s="177">
        <f>IF(AE169+AG169=0,"",AE169/(AE169+AG169))</f>
        <v/>
      </c>
      <c r="BE169" s="177">
        <f>IF(AD169+AE169=0,1,AD169/(AD169+AE169))</f>
        <v/>
      </c>
    </row>
    <row r="170">
      <c r="A170" s="178" t="n">
        <v>0.0360279</v>
      </c>
      <c r="B170" s="174" t="n">
        <v>848</v>
      </c>
      <c r="C170" s="174" t="n">
        <v>725</v>
      </c>
      <c r="D170" s="174" t="n">
        <v>708</v>
      </c>
      <c r="E170" s="174" t="n">
        <v>2759</v>
      </c>
      <c r="F170" s="174" t="n">
        <v>1389</v>
      </c>
      <c r="G170" s="174" t="n">
        <v>1906</v>
      </c>
      <c r="H170" s="174" t="n">
        <v>27</v>
      </c>
      <c r="I170" s="174" t="n">
        <v>983</v>
      </c>
      <c r="J170" s="174" t="n">
        <v>4260</v>
      </c>
      <c r="K170" s="174" t="n">
        <v>357</v>
      </c>
      <c r="L170" s="174" t="n">
        <v>4</v>
      </c>
      <c r="M170" s="174" t="n">
        <v>131</v>
      </c>
      <c r="N170" s="174" t="n">
        <v>24</v>
      </c>
      <c r="O170" s="174" t="n">
        <v>3515</v>
      </c>
      <c r="P170" s="174" t="n">
        <v>5</v>
      </c>
      <c r="Q170" s="174" t="n">
        <v>1455</v>
      </c>
      <c r="R170" s="174" t="n">
        <v>91</v>
      </c>
      <c r="S170" s="174" t="n">
        <v>759</v>
      </c>
      <c r="T170" s="174" t="n">
        <v>68</v>
      </c>
      <c r="U170" s="174" t="n">
        <v>3642</v>
      </c>
      <c r="V170" s="174" t="n">
        <v>2630</v>
      </c>
      <c r="W170" s="174" t="n">
        <v>2992</v>
      </c>
      <c r="X170" s="174" t="n">
        <v>290</v>
      </c>
      <c r="Y170" s="174" t="n">
        <v>3617</v>
      </c>
      <c r="Z170" s="179">
        <f>B170+F170+J170+N170+R170</f>
        <v/>
      </c>
      <c r="AA170" s="179">
        <f>C170+G170+K170+O170+S170</f>
        <v/>
      </c>
      <c r="AB170" s="179">
        <f>D170+H170+L170+P170+T170</f>
        <v/>
      </c>
      <c r="AC170" s="179">
        <f>E170+I170+M170+Q170+U170</f>
        <v/>
      </c>
      <c r="AD170" s="179">
        <f>Z170+V170</f>
        <v/>
      </c>
      <c r="AE170" s="179">
        <f>AA170+W170</f>
        <v/>
      </c>
      <c r="AF170" s="179">
        <f>AB170+X170</f>
        <v/>
      </c>
      <c r="AG170" s="179">
        <f>AC170+Y170</f>
        <v/>
      </c>
      <c r="AH170" s="177">
        <f>IF(B170+D170=0,"",B170/(B170+D170))</f>
        <v/>
      </c>
      <c r="AI170" s="177">
        <f>IF(C170+E170=0,"",C170/(C170+E170))</f>
        <v/>
      </c>
      <c r="AJ170" s="177">
        <f>IF(B170+C170=0,1,B170/(B170+C170))</f>
        <v/>
      </c>
      <c r="AK170" s="177">
        <f>IF(F170+H170=0,"",F170/(F170+H170))</f>
        <v/>
      </c>
      <c r="AL170" s="177">
        <f>IF(G170+I170=0,"",G170/(G170+I170))</f>
        <v/>
      </c>
      <c r="AM170" s="177">
        <f>IF(F170+G170=0,1,F170/(F170+G170))</f>
        <v/>
      </c>
      <c r="AN170" s="177">
        <f>IF(J170+L170=0,"",J170/(J170+L170))</f>
        <v/>
      </c>
      <c r="AO170" s="177">
        <f>IF(K170+M170=0,"",K170/(K170+M170))</f>
        <v/>
      </c>
      <c r="AP170" s="177">
        <f>IF(J170+K170=0,1,J170/(J170+K170))</f>
        <v/>
      </c>
      <c r="AQ170" s="177">
        <f>IF(N170+P170=0,"",N170/(N170+P170))</f>
        <v/>
      </c>
      <c r="AR170" s="177">
        <f>IF(O170+Q170=0,"",O170/(O170+Q170))</f>
        <v/>
      </c>
      <c r="AS170" s="177">
        <f>IF(N170+O170=0,1,N170/(N170+O170))</f>
        <v/>
      </c>
      <c r="AT170" s="177">
        <f>IF(R170+T170=0,"",R170/(R170+T170))</f>
        <v/>
      </c>
      <c r="AU170" s="177">
        <f>IF(S170+U170=0,"",S170/(S170+U170))</f>
        <v/>
      </c>
      <c r="AV170" s="177">
        <f>IF(R170+S170=0,1,R170/(R170+S170))</f>
        <v/>
      </c>
      <c r="AW170" s="177">
        <f>IF(V170+X170=0,"",V170/(V170+X170))</f>
        <v/>
      </c>
      <c r="AX170" s="177">
        <f>IF(W170+Y170=0,"",W170/(W170+Y170))</f>
        <v/>
      </c>
      <c r="AY170" s="177">
        <f>IF(V170+W170=0,1,V170/(V170+W170))</f>
        <v/>
      </c>
      <c r="AZ170" s="177">
        <f>IF(Z170+AB170=0,"",Z170/(Z170+AB170))</f>
        <v/>
      </c>
      <c r="BA170" s="177">
        <f>IF(AA170+AC170=0,"",AA170/(AA170+AC170))</f>
        <v/>
      </c>
      <c r="BB170" s="177">
        <f>IF(Z170+AA170=0,1,Z170/(Z170+AA170))</f>
        <v/>
      </c>
      <c r="BC170" s="177">
        <f>IF(AD170+AF170=0,"",AD170/(AD170+AF170))</f>
        <v/>
      </c>
      <c r="BD170" s="177">
        <f>IF(AE170+AG170=0,"",AE170/(AE170+AG170))</f>
        <v/>
      </c>
      <c r="BE170" s="177">
        <f>IF(AD170+AE170=0,1,AD170/(AD170+AE170))</f>
        <v/>
      </c>
    </row>
    <row r="171">
      <c r="A171" s="178" t="n">
        <v>0.03673044</v>
      </c>
      <c r="B171" s="174" t="n">
        <v>840</v>
      </c>
      <c r="C171" s="174" t="n">
        <v>705</v>
      </c>
      <c r="D171" s="174" t="n">
        <v>716</v>
      </c>
      <c r="E171" s="174" t="n">
        <v>2779</v>
      </c>
      <c r="F171" s="174" t="n">
        <v>1387</v>
      </c>
      <c r="G171" s="174" t="n">
        <v>1889</v>
      </c>
      <c r="H171" s="174" t="n">
        <v>29</v>
      </c>
      <c r="I171" s="174" t="n">
        <v>1000</v>
      </c>
      <c r="J171" s="174" t="n">
        <v>4260</v>
      </c>
      <c r="K171" s="174" t="n">
        <v>357</v>
      </c>
      <c r="L171" s="174" t="n">
        <v>4</v>
      </c>
      <c r="M171" s="174" t="n">
        <v>131</v>
      </c>
      <c r="N171" s="174" t="n">
        <v>24</v>
      </c>
      <c r="O171" s="174" t="n">
        <v>3506</v>
      </c>
      <c r="P171" s="174" t="n">
        <v>5</v>
      </c>
      <c r="Q171" s="174" t="n">
        <v>1464</v>
      </c>
      <c r="R171" s="174" t="n">
        <v>91</v>
      </c>
      <c r="S171" s="174" t="n">
        <v>750</v>
      </c>
      <c r="T171" s="174" t="n">
        <v>68</v>
      </c>
      <c r="U171" s="174" t="n">
        <v>3651</v>
      </c>
      <c r="V171" s="174" t="n">
        <v>2626</v>
      </c>
      <c r="W171" s="174" t="n">
        <v>2978</v>
      </c>
      <c r="X171" s="174" t="n">
        <v>294</v>
      </c>
      <c r="Y171" s="174" t="n">
        <v>3631</v>
      </c>
      <c r="Z171" s="179">
        <f>B171+F171+J171+N171+R171</f>
        <v/>
      </c>
      <c r="AA171" s="179">
        <f>C171+G171+K171+O171+S171</f>
        <v/>
      </c>
      <c r="AB171" s="179">
        <f>D171+H171+L171+P171+T171</f>
        <v/>
      </c>
      <c r="AC171" s="179">
        <f>E171+I171+M171+Q171+U171</f>
        <v/>
      </c>
      <c r="AD171" s="179">
        <f>Z171+V171</f>
        <v/>
      </c>
      <c r="AE171" s="179">
        <f>AA171+W171</f>
        <v/>
      </c>
      <c r="AF171" s="179">
        <f>AB171+X171</f>
        <v/>
      </c>
      <c r="AG171" s="179">
        <f>AC171+Y171</f>
        <v/>
      </c>
      <c r="AH171" s="177">
        <f>IF(B171+D171=0,"",B171/(B171+D171))</f>
        <v/>
      </c>
      <c r="AI171" s="177">
        <f>IF(C171+E171=0,"",C171/(C171+E171))</f>
        <v/>
      </c>
      <c r="AJ171" s="177">
        <f>IF(B171+C171=0,1,B171/(B171+C171))</f>
        <v/>
      </c>
      <c r="AK171" s="177">
        <f>IF(F171+H171=0,"",F171/(F171+H171))</f>
        <v/>
      </c>
      <c r="AL171" s="177">
        <f>IF(G171+I171=0,"",G171/(G171+I171))</f>
        <v/>
      </c>
      <c r="AM171" s="177">
        <f>IF(F171+G171=0,1,F171/(F171+G171))</f>
        <v/>
      </c>
      <c r="AN171" s="177">
        <f>IF(J171+L171=0,"",J171/(J171+L171))</f>
        <v/>
      </c>
      <c r="AO171" s="177">
        <f>IF(K171+M171=0,"",K171/(K171+M171))</f>
        <v/>
      </c>
      <c r="AP171" s="177">
        <f>IF(J171+K171=0,1,J171/(J171+K171))</f>
        <v/>
      </c>
      <c r="AQ171" s="177">
        <f>IF(N171+P171=0,"",N171/(N171+P171))</f>
        <v/>
      </c>
      <c r="AR171" s="177">
        <f>IF(O171+Q171=0,"",O171/(O171+Q171))</f>
        <v/>
      </c>
      <c r="AS171" s="177">
        <f>IF(N171+O171=0,1,N171/(N171+O171))</f>
        <v/>
      </c>
      <c r="AT171" s="177">
        <f>IF(R171+T171=0,"",R171/(R171+T171))</f>
        <v/>
      </c>
      <c r="AU171" s="177">
        <f>IF(S171+U171=0,"",S171/(S171+U171))</f>
        <v/>
      </c>
      <c r="AV171" s="177">
        <f>IF(R171+S171=0,1,R171/(R171+S171))</f>
        <v/>
      </c>
      <c r="AW171" s="177">
        <f>IF(V171+X171=0,"",V171/(V171+X171))</f>
        <v/>
      </c>
      <c r="AX171" s="177">
        <f>IF(W171+Y171=0,"",W171/(W171+Y171))</f>
        <v/>
      </c>
      <c r="AY171" s="177">
        <f>IF(V171+W171=0,1,V171/(V171+W171))</f>
        <v/>
      </c>
      <c r="AZ171" s="177">
        <f>IF(Z171+AB171=0,"",Z171/(Z171+AB171))</f>
        <v/>
      </c>
      <c r="BA171" s="177">
        <f>IF(AA171+AC171=0,"",AA171/(AA171+AC171))</f>
        <v/>
      </c>
      <c r="BB171" s="177">
        <f>IF(Z171+AA171=0,1,Z171/(Z171+AA171))</f>
        <v/>
      </c>
      <c r="BC171" s="177">
        <f>IF(AD171+AF171=0,"",AD171/(AD171+AF171))</f>
        <v/>
      </c>
      <c r="BD171" s="177">
        <f>IF(AE171+AG171=0,"",AE171/(AE171+AG171))</f>
        <v/>
      </c>
      <c r="BE171" s="177">
        <f>IF(AD171+AE171=0,1,AD171/(AD171+AE171))</f>
        <v/>
      </c>
    </row>
    <row r="172">
      <c r="A172" s="178" t="n">
        <v>0.0373084285714285</v>
      </c>
      <c r="B172" s="174" t="n">
        <v>829</v>
      </c>
      <c r="C172" s="174" t="n">
        <v>686</v>
      </c>
      <c r="D172" s="174" t="n">
        <v>727</v>
      </c>
      <c r="E172" s="174" t="n">
        <v>2798</v>
      </c>
      <c r="F172" s="174" t="n">
        <v>1382</v>
      </c>
      <c r="G172" s="174" t="n">
        <v>1882</v>
      </c>
      <c r="H172" s="174" t="n">
        <v>34</v>
      </c>
      <c r="I172" s="174" t="n">
        <v>1007</v>
      </c>
      <c r="J172" s="174" t="n">
        <v>4260</v>
      </c>
      <c r="K172" s="174" t="n">
        <v>357</v>
      </c>
      <c r="L172" s="174" t="n">
        <v>4</v>
      </c>
      <c r="M172" s="174" t="n">
        <v>131</v>
      </c>
      <c r="N172" s="174" t="n">
        <v>24</v>
      </c>
      <c r="O172" s="174" t="n">
        <v>3494</v>
      </c>
      <c r="P172" s="174" t="n">
        <v>5</v>
      </c>
      <c r="Q172" s="174" t="n">
        <v>1476</v>
      </c>
      <c r="R172" s="174" t="n">
        <v>90</v>
      </c>
      <c r="S172" s="174" t="n">
        <v>742</v>
      </c>
      <c r="T172" s="174" t="n">
        <v>69</v>
      </c>
      <c r="U172" s="174" t="n">
        <v>3659</v>
      </c>
      <c r="V172" s="174" t="n">
        <v>2622</v>
      </c>
      <c r="W172" s="174" t="n">
        <v>2962</v>
      </c>
      <c r="X172" s="174" t="n">
        <v>298</v>
      </c>
      <c r="Y172" s="174" t="n">
        <v>3647</v>
      </c>
      <c r="Z172" s="179">
        <f>B172+F172+J172+N172+R172</f>
        <v/>
      </c>
      <c r="AA172" s="179">
        <f>C172+G172+K172+O172+S172</f>
        <v/>
      </c>
      <c r="AB172" s="179">
        <f>D172+H172+L172+P172+T172</f>
        <v/>
      </c>
      <c r="AC172" s="179">
        <f>E172+I172+M172+Q172+U172</f>
        <v/>
      </c>
      <c r="AD172" s="179">
        <f>Z172+V172</f>
        <v/>
      </c>
      <c r="AE172" s="179">
        <f>AA172+W172</f>
        <v/>
      </c>
      <c r="AF172" s="179">
        <f>AB172+X172</f>
        <v/>
      </c>
      <c r="AG172" s="179">
        <f>AC172+Y172</f>
        <v/>
      </c>
      <c r="AH172" s="177">
        <f>IF(B172+D172=0,"",B172/(B172+D172))</f>
        <v/>
      </c>
      <c r="AI172" s="177">
        <f>IF(C172+E172=0,"",C172/(C172+E172))</f>
        <v/>
      </c>
      <c r="AJ172" s="177">
        <f>IF(B172+C172=0,1,B172/(B172+C172))</f>
        <v/>
      </c>
      <c r="AK172" s="177">
        <f>IF(F172+H172=0,"",F172/(F172+H172))</f>
        <v/>
      </c>
      <c r="AL172" s="177">
        <f>IF(G172+I172=0,"",G172/(G172+I172))</f>
        <v/>
      </c>
      <c r="AM172" s="177">
        <f>IF(F172+G172=0,1,F172/(F172+G172))</f>
        <v/>
      </c>
      <c r="AN172" s="177">
        <f>IF(J172+L172=0,"",J172/(J172+L172))</f>
        <v/>
      </c>
      <c r="AO172" s="177">
        <f>IF(K172+M172=0,"",K172/(K172+M172))</f>
        <v/>
      </c>
      <c r="AP172" s="177">
        <f>IF(J172+K172=0,1,J172/(J172+K172))</f>
        <v/>
      </c>
      <c r="AQ172" s="177">
        <f>IF(N172+P172=0,"",N172/(N172+P172))</f>
        <v/>
      </c>
      <c r="AR172" s="177">
        <f>IF(O172+Q172=0,"",O172/(O172+Q172))</f>
        <v/>
      </c>
      <c r="AS172" s="177">
        <f>IF(N172+O172=0,1,N172/(N172+O172))</f>
        <v/>
      </c>
      <c r="AT172" s="177">
        <f>IF(R172+T172=0,"",R172/(R172+T172))</f>
        <v/>
      </c>
      <c r="AU172" s="177">
        <f>IF(S172+U172=0,"",S172/(S172+U172))</f>
        <v/>
      </c>
      <c r="AV172" s="177">
        <f>IF(R172+S172=0,1,R172/(R172+S172))</f>
        <v/>
      </c>
      <c r="AW172" s="177">
        <f>IF(V172+X172=0,"",V172/(V172+X172))</f>
        <v/>
      </c>
      <c r="AX172" s="177">
        <f>IF(W172+Y172=0,"",W172/(W172+Y172))</f>
        <v/>
      </c>
      <c r="AY172" s="177">
        <f>IF(V172+W172=0,1,V172/(V172+W172))</f>
        <v/>
      </c>
      <c r="AZ172" s="177">
        <f>IF(Z172+AB172=0,"",Z172/(Z172+AB172))</f>
        <v/>
      </c>
      <c r="BA172" s="177">
        <f>IF(AA172+AC172=0,"",AA172/(AA172+AC172))</f>
        <v/>
      </c>
      <c r="BB172" s="177">
        <f>IF(Z172+AA172=0,1,Z172/(Z172+AA172))</f>
        <v/>
      </c>
      <c r="BC172" s="177">
        <f>IF(AD172+AF172=0,"",AD172/(AD172+AF172))</f>
        <v/>
      </c>
      <c r="BD172" s="177">
        <f>IF(AE172+AG172=0,"",AE172/(AE172+AG172))</f>
        <v/>
      </c>
      <c r="BE172" s="177">
        <f>IF(AD172+AE172=0,1,AD172/(AD172+AE172))</f>
        <v/>
      </c>
    </row>
    <row r="173">
      <c r="A173" s="178" t="n">
        <v>0.0379333133333333</v>
      </c>
      <c r="B173" s="174" t="n">
        <v>815</v>
      </c>
      <c r="C173" s="174" t="n">
        <v>670</v>
      </c>
      <c r="D173" s="174" t="n">
        <v>741</v>
      </c>
      <c r="E173" s="174" t="n">
        <v>2814</v>
      </c>
      <c r="F173" s="174" t="n">
        <v>1379</v>
      </c>
      <c r="G173" s="174" t="n">
        <v>1863</v>
      </c>
      <c r="H173" s="174" t="n">
        <v>37</v>
      </c>
      <c r="I173" s="174" t="n">
        <v>1026</v>
      </c>
      <c r="J173" s="174" t="n">
        <v>4260</v>
      </c>
      <c r="K173" s="174" t="n">
        <v>357</v>
      </c>
      <c r="L173" s="174" t="n">
        <v>4</v>
      </c>
      <c r="M173" s="174" t="n">
        <v>131</v>
      </c>
      <c r="N173" s="174" t="n">
        <v>24</v>
      </c>
      <c r="O173" s="174" t="n">
        <v>3483</v>
      </c>
      <c r="P173" s="174" t="n">
        <v>5</v>
      </c>
      <c r="Q173" s="174" t="n">
        <v>1487</v>
      </c>
      <c r="R173" s="174" t="n">
        <v>89</v>
      </c>
      <c r="S173" s="174" t="n">
        <v>736</v>
      </c>
      <c r="T173" s="174" t="n">
        <v>70</v>
      </c>
      <c r="U173" s="174" t="n">
        <v>3665</v>
      </c>
      <c r="V173" s="174" t="n">
        <v>2622</v>
      </c>
      <c r="W173" s="174" t="n">
        <v>2949</v>
      </c>
      <c r="X173" s="174" t="n">
        <v>298</v>
      </c>
      <c r="Y173" s="174" t="n">
        <v>3660</v>
      </c>
      <c r="Z173" s="179">
        <f>B173+F173+J173+N173+R173</f>
        <v/>
      </c>
      <c r="AA173" s="179">
        <f>C173+G173+K173+O173+S173</f>
        <v/>
      </c>
      <c r="AB173" s="179">
        <f>D173+H173+L173+P173+T173</f>
        <v/>
      </c>
      <c r="AC173" s="179">
        <f>E173+I173+M173+Q173+U173</f>
        <v/>
      </c>
      <c r="AD173" s="179">
        <f>Z173+V173</f>
        <v/>
      </c>
      <c r="AE173" s="179">
        <f>AA173+W173</f>
        <v/>
      </c>
      <c r="AF173" s="179">
        <f>AB173+X173</f>
        <v/>
      </c>
      <c r="AG173" s="179">
        <f>AC173+Y173</f>
        <v/>
      </c>
      <c r="AH173" s="177">
        <f>IF(B173+D173=0,"",B173/(B173+D173))</f>
        <v/>
      </c>
      <c r="AI173" s="177">
        <f>IF(C173+E173=0,"",C173/(C173+E173))</f>
        <v/>
      </c>
      <c r="AJ173" s="177">
        <f>IF(B173+C173=0,1,B173/(B173+C173))</f>
        <v/>
      </c>
      <c r="AK173" s="177">
        <f>IF(F173+H173=0,"",F173/(F173+H173))</f>
        <v/>
      </c>
      <c r="AL173" s="177">
        <f>IF(G173+I173=0,"",G173/(G173+I173))</f>
        <v/>
      </c>
      <c r="AM173" s="177">
        <f>IF(F173+G173=0,1,F173/(F173+G173))</f>
        <v/>
      </c>
      <c r="AN173" s="177">
        <f>IF(J173+L173=0,"",J173/(J173+L173))</f>
        <v/>
      </c>
      <c r="AO173" s="177">
        <f>IF(K173+M173=0,"",K173/(K173+M173))</f>
        <v/>
      </c>
      <c r="AP173" s="177">
        <f>IF(J173+K173=0,1,J173/(J173+K173))</f>
        <v/>
      </c>
      <c r="AQ173" s="177">
        <f>IF(N173+P173=0,"",N173/(N173+P173))</f>
        <v/>
      </c>
      <c r="AR173" s="177">
        <f>IF(O173+Q173=0,"",O173/(O173+Q173))</f>
        <v/>
      </c>
      <c r="AS173" s="177">
        <f>IF(N173+O173=0,1,N173/(N173+O173))</f>
        <v/>
      </c>
      <c r="AT173" s="177">
        <f>IF(R173+T173=0,"",R173/(R173+T173))</f>
        <v/>
      </c>
      <c r="AU173" s="177">
        <f>IF(S173+U173=0,"",S173/(S173+U173))</f>
        <v/>
      </c>
      <c r="AV173" s="177">
        <f>IF(R173+S173=0,1,R173/(R173+S173))</f>
        <v/>
      </c>
      <c r="AW173" s="177">
        <f>IF(V173+X173=0,"",V173/(V173+X173))</f>
        <v/>
      </c>
      <c r="AX173" s="177">
        <f>IF(W173+Y173=0,"",W173/(W173+Y173))</f>
        <v/>
      </c>
      <c r="AY173" s="177">
        <f>IF(V173+W173=0,1,V173/(V173+W173))</f>
        <v/>
      </c>
      <c r="AZ173" s="177">
        <f>IF(Z173+AB173=0,"",Z173/(Z173+AB173))</f>
        <v/>
      </c>
      <c r="BA173" s="177">
        <f>IF(AA173+AC173=0,"",AA173/(AA173+AC173))</f>
        <v/>
      </c>
      <c r="BB173" s="177">
        <f>IF(Z173+AA173=0,1,Z173/(Z173+AA173))</f>
        <v/>
      </c>
      <c r="BC173" s="177">
        <f>IF(AD173+AF173=0,"",AD173/(AD173+AF173))</f>
        <v/>
      </c>
      <c r="BD173" s="177">
        <f>IF(AE173+AG173=0,"",AE173/(AE173+AG173))</f>
        <v/>
      </c>
      <c r="BE173" s="177">
        <f>IF(AD173+AE173=0,1,AD173/(AD173+AE173))</f>
        <v/>
      </c>
    </row>
    <row r="174">
      <c r="A174" s="178" t="n">
        <v>0.0386754999999999</v>
      </c>
      <c r="B174" s="174" t="n">
        <v>806</v>
      </c>
      <c r="C174" s="174" t="n">
        <v>650</v>
      </c>
      <c r="D174" s="174" t="n">
        <v>750</v>
      </c>
      <c r="E174" s="174" t="n">
        <v>2834</v>
      </c>
      <c r="F174" s="174" t="n">
        <v>1376</v>
      </c>
      <c r="G174" s="174" t="n">
        <v>1848</v>
      </c>
      <c r="H174" s="174" t="n">
        <v>40</v>
      </c>
      <c r="I174" s="174" t="n">
        <v>1041</v>
      </c>
      <c r="J174" s="174" t="n">
        <v>4260</v>
      </c>
      <c r="K174" s="174" t="n">
        <v>356</v>
      </c>
      <c r="L174" s="174" t="n">
        <v>4</v>
      </c>
      <c r="M174" s="174" t="n">
        <v>132</v>
      </c>
      <c r="N174" s="174" t="n">
        <v>24</v>
      </c>
      <c r="O174" s="174" t="n">
        <v>3470</v>
      </c>
      <c r="P174" s="174" t="n">
        <v>5</v>
      </c>
      <c r="Q174" s="174" t="n">
        <v>1500</v>
      </c>
      <c r="R174" s="174" t="n">
        <v>89</v>
      </c>
      <c r="S174" s="174" t="n">
        <v>729</v>
      </c>
      <c r="T174" s="174" t="n">
        <v>70</v>
      </c>
      <c r="U174" s="174" t="n">
        <v>3672</v>
      </c>
      <c r="V174" s="174" t="n">
        <v>2618</v>
      </c>
      <c r="W174" s="174" t="n">
        <v>2938</v>
      </c>
      <c r="X174" s="174" t="n">
        <v>302</v>
      </c>
      <c r="Y174" s="174" t="n">
        <v>3671</v>
      </c>
      <c r="Z174" s="179">
        <f>B174+F174+J174+N174+R174</f>
        <v/>
      </c>
      <c r="AA174" s="179">
        <f>C174+G174+K174+O174+S174</f>
        <v/>
      </c>
      <c r="AB174" s="179">
        <f>D174+H174+L174+P174+T174</f>
        <v/>
      </c>
      <c r="AC174" s="179">
        <f>E174+I174+M174+Q174+U174</f>
        <v/>
      </c>
      <c r="AD174" s="179">
        <f>Z174+V174</f>
        <v/>
      </c>
      <c r="AE174" s="179">
        <f>AA174+W174</f>
        <v/>
      </c>
      <c r="AF174" s="179">
        <f>AB174+X174</f>
        <v/>
      </c>
      <c r="AG174" s="179">
        <f>AC174+Y174</f>
        <v/>
      </c>
      <c r="AH174" s="177">
        <f>IF(B174+D174=0,"",B174/(B174+D174))</f>
        <v/>
      </c>
      <c r="AI174" s="177">
        <f>IF(C174+E174=0,"",C174/(C174+E174))</f>
        <v/>
      </c>
      <c r="AJ174" s="177">
        <f>IF(B174+C174=0,1,B174/(B174+C174))</f>
        <v/>
      </c>
      <c r="AK174" s="177">
        <f>IF(F174+H174=0,"",F174/(F174+H174))</f>
        <v/>
      </c>
      <c r="AL174" s="177">
        <f>IF(G174+I174=0,"",G174/(G174+I174))</f>
        <v/>
      </c>
      <c r="AM174" s="177">
        <f>IF(F174+G174=0,1,F174/(F174+G174))</f>
        <v/>
      </c>
      <c r="AN174" s="177">
        <f>IF(J174+L174=0,"",J174/(J174+L174))</f>
        <v/>
      </c>
      <c r="AO174" s="177">
        <f>IF(K174+M174=0,"",K174/(K174+M174))</f>
        <v/>
      </c>
      <c r="AP174" s="177">
        <f>IF(J174+K174=0,1,J174/(J174+K174))</f>
        <v/>
      </c>
      <c r="AQ174" s="177">
        <f>IF(N174+P174=0,"",N174/(N174+P174))</f>
        <v/>
      </c>
      <c r="AR174" s="177">
        <f>IF(O174+Q174=0,"",O174/(O174+Q174))</f>
        <v/>
      </c>
      <c r="AS174" s="177">
        <f>IF(N174+O174=0,1,N174/(N174+O174))</f>
        <v/>
      </c>
      <c r="AT174" s="177">
        <f>IF(R174+T174=0,"",R174/(R174+T174))</f>
        <v/>
      </c>
      <c r="AU174" s="177">
        <f>IF(S174+U174=0,"",S174/(S174+U174))</f>
        <v/>
      </c>
      <c r="AV174" s="177">
        <f>IF(R174+S174=0,1,R174/(R174+S174))</f>
        <v/>
      </c>
      <c r="AW174" s="177">
        <f>IF(V174+X174=0,"",V174/(V174+X174))</f>
        <v/>
      </c>
      <c r="AX174" s="177">
        <f>IF(W174+Y174=0,"",W174/(W174+Y174))</f>
        <v/>
      </c>
      <c r="AY174" s="177">
        <f>IF(V174+W174=0,1,V174/(V174+W174))</f>
        <v/>
      </c>
      <c r="AZ174" s="177">
        <f>IF(Z174+AB174=0,"",Z174/(Z174+AB174))</f>
        <v/>
      </c>
      <c r="BA174" s="177">
        <f>IF(AA174+AC174=0,"",AA174/(AA174+AC174))</f>
        <v/>
      </c>
      <c r="BB174" s="177">
        <f>IF(Z174+AA174=0,1,Z174/(Z174+AA174))</f>
        <v/>
      </c>
      <c r="BC174" s="177">
        <f>IF(AD174+AF174=0,"",AD174/(AD174+AF174))</f>
        <v/>
      </c>
      <c r="BD174" s="177">
        <f>IF(AE174+AG174=0,"",AE174/(AE174+AG174))</f>
        <v/>
      </c>
      <c r="BE174" s="177">
        <f>IF(AD174+AE174=0,1,AD174/(AD174+AE174))</f>
        <v/>
      </c>
    </row>
    <row r="175">
      <c r="A175" s="178" t="n">
        <v>0.0394331999999999</v>
      </c>
      <c r="B175" s="174" t="n">
        <v>795</v>
      </c>
      <c r="C175" s="174" t="n">
        <v>632</v>
      </c>
      <c r="D175" s="174" t="n">
        <v>761</v>
      </c>
      <c r="E175" s="174" t="n">
        <v>2852</v>
      </c>
      <c r="F175" s="174" t="n">
        <v>1375</v>
      </c>
      <c r="G175" s="174" t="n">
        <v>1843</v>
      </c>
      <c r="H175" s="174" t="n">
        <v>41</v>
      </c>
      <c r="I175" s="174" t="n">
        <v>1046</v>
      </c>
      <c r="J175" s="174" t="n">
        <v>4260</v>
      </c>
      <c r="K175" s="174" t="n">
        <v>355</v>
      </c>
      <c r="L175" s="174" t="n">
        <v>4</v>
      </c>
      <c r="M175" s="174" t="n">
        <v>133</v>
      </c>
      <c r="N175" s="174" t="n">
        <v>24</v>
      </c>
      <c r="O175" s="174" t="n">
        <v>3458</v>
      </c>
      <c r="P175" s="174" t="n">
        <v>5</v>
      </c>
      <c r="Q175" s="174" t="n">
        <v>1512</v>
      </c>
      <c r="R175" s="174" t="n">
        <v>89</v>
      </c>
      <c r="S175" s="174" t="n">
        <v>719</v>
      </c>
      <c r="T175" s="174" t="n">
        <v>70</v>
      </c>
      <c r="U175" s="174" t="n">
        <v>3682</v>
      </c>
      <c r="V175" s="174" t="n">
        <v>2613</v>
      </c>
      <c r="W175" s="174" t="n">
        <v>2918</v>
      </c>
      <c r="X175" s="174" t="n">
        <v>307</v>
      </c>
      <c r="Y175" s="174" t="n">
        <v>3691</v>
      </c>
      <c r="Z175" s="179">
        <f>B175+F175+J175+N175+R175</f>
        <v/>
      </c>
      <c r="AA175" s="179">
        <f>C175+G175+K175+O175+S175</f>
        <v/>
      </c>
      <c r="AB175" s="179">
        <f>D175+H175+L175+P175+T175</f>
        <v/>
      </c>
      <c r="AC175" s="179">
        <f>E175+I175+M175+Q175+U175</f>
        <v/>
      </c>
      <c r="AD175" s="179">
        <f>Z175+V175</f>
        <v/>
      </c>
      <c r="AE175" s="179">
        <f>AA175+W175</f>
        <v/>
      </c>
      <c r="AF175" s="179">
        <f>AB175+X175</f>
        <v/>
      </c>
      <c r="AG175" s="179">
        <f>AC175+Y175</f>
        <v/>
      </c>
      <c r="AH175" s="177">
        <f>IF(B175+D175=0,"",B175/(B175+D175))</f>
        <v/>
      </c>
      <c r="AI175" s="177">
        <f>IF(C175+E175=0,"",C175/(C175+E175))</f>
        <v/>
      </c>
      <c r="AJ175" s="177">
        <f>IF(B175+C175=0,1,B175/(B175+C175))</f>
        <v/>
      </c>
      <c r="AK175" s="177">
        <f>IF(F175+H175=0,"",F175/(F175+H175))</f>
        <v/>
      </c>
      <c r="AL175" s="177">
        <f>IF(G175+I175=0,"",G175/(G175+I175))</f>
        <v/>
      </c>
      <c r="AM175" s="177">
        <f>IF(F175+G175=0,1,F175/(F175+G175))</f>
        <v/>
      </c>
      <c r="AN175" s="177">
        <f>IF(J175+L175=0,"",J175/(J175+L175))</f>
        <v/>
      </c>
      <c r="AO175" s="177">
        <f>IF(K175+M175=0,"",K175/(K175+M175))</f>
        <v/>
      </c>
      <c r="AP175" s="177">
        <f>IF(J175+K175=0,1,J175/(J175+K175))</f>
        <v/>
      </c>
      <c r="AQ175" s="177">
        <f>IF(N175+P175=0,"",N175/(N175+P175))</f>
        <v/>
      </c>
      <c r="AR175" s="177">
        <f>IF(O175+Q175=0,"",O175/(O175+Q175))</f>
        <v/>
      </c>
      <c r="AS175" s="177">
        <f>IF(N175+O175=0,1,N175/(N175+O175))</f>
        <v/>
      </c>
      <c r="AT175" s="177">
        <f>IF(R175+T175=0,"",R175/(R175+T175))</f>
        <v/>
      </c>
      <c r="AU175" s="177">
        <f>IF(S175+U175=0,"",S175/(S175+U175))</f>
        <v/>
      </c>
      <c r="AV175" s="177">
        <f>IF(R175+S175=0,1,R175/(R175+S175))</f>
        <v/>
      </c>
      <c r="AW175" s="177">
        <f>IF(V175+X175=0,"",V175/(V175+X175))</f>
        <v/>
      </c>
      <c r="AX175" s="177">
        <f>IF(W175+Y175=0,"",W175/(W175+Y175))</f>
        <v/>
      </c>
      <c r="AY175" s="177">
        <f>IF(V175+W175=0,1,V175/(V175+W175))</f>
        <v/>
      </c>
      <c r="AZ175" s="177">
        <f>IF(Z175+AB175=0,"",Z175/(Z175+AB175))</f>
        <v/>
      </c>
      <c r="BA175" s="177">
        <f>IF(AA175+AC175=0,"",AA175/(AA175+AC175))</f>
        <v/>
      </c>
      <c r="BB175" s="177">
        <f>IF(Z175+AA175=0,1,Z175/(Z175+AA175))</f>
        <v/>
      </c>
      <c r="BC175" s="177">
        <f>IF(AD175+AF175=0,"",AD175/(AD175+AF175))</f>
        <v/>
      </c>
      <c r="BD175" s="177">
        <f>IF(AE175+AG175=0,"",AE175/(AE175+AG175))</f>
        <v/>
      </c>
      <c r="BE175" s="177">
        <f>IF(AD175+AE175=0,1,AD175/(AD175+AE175))</f>
        <v/>
      </c>
    </row>
    <row r="176">
      <c r="A176" s="178" t="n">
        <v>0.0402145933333333</v>
      </c>
      <c r="B176" s="174" t="n">
        <v>788</v>
      </c>
      <c r="C176" s="174" t="n">
        <v>614</v>
      </c>
      <c r="D176" s="174" t="n">
        <v>768</v>
      </c>
      <c r="E176" s="174" t="n">
        <v>2870</v>
      </c>
      <c r="F176" s="174" t="n">
        <v>1372</v>
      </c>
      <c r="G176" s="174" t="n">
        <v>1835</v>
      </c>
      <c r="H176" s="174" t="n">
        <v>44</v>
      </c>
      <c r="I176" s="174" t="n">
        <v>1054</v>
      </c>
      <c r="J176" s="174" t="n">
        <v>4260</v>
      </c>
      <c r="K176" s="174" t="n">
        <v>355</v>
      </c>
      <c r="L176" s="174" t="n">
        <v>4</v>
      </c>
      <c r="M176" s="174" t="n">
        <v>133</v>
      </c>
      <c r="N176" s="174" t="n">
        <v>24</v>
      </c>
      <c r="O176" s="174" t="n">
        <v>3446</v>
      </c>
      <c r="P176" s="174" t="n">
        <v>5</v>
      </c>
      <c r="Q176" s="174" t="n">
        <v>1524</v>
      </c>
      <c r="R176" s="174" t="n">
        <v>89</v>
      </c>
      <c r="S176" s="174" t="n">
        <v>705</v>
      </c>
      <c r="T176" s="174" t="n">
        <v>70</v>
      </c>
      <c r="U176" s="174" t="n">
        <v>3696</v>
      </c>
      <c r="V176" s="174" t="n">
        <v>2609</v>
      </c>
      <c r="W176" s="174" t="n">
        <v>2901</v>
      </c>
      <c r="X176" s="174" t="n">
        <v>311</v>
      </c>
      <c r="Y176" s="174" t="n">
        <v>3708</v>
      </c>
      <c r="Z176" s="179">
        <f>B176+F176+J176+N176+R176</f>
        <v/>
      </c>
      <c r="AA176" s="179">
        <f>C176+G176+K176+O176+S176</f>
        <v/>
      </c>
      <c r="AB176" s="179">
        <f>D176+H176+L176+P176+T176</f>
        <v/>
      </c>
      <c r="AC176" s="179">
        <f>E176+I176+M176+Q176+U176</f>
        <v/>
      </c>
      <c r="AD176" s="179">
        <f>Z176+V176</f>
        <v/>
      </c>
      <c r="AE176" s="179">
        <f>AA176+W176</f>
        <v/>
      </c>
      <c r="AF176" s="179">
        <f>AB176+X176</f>
        <v/>
      </c>
      <c r="AG176" s="179">
        <f>AC176+Y176</f>
        <v/>
      </c>
      <c r="AH176" s="177">
        <f>IF(B176+D176=0,"",B176/(B176+D176))</f>
        <v/>
      </c>
      <c r="AI176" s="177">
        <f>IF(C176+E176=0,"",C176/(C176+E176))</f>
        <v/>
      </c>
      <c r="AJ176" s="177">
        <f>IF(B176+C176=0,1,B176/(B176+C176))</f>
        <v/>
      </c>
      <c r="AK176" s="177">
        <f>IF(F176+H176=0,"",F176/(F176+H176))</f>
        <v/>
      </c>
      <c r="AL176" s="177">
        <f>IF(G176+I176=0,"",G176/(G176+I176))</f>
        <v/>
      </c>
      <c r="AM176" s="177">
        <f>IF(F176+G176=0,1,F176/(F176+G176))</f>
        <v/>
      </c>
      <c r="AN176" s="177">
        <f>IF(J176+L176=0,"",J176/(J176+L176))</f>
        <v/>
      </c>
      <c r="AO176" s="177">
        <f>IF(K176+M176=0,"",K176/(K176+M176))</f>
        <v/>
      </c>
      <c r="AP176" s="177">
        <f>IF(J176+K176=0,1,J176/(J176+K176))</f>
        <v/>
      </c>
      <c r="AQ176" s="177">
        <f>IF(N176+P176=0,"",N176/(N176+P176))</f>
        <v/>
      </c>
      <c r="AR176" s="177">
        <f>IF(O176+Q176=0,"",O176/(O176+Q176))</f>
        <v/>
      </c>
      <c r="AS176" s="177">
        <f>IF(N176+O176=0,1,N176/(N176+O176))</f>
        <v/>
      </c>
      <c r="AT176" s="177">
        <f>IF(R176+T176=0,"",R176/(R176+T176))</f>
        <v/>
      </c>
      <c r="AU176" s="177">
        <f>IF(S176+U176=0,"",S176/(S176+U176))</f>
        <v/>
      </c>
      <c r="AV176" s="177">
        <f>IF(R176+S176=0,1,R176/(R176+S176))</f>
        <v/>
      </c>
      <c r="AW176" s="177">
        <f>IF(V176+X176=0,"",V176/(V176+X176))</f>
        <v/>
      </c>
      <c r="AX176" s="177">
        <f>IF(W176+Y176=0,"",W176/(W176+Y176))</f>
        <v/>
      </c>
      <c r="AY176" s="177">
        <f>IF(V176+W176=0,1,V176/(V176+W176))</f>
        <v/>
      </c>
      <c r="AZ176" s="177">
        <f>IF(Z176+AB176=0,"",Z176/(Z176+AB176))</f>
        <v/>
      </c>
      <c r="BA176" s="177">
        <f>IF(AA176+AC176=0,"",AA176/(AA176+AC176))</f>
        <v/>
      </c>
      <c r="BB176" s="177">
        <f>IF(Z176+AA176=0,1,Z176/(Z176+AA176))</f>
        <v/>
      </c>
      <c r="BC176" s="177">
        <f>IF(AD176+AF176=0,"",AD176/(AD176+AF176))</f>
        <v/>
      </c>
      <c r="BD176" s="177">
        <f>IF(AE176+AG176=0,"",AE176/(AE176+AG176))</f>
        <v/>
      </c>
      <c r="BE176" s="177">
        <f>IF(AD176+AE176=0,1,AD176/(AD176+AE176))</f>
        <v/>
      </c>
    </row>
    <row r="177">
      <c r="A177" s="178" t="n">
        <v>0.0410153133333333</v>
      </c>
      <c r="B177" s="174" t="n">
        <v>778</v>
      </c>
      <c r="C177" s="174" t="n">
        <v>596</v>
      </c>
      <c r="D177" s="174" t="n">
        <v>778</v>
      </c>
      <c r="E177" s="174" t="n">
        <v>2888</v>
      </c>
      <c r="F177" s="174" t="n">
        <v>1372</v>
      </c>
      <c r="G177" s="174" t="n">
        <v>1825</v>
      </c>
      <c r="H177" s="174" t="n">
        <v>44</v>
      </c>
      <c r="I177" s="174" t="n">
        <v>1064</v>
      </c>
      <c r="J177" s="174" t="n">
        <v>4260</v>
      </c>
      <c r="K177" s="174" t="n">
        <v>354</v>
      </c>
      <c r="L177" s="174" t="n">
        <v>4</v>
      </c>
      <c r="M177" s="174" t="n">
        <v>134</v>
      </c>
      <c r="N177" s="174" t="n">
        <v>23</v>
      </c>
      <c r="O177" s="174" t="n">
        <v>3436</v>
      </c>
      <c r="P177" s="174" t="n">
        <v>6</v>
      </c>
      <c r="Q177" s="174" t="n">
        <v>1534</v>
      </c>
      <c r="R177" s="174" t="n">
        <v>89</v>
      </c>
      <c r="S177" s="174" t="n">
        <v>689</v>
      </c>
      <c r="T177" s="174" t="n">
        <v>70</v>
      </c>
      <c r="U177" s="174" t="n">
        <v>3712</v>
      </c>
      <c r="V177" s="174" t="n">
        <v>2607</v>
      </c>
      <c r="W177" s="174" t="n">
        <v>2886</v>
      </c>
      <c r="X177" s="174" t="n">
        <v>313</v>
      </c>
      <c r="Y177" s="174" t="n">
        <v>3723</v>
      </c>
      <c r="Z177" s="179">
        <f>B177+F177+J177+N177+R177</f>
        <v/>
      </c>
      <c r="AA177" s="179">
        <f>C177+G177+K177+O177+S177</f>
        <v/>
      </c>
      <c r="AB177" s="179">
        <f>D177+H177+L177+P177+T177</f>
        <v/>
      </c>
      <c r="AC177" s="179">
        <f>E177+I177+M177+Q177+U177</f>
        <v/>
      </c>
      <c r="AD177" s="179">
        <f>Z177+V177</f>
        <v/>
      </c>
      <c r="AE177" s="179">
        <f>AA177+W177</f>
        <v/>
      </c>
      <c r="AF177" s="179">
        <f>AB177+X177</f>
        <v/>
      </c>
      <c r="AG177" s="179">
        <f>AC177+Y177</f>
        <v/>
      </c>
      <c r="AH177" s="177">
        <f>IF(B177+D177=0,"",B177/(B177+D177))</f>
        <v/>
      </c>
      <c r="AI177" s="177">
        <f>IF(C177+E177=0,"",C177/(C177+E177))</f>
        <v/>
      </c>
      <c r="AJ177" s="177">
        <f>IF(B177+C177=0,1,B177/(B177+C177))</f>
        <v/>
      </c>
      <c r="AK177" s="177">
        <f>IF(F177+H177=0,"",F177/(F177+H177))</f>
        <v/>
      </c>
      <c r="AL177" s="177">
        <f>IF(G177+I177=0,"",G177/(G177+I177))</f>
        <v/>
      </c>
      <c r="AM177" s="177">
        <f>IF(F177+G177=0,1,F177/(F177+G177))</f>
        <v/>
      </c>
      <c r="AN177" s="177">
        <f>IF(J177+L177=0,"",J177/(J177+L177))</f>
        <v/>
      </c>
      <c r="AO177" s="177">
        <f>IF(K177+M177=0,"",K177/(K177+M177))</f>
        <v/>
      </c>
      <c r="AP177" s="177">
        <f>IF(J177+K177=0,1,J177/(J177+K177))</f>
        <v/>
      </c>
      <c r="AQ177" s="177">
        <f>IF(N177+P177=0,"",N177/(N177+P177))</f>
        <v/>
      </c>
      <c r="AR177" s="177">
        <f>IF(O177+Q177=0,"",O177/(O177+Q177))</f>
        <v/>
      </c>
      <c r="AS177" s="177">
        <f>IF(N177+O177=0,1,N177/(N177+O177))</f>
        <v/>
      </c>
      <c r="AT177" s="177">
        <f>IF(R177+T177=0,"",R177/(R177+T177))</f>
        <v/>
      </c>
      <c r="AU177" s="177">
        <f>IF(S177+U177=0,"",S177/(S177+U177))</f>
        <v/>
      </c>
      <c r="AV177" s="177">
        <f>IF(R177+S177=0,1,R177/(R177+S177))</f>
        <v/>
      </c>
      <c r="AW177" s="177">
        <f>IF(V177+X177=0,"",V177/(V177+X177))</f>
        <v/>
      </c>
      <c r="AX177" s="177">
        <f>IF(W177+Y177=0,"",W177/(W177+Y177))</f>
        <v/>
      </c>
      <c r="AY177" s="177">
        <f>IF(V177+W177=0,1,V177/(V177+W177))</f>
        <v/>
      </c>
      <c r="AZ177" s="177">
        <f>IF(Z177+AB177=0,"",Z177/(Z177+AB177))</f>
        <v/>
      </c>
      <c r="BA177" s="177">
        <f>IF(AA177+AC177=0,"",AA177/(AA177+AC177))</f>
        <v/>
      </c>
      <c r="BB177" s="177">
        <f>IF(Z177+AA177=0,1,Z177/(Z177+AA177))</f>
        <v/>
      </c>
      <c r="BC177" s="177">
        <f>IF(AD177+AF177=0,"",AD177/(AD177+AF177))</f>
        <v/>
      </c>
      <c r="BD177" s="177">
        <f>IF(AE177+AG177=0,"",AE177/(AE177+AG177))</f>
        <v/>
      </c>
      <c r="BE177" s="177">
        <f>IF(AD177+AE177=0,1,AD177/(AD177+AE177))</f>
        <v/>
      </c>
    </row>
    <row r="178">
      <c r="A178" s="178" t="n">
        <v>0.0416882466666666</v>
      </c>
      <c r="B178" s="174" t="n">
        <v>769</v>
      </c>
      <c r="C178" s="174" t="n">
        <v>582</v>
      </c>
      <c r="D178" s="174" t="n">
        <v>787</v>
      </c>
      <c r="E178" s="174" t="n">
        <v>2902</v>
      </c>
      <c r="F178" s="174" t="n">
        <v>1368</v>
      </c>
      <c r="G178" s="174" t="n">
        <v>1815</v>
      </c>
      <c r="H178" s="174" t="n">
        <v>48</v>
      </c>
      <c r="I178" s="174" t="n">
        <v>1074</v>
      </c>
      <c r="J178" s="174" t="n">
        <v>4260</v>
      </c>
      <c r="K178" s="174" t="n">
        <v>354</v>
      </c>
      <c r="L178" s="174" t="n">
        <v>4</v>
      </c>
      <c r="M178" s="174" t="n">
        <v>134</v>
      </c>
      <c r="N178" s="174" t="n">
        <v>23</v>
      </c>
      <c r="O178" s="174" t="n">
        <v>3421</v>
      </c>
      <c r="P178" s="174" t="n">
        <v>6</v>
      </c>
      <c r="Q178" s="174" t="n">
        <v>1549</v>
      </c>
      <c r="R178" s="174" t="n">
        <v>88</v>
      </c>
      <c r="S178" s="174" t="n">
        <v>672</v>
      </c>
      <c r="T178" s="174" t="n">
        <v>71</v>
      </c>
      <c r="U178" s="174" t="n">
        <v>3729</v>
      </c>
      <c r="V178" s="174" t="n">
        <v>2605</v>
      </c>
      <c r="W178" s="174" t="n">
        <v>2875</v>
      </c>
      <c r="X178" s="174" t="n">
        <v>315</v>
      </c>
      <c r="Y178" s="174" t="n">
        <v>3734</v>
      </c>
      <c r="Z178" s="179">
        <f>B178+F178+J178+N178+R178</f>
        <v/>
      </c>
      <c r="AA178" s="179">
        <f>C178+G178+K178+O178+S178</f>
        <v/>
      </c>
      <c r="AB178" s="179">
        <f>D178+H178+L178+P178+T178</f>
        <v/>
      </c>
      <c r="AC178" s="179">
        <f>E178+I178+M178+Q178+U178</f>
        <v/>
      </c>
      <c r="AD178" s="179">
        <f>Z178+V178</f>
        <v/>
      </c>
      <c r="AE178" s="179">
        <f>AA178+W178</f>
        <v/>
      </c>
      <c r="AF178" s="179">
        <f>AB178+X178</f>
        <v/>
      </c>
      <c r="AG178" s="179">
        <f>AC178+Y178</f>
        <v/>
      </c>
      <c r="AH178" s="177">
        <f>IF(B178+D178=0,"",B178/(B178+D178))</f>
        <v/>
      </c>
      <c r="AI178" s="177">
        <f>IF(C178+E178=0,"",C178/(C178+E178))</f>
        <v/>
      </c>
      <c r="AJ178" s="177">
        <f>IF(B178+C178=0,1,B178/(B178+C178))</f>
        <v/>
      </c>
      <c r="AK178" s="177">
        <f>IF(F178+H178=0,"",F178/(F178+H178))</f>
        <v/>
      </c>
      <c r="AL178" s="177">
        <f>IF(G178+I178=0,"",G178/(G178+I178))</f>
        <v/>
      </c>
      <c r="AM178" s="177">
        <f>IF(F178+G178=0,1,F178/(F178+G178))</f>
        <v/>
      </c>
      <c r="AN178" s="177">
        <f>IF(J178+L178=0,"",J178/(J178+L178))</f>
        <v/>
      </c>
      <c r="AO178" s="177">
        <f>IF(K178+M178=0,"",K178/(K178+M178))</f>
        <v/>
      </c>
      <c r="AP178" s="177">
        <f>IF(J178+K178=0,1,J178/(J178+K178))</f>
        <v/>
      </c>
      <c r="AQ178" s="177">
        <f>IF(N178+P178=0,"",N178/(N178+P178))</f>
        <v/>
      </c>
      <c r="AR178" s="177">
        <f>IF(O178+Q178=0,"",O178/(O178+Q178))</f>
        <v/>
      </c>
      <c r="AS178" s="177">
        <f>IF(N178+O178=0,1,N178/(N178+O178))</f>
        <v/>
      </c>
      <c r="AT178" s="177">
        <f>IF(R178+T178=0,"",R178/(R178+T178))</f>
        <v/>
      </c>
      <c r="AU178" s="177">
        <f>IF(S178+U178=0,"",S178/(S178+U178))</f>
        <v/>
      </c>
      <c r="AV178" s="177">
        <f>IF(R178+S178=0,1,R178/(R178+S178))</f>
        <v/>
      </c>
      <c r="AW178" s="177">
        <f>IF(V178+X178=0,"",V178/(V178+X178))</f>
        <v/>
      </c>
      <c r="AX178" s="177">
        <f>IF(W178+Y178=0,"",W178/(W178+Y178))</f>
        <v/>
      </c>
      <c r="AY178" s="177">
        <f>IF(V178+W178=0,1,V178/(V178+W178))</f>
        <v/>
      </c>
      <c r="AZ178" s="177">
        <f>IF(Z178+AB178=0,"",Z178/(Z178+AB178))</f>
        <v/>
      </c>
      <c r="BA178" s="177">
        <f>IF(AA178+AC178=0,"",AA178/(AA178+AC178))</f>
        <v/>
      </c>
      <c r="BB178" s="177">
        <f>IF(Z178+AA178=0,1,Z178/(Z178+AA178))</f>
        <v/>
      </c>
      <c r="BC178" s="177">
        <f>IF(AD178+AF178=0,"",AD178/(AD178+AF178))</f>
        <v/>
      </c>
      <c r="BD178" s="177">
        <f>IF(AE178+AG178=0,"",AE178/(AE178+AG178))</f>
        <v/>
      </c>
      <c r="BE178" s="177">
        <f>IF(AD178+AE178=0,1,AD178/(AD178+AE178))</f>
        <v/>
      </c>
    </row>
    <row r="179">
      <c r="A179" s="178" t="n">
        <v>0.0425269866666666</v>
      </c>
      <c r="B179" s="174" t="n">
        <v>761</v>
      </c>
      <c r="C179" s="174" t="n">
        <v>569</v>
      </c>
      <c r="D179" s="174" t="n">
        <v>795</v>
      </c>
      <c r="E179" s="174" t="n">
        <v>2915</v>
      </c>
      <c r="F179" s="174" t="n">
        <v>1368</v>
      </c>
      <c r="G179" s="174" t="n">
        <v>1800</v>
      </c>
      <c r="H179" s="174" t="n">
        <v>48</v>
      </c>
      <c r="I179" s="174" t="n">
        <v>1089</v>
      </c>
      <c r="J179" s="174" t="n">
        <v>4260</v>
      </c>
      <c r="K179" s="174" t="n">
        <v>354</v>
      </c>
      <c r="L179" s="174" t="n">
        <v>4</v>
      </c>
      <c r="M179" s="174" t="n">
        <v>134</v>
      </c>
      <c r="N179" s="174" t="n">
        <v>23</v>
      </c>
      <c r="O179" s="174" t="n">
        <v>3410</v>
      </c>
      <c r="P179" s="174" t="n">
        <v>6</v>
      </c>
      <c r="Q179" s="174" t="n">
        <v>1560</v>
      </c>
      <c r="R179" s="174" t="n">
        <v>87</v>
      </c>
      <c r="S179" s="174" t="n">
        <v>660</v>
      </c>
      <c r="T179" s="174" t="n">
        <v>72</v>
      </c>
      <c r="U179" s="174" t="n">
        <v>3741</v>
      </c>
      <c r="V179" s="174" t="n">
        <v>2598</v>
      </c>
      <c r="W179" s="174" t="n">
        <v>2859</v>
      </c>
      <c r="X179" s="174" t="n">
        <v>322</v>
      </c>
      <c r="Y179" s="174" t="n">
        <v>3750</v>
      </c>
      <c r="Z179" s="179">
        <f>B179+F179+J179+N179+R179</f>
        <v/>
      </c>
      <c r="AA179" s="179">
        <f>C179+G179+K179+O179+S179</f>
        <v/>
      </c>
      <c r="AB179" s="179">
        <f>D179+H179+L179+P179+T179</f>
        <v/>
      </c>
      <c r="AC179" s="179">
        <f>E179+I179+M179+Q179+U179</f>
        <v/>
      </c>
      <c r="AD179" s="179">
        <f>Z179+V179</f>
        <v/>
      </c>
      <c r="AE179" s="179">
        <f>AA179+W179</f>
        <v/>
      </c>
      <c r="AF179" s="179">
        <f>AB179+X179</f>
        <v/>
      </c>
      <c r="AG179" s="179">
        <f>AC179+Y179</f>
        <v/>
      </c>
      <c r="AH179" s="177">
        <f>IF(B179+D179=0,"",B179/(B179+D179))</f>
        <v/>
      </c>
      <c r="AI179" s="177">
        <f>IF(C179+E179=0,"",C179/(C179+E179))</f>
        <v/>
      </c>
      <c r="AJ179" s="177">
        <f>IF(B179+C179=0,1,B179/(B179+C179))</f>
        <v/>
      </c>
      <c r="AK179" s="177">
        <f>IF(F179+H179=0,"",F179/(F179+H179))</f>
        <v/>
      </c>
      <c r="AL179" s="177">
        <f>IF(G179+I179=0,"",G179/(G179+I179))</f>
        <v/>
      </c>
      <c r="AM179" s="177">
        <f>IF(F179+G179=0,1,F179/(F179+G179))</f>
        <v/>
      </c>
      <c r="AN179" s="177">
        <f>IF(J179+L179=0,"",J179/(J179+L179))</f>
        <v/>
      </c>
      <c r="AO179" s="177">
        <f>IF(K179+M179=0,"",K179/(K179+M179))</f>
        <v/>
      </c>
      <c r="AP179" s="177">
        <f>IF(J179+K179=0,1,J179/(J179+K179))</f>
        <v/>
      </c>
      <c r="AQ179" s="177">
        <f>IF(N179+P179=0,"",N179/(N179+P179))</f>
        <v/>
      </c>
      <c r="AR179" s="177">
        <f>IF(O179+Q179=0,"",O179/(O179+Q179))</f>
        <v/>
      </c>
      <c r="AS179" s="177">
        <f>IF(N179+O179=0,1,N179/(N179+O179))</f>
        <v/>
      </c>
      <c r="AT179" s="177">
        <f>IF(R179+T179=0,"",R179/(R179+T179))</f>
        <v/>
      </c>
      <c r="AU179" s="177">
        <f>IF(S179+U179=0,"",S179/(S179+U179))</f>
        <v/>
      </c>
      <c r="AV179" s="177">
        <f>IF(R179+S179=0,1,R179/(R179+S179))</f>
        <v/>
      </c>
      <c r="AW179" s="177">
        <f>IF(V179+X179=0,"",V179/(V179+X179))</f>
        <v/>
      </c>
      <c r="AX179" s="177">
        <f>IF(W179+Y179=0,"",W179/(W179+Y179))</f>
        <v/>
      </c>
      <c r="AY179" s="177">
        <f>IF(V179+W179=0,1,V179/(V179+W179))</f>
        <v/>
      </c>
      <c r="AZ179" s="177">
        <f>IF(Z179+AB179=0,"",Z179/(Z179+AB179))</f>
        <v/>
      </c>
      <c r="BA179" s="177">
        <f>IF(AA179+AC179=0,"",AA179/(AA179+AC179))</f>
        <v/>
      </c>
      <c r="BB179" s="177">
        <f>IF(Z179+AA179=0,1,Z179/(Z179+AA179))</f>
        <v/>
      </c>
      <c r="BC179" s="177">
        <f>IF(AD179+AF179=0,"",AD179/(AD179+AF179))</f>
        <v/>
      </c>
      <c r="BD179" s="177">
        <f>IF(AE179+AG179=0,"",AE179/(AE179+AG179))</f>
        <v/>
      </c>
      <c r="BE179" s="177">
        <f>IF(AD179+AE179=0,1,AD179/(AD179+AE179))</f>
        <v/>
      </c>
    </row>
    <row r="180">
      <c r="A180" s="178" t="n">
        <v>0.0433545</v>
      </c>
      <c r="B180" s="174" t="n">
        <v>750</v>
      </c>
      <c r="C180" s="174" t="n">
        <v>556</v>
      </c>
      <c r="D180" s="174" t="n">
        <v>806</v>
      </c>
      <c r="E180" s="174" t="n">
        <v>2928</v>
      </c>
      <c r="F180" s="174" t="n">
        <v>1368</v>
      </c>
      <c r="G180" s="174" t="n">
        <v>1785</v>
      </c>
      <c r="H180" s="174" t="n">
        <v>48</v>
      </c>
      <c r="I180" s="174" t="n">
        <v>1104</v>
      </c>
      <c r="J180" s="174" t="n">
        <v>4260</v>
      </c>
      <c r="K180" s="174" t="n">
        <v>353</v>
      </c>
      <c r="L180" s="174" t="n">
        <v>4</v>
      </c>
      <c r="M180" s="174" t="n">
        <v>135</v>
      </c>
      <c r="N180" s="174" t="n">
        <v>23</v>
      </c>
      <c r="O180" s="174" t="n">
        <v>3391</v>
      </c>
      <c r="P180" s="174" t="n">
        <v>6</v>
      </c>
      <c r="Q180" s="174" t="n">
        <v>1579</v>
      </c>
      <c r="R180" s="174" t="n">
        <v>87</v>
      </c>
      <c r="S180" s="174" t="n">
        <v>653</v>
      </c>
      <c r="T180" s="174" t="n">
        <v>72</v>
      </c>
      <c r="U180" s="174" t="n">
        <v>3748</v>
      </c>
      <c r="V180" s="174" t="n">
        <v>2595</v>
      </c>
      <c r="W180" s="174" t="n">
        <v>2846</v>
      </c>
      <c r="X180" s="174" t="n">
        <v>325</v>
      </c>
      <c r="Y180" s="174" t="n">
        <v>3763</v>
      </c>
      <c r="Z180" s="179">
        <f>B180+F180+J180+N180+R180</f>
        <v/>
      </c>
      <c r="AA180" s="179">
        <f>C180+G180+K180+O180+S180</f>
        <v/>
      </c>
      <c r="AB180" s="179">
        <f>D180+H180+L180+P180+T180</f>
        <v/>
      </c>
      <c r="AC180" s="179">
        <f>E180+I180+M180+Q180+U180</f>
        <v/>
      </c>
      <c r="AD180" s="179">
        <f>Z180+V180</f>
        <v/>
      </c>
      <c r="AE180" s="179">
        <f>AA180+W180</f>
        <v/>
      </c>
      <c r="AF180" s="179">
        <f>AB180+X180</f>
        <v/>
      </c>
      <c r="AG180" s="179">
        <f>AC180+Y180</f>
        <v/>
      </c>
      <c r="AH180" s="177">
        <f>IF(B180+D180=0,"",B180/(B180+D180))</f>
        <v/>
      </c>
      <c r="AI180" s="177">
        <f>IF(C180+E180=0,"",C180/(C180+E180))</f>
        <v/>
      </c>
      <c r="AJ180" s="177">
        <f>IF(B180+C180=0,1,B180/(B180+C180))</f>
        <v/>
      </c>
      <c r="AK180" s="177">
        <f>IF(F180+H180=0,"",F180/(F180+H180))</f>
        <v/>
      </c>
      <c r="AL180" s="177">
        <f>IF(G180+I180=0,"",G180/(G180+I180))</f>
        <v/>
      </c>
      <c r="AM180" s="177">
        <f>IF(F180+G180=0,1,F180/(F180+G180))</f>
        <v/>
      </c>
      <c r="AN180" s="177">
        <f>IF(J180+L180=0,"",J180/(J180+L180))</f>
        <v/>
      </c>
      <c r="AO180" s="177">
        <f>IF(K180+M180=0,"",K180/(K180+M180))</f>
        <v/>
      </c>
      <c r="AP180" s="177">
        <f>IF(J180+K180=0,1,J180/(J180+K180))</f>
        <v/>
      </c>
      <c r="AQ180" s="177">
        <f>IF(N180+P180=0,"",N180/(N180+P180))</f>
        <v/>
      </c>
      <c r="AR180" s="177">
        <f>IF(O180+Q180=0,"",O180/(O180+Q180))</f>
        <v/>
      </c>
      <c r="AS180" s="177">
        <f>IF(N180+O180=0,1,N180/(N180+O180))</f>
        <v/>
      </c>
      <c r="AT180" s="177">
        <f>IF(R180+T180=0,"",R180/(R180+T180))</f>
        <v/>
      </c>
      <c r="AU180" s="177">
        <f>IF(S180+U180=0,"",S180/(S180+U180))</f>
        <v/>
      </c>
      <c r="AV180" s="177">
        <f>IF(R180+S180=0,1,R180/(R180+S180))</f>
        <v/>
      </c>
      <c r="AW180" s="177">
        <f>IF(V180+X180=0,"",V180/(V180+X180))</f>
        <v/>
      </c>
      <c r="AX180" s="177">
        <f>IF(W180+Y180=0,"",W180/(W180+Y180))</f>
        <v/>
      </c>
      <c r="AY180" s="177">
        <f>IF(V180+W180=0,1,V180/(V180+W180))</f>
        <v/>
      </c>
      <c r="AZ180" s="177">
        <f>IF(Z180+AB180=0,"",Z180/(Z180+AB180))</f>
        <v/>
      </c>
      <c r="BA180" s="177">
        <f>IF(AA180+AC180=0,"",AA180/(AA180+AC180))</f>
        <v/>
      </c>
      <c r="BB180" s="177">
        <f>IF(Z180+AA180=0,1,Z180/(Z180+AA180))</f>
        <v/>
      </c>
      <c r="BC180" s="177">
        <f>IF(AD180+AF180=0,"",AD180/(AD180+AF180))</f>
        <v/>
      </c>
      <c r="BD180" s="177">
        <f>IF(AE180+AG180=0,"",AE180/(AE180+AG180))</f>
        <v/>
      </c>
      <c r="BE180" s="177">
        <f>IF(AD180+AE180=0,1,AD180/(AD180+AE180))</f>
        <v/>
      </c>
    </row>
    <row r="181">
      <c r="A181" s="178" t="n">
        <v>0.0441313942857143</v>
      </c>
      <c r="B181" s="174" t="n">
        <v>745</v>
      </c>
      <c r="C181" s="174" t="n">
        <v>541</v>
      </c>
      <c r="D181" s="174" t="n">
        <v>811</v>
      </c>
      <c r="E181" s="174" t="n">
        <v>2943</v>
      </c>
      <c r="F181" s="174" t="n">
        <v>1366</v>
      </c>
      <c r="G181" s="174" t="n">
        <v>1769</v>
      </c>
      <c r="H181" s="174" t="n">
        <v>50</v>
      </c>
      <c r="I181" s="174" t="n">
        <v>1120</v>
      </c>
      <c r="J181" s="174" t="n">
        <v>4260</v>
      </c>
      <c r="K181" s="174" t="n">
        <v>353</v>
      </c>
      <c r="L181" s="174" t="n">
        <v>4</v>
      </c>
      <c r="M181" s="174" t="n">
        <v>135</v>
      </c>
      <c r="N181" s="174" t="n">
        <v>23</v>
      </c>
      <c r="O181" s="174" t="n">
        <v>3376</v>
      </c>
      <c r="P181" s="174" t="n">
        <v>6</v>
      </c>
      <c r="Q181" s="174" t="n">
        <v>1594</v>
      </c>
      <c r="R181" s="174" t="n">
        <v>86</v>
      </c>
      <c r="S181" s="174" t="n">
        <v>642</v>
      </c>
      <c r="T181" s="174" t="n">
        <v>73</v>
      </c>
      <c r="U181" s="174" t="n">
        <v>3759</v>
      </c>
      <c r="V181" s="174" t="n">
        <v>2591</v>
      </c>
      <c r="W181" s="174" t="n">
        <v>2832</v>
      </c>
      <c r="X181" s="174" t="n">
        <v>329</v>
      </c>
      <c r="Y181" s="174" t="n">
        <v>3777</v>
      </c>
      <c r="Z181" s="179">
        <f>B181+F181+J181+N181+R181</f>
        <v/>
      </c>
      <c r="AA181" s="179">
        <f>C181+G181+K181+O181+S181</f>
        <v/>
      </c>
      <c r="AB181" s="179">
        <f>D181+H181+L181+P181+T181</f>
        <v/>
      </c>
      <c r="AC181" s="179">
        <f>E181+I181+M181+Q181+U181</f>
        <v/>
      </c>
      <c r="AD181" s="179">
        <f>Z181+V181</f>
        <v/>
      </c>
      <c r="AE181" s="179">
        <f>AA181+W181</f>
        <v/>
      </c>
      <c r="AF181" s="179">
        <f>AB181+X181</f>
        <v/>
      </c>
      <c r="AG181" s="179">
        <f>AC181+Y181</f>
        <v/>
      </c>
      <c r="AH181" s="177">
        <f>IF(B181+D181=0,"",B181/(B181+D181))</f>
        <v/>
      </c>
      <c r="AI181" s="177">
        <f>IF(C181+E181=0,"",C181/(C181+E181))</f>
        <v/>
      </c>
      <c r="AJ181" s="177">
        <f>IF(B181+C181=0,1,B181/(B181+C181))</f>
        <v/>
      </c>
      <c r="AK181" s="177">
        <f>IF(F181+H181=0,"",F181/(F181+H181))</f>
        <v/>
      </c>
      <c r="AL181" s="177">
        <f>IF(G181+I181=0,"",G181/(G181+I181))</f>
        <v/>
      </c>
      <c r="AM181" s="177">
        <f>IF(F181+G181=0,1,F181/(F181+G181))</f>
        <v/>
      </c>
      <c r="AN181" s="177">
        <f>IF(J181+L181=0,"",J181/(J181+L181))</f>
        <v/>
      </c>
      <c r="AO181" s="177">
        <f>IF(K181+M181=0,"",K181/(K181+M181))</f>
        <v/>
      </c>
      <c r="AP181" s="177">
        <f>IF(J181+K181=0,1,J181/(J181+K181))</f>
        <v/>
      </c>
      <c r="AQ181" s="177">
        <f>IF(N181+P181=0,"",N181/(N181+P181))</f>
        <v/>
      </c>
      <c r="AR181" s="177">
        <f>IF(O181+Q181=0,"",O181/(O181+Q181))</f>
        <v/>
      </c>
      <c r="AS181" s="177">
        <f>IF(N181+O181=0,1,N181/(N181+O181))</f>
        <v/>
      </c>
      <c r="AT181" s="177">
        <f>IF(R181+T181=0,"",R181/(R181+T181))</f>
        <v/>
      </c>
      <c r="AU181" s="177">
        <f>IF(S181+U181=0,"",S181/(S181+U181))</f>
        <v/>
      </c>
      <c r="AV181" s="177">
        <f>IF(R181+S181=0,1,R181/(R181+S181))</f>
        <v/>
      </c>
      <c r="AW181" s="177">
        <f>IF(V181+X181=0,"",V181/(V181+X181))</f>
        <v/>
      </c>
      <c r="AX181" s="177">
        <f>IF(W181+Y181=0,"",W181/(W181+Y181))</f>
        <v/>
      </c>
      <c r="AY181" s="177">
        <f>IF(V181+W181=0,1,V181/(V181+W181))</f>
        <v/>
      </c>
      <c r="AZ181" s="177">
        <f>IF(Z181+AB181=0,"",Z181/(Z181+AB181))</f>
        <v/>
      </c>
      <c r="BA181" s="177">
        <f>IF(AA181+AC181=0,"",AA181/(AA181+AC181))</f>
        <v/>
      </c>
      <c r="BB181" s="177">
        <f>IF(Z181+AA181=0,1,Z181/(Z181+AA181))</f>
        <v/>
      </c>
      <c r="BC181" s="177">
        <f>IF(AD181+AF181=0,"",AD181/(AD181+AF181))</f>
        <v/>
      </c>
      <c r="BD181" s="177">
        <f>IF(AE181+AG181=0,"",AE181/(AE181+AG181))</f>
        <v/>
      </c>
      <c r="BE181" s="177">
        <f>IF(AD181+AE181=0,1,AD181/(AD181+AE181))</f>
        <v/>
      </c>
    </row>
    <row r="182">
      <c r="A182" s="178" t="n">
        <v>0.0452552571428571</v>
      </c>
      <c r="B182" s="174" t="n">
        <v>735</v>
      </c>
      <c r="C182" s="174" t="n">
        <v>523</v>
      </c>
      <c r="D182" s="174" t="n">
        <v>821</v>
      </c>
      <c r="E182" s="174" t="n">
        <v>2961</v>
      </c>
      <c r="F182" s="174" t="n">
        <v>1365</v>
      </c>
      <c r="G182" s="174" t="n">
        <v>1746</v>
      </c>
      <c r="H182" s="174" t="n">
        <v>51</v>
      </c>
      <c r="I182" s="174" t="n">
        <v>1143</v>
      </c>
      <c r="J182" s="174" t="n">
        <v>4260</v>
      </c>
      <c r="K182" s="174" t="n">
        <v>352</v>
      </c>
      <c r="L182" s="174" t="n">
        <v>4</v>
      </c>
      <c r="M182" s="174" t="n">
        <v>136</v>
      </c>
      <c r="N182" s="174" t="n">
        <v>23</v>
      </c>
      <c r="O182" s="174" t="n">
        <v>3367</v>
      </c>
      <c r="P182" s="174" t="n">
        <v>6</v>
      </c>
      <c r="Q182" s="174" t="n">
        <v>1603</v>
      </c>
      <c r="R182" s="174" t="n">
        <v>85</v>
      </c>
      <c r="S182" s="174" t="n">
        <v>640</v>
      </c>
      <c r="T182" s="174" t="n">
        <v>74</v>
      </c>
      <c r="U182" s="174" t="n">
        <v>3761</v>
      </c>
      <c r="V182" s="174" t="n">
        <v>2589</v>
      </c>
      <c r="W182" s="174" t="n">
        <v>2816</v>
      </c>
      <c r="X182" s="174" t="n">
        <v>331</v>
      </c>
      <c r="Y182" s="174" t="n">
        <v>3793</v>
      </c>
      <c r="Z182" s="179">
        <f>B182+F182+J182+N182+R182</f>
        <v/>
      </c>
      <c r="AA182" s="179">
        <f>C182+G182+K182+O182+S182</f>
        <v/>
      </c>
      <c r="AB182" s="179">
        <f>D182+H182+L182+P182+T182</f>
        <v/>
      </c>
      <c r="AC182" s="179">
        <f>E182+I182+M182+Q182+U182</f>
        <v/>
      </c>
      <c r="AD182" s="179">
        <f>Z182+V182</f>
        <v/>
      </c>
      <c r="AE182" s="179">
        <f>AA182+W182</f>
        <v/>
      </c>
      <c r="AF182" s="179">
        <f>AB182+X182</f>
        <v/>
      </c>
      <c r="AG182" s="179">
        <f>AC182+Y182</f>
        <v/>
      </c>
      <c r="AH182" s="177">
        <f>IF(B182+D182=0,"",B182/(B182+D182))</f>
        <v/>
      </c>
      <c r="AI182" s="177">
        <f>IF(C182+E182=0,"",C182/(C182+E182))</f>
        <v/>
      </c>
      <c r="AJ182" s="177">
        <f>IF(B182+C182=0,1,B182/(B182+C182))</f>
        <v/>
      </c>
      <c r="AK182" s="177">
        <f>IF(F182+H182=0,"",F182/(F182+H182))</f>
        <v/>
      </c>
      <c r="AL182" s="177">
        <f>IF(G182+I182=0,"",G182/(G182+I182))</f>
        <v/>
      </c>
      <c r="AM182" s="177">
        <f>IF(F182+G182=0,1,F182/(F182+G182))</f>
        <v/>
      </c>
      <c r="AN182" s="177">
        <f>IF(J182+L182=0,"",J182/(J182+L182))</f>
        <v/>
      </c>
      <c r="AO182" s="177">
        <f>IF(K182+M182=0,"",K182/(K182+M182))</f>
        <v/>
      </c>
      <c r="AP182" s="177">
        <f>IF(J182+K182=0,1,J182/(J182+K182))</f>
        <v/>
      </c>
      <c r="AQ182" s="177">
        <f>IF(N182+P182=0,"",N182/(N182+P182))</f>
        <v/>
      </c>
      <c r="AR182" s="177">
        <f>IF(O182+Q182=0,"",O182/(O182+Q182))</f>
        <v/>
      </c>
      <c r="AS182" s="177">
        <f>IF(N182+O182=0,1,N182/(N182+O182))</f>
        <v/>
      </c>
      <c r="AT182" s="177">
        <f>IF(R182+T182=0,"",R182/(R182+T182))</f>
        <v/>
      </c>
      <c r="AU182" s="177">
        <f>IF(S182+U182=0,"",S182/(S182+U182))</f>
        <v/>
      </c>
      <c r="AV182" s="177">
        <f>IF(R182+S182=0,1,R182/(R182+S182))</f>
        <v/>
      </c>
      <c r="AW182" s="177">
        <f>IF(V182+X182=0,"",V182/(V182+X182))</f>
        <v/>
      </c>
      <c r="AX182" s="177">
        <f>IF(W182+Y182=0,"",W182/(W182+Y182))</f>
        <v/>
      </c>
      <c r="AY182" s="177">
        <f>IF(V182+W182=0,1,V182/(V182+W182))</f>
        <v/>
      </c>
      <c r="AZ182" s="177">
        <f>IF(Z182+AB182=0,"",Z182/(Z182+AB182))</f>
        <v/>
      </c>
      <c r="BA182" s="177">
        <f>IF(AA182+AC182=0,"",AA182/(AA182+AC182))</f>
        <v/>
      </c>
      <c r="BB182" s="177">
        <f>IF(Z182+AA182=0,1,Z182/(Z182+AA182))</f>
        <v/>
      </c>
      <c r="BC182" s="177">
        <f>IF(AD182+AF182=0,"",AD182/(AD182+AF182))</f>
        <v/>
      </c>
      <c r="BD182" s="177">
        <f>IF(AE182+AG182=0,"",AE182/(AE182+AG182))</f>
        <v/>
      </c>
      <c r="BE182" s="177">
        <f>IF(AD182+AE182=0,1,AD182/(AD182+AE182))</f>
        <v/>
      </c>
    </row>
    <row r="183">
      <c r="A183" s="178" t="n">
        <v>0.0461801828571428</v>
      </c>
      <c r="B183" s="174" t="n">
        <v>727</v>
      </c>
      <c r="C183" s="174" t="n">
        <v>502</v>
      </c>
      <c r="D183" s="174" t="n">
        <v>829</v>
      </c>
      <c r="E183" s="174" t="n">
        <v>2982</v>
      </c>
      <c r="F183" s="174" t="n">
        <v>1362</v>
      </c>
      <c r="G183" s="174" t="n">
        <v>1731</v>
      </c>
      <c r="H183" s="174" t="n">
        <v>54</v>
      </c>
      <c r="I183" s="174" t="n">
        <v>1158</v>
      </c>
      <c r="J183" s="174" t="n">
        <v>4260</v>
      </c>
      <c r="K183" s="174" t="n">
        <v>351</v>
      </c>
      <c r="L183" s="174" t="n">
        <v>4</v>
      </c>
      <c r="M183" s="174" t="n">
        <v>137</v>
      </c>
      <c r="N183" s="174" t="n">
        <v>23</v>
      </c>
      <c r="O183" s="174" t="n">
        <v>3360</v>
      </c>
      <c r="P183" s="174" t="n">
        <v>6</v>
      </c>
      <c r="Q183" s="174" t="n">
        <v>1610</v>
      </c>
      <c r="R183" s="174" t="n">
        <v>85</v>
      </c>
      <c r="S183" s="174" t="n">
        <v>632</v>
      </c>
      <c r="T183" s="174" t="n">
        <v>74</v>
      </c>
      <c r="U183" s="174" t="n">
        <v>3769</v>
      </c>
      <c r="V183" s="174" t="n">
        <v>2585</v>
      </c>
      <c r="W183" s="174" t="n">
        <v>2800</v>
      </c>
      <c r="X183" s="174" t="n">
        <v>335</v>
      </c>
      <c r="Y183" s="174" t="n">
        <v>3809</v>
      </c>
      <c r="Z183" s="179">
        <f>B183+F183+J183+N183+R183</f>
        <v/>
      </c>
      <c r="AA183" s="179">
        <f>C183+G183+K183+O183+S183</f>
        <v/>
      </c>
      <c r="AB183" s="179">
        <f>D183+H183+L183+P183+T183</f>
        <v/>
      </c>
      <c r="AC183" s="179">
        <f>E183+I183+M183+Q183+U183</f>
        <v/>
      </c>
      <c r="AD183" s="179">
        <f>Z183+V183</f>
        <v/>
      </c>
      <c r="AE183" s="179">
        <f>AA183+W183</f>
        <v/>
      </c>
      <c r="AF183" s="179">
        <f>AB183+X183</f>
        <v/>
      </c>
      <c r="AG183" s="179">
        <f>AC183+Y183</f>
        <v/>
      </c>
      <c r="AH183" s="177">
        <f>IF(B183+D183=0,"",B183/(B183+D183))</f>
        <v/>
      </c>
      <c r="AI183" s="177">
        <f>IF(C183+E183=0,"",C183/(C183+E183))</f>
        <v/>
      </c>
      <c r="AJ183" s="177">
        <f>IF(B183+C183=0,1,B183/(B183+C183))</f>
        <v/>
      </c>
      <c r="AK183" s="177">
        <f>IF(F183+H183=0,"",F183/(F183+H183))</f>
        <v/>
      </c>
      <c r="AL183" s="177">
        <f>IF(G183+I183=0,"",G183/(G183+I183))</f>
        <v/>
      </c>
      <c r="AM183" s="177">
        <f>IF(F183+G183=0,1,F183/(F183+G183))</f>
        <v/>
      </c>
      <c r="AN183" s="177">
        <f>IF(J183+L183=0,"",J183/(J183+L183))</f>
        <v/>
      </c>
      <c r="AO183" s="177">
        <f>IF(K183+M183=0,"",K183/(K183+M183))</f>
        <v/>
      </c>
      <c r="AP183" s="177">
        <f>IF(J183+K183=0,1,J183/(J183+K183))</f>
        <v/>
      </c>
      <c r="AQ183" s="177">
        <f>IF(N183+P183=0,"",N183/(N183+P183))</f>
        <v/>
      </c>
      <c r="AR183" s="177">
        <f>IF(O183+Q183=0,"",O183/(O183+Q183))</f>
        <v/>
      </c>
      <c r="AS183" s="177">
        <f>IF(N183+O183=0,1,N183/(N183+O183))</f>
        <v/>
      </c>
      <c r="AT183" s="177">
        <f>IF(R183+T183=0,"",R183/(R183+T183))</f>
        <v/>
      </c>
      <c r="AU183" s="177">
        <f>IF(S183+U183=0,"",S183/(S183+U183))</f>
        <v/>
      </c>
      <c r="AV183" s="177">
        <f>IF(R183+S183=0,1,R183/(R183+S183))</f>
        <v/>
      </c>
      <c r="AW183" s="177">
        <f>IF(V183+X183=0,"",V183/(V183+X183))</f>
        <v/>
      </c>
      <c r="AX183" s="177">
        <f>IF(W183+Y183=0,"",W183/(W183+Y183))</f>
        <v/>
      </c>
      <c r="AY183" s="177">
        <f>IF(V183+W183=0,1,V183/(V183+W183))</f>
        <v/>
      </c>
      <c r="AZ183" s="177">
        <f>IF(Z183+AB183=0,"",Z183/(Z183+AB183))</f>
        <v/>
      </c>
      <c r="BA183" s="177">
        <f>IF(AA183+AC183=0,"",AA183/(AA183+AC183))</f>
        <v/>
      </c>
      <c r="BB183" s="177">
        <f>IF(Z183+AA183=0,1,Z183/(Z183+AA183))</f>
        <v/>
      </c>
      <c r="BC183" s="177">
        <f>IF(AD183+AF183=0,"",AD183/(AD183+AF183))</f>
        <v/>
      </c>
      <c r="BD183" s="177">
        <f>IF(AE183+AG183=0,"",AE183/(AE183+AG183))</f>
        <v/>
      </c>
      <c r="BE183" s="177">
        <f>IF(AD183+AE183=0,1,AD183/(AD183+AE183))</f>
        <v/>
      </c>
    </row>
    <row r="184">
      <c r="A184" s="178" t="n">
        <v>0.0469581133333333</v>
      </c>
      <c r="B184" s="174" t="n">
        <v>718</v>
      </c>
      <c r="C184" s="174" t="n">
        <v>482</v>
      </c>
      <c r="D184" s="174" t="n">
        <v>838</v>
      </c>
      <c r="E184" s="174" t="n">
        <v>3002</v>
      </c>
      <c r="F184" s="174" t="n">
        <v>1361</v>
      </c>
      <c r="G184" s="174" t="n">
        <v>1717</v>
      </c>
      <c r="H184" s="174" t="n">
        <v>55</v>
      </c>
      <c r="I184" s="174" t="n">
        <v>1172</v>
      </c>
      <c r="J184" s="174" t="n">
        <v>4260</v>
      </c>
      <c r="K184" s="174" t="n">
        <v>350</v>
      </c>
      <c r="L184" s="174" t="n">
        <v>4</v>
      </c>
      <c r="M184" s="174" t="n">
        <v>138</v>
      </c>
      <c r="N184" s="174" t="n">
        <v>23</v>
      </c>
      <c r="O184" s="174" t="n">
        <v>3352</v>
      </c>
      <c r="P184" s="174" t="n">
        <v>6</v>
      </c>
      <c r="Q184" s="174" t="n">
        <v>1618</v>
      </c>
      <c r="R184" s="174" t="n">
        <v>85</v>
      </c>
      <c r="S184" s="174" t="n">
        <v>624</v>
      </c>
      <c r="T184" s="174" t="n">
        <v>74</v>
      </c>
      <c r="U184" s="174" t="n">
        <v>3777</v>
      </c>
      <c r="V184" s="174" t="n">
        <v>2583</v>
      </c>
      <c r="W184" s="174" t="n">
        <v>2780</v>
      </c>
      <c r="X184" s="174" t="n">
        <v>337</v>
      </c>
      <c r="Y184" s="174" t="n">
        <v>3829</v>
      </c>
      <c r="Z184" s="179">
        <f>B184+F184+J184+N184+R184</f>
        <v/>
      </c>
      <c r="AA184" s="179">
        <f>C184+G184+K184+O184+S184</f>
        <v/>
      </c>
      <c r="AB184" s="179">
        <f>D184+H184+L184+P184+T184</f>
        <v/>
      </c>
      <c r="AC184" s="179">
        <f>E184+I184+M184+Q184+U184</f>
        <v/>
      </c>
      <c r="AD184" s="179">
        <f>Z184+V184</f>
        <v/>
      </c>
      <c r="AE184" s="179">
        <f>AA184+W184</f>
        <v/>
      </c>
      <c r="AF184" s="179">
        <f>AB184+X184</f>
        <v/>
      </c>
      <c r="AG184" s="179">
        <f>AC184+Y184</f>
        <v/>
      </c>
      <c r="AH184" s="177">
        <f>IF(B184+D184=0,"",B184/(B184+D184))</f>
        <v/>
      </c>
      <c r="AI184" s="177">
        <f>IF(C184+E184=0,"",C184/(C184+E184))</f>
        <v/>
      </c>
      <c r="AJ184" s="177">
        <f>IF(B184+C184=0,1,B184/(B184+C184))</f>
        <v/>
      </c>
      <c r="AK184" s="177">
        <f>IF(F184+H184=0,"",F184/(F184+H184))</f>
        <v/>
      </c>
      <c r="AL184" s="177">
        <f>IF(G184+I184=0,"",G184/(G184+I184))</f>
        <v/>
      </c>
      <c r="AM184" s="177">
        <f>IF(F184+G184=0,1,F184/(F184+G184))</f>
        <v/>
      </c>
      <c r="AN184" s="177">
        <f>IF(J184+L184=0,"",J184/(J184+L184))</f>
        <v/>
      </c>
      <c r="AO184" s="177">
        <f>IF(K184+M184=0,"",K184/(K184+M184))</f>
        <v/>
      </c>
      <c r="AP184" s="177">
        <f>IF(J184+K184=0,1,J184/(J184+K184))</f>
        <v/>
      </c>
      <c r="AQ184" s="177">
        <f>IF(N184+P184=0,"",N184/(N184+P184))</f>
        <v/>
      </c>
      <c r="AR184" s="177">
        <f>IF(O184+Q184=0,"",O184/(O184+Q184))</f>
        <v/>
      </c>
      <c r="AS184" s="177">
        <f>IF(N184+O184=0,1,N184/(N184+O184))</f>
        <v/>
      </c>
      <c r="AT184" s="177">
        <f>IF(R184+T184=0,"",R184/(R184+T184))</f>
        <v/>
      </c>
      <c r="AU184" s="177">
        <f>IF(S184+U184=0,"",S184/(S184+U184))</f>
        <v/>
      </c>
      <c r="AV184" s="177">
        <f>IF(R184+S184=0,1,R184/(R184+S184))</f>
        <v/>
      </c>
      <c r="AW184" s="177">
        <f>IF(V184+X184=0,"",V184/(V184+X184))</f>
        <v/>
      </c>
      <c r="AX184" s="177">
        <f>IF(W184+Y184=0,"",W184/(W184+Y184))</f>
        <v/>
      </c>
      <c r="AY184" s="177">
        <f>IF(V184+W184=0,1,V184/(V184+W184))</f>
        <v/>
      </c>
      <c r="AZ184" s="177">
        <f>IF(Z184+AB184=0,"",Z184/(Z184+AB184))</f>
        <v/>
      </c>
      <c r="BA184" s="177">
        <f>IF(AA184+AC184=0,"",AA184/(AA184+AC184))</f>
        <v/>
      </c>
      <c r="BB184" s="177">
        <f>IF(Z184+AA184=0,1,Z184/(Z184+AA184))</f>
        <v/>
      </c>
      <c r="BC184" s="177">
        <f>IF(AD184+AF184=0,"",AD184/(AD184+AF184))</f>
        <v/>
      </c>
      <c r="BD184" s="177">
        <f>IF(AE184+AG184=0,"",AE184/(AE184+AG184))</f>
        <v/>
      </c>
      <c r="BE184" s="177">
        <f>IF(AD184+AE184=0,1,AD184/(AD184+AE184))</f>
        <v/>
      </c>
    </row>
    <row r="185">
      <c r="A185" s="178" t="n">
        <v>0.0478496285714285</v>
      </c>
      <c r="B185" s="174" t="n">
        <v>706</v>
      </c>
      <c r="C185" s="174" t="n">
        <v>467</v>
      </c>
      <c r="D185" s="174" t="n">
        <v>850</v>
      </c>
      <c r="E185" s="174" t="n">
        <v>3017</v>
      </c>
      <c r="F185" s="174" t="n">
        <v>1358</v>
      </c>
      <c r="G185" s="174" t="n">
        <v>1701</v>
      </c>
      <c r="H185" s="174" t="n">
        <v>58</v>
      </c>
      <c r="I185" s="174" t="n">
        <v>1188</v>
      </c>
      <c r="J185" s="174" t="n">
        <v>4260</v>
      </c>
      <c r="K185" s="174" t="n">
        <v>349</v>
      </c>
      <c r="L185" s="174" t="n">
        <v>4</v>
      </c>
      <c r="M185" s="174" t="n">
        <v>139</v>
      </c>
      <c r="N185" s="174" t="n">
        <v>23</v>
      </c>
      <c r="O185" s="174" t="n">
        <v>3338</v>
      </c>
      <c r="P185" s="174" t="n">
        <v>6</v>
      </c>
      <c r="Q185" s="174" t="n">
        <v>1632</v>
      </c>
      <c r="R185" s="174" t="n">
        <v>85</v>
      </c>
      <c r="S185" s="174" t="n">
        <v>622</v>
      </c>
      <c r="T185" s="174" t="n">
        <v>74</v>
      </c>
      <c r="U185" s="174" t="n">
        <v>3779</v>
      </c>
      <c r="V185" s="174" t="n">
        <v>2575</v>
      </c>
      <c r="W185" s="174" t="n">
        <v>2768</v>
      </c>
      <c r="X185" s="174" t="n">
        <v>345</v>
      </c>
      <c r="Y185" s="174" t="n">
        <v>3841</v>
      </c>
      <c r="Z185" s="179">
        <f>B185+F185+J185+N185+R185</f>
        <v/>
      </c>
      <c r="AA185" s="179">
        <f>C185+G185+K185+O185+S185</f>
        <v/>
      </c>
      <c r="AB185" s="179">
        <f>D185+H185+L185+P185+T185</f>
        <v/>
      </c>
      <c r="AC185" s="179">
        <f>E185+I185+M185+Q185+U185</f>
        <v/>
      </c>
      <c r="AD185" s="179">
        <f>Z185+V185</f>
        <v/>
      </c>
      <c r="AE185" s="179">
        <f>AA185+W185</f>
        <v/>
      </c>
      <c r="AF185" s="179">
        <f>AB185+X185</f>
        <v/>
      </c>
      <c r="AG185" s="179">
        <f>AC185+Y185</f>
        <v/>
      </c>
      <c r="AH185" s="177">
        <f>IF(B185+D185=0,"",B185/(B185+D185))</f>
        <v/>
      </c>
      <c r="AI185" s="177">
        <f>IF(C185+E185=0,"",C185/(C185+E185))</f>
        <v/>
      </c>
      <c r="AJ185" s="177">
        <f>IF(B185+C185=0,1,B185/(B185+C185))</f>
        <v/>
      </c>
      <c r="AK185" s="177">
        <f>IF(F185+H185=0,"",F185/(F185+H185))</f>
        <v/>
      </c>
      <c r="AL185" s="177">
        <f>IF(G185+I185=0,"",G185/(G185+I185))</f>
        <v/>
      </c>
      <c r="AM185" s="177">
        <f>IF(F185+G185=0,1,F185/(F185+G185))</f>
        <v/>
      </c>
      <c r="AN185" s="177">
        <f>IF(J185+L185=0,"",J185/(J185+L185))</f>
        <v/>
      </c>
      <c r="AO185" s="177">
        <f>IF(K185+M185=0,"",K185/(K185+M185))</f>
        <v/>
      </c>
      <c r="AP185" s="177">
        <f>IF(J185+K185=0,1,J185/(J185+K185))</f>
        <v/>
      </c>
      <c r="AQ185" s="177">
        <f>IF(N185+P185=0,"",N185/(N185+P185))</f>
        <v/>
      </c>
      <c r="AR185" s="177">
        <f>IF(O185+Q185=0,"",O185/(O185+Q185))</f>
        <v/>
      </c>
      <c r="AS185" s="177">
        <f>IF(N185+O185=0,1,N185/(N185+O185))</f>
        <v/>
      </c>
      <c r="AT185" s="177">
        <f>IF(R185+T185=0,"",R185/(R185+T185))</f>
        <v/>
      </c>
      <c r="AU185" s="177">
        <f>IF(S185+U185=0,"",S185/(S185+U185))</f>
        <v/>
      </c>
      <c r="AV185" s="177">
        <f>IF(R185+S185=0,1,R185/(R185+S185))</f>
        <v/>
      </c>
      <c r="AW185" s="177">
        <f>IF(V185+X185=0,"",V185/(V185+X185))</f>
        <v/>
      </c>
      <c r="AX185" s="177">
        <f>IF(W185+Y185=0,"",W185/(W185+Y185))</f>
        <v/>
      </c>
      <c r="AY185" s="177">
        <f>IF(V185+W185=0,1,V185/(V185+W185))</f>
        <v/>
      </c>
      <c r="AZ185" s="177">
        <f>IF(Z185+AB185=0,"",Z185/(Z185+AB185))</f>
        <v/>
      </c>
      <c r="BA185" s="177">
        <f>IF(AA185+AC185=0,"",AA185/(AA185+AC185))</f>
        <v/>
      </c>
      <c r="BB185" s="177">
        <f>IF(Z185+AA185=0,1,Z185/(Z185+AA185))</f>
        <v/>
      </c>
      <c r="BC185" s="177">
        <f>IF(AD185+AF185=0,"",AD185/(AD185+AF185))</f>
        <v/>
      </c>
      <c r="BD185" s="177">
        <f>IF(AE185+AG185=0,"",AE185/(AE185+AG185))</f>
        <v/>
      </c>
      <c r="BE185" s="177">
        <f>IF(AD185+AE185=0,1,AD185/(AD185+AE185))</f>
        <v/>
      </c>
    </row>
    <row r="186">
      <c r="A186" s="178" t="n">
        <v>0.0489043257142857</v>
      </c>
      <c r="B186" s="174" t="n">
        <v>696</v>
      </c>
      <c r="C186" s="174" t="n">
        <v>452</v>
      </c>
      <c r="D186" s="174" t="n">
        <v>860</v>
      </c>
      <c r="E186" s="174" t="n">
        <v>3032</v>
      </c>
      <c r="F186" s="174" t="n">
        <v>1353</v>
      </c>
      <c r="G186" s="174" t="n">
        <v>1686</v>
      </c>
      <c r="H186" s="174" t="n">
        <v>63</v>
      </c>
      <c r="I186" s="174" t="n">
        <v>1203</v>
      </c>
      <c r="J186" s="174" t="n">
        <v>4260</v>
      </c>
      <c r="K186" s="174" t="n">
        <v>348</v>
      </c>
      <c r="L186" s="174" t="n">
        <v>4</v>
      </c>
      <c r="M186" s="174" t="n">
        <v>140</v>
      </c>
      <c r="N186" s="174" t="n">
        <v>23</v>
      </c>
      <c r="O186" s="174" t="n">
        <v>3330</v>
      </c>
      <c r="P186" s="174" t="n">
        <v>6</v>
      </c>
      <c r="Q186" s="174" t="n">
        <v>1640</v>
      </c>
      <c r="R186" s="174" t="n">
        <v>85</v>
      </c>
      <c r="S186" s="174" t="n">
        <v>609</v>
      </c>
      <c r="T186" s="174" t="n">
        <v>74</v>
      </c>
      <c r="U186" s="174" t="n">
        <v>3792</v>
      </c>
      <c r="V186" s="174" t="n">
        <v>2569</v>
      </c>
      <c r="W186" s="174" t="n">
        <v>2758</v>
      </c>
      <c r="X186" s="174" t="n">
        <v>351</v>
      </c>
      <c r="Y186" s="174" t="n">
        <v>3851</v>
      </c>
      <c r="Z186" s="179">
        <f>B186+F186+J186+N186+R186</f>
        <v/>
      </c>
      <c r="AA186" s="179">
        <f>C186+G186+K186+O186+S186</f>
        <v/>
      </c>
      <c r="AB186" s="179">
        <f>D186+H186+L186+P186+T186</f>
        <v/>
      </c>
      <c r="AC186" s="179">
        <f>E186+I186+M186+Q186+U186</f>
        <v/>
      </c>
      <c r="AD186" s="179">
        <f>Z186+V186</f>
        <v/>
      </c>
      <c r="AE186" s="179">
        <f>AA186+W186</f>
        <v/>
      </c>
      <c r="AF186" s="179">
        <f>AB186+X186</f>
        <v/>
      </c>
      <c r="AG186" s="179">
        <f>AC186+Y186</f>
        <v/>
      </c>
      <c r="AH186" s="177">
        <f>IF(B186+D186=0,"",B186/(B186+D186))</f>
        <v/>
      </c>
      <c r="AI186" s="177">
        <f>IF(C186+E186=0,"",C186/(C186+E186))</f>
        <v/>
      </c>
      <c r="AJ186" s="177">
        <f>IF(B186+C186=0,1,B186/(B186+C186))</f>
        <v/>
      </c>
      <c r="AK186" s="177">
        <f>IF(F186+H186=0,"",F186/(F186+H186))</f>
        <v/>
      </c>
      <c r="AL186" s="177">
        <f>IF(G186+I186=0,"",G186/(G186+I186))</f>
        <v/>
      </c>
      <c r="AM186" s="177">
        <f>IF(F186+G186=0,1,F186/(F186+G186))</f>
        <v/>
      </c>
      <c r="AN186" s="177">
        <f>IF(J186+L186=0,"",J186/(J186+L186))</f>
        <v/>
      </c>
      <c r="AO186" s="177">
        <f>IF(K186+M186=0,"",K186/(K186+M186))</f>
        <v/>
      </c>
      <c r="AP186" s="177">
        <f>IF(J186+K186=0,1,J186/(J186+K186))</f>
        <v/>
      </c>
      <c r="AQ186" s="177">
        <f>IF(N186+P186=0,"",N186/(N186+P186))</f>
        <v/>
      </c>
      <c r="AR186" s="177">
        <f>IF(O186+Q186=0,"",O186/(O186+Q186))</f>
        <v/>
      </c>
      <c r="AS186" s="177">
        <f>IF(N186+O186=0,1,N186/(N186+O186))</f>
        <v/>
      </c>
      <c r="AT186" s="177">
        <f>IF(R186+T186=0,"",R186/(R186+T186))</f>
        <v/>
      </c>
      <c r="AU186" s="177">
        <f>IF(S186+U186=0,"",S186/(S186+U186))</f>
        <v/>
      </c>
      <c r="AV186" s="177">
        <f>IF(R186+S186=0,1,R186/(R186+S186))</f>
        <v/>
      </c>
      <c r="AW186" s="177">
        <f>IF(V186+X186=0,"",V186/(V186+X186))</f>
        <v/>
      </c>
      <c r="AX186" s="177">
        <f>IF(W186+Y186=0,"",W186/(W186+Y186))</f>
        <v/>
      </c>
      <c r="AY186" s="177">
        <f>IF(V186+W186=0,1,V186/(V186+W186))</f>
        <v/>
      </c>
      <c r="AZ186" s="177">
        <f>IF(Z186+AB186=0,"",Z186/(Z186+AB186))</f>
        <v/>
      </c>
      <c r="BA186" s="177">
        <f>IF(AA186+AC186=0,"",AA186/(AA186+AC186))</f>
        <v/>
      </c>
      <c r="BB186" s="177">
        <f>IF(Z186+AA186=0,1,Z186/(Z186+AA186))</f>
        <v/>
      </c>
      <c r="BC186" s="177">
        <f>IF(AD186+AF186=0,"",AD186/(AD186+AF186))</f>
        <v/>
      </c>
      <c r="BD186" s="177">
        <f>IF(AE186+AG186=0,"",AE186/(AE186+AG186))</f>
        <v/>
      </c>
      <c r="BE186" s="177">
        <f>IF(AD186+AE186=0,1,AD186/(AD186+AE186))</f>
        <v/>
      </c>
    </row>
    <row r="187">
      <c r="A187" s="178" t="n">
        <v>0.04974094</v>
      </c>
      <c r="B187" s="174" t="n">
        <v>688</v>
      </c>
      <c r="C187" s="174" t="n">
        <v>440</v>
      </c>
      <c r="D187" s="174" t="n">
        <v>868</v>
      </c>
      <c r="E187" s="174" t="n">
        <v>3044</v>
      </c>
      <c r="F187" s="174" t="n">
        <v>1352</v>
      </c>
      <c r="G187" s="174" t="n">
        <v>1665</v>
      </c>
      <c r="H187" s="174" t="n">
        <v>64</v>
      </c>
      <c r="I187" s="174" t="n">
        <v>1224</v>
      </c>
      <c r="J187" s="174" t="n">
        <v>4260</v>
      </c>
      <c r="K187" s="174" t="n">
        <v>346</v>
      </c>
      <c r="L187" s="174" t="n">
        <v>4</v>
      </c>
      <c r="M187" s="174" t="n">
        <v>142</v>
      </c>
      <c r="N187" s="174" t="n">
        <v>23</v>
      </c>
      <c r="O187" s="174" t="n">
        <v>3320</v>
      </c>
      <c r="P187" s="174" t="n">
        <v>6</v>
      </c>
      <c r="Q187" s="174" t="n">
        <v>1650</v>
      </c>
      <c r="R187" s="174" t="n">
        <v>85</v>
      </c>
      <c r="S187" s="174" t="n">
        <v>599</v>
      </c>
      <c r="T187" s="174" t="n">
        <v>74</v>
      </c>
      <c r="U187" s="174" t="n">
        <v>3802</v>
      </c>
      <c r="V187" s="174" t="n">
        <v>2560</v>
      </c>
      <c r="W187" s="174" t="n">
        <v>2748</v>
      </c>
      <c r="X187" s="174" t="n">
        <v>360</v>
      </c>
      <c r="Y187" s="174" t="n">
        <v>3861</v>
      </c>
      <c r="Z187" s="179">
        <f>B187+F187+J187+N187+R187</f>
        <v/>
      </c>
      <c r="AA187" s="179">
        <f>C187+G187+K187+O187+S187</f>
        <v/>
      </c>
      <c r="AB187" s="179">
        <f>D187+H187+L187+P187+T187</f>
        <v/>
      </c>
      <c r="AC187" s="179">
        <f>E187+I187+M187+Q187+U187</f>
        <v/>
      </c>
      <c r="AD187" s="179">
        <f>Z187+V187</f>
        <v/>
      </c>
      <c r="AE187" s="179">
        <f>AA187+W187</f>
        <v/>
      </c>
      <c r="AF187" s="179">
        <f>AB187+X187</f>
        <v/>
      </c>
      <c r="AG187" s="179">
        <f>AC187+Y187</f>
        <v/>
      </c>
      <c r="AH187" s="177">
        <f>IF(B187+D187=0,"",B187/(B187+D187))</f>
        <v/>
      </c>
      <c r="AI187" s="177">
        <f>IF(C187+E187=0,"",C187/(C187+E187))</f>
        <v/>
      </c>
      <c r="AJ187" s="177">
        <f>IF(B187+C187=0,1,B187/(B187+C187))</f>
        <v/>
      </c>
      <c r="AK187" s="177">
        <f>IF(F187+H187=0,"",F187/(F187+H187))</f>
        <v/>
      </c>
      <c r="AL187" s="177">
        <f>IF(G187+I187=0,"",G187/(G187+I187))</f>
        <v/>
      </c>
      <c r="AM187" s="177">
        <f>IF(F187+G187=0,1,F187/(F187+G187))</f>
        <v/>
      </c>
      <c r="AN187" s="177">
        <f>IF(J187+L187=0,"",J187/(J187+L187))</f>
        <v/>
      </c>
      <c r="AO187" s="177">
        <f>IF(K187+M187=0,"",K187/(K187+M187))</f>
        <v/>
      </c>
      <c r="AP187" s="177">
        <f>IF(J187+K187=0,1,J187/(J187+K187))</f>
        <v/>
      </c>
      <c r="AQ187" s="177">
        <f>IF(N187+P187=0,"",N187/(N187+P187))</f>
        <v/>
      </c>
      <c r="AR187" s="177">
        <f>IF(O187+Q187=0,"",O187/(O187+Q187))</f>
        <v/>
      </c>
      <c r="AS187" s="177">
        <f>IF(N187+O187=0,1,N187/(N187+O187))</f>
        <v/>
      </c>
      <c r="AT187" s="177">
        <f>IF(R187+T187=0,"",R187/(R187+T187))</f>
        <v/>
      </c>
      <c r="AU187" s="177">
        <f>IF(S187+U187=0,"",S187/(S187+U187))</f>
        <v/>
      </c>
      <c r="AV187" s="177">
        <f>IF(R187+S187=0,1,R187/(R187+S187))</f>
        <v/>
      </c>
      <c r="AW187" s="177">
        <f>IF(V187+X187=0,"",V187/(V187+X187))</f>
        <v/>
      </c>
      <c r="AX187" s="177">
        <f>IF(W187+Y187=0,"",W187/(W187+Y187))</f>
        <v/>
      </c>
      <c r="AY187" s="177">
        <f>IF(V187+W187=0,1,V187/(V187+W187))</f>
        <v/>
      </c>
      <c r="AZ187" s="177">
        <f>IF(Z187+AB187=0,"",Z187/(Z187+AB187))</f>
        <v/>
      </c>
      <c r="BA187" s="177">
        <f>IF(AA187+AC187=0,"",AA187/(AA187+AC187))</f>
        <v/>
      </c>
      <c r="BB187" s="177">
        <f>IF(Z187+AA187=0,1,Z187/(Z187+AA187))</f>
        <v/>
      </c>
      <c r="BC187" s="177">
        <f>IF(AD187+AF187=0,"",AD187/(AD187+AF187))</f>
        <v/>
      </c>
      <c r="BD187" s="177">
        <f>IF(AE187+AG187=0,"",AE187/(AE187+AG187))</f>
        <v/>
      </c>
      <c r="BE187" s="177">
        <f>IF(AD187+AE187=0,1,AD187/(AD187+AE187))</f>
        <v/>
      </c>
    </row>
    <row r="188">
      <c r="A188" s="178" t="n">
        <v>0.05066104</v>
      </c>
      <c r="B188" s="174" t="n">
        <v>674</v>
      </c>
      <c r="C188" s="174" t="n">
        <v>431</v>
      </c>
      <c r="D188" s="174" t="n">
        <v>882</v>
      </c>
      <c r="E188" s="174" t="n">
        <v>3053</v>
      </c>
      <c r="F188" s="174" t="n">
        <v>1347</v>
      </c>
      <c r="G188" s="174" t="n">
        <v>1642</v>
      </c>
      <c r="H188" s="174" t="n">
        <v>69</v>
      </c>
      <c r="I188" s="174" t="n">
        <v>1247</v>
      </c>
      <c r="J188" s="174" t="n">
        <v>4260</v>
      </c>
      <c r="K188" s="174" t="n">
        <v>344</v>
      </c>
      <c r="L188" s="174" t="n">
        <v>4</v>
      </c>
      <c r="M188" s="174" t="n">
        <v>144</v>
      </c>
      <c r="N188" s="174" t="n">
        <v>23</v>
      </c>
      <c r="O188" s="174" t="n">
        <v>3308</v>
      </c>
      <c r="P188" s="174" t="n">
        <v>6</v>
      </c>
      <c r="Q188" s="174" t="n">
        <v>1662</v>
      </c>
      <c r="R188" s="174" t="n">
        <v>85</v>
      </c>
      <c r="S188" s="174" t="n">
        <v>592</v>
      </c>
      <c r="T188" s="174" t="n">
        <v>74</v>
      </c>
      <c r="U188" s="174" t="n">
        <v>3809</v>
      </c>
      <c r="V188" s="174" t="n">
        <v>2558</v>
      </c>
      <c r="W188" s="174" t="n">
        <v>2739</v>
      </c>
      <c r="X188" s="174" t="n">
        <v>362</v>
      </c>
      <c r="Y188" s="174" t="n">
        <v>3870</v>
      </c>
      <c r="Z188" s="179">
        <f>B188+F188+J188+N188+R188</f>
        <v/>
      </c>
      <c r="AA188" s="179">
        <f>C188+G188+K188+O188+S188</f>
        <v/>
      </c>
      <c r="AB188" s="179">
        <f>D188+H188+L188+P188+T188</f>
        <v/>
      </c>
      <c r="AC188" s="179">
        <f>E188+I188+M188+Q188+U188</f>
        <v/>
      </c>
      <c r="AD188" s="179">
        <f>Z188+V188</f>
        <v/>
      </c>
      <c r="AE188" s="179">
        <f>AA188+W188</f>
        <v/>
      </c>
      <c r="AF188" s="179">
        <f>AB188+X188</f>
        <v/>
      </c>
      <c r="AG188" s="179">
        <f>AC188+Y188</f>
        <v/>
      </c>
      <c r="AH188" s="177">
        <f>IF(B188+D188=0,"",B188/(B188+D188))</f>
        <v/>
      </c>
      <c r="AI188" s="177">
        <f>IF(C188+E188=0,"",C188/(C188+E188))</f>
        <v/>
      </c>
      <c r="AJ188" s="177">
        <f>IF(B188+C188=0,1,B188/(B188+C188))</f>
        <v/>
      </c>
      <c r="AK188" s="177">
        <f>IF(F188+H188=0,"",F188/(F188+H188))</f>
        <v/>
      </c>
      <c r="AL188" s="177">
        <f>IF(G188+I188=0,"",G188/(G188+I188))</f>
        <v/>
      </c>
      <c r="AM188" s="177">
        <f>IF(F188+G188=0,1,F188/(F188+G188))</f>
        <v/>
      </c>
      <c r="AN188" s="177">
        <f>IF(J188+L188=0,"",J188/(J188+L188))</f>
        <v/>
      </c>
      <c r="AO188" s="177">
        <f>IF(K188+M188=0,"",K188/(K188+M188))</f>
        <v/>
      </c>
      <c r="AP188" s="177">
        <f>IF(J188+K188=0,1,J188/(J188+K188))</f>
        <v/>
      </c>
      <c r="AQ188" s="177">
        <f>IF(N188+P188=0,"",N188/(N188+P188))</f>
        <v/>
      </c>
      <c r="AR188" s="177">
        <f>IF(O188+Q188=0,"",O188/(O188+Q188))</f>
        <v/>
      </c>
      <c r="AS188" s="177">
        <f>IF(N188+O188=0,1,N188/(N188+O188))</f>
        <v/>
      </c>
      <c r="AT188" s="177">
        <f>IF(R188+T188=0,"",R188/(R188+T188))</f>
        <v/>
      </c>
      <c r="AU188" s="177">
        <f>IF(S188+U188=0,"",S188/(S188+U188))</f>
        <v/>
      </c>
      <c r="AV188" s="177">
        <f>IF(R188+S188=0,1,R188/(R188+S188))</f>
        <v/>
      </c>
      <c r="AW188" s="177">
        <f>IF(V188+X188=0,"",V188/(V188+X188))</f>
        <v/>
      </c>
      <c r="AX188" s="177">
        <f>IF(W188+Y188=0,"",W188/(W188+Y188))</f>
        <v/>
      </c>
      <c r="AY188" s="177">
        <f>IF(V188+W188=0,1,V188/(V188+W188))</f>
        <v/>
      </c>
      <c r="AZ188" s="177">
        <f>IF(Z188+AB188=0,"",Z188/(Z188+AB188))</f>
        <v/>
      </c>
      <c r="BA188" s="177">
        <f>IF(AA188+AC188=0,"",AA188/(AA188+AC188))</f>
        <v/>
      </c>
      <c r="BB188" s="177">
        <f>IF(Z188+AA188=0,1,Z188/(Z188+AA188))</f>
        <v/>
      </c>
      <c r="BC188" s="177">
        <f>IF(AD188+AF188=0,"",AD188/(AD188+AF188))</f>
        <v/>
      </c>
      <c r="BD188" s="177">
        <f>IF(AE188+AG188=0,"",AE188/(AE188+AG188))</f>
        <v/>
      </c>
      <c r="BE188" s="177">
        <f>IF(AD188+AE188=0,1,AD188/(AD188+AE188))</f>
        <v/>
      </c>
    </row>
    <row r="189">
      <c r="A189" s="178" t="n">
        <v>0.0517774466666667</v>
      </c>
      <c r="B189" s="174" t="n">
        <v>667</v>
      </c>
      <c r="C189" s="174" t="n">
        <v>417</v>
      </c>
      <c r="D189" s="174" t="n">
        <v>889</v>
      </c>
      <c r="E189" s="174" t="n">
        <v>3067</v>
      </c>
      <c r="F189" s="174" t="n">
        <v>1344</v>
      </c>
      <c r="G189" s="174" t="n">
        <v>1625</v>
      </c>
      <c r="H189" s="174" t="n">
        <v>72</v>
      </c>
      <c r="I189" s="174" t="n">
        <v>1264</v>
      </c>
      <c r="J189" s="174" t="n">
        <v>4260</v>
      </c>
      <c r="K189" s="174" t="n">
        <v>344</v>
      </c>
      <c r="L189" s="174" t="n">
        <v>4</v>
      </c>
      <c r="M189" s="174" t="n">
        <v>144</v>
      </c>
      <c r="N189" s="174" t="n">
        <v>23</v>
      </c>
      <c r="O189" s="174" t="n">
        <v>3297</v>
      </c>
      <c r="P189" s="174" t="n">
        <v>6</v>
      </c>
      <c r="Q189" s="174" t="n">
        <v>1673</v>
      </c>
      <c r="R189" s="174" t="n">
        <v>84</v>
      </c>
      <c r="S189" s="174" t="n">
        <v>583</v>
      </c>
      <c r="T189" s="174" t="n">
        <v>75</v>
      </c>
      <c r="U189" s="174" t="n">
        <v>3818</v>
      </c>
      <c r="V189" s="174" t="n">
        <v>2554</v>
      </c>
      <c r="W189" s="174" t="n">
        <v>2722</v>
      </c>
      <c r="X189" s="174" t="n">
        <v>366</v>
      </c>
      <c r="Y189" s="174" t="n">
        <v>3887</v>
      </c>
      <c r="Z189" s="179">
        <f>B189+F189+J189+N189+R189</f>
        <v/>
      </c>
      <c r="AA189" s="179">
        <f>C189+G189+K189+O189+S189</f>
        <v/>
      </c>
      <c r="AB189" s="179">
        <f>D189+H189+L189+P189+T189</f>
        <v/>
      </c>
      <c r="AC189" s="179">
        <f>E189+I189+M189+Q189+U189</f>
        <v/>
      </c>
      <c r="AD189" s="179">
        <f>Z189+V189</f>
        <v/>
      </c>
      <c r="AE189" s="179">
        <f>AA189+W189</f>
        <v/>
      </c>
      <c r="AF189" s="179">
        <f>AB189+X189</f>
        <v/>
      </c>
      <c r="AG189" s="179">
        <f>AC189+Y189</f>
        <v/>
      </c>
      <c r="AH189" s="177">
        <f>IF(B189+D189=0,"",B189/(B189+D189))</f>
        <v/>
      </c>
      <c r="AI189" s="177">
        <f>IF(C189+E189=0,"",C189/(C189+E189))</f>
        <v/>
      </c>
      <c r="AJ189" s="177">
        <f>IF(B189+C189=0,1,B189/(B189+C189))</f>
        <v/>
      </c>
      <c r="AK189" s="177">
        <f>IF(F189+H189=0,"",F189/(F189+H189))</f>
        <v/>
      </c>
      <c r="AL189" s="177">
        <f>IF(G189+I189=0,"",G189/(G189+I189))</f>
        <v/>
      </c>
      <c r="AM189" s="177">
        <f>IF(F189+G189=0,1,F189/(F189+G189))</f>
        <v/>
      </c>
      <c r="AN189" s="177">
        <f>IF(J189+L189=0,"",J189/(J189+L189))</f>
        <v/>
      </c>
      <c r="AO189" s="177">
        <f>IF(K189+M189=0,"",K189/(K189+M189))</f>
        <v/>
      </c>
      <c r="AP189" s="177">
        <f>IF(J189+K189=0,1,J189/(J189+K189))</f>
        <v/>
      </c>
      <c r="AQ189" s="177">
        <f>IF(N189+P189=0,"",N189/(N189+P189))</f>
        <v/>
      </c>
      <c r="AR189" s="177">
        <f>IF(O189+Q189=0,"",O189/(O189+Q189))</f>
        <v/>
      </c>
      <c r="AS189" s="177">
        <f>IF(N189+O189=0,1,N189/(N189+O189))</f>
        <v/>
      </c>
      <c r="AT189" s="177">
        <f>IF(R189+T189=0,"",R189/(R189+T189))</f>
        <v/>
      </c>
      <c r="AU189" s="177">
        <f>IF(S189+U189=0,"",S189/(S189+U189))</f>
        <v/>
      </c>
      <c r="AV189" s="177">
        <f>IF(R189+S189=0,1,R189/(R189+S189))</f>
        <v/>
      </c>
      <c r="AW189" s="177">
        <f>IF(V189+X189=0,"",V189/(V189+X189))</f>
        <v/>
      </c>
      <c r="AX189" s="177">
        <f>IF(W189+Y189=0,"",W189/(W189+Y189))</f>
        <v/>
      </c>
      <c r="AY189" s="177">
        <f>IF(V189+W189=0,1,V189/(V189+W189))</f>
        <v/>
      </c>
      <c r="AZ189" s="177">
        <f>IF(Z189+AB189=0,"",Z189/(Z189+AB189))</f>
        <v/>
      </c>
      <c r="BA189" s="177">
        <f>IF(AA189+AC189=0,"",AA189/(AA189+AC189))</f>
        <v/>
      </c>
      <c r="BB189" s="177">
        <f>IF(Z189+AA189=0,1,Z189/(Z189+AA189))</f>
        <v/>
      </c>
      <c r="BC189" s="177">
        <f>IF(AD189+AF189=0,"",AD189/(AD189+AF189))</f>
        <v/>
      </c>
      <c r="BD189" s="177">
        <f>IF(AE189+AG189=0,"",AE189/(AE189+AG189))</f>
        <v/>
      </c>
      <c r="BE189" s="177">
        <f>IF(AD189+AE189=0,1,AD189/(AD189+AE189))</f>
        <v/>
      </c>
    </row>
    <row r="190">
      <c r="A190" s="178" t="n">
        <v>0.0527365333333333</v>
      </c>
      <c r="B190" s="174" t="n">
        <v>660</v>
      </c>
      <c r="C190" s="174" t="n">
        <v>408</v>
      </c>
      <c r="D190" s="174" t="n">
        <v>896</v>
      </c>
      <c r="E190" s="174" t="n">
        <v>3076</v>
      </c>
      <c r="F190" s="174" t="n">
        <v>1339</v>
      </c>
      <c r="G190" s="174" t="n">
        <v>1605</v>
      </c>
      <c r="H190" s="174" t="n">
        <v>77</v>
      </c>
      <c r="I190" s="174" t="n">
        <v>1284</v>
      </c>
      <c r="J190" s="174" t="n">
        <v>4260</v>
      </c>
      <c r="K190" s="174" t="n">
        <v>343</v>
      </c>
      <c r="L190" s="174" t="n">
        <v>4</v>
      </c>
      <c r="M190" s="174" t="n">
        <v>145</v>
      </c>
      <c r="N190" s="174" t="n">
        <v>23</v>
      </c>
      <c r="O190" s="174" t="n">
        <v>3285</v>
      </c>
      <c r="P190" s="174" t="n">
        <v>6</v>
      </c>
      <c r="Q190" s="174" t="n">
        <v>1685</v>
      </c>
      <c r="R190" s="174" t="n">
        <v>84</v>
      </c>
      <c r="S190" s="174" t="n">
        <v>576</v>
      </c>
      <c r="T190" s="174" t="n">
        <v>75</v>
      </c>
      <c r="U190" s="174" t="n">
        <v>3825</v>
      </c>
      <c r="V190" s="174" t="n">
        <v>2547</v>
      </c>
      <c r="W190" s="174" t="n">
        <v>2707</v>
      </c>
      <c r="X190" s="174" t="n">
        <v>373</v>
      </c>
      <c r="Y190" s="174" t="n">
        <v>3902</v>
      </c>
      <c r="Z190" s="179">
        <f>B190+F190+J190+N190+R190</f>
        <v/>
      </c>
      <c r="AA190" s="179">
        <f>C190+G190+K190+O190+S190</f>
        <v/>
      </c>
      <c r="AB190" s="179">
        <f>D190+H190+L190+P190+T190</f>
        <v/>
      </c>
      <c r="AC190" s="179">
        <f>E190+I190+M190+Q190+U190</f>
        <v/>
      </c>
      <c r="AD190" s="179">
        <f>Z190+V190</f>
        <v/>
      </c>
      <c r="AE190" s="179">
        <f>AA190+W190</f>
        <v/>
      </c>
      <c r="AF190" s="179">
        <f>AB190+X190</f>
        <v/>
      </c>
      <c r="AG190" s="179">
        <f>AC190+Y190</f>
        <v/>
      </c>
      <c r="AH190" s="177">
        <f>IF(B190+D190=0,"",B190/(B190+D190))</f>
        <v/>
      </c>
      <c r="AI190" s="177">
        <f>IF(C190+E190=0,"",C190/(C190+E190))</f>
        <v/>
      </c>
      <c r="AJ190" s="177">
        <f>IF(B190+C190=0,1,B190/(B190+C190))</f>
        <v/>
      </c>
      <c r="AK190" s="177">
        <f>IF(F190+H190=0,"",F190/(F190+H190))</f>
        <v/>
      </c>
      <c r="AL190" s="177">
        <f>IF(G190+I190=0,"",G190/(G190+I190))</f>
        <v/>
      </c>
      <c r="AM190" s="177">
        <f>IF(F190+G190=0,1,F190/(F190+G190))</f>
        <v/>
      </c>
      <c r="AN190" s="177">
        <f>IF(J190+L190=0,"",J190/(J190+L190))</f>
        <v/>
      </c>
      <c r="AO190" s="177">
        <f>IF(K190+M190=0,"",K190/(K190+M190))</f>
        <v/>
      </c>
      <c r="AP190" s="177">
        <f>IF(J190+K190=0,1,J190/(J190+K190))</f>
        <v/>
      </c>
      <c r="AQ190" s="177">
        <f>IF(N190+P190=0,"",N190/(N190+P190))</f>
        <v/>
      </c>
      <c r="AR190" s="177">
        <f>IF(O190+Q190=0,"",O190/(O190+Q190))</f>
        <v/>
      </c>
      <c r="AS190" s="177">
        <f>IF(N190+O190=0,1,N190/(N190+O190))</f>
        <v/>
      </c>
      <c r="AT190" s="177">
        <f>IF(R190+T190=0,"",R190/(R190+T190))</f>
        <v/>
      </c>
      <c r="AU190" s="177">
        <f>IF(S190+U190=0,"",S190/(S190+U190))</f>
        <v/>
      </c>
      <c r="AV190" s="177">
        <f>IF(R190+S190=0,1,R190/(R190+S190))</f>
        <v/>
      </c>
      <c r="AW190" s="177">
        <f>IF(V190+X190=0,"",V190/(V190+X190))</f>
        <v/>
      </c>
      <c r="AX190" s="177">
        <f>IF(W190+Y190=0,"",W190/(W190+Y190))</f>
        <v/>
      </c>
      <c r="AY190" s="177">
        <f>IF(V190+W190=0,1,V190/(V190+W190))</f>
        <v/>
      </c>
      <c r="AZ190" s="177">
        <f>IF(Z190+AB190=0,"",Z190/(Z190+AB190))</f>
        <v/>
      </c>
      <c r="BA190" s="177">
        <f>IF(AA190+AC190=0,"",AA190/(AA190+AC190))</f>
        <v/>
      </c>
      <c r="BB190" s="177">
        <f>IF(Z190+AA190=0,1,Z190/(Z190+AA190))</f>
        <v/>
      </c>
      <c r="BC190" s="177">
        <f>IF(AD190+AF190=0,"",AD190/(AD190+AF190))</f>
        <v/>
      </c>
      <c r="BD190" s="177">
        <f>IF(AE190+AG190=0,"",AE190/(AE190+AG190))</f>
        <v/>
      </c>
      <c r="BE190" s="177">
        <f>IF(AD190+AE190=0,1,AD190/(AD190+AE190))</f>
        <v/>
      </c>
    </row>
    <row r="191">
      <c r="A191" s="178" t="n">
        <v>0.0536830095238095</v>
      </c>
      <c r="B191" s="174" t="n">
        <v>652</v>
      </c>
      <c r="C191" s="174" t="n">
        <v>395</v>
      </c>
      <c r="D191" s="174" t="n">
        <v>904</v>
      </c>
      <c r="E191" s="174" t="n">
        <v>3089</v>
      </c>
      <c r="F191" s="174" t="n">
        <v>1337</v>
      </c>
      <c r="G191" s="174" t="n">
        <v>1583</v>
      </c>
      <c r="H191" s="174" t="n">
        <v>79</v>
      </c>
      <c r="I191" s="174" t="n">
        <v>1306</v>
      </c>
      <c r="J191" s="174" t="n">
        <v>4260</v>
      </c>
      <c r="K191" s="174" t="n">
        <v>342</v>
      </c>
      <c r="L191" s="174" t="n">
        <v>4</v>
      </c>
      <c r="M191" s="174" t="n">
        <v>146</v>
      </c>
      <c r="N191" s="174" t="n">
        <v>23</v>
      </c>
      <c r="O191" s="174" t="n">
        <v>3276</v>
      </c>
      <c r="P191" s="174" t="n">
        <v>6</v>
      </c>
      <c r="Q191" s="174" t="n">
        <v>1694</v>
      </c>
      <c r="R191" s="174" t="n">
        <v>84</v>
      </c>
      <c r="S191" s="174" t="n">
        <v>566</v>
      </c>
      <c r="T191" s="174" t="n">
        <v>75</v>
      </c>
      <c r="U191" s="174" t="n">
        <v>3835</v>
      </c>
      <c r="V191" s="174" t="n">
        <v>2544</v>
      </c>
      <c r="W191" s="174" t="n">
        <v>2692</v>
      </c>
      <c r="X191" s="174" t="n">
        <v>376</v>
      </c>
      <c r="Y191" s="174" t="n">
        <v>3917</v>
      </c>
      <c r="Z191" s="179">
        <f>B191+F191+J191+N191+R191</f>
        <v/>
      </c>
      <c r="AA191" s="179">
        <f>C191+G191+K191+O191+S191</f>
        <v/>
      </c>
      <c r="AB191" s="179">
        <f>D191+H191+L191+P191+T191</f>
        <v/>
      </c>
      <c r="AC191" s="179">
        <f>E191+I191+M191+Q191+U191</f>
        <v/>
      </c>
      <c r="AD191" s="179">
        <f>Z191+V191</f>
        <v/>
      </c>
      <c r="AE191" s="179">
        <f>AA191+W191</f>
        <v/>
      </c>
      <c r="AF191" s="179">
        <f>AB191+X191</f>
        <v/>
      </c>
      <c r="AG191" s="179">
        <f>AC191+Y191</f>
        <v/>
      </c>
      <c r="AH191" s="177">
        <f>IF(B191+D191=0,"",B191/(B191+D191))</f>
        <v/>
      </c>
      <c r="AI191" s="177">
        <f>IF(C191+E191=0,"",C191/(C191+E191))</f>
        <v/>
      </c>
      <c r="AJ191" s="177">
        <f>IF(B191+C191=0,1,B191/(B191+C191))</f>
        <v/>
      </c>
      <c r="AK191" s="177">
        <f>IF(F191+H191=0,"",F191/(F191+H191))</f>
        <v/>
      </c>
      <c r="AL191" s="177">
        <f>IF(G191+I191=0,"",G191/(G191+I191))</f>
        <v/>
      </c>
      <c r="AM191" s="177">
        <f>IF(F191+G191=0,1,F191/(F191+G191))</f>
        <v/>
      </c>
      <c r="AN191" s="177">
        <f>IF(J191+L191=0,"",J191/(J191+L191))</f>
        <v/>
      </c>
      <c r="AO191" s="177">
        <f>IF(K191+M191=0,"",K191/(K191+M191))</f>
        <v/>
      </c>
      <c r="AP191" s="177">
        <f>IF(J191+K191=0,1,J191/(J191+K191))</f>
        <v/>
      </c>
      <c r="AQ191" s="177">
        <f>IF(N191+P191=0,"",N191/(N191+P191))</f>
        <v/>
      </c>
      <c r="AR191" s="177">
        <f>IF(O191+Q191=0,"",O191/(O191+Q191))</f>
        <v/>
      </c>
      <c r="AS191" s="177">
        <f>IF(N191+O191=0,1,N191/(N191+O191))</f>
        <v/>
      </c>
      <c r="AT191" s="177">
        <f>IF(R191+T191=0,"",R191/(R191+T191))</f>
        <v/>
      </c>
      <c r="AU191" s="177">
        <f>IF(S191+U191=0,"",S191/(S191+U191))</f>
        <v/>
      </c>
      <c r="AV191" s="177">
        <f>IF(R191+S191=0,1,R191/(R191+S191))</f>
        <v/>
      </c>
      <c r="AW191" s="177">
        <f>IF(V191+X191=0,"",V191/(V191+X191))</f>
        <v/>
      </c>
      <c r="AX191" s="177">
        <f>IF(W191+Y191=0,"",W191/(W191+Y191))</f>
        <v/>
      </c>
      <c r="AY191" s="177">
        <f>IF(V191+W191=0,1,V191/(V191+W191))</f>
        <v/>
      </c>
      <c r="AZ191" s="177">
        <f>IF(Z191+AB191=0,"",Z191/(Z191+AB191))</f>
        <v/>
      </c>
      <c r="BA191" s="177">
        <f>IF(AA191+AC191=0,"",AA191/(AA191+AC191))</f>
        <v/>
      </c>
      <c r="BB191" s="177">
        <f>IF(Z191+AA191=0,1,Z191/(Z191+AA191))</f>
        <v/>
      </c>
      <c r="BC191" s="177">
        <f>IF(AD191+AF191=0,"",AD191/(AD191+AF191))</f>
        <v/>
      </c>
      <c r="BD191" s="177">
        <f>IF(AE191+AG191=0,"",AE191/(AE191+AG191))</f>
        <v/>
      </c>
      <c r="BE191" s="177">
        <f>IF(AD191+AE191=0,1,AD191/(AD191+AE191))</f>
        <v/>
      </c>
    </row>
    <row r="192">
      <c r="A192" s="178" t="n">
        <v>0.0547979866666666</v>
      </c>
      <c r="B192" s="174" t="n">
        <v>639</v>
      </c>
      <c r="C192" s="174" t="n">
        <v>385</v>
      </c>
      <c r="D192" s="174" t="n">
        <v>917</v>
      </c>
      <c r="E192" s="174" t="n">
        <v>3099</v>
      </c>
      <c r="F192" s="174" t="n">
        <v>1334</v>
      </c>
      <c r="G192" s="174" t="n">
        <v>1566</v>
      </c>
      <c r="H192" s="174" t="n">
        <v>82</v>
      </c>
      <c r="I192" s="174" t="n">
        <v>1323</v>
      </c>
      <c r="J192" s="174" t="n">
        <v>4260</v>
      </c>
      <c r="K192" s="174" t="n">
        <v>341</v>
      </c>
      <c r="L192" s="174" t="n">
        <v>4</v>
      </c>
      <c r="M192" s="174" t="n">
        <v>147</v>
      </c>
      <c r="N192" s="174" t="n">
        <v>23</v>
      </c>
      <c r="O192" s="174" t="n">
        <v>3263</v>
      </c>
      <c r="P192" s="174" t="n">
        <v>6</v>
      </c>
      <c r="Q192" s="174" t="n">
        <v>1707</v>
      </c>
      <c r="R192" s="174" t="n">
        <v>84</v>
      </c>
      <c r="S192" s="174" t="n">
        <v>557</v>
      </c>
      <c r="T192" s="174" t="n">
        <v>75</v>
      </c>
      <c r="U192" s="174" t="n">
        <v>3844</v>
      </c>
      <c r="V192" s="174" t="n">
        <v>2540</v>
      </c>
      <c r="W192" s="174" t="n">
        <v>2679</v>
      </c>
      <c r="X192" s="174" t="n">
        <v>380</v>
      </c>
      <c r="Y192" s="174" t="n">
        <v>3930</v>
      </c>
      <c r="Z192" s="179">
        <f>B192+F192+J192+N192+R192</f>
        <v/>
      </c>
      <c r="AA192" s="179">
        <f>C192+G192+K192+O192+S192</f>
        <v/>
      </c>
      <c r="AB192" s="179">
        <f>D192+H192+L192+P192+T192</f>
        <v/>
      </c>
      <c r="AC192" s="179">
        <f>E192+I192+M192+Q192+U192</f>
        <v/>
      </c>
      <c r="AD192" s="179">
        <f>Z192+V192</f>
        <v/>
      </c>
      <c r="AE192" s="179">
        <f>AA192+W192</f>
        <v/>
      </c>
      <c r="AF192" s="179">
        <f>AB192+X192</f>
        <v/>
      </c>
      <c r="AG192" s="179">
        <f>AC192+Y192</f>
        <v/>
      </c>
      <c r="AH192" s="177">
        <f>IF(B192+D192=0,"",B192/(B192+D192))</f>
        <v/>
      </c>
      <c r="AI192" s="177">
        <f>IF(C192+E192=0,"",C192/(C192+E192))</f>
        <v/>
      </c>
      <c r="AJ192" s="177">
        <f>IF(B192+C192=0,1,B192/(B192+C192))</f>
        <v/>
      </c>
      <c r="AK192" s="177">
        <f>IF(F192+H192=0,"",F192/(F192+H192))</f>
        <v/>
      </c>
      <c r="AL192" s="177">
        <f>IF(G192+I192=0,"",G192/(G192+I192))</f>
        <v/>
      </c>
      <c r="AM192" s="177">
        <f>IF(F192+G192=0,1,F192/(F192+G192))</f>
        <v/>
      </c>
      <c r="AN192" s="177">
        <f>IF(J192+L192=0,"",J192/(J192+L192))</f>
        <v/>
      </c>
      <c r="AO192" s="177">
        <f>IF(K192+M192=0,"",K192/(K192+M192))</f>
        <v/>
      </c>
      <c r="AP192" s="177">
        <f>IF(J192+K192=0,1,J192/(J192+K192))</f>
        <v/>
      </c>
      <c r="AQ192" s="177">
        <f>IF(N192+P192=0,"",N192/(N192+P192))</f>
        <v/>
      </c>
      <c r="AR192" s="177">
        <f>IF(O192+Q192=0,"",O192/(O192+Q192))</f>
        <v/>
      </c>
      <c r="AS192" s="177">
        <f>IF(N192+O192=0,1,N192/(N192+O192))</f>
        <v/>
      </c>
      <c r="AT192" s="177">
        <f>IF(R192+T192=0,"",R192/(R192+T192))</f>
        <v/>
      </c>
      <c r="AU192" s="177">
        <f>IF(S192+U192=0,"",S192/(S192+U192))</f>
        <v/>
      </c>
      <c r="AV192" s="177">
        <f>IF(R192+S192=0,1,R192/(R192+S192))</f>
        <v/>
      </c>
      <c r="AW192" s="177">
        <f>IF(V192+X192=0,"",V192/(V192+X192))</f>
        <v/>
      </c>
      <c r="AX192" s="177">
        <f>IF(W192+Y192=0,"",W192/(W192+Y192))</f>
        <v/>
      </c>
      <c r="AY192" s="177">
        <f>IF(V192+W192=0,1,V192/(V192+W192))</f>
        <v/>
      </c>
      <c r="AZ192" s="177">
        <f>IF(Z192+AB192=0,"",Z192/(Z192+AB192))</f>
        <v/>
      </c>
      <c r="BA192" s="177">
        <f>IF(AA192+AC192=0,"",AA192/(AA192+AC192))</f>
        <v/>
      </c>
      <c r="BB192" s="177">
        <f>IF(Z192+AA192=0,1,Z192/(Z192+AA192))</f>
        <v/>
      </c>
      <c r="BC192" s="177">
        <f>IF(AD192+AF192=0,"",AD192/(AD192+AF192))</f>
        <v/>
      </c>
      <c r="BD192" s="177">
        <f>IF(AE192+AG192=0,"",AE192/(AE192+AG192))</f>
        <v/>
      </c>
      <c r="BE192" s="177">
        <f>IF(AD192+AE192=0,1,AD192/(AD192+AE192))</f>
        <v/>
      </c>
    </row>
    <row r="193">
      <c r="A193" s="178" t="n">
        <v>0.0562027942857143</v>
      </c>
      <c r="B193" s="174" t="n">
        <v>632</v>
      </c>
      <c r="C193" s="174" t="n">
        <v>369</v>
      </c>
      <c r="D193" s="174" t="n">
        <v>924</v>
      </c>
      <c r="E193" s="174" t="n">
        <v>3115</v>
      </c>
      <c r="F193" s="174" t="n">
        <v>1330</v>
      </c>
      <c r="G193" s="174" t="n">
        <v>1547</v>
      </c>
      <c r="H193" s="174" t="n">
        <v>86</v>
      </c>
      <c r="I193" s="174" t="n">
        <v>1342</v>
      </c>
      <c r="J193" s="174" t="n">
        <v>4260</v>
      </c>
      <c r="K193" s="174" t="n">
        <v>339</v>
      </c>
      <c r="L193" s="174" t="n">
        <v>4</v>
      </c>
      <c r="M193" s="174" t="n">
        <v>149</v>
      </c>
      <c r="N193" s="174" t="n">
        <v>23</v>
      </c>
      <c r="O193" s="174" t="n">
        <v>3258</v>
      </c>
      <c r="P193" s="174" t="n">
        <v>6</v>
      </c>
      <c r="Q193" s="174" t="n">
        <v>1712</v>
      </c>
      <c r="R193" s="174" t="n">
        <v>83</v>
      </c>
      <c r="S193" s="174" t="n">
        <v>548</v>
      </c>
      <c r="T193" s="174" t="n">
        <v>76</v>
      </c>
      <c r="U193" s="174" t="n">
        <v>3853</v>
      </c>
      <c r="V193" s="174" t="n">
        <v>2536</v>
      </c>
      <c r="W193" s="174" t="n">
        <v>2663</v>
      </c>
      <c r="X193" s="174" t="n">
        <v>384</v>
      </c>
      <c r="Y193" s="174" t="n">
        <v>3946</v>
      </c>
      <c r="Z193" s="179">
        <f>B193+F193+J193+N193+R193</f>
        <v/>
      </c>
      <c r="AA193" s="179">
        <f>C193+G193+K193+O193+S193</f>
        <v/>
      </c>
      <c r="AB193" s="179">
        <f>D193+H193+L193+P193+T193</f>
        <v/>
      </c>
      <c r="AC193" s="179">
        <f>E193+I193+M193+Q193+U193</f>
        <v/>
      </c>
      <c r="AD193" s="179">
        <f>Z193+V193</f>
        <v/>
      </c>
      <c r="AE193" s="179">
        <f>AA193+W193</f>
        <v/>
      </c>
      <c r="AF193" s="179">
        <f>AB193+X193</f>
        <v/>
      </c>
      <c r="AG193" s="179">
        <f>AC193+Y193</f>
        <v/>
      </c>
      <c r="AH193" s="177">
        <f>IF(B193+D193=0,"",B193/(B193+D193))</f>
        <v/>
      </c>
      <c r="AI193" s="177">
        <f>IF(C193+E193=0,"",C193/(C193+E193))</f>
        <v/>
      </c>
      <c r="AJ193" s="177">
        <f>IF(B193+C193=0,1,B193/(B193+C193))</f>
        <v/>
      </c>
      <c r="AK193" s="177">
        <f>IF(F193+H193=0,"",F193/(F193+H193))</f>
        <v/>
      </c>
      <c r="AL193" s="177">
        <f>IF(G193+I193=0,"",G193/(G193+I193))</f>
        <v/>
      </c>
      <c r="AM193" s="177">
        <f>IF(F193+G193=0,1,F193/(F193+G193))</f>
        <v/>
      </c>
      <c r="AN193" s="177">
        <f>IF(J193+L193=0,"",J193/(J193+L193))</f>
        <v/>
      </c>
      <c r="AO193" s="177">
        <f>IF(K193+M193=0,"",K193/(K193+M193))</f>
        <v/>
      </c>
      <c r="AP193" s="177">
        <f>IF(J193+K193=0,1,J193/(J193+K193))</f>
        <v/>
      </c>
      <c r="AQ193" s="177">
        <f>IF(N193+P193=0,"",N193/(N193+P193))</f>
        <v/>
      </c>
      <c r="AR193" s="177">
        <f>IF(O193+Q193=0,"",O193/(O193+Q193))</f>
        <v/>
      </c>
      <c r="AS193" s="177">
        <f>IF(N193+O193=0,1,N193/(N193+O193))</f>
        <v/>
      </c>
      <c r="AT193" s="177">
        <f>IF(R193+T193=0,"",R193/(R193+T193))</f>
        <v/>
      </c>
      <c r="AU193" s="177">
        <f>IF(S193+U193=0,"",S193/(S193+U193))</f>
        <v/>
      </c>
      <c r="AV193" s="177">
        <f>IF(R193+S193=0,1,R193/(R193+S193))</f>
        <v/>
      </c>
      <c r="AW193" s="177">
        <f>IF(V193+X193=0,"",V193/(V193+X193))</f>
        <v/>
      </c>
      <c r="AX193" s="177">
        <f>IF(W193+Y193=0,"",W193/(W193+Y193))</f>
        <v/>
      </c>
      <c r="AY193" s="177">
        <f>IF(V193+W193=0,1,V193/(V193+W193))</f>
        <v/>
      </c>
      <c r="AZ193" s="177">
        <f>IF(Z193+AB193=0,"",Z193/(Z193+AB193))</f>
        <v/>
      </c>
      <c r="BA193" s="177">
        <f>IF(AA193+AC193=0,"",AA193/(AA193+AC193))</f>
        <v/>
      </c>
      <c r="BB193" s="177">
        <f>IF(Z193+AA193=0,1,Z193/(Z193+AA193))</f>
        <v/>
      </c>
      <c r="BC193" s="177">
        <f>IF(AD193+AF193=0,"",AD193/(AD193+AF193))</f>
        <v/>
      </c>
      <c r="BD193" s="177">
        <f>IF(AE193+AG193=0,"",AE193/(AE193+AG193))</f>
        <v/>
      </c>
      <c r="BE193" s="177">
        <f>IF(AD193+AE193=0,1,AD193/(AD193+AE193))</f>
        <v/>
      </c>
    </row>
    <row r="194">
      <c r="A194" s="178" t="n">
        <v>0.0573761866666666</v>
      </c>
      <c r="B194" s="174" t="n">
        <v>621</v>
      </c>
      <c r="C194" s="174" t="n">
        <v>349</v>
      </c>
      <c r="D194" s="174" t="n">
        <v>935</v>
      </c>
      <c r="E194" s="174" t="n">
        <v>3135</v>
      </c>
      <c r="F194" s="174" t="n">
        <v>1327</v>
      </c>
      <c r="G194" s="174" t="n">
        <v>1537</v>
      </c>
      <c r="H194" s="174" t="n">
        <v>89</v>
      </c>
      <c r="I194" s="174" t="n">
        <v>1352</v>
      </c>
      <c r="J194" s="174" t="n">
        <v>4260</v>
      </c>
      <c r="K194" s="174" t="n">
        <v>338</v>
      </c>
      <c r="L194" s="174" t="n">
        <v>4</v>
      </c>
      <c r="M194" s="174" t="n">
        <v>150</v>
      </c>
      <c r="N194" s="174" t="n">
        <v>23</v>
      </c>
      <c r="O194" s="174" t="n">
        <v>3246</v>
      </c>
      <c r="P194" s="174" t="n">
        <v>6</v>
      </c>
      <c r="Q194" s="174" t="n">
        <v>1724</v>
      </c>
      <c r="R194" s="174" t="n">
        <v>83</v>
      </c>
      <c r="S194" s="174" t="n">
        <v>543</v>
      </c>
      <c r="T194" s="174" t="n">
        <v>76</v>
      </c>
      <c r="U194" s="174" t="n">
        <v>3858</v>
      </c>
      <c r="V194" s="174" t="n">
        <v>2531</v>
      </c>
      <c r="W194" s="174" t="n">
        <v>2647</v>
      </c>
      <c r="X194" s="174" t="n">
        <v>389</v>
      </c>
      <c r="Y194" s="174" t="n">
        <v>3962</v>
      </c>
      <c r="Z194" s="179">
        <f>B194+F194+J194+N194+R194</f>
        <v/>
      </c>
      <c r="AA194" s="179">
        <f>C194+G194+K194+O194+S194</f>
        <v/>
      </c>
      <c r="AB194" s="179">
        <f>D194+H194+L194+P194+T194</f>
        <v/>
      </c>
      <c r="AC194" s="179">
        <f>E194+I194+M194+Q194+U194</f>
        <v/>
      </c>
      <c r="AD194" s="179">
        <f>Z194+V194</f>
        <v/>
      </c>
      <c r="AE194" s="179">
        <f>AA194+W194</f>
        <v/>
      </c>
      <c r="AF194" s="179">
        <f>AB194+X194</f>
        <v/>
      </c>
      <c r="AG194" s="179">
        <f>AC194+Y194</f>
        <v/>
      </c>
      <c r="AH194" s="177">
        <f>IF(B194+D194=0,"",B194/(B194+D194))</f>
        <v/>
      </c>
      <c r="AI194" s="177">
        <f>IF(C194+E194=0,"",C194/(C194+E194))</f>
        <v/>
      </c>
      <c r="AJ194" s="177">
        <f>IF(B194+C194=0,1,B194/(B194+C194))</f>
        <v/>
      </c>
      <c r="AK194" s="177">
        <f>IF(F194+H194=0,"",F194/(F194+H194))</f>
        <v/>
      </c>
      <c r="AL194" s="177">
        <f>IF(G194+I194=0,"",G194/(G194+I194))</f>
        <v/>
      </c>
      <c r="AM194" s="177">
        <f>IF(F194+G194=0,1,F194/(F194+G194))</f>
        <v/>
      </c>
      <c r="AN194" s="177">
        <f>IF(J194+L194=0,"",J194/(J194+L194))</f>
        <v/>
      </c>
      <c r="AO194" s="177">
        <f>IF(K194+M194=0,"",K194/(K194+M194))</f>
        <v/>
      </c>
      <c r="AP194" s="177">
        <f>IF(J194+K194=0,1,J194/(J194+K194))</f>
        <v/>
      </c>
      <c r="AQ194" s="177">
        <f>IF(N194+P194=0,"",N194/(N194+P194))</f>
        <v/>
      </c>
      <c r="AR194" s="177">
        <f>IF(O194+Q194=0,"",O194/(O194+Q194))</f>
        <v/>
      </c>
      <c r="AS194" s="177">
        <f>IF(N194+O194=0,1,N194/(N194+O194))</f>
        <v/>
      </c>
      <c r="AT194" s="177">
        <f>IF(R194+T194=0,"",R194/(R194+T194))</f>
        <v/>
      </c>
      <c r="AU194" s="177">
        <f>IF(S194+U194=0,"",S194/(S194+U194))</f>
        <v/>
      </c>
      <c r="AV194" s="177">
        <f>IF(R194+S194=0,1,R194/(R194+S194))</f>
        <v/>
      </c>
      <c r="AW194" s="177">
        <f>IF(V194+X194=0,"",V194/(V194+X194))</f>
        <v/>
      </c>
      <c r="AX194" s="177">
        <f>IF(W194+Y194=0,"",W194/(W194+Y194))</f>
        <v/>
      </c>
      <c r="AY194" s="177">
        <f>IF(V194+W194=0,1,V194/(V194+W194))</f>
        <v/>
      </c>
      <c r="AZ194" s="177">
        <f>IF(Z194+AB194=0,"",Z194/(Z194+AB194))</f>
        <v/>
      </c>
      <c r="BA194" s="177">
        <f>IF(AA194+AC194=0,"",AA194/(AA194+AC194))</f>
        <v/>
      </c>
      <c r="BB194" s="177">
        <f>IF(Z194+AA194=0,1,Z194/(Z194+AA194))</f>
        <v/>
      </c>
      <c r="BC194" s="177">
        <f>IF(AD194+AF194=0,"",AD194/(AD194+AF194))</f>
        <v/>
      </c>
      <c r="BD194" s="177">
        <f>IF(AE194+AG194=0,"",AE194/(AE194+AG194))</f>
        <v/>
      </c>
      <c r="BE194" s="177">
        <f>IF(AD194+AE194=0,1,AD194/(AD194+AE194))</f>
        <v/>
      </c>
    </row>
    <row r="195">
      <c r="A195" s="178" t="n">
        <v>0.0587027619047619</v>
      </c>
      <c r="B195" s="174" t="n">
        <v>612</v>
      </c>
      <c r="C195" s="174" t="n">
        <v>336</v>
      </c>
      <c r="D195" s="174" t="n">
        <v>944</v>
      </c>
      <c r="E195" s="174" t="n">
        <v>3148</v>
      </c>
      <c r="F195" s="174" t="n">
        <v>1320</v>
      </c>
      <c r="G195" s="174" t="n">
        <v>1519</v>
      </c>
      <c r="H195" s="174" t="n">
        <v>96</v>
      </c>
      <c r="I195" s="174" t="n">
        <v>1370</v>
      </c>
      <c r="J195" s="174" t="n">
        <v>4260</v>
      </c>
      <c r="K195" s="174" t="n">
        <v>338</v>
      </c>
      <c r="L195" s="174" t="n">
        <v>4</v>
      </c>
      <c r="M195" s="174" t="n">
        <v>150</v>
      </c>
      <c r="N195" s="174" t="n">
        <v>23</v>
      </c>
      <c r="O195" s="174" t="n">
        <v>3236</v>
      </c>
      <c r="P195" s="174" t="n">
        <v>6</v>
      </c>
      <c r="Q195" s="174" t="n">
        <v>1734</v>
      </c>
      <c r="R195" s="174" t="n">
        <v>82</v>
      </c>
      <c r="S195" s="174" t="n">
        <v>534</v>
      </c>
      <c r="T195" s="174" t="n">
        <v>77</v>
      </c>
      <c r="U195" s="174" t="n">
        <v>3867</v>
      </c>
      <c r="V195" s="174" t="n">
        <v>2526</v>
      </c>
      <c r="W195" s="174" t="n">
        <v>2636</v>
      </c>
      <c r="X195" s="174" t="n">
        <v>394</v>
      </c>
      <c r="Y195" s="174" t="n">
        <v>3973</v>
      </c>
      <c r="Z195" s="179">
        <f>B195+F195+J195+N195+R195</f>
        <v/>
      </c>
      <c r="AA195" s="179">
        <f>C195+G195+K195+O195+S195</f>
        <v/>
      </c>
      <c r="AB195" s="179">
        <f>D195+H195+L195+P195+T195</f>
        <v/>
      </c>
      <c r="AC195" s="179">
        <f>E195+I195+M195+Q195+U195</f>
        <v/>
      </c>
      <c r="AD195" s="179">
        <f>Z195+V195</f>
        <v/>
      </c>
      <c r="AE195" s="179">
        <f>AA195+W195</f>
        <v/>
      </c>
      <c r="AF195" s="179">
        <f>AB195+X195</f>
        <v/>
      </c>
      <c r="AG195" s="179">
        <f>AC195+Y195</f>
        <v/>
      </c>
      <c r="AH195" s="177">
        <f>IF(B195+D195=0,"",B195/(B195+D195))</f>
        <v/>
      </c>
      <c r="AI195" s="177">
        <f>IF(C195+E195=0,"",C195/(C195+E195))</f>
        <v/>
      </c>
      <c r="AJ195" s="177">
        <f>IF(B195+C195=0,1,B195/(B195+C195))</f>
        <v/>
      </c>
      <c r="AK195" s="177">
        <f>IF(F195+H195=0,"",F195/(F195+H195))</f>
        <v/>
      </c>
      <c r="AL195" s="177">
        <f>IF(G195+I195=0,"",G195/(G195+I195))</f>
        <v/>
      </c>
      <c r="AM195" s="177">
        <f>IF(F195+G195=0,1,F195/(F195+G195))</f>
        <v/>
      </c>
      <c r="AN195" s="177">
        <f>IF(J195+L195=0,"",J195/(J195+L195))</f>
        <v/>
      </c>
      <c r="AO195" s="177">
        <f>IF(K195+M195=0,"",K195/(K195+M195))</f>
        <v/>
      </c>
      <c r="AP195" s="177">
        <f>IF(J195+K195=0,1,J195/(J195+K195))</f>
        <v/>
      </c>
      <c r="AQ195" s="177">
        <f>IF(N195+P195=0,"",N195/(N195+P195))</f>
        <v/>
      </c>
      <c r="AR195" s="177">
        <f>IF(O195+Q195=0,"",O195/(O195+Q195))</f>
        <v/>
      </c>
      <c r="AS195" s="177">
        <f>IF(N195+O195=0,1,N195/(N195+O195))</f>
        <v/>
      </c>
      <c r="AT195" s="177">
        <f>IF(R195+T195=0,"",R195/(R195+T195))</f>
        <v/>
      </c>
      <c r="AU195" s="177">
        <f>IF(S195+U195=0,"",S195/(S195+U195))</f>
        <v/>
      </c>
      <c r="AV195" s="177">
        <f>IF(R195+S195=0,1,R195/(R195+S195))</f>
        <v/>
      </c>
      <c r="AW195" s="177">
        <f>IF(V195+X195=0,"",V195/(V195+X195))</f>
        <v/>
      </c>
      <c r="AX195" s="177">
        <f>IF(W195+Y195=0,"",W195/(W195+Y195))</f>
        <v/>
      </c>
      <c r="AY195" s="177">
        <f>IF(V195+W195=0,1,V195/(V195+W195))</f>
        <v/>
      </c>
      <c r="AZ195" s="177">
        <f>IF(Z195+AB195=0,"",Z195/(Z195+AB195))</f>
        <v/>
      </c>
      <c r="BA195" s="177">
        <f>IF(AA195+AC195=0,"",AA195/(AA195+AC195))</f>
        <v/>
      </c>
      <c r="BB195" s="177">
        <f>IF(Z195+AA195=0,1,Z195/(Z195+AA195))</f>
        <v/>
      </c>
      <c r="BC195" s="177">
        <f>IF(AD195+AF195=0,"",AD195/(AD195+AF195))</f>
        <v/>
      </c>
      <c r="BD195" s="177">
        <f>IF(AE195+AG195=0,"",AE195/(AE195+AG195))</f>
        <v/>
      </c>
      <c r="BE195" s="177">
        <f>IF(AD195+AE195=0,1,AD195/(AD195+AE195))</f>
        <v/>
      </c>
    </row>
    <row r="196">
      <c r="A196" s="178" t="n">
        <v>0.0597240866666666</v>
      </c>
      <c r="B196" s="174" t="n">
        <v>605</v>
      </c>
      <c r="C196" s="174" t="n">
        <v>321</v>
      </c>
      <c r="D196" s="174" t="n">
        <v>951</v>
      </c>
      <c r="E196" s="174" t="n">
        <v>3163</v>
      </c>
      <c r="F196" s="174" t="n">
        <v>1317</v>
      </c>
      <c r="G196" s="174" t="n">
        <v>1501</v>
      </c>
      <c r="H196" s="174" t="n">
        <v>99</v>
      </c>
      <c r="I196" s="174" t="n">
        <v>1388</v>
      </c>
      <c r="J196" s="174" t="n">
        <v>4260</v>
      </c>
      <c r="K196" s="174" t="n">
        <v>338</v>
      </c>
      <c r="L196" s="174" t="n">
        <v>4</v>
      </c>
      <c r="M196" s="174" t="n">
        <v>150</v>
      </c>
      <c r="N196" s="174" t="n">
        <v>23</v>
      </c>
      <c r="O196" s="174" t="n">
        <v>3222</v>
      </c>
      <c r="P196" s="174" t="n">
        <v>6</v>
      </c>
      <c r="Q196" s="174" t="n">
        <v>1748</v>
      </c>
      <c r="R196" s="174" t="n">
        <v>82</v>
      </c>
      <c r="S196" s="174" t="n">
        <v>525</v>
      </c>
      <c r="T196" s="174" t="n">
        <v>77</v>
      </c>
      <c r="U196" s="174" t="n">
        <v>3876</v>
      </c>
      <c r="V196" s="174" t="n">
        <v>2524</v>
      </c>
      <c r="W196" s="174" t="n">
        <v>2621</v>
      </c>
      <c r="X196" s="174" t="n">
        <v>396</v>
      </c>
      <c r="Y196" s="174" t="n">
        <v>3988</v>
      </c>
      <c r="Z196" s="179">
        <f>B196+F196+J196+N196+R196</f>
        <v/>
      </c>
      <c r="AA196" s="179">
        <f>C196+G196+K196+O196+S196</f>
        <v/>
      </c>
      <c r="AB196" s="179">
        <f>D196+H196+L196+P196+T196</f>
        <v/>
      </c>
      <c r="AC196" s="179">
        <f>E196+I196+M196+Q196+U196</f>
        <v/>
      </c>
      <c r="AD196" s="179">
        <f>Z196+V196</f>
        <v/>
      </c>
      <c r="AE196" s="179">
        <f>AA196+W196</f>
        <v/>
      </c>
      <c r="AF196" s="179">
        <f>AB196+X196</f>
        <v/>
      </c>
      <c r="AG196" s="179">
        <f>AC196+Y196</f>
        <v/>
      </c>
      <c r="AH196" s="177">
        <f>IF(B196+D196=0,"",B196/(B196+D196))</f>
        <v/>
      </c>
      <c r="AI196" s="177">
        <f>IF(C196+E196=0,"",C196/(C196+E196))</f>
        <v/>
      </c>
      <c r="AJ196" s="177">
        <f>IF(B196+C196=0,1,B196/(B196+C196))</f>
        <v/>
      </c>
      <c r="AK196" s="177">
        <f>IF(F196+H196=0,"",F196/(F196+H196))</f>
        <v/>
      </c>
      <c r="AL196" s="177">
        <f>IF(G196+I196=0,"",G196/(G196+I196))</f>
        <v/>
      </c>
      <c r="AM196" s="177">
        <f>IF(F196+G196=0,1,F196/(F196+G196))</f>
        <v/>
      </c>
      <c r="AN196" s="177">
        <f>IF(J196+L196=0,"",J196/(J196+L196))</f>
        <v/>
      </c>
      <c r="AO196" s="177">
        <f>IF(K196+M196=0,"",K196/(K196+M196))</f>
        <v/>
      </c>
      <c r="AP196" s="177">
        <f>IF(J196+K196=0,1,J196/(J196+K196))</f>
        <v/>
      </c>
      <c r="AQ196" s="177">
        <f>IF(N196+P196=0,"",N196/(N196+P196))</f>
        <v/>
      </c>
      <c r="AR196" s="177">
        <f>IF(O196+Q196=0,"",O196/(O196+Q196))</f>
        <v/>
      </c>
      <c r="AS196" s="177">
        <f>IF(N196+O196=0,1,N196/(N196+O196))</f>
        <v/>
      </c>
      <c r="AT196" s="177">
        <f>IF(R196+T196=0,"",R196/(R196+T196))</f>
        <v/>
      </c>
      <c r="AU196" s="177">
        <f>IF(S196+U196=0,"",S196/(S196+U196))</f>
        <v/>
      </c>
      <c r="AV196" s="177">
        <f>IF(R196+S196=0,1,R196/(R196+S196))</f>
        <v/>
      </c>
      <c r="AW196" s="177">
        <f>IF(V196+X196=0,"",V196/(V196+X196))</f>
        <v/>
      </c>
      <c r="AX196" s="177">
        <f>IF(W196+Y196=0,"",W196/(W196+Y196))</f>
        <v/>
      </c>
      <c r="AY196" s="177">
        <f>IF(V196+W196=0,1,V196/(V196+W196))</f>
        <v/>
      </c>
      <c r="AZ196" s="177">
        <f>IF(Z196+AB196=0,"",Z196/(Z196+AB196))</f>
        <v/>
      </c>
      <c r="BA196" s="177">
        <f>IF(AA196+AC196=0,"",AA196/(AA196+AC196))</f>
        <v/>
      </c>
      <c r="BB196" s="177">
        <f>IF(Z196+AA196=0,1,Z196/(Z196+AA196))</f>
        <v/>
      </c>
      <c r="BC196" s="177">
        <f>IF(AD196+AF196=0,"",AD196/(AD196+AF196))</f>
        <v/>
      </c>
      <c r="BD196" s="177">
        <f>IF(AE196+AG196=0,"",AE196/(AE196+AG196))</f>
        <v/>
      </c>
      <c r="BE196" s="177">
        <f>IF(AD196+AE196=0,1,AD196/(AD196+AE196))</f>
        <v/>
      </c>
    </row>
    <row r="197">
      <c r="A197" s="178" t="n">
        <v>0.061082899047619</v>
      </c>
      <c r="B197" s="174" t="n">
        <v>599</v>
      </c>
      <c r="C197" s="174" t="n">
        <v>310</v>
      </c>
      <c r="D197" s="174" t="n">
        <v>957</v>
      </c>
      <c r="E197" s="174" t="n">
        <v>3174</v>
      </c>
      <c r="F197" s="174" t="n">
        <v>1311</v>
      </c>
      <c r="G197" s="174" t="n">
        <v>1481</v>
      </c>
      <c r="H197" s="174" t="n">
        <v>105</v>
      </c>
      <c r="I197" s="174" t="n">
        <v>1408</v>
      </c>
      <c r="J197" s="174" t="n">
        <v>4260</v>
      </c>
      <c r="K197" s="174" t="n">
        <v>337</v>
      </c>
      <c r="L197" s="174" t="n">
        <v>4</v>
      </c>
      <c r="M197" s="174" t="n">
        <v>151</v>
      </c>
      <c r="N197" s="174" t="n">
        <v>23</v>
      </c>
      <c r="O197" s="174" t="n">
        <v>3217</v>
      </c>
      <c r="P197" s="174" t="n">
        <v>6</v>
      </c>
      <c r="Q197" s="174" t="n">
        <v>1753</v>
      </c>
      <c r="R197" s="174" t="n">
        <v>82</v>
      </c>
      <c r="S197" s="174" t="n">
        <v>518</v>
      </c>
      <c r="T197" s="174" t="n">
        <v>77</v>
      </c>
      <c r="U197" s="174" t="n">
        <v>3883</v>
      </c>
      <c r="V197" s="174" t="n">
        <v>2515</v>
      </c>
      <c r="W197" s="174" t="n">
        <v>2603</v>
      </c>
      <c r="X197" s="174" t="n">
        <v>405</v>
      </c>
      <c r="Y197" s="174" t="n">
        <v>4006</v>
      </c>
      <c r="Z197" s="179">
        <f>B197+F197+J197+N197+R197</f>
        <v/>
      </c>
      <c r="AA197" s="179">
        <f>C197+G197+K197+O197+S197</f>
        <v/>
      </c>
      <c r="AB197" s="179">
        <f>D197+H197+L197+P197+T197</f>
        <v/>
      </c>
      <c r="AC197" s="179">
        <f>E197+I197+M197+Q197+U197</f>
        <v/>
      </c>
      <c r="AD197" s="179">
        <f>Z197+V197</f>
        <v/>
      </c>
      <c r="AE197" s="179">
        <f>AA197+W197</f>
        <v/>
      </c>
      <c r="AF197" s="179">
        <f>AB197+X197</f>
        <v/>
      </c>
      <c r="AG197" s="179">
        <f>AC197+Y197</f>
        <v/>
      </c>
      <c r="AH197" s="177">
        <f>IF(B197+D197=0,"",B197/(B197+D197))</f>
        <v/>
      </c>
      <c r="AI197" s="177">
        <f>IF(C197+E197=0,"",C197/(C197+E197))</f>
        <v/>
      </c>
      <c r="AJ197" s="177">
        <f>IF(B197+C197=0,1,B197/(B197+C197))</f>
        <v/>
      </c>
      <c r="AK197" s="177">
        <f>IF(F197+H197=0,"",F197/(F197+H197))</f>
        <v/>
      </c>
      <c r="AL197" s="177">
        <f>IF(G197+I197=0,"",G197/(G197+I197))</f>
        <v/>
      </c>
      <c r="AM197" s="177">
        <f>IF(F197+G197=0,1,F197/(F197+G197))</f>
        <v/>
      </c>
      <c r="AN197" s="177">
        <f>IF(J197+L197=0,"",J197/(J197+L197))</f>
        <v/>
      </c>
      <c r="AO197" s="177">
        <f>IF(K197+M197=0,"",K197/(K197+M197))</f>
        <v/>
      </c>
      <c r="AP197" s="177">
        <f>IF(J197+K197=0,1,J197/(J197+K197))</f>
        <v/>
      </c>
      <c r="AQ197" s="177">
        <f>IF(N197+P197=0,"",N197/(N197+P197))</f>
        <v/>
      </c>
      <c r="AR197" s="177">
        <f>IF(O197+Q197=0,"",O197/(O197+Q197))</f>
        <v/>
      </c>
      <c r="AS197" s="177">
        <f>IF(N197+O197=0,1,N197/(N197+O197))</f>
        <v/>
      </c>
      <c r="AT197" s="177">
        <f>IF(R197+T197=0,"",R197/(R197+T197))</f>
        <v/>
      </c>
      <c r="AU197" s="177">
        <f>IF(S197+U197=0,"",S197/(S197+U197))</f>
        <v/>
      </c>
      <c r="AV197" s="177">
        <f>IF(R197+S197=0,1,R197/(R197+S197))</f>
        <v/>
      </c>
      <c r="AW197" s="177">
        <f>IF(V197+X197=0,"",V197/(V197+X197))</f>
        <v/>
      </c>
      <c r="AX197" s="177">
        <f>IF(W197+Y197=0,"",W197/(W197+Y197))</f>
        <v/>
      </c>
      <c r="AY197" s="177">
        <f>IF(V197+W197=0,1,V197/(V197+W197))</f>
        <v/>
      </c>
      <c r="AZ197" s="177">
        <f>IF(Z197+AB197=0,"",Z197/(Z197+AB197))</f>
        <v/>
      </c>
      <c r="BA197" s="177">
        <f>IF(AA197+AC197=0,"",AA197/(AA197+AC197))</f>
        <v/>
      </c>
      <c r="BB197" s="177">
        <f>IF(Z197+AA197=0,1,Z197/(Z197+AA197))</f>
        <v/>
      </c>
      <c r="BC197" s="177">
        <f>IF(AD197+AF197=0,"",AD197/(AD197+AF197))</f>
        <v/>
      </c>
      <c r="BD197" s="177">
        <f>IF(AE197+AG197=0,"",AE197/(AE197+AG197))</f>
        <v/>
      </c>
      <c r="BE197" s="177">
        <f>IF(AD197+AE197=0,1,AD197/(AD197+AE197))</f>
        <v/>
      </c>
    </row>
    <row r="198">
      <c r="A198" s="178" t="n">
        <v>0.0621940666666666</v>
      </c>
      <c r="B198" s="174" t="n">
        <v>589</v>
      </c>
      <c r="C198" s="174" t="n">
        <v>299</v>
      </c>
      <c r="D198" s="174" t="n">
        <v>967</v>
      </c>
      <c r="E198" s="174" t="n">
        <v>3185</v>
      </c>
      <c r="F198" s="174" t="n">
        <v>1299</v>
      </c>
      <c r="G198" s="174" t="n">
        <v>1466</v>
      </c>
      <c r="H198" s="174" t="n">
        <v>117</v>
      </c>
      <c r="I198" s="174" t="n">
        <v>1423</v>
      </c>
      <c r="J198" s="174" t="n">
        <v>4260</v>
      </c>
      <c r="K198" s="174" t="n">
        <v>336</v>
      </c>
      <c r="L198" s="174" t="n">
        <v>4</v>
      </c>
      <c r="M198" s="174" t="n">
        <v>152</v>
      </c>
      <c r="N198" s="174" t="n">
        <v>23</v>
      </c>
      <c r="O198" s="174" t="n">
        <v>3209</v>
      </c>
      <c r="P198" s="174" t="n">
        <v>6</v>
      </c>
      <c r="Q198" s="174" t="n">
        <v>1761</v>
      </c>
      <c r="R198" s="174" t="n">
        <v>82</v>
      </c>
      <c r="S198" s="174" t="n">
        <v>510</v>
      </c>
      <c r="T198" s="174" t="n">
        <v>77</v>
      </c>
      <c r="U198" s="174" t="n">
        <v>3891</v>
      </c>
      <c r="V198" s="174" t="n">
        <v>2511</v>
      </c>
      <c r="W198" s="174" t="n">
        <v>2589</v>
      </c>
      <c r="X198" s="174" t="n">
        <v>409</v>
      </c>
      <c r="Y198" s="174" t="n">
        <v>4020</v>
      </c>
      <c r="Z198" s="179">
        <f>B198+F198+J198+N198+R198</f>
        <v/>
      </c>
      <c r="AA198" s="179">
        <f>C198+G198+K198+O198+S198</f>
        <v/>
      </c>
      <c r="AB198" s="179">
        <f>D198+H198+L198+P198+T198</f>
        <v/>
      </c>
      <c r="AC198" s="179">
        <f>E198+I198+M198+Q198+U198</f>
        <v/>
      </c>
      <c r="AD198" s="179">
        <f>Z198+V198</f>
        <v/>
      </c>
      <c r="AE198" s="179">
        <f>AA198+W198</f>
        <v/>
      </c>
      <c r="AF198" s="179">
        <f>AB198+X198</f>
        <v/>
      </c>
      <c r="AG198" s="179">
        <f>AC198+Y198</f>
        <v/>
      </c>
      <c r="AH198" s="177">
        <f>IF(B198+D198=0,"",B198/(B198+D198))</f>
        <v/>
      </c>
      <c r="AI198" s="177">
        <f>IF(C198+E198=0,"",C198/(C198+E198))</f>
        <v/>
      </c>
      <c r="AJ198" s="177">
        <f>IF(B198+C198=0,1,B198/(B198+C198))</f>
        <v/>
      </c>
      <c r="AK198" s="177">
        <f>IF(F198+H198=0,"",F198/(F198+H198))</f>
        <v/>
      </c>
      <c r="AL198" s="177">
        <f>IF(G198+I198=0,"",G198/(G198+I198))</f>
        <v/>
      </c>
      <c r="AM198" s="177">
        <f>IF(F198+G198=0,1,F198/(F198+G198))</f>
        <v/>
      </c>
      <c r="AN198" s="177">
        <f>IF(J198+L198=0,"",J198/(J198+L198))</f>
        <v/>
      </c>
      <c r="AO198" s="177">
        <f>IF(K198+M198=0,"",K198/(K198+M198))</f>
        <v/>
      </c>
      <c r="AP198" s="177">
        <f>IF(J198+K198=0,1,J198/(J198+K198))</f>
        <v/>
      </c>
      <c r="AQ198" s="177">
        <f>IF(N198+P198=0,"",N198/(N198+P198))</f>
        <v/>
      </c>
      <c r="AR198" s="177">
        <f>IF(O198+Q198=0,"",O198/(O198+Q198))</f>
        <v/>
      </c>
      <c r="AS198" s="177">
        <f>IF(N198+O198=0,1,N198/(N198+O198))</f>
        <v/>
      </c>
      <c r="AT198" s="177">
        <f>IF(R198+T198=0,"",R198/(R198+T198))</f>
        <v/>
      </c>
      <c r="AU198" s="177">
        <f>IF(S198+U198=0,"",S198/(S198+U198))</f>
        <v/>
      </c>
      <c r="AV198" s="177">
        <f>IF(R198+S198=0,1,R198/(R198+S198))</f>
        <v/>
      </c>
      <c r="AW198" s="177">
        <f>IF(V198+X198=0,"",V198/(V198+X198))</f>
        <v/>
      </c>
      <c r="AX198" s="177">
        <f>IF(W198+Y198=0,"",W198/(W198+Y198))</f>
        <v/>
      </c>
      <c r="AY198" s="177">
        <f>IF(V198+W198=0,1,V198/(V198+W198))</f>
        <v/>
      </c>
      <c r="AZ198" s="177">
        <f>IF(Z198+AB198=0,"",Z198/(Z198+AB198))</f>
        <v/>
      </c>
      <c r="BA198" s="177">
        <f>IF(AA198+AC198=0,"",AA198/(AA198+AC198))</f>
        <v/>
      </c>
      <c r="BB198" s="177">
        <f>IF(Z198+AA198=0,1,Z198/(Z198+AA198))</f>
        <v/>
      </c>
      <c r="BC198" s="177">
        <f>IF(AD198+AF198=0,"",AD198/(AD198+AF198))</f>
        <v/>
      </c>
      <c r="BD198" s="177">
        <f>IF(AE198+AG198=0,"",AE198/(AE198+AG198))</f>
        <v/>
      </c>
      <c r="BE198" s="177">
        <f>IF(AD198+AE198=0,1,AD198/(AD198+AE198))</f>
        <v/>
      </c>
    </row>
    <row r="199">
      <c r="A199" s="178" t="n">
        <v>0.06335761142857139</v>
      </c>
      <c r="B199" s="174" t="n">
        <v>584</v>
      </c>
      <c r="C199" s="174" t="n">
        <v>290</v>
      </c>
      <c r="D199" s="174" t="n">
        <v>972</v>
      </c>
      <c r="E199" s="174" t="n">
        <v>3194</v>
      </c>
      <c r="F199" s="174" t="n">
        <v>1293</v>
      </c>
      <c r="G199" s="174" t="n">
        <v>1451</v>
      </c>
      <c r="H199" s="174" t="n">
        <v>123</v>
      </c>
      <c r="I199" s="174" t="n">
        <v>1438</v>
      </c>
      <c r="J199" s="174" t="n">
        <v>4260</v>
      </c>
      <c r="K199" s="174" t="n">
        <v>336</v>
      </c>
      <c r="L199" s="174" t="n">
        <v>4</v>
      </c>
      <c r="M199" s="174" t="n">
        <v>152</v>
      </c>
      <c r="N199" s="174" t="n">
        <v>22</v>
      </c>
      <c r="O199" s="174" t="n">
        <v>3197</v>
      </c>
      <c r="P199" s="174" t="n">
        <v>7</v>
      </c>
      <c r="Q199" s="174" t="n">
        <v>1773</v>
      </c>
      <c r="R199" s="174" t="n">
        <v>82</v>
      </c>
      <c r="S199" s="174" t="n">
        <v>500</v>
      </c>
      <c r="T199" s="174" t="n">
        <v>77</v>
      </c>
      <c r="U199" s="174" t="n">
        <v>3901</v>
      </c>
      <c r="V199" s="174" t="n">
        <v>2505</v>
      </c>
      <c r="W199" s="174" t="n">
        <v>2570</v>
      </c>
      <c r="X199" s="174" t="n">
        <v>415</v>
      </c>
      <c r="Y199" s="174" t="n">
        <v>4039</v>
      </c>
      <c r="Z199" s="179">
        <f>B199+F199+J199+N199+R199</f>
        <v/>
      </c>
      <c r="AA199" s="179">
        <f>C199+G199+K199+O199+S199</f>
        <v/>
      </c>
      <c r="AB199" s="179">
        <f>D199+H199+L199+P199+T199</f>
        <v/>
      </c>
      <c r="AC199" s="179">
        <f>E199+I199+M199+Q199+U199</f>
        <v/>
      </c>
      <c r="AD199" s="179">
        <f>Z199+V199</f>
        <v/>
      </c>
      <c r="AE199" s="179">
        <f>AA199+W199</f>
        <v/>
      </c>
      <c r="AF199" s="179">
        <f>AB199+X199</f>
        <v/>
      </c>
      <c r="AG199" s="179">
        <f>AC199+Y199</f>
        <v/>
      </c>
      <c r="AH199" s="177">
        <f>IF(B199+D199=0,"",B199/(B199+D199))</f>
        <v/>
      </c>
      <c r="AI199" s="177">
        <f>IF(C199+E199=0,"",C199/(C199+E199))</f>
        <v/>
      </c>
      <c r="AJ199" s="177">
        <f>IF(B199+C199=0,1,B199/(B199+C199))</f>
        <v/>
      </c>
      <c r="AK199" s="177">
        <f>IF(F199+H199=0,"",F199/(F199+H199))</f>
        <v/>
      </c>
      <c r="AL199" s="177">
        <f>IF(G199+I199=0,"",G199/(G199+I199))</f>
        <v/>
      </c>
      <c r="AM199" s="177">
        <f>IF(F199+G199=0,1,F199/(F199+G199))</f>
        <v/>
      </c>
      <c r="AN199" s="177">
        <f>IF(J199+L199=0,"",J199/(J199+L199))</f>
        <v/>
      </c>
      <c r="AO199" s="177">
        <f>IF(K199+M199=0,"",K199/(K199+M199))</f>
        <v/>
      </c>
      <c r="AP199" s="177">
        <f>IF(J199+K199=0,1,J199/(J199+K199))</f>
        <v/>
      </c>
      <c r="AQ199" s="177">
        <f>IF(N199+P199=0,"",N199/(N199+P199))</f>
        <v/>
      </c>
      <c r="AR199" s="177">
        <f>IF(O199+Q199=0,"",O199/(O199+Q199))</f>
        <v/>
      </c>
      <c r="AS199" s="177">
        <f>IF(N199+O199=0,1,N199/(N199+O199))</f>
        <v/>
      </c>
      <c r="AT199" s="177">
        <f>IF(R199+T199=0,"",R199/(R199+T199))</f>
        <v/>
      </c>
      <c r="AU199" s="177">
        <f>IF(S199+U199=0,"",S199/(S199+U199))</f>
        <v/>
      </c>
      <c r="AV199" s="177">
        <f>IF(R199+S199=0,1,R199/(R199+S199))</f>
        <v/>
      </c>
      <c r="AW199" s="177">
        <f>IF(V199+X199=0,"",V199/(V199+X199))</f>
        <v/>
      </c>
      <c r="AX199" s="177">
        <f>IF(W199+Y199=0,"",W199/(W199+Y199))</f>
        <v/>
      </c>
      <c r="AY199" s="177">
        <f>IF(V199+W199=0,1,V199/(V199+W199))</f>
        <v/>
      </c>
      <c r="AZ199" s="177">
        <f>IF(Z199+AB199=0,"",Z199/(Z199+AB199))</f>
        <v/>
      </c>
      <c r="BA199" s="177">
        <f>IF(AA199+AC199=0,"",AA199/(AA199+AC199))</f>
        <v/>
      </c>
      <c r="BB199" s="177">
        <f>IF(Z199+AA199=0,1,Z199/(Z199+AA199))</f>
        <v/>
      </c>
      <c r="BC199" s="177">
        <f>IF(AD199+AF199=0,"",AD199/(AD199+AF199))</f>
        <v/>
      </c>
      <c r="BD199" s="177">
        <f>IF(AE199+AG199=0,"",AE199/(AE199+AG199))</f>
        <v/>
      </c>
      <c r="BE199" s="177">
        <f>IF(AD199+AE199=0,1,AD199/(AD199+AE199))</f>
        <v/>
      </c>
    </row>
    <row r="200">
      <c r="A200" s="178" t="n">
        <v>0.06483023333333331</v>
      </c>
      <c r="B200" s="174" t="n">
        <v>578</v>
      </c>
      <c r="C200" s="174" t="n">
        <v>280</v>
      </c>
      <c r="D200" s="174" t="n">
        <v>978</v>
      </c>
      <c r="E200" s="174" t="n">
        <v>3204</v>
      </c>
      <c r="F200" s="174" t="n">
        <v>1284</v>
      </c>
      <c r="G200" s="174" t="n">
        <v>1437</v>
      </c>
      <c r="H200" s="174" t="n">
        <v>132</v>
      </c>
      <c r="I200" s="174" t="n">
        <v>1452</v>
      </c>
      <c r="J200" s="174" t="n">
        <v>4260</v>
      </c>
      <c r="K200" s="174" t="n">
        <v>333</v>
      </c>
      <c r="L200" s="174" t="n">
        <v>4</v>
      </c>
      <c r="M200" s="174" t="n">
        <v>155</v>
      </c>
      <c r="N200" s="174" t="n">
        <v>22</v>
      </c>
      <c r="O200" s="174" t="n">
        <v>3185</v>
      </c>
      <c r="P200" s="174" t="n">
        <v>7</v>
      </c>
      <c r="Q200" s="174" t="n">
        <v>1785</v>
      </c>
      <c r="R200" s="174" t="n">
        <v>81</v>
      </c>
      <c r="S200" s="174" t="n">
        <v>492</v>
      </c>
      <c r="T200" s="174" t="n">
        <v>78</v>
      </c>
      <c r="U200" s="174" t="n">
        <v>3909</v>
      </c>
      <c r="V200" s="174" t="n">
        <v>2497</v>
      </c>
      <c r="W200" s="174" t="n">
        <v>2558</v>
      </c>
      <c r="X200" s="174" t="n">
        <v>423</v>
      </c>
      <c r="Y200" s="174" t="n">
        <v>4051</v>
      </c>
      <c r="Z200" s="179">
        <f>B200+F200+J200+N200+R200</f>
        <v/>
      </c>
      <c r="AA200" s="179">
        <f>C200+G200+K200+O200+S200</f>
        <v/>
      </c>
      <c r="AB200" s="179">
        <f>D200+H200+L200+P200+T200</f>
        <v/>
      </c>
      <c r="AC200" s="179">
        <f>E200+I200+M200+Q200+U200</f>
        <v/>
      </c>
      <c r="AD200" s="179">
        <f>Z200+V200</f>
        <v/>
      </c>
      <c r="AE200" s="179">
        <f>AA200+W200</f>
        <v/>
      </c>
      <c r="AF200" s="179">
        <f>AB200+X200</f>
        <v/>
      </c>
      <c r="AG200" s="179">
        <f>AC200+Y200</f>
        <v/>
      </c>
      <c r="AH200" s="177">
        <f>IF(B200+D200=0,"",B200/(B200+D200))</f>
        <v/>
      </c>
      <c r="AI200" s="177">
        <f>IF(C200+E200=0,"",C200/(C200+E200))</f>
        <v/>
      </c>
      <c r="AJ200" s="177">
        <f>IF(B200+C200=0,1,B200/(B200+C200))</f>
        <v/>
      </c>
      <c r="AK200" s="177">
        <f>IF(F200+H200=0,"",F200/(F200+H200))</f>
        <v/>
      </c>
      <c r="AL200" s="177">
        <f>IF(G200+I200=0,"",G200/(G200+I200))</f>
        <v/>
      </c>
      <c r="AM200" s="177">
        <f>IF(F200+G200=0,1,F200/(F200+G200))</f>
        <v/>
      </c>
      <c r="AN200" s="177">
        <f>IF(J200+L200=0,"",J200/(J200+L200))</f>
        <v/>
      </c>
      <c r="AO200" s="177">
        <f>IF(K200+M200=0,"",K200/(K200+M200))</f>
        <v/>
      </c>
      <c r="AP200" s="177">
        <f>IF(J200+K200=0,1,J200/(J200+K200))</f>
        <v/>
      </c>
      <c r="AQ200" s="177">
        <f>IF(N200+P200=0,"",N200/(N200+P200))</f>
        <v/>
      </c>
      <c r="AR200" s="177">
        <f>IF(O200+Q200=0,"",O200/(O200+Q200))</f>
        <v/>
      </c>
      <c r="AS200" s="177">
        <f>IF(N200+O200=0,1,N200/(N200+O200))</f>
        <v/>
      </c>
      <c r="AT200" s="177">
        <f>IF(R200+T200=0,"",R200/(R200+T200))</f>
        <v/>
      </c>
      <c r="AU200" s="177">
        <f>IF(S200+U200=0,"",S200/(S200+U200))</f>
        <v/>
      </c>
      <c r="AV200" s="177">
        <f>IF(R200+S200=0,1,R200/(R200+S200))</f>
        <v/>
      </c>
      <c r="AW200" s="177">
        <f>IF(V200+X200=0,"",V200/(V200+X200))</f>
        <v/>
      </c>
      <c r="AX200" s="177">
        <f>IF(W200+Y200=0,"",W200/(W200+Y200))</f>
        <v/>
      </c>
      <c r="AY200" s="177">
        <f>IF(V200+W200=0,1,V200/(V200+W200))</f>
        <v/>
      </c>
      <c r="AZ200" s="177">
        <f>IF(Z200+AB200=0,"",Z200/(Z200+AB200))</f>
        <v/>
      </c>
      <c r="BA200" s="177">
        <f>IF(AA200+AC200=0,"",AA200/(AA200+AC200))</f>
        <v/>
      </c>
      <c r="BB200" s="177">
        <f>IF(Z200+AA200=0,1,Z200/(Z200+AA200))</f>
        <v/>
      </c>
      <c r="BC200" s="177">
        <f>IF(AD200+AF200=0,"",AD200/(AD200+AF200))</f>
        <v/>
      </c>
      <c r="BD200" s="177">
        <f>IF(AE200+AG200=0,"",AE200/(AE200+AG200))</f>
        <v/>
      </c>
      <c r="BE200" s="177">
        <f>IF(AD200+AE200=0,1,AD200/(AD200+AE200))</f>
        <v/>
      </c>
    </row>
    <row r="201">
      <c r="A201" s="178" t="n">
        <v>0.0661055466666666</v>
      </c>
      <c r="B201" s="174" t="n">
        <v>568</v>
      </c>
      <c r="C201" s="174" t="n">
        <v>272</v>
      </c>
      <c r="D201" s="174" t="n">
        <v>988</v>
      </c>
      <c r="E201" s="174" t="n">
        <v>3212</v>
      </c>
      <c r="F201" s="174" t="n">
        <v>1274</v>
      </c>
      <c r="G201" s="174" t="n">
        <v>1422</v>
      </c>
      <c r="H201" s="174" t="n">
        <v>142</v>
      </c>
      <c r="I201" s="174" t="n">
        <v>1467</v>
      </c>
      <c r="J201" s="174" t="n">
        <v>4260</v>
      </c>
      <c r="K201" s="174" t="n">
        <v>333</v>
      </c>
      <c r="L201" s="174" t="n">
        <v>4</v>
      </c>
      <c r="M201" s="174" t="n">
        <v>155</v>
      </c>
      <c r="N201" s="174" t="n">
        <v>22</v>
      </c>
      <c r="O201" s="174" t="n">
        <v>3171</v>
      </c>
      <c r="P201" s="174" t="n">
        <v>7</v>
      </c>
      <c r="Q201" s="174" t="n">
        <v>1799</v>
      </c>
      <c r="R201" s="174" t="n">
        <v>81</v>
      </c>
      <c r="S201" s="174" t="n">
        <v>482</v>
      </c>
      <c r="T201" s="174" t="n">
        <v>78</v>
      </c>
      <c r="U201" s="174" t="n">
        <v>3919</v>
      </c>
      <c r="V201" s="174" t="n">
        <v>2494</v>
      </c>
      <c r="W201" s="174" t="n">
        <v>2545</v>
      </c>
      <c r="X201" s="174" t="n">
        <v>426</v>
      </c>
      <c r="Y201" s="174" t="n">
        <v>4064</v>
      </c>
      <c r="Z201" s="179">
        <f>B201+F201+J201+N201+R201</f>
        <v/>
      </c>
      <c r="AA201" s="179">
        <f>C201+G201+K201+O201+S201</f>
        <v/>
      </c>
      <c r="AB201" s="179">
        <f>D201+H201+L201+P201+T201</f>
        <v/>
      </c>
      <c r="AC201" s="179">
        <f>E201+I201+M201+Q201+U201</f>
        <v/>
      </c>
      <c r="AD201" s="179">
        <f>Z201+V201</f>
        <v/>
      </c>
      <c r="AE201" s="179">
        <f>AA201+W201</f>
        <v/>
      </c>
      <c r="AF201" s="179">
        <f>AB201+X201</f>
        <v/>
      </c>
      <c r="AG201" s="179">
        <f>AC201+Y201</f>
        <v/>
      </c>
      <c r="AH201" s="177">
        <f>IF(B201+D201=0,"",B201/(B201+D201))</f>
        <v/>
      </c>
      <c r="AI201" s="177">
        <f>IF(C201+E201=0,"",C201/(C201+E201))</f>
        <v/>
      </c>
      <c r="AJ201" s="177">
        <f>IF(B201+C201=0,1,B201/(B201+C201))</f>
        <v/>
      </c>
      <c r="AK201" s="177">
        <f>IF(F201+H201=0,"",F201/(F201+H201))</f>
        <v/>
      </c>
      <c r="AL201" s="177">
        <f>IF(G201+I201=0,"",G201/(G201+I201))</f>
        <v/>
      </c>
      <c r="AM201" s="177">
        <f>IF(F201+G201=0,1,F201/(F201+G201))</f>
        <v/>
      </c>
      <c r="AN201" s="177">
        <f>IF(J201+L201=0,"",J201/(J201+L201))</f>
        <v/>
      </c>
      <c r="AO201" s="177">
        <f>IF(K201+M201=0,"",K201/(K201+M201))</f>
        <v/>
      </c>
      <c r="AP201" s="177">
        <f>IF(J201+K201=0,1,J201/(J201+K201))</f>
        <v/>
      </c>
      <c r="AQ201" s="177">
        <f>IF(N201+P201=0,"",N201/(N201+P201))</f>
        <v/>
      </c>
      <c r="AR201" s="177">
        <f>IF(O201+Q201=0,"",O201/(O201+Q201))</f>
        <v/>
      </c>
      <c r="AS201" s="177">
        <f>IF(N201+O201=0,1,N201/(N201+O201))</f>
        <v/>
      </c>
      <c r="AT201" s="177">
        <f>IF(R201+T201=0,"",R201/(R201+T201))</f>
        <v/>
      </c>
      <c r="AU201" s="177">
        <f>IF(S201+U201=0,"",S201/(S201+U201))</f>
        <v/>
      </c>
      <c r="AV201" s="177">
        <f>IF(R201+S201=0,1,R201/(R201+S201))</f>
        <v/>
      </c>
      <c r="AW201" s="177">
        <f>IF(V201+X201=0,"",V201/(V201+X201))</f>
        <v/>
      </c>
      <c r="AX201" s="177">
        <f>IF(W201+Y201=0,"",W201/(W201+Y201))</f>
        <v/>
      </c>
      <c r="AY201" s="177">
        <f>IF(V201+W201=0,1,V201/(V201+W201))</f>
        <v/>
      </c>
      <c r="AZ201" s="177">
        <f>IF(Z201+AB201=0,"",Z201/(Z201+AB201))</f>
        <v/>
      </c>
      <c r="BA201" s="177">
        <f>IF(AA201+AC201=0,"",AA201/(AA201+AC201))</f>
        <v/>
      </c>
      <c r="BB201" s="177">
        <f>IF(Z201+AA201=0,1,Z201/(Z201+AA201))</f>
        <v/>
      </c>
      <c r="BC201" s="177">
        <f>IF(AD201+AF201=0,"",AD201/(AD201+AF201))</f>
        <v/>
      </c>
      <c r="BD201" s="177">
        <f>IF(AE201+AG201=0,"",AE201/(AE201+AG201))</f>
        <v/>
      </c>
      <c r="BE201" s="177">
        <f>IF(AD201+AE201=0,1,AD201/(AD201+AE201))</f>
        <v/>
      </c>
    </row>
    <row r="202">
      <c r="A202" s="178" t="n">
        <v>0.06755897714285709</v>
      </c>
      <c r="B202" s="174" t="n">
        <v>561</v>
      </c>
      <c r="C202" s="174" t="n">
        <v>265</v>
      </c>
      <c r="D202" s="174" t="n">
        <v>995</v>
      </c>
      <c r="E202" s="174" t="n">
        <v>3219</v>
      </c>
      <c r="F202" s="174" t="n">
        <v>1265</v>
      </c>
      <c r="G202" s="174" t="n">
        <v>1405</v>
      </c>
      <c r="H202" s="174" t="n">
        <v>151</v>
      </c>
      <c r="I202" s="174" t="n">
        <v>1484</v>
      </c>
      <c r="J202" s="174" t="n">
        <v>4260</v>
      </c>
      <c r="K202" s="174" t="n">
        <v>333</v>
      </c>
      <c r="L202" s="174" t="n">
        <v>4</v>
      </c>
      <c r="M202" s="174" t="n">
        <v>155</v>
      </c>
      <c r="N202" s="174" t="n">
        <v>22</v>
      </c>
      <c r="O202" s="174" t="n">
        <v>3165</v>
      </c>
      <c r="P202" s="174" t="n">
        <v>7</v>
      </c>
      <c r="Q202" s="174" t="n">
        <v>1805</v>
      </c>
      <c r="R202" s="174" t="n">
        <v>81</v>
      </c>
      <c r="S202" s="174" t="n">
        <v>474</v>
      </c>
      <c r="T202" s="174" t="n">
        <v>78</v>
      </c>
      <c r="U202" s="174" t="n">
        <v>3927</v>
      </c>
      <c r="V202" s="174" t="n">
        <v>2485</v>
      </c>
      <c r="W202" s="174" t="n">
        <v>2525</v>
      </c>
      <c r="X202" s="174" t="n">
        <v>435</v>
      </c>
      <c r="Y202" s="174" t="n">
        <v>4084</v>
      </c>
      <c r="Z202" s="179">
        <f>B202+F202+J202+N202+R202</f>
        <v/>
      </c>
      <c r="AA202" s="179">
        <f>C202+G202+K202+O202+S202</f>
        <v/>
      </c>
      <c r="AB202" s="179">
        <f>D202+H202+L202+P202+T202</f>
        <v/>
      </c>
      <c r="AC202" s="179">
        <f>E202+I202+M202+Q202+U202</f>
        <v/>
      </c>
      <c r="AD202" s="179">
        <f>Z202+V202</f>
        <v/>
      </c>
      <c r="AE202" s="179">
        <f>AA202+W202</f>
        <v/>
      </c>
      <c r="AF202" s="179">
        <f>AB202+X202</f>
        <v/>
      </c>
      <c r="AG202" s="179">
        <f>AC202+Y202</f>
        <v/>
      </c>
      <c r="AH202" s="177">
        <f>IF(B202+D202=0,"",B202/(B202+D202))</f>
        <v/>
      </c>
      <c r="AI202" s="177">
        <f>IF(C202+E202=0,"",C202/(C202+E202))</f>
        <v/>
      </c>
      <c r="AJ202" s="177">
        <f>IF(B202+C202=0,1,B202/(B202+C202))</f>
        <v/>
      </c>
      <c r="AK202" s="177">
        <f>IF(F202+H202=0,"",F202/(F202+H202))</f>
        <v/>
      </c>
      <c r="AL202" s="177">
        <f>IF(G202+I202=0,"",G202/(G202+I202))</f>
        <v/>
      </c>
      <c r="AM202" s="177">
        <f>IF(F202+G202=0,1,F202/(F202+G202))</f>
        <v/>
      </c>
      <c r="AN202" s="177">
        <f>IF(J202+L202=0,"",J202/(J202+L202))</f>
        <v/>
      </c>
      <c r="AO202" s="177">
        <f>IF(K202+M202=0,"",K202/(K202+M202))</f>
        <v/>
      </c>
      <c r="AP202" s="177">
        <f>IF(J202+K202=0,1,J202/(J202+K202))</f>
        <v/>
      </c>
      <c r="AQ202" s="177">
        <f>IF(N202+P202=0,"",N202/(N202+P202))</f>
        <v/>
      </c>
      <c r="AR202" s="177">
        <f>IF(O202+Q202=0,"",O202/(O202+Q202))</f>
        <v/>
      </c>
      <c r="AS202" s="177">
        <f>IF(N202+O202=0,1,N202/(N202+O202))</f>
        <v/>
      </c>
      <c r="AT202" s="177">
        <f>IF(R202+T202=0,"",R202/(R202+T202))</f>
        <v/>
      </c>
      <c r="AU202" s="177">
        <f>IF(S202+U202=0,"",S202/(S202+U202))</f>
        <v/>
      </c>
      <c r="AV202" s="177">
        <f>IF(R202+S202=0,1,R202/(R202+S202))</f>
        <v/>
      </c>
      <c r="AW202" s="177">
        <f>IF(V202+X202=0,"",V202/(V202+X202))</f>
        <v/>
      </c>
      <c r="AX202" s="177">
        <f>IF(W202+Y202=0,"",W202/(W202+Y202))</f>
        <v/>
      </c>
      <c r="AY202" s="177">
        <f>IF(V202+W202=0,1,V202/(V202+W202))</f>
        <v/>
      </c>
      <c r="AZ202" s="177">
        <f>IF(Z202+AB202=0,"",Z202/(Z202+AB202))</f>
        <v/>
      </c>
      <c r="BA202" s="177">
        <f>IF(AA202+AC202=0,"",AA202/(AA202+AC202))</f>
        <v/>
      </c>
      <c r="BB202" s="177">
        <f>IF(Z202+AA202=0,1,Z202/(Z202+AA202))</f>
        <v/>
      </c>
      <c r="BC202" s="177">
        <f>IF(AD202+AF202=0,"",AD202/(AD202+AF202))</f>
        <v/>
      </c>
      <c r="BD202" s="177">
        <f>IF(AE202+AG202=0,"",AE202/(AE202+AG202))</f>
        <v/>
      </c>
      <c r="BE202" s="177">
        <f>IF(AD202+AE202=0,1,AD202/(AD202+AE202))</f>
        <v/>
      </c>
    </row>
    <row r="203">
      <c r="A203" s="178" t="n">
        <v>0.068840498095238</v>
      </c>
      <c r="B203" s="174" t="n">
        <v>550</v>
      </c>
      <c r="C203" s="174" t="n">
        <v>258</v>
      </c>
      <c r="D203" s="174" t="n">
        <v>1006</v>
      </c>
      <c r="E203" s="174" t="n">
        <v>3226</v>
      </c>
      <c r="F203" s="174" t="n">
        <v>1262</v>
      </c>
      <c r="G203" s="174" t="n">
        <v>1389</v>
      </c>
      <c r="H203" s="174" t="n">
        <v>154</v>
      </c>
      <c r="I203" s="174" t="n">
        <v>1500</v>
      </c>
      <c r="J203" s="174" t="n">
        <v>4260</v>
      </c>
      <c r="K203" s="174" t="n">
        <v>331</v>
      </c>
      <c r="L203" s="174" t="n">
        <v>4</v>
      </c>
      <c r="M203" s="174" t="n">
        <v>157</v>
      </c>
      <c r="N203" s="174" t="n">
        <v>22</v>
      </c>
      <c r="O203" s="174" t="n">
        <v>3155</v>
      </c>
      <c r="P203" s="174" t="n">
        <v>7</v>
      </c>
      <c r="Q203" s="174" t="n">
        <v>1815</v>
      </c>
      <c r="R203" s="174" t="n">
        <v>81</v>
      </c>
      <c r="S203" s="174" t="n">
        <v>467</v>
      </c>
      <c r="T203" s="174" t="n">
        <v>78</v>
      </c>
      <c r="U203" s="174" t="n">
        <v>3934</v>
      </c>
      <c r="V203" s="174" t="n">
        <v>2474</v>
      </c>
      <c r="W203" s="174" t="n">
        <v>2509</v>
      </c>
      <c r="X203" s="174" t="n">
        <v>446</v>
      </c>
      <c r="Y203" s="174" t="n">
        <v>4100</v>
      </c>
      <c r="Z203" s="179">
        <f>B203+F203+J203+N203+R203</f>
        <v/>
      </c>
      <c r="AA203" s="179">
        <f>C203+G203+K203+O203+S203</f>
        <v/>
      </c>
      <c r="AB203" s="179">
        <f>D203+H203+L203+P203+T203</f>
        <v/>
      </c>
      <c r="AC203" s="179">
        <f>E203+I203+M203+Q203+U203</f>
        <v/>
      </c>
      <c r="AD203" s="179">
        <f>Z203+V203</f>
        <v/>
      </c>
      <c r="AE203" s="179">
        <f>AA203+W203</f>
        <v/>
      </c>
      <c r="AF203" s="179">
        <f>AB203+X203</f>
        <v/>
      </c>
      <c r="AG203" s="179">
        <f>AC203+Y203</f>
        <v/>
      </c>
      <c r="AH203" s="177">
        <f>IF(B203+D203=0,"",B203/(B203+D203))</f>
        <v/>
      </c>
      <c r="AI203" s="177">
        <f>IF(C203+E203=0,"",C203/(C203+E203))</f>
        <v/>
      </c>
      <c r="AJ203" s="177">
        <f>IF(B203+C203=0,1,B203/(B203+C203))</f>
        <v/>
      </c>
      <c r="AK203" s="177">
        <f>IF(F203+H203=0,"",F203/(F203+H203))</f>
        <v/>
      </c>
      <c r="AL203" s="177">
        <f>IF(G203+I203=0,"",G203/(G203+I203))</f>
        <v/>
      </c>
      <c r="AM203" s="177">
        <f>IF(F203+G203=0,1,F203/(F203+G203))</f>
        <v/>
      </c>
      <c r="AN203" s="177">
        <f>IF(J203+L203=0,"",J203/(J203+L203))</f>
        <v/>
      </c>
      <c r="AO203" s="177">
        <f>IF(K203+M203=0,"",K203/(K203+M203))</f>
        <v/>
      </c>
      <c r="AP203" s="177">
        <f>IF(J203+K203=0,1,J203/(J203+K203))</f>
        <v/>
      </c>
      <c r="AQ203" s="177">
        <f>IF(N203+P203=0,"",N203/(N203+P203))</f>
        <v/>
      </c>
      <c r="AR203" s="177">
        <f>IF(O203+Q203=0,"",O203/(O203+Q203))</f>
        <v/>
      </c>
      <c r="AS203" s="177">
        <f>IF(N203+O203=0,1,N203/(N203+O203))</f>
        <v/>
      </c>
      <c r="AT203" s="177">
        <f>IF(R203+T203=0,"",R203/(R203+T203))</f>
        <v/>
      </c>
      <c r="AU203" s="177">
        <f>IF(S203+U203=0,"",S203/(S203+U203))</f>
        <v/>
      </c>
      <c r="AV203" s="177">
        <f>IF(R203+S203=0,1,R203/(R203+S203))</f>
        <v/>
      </c>
      <c r="AW203" s="177">
        <f>IF(V203+X203=0,"",V203/(V203+X203))</f>
        <v/>
      </c>
      <c r="AX203" s="177">
        <f>IF(W203+Y203=0,"",W203/(W203+Y203))</f>
        <v/>
      </c>
      <c r="AY203" s="177">
        <f>IF(V203+W203=0,1,V203/(V203+W203))</f>
        <v/>
      </c>
      <c r="AZ203" s="177">
        <f>IF(Z203+AB203=0,"",Z203/(Z203+AB203))</f>
        <v/>
      </c>
      <c r="BA203" s="177">
        <f>IF(AA203+AC203=0,"",AA203/(AA203+AC203))</f>
        <v/>
      </c>
      <c r="BB203" s="177">
        <f>IF(Z203+AA203=0,1,Z203/(Z203+AA203))</f>
        <v/>
      </c>
      <c r="BC203" s="177">
        <f>IF(AD203+AF203=0,"",AD203/(AD203+AF203))</f>
        <v/>
      </c>
      <c r="BD203" s="177">
        <f>IF(AE203+AG203=0,"",AE203/(AE203+AG203))</f>
        <v/>
      </c>
      <c r="BE203" s="177">
        <f>IF(AD203+AE203=0,1,AD203/(AD203+AE203))</f>
        <v/>
      </c>
    </row>
    <row r="204">
      <c r="A204" s="178" t="n">
        <v>0.0704376933333333</v>
      </c>
      <c r="B204" s="174" t="n">
        <v>539</v>
      </c>
      <c r="C204" s="174" t="n">
        <v>251</v>
      </c>
      <c r="D204" s="174" t="n">
        <v>1017</v>
      </c>
      <c r="E204" s="174" t="n">
        <v>3233</v>
      </c>
      <c r="F204" s="174" t="n">
        <v>1251</v>
      </c>
      <c r="G204" s="174" t="n">
        <v>1375</v>
      </c>
      <c r="H204" s="174" t="n">
        <v>165</v>
      </c>
      <c r="I204" s="174" t="n">
        <v>1514</v>
      </c>
      <c r="J204" s="174" t="n">
        <v>4260</v>
      </c>
      <c r="K204" s="174" t="n">
        <v>331</v>
      </c>
      <c r="L204" s="174" t="n">
        <v>4</v>
      </c>
      <c r="M204" s="174" t="n">
        <v>157</v>
      </c>
      <c r="N204" s="174" t="n">
        <v>22</v>
      </c>
      <c r="O204" s="174" t="n">
        <v>3145</v>
      </c>
      <c r="P204" s="174" t="n">
        <v>7</v>
      </c>
      <c r="Q204" s="174" t="n">
        <v>1825</v>
      </c>
      <c r="R204" s="174" t="n">
        <v>81</v>
      </c>
      <c r="S204" s="174" t="n">
        <v>455</v>
      </c>
      <c r="T204" s="174" t="n">
        <v>78</v>
      </c>
      <c r="U204" s="174" t="n">
        <v>3946</v>
      </c>
      <c r="V204" s="174" t="n">
        <v>2468</v>
      </c>
      <c r="W204" s="174" t="n">
        <v>2497</v>
      </c>
      <c r="X204" s="174" t="n">
        <v>452</v>
      </c>
      <c r="Y204" s="174" t="n">
        <v>4112</v>
      </c>
      <c r="Z204" s="179">
        <f>B204+F204+J204+N204+R204</f>
        <v/>
      </c>
      <c r="AA204" s="179">
        <f>C204+G204+K204+O204+S204</f>
        <v/>
      </c>
      <c r="AB204" s="179">
        <f>D204+H204+L204+P204+T204</f>
        <v/>
      </c>
      <c r="AC204" s="179">
        <f>E204+I204+M204+Q204+U204</f>
        <v/>
      </c>
      <c r="AD204" s="179">
        <f>Z204+V204</f>
        <v/>
      </c>
      <c r="AE204" s="179">
        <f>AA204+W204</f>
        <v/>
      </c>
      <c r="AF204" s="179">
        <f>AB204+X204</f>
        <v/>
      </c>
      <c r="AG204" s="179">
        <f>AC204+Y204</f>
        <v/>
      </c>
      <c r="AH204" s="177">
        <f>IF(B204+D204=0,"",B204/(B204+D204))</f>
        <v/>
      </c>
      <c r="AI204" s="177">
        <f>IF(C204+E204=0,"",C204/(C204+E204))</f>
        <v/>
      </c>
      <c r="AJ204" s="177">
        <f>IF(B204+C204=0,1,B204/(B204+C204))</f>
        <v/>
      </c>
      <c r="AK204" s="177">
        <f>IF(F204+H204=0,"",F204/(F204+H204))</f>
        <v/>
      </c>
      <c r="AL204" s="177">
        <f>IF(G204+I204=0,"",G204/(G204+I204))</f>
        <v/>
      </c>
      <c r="AM204" s="177">
        <f>IF(F204+G204=0,1,F204/(F204+G204))</f>
        <v/>
      </c>
      <c r="AN204" s="177">
        <f>IF(J204+L204=0,"",J204/(J204+L204))</f>
        <v/>
      </c>
      <c r="AO204" s="177">
        <f>IF(K204+M204=0,"",K204/(K204+M204))</f>
        <v/>
      </c>
      <c r="AP204" s="177">
        <f>IF(J204+K204=0,1,J204/(J204+K204))</f>
        <v/>
      </c>
      <c r="AQ204" s="177">
        <f>IF(N204+P204=0,"",N204/(N204+P204))</f>
        <v/>
      </c>
      <c r="AR204" s="177">
        <f>IF(O204+Q204=0,"",O204/(O204+Q204))</f>
        <v/>
      </c>
      <c r="AS204" s="177">
        <f>IF(N204+O204=0,1,N204/(N204+O204))</f>
        <v/>
      </c>
      <c r="AT204" s="177">
        <f>IF(R204+T204=0,"",R204/(R204+T204))</f>
        <v/>
      </c>
      <c r="AU204" s="177">
        <f>IF(S204+U204=0,"",S204/(S204+U204))</f>
        <v/>
      </c>
      <c r="AV204" s="177">
        <f>IF(R204+S204=0,1,R204/(R204+S204))</f>
        <v/>
      </c>
      <c r="AW204" s="177">
        <f>IF(V204+X204=0,"",V204/(V204+X204))</f>
        <v/>
      </c>
      <c r="AX204" s="177">
        <f>IF(W204+Y204=0,"",W204/(W204+Y204))</f>
        <v/>
      </c>
      <c r="AY204" s="177">
        <f>IF(V204+W204=0,1,V204/(V204+W204))</f>
        <v/>
      </c>
      <c r="AZ204" s="177">
        <f>IF(Z204+AB204=0,"",Z204/(Z204+AB204))</f>
        <v/>
      </c>
      <c r="BA204" s="177">
        <f>IF(AA204+AC204=0,"",AA204/(AA204+AC204))</f>
        <v/>
      </c>
      <c r="BB204" s="177">
        <f>IF(Z204+AA204=0,1,Z204/(Z204+AA204))</f>
        <v/>
      </c>
      <c r="BC204" s="177">
        <f>IF(AD204+AF204=0,"",AD204/(AD204+AF204))</f>
        <v/>
      </c>
      <c r="BD204" s="177">
        <f>IF(AE204+AG204=0,"",AE204/(AE204+AG204))</f>
        <v/>
      </c>
      <c r="BE204" s="177">
        <f>IF(AD204+AE204=0,1,AD204/(AD204+AE204))</f>
        <v/>
      </c>
    </row>
    <row r="205">
      <c r="A205" s="178" t="n">
        <v>0.0718845</v>
      </c>
      <c r="B205" s="174" t="n">
        <v>532</v>
      </c>
      <c r="C205" s="174" t="n">
        <v>237</v>
      </c>
      <c r="D205" s="174" t="n">
        <v>1024</v>
      </c>
      <c r="E205" s="174" t="n">
        <v>3247</v>
      </c>
      <c r="F205" s="174" t="n">
        <v>1243</v>
      </c>
      <c r="G205" s="174" t="n">
        <v>1358</v>
      </c>
      <c r="H205" s="174" t="n">
        <v>173</v>
      </c>
      <c r="I205" s="174" t="n">
        <v>1531</v>
      </c>
      <c r="J205" s="174" t="n">
        <v>4260</v>
      </c>
      <c r="K205" s="174" t="n">
        <v>331</v>
      </c>
      <c r="L205" s="174" t="n">
        <v>4</v>
      </c>
      <c r="M205" s="174" t="n">
        <v>157</v>
      </c>
      <c r="N205" s="174" t="n">
        <v>22</v>
      </c>
      <c r="O205" s="174" t="n">
        <v>3134</v>
      </c>
      <c r="P205" s="174" t="n">
        <v>7</v>
      </c>
      <c r="Q205" s="174" t="n">
        <v>1836</v>
      </c>
      <c r="R205" s="174" t="n">
        <v>81</v>
      </c>
      <c r="S205" s="174" t="n">
        <v>442</v>
      </c>
      <c r="T205" s="174" t="n">
        <v>78</v>
      </c>
      <c r="U205" s="174" t="n">
        <v>3959</v>
      </c>
      <c r="V205" s="174" t="n">
        <v>2464</v>
      </c>
      <c r="W205" s="174" t="n">
        <v>2489</v>
      </c>
      <c r="X205" s="174" t="n">
        <v>456</v>
      </c>
      <c r="Y205" s="174" t="n">
        <v>4120</v>
      </c>
      <c r="Z205" s="179">
        <f>B205+F205+J205+N205+R205</f>
        <v/>
      </c>
      <c r="AA205" s="179">
        <f>C205+G205+K205+O205+S205</f>
        <v/>
      </c>
      <c r="AB205" s="179">
        <f>D205+H205+L205+P205+T205</f>
        <v/>
      </c>
      <c r="AC205" s="179">
        <f>E205+I205+M205+Q205+U205</f>
        <v/>
      </c>
      <c r="AD205" s="179">
        <f>Z205+V205</f>
        <v/>
      </c>
      <c r="AE205" s="179">
        <f>AA205+W205</f>
        <v/>
      </c>
      <c r="AF205" s="179">
        <f>AB205+X205</f>
        <v/>
      </c>
      <c r="AG205" s="179">
        <f>AC205+Y205</f>
        <v/>
      </c>
      <c r="AH205" s="177">
        <f>IF(B205+D205=0,"",B205/(B205+D205))</f>
        <v/>
      </c>
      <c r="AI205" s="177">
        <f>IF(C205+E205=0,"",C205/(C205+E205))</f>
        <v/>
      </c>
      <c r="AJ205" s="177">
        <f>IF(B205+C205=0,1,B205/(B205+C205))</f>
        <v/>
      </c>
      <c r="AK205" s="177">
        <f>IF(F205+H205=0,"",F205/(F205+H205))</f>
        <v/>
      </c>
      <c r="AL205" s="177">
        <f>IF(G205+I205=0,"",G205/(G205+I205))</f>
        <v/>
      </c>
      <c r="AM205" s="177">
        <f>IF(F205+G205=0,1,F205/(F205+G205))</f>
        <v/>
      </c>
      <c r="AN205" s="177">
        <f>IF(J205+L205=0,"",J205/(J205+L205))</f>
        <v/>
      </c>
      <c r="AO205" s="177">
        <f>IF(K205+M205=0,"",K205/(K205+M205))</f>
        <v/>
      </c>
      <c r="AP205" s="177">
        <f>IF(J205+K205=0,1,J205/(J205+K205))</f>
        <v/>
      </c>
      <c r="AQ205" s="177">
        <f>IF(N205+P205=0,"",N205/(N205+P205))</f>
        <v/>
      </c>
      <c r="AR205" s="177">
        <f>IF(O205+Q205=0,"",O205/(O205+Q205))</f>
        <v/>
      </c>
      <c r="AS205" s="177">
        <f>IF(N205+O205=0,1,N205/(N205+O205))</f>
        <v/>
      </c>
      <c r="AT205" s="177">
        <f>IF(R205+T205=0,"",R205/(R205+T205))</f>
        <v/>
      </c>
      <c r="AU205" s="177">
        <f>IF(S205+U205=0,"",S205/(S205+U205))</f>
        <v/>
      </c>
      <c r="AV205" s="177">
        <f>IF(R205+S205=0,1,R205/(R205+S205))</f>
        <v/>
      </c>
      <c r="AW205" s="177">
        <f>IF(V205+X205=0,"",V205/(V205+X205))</f>
        <v/>
      </c>
      <c r="AX205" s="177">
        <f>IF(W205+Y205=0,"",W205/(W205+Y205))</f>
        <v/>
      </c>
      <c r="AY205" s="177">
        <f>IF(V205+W205=0,1,V205/(V205+W205))</f>
        <v/>
      </c>
      <c r="AZ205" s="177">
        <f>IF(Z205+AB205=0,"",Z205/(Z205+AB205))</f>
        <v/>
      </c>
      <c r="BA205" s="177">
        <f>IF(AA205+AC205=0,"",AA205/(AA205+AC205))</f>
        <v/>
      </c>
      <c r="BB205" s="177">
        <f>IF(Z205+AA205=0,1,Z205/(Z205+AA205))</f>
        <v/>
      </c>
      <c r="BC205" s="177">
        <f>IF(AD205+AF205=0,"",AD205/(AD205+AF205))</f>
        <v/>
      </c>
      <c r="BD205" s="177">
        <f>IF(AE205+AG205=0,"",AE205/(AE205+AG205))</f>
        <v/>
      </c>
      <c r="BE205" s="177">
        <f>IF(AD205+AE205=0,1,AD205/(AD205+AE205))</f>
        <v/>
      </c>
    </row>
    <row r="206">
      <c r="A206" s="178" t="n">
        <v>0.07338276000000001</v>
      </c>
      <c r="B206" s="174" t="n">
        <v>523</v>
      </c>
      <c r="C206" s="174" t="n">
        <v>231</v>
      </c>
      <c r="D206" s="174" t="n">
        <v>1033</v>
      </c>
      <c r="E206" s="174" t="n">
        <v>3253</v>
      </c>
      <c r="F206" s="174" t="n">
        <v>1234</v>
      </c>
      <c r="G206" s="174" t="n">
        <v>1342</v>
      </c>
      <c r="H206" s="174" t="n">
        <v>182</v>
      </c>
      <c r="I206" s="174" t="n">
        <v>1547</v>
      </c>
      <c r="J206" s="174" t="n">
        <v>4260</v>
      </c>
      <c r="K206" s="174" t="n">
        <v>329</v>
      </c>
      <c r="L206" s="174" t="n">
        <v>4</v>
      </c>
      <c r="M206" s="174" t="n">
        <v>159</v>
      </c>
      <c r="N206" s="174" t="n">
        <v>22</v>
      </c>
      <c r="O206" s="174" t="n">
        <v>3124</v>
      </c>
      <c r="P206" s="174" t="n">
        <v>7</v>
      </c>
      <c r="Q206" s="174" t="n">
        <v>1846</v>
      </c>
      <c r="R206" s="174" t="n">
        <v>81</v>
      </c>
      <c r="S206" s="174" t="n">
        <v>433</v>
      </c>
      <c r="T206" s="174" t="n">
        <v>78</v>
      </c>
      <c r="U206" s="174" t="n">
        <v>3968</v>
      </c>
      <c r="V206" s="174" t="n">
        <v>2464</v>
      </c>
      <c r="W206" s="174" t="n">
        <v>2467</v>
      </c>
      <c r="X206" s="174" t="n">
        <v>456</v>
      </c>
      <c r="Y206" s="174" t="n">
        <v>4142</v>
      </c>
      <c r="Z206" s="179">
        <f>B206+F206+J206+N206+R206</f>
        <v/>
      </c>
      <c r="AA206" s="179">
        <f>C206+G206+K206+O206+S206</f>
        <v/>
      </c>
      <c r="AB206" s="179">
        <f>D206+H206+L206+P206+T206</f>
        <v/>
      </c>
      <c r="AC206" s="179">
        <f>E206+I206+M206+Q206+U206</f>
        <v/>
      </c>
      <c r="AD206" s="179">
        <f>Z206+V206</f>
        <v/>
      </c>
      <c r="AE206" s="179">
        <f>AA206+W206</f>
        <v/>
      </c>
      <c r="AF206" s="179">
        <f>AB206+X206</f>
        <v/>
      </c>
      <c r="AG206" s="179">
        <f>AC206+Y206</f>
        <v/>
      </c>
      <c r="AH206" s="177">
        <f>IF(B206+D206=0,"",B206/(B206+D206))</f>
        <v/>
      </c>
      <c r="AI206" s="177">
        <f>IF(C206+E206=0,"",C206/(C206+E206))</f>
        <v/>
      </c>
      <c r="AJ206" s="177">
        <f>IF(B206+C206=0,1,B206/(B206+C206))</f>
        <v/>
      </c>
      <c r="AK206" s="177">
        <f>IF(F206+H206=0,"",F206/(F206+H206))</f>
        <v/>
      </c>
      <c r="AL206" s="177">
        <f>IF(G206+I206=0,"",G206/(G206+I206))</f>
        <v/>
      </c>
      <c r="AM206" s="177">
        <f>IF(F206+G206=0,1,F206/(F206+G206))</f>
        <v/>
      </c>
      <c r="AN206" s="177">
        <f>IF(J206+L206=0,"",J206/(J206+L206))</f>
        <v/>
      </c>
      <c r="AO206" s="177">
        <f>IF(K206+M206=0,"",K206/(K206+M206))</f>
        <v/>
      </c>
      <c r="AP206" s="177">
        <f>IF(J206+K206=0,1,J206/(J206+K206))</f>
        <v/>
      </c>
      <c r="AQ206" s="177">
        <f>IF(N206+P206=0,"",N206/(N206+P206))</f>
        <v/>
      </c>
      <c r="AR206" s="177">
        <f>IF(O206+Q206=0,"",O206/(O206+Q206))</f>
        <v/>
      </c>
      <c r="AS206" s="177">
        <f>IF(N206+O206=0,1,N206/(N206+O206))</f>
        <v/>
      </c>
      <c r="AT206" s="177">
        <f>IF(R206+T206=0,"",R206/(R206+T206))</f>
        <v/>
      </c>
      <c r="AU206" s="177">
        <f>IF(S206+U206=0,"",S206/(S206+U206))</f>
        <v/>
      </c>
      <c r="AV206" s="177">
        <f>IF(R206+S206=0,1,R206/(R206+S206))</f>
        <v/>
      </c>
      <c r="AW206" s="177">
        <f>IF(V206+X206=0,"",V206/(V206+X206))</f>
        <v/>
      </c>
      <c r="AX206" s="177">
        <f>IF(W206+Y206=0,"",W206/(W206+Y206))</f>
        <v/>
      </c>
      <c r="AY206" s="177">
        <f>IF(V206+W206=0,1,V206/(V206+W206))</f>
        <v/>
      </c>
      <c r="AZ206" s="177">
        <f>IF(Z206+AB206=0,"",Z206/(Z206+AB206))</f>
        <v/>
      </c>
      <c r="BA206" s="177">
        <f>IF(AA206+AC206=0,"",AA206/(AA206+AC206))</f>
        <v/>
      </c>
      <c r="BB206" s="177">
        <f>IF(Z206+AA206=0,1,Z206/(Z206+AA206))</f>
        <v/>
      </c>
      <c r="BC206" s="177">
        <f>IF(AD206+AF206=0,"",AD206/(AD206+AF206))</f>
        <v/>
      </c>
      <c r="BD206" s="177">
        <f>IF(AE206+AG206=0,"",AE206/(AE206+AG206))</f>
        <v/>
      </c>
      <c r="BE206" s="177">
        <f>IF(AD206+AE206=0,1,AD206/(AD206+AE206))</f>
        <v/>
      </c>
    </row>
    <row r="207">
      <c r="A207" s="178" t="n">
        <v>0.07551026857142849</v>
      </c>
      <c r="B207" s="174" t="n">
        <v>515</v>
      </c>
      <c r="C207" s="174" t="n">
        <v>226</v>
      </c>
      <c r="D207" s="174" t="n">
        <v>1041</v>
      </c>
      <c r="E207" s="174" t="n">
        <v>3258</v>
      </c>
      <c r="F207" s="174" t="n">
        <v>1223</v>
      </c>
      <c r="G207" s="174" t="n">
        <v>1323</v>
      </c>
      <c r="H207" s="174" t="n">
        <v>193</v>
      </c>
      <c r="I207" s="174" t="n">
        <v>1566</v>
      </c>
      <c r="J207" s="174" t="n">
        <v>4260</v>
      </c>
      <c r="K207" s="174" t="n">
        <v>329</v>
      </c>
      <c r="L207" s="174" t="n">
        <v>4</v>
      </c>
      <c r="M207" s="174" t="n">
        <v>159</v>
      </c>
      <c r="N207" s="174" t="n">
        <v>22</v>
      </c>
      <c r="O207" s="174" t="n">
        <v>3112</v>
      </c>
      <c r="P207" s="174" t="n">
        <v>7</v>
      </c>
      <c r="Q207" s="174" t="n">
        <v>1858</v>
      </c>
      <c r="R207" s="174" t="n">
        <v>81</v>
      </c>
      <c r="S207" s="174" t="n">
        <v>426</v>
      </c>
      <c r="T207" s="174" t="n">
        <v>78</v>
      </c>
      <c r="U207" s="174" t="n">
        <v>3975</v>
      </c>
      <c r="V207" s="174" t="n">
        <v>2459</v>
      </c>
      <c r="W207" s="174" t="n">
        <v>2451</v>
      </c>
      <c r="X207" s="174" t="n">
        <v>461</v>
      </c>
      <c r="Y207" s="174" t="n">
        <v>4158</v>
      </c>
      <c r="Z207" s="179">
        <f>B207+F207+J207+N207+R207</f>
        <v/>
      </c>
      <c r="AA207" s="179">
        <f>C207+G207+K207+O207+S207</f>
        <v/>
      </c>
      <c r="AB207" s="179">
        <f>D207+H207+L207+P207+T207</f>
        <v/>
      </c>
      <c r="AC207" s="179">
        <f>E207+I207+M207+Q207+U207</f>
        <v/>
      </c>
      <c r="AD207" s="179">
        <f>Z207+V207</f>
        <v/>
      </c>
      <c r="AE207" s="179">
        <f>AA207+W207</f>
        <v/>
      </c>
      <c r="AF207" s="179">
        <f>AB207+X207</f>
        <v/>
      </c>
      <c r="AG207" s="179">
        <f>AC207+Y207</f>
        <v/>
      </c>
      <c r="AH207" s="177">
        <f>IF(B207+D207=0,"",B207/(B207+D207))</f>
        <v/>
      </c>
      <c r="AI207" s="177">
        <f>IF(C207+E207=0,"",C207/(C207+E207))</f>
        <v/>
      </c>
      <c r="AJ207" s="177">
        <f>IF(B207+C207=0,1,B207/(B207+C207))</f>
        <v/>
      </c>
      <c r="AK207" s="177">
        <f>IF(F207+H207=0,"",F207/(F207+H207))</f>
        <v/>
      </c>
      <c r="AL207" s="177">
        <f>IF(G207+I207=0,"",G207/(G207+I207))</f>
        <v/>
      </c>
      <c r="AM207" s="177">
        <f>IF(F207+G207=0,1,F207/(F207+G207))</f>
        <v/>
      </c>
      <c r="AN207" s="177">
        <f>IF(J207+L207=0,"",J207/(J207+L207))</f>
        <v/>
      </c>
      <c r="AO207" s="177">
        <f>IF(K207+M207=0,"",K207/(K207+M207))</f>
        <v/>
      </c>
      <c r="AP207" s="177">
        <f>IF(J207+K207=0,1,J207/(J207+K207))</f>
        <v/>
      </c>
      <c r="AQ207" s="177">
        <f>IF(N207+P207=0,"",N207/(N207+P207))</f>
        <v/>
      </c>
      <c r="AR207" s="177">
        <f>IF(O207+Q207=0,"",O207/(O207+Q207))</f>
        <v/>
      </c>
      <c r="AS207" s="177">
        <f>IF(N207+O207=0,1,N207/(N207+O207))</f>
        <v/>
      </c>
      <c r="AT207" s="177">
        <f>IF(R207+T207=0,"",R207/(R207+T207))</f>
        <v/>
      </c>
      <c r="AU207" s="177">
        <f>IF(S207+U207=0,"",S207/(S207+U207))</f>
        <v/>
      </c>
      <c r="AV207" s="177">
        <f>IF(R207+S207=0,1,R207/(R207+S207))</f>
        <v/>
      </c>
      <c r="AW207" s="177">
        <f>IF(V207+X207=0,"",V207/(V207+X207))</f>
        <v/>
      </c>
      <c r="AX207" s="177">
        <f>IF(W207+Y207=0,"",W207/(W207+Y207))</f>
        <v/>
      </c>
      <c r="AY207" s="177">
        <f>IF(V207+W207=0,1,V207/(V207+W207))</f>
        <v/>
      </c>
      <c r="AZ207" s="177">
        <f>IF(Z207+AB207=0,"",Z207/(Z207+AB207))</f>
        <v/>
      </c>
      <c r="BA207" s="177">
        <f>IF(AA207+AC207=0,"",AA207/(AA207+AC207))</f>
        <v/>
      </c>
      <c r="BB207" s="177">
        <f>IF(Z207+AA207=0,1,Z207/(Z207+AA207))</f>
        <v/>
      </c>
      <c r="BC207" s="177">
        <f>IF(AD207+AF207=0,"",AD207/(AD207+AF207))</f>
        <v/>
      </c>
      <c r="BD207" s="177">
        <f>IF(AE207+AG207=0,"",AE207/(AE207+AG207))</f>
        <v/>
      </c>
      <c r="BE207" s="177">
        <f>IF(AD207+AE207=0,1,AD207/(AD207+AE207))</f>
        <v/>
      </c>
    </row>
    <row r="208">
      <c r="A208" s="178" t="n">
        <v>0.07726332571428569</v>
      </c>
      <c r="B208" s="174" t="n">
        <v>507</v>
      </c>
      <c r="C208" s="174" t="n">
        <v>214</v>
      </c>
      <c r="D208" s="174" t="n">
        <v>1049</v>
      </c>
      <c r="E208" s="174" t="n">
        <v>3270</v>
      </c>
      <c r="F208" s="174" t="n">
        <v>1216</v>
      </c>
      <c r="G208" s="174" t="n">
        <v>1302</v>
      </c>
      <c r="H208" s="174" t="n">
        <v>200</v>
      </c>
      <c r="I208" s="174" t="n">
        <v>1587</v>
      </c>
      <c r="J208" s="174" t="n">
        <v>4260</v>
      </c>
      <c r="K208" s="174" t="n">
        <v>329</v>
      </c>
      <c r="L208" s="174" t="n">
        <v>4</v>
      </c>
      <c r="M208" s="174" t="n">
        <v>159</v>
      </c>
      <c r="N208" s="174" t="n">
        <v>22</v>
      </c>
      <c r="O208" s="174" t="n">
        <v>3106</v>
      </c>
      <c r="P208" s="174" t="n">
        <v>7</v>
      </c>
      <c r="Q208" s="174" t="n">
        <v>1864</v>
      </c>
      <c r="R208" s="174" t="n">
        <v>81</v>
      </c>
      <c r="S208" s="174" t="n">
        <v>418</v>
      </c>
      <c r="T208" s="174" t="n">
        <v>78</v>
      </c>
      <c r="U208" s="174" t="n">
        <v>3983</v>
      </c>
      <c r="V208" s="174" t="n">
        <v>2454</v>
      </c>
      <c r="W208" s="174" t="n">
        <v>2435</v>
      </c>
      <c r="X208" s="174" t="n">
        <v>466</v>
      </c>
      <c r="Y208" s="174" t="n">
        <v>4174</v>
      </c>
      <c r="Z208" s="179">
        <f>B208+F208+J208+N208+R208</f>
        <v/>
      </c>
      <c r="AA208" s="179">
        <f>C208+G208+K208+O208+S208</f>
        <v/>
      </c>
      <c r="AB208" s="179">
        <f>D208+H208+L208+P208+T208</f>
        <v/>
      </c>
      <c r="AC208" s="179">
        <f>E208+I208+M208+Q208+U208</f>
        <v/>
      </c>
      <c r="AD208" s="179">
        <f>Z208+V208</f>
        <v/>
      </c>
      <c r="AE208" s="179">
        <f>AA208+W208</f>
        <v/>
      </c>
      <c r="AF208" s="179">
        <f>AB208+X208</f>
        <v/>
      </c>
      <c r="AG208" s="179">
        <f>AC208+Y208</f>
        <v/>
      </c>
      <c r="AH208" s="177">
        <f>IF(B208+D208=0,"",B208/(B208+D208))</f>
        <v/>
      </c>
      <c r="AI208" s="177">
        <f>IF(C208+E208=0,"",C208/(C208+E208))</f>
        <v/>
      </c>
      <c r="AJ208" s="177">
        <f>IF(B208+C208=0,1,B208/(B208+C208))</f>
        <v/>
      </c>
      <c r="AK208" s="177">
        <f>IF(F208+H208=0,"",F208/(F208+H208))</f>
        <v/>
      </c>
      <c r="AL208" s="177">
        <f>IF(G208+I208=0,"",G208/(G208+I208))</f>
        <v/>
      </c>
      <c r="AM208" s="177">
        <f>IF(F208+G208=0,1,F208/(F208+G208))</f>
        <v/>
      </c>
      <c r="AN208" s="177">
        <f>IF(J208+L208=0,"",J208/(J208+L208))</f>
        <v/>
      </c>
      <c r="AO208" s="177">
        <f>IF(K208+M208=0,"",K208/(K208+M208))</f>
        <v/>
      </c>
      <c r="AP208" s="177">
        <f>IF(J208+K208=0,1,J208/(J208+K208))</f>
        <v/>
      </c>
      <c r="AQ208" s="177">
        <f>IF(N208+P208=0,"",N208/(N208+P208))</f>
        <v/>
      </c>
      <c r="AR208" s="177">
        <f>IF(O208+Q208=0,"",O208/(O208+Q208))</f>
        <v/>
      </c>
      <c r="AS208" s="177">
        <f>IF(N208+O208=0,1,N208/(N208+O208))</f>
        <v/>
      </c>
      <c r="AT208" s="177">
        <f>IF(R208+T208=0,"",R208/(R208+T208))</f>
        <v/>
      </c>
      <c r="AU208" s="177">
        <f>IF(S208+U208=0,"",S208/(S208+U208))</f>
        <v/>
      </c>
      <c r="AV208" s="177">
        <f>IF(R208+S208=0,1,R208/(R208+S208))</f>
        <v/>
      </c>
      <c r="AW208" s="177">
        <f>IF(V208+X208=0,"",V208/(V208+X208))</f>
        <v/>
      </c>
      <c r="AX208" s="177">
        <f>IF(W208+Y208=0,"",W208/(W208+Y208))</f>
        <v/>
      </c>
      <c r="AY208" s="177">
        <f>IF(V208+W208=0,1,V208/(V208+W208))</f>
        <v/>
      </c>
      <c r="AZ208" s="177">
        <f>IF(Z208+AB208=0,"",Z208/(Z208+AB208))</f>
        <v/>
      </c>
      <c r="BA208" s="177">
        <f>IF(AA208+AC208=0,"",AA208/(AA208+AC208))</f>
        <v/>
      </c>
      <c r="BB208" s="177">
        <f>IF(Z208+AA208=0,1,Z208/(Z208+AA208))</f>
        <v/>
      </c>
      <c r="BC208" s="177">
        <f>IF(AD208+AF208=0,"",AD208/(AD208+AF208))</f>
        <v/>
      </c>
      <c r="BD208" s="177">
        <f>IF(AE208+AG208=0,"",AE208/(AE208+AG208))</f>
        <v/>
      </c>
      <c r="BE208" s="177">
        <f>IF(AD208+AE208=0,1,AD208/(AD208+AE208))</f>
        <v/>
      </c>
    </row>
    <row r="209">
      <c r="A209" s="178" t="n">
        <v>0.0789869533333333</v>
      </c>
      <c r="B209" s="174" t="n">
        <v>499</v>
      </c>
      <c r="C209" s="174" t="n">
        <v>204</v>
      </c>
      <c r="D209" s="174" t="n">
        <v>1057</v>
      </c>
      <c r="E209" s="174" t="n">
        <v>3280</v>
      </c>
      <c r="F209" s="174" t="n">
        <v>1205</v>
      </c>
      <c r="G209" s="174" t="n">
        <v>1283</v>
      </c>
      <c r="H209" s="174" t="n">
        <v>211</v>
      </c>
      <c r="I209" s="174" t="n">
        <v>1606</v>
      </c>
      <c r="J209" s="174" t="n">
        <v>4260</v>
      </c>
      <c r="K209" s="174" t="n">
        <v>329</v>
      </c>
      <c r="L209" s="174" t="n">
        <v>4</v>
      </c>
      <c r="M209" s="174" t="n">
        <v>159</v>
      </c>
      <c r="N209" s="174" t="n">
        <v>22</v>
      </c>
      <c r="O209" s="174" t="n">
        <v>3100</v>
      </c>
      <c r="P209" s="174" t="n">
        <v>7</v>
      </c>
      <c r="Q209" s="174" t="n">
        <v>1870</v>
      </c>
      <c r="R209" s="174" t="n">
        <v>81</v>
      </c>
      <c r="S209" s="174" t="n">
        <v>413</v>
      </c>
      <c r="T209" s="174" t="n">
        <v>78</v>
      </c>
      <c r="U209" s="174" t="n">
        <v>3988</v>
      </c>
      <c r="V209" s="174" t="n">
        <v>2446</v>
      </c>
      <c r="W209" s="174" t="n">
        <v>2419</v>
      </c>
      <c r="X209" s="174" t="n">
        <v>474</v>
      </c>
      <c r="Y209" s="174" t="n">
        <v>4190</v>
      </c>
      <c r="Z209" s="179">
        <f>B209+F209+J209+N209+R209</f>
        <v/>
      </c>
      <c r="AA209" s="179">
        <f>C209+G209+K209+O209+S209</f>
        <v/>
      </c>
      <c r="AB209" s="179">
        <f>D209+H209+L209+P209+T209</f>
        <v/>
      </c>
      <c r="AC209" s="179">
        <f>E209+I209+M209+Q209+U209</f>
        <v/>
      </c>
      <c r="AD209" s="179">
        <f>Z209+V209</f>
        <v/>
      </c>
      <c r="AE209" s="179">
        <f>AA209+W209</f>
        <v/>
      </c>
      <c r="AF209" s="179">
        <f>AB209+X209</f>
        <v/>
      </c>
      <c r="AG209" s="179">
        <f>AC209+Y209</f>
        <v/>
      </c>
      <c r="AH209" s="177">
        <f>IF(B209+D209=0,"",B209/(B209+D209))</f>
        <v/>
      </c>
      <c r="AI209" s="177">
        <f>IF(C209+E209=0,"",C209/(C209+E209))</f>
        <v/>
      </c>
      <c r="AJ209" s="177">
        <f>IF(B209+C209=0,1,B209/(B209+C209))</f>
        <v/>
      </c>
      <c r="AK209" s="177">
        <f>IF(F209+H209=0,"",F209/(F209+H209))</f>
        <v/>
      </c>
      <c r="AL209" s="177">
        <f>IF(G209+I209=0,"",G209/(G209+I209))</f>
        <v/>
      </c>
      <c r="AM209" s="177">
        <f>IF(F209+G209=0,1,F209/(F209+G209))</f>
        <v/>
      </c>
      <c r="AN209" s="177">
        <f>IF(J209+L209=0,"",J209/(J209+L209))</f>
        <v/>
      </c>
      <c r="AO209" s="177">
        <f>IF(K209+M209=0,"",K209/(K209+M209))</f>
        <v/>
      </c>
      <c r="AP209" s="177">
        <f>IF(J209+K209=0,1,J209/(J209+K209))</f>
        <v/>
      </c>
      <c r="AQ209" s="177">
        <f>IF(N209+P209=0,"",N209/(N209+P209))</f>
        <v/>
      </c>
      <c r="AR209" s="177">
        <f>IF(O209+Q209=0,"",O209/(O209+Q209))</f>
        <v/>
      </c>
      <c r="AS209" s="177">
        <f>IF(N209+O209=0,1,N209/(N209+O209))</f>
        <v/>
      </c>
      <c r="AT209" s="177">
        <f>IF(R209+T209=0,"",R209/(R209+T209))</f>
        <v/>
      </c>
      <c r="AU209" s="177">
        <f>IF(S209+U209=0,"",S209/(S209+U209))</f>
        <v/>
      </c>
      <c r="AV209" s="177">
        <f>IF(R209+S209=0,1,R209/(R209+S209))</f>
        <v/>
      </c>
      <c r="AW209" s="177">
        <f>IF(V209+X209=0,"",V209/(V209+X209))</f>
        <v/>
      </c>
      <c r="AX209" s="177">
        <f>IF(W209+Y209=0,"",W209/(W209+Y209))</f>
        <v/>
      </c>
      <c r="AY209" s="177">
        <f>IF(V209+W209=0,1,V209/(V209+W209))</f>
        <v/>
      </c>
      <c r="AZ209" s="177">
        <f>IF(Z209+AB209=0,"",Z209/(Z209+AB209))</f>
        <v/>
      </c>
      <c r="BA209" s="177">
        <f>IF(AA209+AC209=0,"",AA209/(AA209+AC209))</f>
        <v/>
      </c>
      <c r="BB209" s="177">
        <f>IF(Z209+AA209=0,1,Z209/(Z209+AA209))</f>
        <v/>
      </c>
      <c r="BC209" s="177">
        <f>IF(AD209+AF209=0,"",AD209/(AD209+AF209))</f>
        <v/>
      </c>
      <c r="BD209" s="177">
        <f>IF(AE209+AG209=0,"",AE209/(AE209+AG209))</f>
        <v/>
      </c>
      <c r="BE209" s="177">
        <f>IF(AD209+AE209=0,1,AD209/(AD209+AE209))</f>
        <v/>
      </c>
    </row>
    <row r="210">
      <c r="A210" s="178" t="n">
        <v>0.0804768666666666</v>
      </c>
      <c r="B210" s="174" t="n">
        <v>489</v>
      </c>
      <c r="C210" s="174" t="n">
        <v>198</v>
      </c>
      <c r="D210" s="174" t="n">
        <v>1067</v>
      </c>
      <c r="E210" s="174" t="n">
        <v>3286</v>
      </c>
      <c r="F210" s="174" t="n">
        <v>1195</v>
      </c>
      <c r="G210" s="174" t="n">
        <v>1264</v>
      </c>
      <c r="H210" s="174" t="n">
        <v>221</v>
      </c>
      <c r="I210" s="174" t="n">
        <v>1625</v>
      </c>
      <c r="J210" s="174" t="n">
        <v>4260</v>
      </c>
      <c r="K210" s="174" t="n">
        <v>328</v>
      </c>
      <c r="L210" s="174" t="n">
        <v>4</v>
      </c>
      <c r="M210" s="174" t="n">
        <v>160</v>
      </c>
      <c r="N210" s="174" t="n">
        <v>22</v>
      </c>
      <c r="O210" s="174" t="n">
        <v>3090</v>
      </c>
      <c r="P210" s="174" t="n">
        <v>7</v>
      </c>
      <c r="Q210" s="174" t="n">
        <v>1880</v>
      </c>
      <c r="R210" s="174" t="n">
        <v>80</v>
      </c>
      <c r="S210" s="174" t="n">
        <v>404</v>
      </c>
      <c r="T210" s="174" t="n">
        <v>79</v>
      </c>
      <c r="U210" s="174" t="n">
        <v>3997</v>
      </c>
      <c r="V210" s="174" t="n">
        <v>2445</v>
      </c>
      <c r="W210" s="174" t="n">
        <v>2403</v>
      </c>
      <c r="X210" s="174" t="n">
        <v>475</v>
      </c>
      <c r="Y210" s="174" t="n">
        <v>4206</v>
      </c>
      <c r="Z210" s="179">
        <f>B210+F210+J210+N210+R210</f>
        <v/>
      </c>
      <c r="AA210" s="179">
        <f>C210+G210+K210+O210+S210</f>
        <v/>
      </c>
      <c r="AB210" s="179">
        <f>D210+H210+L210+P210+T210</f>
        <v/>
      </c>
      <c r="AC210" s="179">
        <f>E210+I210+M210+Q210+U210</f>
        <v/>
      </c>
      <c r="AD210" s="179">
        <f>Z210+V210</f>
        <v/>
      </c>
      <c r="AE210" s="179">
        <f>AA210+W210</f>
        <v/>
      </c>
      <c r="AF210" s="179">
        <f>AB210+X210</f>
        <v/>
      </c>
      <c r="AG210" s="179">
        <f>AC210+Y210</f>
        <v/>
      </c>
      <c r="AH210" s="177">
        <f>IF(B210+D210=0,"",B210/(B210+D210))</f>
        <v/>
      </c>
      <c r="AI210" s="177">
        <f>IF(C210+E210=0,"",C210/(C210+E210))</f>
        <v/>
      </c>
      <c r="AJ210" s="177">
        <f>IF(B210+C210=0,1,B210/(B210+C210))</f>
        <v/>
      </c>
      <c r="AK210" s="177">
        <f>IF(F210+H210=0,"",F210/(F210+H210))</f>
        <v/>
      </c>
      <c r="AL210" s="177">
        <f>IF(G210+I210=0,"",G210/(G210+I210))</f>
        <v/>
      </c>
      <c r="AM210" s="177">
        <f>IF(F210+G210=0,1,F210/(F210+G210))</f>
        <v/>
      </c>
      <c r="AN210" s="177">
        <f>IF(J210+L210=0,"",J210/(J210+L210))</f>
        <v/>
      </c>
      <c r="AO210" s="177">
        <f>IF(K210+M210=0,"",K210/(K210+M210))</f>
        <v/>
      </c>
      <c r="AP210" s="177">
        <f>IF(J210+K210=0,1,J210/(J210+K210))</f>
        <v/>
      </c>
      <c r="AQ210" s="177">
        <f>IF(N210+P210=0,"",N210/(N210+P210))</f>
        <v/>
      </c>
      <c r="AR210" s="177">
        <f>IF(O210+Q210=0,"",O210/(O210+Q210))</f>
        <v/>
      </c>
      <c r="AS210" s="177">
        <f>IF(N210+O210=0,1,N210/(N210+O210))</f>
        <v/>
      </c>
      <c r="AT210" s="177">
        <f>IF(R210+T210=0,"",R210/(R210+T210))</f>
        <v/>
      </c>
      <c r="AU210" s="177">
        <f>IF(S210+U210=0,"",S210/(S210+U210))</f>
        <v/>
      </c>
      <c r="AV210" s="177">
        <f>IF(R210+S210=0,1,R210/(R210+S210))</f>
        <v/>
      </c>
      <c r="AW210" s="177">
        <f>IF(V210+X210=0,"",V210/(V210+X210))</f>
        <v/>
      </c>
      <c r="AX210" s="177">
        <f>IF(W210+Y210=0,"",W210/(W210+Y210))</f>
        <v/>
      </c>
      <c r="AY210" s="177">
        <f>IF(V210+W210=0,1,V210/(V210+W210))</f>
        <v/>
      </c>
      <c r="AZ210" s="177">
        <f>IF(Z210+AB210=0,"",Z210/(Z210+AB210))</f>
        <v/>
      </c>
      <c r="BA210" s="177">
        <f>IF(AA210+AC210=0,"",AA210/(AA210+AC210))</f>
        <v/>
      </c>
      <c r="BB210" s="177">
        <f>IF(Z210+AA210=0,1,Z210/(Z210+AA210))</f>
        <v/>
      </c>
      <c r="BC210" s="177">
        <f>IF(AD210+AF210=0,"",AD210/(AD210+AF210))</f>
        <v/>
      </c>
      <c r="BD210" s="177">
        <f>IF(AE210+AG210=0,"",AE210/(AE210+AG210))</f>
        <v/>
      </c>
      <c r="BE210" s="177">
        <f>IF(AD210+AE210=0,1,AD210/(AD210+AE210))</f>
        <v/>
      </c>
    </row>
    <row r="211">
      <c r="A211" s="178" t="n">
        <v>0.0822824733333334</v>
      </c>
      <c r="B211" s="174" t="n">
        <v>480</v>
      </c>
      <c r="C211" s="174" t="n">
        <v>191</v>
      </c>
      <c r="D211" s="174" t="n">
        <v>1076</v>
      </c>
      <c r="E211" s="174" t="n">
        <v>3293</v>
      </c>
      <c r="F211" s="174" t="n">
        <v>1187</v>
      </c>
      <c r="G211" s="174" t="n">
        <v>1249</v>
      </c>
      <c r="H211" s="174" t="n">
        <v>229</v>
      </c>
      <c r="I211" s="174" t="n">
        <v>1640</v>
      </c>
      <c r="J211" s="174" t="n">
        <v>4259</v>
      </c>
      <c r="K211" s="174" t="n">
        <v>326</v>
      </c>
      <c r="L211" s="174" t="n">
        <v>5</v>
      </c>
      <c r="M211" s="174" t="n">
        <v>162</v>
      </c>
      <c r="N211" s="174" t="n">
        <v>22</v>
      </c>
      <c r="O211" s="174" t="n">
        <v>3077</v>
      </c>
      <c r="P211" s="174" t="n">
        <v>7</v>
      </c>
      <c r="Q211" s="174" t="n">
        <v>1893</v>
      </c>
      <c r="R211" s="174" t="n">
        <v>79</v>
      </c>
      <c r="S211" s="174" t="n">
        <v>395</v>
      </c>
      <c r="T211" s="174" t="n">
        <v>80</v>
      </c>
      <c r="U211" s="174" t="n">
        <v>4006</v>
      </c>
      <c r="V211" s="174" t="n">
        <v>2441</v>
      </c>
      <c r="W211" s="174" t="n">
        <v>2389</v>
      </c>
      <c r="X211" s="174" t="n">
        <v>479</v>
      </c>
      <c r="Y211" s="174" t="n">
        <v>4220</v>
      </c>
      <c r="Z211" s="179">
        <f>B211+F211+J211+N211+R211</f>
        <v/>
      </c>
      <c r="AA211" s="179">
        <f>C211+G211+K211+O211+S211</f>
        <v/>
      </c>
      <c r="AB211" s="179">
        <f>D211+H211+L211+P211+T211</f>
        <v/>
      </c>
      <c r="AC211" s="179">
        <f>E211+I211+M211+Q211+U211</f>
        <v/>
      </c>
      <c r="AD211" s="179">
        <f>Z211+V211</f>
        <v/>
      </c>
      <c r="AE211" s="179">
        <f>AA211+W211</f>
        <v/>
      </c>
      <c r="AF211" s="179">
        <f>AB211+X211</f>
        <v/>
      </c>
      <c r="AG211" s="179">
        <f>AC211+Y211</f>
        <v/>
      </c>
      <c r="AH211" s="177">
        <f>IF(B211+D211=0,"",B211/(B211+D211))</f>
        <v/>
      </c>
      <c r="AI211" s="177">
        <f>IF(C211+E211=0,"",C211/(C211+E211))</f>
        <v/>
      </c>
      <c r="AJ211" s="177">
        <f>IF(B211+C211=0,1,B211/(B211+C211))</f>
        <v/>
      </c>
      <c r="AK211" s="177">
        <f>IF(F211+H211=0,"",F211/(F211+H211))</f>
        <v/>
      </c>
      <c r="AL211" s="177">
        <f>IF(G211+I211=0,"",G211/(G211+I211))</f>
        <v/>
      </c>
      <c r="AM211" s="177">
        <f>IF(F211+G211=0,1,F211/(F211+G211))</f>
        <v/>
      </c>
      <c r="AN211" s="177">
        <f>IF(J211+L211=0,"",J211/(J211+L211))</f>
        <v/>
      </c>
      <c r="AO211" s="177">
        <f>IF(K211+M211=0,"",K211/(K211+M211))</f>
        <v/>
      </c>
      <c r="AP211" s="177">
        <f>IF(J211+K211=0,1,J211/(J211+K211))</f>
        <v/>
      </c>
      <c r="AQ211" s="177">
        <f>IF(N211+P211=0,"",N211/(N211+P211))</f>
        <v/>
      </c>
      <c r="AR211" s="177">
        <f>IF(O211+Q211=0,"",O211/(O211+Q211))</f>
        <v/>
      </c>
      <c r="AS211" s="177">
        <f>IF(N211+O211=0,1,N211/(N211+O211))</f>
        <v/>
      </c>
      <c r="AT211" s="177">
        <f>IF(R211+T211=0,"",R211/(R211+T211))</f>
        <v/>
      </c>
      <c r="AU211" s="177">
        <f>IF(S211+U211=0,"",S211/(S211+U211))</f>
        <v/>
      </c>
      <c r="AV211" s="177">
        <f>IF(R211+S211=0,1,R211/(R211+S211))</f>
        <v/>
      </c>
      <c r="AW211" s="177">
        <f>IF(V211+X211=0,"",V211/(V211+X211))</f>
        <v/>
      </c>
      <c r="AX211" s="177">
        <f>IF(W211+Y211=0,"",W211/(W211+Y211))</f>
        <v/>
      </c>
      <c r="AY211" s="177">
        <f>IF(V211+W211=0,1,V211/(V211+W211))</f>
        <v/>
      </c>
      <c r="AZ211" s="177">
        <f>IF(Z211+AB211=0,"",Z211/(Z211+AB211))</f>
        <v/>
      </c>
      <c r="BA211" s="177">
        <f>IF(AA211+AC211=0,"",AA211/(AA211+AC211))</f>
        <v/>
      </c>
      <c r="BB211" s="177">
        <f>IF(Z211+AA211=0,1,Z211/(Z211+AA211))</f>
        <v/>
      </c>
      <c r="BC211" s="177">
        <f>IF(AD211+AF211=0,"",AD211/(AD211+AF211))</f>
        <v/>
      </c>
      <c r="BD211" s="177">
        <f>IF(AE211+AG211=0,"",AE211/(AE211+AG211))</f>
        <v/>
      </c>
      <c r="BE211" s="177">
        <f>IF(AD211+AE211=0,1,AD211/(AD211+AE211))</f>
        <v/>
      </c>
    </row>
    <row r="212">
      <c r="A212" s="178" t="n">
        <v>0.08417186</v>
      </c>
      <c r="B212" s="174" t="n">
        <v>471</v>
      </c>
      <c r="C212" s="174" t="n">
        <v>185</v>
      </c>
      <c r="D212" s="174" t="n">
        <v>1085</v>
      </c>
      <c r="E212" s="174" t="n">
        <v>3299</v>
      </c>
      <c r="F212" s="174" t="n">
        <v>1179</v>
      </c>
      <c r="G212" s="174" t="n">
        <v>1224</v>
      </c>
      <c r="H212" s="174" t="n">
        <v>237</v>
      </c>
      <c r="I212" s="174" t="n">
        <v>1665</v>
      </c>
      <c r="J212" s="174" t="n">
        <v>4259</v>
      </c>
      <c r="K212" s="174" t="n">
        <v>325</v>
      </c>
      <c r="L212" s="174" t="n">
        <v>5</v>
      </c>
      <c r="M212" s="174" t="n">
        <v>163</v>
      </c>
      <c r="N212" s="174" t="n">
        <v>22</v>
      </c>
      <c r="O212" s="174" t="n">
        <v>3072</v>
      </c>
      <c r="P212" s="174" t="n">
        <v>7</v>
      </c>
      <c r="Q212" s="174" t="n">
        <v>1898</v>
      </c>
      <c r="R212" s="174" t="n">
        <v>78</v>
      </c>
      <c r="S212" s="174" t="n">
        <v>385</v>
      </c>
      <c r="T212" s="174" t="n">
        <v>81</v>
      </c>
      <c r="U212" s="174" t="n">
        <v>4016</v>
      </c>
      <c r="V212" s="174" t="n">
        <v>2436</v>
      </c>
      <c r="W212" s="174" t="n">
        <v>2376</v>
      </c>
      <c r="X212" s="174" t="n">
        <v>484</v>
      </c>
      <c r="Y212" s="174" t="n">
        <v>4233</v>
      </c>
      <c r="Z212" s="179">
        <f>B212+F212+J212+N212+R212</f>
        <v/>
      </c>
      <c r="AA212" s="179">
        <f>C212+G212+K212+O212+S212</f>
        <v/>
      </c>
      <c r="AB212" s="179">
        <f>D212+H212+L212+P212+T212</f>
        <v/>
      </c>
      <c r="AC212" s="179">
        <f>E212+I212+M212+Q212+U212</f>
        <v/>
      </c>
      <c r="AD212" s="179">
        <f>Z212+V212</f>
        <v/>
      </c>
      <c r="AE212" s="179">
        <f>AA212+W212</f>
        <v/>
      </c>
      <c r="AF212" s="179">
        <f>AB212+X212</f>
        <v/>
      </c>
      <c r="AG212" s="179">
        <f>AC212+Y212</f>
        <v/>
      </c>
      <c r="AH212" s="177">
        <f>IF(B212+D212=0,"",B212/(B212+D212))</f>
        <v/>
      </c>
      <c r="AI212" s="177">
        <f>IF(C212+E212=0,"",C212/(C212+E212))</f>
        <v/>
      </c>
      <c r="AJ212" s="177">
        <f>IF(B212+C212=0,1,B212/(B212+C212))</f>
        <v/>
      </c>
      <c r="AK212" s="177">
        <f>IF(F212+H212=0,"",F212/(F212+H212))</f>
        <v/>
      </c>
      <c r="AL212" s="177">
        <f>IF(G212+I212=0,"",G212/(G212+I212))</f>
        <v/>
      </c>
      <c r="AM212" s="177">
        <f>IF(F212+G212=0,1,F212/(F212+G212))</f>
        <v/>
      </c>
      <c r="AN212" s="177">
        <f>IF(J212+L212=0,"",J212/(J212+L212))</f>
        <v/>
      </c>
      <c r="AO212" s="177">
        <f>IF(K212+M212=0,"",K212/(K212+M212))</f>
        <v/>
      </c>
      <c r="AP212" s="177">
        <f>IF(J212+K212=0,1,J212/(J212+K212))</f>
        <v/>
      </c>
      <c r="AQ212" s="177">
        <f>IF(N212+P212=0,"",N212/(N212+P212))</f>
        <v/>
      </c>
      <c r="AR212" s="177">
        <f>IF(O212+Q212=0,"",O212/(O212+Q212))</f>
        <v/>
      </c>
      <c r="AS212" s="177">
        <f>IF(N212+O212=0,1,N212/(N212+O212))</f>
        <v/>
      </c>
      <c r="AT212" s="177">
        <f>IF(R212+T212=0,"",R212/(R212+T212))</f>
        <v/>
      </c>
      <c r="AU212" s="177">
        <f>IF(S212+U212=0,"",S212/(S212+U212))</f>
        <v/>
      </c>
      <c r="AV212" s="177">
        <f>IF(R212+S212=0,1,R212/(R212+S212))</f>
        <v/>
      </c>
      <c r="AW212" s="177">
        <f>IF(V212+X212=0,"",V212/(V212+X212))</f>
        <v/>
      </c>
      <c r="AX212" s="177">
        <f>IF(W212+Y212=0,"",W212/(W212+Y212))</f>
        <v/>
      </c>
      <c r="AY212" s="177">
        <f>IF(V212+W212=0,1,V212/(V212+W212))</f>
        <v/>
      </c>
      <c r="AZ212" s="177">
        <f>IF(Z212+AB212=0,"",Z212/(Z212+AB212))</f>
        <v/>
      </c>
      <c r="BA212" s="177">
        <f>IF(AA212+AC212=0,"",AA212/(AA212+AC212))</f>
        <v/>
      </c>
      <c r="BB212" s="177">
        <f>IF(Z212+AA212=0,1,Z212/(Z212+AA212))</f>
        <v/>
      </c>
      <c r="BC212" s="177">
        <f>IF(AD212+AF212=0,"",AD212/(AD212+AF212))</f>
        <v/>
      </c>
      <c r="BD212" s="177">
        <f>IF(AE212+AG212=0,"",AE212/(AE212+AG212))</f>
        <v/>
      </c>
      <c r="BE212" s="177">
        <f>IF(AD212+AE212=0,1,AD212/(AD212+AE212))</f>
        <v/>
      </c>
    </row>
    <row r="213">
      <c r="A213" s="178" t="n">
        <v>0.08653593714285709</v>
      </c>
      <c r="B213" s="174" t="n">
        <v>460</v>
      </c>
      <c r="C213" s="174" t="n">
        <v>178</v>
      </c>
      <c r="D213" s="174" t="n">
        <v>1096</v>
      </c>
      <c r="E213" s="174" t="n">
        <v>3306</v>
      </c>
      <c r="F213" s="174" t="n">
        <v>1168</v>
      </c>
      <c r="G213" s="174" t="n">
        <v>1206</v>
      </c>
      <c r="H213" s="174" t="n">
        <v>248</v>
      </c>
      <c r="I213" s="174" t="n">
        <v>1683</v>
      </c>
      <c r="J213" s="174" t="n">
        <v>4259</v>
      </c>
      <c r="K213" s="174" t="n">
        <v>323</v>
      </c>
      <c r="L213" s="174" t="n">
        <v>5</v>
      </c>
      <c r="M213" s="174" t="n">
        <v>165</v>
      </c>
      <c r="N213" s="174" t="n">
        <v>22</v>
      </c>
      <c r="O213" s="174" t="n">
        <v>3064</v>
      </c>
      <c r="P213" s="174" t="n">
        <v>7</v>
      </c>
      <c r="Q213" s="174" t="n">
        <v>1906</v>
      </c>
      <c r="R213" s="174" t="n">
        <v>75</v>
      </c>
      <c r="S213" s="174" t="n">
        <v>377</v>
      </c>
      <c r="T213" s="174" t="n">
        <v>84</v>
      </c>
      <c r="U213" s="174" t="n">
        <v>4024</v>
      </c>
      <c r="V213" s="174" t="n">
        <v>2433</v>
      </c>
      <c r="W213" s="174" t="n">
        <v>2364</v>
      </c>
      <c r="X213" s="174" t="n">
        <v>487</v>
      </c>
      <c r="Y213" s="174" t="n">
        <v>4245</v>
      </c>
      <c r="Z213" s="179">
        <f>B213+F213+J213+N213+R213</f>
        <v/>
      </c>
      <c r="AA213" s="179">
        <f>C213+G213+K213+O213+S213</f>
        <v/>
      </c>
      <c r="AB213" s="179">
        <f>D213+H213+L213+P213+T213</f>
        <v/>
      </c>
      <c r="AC213" s="179">
        <f>E213+I213+M213+Q213+U213</f>
        <v/>
      </c>
      <c r="AD213" s="179">
        <f>Z213+V213</f>
        <v/>
      </c>
      <c r="AE213" s="179">
        <f>AA213+W213</f>
        <v/>
      </c>
      <c r="AF213" s="179">
        <f>AB213+X213</f>
        <v/>
      </c>
      <c r="AG213" s="179">
        <f>AC213+Y213</f>
        <v/>
      </c>
      <c r="AH213" s="177">
        <f>IF(B213+D213=0,"",B213/(B213+D213))</f>
        <v/>
      </c>
      <c r="AI213" s="177">
        <f>IF(C213+E213=0,"",C213/(C213+E213))</f>
        <v/>
      </c>
      <c r="AJ213" s="177">
        <f>IF(B213+C213=0,1,B213/(B213+C213))</f>
        <v/>
      </c>
      <c r="AK213" s="177">
        <f>IF(F213+H213=0,"",F213/(F213+H213))</f>
        <v/>
      </c>
      <c r="AL213" s="177">
        <f>IF(G213+I213=0,"",G213/(G213+I213))</f>
        <v/>
      </c>
      <c r="AM213" s="177">
        <f>IF(F213+G213=0,1,F213/(F213+G213))</f>
        <v/>
      </c>
      <c r="AN213" s="177">
        <f>IF(J213+L213=0,"",J213/(J213+L213))</f>
        <v/>
      </c>
      <c r="AO213" s="177">
        <f>IF(K213+M213=0,"",K213/(K213+M213))</f>
        <v/>
      </c>
      <c r="AP213" s="177">
        <f>IF(J213+K213=0,1,J213/(J213+K213))</f>
        <v/>
      </c>
      <c r="AQ213" s="177">
        <f>IF(N213+P213=0,"",N213/(N213+P213))</f>
        <v/>
      </c>
      <c r="AR213" s="177">
        <f>IF(O213+Q213=0,"",O213/(O213+Q213))</f>
        <v/>
      </c>
      <c r="AS213" s="177">
        <f>IF(N213+O213=0,1,N213/(N213+O213))</f>
        <v/>
      </c>
      <c r="AT213" s="177">
        <f>IF(R213+T213=0,"",R213/(R213+T213))</f>
        <v/>
      </c>
      <c r="AU213" s="177">
        <f>IF(S213+U213=0,"",S213/(S213+U213))</f>
        <v/>
      </c>
      <c r="AV213" s="177">
        <f>IF(R213+S213=0,1,R213/(R213+S213))</f>
        <v/>
      </c>
      <c r="AW213" s="177">
        <f>IF(V213+X213=0,"",V213/(V213+X213))</f>
        <v/>
      </c>
      <c r="AX213" s="177">
        <f>IF(W213+Y213=0,"",W213/(W213+Y213))</f>
        <v/>
      </c>
      <c r="AY213" s="177">
        <f>IF(V213+W213=0,1,V213/(V213+W213))</f>
        <v/>
      </c>
      <c r="AZ213" s="177">
        <f>IF(Z213+AB213=0,"",Z213/(Z213+AB213))</f>
        <v/>
      </c>
      <c r="BA213" s="177">
        <f>IF(AA213+AC213=0,"",AA213/(AA213+AC213))</f>
        <v/>
      </c>
      <c r="BB213" s="177">
        <f>IF(Z213+AA213=0,1,Z213/(Z213+AA213))</f>
        <v/>
      </c>
      <c r="BC213" s="177">
        <f>IF(AD213+AF213=0,"",AD213/(AD213+AF213))</f>
        <v/>
      </c>
      <c r="BD213" s="177">
        <f>IF(AE213+AG213=0,"",AE213/(AE213+AG213))</f>
        <v/>
      </c>
      <c r="BE213" s="177">
        <f>IF(AD213+AE213=0,1,AD213/(AD213+AE213))</f>
        <v/>
      </c>
    </row>
    <row r="214">
      <c r="A214" s="178" t="n">
        <v>0.08873948</v>
      </c>
      <c r="B214" s="174" t="n">
        <v>449</v>
      </c>
      <c r="C214" s="174" t="n">
        <v>174</v>
      </c>
      <c r="D214" s="174" t="n">
        <v>1107</v>
      </c>
      <c r="E214" s="174" t="n">
        <v>3310</v>
      </c>
      <c r="F214" s="174" t="n">
        <v>1161</v>
      </c>
      <c r="G214" s="174" t="n">
        <v>1192</v>
      </c>
      <c r="H214" s="174" t="n">
        <v>255</v>
      </c>
      <c r="I214" s="174" t="n">
        <v>1697</v>
      </c>
      <c r="J214" s="174" t="n">
        <v>4259</v>
      </c>
      <c r="K214" s="174" t="n">
        <v>323</v>
      </c>
      <c r="L214" s="174" t="n">
        <v>5</v>
      </c>
      <c r="M214" s="174" t="n">
        <v>165</v>
      </c>
      <c r="N214" s="174" t="n">
        <v>22</v>
      </c>
      <c r="O214" s="174" t="n">
        <v>3053</v>
      </c>
      <c r="P214" s="174" t="n">
        <v>7</v>
      </c>
      <c r="Q214" s="174" t="n">
        <v>1917</v>
      </c>
      <c r="R214" s="174" t="n">
        <v>74</v>
      </c>
      <c r="S214" s="174" t="n">
        <v>374</v>
      </c>
      <c r="T214" s="174" t="n">
        <v>85</v>
      </c>
      <c r="U214" s="174" t="n">
        <v>4027</v>
      </c>
      <c r="V214" s="174" t="n">
        <v>2426</v>
      </c>
      <c r="W214" s="174" t="n">
        <v>2339</v>
      </c>
      <c r="X214" s="174" t="n">
        <v>494</v>
      </c>
      <c r="Y214" s="174" t="n">
        <v>4270</v>
      </c>
      <c r="Z214" s="179">
        <f>B214+F214+J214+N214+R214</f>
        <v/>
      </c>
      <c r="AA214" s="179">
        <f>C214+G214+K214+O214+S214</f>
        <v/>
      </c>
      <c r="AB214" s="179">
        <f>D214+H214+L214+P214+T214</f>
        <v/>
      </c>
      <c r="AC214" s="179">
        <f>E214+I214+M214+Q214+U214</f>
        <v/>
      </c>
      <c r="AD214" s="179">
        <f>Z214+V214</f>
        <v/>
      </c>
      <c r="AE214" s="179">
        <f>AA214+W214</f>
        <v/>
      </c>
      <c r="AF214" s="179">
        <f>AB214+X214</f>
        <v/>
      </c>
      <c r="AG214" s="179">
        <f>AC214+Y214</f>
        <v/>
      </c>
      <c r="AH214" s="177">
        <f>IF(B214+D214=0,"",B214/(B214+D214))</f>
        <v/>
      </c>
      <c r="AI214" s="177">
        <f>IF(C214+E214=0,"",C214/(C214+E214))</f>
        <v/>
      </c>
      <c r="AJ214" s="177">
        <f>IF(B214+C214=0,1,B214/(B214+C214))</f>
        <v/>
      </c>
      <c r="AK214" s="177">
        <f>IF(F214+H214=0,"",F214/(F214+H214))</f>
        <v/>
      </c>
      <c r="AL214" s="177">
        <f>IF(G214+I214=0,"",G214/(G214+I214))</f>
        <v/>
      </c>
      <c r="AM214" s="177">
        <f>IF(F214+G214=0,1,F214/(F214+G214))</f>
        <v/>
      </c>
      <c r="AN214" s="177">
        <f>IF(J214+L214=0,"",J214/(J214+L214))</f>
        <v/>
      </c>
      <c r="AO214" s="177">
        <f>IF(K214+M214=0,"",K214/(K214+M214))</f>
        <v/>
      </c>
      <c r="AP214" s="177">
        <f>IF(J214+K214=0,1,J214/(J214+K214))</f>
        <v/>
      </c>
      <c r="AQ214" s="177">
        <f>IF(N214+P214=0,"",N214/(N214+P214))</f>
        <v/>
      </c>
      <c r="AR214" s="177">
        <f>IF(O214+Q214=0,"",O214/(O214+Q214))</f>
        <v/>
      </c>
      <c r="AS214" s="177">
        <f>IF(N214+O214=0,1,N214/(N214+O214))</f>
        <v/>
      </c>
      <c r="AT214" s="177">
        <f>IF(R214+T214=0,"",R214/(R214+T214))</f>
        <v/>
      </c>
      <c r="AU214" s="177">
        <f>IF(S214+U214=0,"",S214/(S214+U214))</f>
        <v/>
      </c>
      <c r="AV214" s="177">
        <f>IF(R214+S214=0,1,R214/(R214+S214))</f>
        <v/>
      </c>
      <c r="AW214" s="177">
        <f>IF(V214+X214=0,"",V214/(V214+X214))</f>
        <v/>
      </c>
      <c r="AX214" s="177">
        <f>IF(W214+Y214=0,"",W214/(W214+Y214))</f>
        <v/>
      </c>
      <c r="AY214" s="177">
        <f>IF(V214+W214=0,1,V214/(V214+W214))</f>
        <v/>
      </c>
      <c r="AZ214" s="177">
        <f>IF(Z214+AB214=0,"",Z214/(Z214+AB214))</f>
        <v/>
      </c>
      <c r="BA214" s="177">
        <f>IF(AA214+AC214=0,"",AA214/(AA214+AC214))</f>
        <v/>
      </c>
      <c r="BB214" s="177">
        <f>IF(Z214+AA214=0,1,Z214/(Z214+AA214))</f>
        <v/>
      </c>
      <c r="BC214" s="177">
        <f>IF(AD214+AF214=0,"",AD214/(AD214+AF214))</f>
        <v/>
      </c>
      <c r="BD214" s="177">
        <f>IF(AE214+AG214=0,"",AE214/(AE214+AG214))</f>
        <v/>
      </c>
      <c r="BE214" s="177">
        <f>IF(AD214+AE214=0,1,AD214/(AD214+AE214))</f>
        <v/>
      </c>
    </row>
    <row r="215">
      <c r="A215" s="178" t="n">
        <v>0.09090780000000009</v>
      </c>
      <c r="B215" s="174" t="n">
        <v>436</v>
      </c>
      <c r="C215" s="174" t="n">
        <v>167</v>
      </c>
      <c r="D215" s="174" t="n">
        <v>1120</v>
      </c>
      <c r="E215" s="174" t="n">
        <v>3317</v>
      </c>
      <c r="F215" s="174" t="n">
        <v>1144</v>
      </c>
      <c r="G215" s="174" t="n">
        <v>1174</v>
      </c>
      <c r="H215" s="174" t="n">
        <v>272</v>
      </c>
      <c r="I215" s="174" t="n">
        <v>1715</v>
      </c>
      <c r="J215" s="174" t="n">
        <v>4259</v>
      </c>
      <c r="K215" s="174" t="n">
        <v>322</v>
      </c>
      <c r="L215" s="174" t="n">
        <v>5</v>
      </c>
      <c r="M215" s="174" t="n">
        <v>166</v>
      </c>
      <c r="N215" s="174" t="n">
        <v>22</v>
      </c>
      <c r="O215" s="174" t="n">
        <v>3043</v>
      </c>
      <c r="P215" s="174" t="n">
        <v>7</v>
      </c>
      <c r="Q215" s="174" t="n">
        <v>1927</v>
      </c>
      <c r="R215" s="174" t="n">
        <v>73</v>
      </c>
      <c r="S215" s="174" t="n">
        <v>373</v>
      </c>
      <c r="T215" s="174" t="n">
        <v>86</v>
      </c>
      <c r="U215" s="174" t="n">
        <v>4028</v>
      </c>
      <c r="V215" s="174" t="n">
        <v>2421</v>
      </c>
      <c r="W215" s="174" t="n">
        <v>2329</v>
      </c>
      <c r="X215" s="174" t="n">
        <v>499</v>
      </c>
      <c r="Y215" s="174" t="n">
        <v>4280</v>
      </c>
      <c r="Z215" s="179">
        <f>B215+F215+J215+N215+R215</f>
        <v/>
      </c>
      <c r="AA215" s="179">
        <f>C215+G215+K215+O215+S215</f>
        <v/>
      </c>
      <c r="AB215" s="179">
        <f>D215+H215+L215+P215+T215</f>
        <v/>
      </c>
      <c r="AC215" s="179">
        <f>E215+I215+M215+Q215+U215</f>
        <v/>
      </c>
      <c r="AD215" s="179">
        <f>Z215+V215</f>
        <v/>
      </c>
      <c r="AE215" s="179">
        <f>AA215+W215</f>
        <v/>
      </c>
      <c r="AF215" s="179">
        <f>AB215+X215</f>
        <v/>
      </c>
      <c r="AG215" s="179">
        <f>AC215+Y215</f>
        <v/>
      </c>
      <c r="AH215" s="177">
        <f>IF(B215+D215=0,"",B215/(B215+D215))</f>
        <v/>
      </c>
      <c r="AI215" s="177">
        <f>IF(C215+E215=0,"",C215/(C215+E215))</f>
        <v/>
      </c>
      <c r="AJ215" s="177">
        <f>IF(B215+C215=0,1,B215/(B215+C215))</f>
        <v/>
      </c>
      <c r="AK215" s="177">
        <f>IF(F215+H215=0,"",F215/(F215+H215))</f>
        <v/>
      </c>
      <c r="AL215" s="177">
        <f>IF(G215+I215=0,"",G215/(G215+I215))</f>
        <v/>
      </c>
      <c r="AM215" s="177">
        <f>IF(F215+G215=0,1,F215/(F215+G215))</f>
        <v/>
      </c>
      <c r="AN215" s="177">
        <f>IF(J215+L215=0,"",J215/(J215+L215))</f>
        <v/>
      </c>
      <c r="AO215" s="177">
        <f>IF(K215+M215=0,"",K215/(K215+M215))</f>
        <v/>
      </c>
      <c r="AP215" s="177">
        <f>IF(J215+K215=0,1,J215/(J215+K215))</f>
        <v/>
      </c>
      <c r="AQ215" s="177">
        <f>IF(N215+P215=0,"",N215/(N215+P215))</f>
        <v/>
      </c>
      <c r="AR215" s="177">
        <f>IF(O215+Q215=0,"",O215/(O215+Q215))</f>
        <v/>
      </c>
      <c r="AS215" s="177">
        <f>IF(N215+O215=0,1,N215/(N215+O215))</f>
        <v/>
      </c>
      <c r="AT215" s="177">
        <f>IF(R215+T215=0,"",R215/(R215+T215))</f>
        <v/>
      </c>
      <c r="AU215" s="177">
        <f>IF(S215+U215=0,"",S215/(S215+U215))</f>
        <v/>
      </c>
      <c r="AV215" s="177">
        <f>IF(R215+S215=0,1,R215/(R215+S215))</f>
        <v/>
      </c>
      <c r="AW215" s="177">
        <f>IF(V215+X215=0,"",V215/(V215+X215))</f>
        <v/>
      </c>
      <c r="AX215" s="177">
        <f>IF(W215+Y215=0,"",W215/(W215+Y215))</f>
        <v/>
      </c>
      <c r="AY215" s="177">
        <f>IF(V215+W215=0,1,V215/(V215+W215))</f>
        <v/>
      </c>
      <c r="AZ215" s="177">
        <f>IF(Z215+AB215=0,"",Z215/(Z215+AB215))</f>
        <v/>
      </c>
      <c r="BA215" s="177">
        <f>IF(AA215+AC215=0,"",AA215/(AA215+AC215))</f>
        <v/>
      </c>
      <c r="BB215" s="177">
        <f>IF(Z215+AA215=0,1,Z215/(Z215+AA215))</f>
        <v/>
      </c>
      <c r="BC215" s="177">
        <f>IF(AD215+AF215=0,"",AD215/(AD215+AF215))</f>
        <v/>
      </c>
      <c r="BD215" s="177">
        <f>IF(AE215+AG215=0,"",AE215/(AE215+AG215))</f>
        <v/>
      </c>
      <c r="BE215" s="177">
        <f>IF(AD215+AE215=0,1,AD215/(AD215+AE215))</f>
        <v/>
      </c>
    </row>
    <row r="216">
      <c r="A216" s="178" t="n">
        <v>0.0928514733333332</v>
      </c>
      <c r="B216" s="174" t="n">
        <v>433</v>
      </c>
      <c r="C216" s="174" t="n">
        <v>163</v>
      </c>
      <c r="D216" s="174" t="n">
        <v>1123</v>
      </c>
      <c r="E216" s="174" t="n">
        <v>3321</v>
      </c>
      <c r="F216" s="174" t="n">
        <v>1129</v>
      </c>
      <c r="G216" s="174" t="n">
        <v>1156</v>
      </c>
      <c r="H216" s="174" t="n">
        <v>287</v>
      </c>
      <c r="I216" s="174" t="n">
        <v>1733</v>
      </c>
      <c r="J216" s="174" t="n">
        <v>4259</v>
      </c>
      <c r="K216" s="174" t="n">
        <v>321</v>
      </c>
      <c r="L216" s="174" t="n">
        <v>5</v>
      </c>
      <c r="M216" s="174" t="n">
        <v>167</v>
      </c>
      <c r="N216" s="174" t="n">
        <v>22</v>
      </c>
      <c r="O216" s="174" t="n">
        <v>3031</v>
      </c>
      <c r="P216" s="174" t="n">
        <v>7</v>
      </c>
      <c r="Q216" s="174" t="n">
        <v>1939</v>
      </c>
      <c r="R216" s="174" t="n">
        <v>73</v>
      </c>
      <c r="S216" s="174" t="n">
        <v>366</v>
      </c>
      <c r="T216" s="174" t="n">
        <v>86</v>
      </c>
      <c r="U216" s="174" t="n">
        <v>4035</v>
      </c>
      <c r="V216" s="174" t="n">
        <v>2417</v>
      </c>
      <c r="W216" s="174" t="n">
        <v>2310</v>
      </c>
      <c r="X216" s="174" t="n">
        <v>503</v>
      </c>
      <c r="Y216" s="174" t="n">
        <v>4299</v>
      </c>
      <c r="Z216" s="179">
        <f>B216+F216+J216+N216+R216</f>
        <v/>
      </c>
      <c r="AA216" s="179">
        <f>C216+G216+K216+O216+S216</f>
        <v/>
      </c>
      <c r="AB216" s="179">
        <f>D216+H216+L216+P216+T216</f>
        <v/>
      </c>
      <c r="AC216" s="179">
        <f>E216+I216+M216+Q216+U216</f>
        <v/>
      </c>
      <c r="AD216" s="179">
        <f>Z216+V216</f>
        <v/>
      </c>
      <c r="AE216" s="179">
        <f>AA216+W216</f>
        <v/>
      </c>
      <c r="AF216" s="179">
        <f>AB216+X216</f>
        <v/>
      </c>
      <c r="AG216" s="179">
        <f>AC216+Y216</f>
        <v/>
      </c>
      <c r="AH216" s="177">
        <f>IF(B216+D216=0,"",B216/(B216+D216))</f>
        <v/>
      </c>
      <c r="AI216" s="177">
        <f>IF(C216+E216=0,"",C216/(C216+E216))</f>
        <v/>
      </c>
      <c r="AJ216" s="177">
        <f>IF(B216+C216=0,1,B216/(B216+C216))</f>
        <v/>
      </c>
      <c r="AK216" s="177">
        <f>IF(F216+H216=0,"",F216/(F216+H216))</f>
        <v/>
      </c>
      <c r="AL216" s="177">
        <f>IF(G216+I216=0,"",G216/(G216+I216))</f>
        <v/>
      </c>
      <c r="AM216" s="177">
        <f>IF(F216+G216=0,1,F216/(F216+G216))</f>
        <v/>
      </c>
      <c r="AN216" s="177">
        <f>IF(J216+L216=0,"",J216/(J216+L216))</f>
        <v/>
      </c>
      <c r="AO216" s="177">
        <f>IF(K216+M216=0,"",K216/(K216+M216))</f>
        <v/>
      </c>
      <c r="AP216" s="177">
        <f>IF(J216+K216=0,1,J216/(J216+K216))</f>
        <v/>
      </c>
      <c r="AQ216" s="177">
        <f>IF(N216+P216=0,"",N216/(N216+P216))</f>
        <v/>
      </c>
      <c r="AR216" s="177">
        <f>IF(O216+Q216=0,"",O216/(O216+Q216))</f>
        <v/>
      </c>
      <c r="AS216" s="177">
        <f>IF(N216+O216=0,1,N216/(N216+O216))</f>
        <v/>
      </c>
      <c r="AT216" s="177">
        <f>IF(R216+T216=0,"",R216/(R216+T216))</f>
        <v/>
      </c>
      <c r="AU216" s="177">
        <f>IF(S216+U216=0,"",S216/(S216+U216))</f>
        <v/>
      </c>
      <c r="AV216" s="177">
        <f>IF(R216+S216=0,1,R216/(R216+S216))</f>
        <v/>
      </c>
      <c r="AW216" s="177">
        <f>IF(V216+X216=0,"",V216/(V216+X216))</f>
        <v/>
      </c>
      <c r="AX216" s="177">
        <f>IF(W216+Y216=0,"",W216/(W216+Y216))</f>
        <v/>
      </c>
      <c r="AY216" s="177">
        <f>IF(V216+W216=0,1,V216/(V216+W216))</f>
        <v/>
      </c>
      <c r="AZ216" s="177">
        <f>IF(Z216+AB216=0,"",Z216/(Z216+AB216))</f>
        <v/>
      </c>
      <c r="BA216" s="177">
        <f>IF(AA216+AC216=0,"",AA216/(AA216+AC216))</f>
        <v/>
      </c>
      <c r="BB216" s="177">
        <f>IF(Z216+AA216=0,1,Z216/(Z216+AA216))</f>
        <v/>
      </c>
      <c r="BC216" s="177">
        <f>IF(AD216+AF216=0,"",AD216/(AD216+AF216))</f>
        <v/>
      </c>
      <c r="BD216" s="177">
        <f>IF(AE216+AG216=0,"",AE216/(AE216+AG216))</f>
        <v/>
      </c>
      <c r="BE216" s="177">
        <f>IF(AD216+AE216=0,1,AD216/(AD216+AE216))</f>
        <v/>
      </c>
    </row>
    <row r="217">
      <c r="A217" s="178" t="n">
        <v>0.0947744533333333</v>
      </c>
      <c r="B217" s="174" t="n">
        <v>424</v>
      </c>
      <c r="C217" s="174" t="n">
        <v>160</v>
      </c>
      <c r="D217" s="174" t="n">
        <v>1132</v>
      </c>
      <c r="E217" s="174" t="n">
        <v>3324</v>
      </c>
      <c r="F217" s="174" t="n">
        <v>1119</v>
      </c>
      <c r="G217" s="174" t="n">
        <v>1143</v>
      </c>
      <c r="H217" s="174" t="n">
        <v>297</v>
      </c>
      <c r="I217" s="174" t="n">
        <v>1746</v>
      </c>
      <c r="J217" s="174" t="n">
        <v>4259</v>
      </c>
      <c r="K217" s="174" t="n">
        <v>321</v>
      </c>
      <c r="L217" s="174" t="n">
        <v>5</v>
      </c>
      <c r="M217" s="174" t="n">
        <v>167</v>
      </c>
      <c r="N217" s="174" t="n">
        <v>22</v>
      </c>
      <c r="O217" s="174" t="n">
        <v>3022</v>
      </c>
      <c r="P217" s="174" t="n">
        <v>7</v>
      </c>
      <c r="Q217" s="174" t="n">
        <v>1948</v>
      </c>
      <c r="R217" s="174" t="n">
        <v>71</v>
      </c>
      <c r="S217" s="174" t="n">
        <v>357</v>
      </c>
      <c r="T217" s="174" t="n">
        <v>88</v>
      </c>
      <c r="U217" s="174" t="n">
        <v>4044</v>
      </c>
      <c r="V217" s="174" t="n">
        <v>2408</v>
      </c>
      <c r="W217" s="174" t="n">
        <v>2291</v>
      </c>
      <c r="X217" s="174" t="n">
        <v>512</v>
      </c>
      <c r="Y217" s="174" t="n">
        <v>4318</v>
      </c>
      <c r="Z217" s="179">
        <f>B217+F217+J217+N217+R217</f>
        <v/>
      </c>
      <c r="AA217" s="179">
        <f>C217+G217+K217+O217+S217</f>
        <v/>
      </c>
      <c r="AB217" s="179">
        <f>D217+H217+L217+P217+T217</f>
        <v/>
      </c>
      <c r="AC217" s="179">
        <f>E217+I217+M217+Q217+U217</f>
        <v/>
      </c>
      <c r="AD217" s="179">
        <f>Z217+V217</f>
        <v/>
      </c>
      <c r="AE217" s="179">
        <f>AA217+W217</f>
        <v/>
      </c>
      <c r="AF217" s="179">
        <f>AB217+X217</f>
        <v/>
      </c>
      <c r="AG217" s="179">
        <f>AC217+Y217</f>
        <v/>
      </c>
      <c r="AH217" s="177">
        <f>IF(B217+D217=0,"",B217/(B217+D217))</f>
        <v/>
      </c>
      <c r="AI217" s="177">
        <f>IF(C217+E217=0,"",C217/(C217+E217))</f>
        <v/>
      </c>
      <c r="AJ217" s="177">
        <f>IF(B217+C217=0,1,B217/(B217+C217))</f>
        <v/>
      </c>
      <c r="AK217" s="177">
        <f>IF(F217+H217=0,"",F217/(F217+H217))</f>
        <v/>
      </c>
      <c r="AL217" s="177">
        <f>IF(G217+I217=0,"",G217/(G217+I217))</f>
        <v/>
      </c>
      <c r="AM217" s="177">
        <f>IF(F217+G217=0,1,F217/(F217+G217))</f>
        <v/>
      </c>
      <c r="AN217" s="177">
        <f>IF(J217+L217=0,"",J217/(J217+L217))</f>
        <v/>
      </c>
      <c r="AO217" s="177">
        <f>IF(K217+M217=0,"",K217/(K217+M217))</f>
        <v/>
      </c>
      <c r="AP217" s="177">
        <f>IF(J217+K217=0,1,J217/(J217+K217))</f>
        <v/>
      </c>
      <c r="AQ217" s="177">
        <f>IF(N217+P217=0,"",N217/(N217+P217))</f>
        <v/>
      </c>
      <c r="AR217" s="177">
        <f>IF(O217+Q217=0,"",O217/(O217+Q217))</f>
        <v/>
      </c>
      <c r="AS217" s="177">
        <f>IF(N217+O217=0,1,N217/(N217+O217))</f>
        <v/>
      </c>
      <c r="AT217" s="177">
        <f>IF(R217+T217=0,"",R217/(R217+T217))</f>
        <v/>
      </c>
      <c r="AU217" s="177">
        <f>IF(S217+U217=0,"",S217/(S217+U217))</f>
        <v/>
      </c>
      <c r="AV217" s="177">
        <f>IF(R217+S217=0,1,R217/(R217+S217))</f>
        <v/>
      </c>
      <c r="AW217" s="177">
        <f>IF(V217+X217=0,"",V217/(V217+X217))</f>
        <v/>
      </c>
      <c r="AX217" s="177">
        <f>IF(W217+Y217=0,"",W217/(W217+Y217))</f>
        <v/>
      </c>
      <c r="AY217" s="177">
        <f>IF(V217+W217=0,1,V217/(V217+W217))</f>
        <v/>
      </c>
      <c r="AZ217" s="177">
        <f>IF(Z217+AB217=0,"",Z217/(Z217+AB217))</f>
        <v/>
      </c>
      <c r="BA217" s="177">
        <f>IF(AA217+AC217=0,"",AA217/(AA217+AC217))</f>
        <v/>
      </c>
      <c r="BB217" s="177">
        <f>IF(Z217+AA217=0,1,Z217/(Z217+AA217))</f>
        <v/>
      </c>
      <c r="BC217" s="177">
        <f>IF(AD217+AF217=0,"",AD217/(AD217+AF217))</f>
        <v/>
      </c>
      <c r="BD217" s="177">
        <f>IF(AE217+AG217=0,"",AE217/(AE217+AG217))</f>
        <v/>
      </c>
      <c r="BE217" s="177">
        <f>IF(AD217+AE217=0,1,AD217/(AD217+AE217))</f>
        <v/>
      </c>
    </row>
    <row r="218">
      <c r="A218" s="178" t="n">
        <v>0.09679262095238091</v>
      </c>
      <c r="B218" s="174" t="n">
        <v>414</v>
      </c>
      <c r="C218" s="174" t="n">
        <v>155</v>
      </c>
      <c r="D218" s="174" t="n">
        <v>1142</v>
      </c>
      <c r="E218" s="174" t="n">
        <v>3329</v>
      </c>
      <c r="F218" s="174" t="n">
        <v>1112</v>
      </c>
      <c r="G218" s="174" t="n">
        <v>1128</v>
      </c>
      <c r="H218" s="174" t="n">
        <v>304</v>
      </c>
      <c r="I218" s="174" t="n">
        <v>1761</v>
      </c>
      <c r="J218" s="174" t="n">
        <v>4259</v>
      </c>
      <c r="K218" s="174" t="n">
        <v>321</v>
      </c>
      <c r="L218" s="174" t="n">
        <v>5</v>
      </c>
      <c r="M218" s="174" t="n">
        <v>167</v>
      </c>
      <c r="N218" s="174" t="n">
        <v>21</v>
      </c>
      <c r="O218" s="174" t="n">
        <v>3007</v>
      </c>
      <c r="P218" s="174" t="n">
        <v>8</v>
      </c>
      <c r="Q218" s="174" t="n">
        <v>1963</v>
      </c>
      <c r="R218" s="174" t="n">
        <v>70</v>
      </c>
      <c r="S218" s="174" t="n">
        <v>349</v>
      </c>
      <c r="T218" s="174" t="n">
        <v>89</v>
      </c>
      <c r="U218" s="174" t="n">
        <v>4052</v>
      </c>
      <c r="V218" s="174" t="n">
        <v>2402</v>
      </c>
      <c r="W218" s="174" t="n">
        <v>2276</v>
      </c>
      <c r="X218" s="174" t="n">
        <v>518</v>
      </c>
      <c r="Y218" s="174" t="n">
        <v>4333</v>
      </c>
      <c r="Z218" s="179">
        <f>B218+F218+J218+N218+R218</f>
        <v/>
      </c>
      <c r="AA218" s="179">
        <f>C218+G218+K218+O218+S218</f>
        <v/>
      </c>
      <c r="AB218" s="179">
        <f>D218+H218+L218+P218+T218</f>
        <v/>
      </c>
      <c r="AC218" s="179">
        <f>E218+I218+M218+Q218+U218</f>
        <v/>
      </c>
      <c r="AD218" s="179">
        <f>Z218+V218</f>
        <v/>
      </c>
      <c r="AE218" s="179">
        <f>AA218+W218</f>
        <v/>
      </c>
      <c r="AF218" s="179">
        <f>AB218+X218</f>
        <v/>
      </c>
      <c r="AG218" s="179">
        <f>AC218+Y218</f>
        <v/>
      </c>
      <c r="AH218" s="177">
        <f>IF(B218+D218=0,"",B218/(B218+D218))</f>
        <v/>
      </c>
      <c r="AI218" s="177">
        <f>IF(C218+E218=0,"",C218/(C218+E218))</f>
        <v/>
      </c>
      <c r="AJ218" s="177">
        <f>IF(B218+C218=0,1,B218/(B218+C218))</f>
        <v/>
      </c>
      <c r="AK218" s="177">
        <f>IF(F218+H218=0,"",F218/(F218+H218))</f>
        <v/>
      </c>
      <c r="AL218" s="177">
        <f>IF(G218+I218=0,"",G218/(G218+I218))</f>
        <v/>
      </c>
      <c r="AM218" s="177">
        <f>IF(F218+G218=0,1,F218/(F218+G218))</f>
        <v/>
      </c>
      <c r="AN218" s="177">
        <f>IF(J218+L218=0,"",J218/(J218+L218))</f>
        <v/>
      </c>
      <c r="AO218" s="177">
        <f>IF(K218+M218=0,"",K218/(K218+M218))</f>
        <v/>
      </c>
      <c r="AP218" s="177">
        <f>IF(J218+K218=0,1,J218/(J218+K218))</f>
        <v/>
      </c>
      <c r="AQ218" s="177">
        <f>IF(N218+P218=0,"",N218/(N218+P218))</f>
        <v/>
      </c>
      <c r="AR218" s="177">
        <f>IF(O218+Q218=0,"",O218/(O218+Q218))</f>
        <v/>
      </c>
      <c r="AS218" s="177">
        <f>IF(N218+O218=0,1,N218/(N218+O218))</f>
        <v/>
      </c>
      <c r="AT218" s="177">
        <f>IF(R218+T218=0,"",R218/(R218+T218))</f>
        <v/>
      </c>
      <c r="AU218" s="177">
        <f>IF(S218+U218=0,"",S218/(S218+U218))</f>
        <v/>
      </c>
      <c r="AV218" s="177">
        <f>IF(R218+S218=0,1,R218/(R218+S218))</f>
        <v/>
      </c>
      <c r="AW218" s="177">
        <f>IF(V218+X218=0,"",V218/(V218+X218))</f>
        <v/>
      </c>
      <c r="AX218" s="177">
        <f>IF(W218+Y218=0,"",W218/(W218+Y218))</f>
        <v/>
      </c>
      <c r="AY218" s="177">
        <f>IF(V218+W218=0,1,V218/(V218+W218))</f>
        <v/>
      </c>
      <c r="AZ218" s="177">
        <f>IF(Z218+AB218=0,"",Z218/(Z218+AB218))</f>
        <v/>
      </c>
      <c r="BA218" s="177">
        <f>IF(AA218+AC218=0,"",AA218/(AA218+AC218))</f>
        <v/>
      </c>
      <c r="BB218" s="177">
        <f>IF(Z218+AA218=0,1,Z218/(Z218+AA218))</f>
        <v/>
      </c>
      <c r="BC218" s="177">
        <f>IF(AD218+AF218=0,"",AD218/(AD218+AF218))</f>
        <v/>
      </c>
      <c r="BD218" s="177">
        <f>IF(AE218+AG218=0,"",AE218/(AE218+AG218))</f>
        <v/>
      </c>
      <c r="BE218" s="177">
        <f>IF(AD218+AE218=0,1,AD218/(AD218+AE218))</f>
        <v/>
      </c>
    </row>
    <row r="219">
      <c r="A219" s="178" t="n">
        <v>0.0987681533333333</v>
      </c>
      <c r="B219" s="174" t="n">
        <v>409</v>
      </c>
      <c r="C219" s="174" t="n">
        <v>149</v>
      </c>
      <c r="D219" s="174" t="n">
        <v>1147</v>
      </c>
      <c r="E219" s="174" t="n">
        <v>3335</v>
      </c>
      <c r="F219" s="174" t="n">
        <v>1099</v>
      </c>
      <c r="G219" s="174" t="n">
        <v>1101</v>
      </c>
      <c r="H219" s="174" t="n">
        <v>317</v>
      </c>
      <c r="I219" s="174" t="n">
        <v>1788</v>
      </c>
      <c r="J219" s="174" t="n">
        <v>4259</v>
      </c>
      <c r="K219" s="174" t="n">
        <v>321</v>
      </c>
      <c r="L219" s="174" t="n">
        <v>5</v>
      </c>
      <c r="M219" s="174" t="n">
        <v>167</v>
      </c>
      <c r="N219" s="174" t="n">
        <v>21</v>
      </c>
      <c r="O219" s="174" t="n">
        <v>3000</v>
      </c>
      <c r="P219" s="174" t="n">
        <v>8</v>
      </c>
      <c r="Q219" s="174" t="n">
        <v>1970</v>
      </c>
      <c r="R219" s="174" t="n">
        <v>69</v>
      </c>
      <c r="S219" s="174" t="n">
        <v>344</v>
      </c>
      <c r="T219" s="174" t="n">
        <v>90</v>
      </c>
      <c r="U219" s="174" t="n">
        <v>4057</v>
      </c>
      <c r="V219" s="174" t="n">
        <v>2397</v>
      </c>
      <c r="W219" s="174" t="n">
        <v>2262</v>
      </c>
      <c r="X219" s="174" t="n">
        <v>523</v>
      </c>
      <c r="Y219" s="174" t="n">
        <v>4347</v>
      </c>
      <c r="Z219" s="179">
        <f>B219+F219+J219+N219+R219</f>
        <v/>
      </c>
      <c r="AA219" s="179">
        <f>C219+G219+K219+O219+S219</f>
        <v/>
      </c>
      <c r="AB219" s="179">
        <f>D219+H219+L219+P219+T219</f>
        <v/>
      </c>
      <c r="AC219" s="179">
        <f>E219+I219+M219+Q219+U219</f>
        <v/>
      </c>
      <c r="AD219" s="179">
        <f>Z219+V219</f>
        <v/>
      </c>
      <c r="AE219" s="179">
        <f>AA219+W219</f>
        <v/>
      </c>
      <c r="AF219" s="179">
        <f>AB219+X219</f>
        <v/>
      </c>
      <c r="AG219" s="179">
        <f>AC219+Y219</f>
        <v/>
      </c>
      <c r="AH219" s="177">
        <f>IF(B219+D219=0,"",B219/(B219+D219))</f>
        <v/>
      </c>
      <c r="AI219" s="177">
        <f>IF(C219+E219=0,"",C219/(C219+E219))</f>
        <v/>
      </c>
      <c r="AJ219" s="177">
        <f>IF(B219+C219=0,1,B219/(B219+C219))</f>
        <v/>
      </c>
      <c r="AK219" s="177">
        <f>IF(F219+H219=0,"",F219/(F219+H219))</f>
        <v/>
      </c>
      <c r="AL219" s="177">
        <f>IF(G219+I219=0,"",G219/(G219+I219))</f>
        <v/>
      </c>
      <c r="AM219" s="177">
        <f>IF(F219+G219=0,1,F219/(F219+G219))</f>
        <v/>
      </c>
      <c r="AN219" s="177">
        <f>IF(J219+L219=0,"",J219/(J219+L219))</f>
        <v/>
      </c>
      <c r="AO219" s="177">
        <f>IF(K219+M219=0,"",K219/(K219+M219))</f>
        <v/>
      </c>
      <c r="AP219" s="177">
        <f>IF(J219+K219=0,1,J219/(J219+K219))</f>
        <v/>
      </c>
      <c r="AQ219" s="177">
        <f>IF(N219+P219=0,"",N219/(N219+P219))</f>
        <v/>
      </c>
      <c r="AR219" s="177">
        <f>IF(O219+Q219=0,"",O219/(O219+Q219))</f>
        <v/>
      </c>
      <c r="AS219" s="177">
        <f>IF(N219+O219=0,1,N219/(N219+O219))</f>
        <v/>
      </c>
      <c r="AT219" s="177">
        <f>IF(R219+T219=0,"",R219/(R219+T219))</f>
        <v/>
      </c>
      <c r="AU219" s="177">
        <f>IF(S219+U219=0,"",S219/(S219+U219))</f>
        <v/>
      </c>
      <c r="AV219" s="177">
        <f>IF(R219+S219=0,1,R219/(R219+S219))</f>
        <v/>
      </c>
      <c r="AW219" s="177">
        <f>IF(V219+X219=0,"",V219/(V219+X219))</f>
        <v/>
      </c>
      <c r="AX219" s="177">
        <f>IF(W219+Y219=0,"",W219/(W219+Y219))</f>
        <v/>
      </c>
      <c r="AY219" s="177">
        <f>IF(V219+W219=0,1,V219/(V219+W219))</f>
        <v/>
      </c>
      <c r="AZ219" s="177">
        <f>IF(Z219+AB219=0,"",Z219/(Z219+AB219))</f>
        <v/>
      </c>
      <c r="BA219" s="177">
        <f>IF(AA219+AC219=0,"",AA219/(AA219+AC219))</f>
        <v/>
      </c>
      <c r="BB219" s="177">
        <f>IF(Z219+AA219=0,1,Z219/(Z219+AA219))</f>
        <v/>
      </c>
      <c r="BC219" s="177">
        <f>IF(AD219+AF219=0,"",AD219/(AD219+AF219))</f>
        <v/>
      </c>
      <c r="BD219" s="177">
        <f>IF(AE219+AG219=0,"",AE219/(AE219+AG219))</f>
        <v/>
      </c>
      <c r="BE219" s="177">
        <f>IF(AD219+AE219=0,1,AD219/(AD219+AE219))</f>
        <v/>
      </c>
    </row>
    <row r="220">
      <c r="A220" s="178" t="n">
        <v>0.1009869238095237</v>
      </c>
      <c r="B220" s="174" t="n">
        <v>407</v>
      </c>
      <c r="C220" s="174" t="n">
        <v>147</v>
      </c>
      <c r="D220" s="174" t="n">
        <v>1149</v>
      </c>
      <c r="E220" s="174" t="n">
        <v>3337</v>
      </c>
      <c r="F220" s="174" t="n">
        <v>1089</v>
      </c>
      <c r="G220" s="174" t="n">
        <v>1078</v>
      </c>
      <c r="H220" s="174" t="n">
        <v>327</v>
      </c>
      <c r="I220" s="174" t="n">
        <v>1811</v>
      </c>
      <c r="J220" s="174" t="n">
        <v>4259</v>
      </c>
      <c r="K220" s="174" t="n">
        <v>319</v>
      </c>
      <c r="L220" s="174" t="n">
        <v>5</v>
      </c>
      <c r="M220" s="174" t="n">
        <v>169</v>
      </c>
      <c r="N220" s="174" t="n">
        <v>21</v>
      </c>
      <c r="O220" s="174" t="n">
        <v>2984</v>
      </c>
      <c r="P220" s="174" t="n">
        <v>8</v>
      </c>
      <c r="Q220" s="174" t="n">
        <v>1986</v>
      </c>
      <c r="R220" s="174" t="n">
        <v>68</v>
      </c>
      <c r="S220" s="174" t="n">
        <v>336</v>
      </c>
      <c r="T220" s="174" t="n">
        <v>91</v>
      </c>
      <c r="U220" s="174" t="n">
        <v>4065</v>
      </c>
      <c r="V220" s="174" t="n">
        <v>2392</v>
      </c>
      <c r="W220" s="174" t="n">
        <v>2248</v>
      </c>
      <c r="X220" s="174" t="n">
        <v>528</v>
      </c>
      <c r="Y220" s="174" t="n">
        <v>4361</v>
      </c>
      <c r="Z220" s="179">
        <f>B220+F220+J220+N220+R220</f>
        <v/>
      </c>
      <c r="AA220" s="179">
        <f>C220+G220+K220+O220+S220</f>
        <v/>
      </c>
      <c r="AB220" s="179">
        <f>D220+H220+L220+P220+T220</f>
        <v/>
      </c>
      <c r="AC220" s="179">
        <f>E220+I220+M220+Q220+U220</f>
        <v/>
      </c>
      <c r="AD220" s="179">
        <f>Z220+V220</f>
        <v/>
      </c>
      <c r="AE220" s="179">
        <f>AA220+W220</f>
        <v/>
      </c>
      <c r="AF220" s="179">
        <f>AB220+X220</f>
        <v/>
      </c>
      <c r="AG220" s="179">
        <f>AC220+Y220</f>
        <v/>
      </c>
      <c r="AH220" s="177">
        <f>IF(B220+D220=0,"",B220/(B220+D220))</f>
        <v/>
      </c>
      <c r="AI220" s="177">
        <f>IF(C220+E220=0,"",C220/(C220+E220))</f>
        <v/>
      </c>
      <c r="AJ220" s="177">
        <f>IF(B220+C220=0,1,B220/(B220+C220))</f>
        <v/>
      </c>
      <c r="AK220" s="177">
        <f>IF(F220+H220=0,"",F220/(F220+H220))</f>
        <v/>
      </c>
      <c r="AL220" s="177">
        <f>IF(G220+I220=0,"",G220/(G220+I220))</f>
        <v/>
      </c>
      <c r="AM220" s="177">
        <f>IF(F220+G220=0,1,F220/(F220+G220))</f>
        <v/>
      </c>
      <c r="AN220" s="177">
        <f>IF(J220+L220=0,"",J220/(J220+L220))</f>
        <v/>
      </c>
      <c r="AO220" s="177">
        <f>IF(K220+M220=0,"",K220/(K220+M220))</f>
        <v/>
      </c>
      <c r="AP220" s="177">
        <f>IF(J220+K220=0,1,J220/(J220+K220))</f>
        <v/>
      </c>
      <c r="AQ220" s="177">
        <f>IF(N220+P220=0,"",N220/(N220+P220))</f>
        <v/>
      </c>
      <c r="AR220" s="177">
        <f>IF(O220+Q220=0,"",O220/(O220+Q220))</f>
        <v/>
      </c>
      <c r="AS220" s="177">
        <f>IF(N220+O220=0,1,N220/(N220+O220))</f>
        <v/>
      </c>
      <c r="AT220" s="177">
        <f>IF(R220+T220=0,"",R220/(R220+T220))</f>
        <v/>
      </c>
      <c r="AU220" s="177">
        <f>IF(S220+U220=0,"",S220/(S220+U220))</f>
        <v/>
      </c>
      <c r="AV220" s="177">
        <f>IF(R220+S220=0,1,R220/(R220+S220))</f>
        <v/>
      </c>
      <c r="AW220" s="177">
        <f>IF(V220+X220=0,"",V220/(V220+X220))</f>
        <v/>
      </c>
      <c r="AX220" s="177">
        <f>IF(W220+Y220=0,"",W220/(W220+Y220))</f>
        <v/>
      </c>
      <c r="AY220" s="177">
        <f>IF(V220+W220=0,1,V220/(V220+W220))</f>
        <v/>
      </c>
      <c r="AZ220" s="177">
        <f>IF(Z220+AB220=0,"",Z220/(Z220+AB220))</f>
        <v/>
      </c>
      <c r="BA220" s="177">
        <f>IF(AA220+AC220=0,"",AA220/(AA220+AC220))</f>
        <v/>
      </c>
      <c r="BB220" s="177">
        <f>IF(Z220+AA220=0,1,Z220/(Z220+AA220))</f>
        <v/>
      </c>
      <c r="BC220" s="177">
        <f>IF(AD220+AF220=0,"",AD220/(AD220+AF220))</f>
        <v/>
      </c>
      <c r="BD220" s="177">
        <f>IF(AE220+AG220=0,"",AE220/(AE220+AG220))</f>
        <v/>
      </c>
      <c r="BE220" s="177">
        <f>IF(AD220+AE220=0,1,AD220/(AD220+AE220))</f>
        <v/>
      </c>
    </row>
    <row r="221">
      <c r="A221" s="178" t="n">
        <v>0.1032115133333333</v>
      </c>
      <c r="B221" s="174" t="n">
        <v>402</v>
      </c>
      <c r="C221" s="174" t="n">
        <v>140</v>
      </c>
      <c r="D221" s="174" t="n">
        <v>1154</v>
      </c>
      <c r="E221" s="174" t="n">
        <v>3344</v>
      </c>
      <c r="F221" s="174" t="n">
        <v>1075</v>
      </c>
      <c r="G221" s="174" t="n">
        <v>1053</v>
      </c>
      <c r="H221" s="174" t="n">
        <v>341</v>
      </c>
      <c r="I221" s="174" t="n">
        <v>1836</v>
      </c>
      <c r="J221" s="174" t="n">
        <v>4259</v>
      </c>
      <c r="K221" s="174" t="n">
        <v>317</v>
      </c>
      <c r="L221" s="174" t="n">
        <v>5</v>
      </c>
      <c r="M221" s="174" t="n">
        <v>171</v>
      </c>
      <c r="N221" s="174" t="n">
        <v>21</v>
      </c>
      <c r="O221" s="174" t="n">
        <v>2978</v>
      </c>
      <c r="P221" s="174" t="n">
        <v>8</v>
      </c>
      <c r="Q221" s="174" t="n">
        <v>1992</v>
      </c>
      <c r="R221" s="174" t="n">
        <v>68</v>
      </c>
      <c r="S221" s="174" t="n">
        <v>333</v>
      </c>
      <c r="T221" s="174" t="n">
        <v>91</v>
      </c>
      <c r="U221" s="174" t="n">
        <v>4068</v>
      </c>
      <c r="V221" s="174" t="n">
        <v>2388</v>
      </c>
      <c r="W221" s="174" t="n">
        <v>2231</v>
      </c>
      <c r="X221" s="174" t="n">
        <v>532</v>
      </c>
      <c r="Y221" s="174" t="n">
        <v>4378</v>
      </c>
      <c r="Z221" s="179">
        <f>B221+F221+J221+N221+R221</f>
        <v/>
      </c>
      <c r="AA221" s="179">
        <f>C221+G221+K221+O221+S221</f>
        <v/>
      </c>
      <c r="AB221" s="179">
        <f>D221+H221+L221+P221+T221</f>
        <v/>
      </c>
      <c r="AC221" s="179">
        <f>E221+I221+M221+Q221+U221</f>
        <v/>
      </c>
      <c r="AD221" s="179">
        <f>Z221+V221</f>
        <v/>
      </c>
      <c r="AE221" s="179">
        <f>AA221+W221</f>
        <v/>
      </c>
      <c r="AF221" s="179">
        <f>AB221+X221</f>
        <v/>
      </c>
      <c r="AG221" s="179">
        <f>AC221+Y221</f>
        <v/>
      </c>
      <c r="AH221" s="177">
        <f>IF(B221+D221=0,"",B221/(B221+D221))</f>
        <v/>
      </c>
      <c r="AI221" s="177">
        <f>IF(C221+E221=0,"",C221/(C221+E221))</f>
        <v/>
      </c>
      <c r="AJ221" s="177">
        <f>IF(B221+C221=0,1,B221/(B221+C221))</f>
        <v/>
      </c>
      <c r="AK221" s="177">
        <f>IF(F221+H221=0,"",F221/(F221+H221))</f>
        <v/>
      </c>
      <c r="AL221" s="177">
        <f>IF(G221+I221=0,"",G221/(G221+I221))</f>
        <v/>
      </c>
      <c r="AM221" s="177">
        <f>IF(F221+G221=0,1,F221/(F221+G221))</f>
        <v/>
      </c>
      <c r="AN221" s="177">
        <f>IF(J221+L221=0,"",J221/(J221+L221))</f>
        <v/>
      </c>
      <c r="AO221" s="177">
        <f>IF(K221+M221=0,"",K221/(K221+M221))</f>
        <v/>
      </c>
      <c r="AP221" s="177">
        <f>IF(J221+K221=0,1,J221/(J221+K221))</f>
        <v/>
      </c>
      <c r="AQ221" s="177">
        <f>IF(N221+P221=0,"",N221/(N221+P221))</f>
        <v/>
      </c>
      <c r="AR221" s="177">
        <f>IF(O221+Q221=0,"",O221/(O221+Q221))</f>
        <v/>
      </c>
      <c r="AS221" s="177">
        <f>IF(N221+O221=0,1,N221/(N221+O221))</f>
        <v/>
      </c>
      <c r="AT221" s="177">
        <f>IF(R221+T221=0,"",R221/(R221+T221))</f>
        <v/>
      </c>
      <c r="AU221" s="177">
        <f>IF(S221+U221=0,"",S221/(S221+U221))</f>
        <v/>
      </c>
      <c r="AV221" s="177">
        <f>IF(R221+S221=0,1,R221/(R221+S221))</f>
        <v/>
      </c>
      <c r="AW221" s="177">
        <f>IF(V221+X221=0,"",V221/(V221+X221))</f>
        <v/>
      </c>
      <c r="AX221" s="177">
        <f>IF(W221+Y221=0,"",W221/(W221+Y221))</f>
        <v/>
      </c>
      <c r="AY221" s="177">
        <f>IF(V221+W221=0,1,V221/(V221+W221))</f>
        <v/>
      </c>
      <c r="AZ221" s="177">
        <f>IF(Z221+AB221=0,"",Z221/(Z221+AB221))</f>
        <v/>
      </c>
      <c r="BA221" s="177">
        <f>IF(AA221+AC221=0,"",AA221/(AA221+AC221))</f>
        <v/>
      </c>
      <c r="BB221" s="177">
        <f>IF(Z221+AA221=0,1,Z221/(Z221+AA221))</f>
        <v/>
      </c>
      <c r="BC221" s="177">
        <f>IF(AD221+AF221=0,"",AD221/(AD221+AF221))</f>
        <v/>
      </c>
      <c r="BD221" s="177">
        <f>IF(AE221+AG221=0,"",AE221/(AE221+AG221))</f>
        <v/>
      </c>
      <c r="BE221" s="177">
        <f>IF(AD221+AE221=0,1,AD221/(AD221+AE221))</f>
        <v/>
      </c>
    </row>
    <row r="222">
      <c r="A222" s="178" t="n">
        <v>0.1056645133333333</v>
      </c>
      <c r="B222" s="174" t="n">
        <v>398</v>
      </c>
      <c r="C222" s="174" t="n">
        <v>135</v>
      </c>
      <c r="D222" s="174" t="n">
        <v>1158</v>
      </c>
      <c r="E222" s="174" t="n">
        <v>3349</v>
      </c>
      <c r="F222" s="174" t="n">
        <v>1053</v>
      </c>
      <c r="G222" s="174" t="n">
        <v>1040</v>
      </c>
      <c r="H222" s="174" t="n">
        <v>363</v>
      </c>
      <c r="I222" s="174" t="n">
        <v>1849</v>
      </c>
      <c r="J222" s="174" t="n">
        <v>4259</v>
      </c>
      <c r="K222" s="174" t="n">
        <v>317</v>
      </c>
      <c r="L222" s="174" t="n">
        <v>5</v>
      </c>
      <c r="M222" s="174" t="n">
        <v>171</v>
      </c>
      <c r="N222" s="174" t="n">
        <v>20</v>
      </c>
      <c r="O222" s="174" t="n">
        <v>2969</v>
      </c>
      <c r="P222" s="174" t="n">
        <v>9</v>
      </c>
      <c r="Q222" s="174" t="n">
        <v>2001</v>
      </c>
      <c r="R222" s="174" t="n">
        <v>67</v>
      </c>
      <c r="S222" s="174" t="n">
        <v>328</v>
      </c>
      <c r="T222" s="174" t="n">
        <v>92</v>
      </c>
      <c r="U222" s="174" t="n">
        <v>4073</v>
      </c>
      <c r="V222" s="174" t="n">
        <v>2382</v>
      </c>
      <c r="W222" s="174" t="n">
        <v>2214</v>
      </c>
      <c r="X222" s="174" t="n">
        <v>538</v>
      </c>
      <c r="Y222" s="174" t="n">
        <v>4395</v>
      </c>
      <c r="Z222" s="179">
        <f>B222+F222+J222+N222+R222</f>
        <v/>
      </c>
      <c r="AA222" s="179">
        <f>C222+G222+K222+O222+S222</f>
        <v/>
      </c>
      <c r="AB222" s="179">
        <f>D222+H222+L222+P222+T222</f>
        <v/>
      </c>
      <c r="AC222" s="179">
        <f>E222+I222+M222+Q222+U222</f>
        <v/>
      </c>
      <c r="AD222" s="179">
        <f>Z222+V222</f>
        <v/>
      </c>
      <c r="AE222" s="179">
        <f>AA222+W222</f>
        <v/>
      </c>
      <c r="AF222" s="179">
        <f>AB222+X222</f>
        <v/>
      </c>
      <c r="AG222" s="179">
        <f>AC222+Y222</f>
        <v/>
      </c>
      <c r="AH222" s="177">
        <f>IF(B222+D222=0,"",B222/(B222+D222))</f>
        <v/>
      </c>
      <c r="AI222" s="177">
        <f>IF(C222+E222=0,"",C222/(C222+E222))</f>
        <v/>
      </c>
      <c r="AJ222" s="177">
        <f>IF(B222+C222=0,1,B222/(B222+C222))</f>
        <v/>
      </c>
      <c r="AK222" s="177">
        <f>IF(F222+H222=0,"",F222/(F222+H222))</f>
        <v/>
      </c>
      <c r="AL222" s="177">
        <f>IF(G222+I222=0,"",G222/(G222+I222))</f>
        <v/>
      </c>
      <c r="AM222" s="177">
        <f>IF(F222+G222=0,1,F222/(F222+G222))</f>
        <v/>
      </c>
      <c r="AN222" s="177">
        <f>IF(J222+L222=0,"",J222/(J222+L222))</f>
        <v/>
      </c>
      <c r="AO222" s="177">
        <f>IF(K222+M222=0,"",K222/(K222+M222))</f>
        <v/>
      </c>
      <c r="AP222" s="177">
        <f>IF(J222+K222=0,1,J222/(J222+K222))</f>
        <v/>
      </c>
      <c r="AQ222" s="177">
        <f>IF(N222+P222=0,"",N222/(N222+P222))</f>
        <v/>
      </c>
      <c r="AR222" s="177">
        <f>IF(O222+Q222=0,"",O222/(O222+Q222))</f>
        <v/>
      </c>
      <c r="AS222" s="177">
        <f>IF(N222+O222=0,1,N222/(N222+O222))</f>
        <v/>
      </c>
      <c r="AT222" s="177">
        <f>IF(R222+T222=0,"",R222/(R222+T222))</f>
        <v/>
      </c>
      <c r="AU222" s="177">
        <f>IF(S222+U222=0,"",S222/(S222+U222))</f>
        <v/>
      </c>
      <c r="AV222" s="177">
        <f>IF(R222+S222=0,1,R222/(R222+S222))</f>
        <v/>
      </c>
      <c r="AW222" s="177">
        <f>IF(V222+X222=0,"",V222/(V222+X222))</f>
        <v/>
      </c>
      <c r="AX222" s="177">
        <f>IF(W222+Y222=0,"",W222/(W222+Y222))</f>
        <v/>
      </c>
      <c r="AY222" s="177">
        <f>IF(V222+W222=0,1,V222/(V222+W222))</f>
        <v/>
      </c>
      <c r="AZ222" s="177">
        <f>IF(Z222+AB222=0,"",Z222/(Z222+AB222))</f>
        <v/>
      </c>
      <c r="BA222" s="177">
        <f>IF(AA222+AC222=0,"",AA222/(AA222+AC222))</f>
        <v/>
      </c>
      <c r="BB222" s="177">
        <f>IF(Z222+AA222=0,1,Z222/(Z222+AA222))</f>
        <v/>
      </c>
      <c r="BC222" s="177">
        <f>IF(AD222+AF222=0,"",AD222/(AD222+AF222))</f>
        <v/>
      </c>
      <c r="BD222" s="177">
        <f>IF(AE222+AG222=0,"",AE222/(AE222+AG222))</f>
        <v/>
      </c>
      <c r="BE222" s="177">
        <f>IF(AD222+AE222=0,1,AD222/(AD222+AE222))</f>
        <v/>
      </c>
    </row>
    <row r="223">
      <c r="A223" s="178" t="n">
        <v>0.1077616733333334</v>
      </c>
      <c r="B223" s="174" t="n">
        <v>395</v>
      </c>
      <c r="C223" s="174" t="n">
        <v>127</v>
      </c>
      <c r="D223" s="174" t="n">
        <v>1161</v>
      </c>
      <c r="E223" s="174" t="n">
        <v>3357</v>
      </c>
      <c r="F223" s="174" t="n">
        <v>1038</v>
      </c>
      <c r="G223" s="174" t="n">
        <v>1021</v>
      </c>
      <c r="H223" s="174" t="n">
        <v>378</v>
      </c>
      <c r="I223" s="174" t="n">
        <v>1868</v>
      </c>
      <c r="J223" s="174" t="n">
        <v>4259</v>
      </c>
      <c r="K223" s="174" t="n">
        <v>317</v>
      </c>
      <c r="L223" s="174" t="n">
        <v>5</v>
      </c>
      <c r="M223" s="174" t="n">
        <v>171</v>
      </c>
      <c r="N223" s="174" t="n">
        <v>20</v>
      </c>
      <c r="O223" s="174" t="n">
        <v>2961</v>
      </c>
      <c r="P223" s="174" t="n">
        <v>9</v>
      </c>
      <c r="Q223" s="174" t="n">
        <v>2009</v>
      </c>
      <c r="R223" s="174" t="n">
        <v>67</v>
      </c>
      <c r="S223" s="174" t="n">
        <v>320</v>
      </c>
      <c r="T223" s="174" t="n">
        <v>92</v>
      </c>
      <c r="U223" s="174" t="n">
        <v>4081</v>
      </c>
      <c r="V223" s="174" t="n">
        <v>2376</v>
      </c>
      <c r="W223" s="174" t="n">
        <v>2198</v>
      </c>
      <c r="X223" s="174" t="n">
        <v>544</v>
      </c>
      <c r="Y223" s="174" t="n">
        <v>4411</v>
      </c>
      <c r="Z223" s="179">
        <f>B223+F223+J223+N223+R223</f>
        <v/>
      </c>
      <c r="AA223" s="179">
        <f>C223+G223+K223+O223+S223</f>
        <v/>
      </c>
      <c r="AB223" s="179">
        <f>D223+H223+L223+P223+T223</f>
        <v/>
      </c>
      <c r="AC223" s="179">
        <f>E223+I223+M223+Q223+U223</f>
        <v/>
      </c>
      <c r="AD223" s="179">
        <f>Z223+V223</f>
        <v/>
      </c>
      <c r="AE223" s="179">
        <f>AA223+W223</f>
        <v/>
      </c>
      <c r="AF223" s="179">
        <f>AB223+X223</f>
        <v/>
      </c>
      <c r="AG223" s="179">
        <f>AC223+Y223</f>
        <v/>
      </c>
      <c r="AH223" s="177">
        <f>IF(B223+D223=0,"",B223/(B223+D223))</f>
        <v/>
      </c>
      <c r="AI223" s="177">
        <f>IF(C223+E223=0,"",C223/(C223+E223))</f>
        <v/>
      </c>
      <c r="AJ223" s="177">
        <f>IF(B223+C223=0,1,B223/(B223+C223))</f>
        <v/>
      </c>
      <c r="AK223" s="177">
        <f>IF(F223+H223=0,"",F223/(F223+H223))</f>
        <v/>
      </c>
      <c r="AL223" s="177">
        <f>IF(G223+I223=0,"",G223/(G223+I223))</f>
        <v/>
      </c>
      <c r="AM223" s="177">
        <f>IF(F223+G223=0,1,F223/(F223+G223))</f>
        <v/>
      </c>
      <c r="AN223" s="177">
        <f>IF(J223+L223=0,"",J223/(J223+L223))</f>
        <v/>
      </c>
      <c r="AO223" s="177">
        <f>IF(K223+M223=0,"",K223/(K223+M223))</f>
        <v/>
      </c>
      <c r="AP223" s="177">
        <f>IF(J223+K223=0,1,J223/(J223+K223))</f>
        <v/>
      </c>
      <c r="AQ223" s="177">
        <f>IF(N223+P223=0,"",N223/(N223+P223))</f>
        <v/>
      </c>
      <c r="AR223" s="177">
        <f>IF(O223+Q223=0,"",O223/(O223+Q223))</f>
        <v/>
      </c>
      <c r="AS223" s="177">
        <f>IF(N223+O223=0,1,N223/(N223+O223))</f>
        <v/>
      </c>
      <c r="AT223" s="177">
        <f>IF(R223+T223=0,"",R223/(R223+T223))</f>
        <v/>
      </c>
      <c r="AU223" s="177">
        <f>IF(S223+U223=0,"",S223/(S223+U223))</f>
        <v/>
      </c>
      <c r="AV223" s="177">
        <f>IF(R223+S223=0,1,R223/(R223+S223))</f>
        <v/>
      </c>
      <c r="AW223" s="177">
        <f>IF(V223+X223=0,"",V223/(V223+X223))</f>
        <v/>
      </c>
      <c r="AX223" s="177">
        <f>IF(W223+Y223=0,"",W223/(W223+Y223))</f>
        <v/>
      </c>
      <c r="AY223" s="177">
        <f>IF(V223+W223=0,1,V223/(V223+W223))</f>
        <v/>
      </c>
      <c r="AZ223" s="177">
        <f>IF(Z223+AB223=0,"",Z223/(Z223+AB223))</f>
        <v/>
      </c>
      <c r="BA223" s="177">
        <f>IF(AA223+AC223=0,"",AA223/(AA223+AC223))</f>
        <v/>
      </c>
      <c r="BB223" s="177">
        <f>IF(Z223+AA223=0,1,Z223/(Z223+AA223))</f>
        <v/>
      </c>
      <c r="BC223" s="177">
        <f>IF(AD223+AF223=0,"",AD223/(AD223+AF223))</f>
        <v/>
      </c>
      <c r="BD223" s="177">
        <f>IF(AE223+AG223=0,"",AE223/(AE223+AG223))</f>
        <v/>
      </c>
      <c r="BE223" s="177">
        <f>IF(AD223+AE223=0,1,AD223/(AD223+AE223))</f>
        <v/>
      </c>
    </row>
    <row r="224">
      <c r="A224" s="178" t="n">
        <v>0.1098414114285713</v>
      </c>
      <c r="B224" s="174" t="n">
        <v>391</v>
      </c>
      <c r="C224" s="174" t="n">
        <v>125</v>
      </c>
      <c r="D224" s="174" t="n">
        <v>1165</v>
      </c>
      <c r="E224" s="174" t="n">
        <v>3359</v>
      </c>
      <c r="F224" s="174" t="n">
        <v>1025</v>
      </c>
      <c r="G224" s="174" t="n">
        <v>998</v>
      </c>
      <c r="H224" s="174" t="n">
        <v>391</v>
      </c>
      <c r="I224" s="174" t="n">
        <v>1891</v>
      </c>
      <c r="J224" s="174" t="n">
        <v>4259</v>
      </c>
      <c r="K224" s="174" t="n">
        <v>317</v>
      </c>
      <c r="L224" s="174" t="n">
        <v>5</v>
      </c>
      <c r="M224" s="174" t="n">
        <v>171</v>
      </c>
      <c r="N224" s="174" t="n">
        <v>20</v>
      </c>
      <c r="O224" s="174" t="n">
        <v>2948</v>
      </c>
      <c r="P224" s="174" t="n">
        <v>9</v>
      </c>
      <c r="Q224" s="174" t="n">
        <v>2022</v>
      </c>
      <c r="R224" s="174" t="n">
        <v>66</v>
      </c>
      <c r="S224" s="174" t="n">
        <v>315</v>
      </c>
      <c r="T224" s="174" t="n">
        <v>93</v>
      </c>
      <c r="U224" s="174" t="n">
        <v>4086</v>
      </c>
      <c r="V224" s="174" t="n">
        <v>2370</v>
      </c>
      <c r="W224" s="174" t="n">
        <v>2182</v>
      </c>
      <c r="X224" s="174" t="n">
        <v>550</v>
      </c>
      <c r="Y224" s="174" t="n">
        <v>4427</v>
      </c>
      <c r="Z224" s="179">
        <f>B224+F224+J224+N224+R224</f>
        <v/>
      </c>
      <c r="AA224" s="179">
        <f>C224+G224+K224+O224+S224</f>
        <v/>
      </c>
      <c r="AB224" s="179">
        <f>D224+H224+L224+P224+T224</f>
        <v/>
      </c>
      <c r="AC224" s="179">
        <f>E224+I224+M224+Q224+U224</f>
        <v/>
      </c>
      <c r="AD224" s="179">
        <f>Z224+V224</f>
        <v/>
      </c>
      <c r="AE224" s="179">
        <f>AA224+W224</f>
        <v/>
      </c>
      <c r="AF224" s="179">
        <f>AB224+X224</f>
        <v/>
      </c>
      <c r="AG224" s="179">
        <f>AC224+Y224</f>
        <v/>
      </c>
      <c r="AH224" s="177">
        <f>IF(B224+D224=0,"",B224/(B224+D224))</f>
        <v/>
      </c>
      <c r="AI224" s="177">
        <f>IF(C224+E224=0,"",C224/(C224+E224))</f>
        <v/>
      </c>
      <c r="AJ224" s="177">
        <f>IF(B224+C224=0,1,B224/(B224+C224))</f>
        <v/>
      </c>
      <c r="AK224" s="177">
        <f>IF(F224+H224=0,"",F224/(F224+H224))</f>
        <v/>
      </c>
      <c r="AL224" s="177">
        <f>IF(G224+I224=0,"",G224/(G224+I224))</f>
        <v/>
      </c>
      <c r="AM224" s="177">
        <f>IF(F224+G224=0,1,F224/(F224+G224))</f>
        <v/>
      </c>
      <c r="AN224" s="177">
        <f>IF(J224+L224=0,"",J224/(J224+L224))</f>
        <v/>
      </c>
      <c r="AO224" s="177">
        <f>IF(K224+M224=0,"",K224/(K224+M224))</f>
        <v/>
      </c>
      <c r="AP224" s="177">
        <f>IF(J224+K224=0,1,J224/(J224+K224))</f>
        <v/>
      </c>
      <c r="AQ224" s="177">
        <f>IF(N224+P224=0,"",N224/(N224+P224))</f>
        <v/>
      </c>
      <c r="AR224" s="177">
        <f>IF(O224+Q224=0,"",O224/(O224+Q224))</f>
        <v/>
      </c>
      <c r="AS224" s="177">
        <f>IF(N224+O224=0,1,N224/(N224+O224))</f>
        <v/>
      </c>
      <c r="AT224" s="177">
        <f>IF(R224+T224=0,"",R224/(R224+T224))</f>
        <v/>
      </c>
      <c r="AU224" s="177">
        <f>IF(S224+U224=0,"",S224/(S224+U224))</f>
        <v/>
      </c>
      <c r="AV224" s="177">
        <f>IF(R224+S224=0,1,R224/(R224+S224))</f>
        <v/>
      </c>
      <c r="AW224" s="177">
        <f>IF(V224+X224=0,"",V224/(V224+X224))</f>
        <v/>
      </c>
      <c r="AX224" s="177">
        <f>IF(W224+Y224=0,"",W224/(W224+Y224))</f>
        <v/>
      </c>
      <c r="AY224" s="177">
        <f>IF(V224+W224=0,1,V224/(V224+W224))</f>
        <v/>
      </c>
      <c r="AZ224" s="177">
        <f>IF(Z224+AB224=0,"",Z224/(Z224+AB224))</f>
        <v/>
      </c>
      <c r="BA224" s="177">
        <f>IF(AA224+AC224=0,"",AA224/(AA224+AC224))</f>
        <v/>
      </c>
      <c r="BB224" s="177">
        <f>IF(Z224+AA224=0,1,Z224/(Z224+AA224))</f>
        <v/>
      </c>
      <c r="BC224" s="177">
        <f>IF(AD224+AF224=0,"",AD224/(AD224+AF224))</f>
        <v/>
      </c>
      <c r="BD224" s="177">
        <f>IF(AE224+AG224=0,"",AE224/(AE224+AG224))</f>
        <v/>
      </c>
      <c r="BE224" s="177">
        <f>IF(AD224+AE224=0,1,AD224/(AD224+AE224))</f>
        <v/>
      </c>
    </row>
    <row r="225">
      <c r="A225" s="178" t="n">
        <v>0.1121175666666666</v>
      </c>
      <c r="B225" s="174" t="n">
        <v>382</v>
      </c>
      <c r="C225" s="174" t="n">
        <v>123</v>
      </c>
      <c r="D225" s="174" t="n">
        <v>1174</v>
      </c>
      <c r="E225" s="174" t="n">
        <v>3361</v>
      </c>
      <c r="F225" s="174" t="n">
        <v>1012</v>
      </c>
      <c r="G225" s="174" t="n">
        <v>985</v>
      </c>
      <c r="H225" s="174" t="n">
        <v>404</v>
      </c>
      <c r="I225" s="174" t="n">
        <v>1904</v>
      </c>
      <c r="J225" s="174" t="n">
        <v>4259</v>
      </c>
      <c r="K225" s="174" t="n">
        <v>316</v>
      </c>
      <c r="L225" s="174" t="n">
        <v>5</v>
      </c>
      <c r="M225" s="174" t="n">
        <v>172</v>
      </c>
      <c r="N225" s="174" t="n">
        <v>20</v>
      </c>
      <c r="O225" s="174" t="n">
        <v>2937</v>
      </c>
      <c r="P225" s="174" t="n">
        <v>9</v>
      </c>
      <c r="Q225" s="174" t="n">
        <v>2033</v>
      </c>
      <c r="R225" s="174" t="n">
        <v>65</v>
      </c>
      <c r="S225" s="174" t="n">
        <v>308</v>
      </c>
      <c r="T225" s="174" t="n">
        <v>94</v>
      </c>
      <c r="U225" s="174" t="n">
        <v>4093</v>
      </c>
      <c r="V225" s="174" t="n">
        <v>2362</v>
      </c>
      <c r="W225" s="174" t="n">
        <v>2164</v>
      </c>
      <c r="X225" s="174" t="n">
        <v>558</v>
      </c>
      <c r="Y225" s="174" t="n">
        <v>4445</v>
      </c>
      <c r="Z225" s="179">
        <f>B225+F225+J225+N225+R225</f>
        <v/>
      </c>
      <c r="AA225" s="179">
        <f>C225+G225+K225+O225+S225</f>
        <v/>
      </c>
      <c r="AB225" s="179">
        <f>D225+H225+L225+P225+T225</f>
        <v/>
      </c>
      <c r="AC225" s="179">
        <f>E225+I225+M225+Q225+U225</f>
        <v/>
      </c>
      <c r="AD225" s="179">
        <f>Z225+V225</f>
        <v/>
      </c>
      <c r="AE225" s="179">
        <f>AA225+W225</f>
        <v/>
      </c>
      <c r="AF225" s="179">
        <f>AB225+X225</f>
        <v/>
      </c>
      <c r="AG225" s="179">
        <f>AC225+Y225</f>
        <v/>
      </c>
      <c r="AH225" s="177">
        <f>IF(B225+D225=0,"",B225/(B225+D225))</f>
        <v/>
      </c>
      <c r="AI225" s="177">
        <f>IF(C225+E225=0,"",C225/(C225+E225))</f>
        <v/>
      </c>
      <c r="AJ225" s="177">
        <f>IF(B225+C225=0,1,B225/(B225+C225))</f>
        <v/>
      </c>
      <c r="AK225" s="177">
        <f>IF(F225+H225=0,"",F225/(F225+H225))</f>
        <v/>
      </c>
      <c r="AL225" s="177">
        <f>IF(G225+I225=0,"",G225/(G225+I225))</f>
        <v/>
      </c>
      <c r="AM225" s="177">
        <f>IF(F225+G225=0,1,F225/(F225+G225))</f>
        <v/>
      </c>
      <c r="AN225" s="177">
        <f>IF(J225+L225=0,"",J225/(J225+L225))</f>
        <v/>
      </c>
      <c r="AO225" s="177">
        <f>IF(K225+M225=0,"",K225/(K225+M225))</f>
        <v/>
      </c>
      <c r="AP225" s="177">
        <f>IF(J225+K225=0,1,J225/(J225+K225))</f>
        <v/>
      </c>
      <c r="AQ225" s="177">
        <f>IF(N225+P225=0,"",N225/(N225+P225))</f>
        <v/>
      </c>
      <c r="AR225" s="177">
        <f>IF(O225+Q225=0,"",O225/(O225+Q225))</f>
        <v/>
      </c>
      <c r="AS225" s="177">
        <f>IF(N225+O225=0,1,N225/(N225+O225))</f>
        <v/>
      </c>
      <c r="AT225" s="177">
        <f>IF(R225+T225=0,"",R225/(R225+T225))</f>
        <v/>
      </c>
      <c r="AU225" s="177">
        <f>IF(S225+U225=0,"",S225/(S225+U225))</f>
        <v/>
      </c>
      <c r="AV225" s="177">
        <f>IF(R225+S225=0,1,R225/(R225+S225))</f>
        <v/>
      </c>
      <c r="AW225" s="177">
        <f>IF(V225+X225=0,"",V225/(V225+X225))</f>
        <v/>
      </c>
      <c r="AX225" s="177">
        <f>IF(W225+Y225=0,"",W225/(W225+Y225))</f>
        <v/>
      </c>
      <c r="AY225" s="177">
        <f>IF(V225+W225=0,1,V225/(V225+W225))</f>
        <v/>
      </c>
      <c r="AZ225" s="177">
        <f>IF(Z225+AB225=0,"",Z225/(Z225+AB225))</f>
        <v/>
      </c>
      <c r="BA225" s="177">
        <f>IF(AA225+AC225=0,"",AA225/(AA225+AC225))</f>
        <v/>
      </c>
      <c r="BB225" s="177">
        <f>IF(Z225+AA225=0,1,Z225/(Z225+AA225))</f>
        <v/>
      </c>
      <c r="BC225" s="177">
        <f>IF(AD225+AF225=0,"",AD225/(AD225+AF225))</f>
        <v/>
      </c>
      <c r="BD225" s="177">
        <f>IF(AE225+AG225=0,"",AE225/(AE225+AG225))</f>
        <v/>
      </c>
      <c r="BE225" s="177">
        <f>IF(AD225+AE225=0,1,AD225/(AD225+AE225))</f>
        <v/>
      </c>
    </row>
    <row r="226">
      <c r="A226" s="178" t="n">
        <v>0.1145783866666666</v>
      </c>
      <c r="B226" s="174" t="n">
        <v>380</v>
      </c>
      <c r="C226" s="174" t="n">
        <v>116</v>
      </c>
      <c r="D226" s="174" t="n">
        <v>1176</v>
      </c>
      <c r="E226" s="174" t="n">
        <v>3368</v>
      </c>
      <c r="F226" s="174" t="n">
        <v>1000</v>
      </c>
      <c r="G226" s="174" t="n">
        <v>964</v>
      </c>
      <c r="H226" s="174" t="n">
        <v>416</v>
      </c>
      <c r="I226" s="174" t="n">
        <v>1925</v>
      </c>
      <c r="J226" s="174" t="n">
        <v>4259</v>
      </c>
      <c r="K226" s="174" t="n">
        <v>316</v>
      </c>
      <c r="L226" s="174" t="n">
        <v>5</v>
      </c>
      <c r="M226" s="174" t="n">
        <v>172</v>
      </c>
      <c r="N226" s="174" t="n">
        <v>20</v>
      </c>
      <c r="O226" s="174" t="n">
        <v>2926</v>
      </c>
      <c r="P226" s="174" t="n">
        <v>9</v>
      </c>
      <c r="Q226" s="174" t="n">
        <v>2044</v>
      </c>
      <c r="R226" s="174" t="n">
        <v>65</v>
      </c>
      <c r="S226" s="174" t="n">
        <v>306</v>
      </c>
      <c r="T226" s="174" t="n">
        <v>94</v>
      </c>
      <c r="U226" s="174" t="n">
        <v>4095</v>
      </c>
      <c r="V226" s="174" t="n">
        <v>2354</v>
      </c>
      <c r="W226" s="174" t="n">
        <v>2144</v>
      </c>
      <c r="X226" s="174" t="n">
        <v>566</v>
      </c>
      <c r="Y226" s="174" t="n">
        <v>4465</v>
      </c>
      <c r="Z226" s="179">
        <f>B226+F226+J226+N226+R226</f>
        <v/>
      </c>
      <c r="AA226" s="179">
        <f>C226+G226+K226+O226+S226</f>
        <v/>
      </c>
      <c r="AB226" s="179">
        <f>D226+H226+L226+P226+T226</f>
        <v/>
      </c>
      <c r="AC226" s="179">
        <f>E226+I226+M226+Q226+U226</f>
        <v/>
      </c>
      <c r="AD226" s="179">
        <f>Z226+V226</f>
        <v/>
      </c>
      <c r="AE226" s="179">
        <f>AA226+W226</f>
        <v/>
      </c>
      <c r="AF226" s="179">
        <f>AB226+X226</f>
        <v/>
      </c>
      <c r="AG226" s="179">
        <f>AC226+Y226</f>
        <v/>
      </c>
      <c r="AH226" s="177">
        <f>IF(B226+D226=0,"",B226/(B226+D226))</f>
        <v/>
      </c>
      <c r="AI226" s="177">
        <f>IF(C226+E226=0,"",C226/(C226+E226))</f>
        <v/>
      </c>
      <c r="AJ226" s="177">
        <f>IF(B226+C226=0,1,B226/(B226+C226))</f>
        <v/>
      </c>
      <c r="AK226" s="177">
        <f>IF(F226+H226=0,"",F226/(F226+H226))</f>
        <v/>
      </c>
      <c r="AL226" s="177">
        <f>IF(G226+I226=0,"",G226/(G226+I226))</f>
        <v/>
      </c>
      <c r="AM226" s="177">
        <f>IF(F226+G226=0,1,F226/(F226+G226))</f>
        <v/>
      </c>
      <c r="AN226" s="177">
        <f>IF(J226+L226=0,"",J226/(J226+L226))</f>
        <v/>
      </c>
      <c r="AO226" s="177">
        <f>IF(K226+M226=0,"",K226/(K226+M226))</f>
        <v/>
      </c>
      <c r="AP226" s="177">
        <f>IF(J226+K226=0,1,J226/(J226+K226))</f>
        <v/>
      </c>
      <c r="AQ226" s="177">
        <f>IF(N226+P226=0,"",N226/(N226+P226))</f>
        <v/>
      </c>
      <c r="AR226" s="177">
        <f>IF(O226+Q226=0,"",O226/(O226+Q226))</f>
        <v/>
      </c>
      <c r="AS226" s="177">
        <f>IF(N226+O226=0,1,N226/(N226+O226))</f>
        <v/>
      </c>
      <c r="AT226" s="177">
        <f>IF(R226+T226=0,"",R226/(R226+T226))</f>
        <v/>
      </c>
      <c r="AU226" s="177">
        <f>IF(S226+U226=0,"",S226/(S226+U226))</f>
        <v/>
      </c>
      <c r="AV226" s="177">
        <f>IF(R226+S226=0,1,R226/(R226+S226))</f>
        <v/>
      </c>
      <c r="AW226" s="177">
        <f>IF(V226+X226=0,"",V226/(V226+X226))</f>
        <v/>
      </c>
      <c r="AX226" s="177">
        <f>IF(W226+Y226=0,"",W226/(W226+Y226))</f>
        <v/>
      </c>
      <c r="AY226" s="177">
        <f>IF(V226+W226=0,1,V226/(V226+W226))</f>
        <v/>
      </c>
      <c r="AZ226" s="177">
        <f>IF(Z226+AB226=0,"",Z226/(Z226+AB226))</f>
        <v/>
      </c>
      <c r="BA226" s="177">
        <f>IF(AA226+AC226=0,"",AA226/(AA226+AC226))</f>
        <v/>
      </c>
      <c r="BB226" s="177">
        <f>IF(Z226+AA226=0,1,Z226/(Z226+AA226))</f>
        <v/>
      </c>
      <c r="BC226" s="177">
        <f>IF(AD226+AF226=0,"",AD226/(AD226+AF226))</f>
        <v/>
      </c>
      <c r="BD226" s="177">
        <f>IF(AE226+AG226=0,"",AE226/(AE226+AG226))</f>
        <v/>
      </c>
      <c r="BE226" s="177">
        <f>IF(AD226+AE226=0,1,AD226/(AD226+AE226))</f>
        <v/>
      </c>
    </row>
    <row r="227">
      <c r="A227" s="178" t="n">
        <v>0.1168109657142858</v>
      </c>
      <c r="B227" s="174" t="n">
        <v>377</v>
      </c>
      <c r="C227" s="174" t="n">
        <v>112</v>
      </c>
      <c r="D227" s="174" t="n">
        <v>1179</v>
      </c>
      <c r="E227" s="174" t="n">
        <v>3372</v>
      </c>
      <c r="F227" s="174" t="n">
        <v>989</v>
      </c>
      <c r="G227" s="174" t="n">
        <v>938</v>
      </c>
      <c r="H227" s="174" t="n">
        <v>427</v>
      </c>
      <c r="I227" s="174" t="n">
        <v>1951</v>
      </c>
      <c r="J227" s="174" t="n">
        <v>4259</v>
      </c>
      <c r="K227" s="174" t="n">
        <v>314</v>
      </c>
      <c r="L227" s="174" t="n">
        <v>5</v>
      </c>
      <c r="M227" s="174" t="n">
        <v>174</v>
      </c>
      <c r="N227" s="174" t="n">
        <v>20</v>
      </c>
      <c r="O227" s="174" t="n">
        <v>2916</v>
      </c>
      <c r="P227" s="174" t="n">
        <v>9</v>
      </c>
      <c r="Q227" s="174" t="n">
        <v>2054</v>
      </c>
      <c r="R227" s="174" t="n">
        <v>64</v>
      </c>
      <c r="S227" s="174" t="n">
        <v>299</v>
      </c>
      <c r="T227" s="174" t="n">
        <v>95</v>
      </c>
      <c r="U227" s="174" t="n">
        <v>4102</v>
      </c>
      <c r="V227" s="174" t="n">
        <v>2347</v>
      </c>
      <c r="W227" s="174" t="n">
        <v>2132</v>
      </c>
      <c r="X227" s="174" t="n">
        <v>573</v>
      </c>
      <c r="Y227" s="174" t="n">
        <v>4477</v>
      </c>
      <c r="Z227" s="179">
        <f>B227+F227+J227+N227+R227</f>
        <v/>
      </c>
      <c r="AA227" s="179">
        <f>C227+G227+K227+O227+S227</f>
        <v/>
      </c>
      <c r="AB227" s="179">
        <f>D227+H227+L227+P227+T227</f>
        <v/>
      </c>
      <c r="AC227" s="179">
        <f>E227+I227+M227+Q227+U227</f>
        <v/>
      </c>
      <c r="AD227" s="179">
        <f>Z227+V227</f>
        <v/>
      </c>
      <c r="AE227" s="179">
        <f>AA227+W227</f>
        <v/>
      </c>
      <c r="AF227" s="179">
        <f>AB227+X227</f>
        <v/>
      </c>
      <c r="AG227" s="179">
        <f>AC227+Y227</f>
        <v/>
      </c>
      <c r="AH227" s="177">
        <f>IF(B227+D227=0,"",B227/(B227+D227))</f>
        <v/>
      </c>
      <c r="AI227" s="177">
        <f>IF(C227+E227=0,"",C227/(C227+E227))</f>
        <v/>
      </c>
      <c r="AJ227" s="177">
        <f>IF(B227+C227=0,1,B227/(B227+C227))</f>
        <v/>
      </c>
      <c r="AK227" s="177">
        <f>IF(F227+H227=0,"",F227/(F227+H227))</f>
        <v/>
      </c>
      <c r="AL227" s="177">
        <f>IF(G227+I227=0,"",G227/(G227+I227))</f>
        <v/>
      </c>
      <c r="AM227" s="177">
        <f>IF(F227+G227=0,1,F227/(F227+G227))</f>
        <v/>
      </c>
      <c r="AN227" s="177">
        <f>IF(J227+L227=0,"",J227/(J227+L227))</f>
        <v/>
      </c>
      <c r="AO227" s="177">
        <f>IF(K227+M227=0,"",K227/(K227+M227))</f>
        <v/>
      </c>
      <c r="AP227" s="177">
        <f>IF(J227+K227=0,1,J227/(J227+K227))</f>
        <v/>
      </c>
      <c r="AQ227" s="177">
        <f>IF(N227+P227=0,"",N227/(N227+P227))</f>
        <v/>
      </c>
      <c r="AR227" s="177">
        <f>IF(O227+Q227=0,"",O227/(O227+Q227))</f>
        <v/>
      </c>
      <c r="AS227" s="177">
        <f>IF(N227+O227=0,1,N227/(N227+O227))</f>
        <v/>
      </c>
      <c r="AT227" s="177">
        <f>IF(R227+T227=0,"",R227/(R227+T227))</f>
        <v/>
      </c>
      <c r="AU227" s="177">
        <f>IF(S227+U227=0,"",S227/(S227+U227))</f>
        <v/>
      </c>
      <c r="AV227" s="177">
        <f>IF(R227+S227=0,1,R227/(R227+S227))</f>
        <v/>
      </c>
      <c r="AW227" s="177">
        <f>IF(V227+X227=0,"",V227/(V227+X227))</f>
        <v/>
      </c>
      <c r="AX227" s="177">
        <f>IF(W227+Y227=0,"",W227/(W227+Y227))</f>
        <v/>
      </c>
      <c r="AY227" s="177">
        <f>IF(V227+W227=0,1,V227/(V227+W227))</f>
        <v/>
      </c>
      <c r="AZ227" s="177">
        <f>IF(Z227+AB227=0,"",Z227/(Z227+AB227))</f>
        <v/>
      </c>
      <c r="BA227" s="177">
        <f>IF(AA227+AC227=0,"",AA227/(AA227+AC227))</f>
        <v/>
      </c>
      <c r="BB227" s="177">
        <f>IF(Z227+AA227=0,1,Z227/(Z227+AA227))</f>
        <v/>
      </c>
      <c r="BC227" s="177">
        <f>IF(AD227+AF227=0,"",AD227/(AD227+AF227))</f>
        <v/>
      </c>
      <c r="BD227" s="177">
        <f>IF(AE227+AG227=0,"",AE227/(AE227+AG227))</f>
        <v/>
      </c>
      <c r="BE227" s="177">
        <f>IF(AD227+AE227=0,1,AD227/(AD227+AE227))</f>
        <v/>
      </c>
    </row>
    <row r="228">
      <c r="A228" s="178" t="n">
        <v>0.1192735999999999</v>
      </c>
      <c r="B228" s="174" t="n">
        <v>367</v>
      </c>
      <c r="C228" s="174" t="n">
        <v>109</v>
      </c>
      <c r="D228" s="174" t="n">
        <v>1189</v>
      </c>
      <c r="E228" s="174" t="n">
        <v>3375</v>
      </c>
      <c r="F228" s="174" t="n">
        <v>973</v>
      </c>
      <c r="G228" s="174" t="n">
        <v>923</v>
      </c>
      <c r="H228" s="174" t="n">
        <v>443</v>
      </c>
      <c r="I228" s="174" t="n">
        <v>1966</v>
      </c>
      <c r="J228" s="174" t="n">
        <v>4259</v>
      </c>
      <c r="K228" s="174" t="n">
        <v>314</v>
      </c>
      <c r="L228" s="174" t="n">
        <v>5</v>
      </c>
      <c r="M228" s="174" t="n">
        <v>174</v>
      </c>
      <c r="N228" s="174" t="n">
        <v>20</v>
      </c>
      <c r="O228" s="174" t="n">
        <v>2907</v>
      </c>
      <c r="P228" s="174" t="n">
        <v>9</v>
      </c>
      <c r="Q228" s="174" t="n">
        <v>2063</v>
      </c>
      <c r="R228" s="174" t="n">
        <v>64</v>
      </c>
      <c r="S228" s="174" t="n">
        <v>294</v>
      </c>
      <c r="T228" s="174" t="n">
        <v>95</v>
      </c>
      <c r="U228" s="174" t="n">
        <v>4107</v>
      </c>
      <c r="V228" s="174" t="n">
        <v>2340</v>
      </c>
      <c r="W228" s="174" t="n">
        <v>2114</v>
      </c>
      <c r="X228" s="174" t="n">
        <v>580</v>
      </c>
      <c r="Y228" s="174" t="n">
        <v>4495</v>
      </c>
      <c r="Z228" s="179">
        <f>B228+F228+J228+N228+R228</f>
        <v/>
      </c>
      <c r="AA228" s="179">
        <f>C228+G228+K228+O228+S228</f>
        <v/>
      </c>
      <c r="AB228" s="179">
        <f>D228+H228+L228+P228+T228</f>
        <v/>
      </c>
      <c r="AC228" s="179">
        <f>E228+I228+M228+Q228+U228</f>
        <v/>
      </c>
      <c r="AD228" s="179">
        <f>Z228+V228</f>
        <v/>
      </c>
      <c r="AE228" s="179">
        <f>AA228+W228</f>
        <v/>
      </c>
      <c r="AF228" s="179">
        <f>AB228+X228</f>
        <v/>
      </c>
      <c r="AG228" s="179">
        <f>AC228+Y228</f>
        <v/>
      </c>
      <c r="AH228" s="177">
        <f>IF(B228+D228=0,"",B228/(B228+D228))</f>
        <v/>
      </c>
      <c r="AI228" s="177">
        <f>IF(C228+E228=0,"",C228/(C228+E228))</f>
        <v/>
      </c>
      <c r="AJ228" s="177">
        <f>IF(B228+C228=0,1,B228/(B228+C228))</f>
        <v/>
      </c>
      <c r="AK228" s="177">
        <f>IF(F228+H228=0,"",F228/(F228+H228))</f>
        <v/>
      </c>
      <c r="AL228" s="177">
        <f>IF(G228+I228=0,"",G228/(G228+I228))</f>
        <v/>
      </c>
      <c r="AM228" s="177">
        <f>IF(F228+G228=0,1,F228/(F228+G228))</f>
        <v/>
      </c>
      <c r="AN228" s="177">
        <f>IF(J228+L228=0,"",J228/(J228+L228))</f>
        <v/>
      </c>
      <c r="AO228" s="177">
        <f>IF(K228+M228=0,"",K228/(K228+M228))</f>
        <v/>
      </c>
      <c r="AP228" s="177">
        <f>IF(J228+K228=0,1,J228/(J228+K228))</f>
        <v/>
      </c>
      <c r="AQ228" s="177">
        <f>IF(N228+P228=0,"",N228/(N228+P228))</f>
        <v/>
      </c>
      <c r="AR228" s="177">
        <f>IF(O228+Q228=0,"",O228/(O228+Q228))</f>
        <v/>
      </c>
      <c r="AS228" s="177">
        <f>IF(N228+O228=0,1,N228/(N228+O228))</f>
        <v/>
      </c>
      <c r="AT228" s="177">
        <f>IF(R228+T228=0,"",R228/(R228+T228))</f>
        <v/>
      </c>
      <c r="AU228" s="177">
        <f>IF(S228+U228=0,"",S228/(S228+U228))</f>
        <v/>
      </c>
      <c r="AV228" s="177">
        <f>IF(R228+S228=0,1,R228/(R228+S228))</f>
        <v/>
      </c>
      <c r="AW228" s="177">
        <f>IF(V228+X228=0,"",V228/(V228+X228))</f>
        <v/>
      </c>
      <c r="AX228" s="177">
        <f>IF(W228+Y228=0,"",W228/(W228+Y228))</f>
        <v/>
      </c>
      <c r="AY228" s="177">
        <f>IF(V228+W228=0,1,V228/(V228+W228))</f>
        <v/>
      </c>
      <c r="AZ228" s="177">
        <f>IF(Z228+AB228=0,"",Z228/(Z228+AB228))</f>
        <v/>
      </c>
      <c r="BA228" s="177">
        <f>IF(AA228+AC228=0,"",AA228/(AA228+AC228))</f>
        <v/>
      </c>
      <c r="BB228" s="177">
        <f>IF(Z228+AA228=0,1,Z228/(Z228+AA228))</f>
        <v/>
      </c>
      <c r="BC228" s="177">
        <f>IF(AD228+AF228=0,"",AD228/(AD228+AF228))</f>
        <v/>
      </c>
      <c r="BD228" s="177">
        <f>IF(AE228+AG228=0,"",AE228/(AE228+AG228))</f>
        <v/>
      </c>
      <c r="BE228" s="177">
        <f>IF(AD228+AE228=0,1,AD228/(AD228+AE228))</f>
        <v/>
      </c>
    </row>
    <row r="229">
      <c r="A229" s="178" t="n">
        <v>0.1220926933333333</v>
      </c>
      <c r="B229" s="174" t="n">
        <v>362</v>
      </c>
      <c r="C229" s="174" t="n">
        <v>103</v>
      </c>
      <c r="D229" s="174" t="n">
        <v>1194</v>
      </c>
      <c r="E229" s="174" t="n">
        <v>3381</v>
      </c>
      <c r="F229" s="174" t="n">
        <v>959</v>
      </c>
      <c r="G229" s="174" t="n">
        <v>900</v>
      </c>
      <c r="H229" s="174" t="n">
        <v>457</v>
      </c>
      <c r="I229" s="174" t="n">
        <v>1989</v>
      </c>
      <c r="J229" s="174" t="n">
        <v>4259</v>
      </c>
      <c r="K229" s="174" t="n">
        <v>312</v>
      </c>
      <c r="L229" s="174" t="n">
        <v>5</v>
      </c>
      <c r="M229" s="174" t="n">
        <v>176</v>
      </c>
      <c r="N229" s="174" t="n">
        <v>20</v>
      </c>
      <c r="O229" s="174" t="n">
        <v>2901</v>
      </c>
      <c r="P229" s="174" t="n">
        <v>9</v>
      </c>
      <c r="Q229" s="174" t="n">
        <v>2069</v>
      </c>
      <c r="R229" s="174" t="n">
        <v>63</v>
      </c>
      <c r="S229" s="174" t="n">
        <v>291</v>
      </c>
      <c r="T229" s="174" t="n">
        <v>96</v>
      </c>
      <c r="U229" s="174" t="n">
        <v>4110</v>
      </c>
      <c r="V229" s="174" t="n">
        <v>2332</v>
      </c>
      <c r="W229" s="174" t="n">
        <v>2099</v>
      </c>
      <c r="X229" s="174" t="n">
        <v>588</v>
      </c>
      <c r="Y229" s="174" t="n">
        <v>4510</v>
      </c>
      <c r="Z229" s="179">
        <f>B229+F229+J229+N229+R229</f>
        <v/>
      </c>
      <c r="AA229" s="179">
        <f>C229+G229+K229+O229+S229</f>
        <v/>
      </c>
      <c r="AB229" s="179">
        <f>D229+H229+L229+P229+T229</f>
        <v/>
      </c>
      <c r="AC229" s="179">
        <f>E229+I229+M229+Q229+U229</f>
        <v/>
      </c>
      <c r="AD229" s="179">
        <f>Z229+V229</f>
        <v/>
      </c>
      <c r="AE229" s="179">
        <f>AA229+W229</f>
        <v/>
      </c>
      <c r="AF229" s="179">
        <f>AB229+X229</f>
        <v/>
      </c>
      <c r="AG229" s="179">
        <f>AC229+Y229</f>
        <v/>
      </c>
      <c r="AH229" s="177">
        <f>IF(B229+D229=0,"",B229/(B229+D229))</f>
        <v/>
      </c>
      <c r="AI229" s="177">
        <f>IF(C229+E229=0,"",C229/(C229+E229))</f>
        <v/>
      </c>
      <c r="AJ229" s="177">
        <f>IF(B229+C229=0,1,B229/(B229+C229))</f>
        <v/>
      </c>
      <c r="AK229" s="177">
        <f>IF(F229+H229=0,"",F229/(F229+H229))</f>
        <v/>
      </c>
      <c r="AL229" s="177">
        <f>IF(G229+I229=0,"",G229/(G229+I229))</f>
        <v/>
      </c>
      <c r="AM229" s="177">
        <f>IF(F229+G229=0,1,F229/(F229+G229))</f>
        <v/>
      </c>
      <c r="AN229" s="177">
        <f>IF(J229+L229=0,"",J229/(J229+L229))</f>
        <v/>
      </c>
      <c r="AO229" s="177">
        <f>IF(K229+M229=0,"",K229/(K229+M229))</f>
        <v/>
      </c>
      <c r="AP229" s="177">
        <f>IF(J229+K229=0,1,J229/(J229+K229))</f>
        <v/>
      </c>
      <c r="AQ229" s="177">
        <f>IF(N229+P229=0,"",N229/(N229+P229))</f>
        <v/>
      </c>
      <c r="AR229" s="177">
        <f>IF(O229+Q229=0,"",O229/(O229+Q229))</f>
        <v/>
      </c>
      <c r="AS229" s="177">
        <f>IF(N229+O229=0,1,N229/(N229+O229))</f>
        <v/>
      </c>
      <c r="AT229" s="177">
        <f>IF(R229+T229=0,"",R229/(R229+T229))</f>
        <v/>
      </c>
      <c r="AU229" s="177">
        <f>IF(S229+U229=0,"",S229/(S229+U229))</f>
        <v/>
      </c>
      <c r="AV229" s="177">
        <f>IF(R229+S229=0,1,R229/(R229+S229))</f>
        <v/>
      </c>
      <c r="AW229" s="177">
        <f>IF(V229+X229=0,"",V229/(V229+X229))</f>
        <v/>
      </c>
      <c r="AX229" s="177">
        <f>IF(W229+Y229=0,"",W229/(W229+Y229))</f>
        <v/>
      </c>
      <c r="AY229" s="177">
        <f>IF(V229+W229=0,1,V229/(V229+W229))</f>
        <v/>
      </c>
      <c r="AZ229" s="177">
        <f>IF(Z229+AB229=0,"",Z229/(Z229+AB229))</f>
        <v/>
      </c>
      <c r="BA229" s="177">
        <f>IF(AA229+AC229=0,"",AA229/(AA229+AC229))</f>
        <v/>
      </c>
      <c r="BB229" s="177">
        <f>IF(Z229+AA229=0,1,Z229/(Z229+AA229))</f>
        <v/>
      </c>
      <c r="BC229" s="177">
        <f>IF(AD229+AF229=0,"",AD229/(AD229+AF229))</f>
        <v/>
      </c>
      <c r="BD229" s="177">
        <f>IF(AE229+AG229=0,"",AE229/(AE229+AG229))</f>
        <v/>
      </c>
      <c r="BE229" s="177">
        <f>IF(AD229+AE229=0,1,AD229/(AD229+AE229))</f>
        <v/>
      </c>
    </row>
    <row r="230">
      <c r="A230" s="178" t="n">
        <v>0.124689</v>
      </c>
      <c r="B230" s="174" t="n">
        <v>354</v>
      </c>
      <c r="C230" s="174" t="n">
        <v>99</v>
      </c>
      <c r="D230" s="174" t="n">
        <v>1202</v>
      </c>
      <c r="E230" s="174" t="n">
        <v>3385</v>
      </c>
      <c r="F230" s="174" t="n">
        <v>947</v>
      </c>
      <c r="G230" s="174" t="n">
        <v>882</v>
      </c>
      <c r="H230" s="174" t="n">
        <v>469</v>
      </c>
      <c r="I230" s="174" t="n">
        <v>2007</v>
      </c>
      <c r="J230" s="174" t="n">
        <v>4259</v>
      </c>
      <c r="K230" s="174" t="n">
        <v>312</v>
      </c>
      <c r="L230" s="174" t="n">
        <v>5</v>
      </c>
      <c r="M230" s="174" t="n">
        <v>176</v>
      </c>
      <c r="N230" s="174" t="n">
        <v>20</v>
      </c>
      <c r="O230" s="174" t="n">
        <v>2897</v>
      </c>
      <c r="P230" s="174" t="n">
        <v>9</v>
      </c>
      <c r="Q230" s="174" t="n">
        <v>2073</v>
      </c>
      <c r="R230" s="174" t="n">
        <v>63</v>
      </c>
      <c r="S230" s="174" t="n">
        <v>286</v>
      </c>
      <c r="T230" s="174" t="n">
        <v>96</v>
      </c>
      <c r="U230" s="174" t="n">
        <v>4115</v>
      </c>
      <c r="V230" s="174" t="n">
        <v>2325</v>
      </c>
      <c r="W230" s="174" t="n">
        <v>2075</v>
      </c>
      <c r="X230" s="174" t="n">
        <v>595</v>
      </c>
      <c r="Y230" s="174" t="n">
        <v>4534</v>
      </c>
      <c r="Z230" s="179">
        <f>B230+F230+J230+N230+R230</f>
        <v/>
      </c>
      <c r="AA230" s="179">
        <f>C230+G230+K230+O230+S230</f>
        <v/>
      </c>
      <c r="AB230" s="179">
        <f>D230+H230+L230+P230+T230</f>
        <v/>
      </c>
      <c r="AC230" s="179">
        <f>E230+I230+M230+Q230+U230</f>
        <v/>
      </c>
      <c r="AD230" s="179">
        <f>Z230+V230</f>
        <v/>
      </c>
      <c r="AE230" s="179">
        <f>AA230+W230</f>
        <v/>
      </c>
      <c r="AF230" s="179">
        <f>AB230+X230</f>
        <v/>
      </c>
      <c r="AG230" s="179">
        <f>AC230+Y230</f>
        <v/>
      </c>
      <c r="AH230" s="177">
        <f>IF(B230+D230=0,"",B230/(B230+D230))</f>
        <v/>
      </c>
      <c r="AI230" s="177">
        <f>IF(C230+E230=0,"",C230/(C230+E230))</f>
        <v/>
      </c>
      <c r="AJ230" s="177">
        <f>IF(B230+C230=0,1,B230/(B230+C230))</f>
        <v/>
      </c>
      <c r="AK230" s="177">
        <f>IF(F230+H230=0,"",F230/(F230+H230))</f>
        <v/>
      </c>
      <c r="AL230" s="177">
        <f>IF(G230+I230=0,"",G230/(G230+I230))</f>
        <v/>
      </c>
      <c r="AM230" s="177">
        <f>IF(F230+G230=0,1,F230/(F230+G230))</f>
        <v/>
      </c>
      <c r="AN230" s="177">
        <f>IF(J230+L230=0,"",J230/(J230+L230))</f>
        <v/>
      </c>
      <c r="AO230" s="177">
        <f>IF(K230+M230=0,"",K230/(K230+M230))</f>
        <v/>
      </c>
      <c r="AP230" s="177">
        <f>IF(J230+K230=0,1,J230/(J230+K230))</f>
        <v/>
      </c>
      <c r="AQ230" s="177">
        <f>IF(N230+P230=0,"",N230/(N230+P230))</f>
        <v/>
      </c>
      <c r="AR230" s="177">
        <f>IF(O230+Q230=0,"",O230/(O230+Q230))</f>
        <v/>
      </c>
      <c r="AS230" s="177">
        <f>IF(N230+O230=0,1,N230/(N230+O230))</f>
        <v/>
      </c>
      <c r="AT230" s="177">
        <f>IF(R230+T230=0,"",R230/(R230+T230))</f>
        <v/>
      </c>
      <c r="AU230" s="177">
        <f>IF(S230+U230=0,"",S230/(S230+U230))</f>
        <v/>
      </c>
      <c r="AV230" s="177">
        <f>IF(R230+S230=0,1,R230/(R230+S230))</f>
        <v/>
      </c>
      <c r="AW230" s="177">
        <f>IF(V230+X230=0,"",V230/(V230+X230))</f>
        <v/>
      </c>
      <c r="AX230" s="177">
        <f>IF(W230+Y230=0,"",W230/(W230+Y230))</f>
        <v/>
      </c>
      <c r="AY230" s="177">
        <f>IF(V230+W230=0,1,V230/(V230+W230))</f>
        <v/>
      </c>
      <c r="AZ230" s="177">
        <f>IF(Z230+AB230=0,"",Z230/(Z230+AB230))</f>
        <v/>
      </c>
      <c r="BA230" s="177">
        <f>IF(AA230+AC230=0,"",AA230/(AA230+AC230))</f>
        <v/>
      </c>
      <c r="BB230" s="177">
        <f>IF(Z230+AA230=0,1,Z230/(Z230+AA230))</f>
        <v/>
      </c>
      <c r="BC230" s="177">
        <f>IF(AD230+AF230=0,"",AD230/(AD230+AF230))</f>
        <v/>
      </c>
      <c r="BD230" s="177">
        <f>IF(AE230+AG230=0,"",AE230/(AE230+AG230))</f>
        <v/>
      </c>
      <c r="BE230" s="177">
        <f>IF(AD230+AE230=0,1,AD230/(AD230+AE230))</f>
        <v/>
      </c>
    </row>
    <row r="231">
      <c r="A231" s="178" t="n">
        <v>0.1275865600000001</v>
      </c>
      <c r="B231" s="174" t="n">
        <v>342</v>
      </c>
      <c r="C231" s="174" t="n">
        <v>94</v>
      </c>
      <c r="D231" s="174" t="n">
        <v>1214</v>
      </c>
      <c r="E231" s="174" t="n">
        <v>3390</v>
      </c>
      <c r="F231" s="174" t="n">
        <v>936</v>
      </c>
      <c r="G231" s="174" t="n">
        <v>862</v>
      </c>
      <c r="H231" s="174" t="n">
        <v>480</v>
      </c>
      <c r="I231" s="174" t="n">
        <v>2027</v>
      </c>
      <c r="J231" s="174" t="n">
        <v>4259</v>
      </c>
      <c r="K231" s="174" t="n">
        <v>312</v>
      </c>
      <c r="L231" s="174" t="n">
        <v>5</v>
      </c>
      <c r="M231" s="174" t="n">
        <v>176</v>
      </c>
      <c r="N231" s="174" t="n">
        <v>20</v>
      </c>
      <c r="O231" s="174" t="n">
        <v>2886</v>
      </c>
      <c r="P231" s="174" t="n">
        <v>9</v>
      </c>
      <c r="Q231" s="174" t="n">
        <v>2084</v>
      </c>
      <c r="R231" s="174" t="n">
        <v>63</v>
      </c>
      <c r="S231" s="174" t="n">
        <v>282</v>
      </c>
      <c r="T231" s="174" t="n">
        <v>96</v>
      </c>
      <c r="U231" s="174" t="n">
        <v>4119</v>
      </c>
      <c r="V231" s="174" t="n">
        <v>2315</v>
      </c>
      <c r="W231" s="174" t="n">
        <v>2065</v>
      </c>
      <c r="X231" s="174" t="n">
        <v>605</v>
      </c>
      <c r="Y231" s="174" t="n">
        <v>4544</v>
      </c>
      <c r="Z231" s="179">
        <f>B231+F231+J231+N231+R231</f>
        <v/>
      </c>
      <c r="AA231" s="179">
        <f>C231+G231+K231+O231+S231</f>
        <v/>
      </c>
      <c r="AB231" s="179">
        <f>D231+H231+L231+P231+T231</f>
        <v/>
      </c>
      <c r="AC231" s="179">
        <f>E231+I231+M231+Q231+U231</f>
        <v/>
      </c>
      <c r="AD231" s="179">
        <f>Z231+V231</f>
        <v/>
      </c>
      <c r="AE231" s="179">
        <f>AA231+W231</f>
        <v/>
      </c>
      <c r="AF231" s="179">
        <f>AB231+X231</f>
        <v/>
      </c>
      <c r="AG231" s="179">
        <f>AC231+Y231</f>
        <v/>
      </c>
      <c r="AH231" s="177">
        <f>IF(B231+D231=0,"",B231/(B231+D231))</f>
        <v/>
      </c>
      <c r="AI231" s="177">
        <f>IF(C231+E231=0,"",C231/(C231+E231))</f>
        <v/>
      </c>
      <c r="AJ231" s="177">
        <f>IF(B231+C231=0,1,B231/(B231+C231))</f>
        <v/>
      </c>
      <c r="AK231" s="177">
        <f>IF(F231+H231=0,"",F231/(F231+H231))</f>
        <v/>
      </c>
      <c r="AL231" s="177">
        <f>IF(G231+I231=0,"",G231/(G231+I231))</f>
        <v/>
      </c>
      <c r="AM231" s="177">
        <f>IF(F231+G231=0,1,F231/(F231+G231))</f>
        <v/>
      </c>
      <c r="AN231" s="177">
        <f>IF(J231+L231=0,"",J231/(J231+L231))</f>
        <v/>
      </c>
      <c r="AO231" s="177">
        <f>IF(K231+M231=0,"",K231/(K231+M231))</f>
        <v/>
      </c>
      <c r="AP231" s="177">
        <f>IF(J231+K231=0,1,J231/(J231+K231))</f>
        <v/>
      </c>
      <c r="AQ231" s="177">
        <f>IF(N231+P231=0,"",N231/(N231+P231))</f>
        <v/>
      </c>
      <c r="AR231" s="177">
        <f>IF(O231+Q231=0,"",O231/(O231+Q231))</f>
        <v/>
      </c>
      <c r="AS231" s="177">
        <f>IF(N231+O231=0,1,N231/(N231+O231))</f>
        <v/>
      </c>
      <c r="AT231" s="177">
        <f>IF(R231+T231=0,"",R231/(R231+T231))</f>
        <v/>
      </c>
      <c r="AU231" s="177">
        <f>IF(S231+U231=0,"",S231/(S231+U231))</f>
        <v/>
      </c>
      <c r="AV231" s="177">
        <f>IF(R231+S231=0,1,R231/(R231+S231))</f>
        <v/>
      </c>
      <c r="AW231" s="177">
        <f>IF(V231+X231=0,"",V231/(V231+X231))</f>
        <v/>
      </c>
      <c r="AX231" s="177">
        <f>IF(W231+Y231=0,"",W231/(W231+Y231))</f>
        <v/>
      </c>
      <c r="AY231" s="177">
        <f>IF(V231+W231=0,1,V231/(V231+W231))</f>
        <v/>
      </c>
      <c r="AZ231" s="177">
        <f>IF(Z231+AB231=0,"",Z231/(Z231+AB231))</f>
        <v/>
      </c>
      <c r="BA231" s="177">
        <f>IF(AA231+AC231=0,"",AA231/(AA231+AC231))</f>
        <v/>
      </c>
      <c r="BB231" s="177">
        <f>IF(Z231+AA231=0,1,Z231/(Z231+AA231))</f>
        <v/>
      </c>
      <c r="BC231" s="177">
        <f>IF(AD231+AF231=0,"",AD231/(AD231+AF231))</f>
        <v/>
      </c>
      <c r="BD231" s="177">
        <f>IF(AE231+AG231=0,"",AE231/(AE231+AG231))</f>
        <v/>
      </c>
      <c r="BE231" s="177">
        <f>IF(AD231+AE231=0,1,AD231/(AD231+AE231))</f>
        <v/>
      </c>
    </row>
    <row r="232">
      <c r="A232" s="178" t="n">
        <v>0.1300061866666667</v>
      </c>
      <c r="B232" s="174" t="n">
        <v>339</v>
      </c>
      <c r="C232" s="174" t="n">
        <v>93</v>
      </c>
      <c r="D232" s="174" t="n">
        <v>1217</v>
      </c>
      <c r="E232" s="174" t="n">
        <v>3391</v>
      </c>
      <c r="F232" s="174" t="n">
        <v>921</v>
      </c>
      <c r="G232" s="174" t="n">
        <v>837</v>
      </c>
      <c r="H232" s="174" t="n">
        <v>495</v>
      </c>
      <c r="I232" s="174" t="n">
        <v>2052</v>
      </c>
      <c r="J232" s="174" t="n">
        <v>4259</v>
      </c>
      <c r="K232" s="174" t="n">
        <v>312</v>
      </c>
      <c r="L232" s="174" t="n">
        <v>5</v>
      </c>
      <c r="M232" s="174" t="n">
        <v>176</v>
      </c>
      <c r="N232" s="174" t="n">
        <v>20</v>
      </c>
      <c r="O232" s="174" t="n">
        <v>2875</v>
      </c>
      <c r="P232" s="174" t="n">
        <v>9</v>
      </c>
      <c r="Q232" s="174" t="n">
        <v>2095</v>
      </c>
      <c r="R232" s="174" t="n">
        <v>62</v>
      </c>
      <c r="S232" s="174" t="n">
        <v>276</v>
      </c>
      <c r="T232" s="174" t="n">
        <v>97</v>
      </c>
      <c r="U232" s="174" t="n">
        <v>4125</v>
      </c>
      <c r="V232" s="174" t="n">
        <v>2309</v>
      </c>
      <c r="W232" s="174" t="n">
        <v>2050</v>
      </c>
      <c r="X232" s="174" t="n">
        <v>611</v>
      </c>
      <c r="Y232" s="174" t="n">
        <v>4559</v>
      </c>
      <c r="Z232" s="179">
        <f>B232+F232+J232+N232+R232</f>
        <v/>
      </c>
      <c r="AA232" s="179">
        <f>C232+G232+K232+O232+S232</f>
        <v/>
      </c>
      <c r="AB232" s="179">
        <f>D232+H232+L232+P232+T232</f>
        <v/>
      </c>
      <c r="AC232" s="179">
        <f>E232+I232+M232+Q232+U232</f>
        <v/>
      </c>
      <c r="AD232" s="179">
        <f>Z232+V232</f>
        <v/>
      </c>
      <c r="AE232" s="179">
        <f>AA232+W232</f>
        <v/>
      </c>
      <c r="AF232" s="179">
        <f>AB232+X232</f>
        <v/>
      </c>
      <c r="AG232" s="179">
        <f>AC232+Y232</f>
        <v/>
      </c>
      <c r="AH232" s="177">
        <f>IF(B232+D232=0,"",B232/(B232+D232))</f>
        <v/>
      </c>
      <c r="AI232" s="177">
        <f>IF(C232+E232=0,"",C232/(C232+E232))</f>
        <v/>
      </c>
      <c r="AJ232" s="177">
        <f>IF(B232+C232=0,1,B232/(B232+C232))</f>
        <v/>
      </c>
      <c r="AK232" s="177">
        <f>IF(F232+H232=0,"",F232/(F232+H232))</f>
        <v/>
      </c>
      <c r="AL232" s="177">
        <f>IF(G232+I232=0,"",G232/(G232+I232))</f>
        <v/>
      </c>
      <c r="AM232" s="177">
        <f>IF(F232+G232=0,1,F232/(F232+G232))</f>
        <v/>
      </c>
      <c r="AN232" s="177">
        <f>IF(J232+L232=0,"",J232/(J232+L232))</f>
        <v/>
      </c>
      <c r="AO232" s="177">
        <f>IF(K232+M232=0,"",K232/(K232+M232))</f>
        <v/>
      </c>
      <c r="AP232" s="177">
        <f>IF(J232+K232=0,1,J232/(J232+K232))</f>
        <v/>
      </c>
      <c r="AQ232" s="177">
        <f>IF(N232+P232=0,"",N232/(N232+P232))</f>
        <v/>
      </c>
      <c r="AR232" s="177">
        <f>IF(O232+Q232=0,"",O232/(O232+Q232))</f>
        <v/>
      </c>
      <c r="AS232" s="177">
        <f>IF(N232+O232=0,1,N232/(N232+O232))</f>
        <v/>
      </c>
      <c r="AT232" s="177">
        <f>IF(R232+T232=0,"",R232/(R232+T232))</f>
        <v/>
      </c>
      <c r="AU232" s="177">
        <f>IF(S232+U232=0,"",S232/(S232+U232))</f>
        <v/>
      </c>
      <c r="AV232" s="177">
        <f>IF(R232+S232=0,1,R232/(R232+S232))</f>
        <v/>
      </c>
      <c r="AW232" s="177">
        <f>IF(V232+X232=0,"",V232/(V232+X232))</f>
        <v/>
      </c>
      <c r="AX232" s="177">
        <f>IF(W232+Y232=0,"",W232/(W232+Y232))</f>
        <v/>
      </c>
      <c r="AY232" s="177">
        <f>IF(V232+W232=0,1,V232/(V232+W232))</f>
        <v/>
      </c>
      <c r="AZ232" s="177">
        <f>IF(Z232+AB232=0,"",Z232/(Z232+AB232))</f>
        <v/>
      </c>
      <c r="BA232" s="177">
        <f>IF(AA232+AC232=0,"",AA232/(AA232+AC232))</f>
        <v/>
      </c>
      <c r="BB232" s="177">
        <f>IF(Z232+AA232=0,1,Z232/(Z232+AA232))</f>
        <v/>
      </c>
      <c r="BC232" s="177">
        <f>IF(AD232+AF232=0,"",AD232/(AD232+AF232))</f>
        <v/>
      </c>
      <c r="BD232" s="177">
        <f>IF(AE232+AG232=0,"",AE232/(AE232+AG232))</f>
        <v/>
      </c>
      <c r="BE232" s="177">
        <f>IF(AD232+AE232=0,1,AD232/(AD232+AE232))</f>
        <v/>
      </c>
    </row>
    <row r="233">
      <c r="A233" s="178" t="n">
        <v>0.1330268428571428</v>
      </c>
      <c r="B233" s="174" t="n">
        <v>335</v>
      </c>
      <c r="C233" s="174" t="n">
        <v>88</v>
      </c>
      <c r="D233" s="174" t="n">
        <v>1221</v>
      </c>
      <c r="E233" s="174" t="n">
        <v>3396</v>
      </c>
      <c r="F233" s="174" t="n">
        <v>906</v>
      </c>
      <c r="G233" s="174" t="n">
        <v>819</v>
      </c>
      <c r="H233" s="174" t="n">
        <v>510</v>
      </c>
      <c r="I233" s="174" t="n">
        <v>2070</v>
      </c>
      <c r="J233" s="174" t="n">
        <v>4258</v>
      </c>
      <c r="K233" s="174" t="n">
        <v>310</v>
      </c>
      <c r="L233" s="174" t="n">
        <v>6</v>
      </c>
      <c r="M233" s="174" t="n">
        <v>178</v>
      </c>
      <c r="N233" s="174" t="n">
        <v>20</v>
      </c>
      <c r="O233" s="174" t="n">
        <v>2868</v>
      </c>
      <c r="P233" s="174" t="n">
        <v>9</v>
      </c>
      <c r="Q233" s="174" t="n">
        <v>2102</v>
      </c>
      <c r="R233" s="174" t="n">
        <v>60</v>
      </c>
      <c r="S233" s="174" t="n">
        <v>268</v>
      </c>
      <c r="T233" s="174" t="n">
        <v>99</v>
      </c>
      <c r="U233" s="174" t="n">
        <v>4133</v>
      </c>
      <c r="V233" s="174" t="n">
        <v>2305</v>
      </c>
      <c r="W233" s="174" t="n">
        <v>2033</v>
      </c>
      <c r="X233" s="174" t="n">
        <v>615</v>
      </c>
      <c r="Y233" s="174" t="n">
        <v>4576</v>
      </c>
      <c r="Z233" s="179">
        <f>B233+F233+J233+N233+R233</f>
        <v/>
      </c>
      <c r="AA233" s="179">
        <f>C233+G233+K233+O233+S233</f>
        <v/>
      </c>
      <c r="AB233" s="179">
        <f>D233+H233+L233+P233+T233</f>
        <v/>
      </c>
      <c r="AC233" s="179">
        <f>E233+I233+M233+Q233+U233</f>
        <v/>
      </c>
      <c r="AD233" s="179">
        <f>Z233+V233</f>
        <v/>
      </c>
      <c r="AE233" s="179">
        <f>AA233+W233</f>
        <v/>
      </c>
      <c r="AF233" s="179">
        <f>AB233+X233</f>
        <v/>
      </c>
      <c r="AG233" s="179">
        <f>AC233+Y233</f>
        <v/>
      </c>
      <c r="AH233" s="177">
        <f>IF(B233+D233=0,"",B233/(B233+D233))</f>
        <v/>
      </c>
      <c r="AI233" s="177">
        <f>IF(C233+E233=0,"",C233/(C233+E233))</f>
        <v/>
      </c>
      <c r="AJ233" s="177">
        <f>IF(B233+C233=0,1,B233/(B233+C233))</f>
        <v/>
      </c>
      <c r="AK233" s="177">
        <f>IF(F233+H233=0,"",F233/(F233+H233))</f>
        <v/>
      </c>
      <c r="AL233" s="177">
        <f>IF(G233+I233=0,"",G233/(G233+I233))</f>
        <v/>
      </c>
      <c r="AM233" s="177">
        <f>IF(F233+G233=0,1,F233/(F233+G233))</f>
        <v/>
      </c>
      <c r="AN233" s="177">
        <f>IF(J233+L233=0,"",J233/(J233+L233))</f>
        <v/>
      </c>
      <c r="AO233" s="177">
        <f>IF(K233+M233=0,"",K233/(K233+M233))</f>
        <v/>
      </c>
      <c r="AP233" s="177">
        <f>IF(J233+K233=0,1,J233/(J233+K233))</f>
        <v/>
      </c>
      <c r="AQ233" s="177">
        <f>IF(N233+P233=0,"",N233/(N233+P233))</f>
        <v/>
      </c>
      <c r="AR233" s="177">
        <f>IF(O233+Q233=0,"",O233/(O233+Q233))</f>
        <v/>
      </c>
      <c r="AS233" s="177">
        <f>IF(N233+O233=0,1,N233/(N233+O233))</f>
        <v/>
      </c>
      <c r="AT233" s="177">
        <f>IF(R233+T233=0,"",R233/(R233+T233))</f>
        <v/>
      </c>
      <c r="AU233" s="177">
        <f>IF(S233+U233=0,"",S233/(S233+U233))</f>
        <v/>
      </c>
      <c r="AV233" s="177">
        <f>IF(R233+S233=0,1,R233/(R233+S233))</f>
        <v/>
      </c>
      <c r="AW233" s="177">
        <f>IF(V233+X233=0,"",V233/(V233+X233))</f>
        <v/>
      </c>
      <c r="AX233" s="177">
        <f>IF(W233+Y233=0,"",W233/(W233+Y233))</f>
        <v/>
      </c>
      <c r="AY233" s="177">
        <f>IF(V233+W233=0,1,V233/(V233+W233))</f>
        <v/>
      </c>
      <c r="AZ233" s="177">
        <f>IF(Z233+AB233=0,"",Z233/(Z233+AB233))</f>
        <v/>
      </c>
      <c r="BA233" s="177">
        <f>IF(AA233+AC233=0,"",AA233/(AA233+AC233))</f>
        <v/>
      </c>
      <c r="BB233" s="177">
        <f>IF(Z233+AA233=0,1,Z233/(Z233+AA233))</f>
        <v/>
      </c>
      <c r="BC233" s="177">
        <f>IF(AD233+AF233=0,"",AD233/(AD233+AF233))</f>
        <v/>
      </c>
      <c r="BD233" s="177">
        <f>IF(AE233+AG233=0,"",AE233/(AE233+AG233))</f>
        <v/>
      </c>
      <c r="BE233" s="177">
        <f>IF(AD233+AE233=0,1,AD233/(AD233+AE233))</f>
        <v/>
      </c>
    </row>
    <row r="234">
      <c r="A234" s="178" t="n">
        <v>0.13615152</v>
      </c>
      <c r="B234" s="174" t="n">
        <v>327</v>
      </c>
      <c r="C234" s="174" t="n">
        <v>83</v>
      </c>
      <c r="D234" s="174" t="n">
        <v>1229</v>
      </c>
      <c r="E234" s="174" t="n">
        <v>3401</v>
      </c>
      <c r="F234" s="174" t="n">
        <v>896</v>
      </c>
      <c r="G234" s="174" t="n">
        <v>800</v>
      </c>
      <c r="H234" s="174" t="n">
        <v>520</v>
      </c>
      <c r="I234" s="174" t="n">
        <v>2089</v>
      </c>
      <c r="J234" s="174" t="n">
        <v>4258</v>
      </c>
      <c r="K234" s="174" t="n">
        <v>310</v>
      </c>
      <c r="L234" s="174" t="n">
        <v>6</v>
      </c>
      <c r="M234" s="174" t="n">
        <v>178</v>
      </c>
      <c r="N234" s="174" t="n">
        <v>20</v>
      </c>
      <c r="O234" s="174" t="n">
        <v>2860</v>
      </c>
      <c r="P234" s="174" t="n">
        <v>9</v>
      </c>
      <c r="Q234" s="174" t="n">
        <v>2110</v>
      </c>
      <c r="R234" s="174" t="n">
        <v>58</v>
      </c>
      <c r="S234" s="174" t="n">
        <v>264</v>
      </c>
      <c r="T234" s="174" t="n">
        <v>101</v>
      </c>
      <c r="U234" s="174" t="n">
        <v>4137</v>
      </c>
      <c r="V234" s="174" t="n">
        <v>2298</v>
      </c>
      <c r="W234" s="174" t="n">
        <v>2013</v>
      </c>
      <c r="X234" s="174" t="n">
        <v>622</v>
      </c>
      <c r="Y234" s="174" t="n">
        <v>4596</v>
      </c>
      <c r="Z234" s="179">
        <f>B234+F234+J234+N234+R234</f>
        <v/>
      </c>
      <c r="AA234" s="179">
        <f>C234+G234+K234+O234+S234</f>
        <v/>
      </c>
      <c r="AB234" s="179">
        <f>D234+H234+L234+P234+T234</f>
        <v/>
      </c>
      <c r="AC234" s="179">
        <f>E234+I234+M234+Q234+U234</f>
        <v/>
      </c>
      <c r="AD234" s="179">
        <f>Z234+V234</f>
        <v/>
      </c>
      <c r="AE234" s="179">
        <f>AA234+W234</f>
        <v/>
      </c>
      <c r="AF234" s="179">
        <f>AB234+X234</f>
        <v/>
      </c>
      <c r="AG234" s="179">
        <f>AC234+Y234</f>
        <v/>
      </c>
      <c r="AH234" s="177">
        <f>IF(B234+D234=0,"",B234/(B234+D234))</f>
        <v/>
      </c>
      <c r="AI234" s="177">
        <f>IF(C234+E234=0,"",C234/(C234+E234))</f>
        <v/>
      </c>
      <c r="AJ234" s="177">
        <f>IF(B234+C234=0,1,B234/(B234+C234))</f>
        <v/>
      </c>
      <c r="AK234" s="177">
        <f>IF(F234+H234=0,"",F234/(F234+H234))</f>
        <v/>
      </c>
      <c r="AL234" s="177">
        <f>IF(G234+I234=0,"",G234/(G234+I234))</f>
        <v/>
      </c>
      <c r="AM234" s="177">
        <f>IF(F234+G234=0,1,F234/(F234+G234))</f>
        <v/>
      </c>
      <c r="AN234" s="177">
        <f>IF(J234+L234=0,"",J234/(J234+L234))</f>
        <v/>
      </c>
      <c r="AO234" s="177">
        <f>IF(K234+M234=0,"",K234/(K234+M234))</f>
        <v/>
      </c>
      <c r="AP234" s="177">
        <f>IF(J234+K234=0,1,J234/(J234+K234))</f>
        <v/>
      </c>
      <c r="AQ234" s="177">
        <f>IF(N234+P234=0,"",N234/(N234+P234))</f>
        <v/>
      </c>
      <c r="AR234" s="177">
        <f>IF(O234+Q234=0,"",O234/(O234+Q234))</f>
        <v/>
      </c>
      <c r="AS234" s="177">
        <f>IF(N234+O234=0,1,N234/(N234+O234))</f>
        <v/>
      </c>
      <c r="AT234" s="177">
        <f>IF(R234+T234=0,"",R234/(R234+T234))</f>
        <v/>
      </c>
      <c r="AU234" s="177">
        <f>IF(S234+U234=0,"",S234/(S234+U234))</f>
        <v/>
      </c>
      <c r="AV234" s="177">
        <f>IF(R234+S234=0,1,R234/(R234+S234))</f>
        <v/>
      </c>
      <c r="AW234" s="177">
        <f>IF(V234+X234=0,"",V234/(V234+X234))</f>
        <v/>
      </c>
      <c r="AX234" s="177">
        <f>IF(W234+Y234=0,"",W234/(W234+Y234))</f>
        <v/>
      </c>
      <c r="AY234" s="177">
        <f>IF(V234+W234=0,1,V234/(V234+W234))</f>
        <v/>
      </c>
      <c r="AZ234" s="177">
        <f>IF(Z234+AB234=0,"",Z234/(Z234+AB234))</f>
        <v/>
      </c>
      <c r="BA234" s="177">
        <f>IF(AA234+AC234=0,"",AA234/(AA234+AC234))</f>
        <v/>
      </c>
      <c r="BB234" s="177">
        <f>IF(Z234+AA234=0,1,Z234/(Z234+AA234))</f>
        <v/>
      </c>
      <c r="BC234" s="177">
        <f>IF(AD234+AF234=0,"",AD234/(AD234+AF234))</f>
        <v/>
      </c>
      <c r="BD234" s="177">
        <f>IF(AE234+AG234=0,"",AE234/(AE234+AG234))</f>
        <v/>
      </c>
      <c r="BE234" s="177">
        <f>IF(AD234+AE234=0,1,AD234/(AD234+AE234))</f>
        <v/>
      </c>
    </row>
    <row r="235">
      <c r="A235" s="178" t="n">
        <v>0.1383462</v>
      </c>
      <c r="B235" s="174" t="n">
        <v>323</v>
      </c>
      <c r="C235" s="174" t="n">
        <v>78</v>
      </c>
      <c r="D235" s="174" t="n">
        <v>1233</v>
      </c>
      <c r="E235" s="174" t="n">
        <v>3406</v>
      </c>
      <c r="F235" s="174" t="n">
        <v>880</v>
      </c>
      <c r="G235" s="174" t="n">
        <v>780</v>
      </c>
      <c r="H235" s="174" t="n">
        <v>536</v>
      </c>
      <c r="I235" s="174" t="n">
        <v>2109</v>
      </c>
      <c r="J235" s="174" t="n">
        <v>4258</v>
      </c>
      <c r="K235" s="174" t="n">
        <v>310</v>
      </c>
      <c r="L235" s="174" t="n">
        <v>6</v>
      </c>
      <c r="M235" s="174" t="n">
        <v>178</v>
      </c>
      <c r="N235" s="174" t="n">
        <v>18</v>
      </c>
      <c r="O235" s="174" t="n">
        <v>2849</v>
      </c>
      <c r="P235" s="174" t="n">
        <v>11</v>
      </c>
      <c r="Q235" s="174" t="n">
        <v>2121</v>
      </c>
      <c r="R235" s="174" t="n">
        <v>58</v>
      </c>
      <c r="S235" s="174" t="n">
        <v>256</v>
      </c>
      <c r="T235" s="174" t="n">
        <v>101</v>
      </c>
      <c r="U235" s="174" t="n">
        <v>4145</v>
      </c>
      <c r="V235" s="174" t="n">
        <v>2294</v>
      </c>
      <c r="W235" s="174" t="n">
        <v>2000</v>
      </c>
      <c r="X235" s="174" t="n">
        <v>626</v>
      </c>
      <c r="Y235" s="174" t="n">
        <v>4609</v>
      </c>
      <c r="Z235" s="179">
        <f>B235+F235+J235+N235+R235</f>
        <v/>
      </c>
      <c r="AA235" s="179">
        <f>C235+G235+K235+O235+S235</f>
        <v/>
      </c>
      <c r="AB235" s="179">
        <f>D235+H235+L235+P235+T235</f>
        <v/>
      </c>
      <c r="AC235" s="179">
        <f>E235+I235+M235+Q235+U235</f>
        <v/>
      </c>
      <c r="AD235" s="179">
        <f>Z235+V235</f>
        <v/>
      </c>
      <c r="AE235" s="179">
        <f>AA235+W235</f>
        <v/>
      </c>
      <c r="AF235" s="179">
        <f>AB235+X235</f>
        <v/>
      </c>
      <c r="AG235" s="179">
        <f>AC235+Y235</f>
        <v/>
      </c>
      <c r="AH235" s="177">
        <f>IF(B235+D235=0,"",B235/(B235+D235))</f>
        <v/>
      </c>
      <c r="AI235" s="177">
        <f>IF(C235+E235=0,"",C235/(C235+E235))</f>
        <v/>
      </c>
      <c r="AJ235" s="177">
        <f>IF(B235+C235=0,1,B235/(B235+C235))</f>
        <v/>
      </c>
      <c r="AK235" s="177">
        <f>IF(F235+H235=0,"",F235/(F235+H235))</f>
        <v/>
      </c>
      <c r="AL235" s="177">
        <f>IF(G235+I235=0,"",G235/(G235+I235))</f>
        <v/>
      </c>
      <c r="AM235" s="177">
        <f>IF(F235+G235=0,1,F235/(F235+G235))</f>
        <v/>
      </c>
      <c r="AN235" s="177">
        <f>IF(J235+L235=0,"",J235/(J235+L235))</f>
        <v/>
      </c>
      <c r="AO235" s="177">
        <f>IF(K235+M235=0,"",K235/(K235+M235))</f>
        <v/>
      </c>
      <c r="AP235" s="177">
        <f>IF(J235+K235=0,1,J235/(J235+K235))</f>
        <v/>
      </c>
      <c r="AQ235" s="177">
        <f>IF(N235+P235=0,"",N235/(N235+P235))</f>
        <v/>
      </c>
      <c r="AR235" s="177">
        <f>IF(O235+Q235=0,"",O235/(O235+Q235))</f>
        <v/>
      </c>
      <c r="AS235" s="177">
        <f>IF(N235+O235=0,1,N235/(N235+O235))</f>
        <v/>
      </c>
      <c r="AT235" s="177">
        <f>IF(R235+T235=0,"",R235/(R235+T235))</f>
        <v/>
      </c>
      <c r="AU235" s="177">
        <f>IF(S235+U235=0,"",S235/(S235+U235))</f>
        <v/>
      </c>
      <c r="AV235" s="177">
        <f>IF(R235+S235=0,1,R235/(R235+S235))</f>
        <v/>
      </c>
      <c r="AW235" s="177">
        <f>IF(V235+X235=0,"",V235/(V235+X235))</f>
        <v/>
      </c>
      <c r="AX235" s="177">
        <f>IF(W235+Y235=0,"",W235/(W235+Y235))</f>
        <v/>
      </c>
      <c r="AY235" s="177">
        <f>IF(V235+W235=0,1,V235/(V235+W235))</f>
        <v/>
      </c>
      <c r="AZ235" s="177">
        <f>IF(Z235+AB235=0,"",Z235/(Z235+AB235))</f>
        <v/>
      </c>
      <c r="BA235" s="177">
        <f>IF(AA235+AC235=0,"",AA235/(AA235+AC235))</f>
        <v/>
      </c>
      <c r="BB235" s="177">
        <f>IF(Z235+AA235=0,1,Z235/(Z235+AA235))</f>
        <v/>
      </c>
      <c r="BC235" s="177">
        <f>IF(AD235+AF235=0,"",AD235/(AD235+AF235))</f>
        <v/>
      </c>
      <c r="BD235" s="177">
        <f>IF(AE235+AG235=0,"",AE235/(AE235+AG235))</f>
        <v/>
      </c>
      <c r="BE235" s="177">
        <f>IF(AD235+AE235=0,1,AD235/(AD235+AE235))</f>
        <v/>
      </c>
    </row>
    <row r="236">
      <c r="A236" s="178" t="n">
        <v>0.1416225866666667</v>
      </c>
      <c r="B236" s="174" t="n">
        <v>321</v>
      </c>
      <c r="C236" s="174" t="n">
        <v>74</v>
      </c>
      <c r="D236" s="174" t="n">
        <v>1235</v>
      </c>
      <c r="E236" s="174" t="n">
        <v>3410</v>
      </c>
      <c r="F236" s="174" t="n">
        <v>858</v>
      </c>
      <c r="G236" s="174" t="n">
        <v>766</v>
      </c>
      <c r="H236" s="174" t="n">
        <v>558</v>
      </c>
      <c r="I236" s="174" t="n">
        <v>2123</v>
      </c>
      <c r="J236" s="174" t="n">
        <v>4258</v>
      </c>
      <c r="K236" s="174" t="n">
        <v>310</v>
      </c>
      <c r="L236" s="174" t="n">
        <v>6</v>
      </c>
      <c r="M236" s="174" t="n">
        <v>178</v>
      </c>
      <c r="N236" s="174" t="n">
        <v>18</v>
      </c>
      <c r="O236" s="174" t="n">
        <v>2841</v>
      </c>
      <c r="P236" s="174" t="n">
        <v>11</v>
      </c>
      <c r="Q236" s="174" t="n">
        <v>2129</v>
      </c>
      <c r="R236" s="174" t="n">
        <v>58</v>
      </c>
      <c r="S236" s="174" t="n">
        <v>243</v>
      </c>
      <c r="T236" s="174" t="n">
        <v>101</v>
      </c>
      <c r="U236" s="174" t="n">
        <v>4158</v>
      </c>
      <c r="V236" s="174" t="n">
        <v>2289</v>
      </c>
      <c r="W236" s="174" t="n">
        <v>1985</v>
      </c>
      <c r="X236" s="174" t="n">
        <v>631</v>
      </c>
      <c r="Y236" s="174" t="n">
        <v>4624</v>
      </c>
      <c r="Z236" s="179">
        <f>B236+F236+J236+N236+R236</f>
        <v/>
      </c>
      <c r="AA236" s="179">
        <f>C236+G236+K236+O236+S236</f>
        <v/>
      </c>
      <c r="AB236" s="179">
        <f>D236+H236+L236+P236+T236</f>
        <v/>
      </c>
      <c r="AC236" s="179">
        <f>E236+I236+M236+Q236+U236</f>
        <v/>
      </c>
      <c r="AD236" s="179">
        <f>Z236+V236</f>
        <v/>
      </c>
      <c r="AE236" s="179">
        <f>AA236+W236</f>
        <v/>
      </c>
      <c r="AF236" s="179">
        <f>AB236+X236</f>
        <v/>
      </c>
      <c r="AG236" s="179">
        <f>AC236+Y236</f>
        <v/>
      </c>
      <c r="AH236" s="177">
        <f>IF(B236+D236=0,"",B236/(B236+D236))</f>
        <v/>
      </c>
      <c r="AI236" s="177">
        <f>IF(C236+E236=0,"",C236/(C236+E236))</f>
        <v/>
      </c>
      <c r="AJ236" s="177">
        <f>IF(B236+C236=0,1,B236/(B236+C236))</f>
        <v/>
      </c>
      <c r="AK236" s="177">
        <f>IF(F236+H236=0,"",F236/(F236+H236))</f>
        <v/>
      </c>
      <c r="AL236" s="177">
        <f>IF(G236+I236=0,"",G236/(G236+I236))</f>
        <v/>
      </c>
      <c r="AM236" s="177">
        <f>IF(F236+G236=0,1,F236/(F236+G236))</f>
        <v/>
      </c>
      <c r="AN236" s="177">
        <f>IF(J236+L236=0,"",J236/(J236+L236))</f>
        <v/>
      </c>
      <c r="AO236" s="177">
        <f>IF(K236+M236=0,"",K236/(K236+M236))</f>
        <v/>
      </c>
      <c r="AP236" s="177">
        <f>IF(J236+K236=0,1,J236/(J236+K236))</f>
        <v/>
      </c>
      <c r="AQ236" s="177">
        <f>IF(N236+P236=0,"",N236/(N236+P236))</f>
        <v/>
      </c>
      <c r="AR236" s="177">
        <f>IF(O236+Q236=0,"",O236/(O236+Q236))</f>
        <v/>
      </c>
      <c r="AS236" s="177">
        <f>IF(N236+O236=0,1,N236/(N236+O236))</f>
        <v/>
      </c>
      <c r="AT236" s="177">
        <f>IF(R236+T236=0,"",R236/(R236+T236))</f>
        <v/>
      </c>
      <c r="AU236" s="177">
        <f>IF(S236+U236=0,"",S236/(S236+U236))</f>
        <v/>
      </c>
      <c r="AV236" s="177">
        <f>IF(R236+S236=0,1,R236/(R236+S236))</f>
        <v/>
      </c>
      <c r="AW236" s="177">
        <f>IF(V236+X236=0,"",V236/(V236+X236))</f>
        <v/>
      </c>
      <c r="AX236" s="177">
        <f>IF(W236+Y236=0,"",W236/(W236+Y236))</f>
        <v/>
      </c>
      <c r="AY236" s="177">
        <f>IF(V236+W236=0,1,V236/(V236+W236))</f>
        <v/>
      </c>
      <c r="AZ236" s="177">
        <f>IF(Z236+AB236=0,"",Z236/(Z236+AB236))</f>
        <v/>
      </c>
      <c r="BA236" s="177">
        <f>IF(AA236+AC236=0,"",AA236/(AA236+AC236))</f>
        <v/>
      </c>
      <c r="BB236" s="177">
        <f>IF(Z236+AA236=0,1,Z236/(Z236+AA236))</f>
        <v/>
      </c>
      <c r="BC236" s="177">
        <f>IF(AD236+AF236=0,"",AD236/(AD236+AF236))</f>
        <v/>
      </c>
      <c r="BD236" s="177">
        <f>IF(AE236+AG236=0,"",AE236/(AE236+AG236))</f>
        <v/>
      </c>
      <c r="BE236" s="177">
        <f>IF(AD236+AE236=0,1,AD236/(AD236+AE236))</f>
        <v/>
      </c>
    </row>
    <row r="237">
      <c r="A237" s="178" t="n">
        <v>0.1445266133333332</v>
      </c>
      <c r="B237" s="174" t="n">
        <v>320</v>
      </c>
      <c r="C237" s="174" t="n">
        <v>68</v>
      </c>
      <c r="D237" s="174" t="n">
        <v>1236</v>
      </c>
      <c r="E237" s="174" t="n">
        <v>3416</v>
      </c>
      <c r="F237" s="174" t="n">
        <v>846</v>
      </c>
      <c r="G237" s="174" t="n">
        <v>740</v>
      </c>
      <c r="H237" s="174" t="n">
        <v>570</v>
      </c>
      <c r="I237" s="174" t="n">
        <v>2149</v>
      </c>
      <c r="J237" s="174" t="n">
        <v>4258</v>
      </c>
      <c r="K237" s="174" t="n">
        <v>308</v>
      </c>
      <c r="L237" s="174" t="n">
        <v>6</v>
      </c>
      <c r="M237" s="174" t="n">
        <v>180</v>
      </c>
      <c r="N237" s="174" t="n">
        <v>18</v>
      </c>
      <c r="O237" s="174" t="n">
        <v>2834</v>
      </c>
      <c r="P237" s="174" t="n">
        <v>11</v>
      </c>
      <c r="Q237" s="174" t="n">
        <v>2136</v>
      </c>
      <c r="R237" s="174" t="n">
        <v>58</v>
      </c>
      <c r="S237" s="174" t="n">
        <v>234</v>
      </c>
      <c r="T237" s="174" t="n">
        <v>101</v>
      </c>
      <c r="U237" s="174" t="n">
        <v>4167</v>
      </c>
      <c r="V237" s="174" t="n">
        <v>2284</v>
      </c>
      <c r="W237" s="174" t="n">
        <v>1970</v>
      </c>
      <c r="X237" s="174" t="n">
        <v>636</v>
      </c>
      <c r="Y237" s="174" t="n">
        <v>4639</v>
      </c>
      <c r="Z237" s="179">
        <f>B237+F237+J237+N237+R237</f>
        <v/>
      </c>
      <c r="AA237" s="179">
        <f>C237+G237+K237+O237+S237</f>
        <v/>
      </c>
      <c r="AB237" s="179">
        <f>D237+H237+L237+P237+T237</f>
        <v/>
      </c>
      <c r="AC237" s="179">
        <f>E237+I237+M237+Q237+U237</f>
        <v/>
      </c>
      <c r="AD237" s="179">
        <f>Z237+V237</f>
        <v/>
      </c>
      <c r="AE237" s="179">
        <f>AA237+W237</f>
        <v/>
      </c>
      <c r="AF237" s="179">
        <f>AB237+X237</f>
        <v/>
      </c>
      <c r="AG237" s="179">
        <f>AC237+Y237</f>
        <v/>
      </c>
      <c r="AH237" s="177">
        <f>IF(B237+D237=0,"",B237/(B237+D237))</f>
        <v/>
      </c>
      <c r="AI237" s="177">
        <f>IF(C237+E237=0,"",C237/(C237+E237))</f>
        <v/>
      </c>
      <c r="AJ237" s="177">
        <f>IF(B237+C237=0,1,B237/(B237+C237))</f>
        <v/>
      </c>
      <c r="AK237" s="177">
        <f>IF(F237+H237=0,"",F237/(F237+H237))</f>
        <v/>
      </c>
      <c r="AL237" s="177">
        <f>IF(G237+I237=0,"",G237/(G237+I237))</f>
        <v/>
      </c>
      <c r="AM237" s="177">
        <f>IF(F237+G237=0,1,F237/(F237+G237))</f>
        <v/>
      </c>
      <c r="AN237" s="177">
        <f>IF(J237+L237=0,"",J237/(J237+L237))</f>
        <v/>
      </c>
      <c r="AO237" s="177">
        <f>IF(K237+M237=0,"",K237/(K237+M237))</f>
        <v/>
      </c>
      <c r="AP237" s="177">
        <f>IF(J237+K237=0,1,J237/(J237+K237))</f>
        <v/>
      </c>
      <c r="AQ237" s="177">
        <f>IF(N237+P237=0,"",N237/(N237+P237))</f>
        <v/>
      </c>
      <c r="AR237" s="177">
        <f>IF(O237+Q237=0,"",O237/(O237+Q237))</f>
        <v/>
      </c>
      <c r="AS237" s="177">
        <f>IF(N237+O237=0,1,N237/(N237+O237))</f>
        <v/>
      </c>
      <c r="AT237" s="177">
        <f>IF(R237+T237=0,"",R237/(R237+T237))</f>
        <v/>
      </c>
      <c r="AU237" s="177">
        <f>IF(S237+U237=0,"",S237/(S237+U237))</f>
        <v/>
      </c>
      <c r="AV237" s="177">
        <f>IF(R237+S237=0,1,R237/(R237+S237))</f>
        <v/>
      </c>
      <c r="AW237" s="177">
        <f>IF(V237+X237=0,"",V237/(V237+X237))</f>
        <v/>
      </c>
      <c r="AX237" s="177">
        <f>IF(W237+Y237=0,"",W237/(W237+Y237))</f>
        <v/>
      </c>
      <c r="AY237" s="177">
        <f>IF(V237+W237=0,1,V237/(V237+W237))</f>
        <v/>
      </c>
      <c r="AZ237" s="177">
        <f>IF(Z237+AB237=0,"",Z237/(Z237+AB237))</f>
        <v/>
      </c>
      <c r="BA237" s="177">
        <f>IF(AA237+AC237=0,"",AA237/(AA237+AC237))</f>
        <v/>
      </c>
      <c r="BB237" s="177">
        <f>IF(Z237+AA237=0,1,Z237/(Z237+AA237))</f>
        <v/>
      </c>
      <c r="BC237" s="177">
        <f>IF(AD237+AF237=0,"",AD237/(AD237+AF237))</f>
        <v/>
      </c>
      <c r="BD237" s="177">
        <f>IF(AE237+AG237=0,"",AE237/(AE237+AG237))</f>
        <v/>
      </c>
      <c r="BE237" s="177">
        <f>IF(AD237+AE237=0,1,AD237/(AD237+AE237))</f>
        <v/>
      </c>
    </row>
    <row r="238">
      <c r="A238" s="178" t="n">
        <v>0.1476312733333333</v>
      </c>
      <c r="B238" s="174" t="n">
        <v>316</v>
      </c>
      <c r="C238" s="174" t="n">
        <v>67</v>
      </c>
      <c r="D238" s="174" t="n">
        <v>1240</v>
      </c>
      <c r="E238" s="174" t="n">
        <v>3417</v>
      </c>
      <c r="F238" s="174" t="n">
        <v>826</v>
      </c>
      <c r="G238" s="174" t="n">
        <v>726</v>
      </c>
      <c r="H238" s="174" t="n">
        <v>590</v>
      </c>
      <c r="I238" s="174" t="n">
        <v>2163</v>
      </c>
      <c r="J238" s="174" t="n">
        <v>4258</v>
      </c>
      <c r="K238" s="174" t="n">
        <v>308</v>
      </c>
      <c r="L238" s="174" t="n">
        <v>6</v>
      </c>
      <c r="M238" s="174" t="n">
        <v>180</v>
      </c>
      <c r="N238" s="174" t="n">
        <v>18</v>
      </c>
      <c r="O238" s="174" t="n">
        <v>2825</v>
      </c>
      <c r="P238" s="174" t="n">
        <v>11</v>
      </c>
      <c r="Q238" s="174" t="n">
        <v>2145</v>
      </c>
      <c r="R238" s="174" t="n">
        <v>58</v>
      </c>
      <c r="S238" s="174" t="n">
        <v>227</v>
      </c>
      <c r="T238" s="174" t="n">
        <v>101</v>
      </c>
      <c r="U238" s="174" t="n">
        <v>4174</v>
      </c>
      <c r="V238" s="174" t="n">
        <v>2270</v>
      </c>
      <c r="W238" s="174" t="n">
        <v>1956</v>
      </c>
      <c r="X238" s="174" t="n">
        <v>650</v>
      </c>
      <c r="Y238" s="174" t="n">
        <v>4653</v>
      </c>
      <c r="Z238" s="179">
        <f>B238+F238+J238+N238+R238</f>
        <v/>
      </c>
      <c r="AA238" s="179">
        <f>C238+G238+K238+O238+S238</f>
        <v/>
      </c>
      <c r="AB238" s="179">
        <f>D238+H238+L238+P238+T238</f>
        <v/>
      </c>
      <c r="AC238" s="179">
        <f>E238+I238+M238+Q238+U238</f>
        <v/>
      </c>
      <c r="AD238" s="179">
        <f>Z238+V238</f>
        <v/>
      </c>
      <c r="AE238" s="179">
        <f>AA238+W238</f>
        <v/>
      </c>
      <c r="AF238" s="179">
        <f>AB238+X238</f>
        <v/>
      </c>
      <c r="AG238" s="179">
        <f>AC238+Y238</f>
        <v/>
      </c>
      <c r="AH238" s="177">
        <f>IF(B238+D238=0,"",B238/(B238+D238))</f>
        <v/>
      </c>
      <c r="AI238" s="177">
        <f>IF(C238+E238=0,"",C238/(C238+E238))</f>
        <v/>
      </c>
      <c r="AJ238" s="177">
        <f>IF(B238+C238=0,1,B238/(B238+C238))</f>
        <v/>
      </c>
      <c r="AK238" s="177">
        <f>IF(F238+H238=0,"",F238/(F238+H238))</f>
        <v/>
      </c>
      <c r="AL238" s="177">
        <f>IF(G238+I238=0,"",G238/(G238+I238))</f>
        <v/>
      </c>
      <c r="AM238" s="177">
        <f>IF(F238+G238=0,1,F238/(F238+G238))</f>
        <v/>
      </c>
      <c r="AN238" s="177">
        <f>IF(J238+L238=0,"",J238/(J238+L238))</f>
        <v/>
      </c>
      <c r="AO238" s="177">
        <f>IF(K238+M238=0,"",K238/(K238+M238))</f>
        <v/>
      </c>
      <c r="AP238" s="177">
        <f>IF(J238+K238=0,1,J238/(J238+K238))</f>
        <v/>
      </c>
      <c r="AQ238" s="177">
        <f>IF(N238+P238=0,"",N238/(N238+P238))</f>
        <v/>
      </c>
      <c r="AR238" s="177">
        <f>IF(O238+Q238=0,"",O238/(O238+Q238))</f>
        <v/>
      </c>
      <c r="AS238" s="177">
        <f>IF(N238+O238=0,1,N238/(N238+O238))</f>
        <v/>
      </c>
      <c r="AT238" s="177">
        <f>IF(R238+T238=0,"",R238/(R238+T238))</f>
        <v/>
      </c>
      <c r="AU238" s="177">
        <f>IF(S238+U238=0,"",S238/(S238+U238))</f>
        <v/>
      </c>
      <c r="AV238" s="177">
        <f>IF(R238+S238=0,1,R238/(R238+S238))</f>
        <v/>
      </c>
      <c r="AW238" s="177">
        <f>IF(V238+X238=0,"",V238/(V238+X238))</f>
        <v/>
      </c>
      <c r="AX238" s="177">
        <f>IF(W238+Y238=0,"",W238/(W238+Y238))</f>
        <v/>
      </c>
      <c r="AY238" s="177">
        <f>IF(V238+W238=0,1,V238/(V238+W238))</f>
        <v/>
      </c>
      <c r="AZ238" s="177">
        <f>IF(Z238+AB238=0,"",Z238/(Z238+AB238))</f>
        <v/>
      </c>
      <c r="BA238" s="177">
        <f>IF(AA238+AC238=0,"",AA238/(AA238+AC238))</f>
        <v/>
      </c>
      <c r="BB238" s="177">
        <f>IF(Z238+AA238=0,1,Z238/(Z238+AA238))</f>
        <v/>
      </c>
      <c r="BC238" s="177">
        <f>IF(AD238+AF238=0,"",AD238/(AD238+AF238))</f>
        <v/>
      </c>
      <c r="BD238" s="177">
        <f>IF(AE238+AG238=0,"",AE238/(AE238+AG238))</f>
        <v/>
      </c>
      <c r="BE238" s="177">
        <f>IF(AD238+AE238=0,1,AD238/(AD238+AE238))</f>
        <v/>
      </c>
    </row>
    <row r="239">
      <c r="A239" s="178" t="n">
        <v>0.1507047733333333</v>
      </c>
      <c r="B239" s="174" t="n">
        <v>312</v>
      </c>
      <c r="C239" s="174" t="n">
        <v>61</v>
      </c>
      <c r="D239" s="174" t="n">
        <v>1244</v>
      </c>
      <c r="E239" s="174" t="n">
        <v>3423</v>
      </c>
      <c r="F239" s="174" t="n">
        <v>815</v>
      </c>
      <c r="G239" s="174" t="n">
        <v>703</v>
      </c>
      <c r="H239" s="174" t="n">
        <v>601</v>
      </c>
      <c r="I239" s="174" t="n">
        <v>2186</v>
      </c>
      <c r="J239" s="174" t="n">
        <v>4258</v>
      </c>
      <c r="K239" s="174" t="n">
        <v>307</v>
      </c>
      <c r="L239" s="174" t="n">
        <v>6</v>
      </c>
      <c r="M239" s="174" t="n">
        <v>181</v>
      </c>
      <c r="N239" s="174" t="n">
        <v>18</v>
      </c>
      <c r="O239" s="174" t="n">
        <v>2815</v>
      </c>
      <c r="P239" s="174" t="n">
        <v>11</v>
      </c>
      <c r="Q239" s="174" t="n">
        <v>2155</v>
      </c>
      <c r="R239" s="174" t="n">
        <v>57</v>
      </c>
      <c r="S239" s="174" t="n">
        <v>220</v>
      </c>
      <c r="T239" s="174" t="n">
        <v>102</v>
      </c>
      <c r="U239" s="174" t="n">
        <v>4181</v>
      </c>
      <c r="V239" s="174" t="n">
        <v>2267</v>
      </c>
      <c r="W239" s="174" t="n">
        <v>1939</v>
      </c>
      <c r="X239" s="174" t="n">
        <v>653</v>
      </c>
      <c r="Y239" s="174" t="n">
        <v>4670</v>
      </c>
      <c r="Z239" s="179">
        <f>B239+F239+J239+N239+R239</f>
        <v/>
      </c>
      <c r="AA239" s="179">
        <f>C239+G239+K239+O239+S239</f>
        <v/>
      </c>
      <c r="AB239" s="179">
        <f>D239+H239+L239+P239+T239</f>
        <v/>
      </c>
      <c r="AC239" s="179">
        <f>E239+I239+M239+Q239+U239</f>
        <v/>
      </c>
      <c r="AD239" s="179">
        <f>Z239+V239</f>
        <v/>
      </c>
      <c r="AE239" s="179">
        <f>AA239+W239</f>
        <v/>
      </c>
      <c r="AF239" s="179">
        <f>AB239+X239</f>
        <v/>
      </c>
      <c r="AG239" s="179">
        <f>AC239+Y239</f>
        <v/>
      </c>
      <c r="AH239" s="177">
        <f>IF(B239+D239=0,"",B239/(B239+D239))</f>
        <v/>
      </c>
      <c r="AI239" s="177">
        <f>IF(C239+E239=0,"",C239/(C239+E239))</f>
        <v/>
      </c>
      <c r="AJ239" s="177">
        <f>IF(B239+C239=0,1,B239/(B239+C239))</f>
        <v/>
      </c>
      <c r="AK239" s="177">
        <f>IF(F239+H239=0,"",F239/(F239+H239))</f>
        <v/>
      </c>
      <c r="AL239" s="177">
        <f>IF(G239+I239=0,"",G239/(G239+I239))</f>
        <v/>
      </c>
      <c r="AM239" s="177">
        <f>IF(F239+G239=0,1,F239/(F239+G239))</f>
        <v/>
      </c>
      <c r="AN239" s="177">
        <f>IF(J239+L239=0,"",J239/(J239+L239))</f>
        <v/>
      </c>
      <c r="AO239" s="177">
        <f>IF(K239+M239=0,"",K239/(K239+M239))</f>
        <v/>
      </c>
      <c r="AP239" s="177">
        <f>IF(J239+K239=0,1,J239/(J239+K239))</f>
        <v/>
      </c>
      <c r="AQ239" s="177">
        <f>IF(N239+P239=0,"",N239/(N239+P239))</f>
        <v/>
      </c>
      <c r="AR239" s="177">
        <f>IF(O239+Q239=0,"",O239/(O239+Q239))</f>
        <v/>
      </c>
      <c r="AS239" s="177">
        <f>IF(N239+O239=0,1,N239/(N239+O239))</f>
        <v/>
      </c>
      <c r="AT239" s="177">
        <f>IF(R239+T239=0,"",R239/(R239+T239))</f>
        <v/>
      </c>
      <c r="AU239" s="177">
        <f>IF(S239+U239=0,"",S239/(S239+U239))</f>
        <v/>
      </c>
      <c r="AV239" s="177">
        <f>IF(R239+S239=0,1,R239/(R239+S239))</f>
        <v/>
      </c>
      <c r="AW239" s="177">
        <f>IF(V239+X239=0,"",V239/(V239+X239))</f>
        <v/>
      </c>
      <c r="AX239" s="177">
        <f>IF(W239+Y239=0,"",W239/(W239+Y239))</f>
        <v/>
      </c>
      <c r="AY239" s="177">
        <f>IF(V239+W239=0,1,V239/(V239+W239))</f>
        <v/>
      </c>
      <c r="AZ239" s="177">
        <f>IF(Z239+AB239=0,"",Z239/(Z239+AB239))</f>
        <v/>
      </c>
      <c r="BA239" s="177">
        <f>IF(AA239+AC239=0,"",AA239/(AA239+AC239))</f>
        <v/>
      </c>
      <c r="BB239" s="177">
        <f>IF(Z239+AA239=0,1,Z239/(Z239+AA239))</f>
        <v/>
      </c>
      <c r="BC239" s="177">
        <f>IF(AD239+AF239=0,"",AD239/(AD239+AF239))</f>
        <v/>
      </c>
      <c r="BD239" s="177">
        <f>IF(AE239+AG239=0,"",AE239/(AE239+AG239))</f>
        <v/>
      </c>
      <c r="BE239" s="177">
        <f>IF(AD239+AE239=0,1,AD239/(AD239+AE239))</f>
        <v/>
      </c>
    </row>
    <row r="240">
      <c r="A240" s="178" t="n">
        <v>0.1541839666666667</v>
      </c>
      <c r="B240" s="174" t="n">
        <v>307</v>
      </c>
      <c r="C240" s="174" t="n">
        <v>57</v>
      </c>
      <c r="D240" s="174" t="n">
        <v>1249</v>
      </c>
      <c r="E240" s="174" t="n">
        <v>3427</v>
      </c>
      <c r="F240" s="174" t="n">
        <v>796</v>
      </c>
      <c r="G240" s="174" t="n">
        <v>690</v>
      </c>
      <c r="H240" s="174" t="n">
        <v>620</v>
      </c>
      <c r="I240" s="174" t="n">
        <v>2199</v>
      </c>
      <c r="J240" s="174" t="n">
        <v>4258</v>
      </c>
      <c r="K240" s="174" t="n">
        <v>304</v>
      </c>
      <c r="L240" s="174" t="n">
        <v>6</v>
      </c>
      <c r="M240" s="174" t="n">
        <v>184</v>
      </c>
      <c r="N240" s="174" t="n">
        <v>18</v>
      </c>
      <c r="O240" s="174" t="n">
        <v>2798</v>
      </c>
      <c r="P240" s="174" t="n">
        <v>11</v>
      </c>
      <c r="Q240" s="174" t="n">
        <v>2172</v>
      </c>
      <c r="R240" s="174" t="n">
        <v>57</v>
      </c>
      <c r="S240" s="174" t="n">
        <v>215</v>
      </c>
      <c r="T240" s="174" t="n">
        <v>102</v>
      </c>
      <c r="U240" s="174" t="n">
        <v>4186</v>
      </c>
      <c r="V240" s="174" t="n">
        <v>2260</v>
      </c>
      <c r="W240" s="174" t="n">
        <v>1929</v>
      </c>
      <c r="X240" s="174" t="n">
        <v>660</v>
      </c>
      <c r="Y240" s="174" t="n">
        <v>4680</v>
      </c>
      <c r="Z240" s="179">
        <f>B240+F240+J240+N240+R240</f>
        <v/>
      </c>
      <c r="AA240" s="179">
        <f>C240+G240+K240+O240+S240</f>
        <v/>
      </c>
      <c r="AB240" s="179">
        <f>D240+H240+L240+P240+T240</f>
        <v/>
      </c>
      <c r="AC240" s="179">
        <f>E240+I240+M240+Q240+U240</f>
        <v/>
      </c>
      <c r="AD240" s="179">
        <f>Z240+V240</f>
        <v/>
      </c>
      <c r="AE240" s="179">
        <f>AA240+W240</f>
        <v/>
      </c>
      <c r="AF240" s="179">
        <f>AB240+X240</f>
        <v/>
      </c>
      <c r="AG240" s="179">
        <f>AC240+Y240</f>
        <v/>
      </c>
      <c r="AH240" s="177">
        <f>IF(B240+D240=0,"",B240/(B240+D240))</f>
        <v/>
      </c>
      <c r="AI240" s="177">
        <f>IF(C240+E240=0,"",C240/(C240+E240))</f>
        <v/>
      </c>
      <c r="AJ240" s="177">
        <f>IF(B240+C240=0,1,B240/(B240+C240))</f>
        <v/>
      </c>
      <c r="AK240" s="177">
        <f>IF(F240+H240=0,"",F240/(F240+H240))</f>
        <v/>
      </c>
      <c r="AL240" s="177">
        <f>IF(G240+I240=0,"",G240/(G240+I240))</f>
        <v/>
      </c>
      <c r="AM240" s="177">
        <f>IF(F240+G240=0,1,F240/(F240+G240))</f>
        <v/>
      </c>
      <c r="AN240" s="177">
        <f>IF(J240+L240=0,"",J240/(J240+L240))</f>
        <v/>
      </c>
      <c r="AO240" s="177">
        <f>IF(K240+M240=0,"",K240/(K240+M240))</f>
        <v/>
      </c>
      <c r="AP240" s="177">
        <f>IF(J240+K240=0,1,J240/(J240+K240))</f>
        <v/>
      </c>
      <c r="AQ240" s="177">
        <f>IF(N240+P240=0,"",N240/(N240+P240))</f>
        <v/>
      </c>
      <c r="AR240" s="177">
        <f>IF(O240+Q240=0,"",O240/(O240+Q240))</f>
        <v/>
      </c>
      <c r="AS240" s="177">
        <f>IF(N240+O240=0,1,N240/(N240+O240))</f>
        <v/>
      </c>
      <c r="AT240" s="177">
        <f>IF(R240+T240=0,"",R240/(R240+T240))</f>
        <v/>
      </c>
      <c r="AU240" s="177">
        <f>IF(S240+U240=0,"",S240/(S240+U240))</f>
        <v/>
      </c>
      <c r="AV240" s="177">
        <f>IF(R240+S240=0,1,R240/(R240+S240))</f>
        <v/>
      </c>
      <c r="AW240" s="177">
        <f>IF(V240+X240=0,"",V240/(V240+X240))</f>
        <v/>
      </c>
      <c r="AX240" s="177">
        <f>IF(W240+Y240=0,"",W240/(W240+Y240))</f>
        <v/>
      </c>
      <c r="AY240" s="177">
        <f>IF(V240+W240=0,1,V240/(V240+W240))</f>
        <v/>
      </c>
      <c r="AZ240" s="177">
        <f>IF(Z240+AB240=0,"",Z240/(Z240+AB240))</f>
        <v/>
      </c>
      <c r="BA240" s="177">
        <f>IF(AA240+AC240=0,"",AA240/(AA240+AC240))</f>
        <v/>
      </c>
      <c r="BB240" s="177">
        <f>IF(Z240+AA240=0,1,Z240/(Z240+AA240))</f>
        <v/>
      </c>
      <c r="BC240" s="177">
        <f>IF(AD240+AF240=0,"",AD240/(AD240+AF240))</f>
        <v/>
      </c>
      <c r="BD240" s="177">
        <f>IF(AE240+AG240=0,"",AE240/(AE240+AG240))</f>
        <v/>
      </c>
      <c r="BE240" s="177">
        <f>IF(AD240+AE240=0,1,AD240/(AD240+AE240))</f>
        <v/>
      </c>
    </row>
    <row r="241">
      <c r="A241" s="178" t="n">
        <v>0.1574700266666666</v>
      </c>
      <c r="B241" s="174" t="n">
        <v>304</v>
      </c>
      <c r="C241" s="174" t="n">
        <v>55</v>
      </c>
      <c r="D241" s="174" t="n">
        <v>1252</v>
      </c>
      <c r="E241" s="174" t="n">
        <v>3429</v>
      </c>
      <c r="F241" s="174" t="n">
        <v>785</v>
      </c>
      <c r="G241" s="174" t="n">
        <v>671</v>
      </c>
      <c r="H241" s="174" t="n">
        <v>631</v>
      </c>
      <c r="I241" s="174" t="n">
        <v>2218</v>
      </c>
      <c r="J241" s="174" t="n">
        <v>4258</v>
      </c>
      <c r="K241" s="174" t="n">
        <v>302</v>
      </c>
      <c r="L241" s="174" t="n">
        <v>6</v>
      </c>
      <c r="M241" s="174" t="n">
        <v>186</v>
      </c>
      <c r="N241" s="174" t="n">
        <v>18</v>
      </c>
      <c r="O241" s="174" t="n">
        <v>2785</v>
      </c>
      <c r="P241" s="174" t="n">
        <v>11</v>
      </c>
      <c r="Q241" s="174" t="n">
        <v>2185</v>
      </c>
      <c r="R241" s="174" t="n">
        <v>55</v>
      </c>
      <c r="S241" s="174" t="n">
        <v>208</v>
      </c>
      <c r="T241" s="174" t="n">
        <v>104</v>
      </c>
      <c r="U241" s="174" t="n">
        <v>4193</v>
      </c>
      <c r="V241" s="174" t="n">
        <v>2254</v>
      </c>
      <c r="W241" s="174" t="n">
        <v>1911</v>
      </c>
      <c r="X241" s="174" t="n">
        <v>666</v>
      </c>
      <c r="Y241" s="174" t="n">
        <v>4698</v>
      </c>
      <c r="Z241" s="179">
        <f>B241+F241+J241+N241+R241</f>
        <v/>
      </c>
      <c r="AA241" s="179">
        <f>C241+G241+K241+O241+S241</f>
        <v/>
      </c>
      <c r="AB241" s="179">
        <f>D241+H241+L241+P241+T241</f>
        <v/>
      </c>
      <c r="AC241" s="179">
        <f>E241+I241+M241+Q241+U241</f>
        <v/>
      </c>
      <c r="AD241" s="179">
        <f>Z241+V241</f>
        <v/>
      </c>
      <c r="AE241" s="179">
        <f>AA241+W241</f>
        <v/>
      </c>
      <c r="AF241" s="179">
        <f>AB241+X241</f>
        <v/>
      </c>
      <c r="AG241" s="179">
        <f>AC241+Y241</f>
        <v/>
      </c>
      <c r="AH241" s="177">
        <f>IF(B241+D241=0,"",B241/(B241+D241))</f>
        <v/>
      </c>
      <c r="AI241" s="177">
        <f>IF(C241+E241=0,"",C241/(C241+E241))</f>
        <v/>
      </c>
      <c r="AJ241" s="177">
        <f>IF(B241+C241=0,1,B241/(B241+C241))</f>
        <v/>
      </c>
      <c r="AK241" s="177">
        <f>IF(F241+H241=0,"",F241/(F241+H241))</f>
        <v/>
      </c>
      <c r="AL241" s="177">
        <f>IF(G241+I241=0,"",G241/(G241+I241))</f>
        <v/>
      </c>
      <c r="AM241" s="177">
        <f>IF(F241+G241=0,1,F241/(F241+G241))</f>
        <v/>
      </c>
      <c r="AN241" s="177">
        <f>IF(J241+L241=0,"",J241/(J241+L241))</f>
        <v/>
      </c>
      <c r="AO241" s="177">
        <f>IF(K241+M241=0,"",K241/(K241+M241))</f>
        <v/>
      </c>
      <c r="AP241" s="177">
        <f>IF(J241+K241=0,1,J241/(J241+K241))</f>
        <v/>
      </c>
      <c r="AQ241" s="177">
        <f>IF(N241+P241=0,"",N241/(N241+P241))</f>
        <v/>
      </c>
      <c r="AR241" s="177">
        <f>IF(O241+Q241=0,"",O241/(O241+Q241))</f>
        <v/>
      </c>
      <c r="AS241" s="177">
        <f>IF(N241+O241=0,1,N241/(N241+O241))</f>
        <v/>
      </c>
      <c r="AT241" s="177">
        <f>IF(R241+T241=0,"",R241/(R241+T241))</f>
        <v/>
      </c>
      <c r="AU241" s="177">
        <f>IF(S241+U241=0,"",S241/(S241+U241))</f>
        <v/>
      </c>
      <c r="AV241" s="177">
        <f>IF(R241+S241=0,1,R241/(R241+S241))</f>
        <v/>
      </c>
      <c r="AW241" s="177">
        <f>IF(V241+X241=0,"",V241/(V241+X241))</f>
        <v/>
      </c>
      <c r="AX241" s="177">
        <f>IF(W241+Y241=0,"",W241/(W241+Y241))</f>
        <v/>
      </c>
      <c r="AY241" s="177">
        <f>IF(V241+W241=0,1,V241/(V241+W241))</f>
        <v/>
      </c>
      <c r="AZ241" s="177">
        <f>IF(Z241+AB241=0,"",Z241/(Z241+AB241))</f>
        <v/>
      </c>
      <c r="BA241" s="177">
        <f>IF(AA241+AC241=0,"",AA241/(AA241+AC241))</f>
        <v/>
      </c>
      <c r="BB241" s="177">
        <f>IF(Z241+AA241=0,1,Z241/(Z241+AA241))</f>
        <v/>
      </c>
      <c r="BC241" s="177">
        <f>IF(AD241+AF241=0,"",AD241/(AD241+AF241))</f>
        <v/>
      </c>
      <c r="BD241" s="177">
        <f>IF(AE241+AG241=0,"",AE241/(AE241+AG241))</f>
        <v/>
      </c>
      <c r="BE241" s="177">
        <f>IF(AD241+AE241=0,1,AD241/(AD241+AE241))</f>
        <v/>
      </c>
    </row>
    <row r="242">
      <c r="A242" s="178" t="n">
        <v>0.1607763104761904</v>
      </c>
      <c r="B242" s="174" t="n">
        <v>299</v>
      </c>
      <c r="C242" s="174" t="n">
        <v>52</v>
      </c>
      <c r="D242" s="174" t="n">
        <v>1257</v>
      </c>
      <c r="E242" s="174" t="n">
        <v>3432</v>
      </c>
      <c r="F242" s="174" t="n">
        <v>769</v>
      </c>
      <c r="G242" s="174" t="n">
        <v>649</v>
      </c>
      <c r="H242" s="174" t="n">
        <v>647</v>
      </c>
      <c r="I242" s="174" t="n">
        <v>2240</v>
      </c>
      <c r="J242" s="174" t="n">
        <v>4258</v>
      </c>
      <c r="K242" s="174" t="n">
        <v>300</v>
      </c>
      <c r="L242" s="174" t="n">
        <v>6</v>
      </c>
      <c r="M242" s="174" t="n">
        <v>188</v>
      </c>
      <c r="N242" s="174" t="n">
        <v>18</v>
      </c>
      <c r="O242" s="174" t="n">
        <v>2779</v>
      </c>
      <c r="P242" s="174" t="n">
        <v>11</v>
      </c>
      <c r="Q242" s="174" t="n">
        <v>2191</v>
      </c>
      <c r="R242" s="174" t="n">
        <v>55</v>
      </c>
      <c r="S242" s="174" t="n">
        <v>204</v>
      </c>
      <c r="T242" s="174" t="n">
        <v>104</v>
      </c>
      <c r="U242" s="174" t="n">
        <v>4197</v>
      </c>
      <c r="V242" s="174" t="n">
        <v>2246</v>
      </c>
      <c r="W242" s="174" t="n">
        <v>1894</v>
      </c>
      <c r="X242" s="174" t="n">
        <v>674</v>
      </c>
      <c r="Y242" s="174" t="n">
        <v>4715</v>
      </c>
      <c r="Z242" s="179">
        <f>B242+F242+J242+N242+R242</f>
        <v/>
      </c>
      <c r="AA242" s="179">
        <f>C242+G242+K242+O242+S242</f>
        <v/>
      </c>
      <c r="AB242" s="179">
        <f>D242+H242+L242+P242+T242</f>
        <v/>
      </c>
      <c r="AC242" s="179">
        <f>E242+I242+M242+Q242+U242</f>
        <v/>
      </c>
      <c r="AD242" s="179">
        <f>Z242+V242</f>
        <v/>
      </c>
      <c r="AE242" s="179">
        <f>AA242+W242</f>
        <v/>
      </c>
      <c r="AF242" s="179">
        <f>AB242+X242</f>
        <v/>
      </c>
      <c r="AG242" s="179">
        <f>AC242+Y242</f>
        <v/>
      </c>
      <c r="AH242" s="177">
        <f>IF(B242+D242=0,"",B242/(B242+D242))</f>
        <v/>
      </c>
      <c r="AI242" s="177">
        <f>IF(C242+E242=0,"",C242/(C242+E242))</f>
        <v/>
      </c>
      <c r="AJ242" s="177">
        <f>IF(B242+C242=0,1,B242/(B242+C242))</f>
        <v/>
      </c>
      <c r="AK242" s="177">
        <f>IF(F242+H242=0,"",F242/(F242+H242))</f>
        <v/>
      </c>
      <c r="AL242" s="177">
        <f>IF(G242+I242=0,"",G242/(G242+I242))</f>
        <v/>
      </c>
      <c r="AM242" s="177">
        <f>IF(F242+G242=0,1,F242/(F242+G242))</f>
        <v/>
      </c>
      <c r="AN242" s="177">
        <f>IF(J242+L242=0,"",J242/(J242+L242))</f>
        <v/>
      </c>
      <c r="AO242" s="177">
        <f>IF(K242+M242=0,"",K242/(K242+M242))</f>
        <v/>
      </c>
      <c r="AP242" s="177">
        <f>IF(J242+K242=0,1,J242/(J242+K242))</f>
        <v/>
      </c>
      <c r="AQ242" s="177">
        <f>IF(N242+P242=0,"",N242/(N242+P242))</f>
        <v/>
      </c>
      <c r="AR242" s="177">
        <f>IF(O242+Q242=0,"",O242/(O242+Q242))</f>
        <v/>
      </c>
      <c r="AS242" s="177">
        <f>IF(N242+O242=0,1,N242/(N242+O242))</f>
        <v/>
      </c>
      <c r="AT242" s="177">
        <f>IF(R242+T242=0,"",R242/(R242+T242))</f>
        <v/>
      </c>
      <c r="AU242" s="177">
        <f>IF(S242+U242=0,"",S242/(S242+U242))</f>
        <v/>
      </c>
      <c r="AV242" s="177">
        <f>IF(R242+S242=0,1,R242/(R242+S242))</f>
        <v/>
      </c>
      <c r="AW242" s="177">
        <f>IF(V242+X242=0,"",V242/(V242+X242))</f>
        <v/>
      </c>
      <c r="AX242" s="177">
        <f>IF(W242+Y242=0,"",W242/(W242+Y242))</f>
        <v/>
      </c>
      <c r="AY242" s="177">
        <f>IF(V242+W242=0,1,V242/(V242+W242))</f>
        <v/>
      </c>
      <c r="AZ242" s="177">
        <f>IF(Z242+AB242=0,"",Z242/(Z242+AB242))</f>
        <v/>
      </c>
      <c r="BA242" s="177">
        <f>IF(AA242+AC242=0,"",AA242/(AA242+AC242))</f>
        <v/>
      </c>
      <c r="BB242" s="177">
        <f>IF(Z242+AA242=0,1,Z242/(Z242+AA242))</f>
        <v/>
      </c>
      <c r="BC242" s="177">
        <f>IF(AD242+AF242=0,"",AD242/(AD242+AF242))</f>
        <v/>
      </c>
      <c r="BD242" s="177">
        <f>IF(AE242+AG242=0,"",AE242/(AE242+AG242))</f>
        <v/>
      </c>
      <c r="BE242" s="177">
        <f>IF(AD242+AE242=0,1,AD242/(AD242+AE242))</f>
        <v/>
      </c>
    </row>
    <row r="243">
      <c r="A243" s="178" t="n">
        <v>0.1644640371428571</v>
      </c>
      <c r="B243" s="174" t="n">
        <v>293</v>
      </c>
      <c r="C243" s="174" t="n">
        <v>49</v>
      </c>
      <c r="D243" s="174" t="n">
        <v>1263</v>
      </c>
      <c r="E243" s="174" t="n">
        <v>3435</v>
      </c>
      <c r="F243" s="174" t="n">
        <v>751</v>
      </c>
      <c r="G243" s="174" t="n">
        <v>631</v>
      </c>
      <c r="H243" s="174" t="n">
        <v>665</v>
      </c>
      <c r="I243" s="174" t="n">
        <v>2258</v>
      </c>
      <c r="J243" s="174" t="n">
        <v>4258</v>
      </c>
      <c r="K243" s="174" t="n">
        <v>300</v>
      </c>
      <c r="L243" s="174" t="n">
        <v>6</v>
      </c>
      <c r="M243" s="174" t="n">
        <v>188</v>
      </c>
      <c r="N243" s="174" t="n">
        <v>18</v>
      </c>
      <c r="O243" s="174" t="n">
        <v>2769</v>
      </c>
      <c r="P243" s="174" t="n">
        <v>11</v>
      </c>
      <c r="Q243" s="174" t="n">
        <v>2201</v>
      </c>
      <c r="R243" s="174" t="n">
        <v>55</v>
      </c>
      <c r="S243" s="174" t="n">
        <v>198</v>
      </c>
      <c r="T243" s="174" t="n">
        <v>104</v>
      </c>
      <c r="U243" s="174" t="n">
        <v>4203</v>
      </c>
      <c r="V243" s="174" t="n">
        <v>2238</v>
      </c>
      <c r="W243" s="174" t="n">
        <v>1880</v>
      </c>
      <c r="X243" s="174" t="n">
        <v>682</v>
      </c>
      <c r="Y243" s="174" t="n">
        <v>4729</v>
      </c>
      <c r="Z243" s="179">
        <f>B243+F243+J243+N243+R243</f>
        <v/>
      </c>
      <c r="AA243" s="179">
        <f>C243+G243+K243+O243+S243</f>
        <v/>
      </c>
      <c r="AB243" s="179">
        <f>D243+H243+L243+P243+T243</f>
        <v/>
      </c>
      <c r="AC243" s="179">
        <f>E243+I243+M243+Q243+U243</f>
        <v/>
      </c>
      <c r="AD243" s="179">
        <f>Z243+V243</f>
        <v/>
      </c>
      <c r="AE243" s="179">
        <f>AA243+W243</f>
        <v/>
      </c>
      <c r="AF243" s="179">
        <f>AB243+X243</f>
        <v/>
      </c>
      <c r="AG243" s="179">
        <f>AC243+Y243</f>
        <v/>
      </c>
      <c r="AH243" s="177">
        <f>IF(B243+D243=0,"",B243/(B243+D243))</f>
        <v/>
      </c>
      <c r="AI243" s="177">
        <f>IF(C243+E243=0,"",C243/(C243+E243))</f>
        <v/>
      </c>
      <c r="AJ243" s="177">
        <f>IF(B243+C243=0,1,B243/(B243+C243))</f>
        <v/>
      </c>
      <c r="AK243" s="177">
        <f>IF(F243+H243=0,"",F243/(F243+H243))</f>
        <v/>
      </c>
      <c r="AL243" s="177">
        <f>IF(G243+I243=0,"",G243/(G243+I243))</f>
        <v/>
      </c>
      <c r="AM243" s="177">
        <f>IF(F243+G243=0,1,F243/(F243+G243))</f>
        <v/>
      </c>
      <c r="AN243" s="177">
        <f>IF(J243+L243=0,"",J243/(J243+L243))</f>
        <v/>
      </c>
      <c r="AO243" s="177">
        <f>IF(K243+M243=0,"",K243/(K243+M243))</f>
        <v/>
      </c>
      <c r="AP243" s="177">
        <f>IF(J243+K243=0,1,J243/(J243+K243))</f>
        <v/>
      </c>
      <c r="AQ243" s="177">
        <f>IF(N243+P243=0,"",N243/(N243+P243))</f>
        <v/>
      </c>
      <c r="AR243" s="177">
        <f>IF(O243+Q243=0,"",O243/(O243+Q243))</f>
        <v/>
      </c>
      <c r="AS243" s="177">
        <f>IF(N243+O243=0,1,N243/(N243+O243))</f>
        <v/>
      </c>
      <c r="AT243" s="177">
        <f>IF(R243+T243=0,"",R243/(R243+T243))</f>
        <v/>
      </c>
      <c r="AU243" s="177">
        <f>IF(S243+U243=0,"",S243/(S243+U243))</f>
        <v/>
      </c>
      <c r="AV243" s="177">
        <f>IF(R243+S243=0,1,R243/(R243+S243))</f>
        <v/>
      </c>
      <c r="AW243" s="177">
        <f>IF(V243+X243=0,"",V243/(V243+X243))</f>
        <v/>
      </c>
      <c r="AX243" s="177">
        <f>IF(W243+Y243=0,"",W243/(W243+Y243))</f>
        <v/>
      </c>
      <c r="AY243" s="177">
        <f>IF(V243+W243=0,1,V243/(V243+W243))</f>
        <v/>
      </c>
      <c r="AZ243" s="177">
        <f>IF(Z243+AB243=0,"",Z243/(Z243+AB243))</f>
        <v/>
      </c>
      <c r="BA243" s="177">
        <f>IF(AA243+AC243=0,"",AA243/(AA243+AC243))</f>
        <v/>
      </c>
      <c r="BB243" s="177">
        <f>IF(Z243+AA243=0,1,Z243/(Z243+AA243))</f>
        <v/>
      </c>
      <c r="BC243" s="177">
        <f>IF(AD243+AF243=0,"",AD243/(AD243+AF243))</f>
        <v/>
      </c>
      <c r="BD243" s="177">
        <f>IF(AE243+AG243=0,"",AE243/(AE243+AG243))</f>
        <v/>
      </c>
      <c r="BE243" s="177">
        <f>IF(AD243+AE243=0,1,AD243/(AD243+AE243))</f>
        <v/>
      </c>
    </row>
    <row r="244">
      <c r="A244" s="178" t="n">
        <v>0.1682013266666667</v>
      </c>
      <c r="B244" s="174" t="n">
        <v>292</v>
      </c>
      <c r="C244" s="174" t="n">
        <v>45</v>
      </c>
      <c r="D244" s="174" t="n">
        <v>1264</v>
      </c>
      <c r="E244" s="174" t="n">
        <v>3439</v>
      </c>
      <c r="F244" s="174" t="n">
        <v>732</v>
      </c>
      <c r="G244" s="174" t="n">
        <v>618</v>
      </c>
      <c r="H244" s="174" t="n">
        <v>684</v>
      </c>
      <c r="I244" s="174" t="n">
        <v>2271</v>
      </c>
      <c r="J244" s="174" t="n">
        <v>4258</v>
      </c>
      <c r="K244" s="174" t="n">
        <v>300</v>
      </c>
      <c r="L244" s="174" t="n">
        <v>6</v>
      </c>
      <c r="M244" s="174" t="n">
        <v>188</v>
      </c>
      <c r="N244" s="174" t="n">
        <v>18</v>
      </c>
      <c r="O244" s="174" t="n">
        <v>2757</v>
      </c>
      <c r="P244" s="174" t="n">
        <v>11</v>
      </c>
      <c r="Q244" s="174" t="n">
        <v>2213</v>
      </c>
      <c r="R244" s="174" t="n">
        <v>54</v>
      </c>
      <c r="S244" s="174" t="n">
        <v>191</v>
      </c>
      <c r="T244" s="174" t="n">
        <v>105</v>
      </c>
      <c r="U244" s="174" t="n">
        <v>4210</v>
      </c>
      <c r="V244" s="174" t="n">
        <v>2229</v>
      </c>
      <c r="W244" s="174" t="n">
        <v>1863</v>
      </c>
      <c r="X244" s="174" t="n">
        <v>691</v>
      </c>
      <c r="Y244" s="174" t="n">
        <v>4746</v>
      </c>
      <c r="Z244" s="179">
        <f>B244+F244+J244+N244+R244</f>
        <v/>
      </c>
      <c r="AA244" s="179">
        <f>C244+G244+K244+O244+S244</f>
        <v/>
      </c>
      <c r="AB244" s="179">
        <f>D244+H244+L244+P244+T244</f>
        <v/>
      </c>
      <c r="AC244" s="179">
        <f>E244+I244+M244+Q244+U244</f>
        <v/>
      </c>
      <c r="AD244" s="179">
        <f>Z244+V244</f>
        <v/>
      </c>
      <c r="AE244" s="179">
        <f>AA244+W244</f>
        <v/>
      </c>
      <c r="AF244" s="179">
        <f>AB244+X244</f>
        <v/>
      </c>
      <c r="AG244" s="179">
        <f>AC244+Y244</f>
        <v/>
      </c>
      <c r="AH244" s="177">
        <f>IF(B244+D244=0,"",B244/(B244+D244))</f>
        <v/>
      </c>
      <c r="AI244" s="177">
        <f>IF(C244+E244=0,"",C244/(C244+E244))</f>
        <v/>
      </c>
      <c r="AJ244" s="177">
        <f>IF(B244+C244=0,1,B244/(B244+C244))</f>
        <v/>
      </c>
      <c r="AK244" s="177">
        <f>IF(F244+H244=0,"",F244/(F244+H244))</f>
        <v/>
      </c>
      <c r="AL244" s="177">
        <f>IF(G244+I244=0,"",G244/(G244+I244))</f>
        <v/>
      </c>
      <c r="AM244" s="177">
        <f>IF(F244+G244=0,1,F244/(F244+G244))</f>
        <v/>
      </c>
      <c r="AN244" s="177">
        <f>IF(J244+L244=0,"",J244/(J244+L244))</f>
        <v/>
      </c>
      <c r="AO244" s="177">
        <f>IF(K244+M244=0,"",K244/(K244+M244))</f>
        <v/>
      </c>
      <c r="AP244" s="177">
        <f>IF(J244+K244=0,1,J244/(J244+K244))</f>
        <v/>
      </c>
      <c r="AQ244" s="177">
        <f>IF(N244+P244=0,"",N244/(N244+P244))</f>
        <v/>
      </c>
      <c r="AR244" s="177">
        <f>IF(O244+Q244=0,"",O244/(O244+Q244))</f>
        <v/>
      </c>
      <c r="AS244" s="177">
        <f>IF(N244+O244=0,1,N244/(N244+O244))</f>
        <v/>
      </c>
      <c r="AT244" s="177">
        <f>IF(R244+T244=0,"",R244/(R244+T244))</f>
        <v/>
      </c>
      <c r="AU244" s="177">
        <f>IF(S244+U244=0,"",S244/(S244+U244))</f>
        <v/>
      </c>
      <c r="AV244" s="177">
        <f>IF(R244+S244=0,1,R244/(R244+S244))</f>
        <v/>
      </c>
      <c r="AW244" s="177">
        <f>IF(V244+X244=0,"",V244/(V244+X244))</f>
        <v/>
      </c>
      <c r="AX244" s="177">
        <f>IF(W244+Y244=0,"",W244/(W244+Y244))</f>
        <v/>
      </c>
      <c r="AY244" s="177">
        <f>IF(V244+W244=0,1,V244/(V244+W244))</f>
        <v/>
      </c>
      <c r="AZ244" s="177">
        <f>IF(Z244+AB244=0,"",Z244/(Z244+AB244))</f>
        <v/>
      </c>
      <c r="BA244" s="177">
        <f>IF(AA244+AC244=0,"",AA244/(AA244+AC244))</f>
        <v/>
      </c>
      <c r="BB244" s="177">
        <f>IF(Z244+AA244=0,1,Z244/(Z244+AA244))</f>
        <v/>
      </c>
      <c r="BC244" s="177">
        <f>IF(AD244+AF244=0,"",AD244/(AD244+AF244))</f>
        <v/>
      </c>
      <c r="BD244" s="177">
        <f>IF(AE244+AG244=0,"",AE244/(AE244+AG244))</f>
        <v/>
      </c>
      <c r="BE244" s="177">
        <f>IF(AD244+AE244=0,1,AD244/(AD244+AE244))</f>
        <v/>
      </c>
    </row>
    <row r="245">
      <c r="A245" s="178" t="n">
        <v>0.172170933333333</v>
      </c>
      <c r="B245" s="174" t="n">
        <v>288</v>
      </c>
      <c r="C245" s="174" t="n">
        <v>45</v>
      </c>
      <c r="D245" s="174" t="n">
        <v>1268</v>
      </c>
      <c r="E245" s="174" t="n">
        <v>3439</v>
      </c>
      <c r="F245" s="174" t="n">
        <v>711</v>
      </c>
      <c r="G245" s="174" t="n">
        <v>604</v>
      </c>
      <c r="H245" s="174" t="n">
        <v>705</v>
      </c>
      <c r="I245" s="174" t="n">
        <v>2285</v>
      </c>
      <c r="J245" s="174" t="n">
        <v>4258</v>
      </c>
      <c r="K245" s="174" t="n">
        <v>299</v>
      </c>
      <c r="L245" s="174" t="n">
        <v>6</v>
      </c>
      <c r="M245" s="174" t="n">
        <v>189</v>
      </c>
      <c r="N245" s="174" t="n">
        <v>18</v>
      </c>
      <c r="O245" s="174" t="n">
        <v>2744</v>
      </c>
      <c r="P245" s="174" t="n">
        <v>11</v>
      </c>
      <c r="Q245" s="174" t="n">
        <v>2226</v>
      </c>
      <c r="R245" s="174" t="n">
        <v>53</v>
      </c>
      <c r="S245" s="174" t="n">
        <v>186</v>
      </c>
      <c r="T245" s="174" t="n">
        <v>106</v>
      </c>
      <c r="U245" s="174" t="n">
        <v>4215</v>
      </c>
      <c r="V245" s="174" t="n">
        <v>2223</v>
      </c>
      <c r="W245" s="174" t="n">
        <v>1845</v>
      </c>
      <c r="X245" s="174" t="n">
        <v>697</v>
      </c>
      <c r="Y245" s="174" t="n">
        <v>4764</v>
      </c>
      <c r="Z245" s="179">
        <f>B245+F245+J245+N245+R245</f>
        <v/>
      </c>
      <c r="AA245" s="179">
        <f>C245+G245+K245+O245+S245</f>
        <v/>
      </c>
      <c r="AB245" s="179">
        <f>D245+H245+L245+P245+T245</f>
        <v/>
      </c>
      <c r="AC245" s="179">
        <f>E245+I245+M245+Q245+U245</f>
        <v/>
      </c>
      <c r="AD245" s="179">
        <f>Z245+V245</f>
        <v/>
      </c>
      <c r="AE245" s="179">
        <f>AA245+W245</f>
        <v/>
      </c>
      <c r="AF245" s="179">
        <f>AB245+X245</f>
        <v/>
      </c>
      <c r="AG245" s="179">
        <f>AC245+Y245</f>
        <v/>
      </c>
      <c r="AH245" s="177">
        <f>IF(B245+D245=0,"",B245/(B245+D245))</f>
        <v/>
      </c>
      <c r="AI245" s="177">
        <f>IF(C245+E245=0,"",C245/(C245+E245))</f>
        <v/>
      </c>
      <c r="AJ245" s="177">
        <f>IF(B245+C245=0,1,B245/(B245+C245))</f>
        <v/>
      </c>
      <c r="AK245" s="177">
        <f>IF(F245+H245=0,"",F245/(F245+H245))</f>
        <v/>
      </c>
      <c r="AL245" s="177">
        <f>IF(G245+I245=0,"",G245/(G245+I245))</f>
        <v/>
      </c>
      <c r="AM245" s="177">
        <f>IF(F245+G245=0,1,F245/(F245+G245))</f>
        <v/>
      </c>
      <c r="AN245" s="177">
        <f>IF(J245+L245=0,"",J245/(J245+L245))</f>
        <v/>
      </c>
      <c r="AO245" s="177">
        <f>IF(K245+M245=0,"",K245/(K245+M245))</f>
        <v/>
      </c>
      <c r="AP245" s="177">
        <f>IF(J245+K245=0,1,J245/(J245+K245))</f>
        <v/>
      </c>
      <c r="AQ245" s="177">
        <f>IF(N245+P245=0,"",N245/(N245+P245))</f>
        <v/>
      </c>
      <c r="AR245" s="177">
        <f>IF(O245+Q245=0,"",O245/(O245+Q245))</f>
        <v/>
      </c>
      <c r="AS245" s="177">
        <f>IF(N245+O245=0,1,N245/(N245+O245))</f>
        <v/>
      </c>
      <c r="AT245" s="177">
        <f>IF(R245+T245=0,"",R245/(R245+T245))</f>
        <v/>
      </c>
      <c r="AU245" s="177">
        <f>IF(S245+U245=0,"",S245/(S245+U245))</f>
        <v/>
      </c>
      <c r="AV245" s="177">
        <f>IF(R245+S245=0,1,R245/(R245+S245))</f>
        <v/>
      </c>
      <c r="AW245" s="177">
        <f>IF(V245+X245=0,"",V245/(V245+X245))</f>
        <v/>
      </c>
      <c r="AX245" s="177">
        <f>IF(W245+Y245=0,"",W245/(W245+Y245))</f>
        <v/>
      </c>
      <c r="AY245" s="177">
        <f>IF(V245+W245=0,1,V245/(V245+W245))</f>
        <v/>
      </c>
      <c r="AZ245" s="177">
        <f>IF(Z245+AB245=0,"",Z245/(Z245+AB245))</f>
        <v/>
      </c>
      <c r="BA245" s="177">
        <f>IF(AA245+AC245=0,"",AA245/(AA245+AC245))</f>
        <v/>
      </c>
      <c r="BB245" s="177">
        <f>IF(Z245+AA245=0,1,Z245/(Z245+AA245))</f>
        <v/>
      </c>
      <c r="BC245" s="177">
        <f>IF(AD245+AF245=0,"",AD245/(AD245+AF245))</f>
        <v/>
      </c>
      <c r="BD245" s="177">
        <f>IF(AE245+AG245=0,"",AE245/(AE245+AG245))</f>
        <v/>
      </c>
      <c r="BE245" s="177">
        <f>IF(AD245+AE245=0,1,AD245/(AD245+AE245))</f>
        <v/>
      </c>
    </row>
    <row r="246">
      <c r="A246" s="178" t="n">
        <v>0.17606952</v>
      </c>
      <c r="B246" s="174" t="n">
        <v>282</v>
      </c>
      <c r="C246" s="174" t="n">
        <v>40</v>
      </c>
      <c r="D246" s="174" t="n">
        <v>1274</v>
      </c>
      <c r="E246" s="174" t="n">
        <v>3444</v>
      </c>
      <c r="F246" s="174" t="n">
        <v>696</v>
      </c>
      <c r="G246" s="174" t="n">
        <v>594</v>
      </c>
      <c r="H246" s="174" t="n">
        <v>720</v>
      </c>
      <c r="I246" s="174" t="n">
        <v>2295</v>
      </c>
      <c r="J246" s="174" t="n">
        <v>4258</v>
      </c>
      <c r="K246" s="174" t="n">
        <v>296</v>
      </c>
      <c r="L246" s="174" t="n">
        <v>6</v>
      </c>
      <c r="M246" s="174" t="n">
        <v>192</v>
      </c>
      <c r="N246" s="174" t="n">
        <v>18</v>
      </c>
      <c r="O246" s="174" t="n">
        <v>2735</v>
      </c>
      <c r="P246" s="174" t="n">
        <v>11</v>
      </c>
      <c r="Q246" s="174" t="n">
        <v>2235</v>
      </c>
      <c r="R246" s="174" t="n">
        <v>53</v>
      </c>
      <c r="S246" s="174" t="n">
        <v>180</v>
      </c>
      <c r="T246" s="174" t="n">
        <v>106</v>
      </c>
      <c r="U246" s="174" t="n">
        <v>4221</v>
      </c>
      <c r="V246" s="174" t="n">
        <v>2212</v>
      </c>
      <c r="W246" s="174" t="n">
        <v>1827</v>
      </c>
      <c r="X246" s="174" t="n">
        <v>708</v>
      </c>
      <c r="Y246" s="174" t="n">
        <v>4782</v>
      </c>
      <c r="Z246" s="179">
        <f>B246+F246+J246+N246+R246</f>
        <v/>
      </c>
      <c r="AA246" s="179">
        <f>C246+G246+K246+O246+S246</f>
        <v/>
      </c>
      <c r="AB246" s="179">
        <f>D246+H246+L246+P246+T246</f>
        <v/>
      </c>
      <c r="AC246" s="179">
        <f>E246+I246+M246+Q246+U246</f>
        <v/>
      </c>
      <c r="AD246" s="179">
        <f>Z246+V246</f>
        <v/>
      </c>
      <c r="AE246" s="179">
        <f>AA246+W246</f>
        <v/>
      </c>
      <c r="AF246" s="179">
        <f>AB246+X246</f>
        <v/>
      </c>
      <c r="AG246" s="179">
        <f>AC246+Y246</f>
        <v/>
      </c>
      <c r="AH246" s="177">
        <f>IF(B246+D246=0,"",B246/(B246+D246))</f>
        <v/>
      </c>
      <c r="AI246" s="177">
        <f>IF(C246+E246=0,"",C246/(C246+E246))</f>
        <v/>
      </c>
      <c r="AJ246" s="177">
        <f>IF(B246+C246=0,1,B246/(B246+C246))</f>
        <v/>
      </c>
      <c r="AK246" s="177">
        <f>IF(F246+H246=0,"",F246/(F246+H246))</f>
        <v/>
      </c>
      <c r="AL246" s="177">
        <f>IF(G246+I246=0,"",G246/(G246+I246))</f>
        <v/>
      </c>
      <c r="AM246" s="177">
        <f>IF(F246+G246=0,1,F246/(F246+G246))</f>
        <v/>
      </c>
      <c r="AN246" s="177">
        <f>IF(J246+L246=0,"",J246/(J246+L246))</f>
        <v/>
      </c>
      <c r="AO246" s="177">
        <f>IF(K246+M246=0,"",K246/(K246+M246))</f>
        <v/>
      </c>
      <c r="AP246" s="177">
        <f>IF(J246+K246=0,1,J246/(J246+K246))</f>
        <v/>
      </c>
      <c r="AQ246" s="177">
        <f>IF(N246+P246=0,"",N246/(N246+P246))</f>
        <v/>
      </c>
      <c r="AR246" s="177">
        <f>IF(O246+Q246=0,"",O246/(O246+Q246))</f>
        <v/>
      </c>
      <c r="AS246" s="177">
        <f>IF(N246+O246=0,1,N246/(N246+O246))</f>
        <v/>
      </c>
      <c r="AT246" s="177">
        <f>IF(R246+T246=0,"",R246/(R246+T246))</f>
        <v/>
      </c>
      <c r="AU246" s="177">
        <f>IF(S246+U246=0,"",S246/(S246+U246))</f>
        <v/>
      </c>
      <c r="AV246" s="177">
        <f>IF(R246+S246=0,1,R246/(R246+S246))</f>
        <v/>
      </c>
      <c r="AW246" s="177">
        <f>IF(V246+X246=0,"",V246/(V246+X246))</f>
        <v/>
      </c>
      <c r="AX246" s="177">
        <f>IF(W246+Y246=0,"",W246/(W246+Y246))</f>
        <v/>
      </c>
      <c r="AY246" s="177">
        <f>IF(V246+W246=0,1,V246/(V246+W246))</f>
        <v/>
      </c>
      <c r="AZ246" s="177">
        <f>IF(Z246+AB246=0,"",Z246/(Z246+AB246))</f>
        <v/>
      </c>
      <c r="BA246" s="177">
        <f>IF(AA246+AC246=0,"",AA246/(AA246+AC246))</f>
        <v/>
      </c>
      <c r="BB246" s="177">
        <f>IF(Z246+AA246=0,1,Z246/(Z246+AA246))</f>
        <v/>
      </c>
      <c r="BC246" s="177">
        <f>IF(AD246+AF246=0,"",AD246/(AD246+AF246))</f>
        <v/>
      </c>
      <c r="BD246" s="177">
        <f>IF(AE246+AG246=0,"",AE246/(AE246+AG246))</f>
        <v/>
      </c>
      <c r="BE246" s="177">
        <f>IF(AD246+AE246=0,1,AD246/(AD246+AE246))</f>
        <v/>
      </c>
    </row>
    <row r="247">
      <c r="A247" s="178" t="n">
        <v>0.1799715161904762</v>
      </c>
      <c r="B247" s="174" t="n">
        <v>280</v>
      </c>
      <c r="C247" s="174" t="n">
        <v>38</v>
      </c>
      <c r="D247" s="174" t="n">
        <v>1276</v>
      </c>
      <c r="E247" s="174" t="n">
        <v>3446</v>
      </c>
      <c r="F247" s="174" t="n">
        <v>685</v>
      </c>
      <c r="G247" s="174" t="n">
        <v>579</v>
      </c>
      <c r="H247" s="174" t="n">
        <v>731</v>
      </c>
      <c r="I247" s="174" t="n">
        <v>2310</v>
      </c>
      <c r="J247" s="174" t="n">
        <v>4258</v>
      </c>
      <c r="K247" s="174" t="n">
        <v>296</v>
      </c>
      <c r="L247" s="174" t="n">
        <v>6</v>
      </c>
      <c r="M247" s="174" t="n">
        <v>192</v>
      </c>
      <c r="N247" s="174" t="n">
        <v>18</v>
      </c>
      <c r="O247" s="174" t="n">
        <v>2722</v>
      </c>
      <c r="P247" s="174" t="n">
        <v>11</v>
      </c>
      <c r="Q247" s="174" t="n">
        <v>2248</v>
      </c>
      <c r="R247" s="174" t="n">
        <v>53</v>
      </c>
      <c r="S247" s="174" t="n">
        <v>174</v>
      </c>
      <c r="T247" s="174" t="n">
        <v>106</v>
      </c>
      <c r="U247" s="174" t="n">
        <v>4227</v>
      </c>
      <c r="V247" s="174" t="n">
        <v>2202</v>
      </c>
      <c r="W247" s="174" t="n">
        <v>1803</v>
      </c>
      <c r="X247" s="174" t="n">
        <v>718</v>
      </c>
      <c r="Y247" s="174" t="n">
        <v>4806</v>
      </c>
      <c r="Z247" s="179">
        <f>B247+F247+J247+N247+R247</f>
        <v/>
      </c>
      <c r="AA247" s="179">
        <f>C247+G247+K247+O247+S247</f>
        <v/>
      </c>
      <c r="AB247" s="179">
        <f>D247+H247+L247+P247+T247</f>
        <v/>
      </c>
      <c r="AC247" s="179">
        <f>E247+I247+M247+Q247+U247</f>
        <v/>
      </c>
      <c r="AD247" s="179">
        <f>Z247+V247</f>
        <v/>
      </c>
      <c r="AE247" s="179">
        <f>AA247+W247</f>
        <v/>
      </c>
      <c r="AF247" s="179">
        <f>AB247+X247</f>
        <v/>
      </c>
      <c r="AG247" s="179">
        <f>AC247+Y247</f>
        <v/>
      </c>
      <c r="AH247" s="177">
        <f>IF(B247+D247=0,"",B247/(B247+D247))</f>
        <v/>
      </c>
      <c r="AI247" s="177">
        <f>IF(C247+E247=0,"",C247/(C247+E247))</f>
        <v/>
      </c>
      <c r="AJ247" s="177">
        <f>IF(B247+C247=0,1,B247/(B247+C247))</f>
        <v/>
      </c>
      <c r="AK247" s="177">
        <f>IF(F247+H247=0,"",F247/(F247+H247))</f>
        <v/>
      </c>
      <c r="AL247" s="177">
        <f>IF(G247+I247=0,"",G247/(G247+I247))</f>
        <v/>
      </c>
      <c r="AM247" s="177">
        <f>IF(F247+G247=0,1,F247/(F247+G247))</f>
        <v/>
      </c>
      <c r="AN247" s="177">
        <f>IF(J247+L247=0,"",J247/(J247+L247))</f>
        <v/>
      </c>
      <c r="AO247" s="177">
        <f>IF(K247+M247=0,"",K247/(K247+M247))</f>
        <v/>
      </c>
      <c r="AP247" s="177">
        <f>IF(J247+K247=0,1,J247/(J247+K247))</f>
        <v/>
      </c>
      <c r="AQ247" s="177">
        <f>IF(N247+P247=0,"",N247/(N247+P247))</f>
        <v/>
      </c>
      <c r="AR247" s="177">
        <f>IF(O247+Q247=0,"",O247/(O247+Q247))</f>
        <v/>
      </c>
      <c r="AS247" s="177">
        <f>IF(N247+O247=0,1,N247/(N247+O247))</f>
        <v/>
      </c>
      <c r="AT247" s="177">
        <f>IF(R247+T247=0,"",R247/(R247+T247))</f>
        <v/>
      </c>
      <c r="AU247" s="177">
        <f>IF(S247+U247=0,"",S247/(S247+U247))</f>
        <v/>
      </c>
      <c r="AV247" s="177">
        <f>IF(R247+S247=0,1,R247/(R247+S247))</f>
        <v/>
      </c>
      <c r="AW247" s="177">
        <f>IF(V247+X247=0,"",V247/(V247+X247))</f>
        <v/>
      </c>
      <c r="AX247" s="177">
        <f>IF(W247+Y247=0,"",W247/(W247+Y247))</f>
        <v/>
      </c>
      <c r="AY247" s="177">
        <f>IF(V247+W247=0,1,V247/(V247+W247))</f>
        <v/>
      </c>
      <c r="AZ247" s="177">
        <f>IF(Z247+AB247=0,"",Z247/(Z247+AB247))</f>
        <v/>
      </c>
      <c r="BA247" s="177">
        <f>IF(AA247+AC247=0,"",AA247/(AA247+AC247))</f>
        <v/>
      </c>
      <c r="BB247" s="177">
        <f>IF(Z247+AA247=0,1,Z247/(Z247+AA247))</f>
        <v/>
      </c>
      <c r="BC247" s="177">
        <f>IF(AD247+AF247=0,"",AD247/(AD247+AF247))</f>
        <v/>
      </c>
      <c r="BD247" s="177">
        <f>IF(AE247+AG247=0,"",AE247/(AE247+AG247))</f>
        <v/>
      </c>
      <c r="BE247" s="177">
        <f>IF(AD247+AE247=0,1,AD247/(AD247+AE247))</f>
        <v/>
      </c>
    </row>
    <row r="248">
      <c r="A248" s="178" t="n">
        <v>0.1837023533333334</v>
      </c>
      <c r="B248" s="174" t="n">
        <v>277</v>
      </c>
      <c r="C248" s="174" t="n">
        <v>37</v>
      </c>
      <c r="D248" s="174" t="n">
        <v>1279</v>
      </c>
      <c r="E248" s="174" t="n">
        <v>3447</v>
      </c>
      <c r="F248" s="174" t="n">
        <v>672</v>
      </c>
      <c r="G248" s="174" t="n">
        <v>562</v>
      </c>
      <c r="H248" s="174" t="n">
        <v>744</v>
      </c>
      <c r="I248" s="174" t="n">
        <v>2327</v>
      </c>
      <c r="J248" s="174" t="n">
        <v>4258</v>
      </c>
      <c r="K248" s="174" t="n">
        <v>295</v>
      </c>
      <c r="L248" s="174" t="n">
        <v>6</v>
      </c>
      <c r="M248" s="174" t="n">
        <v>193</v>
      </c>
      <c r="N248" s="174" t="n">
        <v>18</v>
      </c>
      <c r="O248" s="174" t="n">
        <v>2706</v>
      </c>
      <c r="P248" s="174" t="n">
        <v>11</v>
      </c>
      <c r="Q248" s="174" t="n">
        <v>2264</v>
      </c>
      <c r="R248" s="174" t="n">
        <v>53</v>
      </c>
      <c r="S248" s="174" t="n">
        <v>170</v>
      </c>
      <c r="T248" s="174" t="n">
        <v>106</v>
      </c>
      <c r="U248" s="174" t="n">
        <v>4231</v>
      </c>
      <c r="V248" s="174" t="n">
        <v>2191</v>
      </c>
      <c r="W248" s="174" t="n">
        <v>1786</v>
      </c>
      <c r="X248" s="174" t="n">
        <v>729</v>
      </c>
      <c r="Y248" s="174" t="n">
        <v>4823</v>
      </c>
      <c r="Z248" s="179">
        <f>B248+F248+J248+N248+R248</f>
        <v/>
      </c>
      <c r="AA248" s="179">
        <f>C248+G248+K248+O248+S248</f>
        <v/>
      </c>
      <c r="AB248" s="179">
        <f>D248+H248+L248+P248+T248</f>
        <v/>
      </c>
      <c r="AC248" s="179">
        <f>E248+I248+M248+Q248+U248</f>
        <v/>
      </c>
      <c r="AD248" s="179">
        <f>Z248+V248</f>
        <v/>
      </c>
      <c r="AE248" s="179">
        <f>AA248+W248</f>
        <v/>
      </c>
      <c r="AF248" s="179">
        <f>AB248+X248</f>
        <v/>
      </c>
      <c r="AG248" s="179">
        <f>AC248+Y248</f>
        <v/>
      </c>
      <c r="AH248" s="177">
        <f>IF(B248+D248=0,"",B248/(B248+D248))</f>
        <v/>
      </c>
      <c r="AI248" s="177">
        <f>IF(C248+E248=0,"",C248/(C248+E248))</f>
        <v/>
      </c>
      <c r="AJ248" s="177">
        <f>IF(B248+C248=0,1,B248/(B248+C248))</f>
        <v/>
      </c>
      <c r="AK248" s="177">
        <f>IF(F248+H248=0,"",F248/(F248+H248))</f>
        <v/>
      </c>
      <c r="AL248" s="177">
        <f>IF(G248+I248=0,"",G248/(G248+I248))</f>
        <v/>
      </c>
      <c r="AM248" s="177">
        <f>IF(F248+G248=0,1,F248/(F248+G248))</f>
        <v/>
      </c>
      <c r="AN248" s="177">
        <f>IF(J248+L248=0,"",J248/(J248+L248))</f>
        <v/>
      </c>
      <c r="AO248" s="177">
        <f>IF(K248+M248=0,"",K248/(K248+M248))</f>
        <v/>
      </c>
      <c r="AP248" s="177">
        <f>IF(J248+K248=0,1,J248/(J248+K248))</f>
        <v/>
      </c>
      <c r="AQ248" s="177">
        <f>IF(N248+P248=0,"",N248/(N248+P248))</f>
        <v/>
      </c>
      <c r="AR248" s="177">
        <f>IF(O248+Q248=0,"",O248/(O248+Q248))</f>
        <v/>
      </c>
      <c r="AS248" s="177">
        <f>IF(N248+O248=0,1,N248/(N248+O248))</f>
        <v/>
      </c>
      <c r="AT248" s="177">
        <f>IF(R248+T248=0,"",R248/(R248+T248))</f>
        <v/>
      </c>
      <c r="AU248" s="177">
        <f>IF(S248+U248=0,"",S248/(S248+U248))</f>
        <v/>
      </c>
      <c r="AV248" s="177">
        <f>IF(R248+S248=0,1,R248/(R248+S248))</f>
        <v/>
      </c>
      <c r="AW248" s="177">
        <f>IF(V248+X248=0,"",V248/(V248+X248))</f>
        <v/>
      </c>
      <c r="AX248" s="177">
        <f>IF(W248+Y248=0,"",W248/(W248+Y248))</f>
        <v/>
      </c>
      <c r="AY248" s="177">
        <f>IF(V248+W248=0,1,V248/(V248+W248))</f>
        <v/>
      </c>
      <c r="AZ248" s="177">
        <f>IF(Z248+AB248=0,"",Z248/(Z248+AB248))</f>
        <v/>
      </c>
      <c r="BA248" s="177">
        <f>IF(AA248+AC248=0,"",AA248/(AA248+AC248))</f>
        <v/>
      </c>
      <c r="BB248" s="177">
        <f>IF(Z248+AA248=0,1,Z248/(Z248+AA248))</f>
        <v/>
      </c>
      <c r="BC248" s="177">
        <f>IF(AD248+AF248=0,"",AD248/(AD248+AF248))</f>
        <v/>
      </c>
      <c r="BD248" s="177">
        <f>IF(AE248+AG248=0,"",AE248/(AE248+AG248))</f>
        <v/>
      </c>
      <c r="BE248" s="177">
        <f>IF(AD248+AE248=0,1,AD248/(AD248+AE248))</f>
        <v/>
      </c>
    </row>
    <row r="249">
      <c r="A249" s="178" t="n">
        <v>0.1876897599999999</v>
      </c>
      <c r="B249" s="174" t="n">
        <v>269</v>
      </c>
      <c r="C249" s="174" t="n">
        <v>33</v>
      </c>
      <c r="D249" s="174" t="n">
        <v>1287</v>
      </c>
      <c r="E249" s="174" t="n">
        <v>3451</v>
      </c>
      <c r="F249" s="174" t="n">
        <v>657</v>
      </c>
      <c r="G249" s="174" t="n">
        <v>549</v>
      </c>
      <c r="H249" s="174" t="n">
        <v>759</v>
      </c>
      <c r="I249" s="174" t="n">
        <v>2340</v>
      </c>
      <c r="J249" s="174" t="n">
        <v>4258</v>
      </c>
      <c r="K249" s="174" t="n">
        <v>295</v>
      </c>
      <c r="L249" s="174" t="n">
        <v>6</v>
      </c>
      <c r="M249" s="174" t="n">
        <v>193</v>
      </c>
      <c r="N249" s="174" t="n">
        <v>18</v>
      </c>
      <c r="O249" s="174" t="n">
        <v>2694</v>
      </c>
      <c r="P249" s="174" t="n">
        <v>11</v>
      </c>
      <c r="Q249" s="174" t="n">
        <v>2276</v>
      </c>
      <c r="R249" s="174" t="n">
        <v>51</v>
      </c>
      <c r="S249" s="174" t="n">
        <v>167</v>
      </c>
      <c r="T249" s="174" t="n">
        <v>108</v>
      </c>
      <c r="U249" s="174" t="n">
        <v>4234</v>
      </c>
      <c r="V249" s="174" t="n">
        <v>2183</v>
      </c>
      <c r="W249" s="174" t="n">
        <v>1768</v>
      </c>
      <c r="X249" s="174" t="n">
        <v>737</v>
      </c>
      <c r="Y249" s="174" t="n">
        <v>4841</v>
      </c>
      <c r="Z249" s="179">
        <f>B249+F249+J249+N249+R249</f>
        <v/>
      </c>
      <c r="AA249" s="179">
        <f>C249+G249+K249+O249+S249</f>
        <v/>
      </c>
      <c r="AB249" s="179">
        <f>D249+H249+L249+P249+T249</f>
        <v/>
      </c>
      <c r="AC249" s="179">
        <f>E249+I249+M249+Q249+U249</f>
        <v/>
      </c>
      <c r="AD249" s="179">
        <f>Z249+V249</f>
        <v/>
      </c>
      <c r="AE249" s="179">
        <f>AA249+W249</f>
        <v/>
      </c>
      <c r="AF249" s="179">
        <f>AB249+X249</f>
        <v/>
      </c>
      <c r="AG249" s="179">
        <f>AC249+Y249</f>
        <v/>
      </c>
      <c r="AH249" s="177">
        <f>IF(B249+D249=0,"",B249/(B249+D249))</f>
        <v/>
      </c>
      <c r="AI249" s="177">
        <f>IF(C249+E249=0,"",C249/(C249+E249))</f>
        <v/>
      </c>
      <c r="AJ249" s="177">
        <f>IF(B249+C249=0,1,B249/(B249+C249))</f>
        <v/>
      </c>
      <c r="AK249" s="177">
        <f>IF(F249+H249=0,"",F249/(F249+H249))</f>
        <v/>
      </c>
      <c r="AL249" s="177">
        <f>IF(G249+I249=0,"",G249/(G249+I249))</f>
        <v/>
      </c>
      <c r="AM249" s="177">
        <f>IF(F249+G249=0,1,F249/(F249+G249))</f>
        <v/>
      </c>
      <c r="AN249" s="177">
        <f>IF(J249+L249=0,"",J249/(J249+L249))</f>
        <v/>
      </c>
      <c r="AO249" s="177">
        <f>IF(K249+M249=0,"",K249/(K249+M249))</f>
        <v/>
      </c>
      <c r="AP249" s="177">
        <f>IF(J249+K249=0,1,J249/(J249+K249))</f>
        <v/>
      </c>
      <c r="AQ249" s="177">
        <f>IF(N249+P249=0,"",N249/(N249+P249))</f>
        <v/>
      </c>
      <c r="AR249" s="177">
        <f>IF(O249+Q249=0,"",O249/(O249+Q249))</f>
        <v/>
      </c>
      <c r="AS249" s="177">
        <f>IF(N249+O249=0,1,N249/(N249+O249))</f>
        <v/>
      </c>
      <c r="AT249" s="177">
        <f>IF(R249+T249=0,"",R249/(R249+T249))</f>
        <v/>
      </c>
      <c r="AU249" s="177">
        <f>IF(S249+U249=0,"",S249/(S249+U249))</f>
        <v/>
      </c>
      <c r="AV249" s="177">
        <f>IF(R249+S249=0,1,R249/(R249+S249))</f>
        <v/>
      </c>
      <c r="AW249" s="177">
        <f>IF(V249+X249=0,"",V249/(V249+X249))</f>
        <v/>
      </c>
      <c r="AX249" s="177">
        <f>IF(W249+Y249=0,"",W249/(W249+Y249))</f>
        <v/>
      </c>
      <c r="AY249" s="177">
        <f>IF(V249+W249=0,1,V249/(V249+W249))</f>
        <v/>
      </c>
      <c r="AZ249" s="177">
        <f>IF(Z249+AB249=0,"",Z249/(Z249+AB249))</f>
        <v/>
      </c>
      <c r="BA249" s="177">
        <f>IF(AA249+AC249=0,"",AA249/(AA249+AC249))</f>
        <v/>
      </c>
      <c r="BB249" s="177">
        <f>IF(Z249+AA249=0,1,Z249/(Z249+AA249))</f>
        <v/>
      </c>
      <c r="BC249" s="177">
        <f>IF(AD249+AF249=0,"",AD249/(AD249+AF249))</f>
        <v/>
      </c>
      <c r="BD249" s="177">
        <f>IF(AE249+AG249=0,"",AE249/(AE249+AG249))</f>
        <v/>
      </c>
      <c r="BE249" s="177">
        <f>IF(AD249+AE249=0,1,AD249/(AD249+AE249))</f>
        <v/>
      </c>
    </row>
    <row r="250">
      <c r="A250" s="178" t="n">
        <v>0.1916268571428571</v>
      </c>
      <c r="B250" s="174" t="n">
        <v>267</v>
      </c>
      <c r="C250" s="174" t="n">
        <v>32</v>
      </c>
      <c r="D250" s="174" t="n">
        <v>1289</v>
      </c>
      <c r="E250" s="174" t="n">
        <v>3452</v>
      </c>
      <c r="F250" s="174" t="n">
        <v>640</v>
      </c>
      <c r="G250" s="174" t="n">
        <v>532</v>
      </c>
      <c r="H250" s="174" t="n">
        <v>776</v>
      </c>
      <c r="I250" s="174" t="n">
        <v>2357</v>
      </c>
      <c r="J250" s="174" t="n">
        <v>4258</v>
      </c>
      <c r="K250" s="174" t="n">
        <v>292</v>
      </c>
      <c r="L250" s="174" t="n">
        <v>6</v>
      </c>
      <c r="M250" s="174" t="n">
        <v>196</v>
      </c>
      <c r="N250" s="174" t="n">
        <v>18</v>
      </c>
      <c r="O250" s="174" t="n">
        <v>2678</v>
      </c>
      <c r="P250" s="174" t="n">
        <v>11</v>
      </c>
      <c r="Q250" s="174" t="n">
        <v>2292</v>
      </c>
      <c r="R250" s="174" t="n">
        <v>51</v>
      </c>
      <c r="S250" s="174" t="n">
        <v>165</v>
      </c>
      <c r="T250" s="174" t="n">
        <v>108</v>
      </c>
      <c r="U250" s="174" t="n">
        <v>4236</v>
      </c>
      <c r="V250" s="174" t="n">
        <v>2173</v>
      </c>
      <c r="W250" s="174" t="n">
        <v>1753</v>
      </c>
      <c r="X250" s="174" t="n">
        <v>747</v>
      </c>
      <c r="Y250" s="174" t="n">
        <v>4856</v>
      </c>
      <c r="Z250" s="179">
        <f>B250+F250+J250+N250+R250</f>
        <v/>
      </c>
      <c r="AA250" s="179">
        <f>C250+G250+K250+O250+S250</f>
        <v/>
      </c>
      <c r="AB250" s="179">
        <f>D250+H250+L250+P250+T250</f>
        <v/>
      </c>
      <c r="AC250" s="179">
        <f>E250+I250+M250+Q250+U250</f>
        <v/>
      </c>
      <c r="AD250" s="179">
        <f>Z250+V250</f>
        <v/>
      </c>
      <c r="AE250" s="179">
        <f>AA250+W250</f>
        <v/>
      </c>
      <c r="AF250" s="179">
        <f>AB250+X250</f>
        <v/>
      </c>
      <c r="AG250" s="179">
        <f>AC250+Y250</f>
        <v/>
      </c>
      <c r="AH250" s="177">
        <f>IF(B250+D250=0,"",B250/(B250+D250))</f>
        <v/>
      </c>
      <c r="AI250" s="177">
        <f>IF(C250+E250=0,"",C250/(C250+E250))</f>
        <v/>
      </c>
      <c r="AJ250" s="177">
        <f>IF(B250+C250=0,1,B250/(B250+C250))</f>
        <v/>
      </c>
      <c r="AK250" s="177">
        <f>IF(F250+H250=0,"",F250/(F250+H250))</f>
        <v/>
      </c>
      <c r="AL250" s="177">
        <f>IF(G250+I250=0,"",G250/(G250+I250))</f>
        <v/>
      </c>
      <c r="AM250" s="177">
        <f>IF(F250+G250=0,1,F250/(F250+G250))</f>
        <v/>
      </c>
      <c r="AN250" s="177">
        <f>IF(J250+L250=0,"",J250/(J250+L250))</f>
        <v/>
      </c>
      <c r="AO250" s="177">
        <f>IF(K250+M250=0,"",K250/(K250+M250))</f>
        <v/>
      </c>
      <c r="AP250" s="177">
        <f>IF(J250+K250=0,1,J250/(J250+K250))</f>
        <v/>
      </c>
      <c r="AQ250" s="177">
        <f>IF(N250+P250=0,"",N250/(N250+P250))</f>
        <v/>
      </c>
      <c r="AR250" s="177">
        <f>IF(O250+Q250=0,"",O250/(O250+Q250))</f>
        <v/>
      </c>
      <c r="AS250" s="177">
        <f>IF(N250+O250=0,1,N250/(N250+O250))</f>
        <v/>
      </c>
      <c r="AT250" s="177">
        <f>IF(R250+T250=0,"",R250/(R250+T250))</f>
        <v/>
      </c>
      <c r="AU250" s="177">
        <f>IF(S250+U250=0,"",S250/(S250+U250))</f>
        <v/>
      </c>
      <c r="AV250" s="177">
        <f>IF(R250+S250=0,1,R250/(R250+S250))</f>
        <v/>
      </c>
      <c r="AW250" s="177">
        <f>IF(V250+X250=0,"",V250/(V250+X250))</f>
        <v/>
      </c>
      <c r="AX250" s="177">
        <f>IF(W250+Y250=0,"",W250/(W250+Y250))</f>
        <v/>
      </c>
      <c r="AY250" s="177">
        <f>IF(V250+W250=0,1,V250/(V250+W250))</f>
        <v/>
      </c>
      <c r="AZ250" s="177">
        <f>IF(Z250+AB250=0,"",Z250/(Z250+AB250))</f>
        <v/>
      </c>
      <c r="BA250" s="177">
        <f>IF(AA250+AC250=0,"",AA250/(AA250+AC250))</f>
        <v/>
      </c>
      <c r="BB250" s="177">
        <f>IF(Z250+AA250=0,1,Z250/(Z250+AA250))</f>
        <v/>
      </c>
      <c r="BC250" s="177">
        <f>IF(AD250+AF250=0,"",AD250/(AD250+AF250))</f>
        <v/>
      </c>
      <c r="BD250" s="177">
        <f>IF(AE250+AG250=0,"",AE250/(AE250+AG250))</f>
        <v/>
      </c>
      <c r="BE250" s="177">
        <f>IF(AD250+AE250=0,1,AD250/(AD250+AE250))</f>
        <v/>
      </c>
    </row>
    <row r="251">
      <c r="A251" s="178" t="n">
        <v>0.1960597</v>
      </c>
      <c r="B251" s="174" t="n">
        <v>260</v>
      </c>
      <c r="C251" s="174" t="n">
        <v>30</v>
      </c>
      <c r="D251" s="174" t="n">
        <v>1296</v>
      </c>
      <c r="E251" s="174" t="n">
        <v>3454</v>
      </c>
      <c r="F251" s="174" t="n">
        <v>628</v>
      </c>
      <c r="G251" s="174" t="n">
        <v>511</v>
      </c>
      <c r="H251" s="174" t="n">
        <v>788</v>
      </c>
      <c r="I251" s="174" t="n">
        <v>2378</v>
      </c>
      <c r="J251" s="174" t="n">
        <v>4257</v>
      </c>
      <c r="K251" s="174" t="n">
        <v>290</v>
      </c>
      <c r="L251" s="174" t="n">
        <v>7</v>
      </c>
      <c r="M251" s="174" t="n">
        <v>198</v>
      </c>
      <c r="N251" s="174" t="n">
        <v>17</v>
      </c>
      <c r="O251" s="174" t="n">
        <v>2670</v>
      </c>
      <c r="P251" s="174" t="n">
        <v>12</v>
      </c>
      <c r="Q251" s="174" t="n">
        <v>2300</v>
      </c>
      <c r="R251" s="174" t="n">
        <v>51</v>
      </c>
      <c r="S251" s="174" t="n">
        <v>160</v>
      </c>
      <c r="T251" s="174" t="n">
        <v>108</v>
      </c>
      <c r="U251" s="174" t="n">
        <v>4241</v>
      </c>
      <c r="V251" s="174" t="n">
        <v>2164</v>
      </c>
      <c r="W251" s="174" t="n">
        <v>1738</v>
      </c>
      <c r="X251" s="174" t="n">
        <v>756</v>
      </c>
      <c r="Y251" s="174" t="n">
        <v>4871</v>
      </c>
      <c r="Z251" s="179">
        <f>B251+F251+J251+N251+R251</f>
        <v/>
      </c>
      <c r="AA251" s="179">
        <f>C251+G251+K251+O251+S251</f>
        <v/>
      </c>
      <c r="AB251" s="179">
        <f>D251+H251+L251+P251+T251</f>
        <v/>
      </c>
      <c r="AC251" s="179">
        <f>E251+I251+M251+Q251+U251</f>
        <v/>
      </c>
      <c r="AD251" s="179">
        <f>Z251+V251</f>
        <v/>
      </c>
      <c r="AE251" s="179">
        <f>AA251+W251</f>
        <v/>
      </c>
      <c r="AF251" s="179">
        <f>AB251+X251</f>
        <v/>
      </c>
      <c r="AG251" s="179">
        <f>AC251+Y251</f>
        <v/>
      </c>
      <c r="AH251" s="177">
        <f>IF(B251+D251=0,"",B251/(B251+D251))</f>
        <v/>
      </c>
      <c r="AI251" s="177">
        <f>IF(C251+E251=0,"",C251/(C251+E251))</f>
        <v/>
      </c>
      <c r="AJ251" s="177">
        <f>IF(B251+C251=0,1,B251/(B251+C251))</f>
        <v/>
      </c>
      <c r="AK251" s="177">
        <f>IF(F251+H251=0,"",F251/(F251+H251))</f>
        <v/>
      </c>
      <c r="AL251" s="177">
        <f>IF(G251+I251=0,"",G251/(G251+I251))</f>
        <v/>
      </c>
      <c r="AM251" s="177">
        <f>IF(F251+G251=0,1,F251/(F251+G251))</f>
        <v/>
      </c>
      <c r="AN251" s="177">
        <f>IF(J251+L251=0,"",J251/(J251+L251))</f>
        <v/>
      </c>
      <c r="AO251" s="177">
        <f>IF(K251+M251=0,"",K251/(K251+M251))</f>
        <v/>
      </c>
      <c r="AP251" s="177">
        <f>IF(J251+K251=0,1,J251/(J251+K251))</f>
        <v/>
      </c>
      <c r="AQ251" s="177">
        <f>IF(N251+P251=0,"",N251/(N251+P251))</f>
        <v/>
      </c>
      <c r="AR251" s="177">
        <f>IF(O251+Q251=0,"",O251/(O251+Q251))</f>
        <v/>
      </c>
      <c r="AS251" s="177">
        <f>IF(N251+O251=0,1,N251/(N251+O251))</f>
        <v/>
      </c>
      <c r="AT251" s="177">
        <f>IF(R251+T251=0,"",R251/(R251+T251))</f>
        <v/>
      </c>
      <c r="AU251" s="177">
        <f>IF(S251+U251=0,"",S251/(S251+U251))</f>
        <v/>
      </c>
      <c r="AV251" s="177">
        <f>IF(R251+S251=0,1,R251/(R251+S251))</f>
        <v/>
      </c>
      <c r="AW251" s="177">
        <f>IF(V251+X251=0,"",V251/(V251+X251))</f>
        <v/>
      </c>
      <c r="AX251" s="177">
        <f>IF(W251+Y251=0,"",W251/(W251+Y251))</f>
        <v/>
      </c>
      <c r="AY251" s="177">
        <f>IF(V251+W251=0,1,V251/(V251+W251))</f>
        <v/>
      </c>
      <c r="AZ251" s="177">
        <f>IF(Z251+AB251=0,"",Z251/(Z251+AB251))</f>
        <v/>
      </c>
      <c r="BA251" s="177">
        <f>IF(AA251+AC251=0,"",AA251/(AA251+AC251))</f>
        <v/>
      </c>
      <c r="BB251" s="177">
        <f>IF(Z251+AA251=0,1,Z251/(Z251+AA251))</f>
        <v/>
      </c>
      <c r="BC251" s="177">
        <f>IF(AD251+AF251=0,"",AD251/(AD251+AF251))</f>
        <v/>
      </c>
      <c r="BD251" s="177">
        <f>IF(AE251+AG251=0,"",AE251/(AE251+AG251))</f>
        <v/>
      </c>
      <c r="BE251" s="177">
        <f>IF(AD251+AE251=0,1,AD251/(AD251+AE251))</f>
        <v/>
      </c>
    </row>
    <row r="252">
      <c r="A252" s="178" t="n">
        <v>0.2010567961904765</v>
      </c>
      <c r="B252" s="174" t="n">
        <v>256</v>
      </c>
      <c r="C252" s="174" t="n">
        <v>27</v>
      </c>
      <c r="D252" s="174" t="n">
        <v>1300</v>
      </c>
      <c r="E252" s="174" t="n">
        <v>3457</v>
      </c>
      <c r="F252" s="174" t="n">
        <v>609</v>
      </c>
      <c r="G252" s="174" t="n">
        <v>495</v>
      </c>
      <c r="H252" s="174" t="n">
        <v>807</v>
      </c>
      <c r="I252" s="174" t="n">
        <v>2394</v>
      </c>
      <c r="J252" s="174" t="n">
        <v>4256</v>
      </c>
      <c r="K252" s="174" t="n">
        <v>289</v>
      </c>
      <c r="L252" s="174" t="n">
        <v>8</v>
      </c>
      <c r="M252" s="174" t="n">
        <v>199</v>
      </c>
      <c r="N252" s="174" t="n">
        <v>17</v>
      </c>
      <c r="O252" s="174" t="n">
        <v>2660</v>
      </c>
      <c r="P252" s="174" t="n">
        <v>12</v>
      </c>
      <c r="Q252" s="174" t="n">
        <v>2310</v>
      </c>
      <c r="R252" s="174" t="n">
        <v>51</v>
      </c>
      <c r="S252" s="174" t="n">
        <v>155</v>
      </c>
      <c r="T252" s="174" t="n">
        <v>108</v>
      </c>
      <c r="U252" s="174" t="n">
        <v>4246</v>
      </c>
      <c r="V252" s="174" t="n">
        <v>2155</v>
      </c>
      <c r="W252" s="174" t="n">
        <v>1723</v>
      </c>
      <c r="X252" s="174" t="n">
        <v>765</v>
      </c>
      <c r="Y252" s="174" t="n">
        <v>4886</v>
      </c>
      <c r="Z252" s="179">
        <f>B252+F252+J252+N252+R252</f>
        <v/>
      </c>
      <c r="AA252" s="179">
        <f>C252+G252+K252+O252+S252</f>
        <v/>
      </c>
      <c r="AB252" s="179">
        <f>D252+H252+L252+P252+T252</f>
        <v/>
      </c>
      <c r="AC252" s="179">
        <f>E252+I252+M252+Q252+U252</f>
        <v/>
      </c>
      <c r="AD252" s="179">
        <f>Z252+V252</f>
        <v/>
      </c>
      <c r="AE252" s="179">
        <f>AA252+W252</f>
        <v/>
      </c>
      <c r="AF252" s="179">
        <f>AB252+X252</f>
        <v/>
      </c>
      <c r="AG252" s="179">
        <f>AC252+Y252</f>
        <v/>
      </c>
      <c r="AH252" s="177">
        <f>IF(B252+D252=0,"",B252/(B252+D252))</f>
        <v/>
      </c>
      <c r="AI252" s="177">
        <f>IF(C252+E252=0,"",C252/(C252+E252))</f>
        <v/>
      </c>
      <c r="AJ252" s="177">
        <f>IF(B252+C252=0,1,B252/(B252+C252))</f>
        <v/>
      </c>
      <c r="AK252" s="177">
        <f>IF(F252+H252=0,"",F252/(F252+H252))</f>
        <v/>
      </c>
      <c r="AL252" s="177">
        <f>IF(G252+I252=0,"",G252/(G252+I252))</f>
        <v/>
      </c>
      <c r="AM252" s="177">
        <f>IF(F252+G252=0,1,F252/(F252+G252))</f>
        <v/>
      </c>
      <c r="AN252" s="177">
        <f>IF(J252+L252=0,"",J252/(J252+L252))</f>
        <v/>
      </c>
      <c r="AO252" s="177">
        <f>IF(K252+M252=0,"",K252/(K252+M252))</f>
        <v/>
      </c>
      <c r="AP252" s="177">
        <f>IF(J252+K252=0,1,J252/(J252+K252))</f>
        <v/>
      </c>
      <c r="AQ252" s="177">
        <f>IF(N252+P252=0,"",N252/(N252+P252))</f>
        <v/>
      </c>
      <c r="AR252" s="177">
        <f>IF(O252+Q252=0,"",O252/(O252+Q252))</f>
        <v/>
      </c>
      <c r="AS252" s="177">
        <f>IF(N252+O252=0,1,N252/(N252+O252))</f>
        <v/>
      </c>
      <c r="AT252" s="177">
        <f>IF(R252+T252=0,"",R252/(R252+T252))</f>
        <v/>
      </c>
      <c r="AU252" s="177">
        <f>IF(S252+U252=0,"",S252/(S252+U252))</f>
        <v/>
      </c>
      <c r="AV252" s="177">
        <f>IF(R252+S252=0,1,R252/(R252+S252))</f>
        <v/>
      </c>
      <c r="AW252" s="177">
        <f>IF(V252+X252=0,"",V252/(V252+X252))</f>
        <v/>
      </c>
      <c r="AX252" s="177">
        <f>IF(W252+Y252=0,"",W252/(W252+Y252))</f>
        <v/>
      </c>
      <c r="AY252" s="177">
        <f>IF(V252+W252=0,1,V252/(V252+W252))</f>
        <v/>
      </c>
      <c r="AZ252" s="177">
        <f>IF(Z252+AB252=0,"",Z252/(Z252+AB252))</f>
        <v/>
      </c>
      <c r="BA252" s="177">
        <f>IF(AA252+AC252=0,"",AA252/(AA252+AC252))</f>
        <v/>
      </c>
      <c r="BB252" s="177">
        <f>IF(Z252+AA252=0,1,Z252/(Z252+AA252))</f>
        <v/>
      </c>
      <c r="BC252" s="177">
        <f>IF(AD252+AF252=0,"",AD252/(AD252+AF252))</f>
        <v/>
      </c>
      <c r="BD252" s="177">
        <f>IF(AE252+AG252=0,"",AE252/(AE252+AG252))</f>
        <v/>
      </c>
      <c r="BE252" s="177">
        <f>IF(AD252+AE252=0,1,AD252/(AD252+AE252))</f>
        <v/>
      </c>
    </row>
    <row r="253">
      <c r="A253" s="178" t="n">
        <v>0.2058679676190472</v>
      </c>
      <c r="B253" s="174" t="n">
        <v>249</v>
      </c>
      <c r="C253" s="174" t="n">
        <v>27</v>
      </c>
      <c r="D253" s="174" t="n">
        <v>1307</v>
      </c>
      <c r="E253" s="174" t="n">
        <v>3457</v>
      </c>
      <c r="F253" s="174" t="n">
        <v>591</v>
      </c>
      <c r="G253" s="174" t="n">
        <v>475</v>
      </c>
      <c r="H253" s="174" t="n">
        <v>825</v>
      </c>
      <c r="I253" s="174" t="n">
        <v>2414</v>
      </c>
      <c r="J253" s="174" t="n">
        <v>4256</v>
      </c>
      <c r="K253" s="174" t="n">
        <v>288</v>
      </c>
      <c r="L253" s="174" t="n">
        <v>8</v>
      </c>
      <c r="M253" s="174" t="n">
        <v>200</v>
      </c>
      <c r="N253" s="174" t="n">
        <v>17</v>
      </c>
      <c r="O253" s="174" t="n">
        <v>2653</v>
      </c>
      <c r="P253" s="174" t="n">
        <v>12</v>
      </c>
      <c r="Q253" s="174" t="n">
        <v>2317</v>
      </c>
      <c r="R253" s="174" t="n">
        <v>50</v>
      </c>
      <c r="S253" s="174" t="n">
        <v>151</v>
      </c>
      <c r="T253" s="174" t="n">
        <v>109</v>
      </c>
      <c r="U253" s="174" t="n">
        <v>4250</v>
      </c>
      <c r="V253" s="174" t="n">
        <v>2148</v>
      </c>
      <c r="W253" s="174" t="n">
        <v>1705</v>
      </c>
      <c r="X253" s="174" t="n">
        <v>772</v>
      </c>
      <c r="Y253" s="174" t="n">
        <v>4904</v>
      </c>
      <c r="Z253" s="179">
        <f>B253+F253+J253+N253+R253</f>
        <v/>
      </c>
      <c r="AA253" s="179">
        <f>C253+G253+K253+O253+S253</f>
        <v/>
      </c>
      <c r="AB253" s="179">
        <f>D253+H253+L253+P253+T253</f>
        <v/>
      </c>
      <c r="AC253" s="179">
        <f>E253+I253+M253+Q253+U253</f>
        <v/>
      </c>
      <c r="AD253" s="179">
        <f>Z253+V253</f>
        <v/>
      </c>
      <c r="AE253" s="179">
        <f>AA253+W253</f>
        <v/>
      </c>
      <c r="AF253" s="179">
        <f>AB253+X253</f>
        <v/>
      </c>
      <c r="AG253" s="179">
        <f>AC253+Y253</f>
        <v/>
      </c>
      <c r="AH253" s="177">
        <f>IF(B253+D253=0,"",B253/(B253+D253))</f>
        <v/>
      </c>
      <c r="AI253" s="177">
        <f>IF(C253+E253=0,"",C253/(C253+E253))</f>
        <v/>
      </c>
      <c r="AJ253" s="177">
        <f>IF(B253+C253=0,1,B253/(B253+C253))</f>
        <v/>
      </c>
      <c r="AK253" s="177">
        <f>IF(F253+H253=0,"",F253/(F253+H253))</f>
        <v/>
      </c>
      <c r="AL253" s="177">
        <f>IF(G253+I253=0,"",G253/(G253+I253))</f>
        <v/>
      </c>
      <c r="AM253" s="177">
        <f>IF(F253+G253=0,1,F253/(F253+G253))</f>
        <v/>
      </c>
      <c r="AN253" s="177">
        <f>IF(J253+L253=0,"",J253/(J253+L253))</f>
        <v/>
      </c>
      <c r="AO253" s="177">
        <f>IF(K253+M253=0,"",K253/(K253+M253))</f>
        <v/>
      </c>
      <c r="AP253" s="177">
        <f>IF(J253+K253=0,1,J253/(J253+K253))</f>
        <v/>
      </c>
      <c r="AQ253" s="177">
        <f>IF(N253+P253=0,"",N253/(N253+P253))</f>
        <v/>
      </c>
      <c r="AR253" s="177">
        <f>IF(O253+Q253=0,"",O253/(O253+Q253))</f>
        <v/>
      </c>
      <c r="AS253" s="177">
        <f>IF(N253+O253=0,1,N253/(N253+O253))</f>
        <v/>
      </c>
      <c r="AT253" s="177">
        <f>IF(R253+T253=0,"",R253/(R253+T253))</f>
        <v/>
      </c>
      <c r="AU253" s="177">
        <f>IF(S253+U253=0,"",S253/(S253+U253))</f>
        <v/>
      </c>
      <c r="AV253" s="177">
        <f>IF(R253+S253=0,1,R253/(R253+S253))</f>
        <v/>
      </c>
      <c r="AW253" s="177">
        <f>IF(V253+X253=0,"",V253/(V253+X253))</f>
        <v/>
      </c>
      <c r="AX253" s="177">
        <f>IF(W253+Y253=0,"",W253/(W253+Y253))</f>
        <v/>
      </c>
      <c r="AY253" s="177">
        <f>IF(V253+W253=0,1,V253/(V253+W253))</f>
        <v/>
      </c>
      <c r="AZ253" s="177">
        <f>IF(Z253+AB253=0,"",Z253/(Z253+AB253))</f>
        <v/>
      </c>
      <c r="BA253" s="177">
        <f>IF(AA253+AC253=0,"",AA253/(AA253+AC253))</f>
        <v/>
      </c>
      <c r="BB253" s="177">
        <f>IF(Z253+AA253=0,1,Z253/(Z253+AA253))</f>
        <v/>
      </c>
      <c r="BC253" s="177">
        <f>IF(AD253+AF253=0,"",AD253/(AD253+AF253))</f>
        <v/>
      </c>
      <c r="BD253" s="177">
        <f>IF(AE253+AG253=0,"",AE253/(AE253+AG253))</f>
        <v/>
      </c>
      <c r="BE253" s="177">
        <f>IF(AD253+AE253=0,1,AD253/(AD253+AE253))</f>
        <v/>
      </c>
    </row>
    <row r="254">
      <c r="A254" s="178" t="n">
        <v>0.2104092285714285</v>
      </c>
      <c r="B254" s="174" t="n">
        <v>244</v>
      </c>
      <c r="C254" s="174" t="n">
        <v>23</v>
      </c>
      <c r="D254" s="174" t="n">
        <v>1312</v>
      </c>
      <c r="E254" s="174" t="n">
        <v>3461</v>
      </c>
      <c r="F254" s="174" t="n">
        <v>571</v>
      </c>
      <c r="G254" s="174" t="n">
        <v>462</v>
      </c>
      <c r="H254" s="174" t="n">
        <v>845</v>
      </c>
      <c r="I254" s="174" t="n">
        <v>2427</v>
      </c>
      <c r="J254" s="174" t="n">
        <v>4256</v>
      </c>
      <c r="K254" s="174" t="n">
        <v>287</v>
      </c>
      <c r="L254" s="174" t="n">
        <v>8</v>
      </c>
      <c r="M254" s="174" t="n">
        <v>201</v>
      </c>
      <c r="N254" s="174" t="n">
        <v>17</v>
      </c>
      <c r="O254" s="174" t="n">
        <v>2646</v>
      </c>
      <c r="P254" s="174" t="n">
        <v>12</v>
      </c>
      <c r="Q254" s="174" t="n">
        <v>2324</v>
      </c>
      <c r="R254" s="174" t="n">
        <v>50</v>
      </c>
      <c r="S254" s="174" t="n">
        <v>148</v>
      </c>
      <c r="T254" s="174" t="n">
        <v>109</v>
      </c>
      <c r="U254" s="174" t="n">
        <v>4253</v>
      </c>
      <c r="V254" s="174" t="n">
        <v>2133</v>
      </c>
      <c r="W254" s="174" t="n">
        <v>1690</v>
      </c>
      <c r="X254" s="174" t="n">
        <v>787</v>
      </c>
      <c r="Y254" s="174" t="n">
        <v>4919</v>
      </c>
      <c r="Z254" s="179">
        <f>B254+F254+J254+N254+R254</f>
        <v/>
      </c>
      <c r="AA254" s="179">
        <f>C254+G254+K254+O254+S254</f>
        <v/>
      </c>
      <c r="AB254" s="179">
        <f>D254+H254+L254+P254+T254</f>
        <v/>
      </c>
      <c r="AC254" s="179">
        <f>E254+I254+M254+Q254+U254</f>
        <v/>
      </c>
      <c r="AD254" s="179">
        <f>Z254+V254</f>
        <v/>
      </c>
      <c r="AE254" s="179">
        <f>AA254+W254</f>
        <v/>
      </c>
      <c r="AF254" s="179">
        <f>AB254+X254</f>
        <v/>
      </c>
      <c r="AG254" s="179">
        <f>AC254+Y254</f>
        <v/>
      </c>
      <c r="AH254" s="177">
        <f>IF(B254+D254=0,"",B254/(B254+D254))</f>
        <v/>
      </c>
      <c r="AI254" s="177">
        <f>IF(C254+E254=0,"",C254/(C254+E254))</f>
        <v/>
      </c>
      <c r="AJ254" s="177">
        <f>IF(B254+C254=0,1,B254/(B254+C254))</f>
        <v/>
      </c>
      <c r="AK254" s="177">
        <f>IF(F254+H254=0,"",F254/(F254+H254))</f>
        <v/>
      </c>
      <c r="AL254" s="177">
        <f>IF(G254+I254=0,"",G254/(G254+I254))</f>
        <v/>
      </c>
      <c r="AM254" s="177">
        <f>IF(F254+G254=0,1,F254/(F254+G254))</f>
        <v/>
      </c>
      <c r="AN254" s="177">
        <f>IF(J254+L254=0,"",J254/(J254+L254))</f>
        <v/>
      </c>
      <c r="AO254" s="177">
        <f>IF(K254+M254=0,"",K254/(K254+M254))</f>
        <v/>
      </c>
      <c r="AP254" s="177">
        <f>IF(J254+K254=0,1,J254/(J254+K254))</f>
        <v/>
      </c>
      <c r="AQ254" s="177">
        <f>IF(N254+P254=0,"",N254/(N254+P254))</f>
        <v/>
      </c>
      <c r="AR254" s="177">
        <f>IF(O254+Q254=0,"",O254/(O254+Q254))</f>
        <v/>
      </c>
      <c r="AS254" s="177">
        <f>IF(N254+O254=0,1,N254/(N254+O254))</f>
        <v/>
      </c>
      <c r="AT254" s="177">
        <f>IF(R254+T254=0,"",R254/(R254+T254))</f>
        <v/>
      </c>
      <c r="AU254" s="177">
        <f>IF(S254+U254=0,"",S254/(S254+U254))</f>
        <v/>
      </c>
      <c r="AV254" s="177">
        <f>IF(R254+S254=0,1,R254/(R254+S254))</f>
        <v/>
      </c>
      <c r="AW254" s="177">
        <f>IF(V254+X254=0,"",V254/(V254+X254))</f>
        <v/>
      </c>
      <c r="AX254" s="177">
        <f>IF(W254+Y254=0,"",W254/(W254+Y254))</f>
        <v/>
      </c>
      <c r="AY254" s="177">
        <f>IF(V254+W254=0,1,V254/(V254+W254))</f>
        <v/>
      </c>
      <c r="AZ254" s="177">
        <f>IF(Z254+AB254=0,"",Z254/(Z254+AB254))</f>
        <v/>
      </c>
      <c r="BA254" s="177">
        <f>IF(AA254+AC254=0,"",AA254/(AA254+AC254))</f>
        <v/>
      </c>
      <c r="BB254" s="177">
        <f>IF(Z254+AA254=0,1,Z254/(Z254+AA254))</f>
        <v/>
      </c>
      <c r="BC254" s="177">
        <f>IF(AD254+AF254=0,"",AD254/(AD254+AF254))</f>
        <v/>
      </c>
      <c r="BD254" s="177">
        <f>IF(AE254+AG254=0,"",AE254/(AE254+AG254))</f>
        <v/>
      </c>
      <c r="BE254" s="177">
        <f>IF(AD254+AE254=0,1,AD254/(AD254+AE254))</f>
        <v/>
      </c>
    </row>
    <row r="255">
      <c r="A255" s="178" t="n">
        <v>0.215251</v>
      </c>
      <c r="B255" s="174" t="n">
        <v>241</v>
      </c>
      <c r="C255" s="174" t="n">
        <v>21</v>
      </c>
      <c r="D255" s="174" t="n">
        <v>1315</v>
      </c>
      <c r="E255" s="174" t="n">
        <v>3463</v>
      </c>
      <c r="F255" s="174" t="n">
        <v>558</v>
      </c>
      <c r="G255" s="174" t="n">
        <v>448</v>
      </c>
      <c r="H255" s="174" t="n">
        <v>858</v>
      </c>
      <c r="I255" s="174" t="n">
        <v>2441</v>
      </c>
      <c r="J255" s="174" t="n">
        <v>4256</v>
      </c>
      <c r="K255" s="174" t="n">
        <v>284</v>
      </c>
      <c r="L255" s="174" t="n">
        <v>8</v>
      </c>
      <c r="M255" s="174" t="n">
        <v>204</v>
      </c>
      <c r="N255" s="174" t="n">
        <v>17</v>
      </c>
      <c r="O255" s="174" t="n">
        <v>2633</v>
      </c>
      <c r="P255" s="174" t="n">
        <v>12</v>
      </c>
      <c r="Q255" s="174" t="n">
        <v>2337</v>
      </c>
      <c r="R255" s="174" t="n">
        <v>49</v>
      </c>
      <c r="S255" s="174" t="n">
        <v>143</v>
      </c>
      <c r="T255" s="174" t="n">
        <v>110</v>
      </c>
      <c r="U255" s="174" t="n">
        <v>4258</v>
      </c>
      <c r="V255" s="174" t="n">
        <v>2125</v>
      </c>
      <c r="W255" s="174" t="n">
        <v>1670</v>
      </c>
      <c r="X255" s="174" t="n">
        <v>795</v>
      </c>
      <c r="Y255" s="174" t="n">
        <v>4939</v>
      </c>
      <c r="Z255" s="179">
        <f>B255+F255+J255+N255+R255</f>
        <v/>
      </c>
      <c r="AA255" s="179">
        <f>C255+G255+K255+O255+S255</f>
        <v/>
      </c>
      <c r="AB255" s="179">
        <f>D255+H255+L255+P255+T255</f>
        <v/>
      </c>
      <c r="AC255" s="179">
        <f>E255+I255+M255+Q255+U255</f>
        <v/>
      </c>
      <c r="AD255" s="179">
        <f>Z255+V255</f>
        <v/>
      </c>
      <c r="AE255" s="179">
        <f>AA255+W255</f>
        <v/>
      </c>
      <c r="AF255" s="179">
        <f>AB255+X255</f>
        <v/>
      </c>
      <c r="AG255" s="179">
        <f>AC255+Y255</f>
        <v/>
      </c>
      <c r="AH255" s="177">
        <f>IF(B255+D255=0,"",B255/(B255+D255))</f>
        <v/>
      </c>
      <c r="AI255" s="177">
        <f>IF(C255+E255=0,"",C255/(C255+E255))</f>
        <v/>
      </c>
      <c r="AJ255" s="177">
        <f>IF(B255+C255=0,1,B255/(B255+C255))</f>
        <v/>
      </c>
      <c r="AK255" s="177">
        <f>IF(F255+H255=0,"",F255/(F255+H255))</f>
        <v/>
      </c>
      <c r="AL255" s="177">
        <f>IF(G255+I255=0,"",G255/(G255+I255))</f>
        <v/>
      </c>
      <c r="AM255" s="177">
        <f>IF(F255+G255=0,1,F255/(F255+G255))</f>
        <v/>
      </c>
      <c r="AN255" s="177">
        <f>IF(J255+L255=0,"",J255/(J255+L255))</f>
        <v/>
      </c>
      <c r="AO255" s="177">
        <f>IF(K255+M255=0,"",K255/(K255+M255))</f>
        <v/>
      </c>
      <c r="AP255" s="177">
        <f>IF(J255+K255=0,1,J255/(J255+K255))</f>
        <v/>
      </c>
      <c r="AQ255" s="177">
        <f>IF(N255+P255=0,"",N255/(N255+P255))</f>
        <v/>
      </c>
      <c r="AR255" s="177">
        <f>IF(O255+Q255=0,"",O255/(O255+Q255))</f>
        <v/>
      </c>
      <c r="AS255" s="177">
        <f>IF(N255+O255=0,1,N255/(N255+O255))</f>
        <v/>
      </c>
      <c r="AT255" s="177">
        <f>IF(R255+T255=0,"",R255/(R255+T255))</f>
        <v/>
      </c>
      <c r="AU255" s="177">
        <f>IF(S255+U255=0,"",S255/(S255+U255))</f>
        <v/>
      </c>
      <c r="AV255" s="177">
        <f>IF(R255+S255=0,1,R255/(R255+S255))</f>
        <v/>
      </c>
      <c r="AW255" s="177">
        <f>IF(V255+X255=0,"",V255/(V255+X255))</f>
        <v/>
      </c>
      <c r="AX255" s="177">
        <f>IF(W255+Y255=0,"",W255/(W255+Y255))</f>
        <v/>
      </c>
      <c r="AY255" s="177">
        <f>IF(V255+W255=0,1,V255/(V255+W255))</f>
        <v/>
      </c>
      <c r="AZ255" s="177">
        <f>IF(Z255+AB255=0,"",Z255/(Z255+AB255))</f>
        <v/>
      </c>
      <c r="BA255" s="177">
        <f>IF(AA255+AC255=0,"",AA255/(AA255+AC255))</f>
        <v/>
      </c>
      <c r="BB255" s="177">
        <f>IF(Z255+AA255=0,1,Z255/(Z255+AA255))</f>
        <v/>
      </c>
      <c r="BC255" s="177">
        <f>IF(AD255+AF255=0,"",AD255/(AD255+AF255))</f>
        <v/>
      </c>
      <c r="BD255" s="177">
        <f>IF(AE255+AG255=0,"",AE255/(AE255+AG255))</f>
        <v/>
      </c>
      <c r="BE255" s="177">
        <f>IF(AD255+AE255=0,1,AD255/(AD255+AE255))</f>
        <v/>
      </c>
    </row>
    <row r="256">
      <c r="A256" s="178" t="n">
        <v>0.2209151657142857</v>
      </c>
      <c r="B256" s="174" t="n">
        <v>236</v>
      </c>
      <c r="C256" s="174" t="n">
        <v>20</v>
      </c>
      <c r="D256" s="174" t="n">
        <v>1320</v>
      </c>
      <c r="E256" s="174" t="n">
        <v>3464</v>
      </c>
      <c r="F256" s="174" t="n">
        <v>541</v>
      </c>
      <c r="G256" s="174" t="n">
        <v>431</v>
      </c>
      <c r="H256" s="174" t="n">
        <v>875</v>
      </c>
      <c r="I256" s="174" t="n">
        <v>2458</v>
      </c>
      <c r="J256" s="174" t="n">
        <v>4256</v>
      </c>
      <c r="K256" s="174" t="n">
        <v>282</v>
      </c>
      <c r="L256" s="174" t="n">
        <v>8</v>
      </c>
      <c r="M256" s="174" t="n">
        <v>206</v>
      </c>
      <c r="N256" s="174" t="n">
        <v>17</v>
      </c>
      <c r="O256" s="174" t="n">
        <v>2624</v>
      </c>
      <c r="P256" s="174" t="n">
        <v>12</v>
      </c>
      <c r="Q256" s="174" t="n">
        <v>2346</v>
      </c>
      <c r="R256" s="174" t="n">
        <v>48</v>
      </c>
      <c r="S256" s="174" t="n">
        <v>137</v>
      </c>
      <c r="T256" s="174" t="n">
        <v>111</v>
      </c>
      <c r="U256" s="174" t="n">
        <v>4264</v>
      </c>
      <c r="V256" s="174" t="n">
        <v>2117</v>
      </c>
      <c r="W256" s="174" t="n">
        <v>1653</v>
      </c>
      <c r="X256" s="174" t="n">
        <v>803</v>
      </c>
      <c r="Y256" s="174" t="n">
        <v>4956</v>
      </c>
      <c r="Z256" s="179">
        <f>B256+F256+J256+N256+R256</f>
        <v/>
      </c>
      <c r="AA256" s="179">
        <f>C256+G256+K256+O256+S256</f>
        <v/>
      </c>
      <c r="AB256" s="179">
        <f>D256+H256+L256+P256+T256</f>
        <v/>
      </c>
      <c r="AC256" s="179">
        <f>E256+I256+M256+Q256+U256</f>
        <v/>
      </c>
      <c r="AD256" s="179">
        <f>Z256+V256</f>
        <v/>
      </c>
      <c r="AE256" s="179">
        <f>AA256+W256</f>
        <v/>
      </c>
      <c r="AF256" s="179">
        <f>AB256+X256</f>
        <v/>
      </c>
      <c r="AG256" s="179">
        <f>AC256+Y256</f>
        <v/>
      </c>
      <c r="AH256" s="177">
        <f>IF(B256+D256=0,"",B256/(B256+D256))</f>
        <v/>
      </c>
      <c r="AI256" s="177">
        <f>IF(C256+E256=0,"",C256/(C256+E256))</f>
        <v/>
      </c>
      <c r="AJ256" s="177">
        <f>IF(B256+C256=0,1,B256/(B256+C256))</f>
        <v/>
      </c>
      <c r="AK256" s="177">
        <f>IF(F256+H256=0,"",F256/(F256+H256))</f>
        <v/>
      </c>
      <c r="AL256" s="177">
        <f>IF(G256+I256=0,"",G256/(G256+I256))</f>
        <v/>
      </c>
      <c r="AM256" s="177">
        <f>IF(F256+G256=0,1,F256/(F256+G256))</f>
        <v/>
      </c>
      <c r="AN256" s="177">
        <f>IF(J256+L256=0,"",J256/(J256+L256))</f>
        <v/>
      </c>
      <c r="AO256" s="177">
        <f>IF(K256+M256=0,"",K256/(K256+M256))</f>
        <v/>
      </c>
      <c r="AP256" s="177">
        <f>IF(J256+K256=0,1,J256/(J256+K256))</f>
        <v/>
      </c>
      <c r="AQ256" s="177">
        <f>IF(N256+P256=0,"",N256/(N256+P256))</f>
        <v/>
      </c>
      <c r="AR256" s="177">
        <f>IF(O256+Q256=0,"",O256/(O256+Q256))</f>
        <v/>
      </c>
      <c r="AS256" s="177">
        <f>IF(N256+O256=0,1,N256/(N256+O256))</f>
        <v/>
      </c>
      <c r="AT256" s="177">
        <f>IF(R256+T256=0,"",R256/(R256+T256))</f>
        <v/>
      </c>
      <c r="AU256" s="177">
        <f>IF(S256+U256=0,"",S256/(S256+U256))</f>
        <v/>
      </c>
      <c r="AV256" s="177">
        <f>IF(R256+S256=0,1,R256/(R256+S256))</f>
        <v/>
      </c>
      <c r="AW256" s="177">
        <f>IF(V256+X256=0,"",V256/(V256+X256))</f>
        <v/>
      </c>
      <c r="AX256" s="177">
        <f>IF(W256+Y256=0,"",W256/(W256+Y256))</f>
        <v/>
      </c>
      <c r="AY256" s="177">
        <f>IF(V256+W256=0,1,V256/(V256+W256))</f>
        <v/>
      </c>
      <c r="AZ256" s="177">
        <f>IF(Z256+AB256=0,"",Z256/(Z256+AB256))</f>
        <v/>
      </c>
      <c r="BA256" s="177">
        <f>IF(AA256+AC256=0,"",AA256/(AA256+AC256))</f>
        <v/>
      </c>
      <c r="BB256" s="177">
        <f>IF(Z256+AA256=0,1,Z256/(Z256+AA256))</f>
        <v/>
      </c>
      <c r="BC256" s="177">
        <f>IF(AD256+AF256=0,"",AD256/(AD256+AF256))</f>
        <v/>
      </c>
      <c r="BD256" s="177">
        <f>IF(AE256+AG256=0,"",AE256/(AE256+AG256))</f>
        <v/>
      </c>
      <c r="BE256" s="177">
        <f>IF(AD256+AE256=0,1,AD256/(AD256+AE256))</f>
        <v/>
      </c>
    </row>
    <row r="257">
      <c r="A257" s="178" t="n">
        <v>0.2259583133333333</v>
      </c>
      <c r="B257" s="174" t="n">
        <v>228</v>
      </c>
      <c r="C257" s="174" t="n">
        <v>17</v>
      </c>
      <c r="D257" s="174" t="n">
        <v>1328</v>
      </c>
      <c r="E257" s="174" t="n">
        <v>3467</v>
      </c>
      <c r="F257" s="174" t="n">
        <v>523</v>
      </c>
      <c r="G257" s="174" t="n">
        <v>414</v>
      </c>
      <c r="H257" s="174" t="n">
        <v>893</v>
      </c>
      <c r="I257" s="174" t="n">
        <v>2475</v>
      </c>
      <c r="J257" s="174" t="n">
        <v>4256</v>
      </c>
      <c r="K257" s="174" t="n">
        <v>282</v>
      </c>
      <c r="L257" s="174" t="n">
        <v>8</v>
      </c>
      <c r="M257" s="174" t="n">
        <v>206</v>
      </c>
      <c r="N257" s="174" t="n">
        <v>17</v>
      </c>
      <c r="O257" s="174" t="n">
        <v>2615</v>
      </c>
      <c r="P257" s="174" t="n">
        <v>12</v>
      </c>
      <c r="Q257" s="174" t="n">
        <v>2355</v>
      </c>
      <c r="R257" s="174" t="n">
        <v>47</v>
      </c>
      <c r="S257" s="174" t="n">
        <v>132</v>
      </c>
      <c r="T257" s="174" t="n">
        <v>112</v>
      </c>
      <c r="U257" s="174" t="n">
        <v>4269</v>
      </c>
      <c r="V257" s="174" t="n">
        <v>2110</v>
      </c>
      <c r="W257" s="174" t="n">
        <v>1638</v>
      </c>
      <c r="X257" s="174" t="n">
        <v>810</v>
      </c>
      <c r="Y257" s="174" t="n">
        <v>4971</v>
      </c>
      <c r="Z257" s="179">
        <f>B257+F257+J257+N257+R257</f>
        <v/>
      </c>
      <c r="AA257" s="179">
        <f>C257+G257+K257+O257+S257</f>
        <v/>
      </c>
      <c r="AB257" s="179">
        <f>D257+H257+L257+P257+T257</f>
        <v/>
      </c>
      <c r="AC257" s="179">
        <f>E257+I257+M257+Q257+U257</f>
        <v/>
      </c>
      <c r="AD257" s="179">
        <f>Z257+V257</f>
        <v/>
      </c>
      <c r="AE257" s="179">
        <f>AA257+W257</f>
        <v/>
      </c>
      <c r="AF257" s="179">
        <f>AB257+X257</f>
        <v/>
      </c>
      <c r="AG257" s="179">
        <f>AC257+Y257</f>
        <v/>
      </c>
      <c r="AH257" s="177">
        <f>IF(B257+D257=0,"",B257/(B257+D257))</f>
        <v/>
      </c>
      <c r="AI257" s="177">
        <f>IF(C257+E257=0,"",C257/(C257+E257))</f>
        <v/>
      </c>
      <c r="AJ257" s="177">
        <f>IF(B257+C257=0,1,B257/(B257+C257))</f>
        <v/>
      </c>
      <c r="AK257" s="177">
        <f>IF(F257+H257=0,"",F257/(F257+H257))</f>
        <v/>
      </c>
      <c r="AL257" s="177">
        <f>IF(G257+I257=0,"",G257/(G257+I257))</f>
        <v/>
      </c>
      <c r="AM257" s="177">
        <f>IF(F257+G257=0,1,F257/(F257+G257))</f>
        <v/>
      </c>
      <c r="AN257" s="177">
        <f>IF(J257+L257=0,"",J257/(J257+L257))</f>
        <v/>
      </c>
      <c r="AO257" s="177">
        <f>IF(K257+M257=0,"",K257/(K257+M257))</f>
        <v/>
      </c>
      <c r="AP257" s="177">
        <f>IF(J257+K257=0,1,J257/(J257+K257))</f>
        <v/>
      </c>
      <c r="AQ257" s="177">
        <f>IF(N257+P257=0,"",N257/(N257+P257))</f>
        <v/>
      </c>
      <c r="AR257" s="177">
        <f>IF(O257+Q257=0,"",O257/(O257+Q257))</f>
        <v/>
      </c>
      <c r="AS257" s="177">
        <f>IF(N257+O257=0,1,N257/(N257+O257))</f>
        <v/>
      </c>
      <c r="AT257" s="177">
        <f>IF(R257+T257=0,"",R257/(R257+T257))</f>
        <v/>
      </c>
      <c r="AU257" s="177">
        <f>IF(S257+U257=0,"",S257/(S257+U257))</f>
        <v/>
      </c>
      <c r="AV257" s="177">
        <f>IF(R257+S257=0,1,R257/(R257+S257))</f>
        <v/>
      </c>
      <c r="AW257" s="177">
        <f>IF(V257+X257=0,"",V257/(V257+X257))</f>
        <v/>
      </c>
      <c r="AX257" s="177">
        <f>IF(W257+Y257=0,"",W257/(W257+Y257))</f>
        <v/>
      </c>
      <c r="AY257" s="177">
        <f>IF(V257+W257=0,1,V257/(V257+W257))</f>
        <v/>
      </c>
      <c r="AZ257" s="177">
        <f>IF(Z257+AB257=0,"",Z257/(Z257+AB257))</f>
        <v/>
      </c>
      <c r="BA257" s="177">
        <f>IF(AA257+AC257=0,"",AA257/(AA257+AC257))</f>
        <v/>
      </c>
      <c r="BB257" s="177">
        <f>IF(Z257+AA257=0,1,Z257/(Z257+AA257))</f>
        <v/>
      </c>
      <c r="BC257" s="177">
        <f>IF(AD257+AF257=0,"",AD257/(AD257+AF257))</f>
        <v/>
      </c>
      <c r="BD257" s="177">
        <f>IF(AE257+AG257=0,"",AE257/(AE257+AG257))</f>
        <v/>
      </c>
      <c r="BE257" s="177">
        <f>IF(AD257+AE257=0,1,AD257/(AD257+AE257))</f>
        <v/>
      </c>
    </row>
    <row r="258">
      <c r="A258" s="178" t="n">
        <v>0.2316647685714287</v>
      </c>
      <c r="B258" s="174" t="n">
        <v>218</v>
      </c>
      <c r="C258" s="174" t="n">
        <v>15</v>
      </c>
      <c r="D258" s="174" t="n">
        <v>1338</v>
      </c>
      <c r="E258" s="174" t="n">
        <v>3469</v>
      </c>
      <c r="F258" s="174" t="n">
        <v>507</v>
      </c>
      <c r="G258" s="174" t="n">
        <v>401</v>
      </c>
      <c r="H258" s="174" t="n">
        <v>909</v>
      </c>
      <c r="I258" s="174" t="n">
        <v>2488</v>
      </c>
      <c r="J258" s="174" t="n">
        <v>4256</v>
      </c>
      <c r="K258" s="174" t="n">
        <v>281</v>
      </c>
      <c r="L258" s="174" t="n">
        <v>8</v>
      </c>
      <c r="M258" s="174" t="n">
        <v>207</v>
      </c>
      <c r="N258" s="174" t="n">
        <v>17</v>
      </c>
      <c r="O258" s="174" t="n">
        <v>2603</v>
      </c>
      <c r="P258" s="174" t="n">
        <v>12</v>
      </c>
      <c r="Q258" s="174" t="n">
        <v>2367</v>
      </c>
      <c r="R258" s="174" t="n">
        <v>47</v>
      </c>
      <c r="S258" s="174" t="n">
        <v>126</v>
      </c>
      <c r="T258" s="174" t="n">
        <v>112</v>
      </c>
      <c r="U258" s="174" t="n">
        <v>4275</v>
      </c>
      <c r="V258" s="174" t="n">
        <v>2102</v>
      </c>
      <c r="W258" s="174" t="n">
        <v>1623</v>
      </c>
      <c r="X258" s="174" t="n">
        <v>818</v>
      </c>
      <c r="Y258" s="174" t="n">
        <v>4986</v>
      </c>
      <c r="Z258" s="179">
        <f>B258+F258+J258+N258+R258</f>
        <v/>
      </c>
      <c r="AA258" s="179">
        <f>C258+G258+K258+O258+S258</f>
        <v/>
      </c>
      <c r="AB258" s="179">
        <f>D258+H258+L258+P258+T258</f>
        <v/>
      </c>
      <c r="AC258" s="179">
        <f>E258+I258+M258+Q258+U258</f>
        <v/>
      </c>
      <c r="AD258" s="179">
        <f>Z258+V258</f>
        <v/>
      </c>
      <c r="AE258" s="179">
        <f>AA258+W258</f>
        <v/>
      </c>
      <c r="AF258" s="179">
        <f>AB258+X258</f>
        <v/>
      </c>
      <c r="AG258" s="179">
        <f>AC258+Y258</f>
        <v/>
      </c>
      <c r="AH258" s="177">
        <f>IF(B258+D258=0,"",B258/(B258+D258))</f>
        <v/>
      </c>
      <c r="AI258" s="177">
        <f>IF(C258+E258=0,"",C258/(C258+E258))</f>
        <v/>
      </c>
      <c r="AJ258" s="177">
        <f>IF(B258+C258=0,1,B258/(B258+C258))</f>
        <v/>
      </c>
      <c r="AK258" s="177">
        <f>IF(F258+H258=0,"",F258/(F258+H258))</f>
        <v/>
      </c>
      <c r="AL258" s="177">
        <f>IF(G258+I258=0,"",G258/(G258+I258))</f>
        <v/>
      </c>
      <c r="AM258" s="177">
        <f>IF(F258+G258=0,1,F258/(F258+G258))</f>
        <v/>
      </c>
      <c r="AN258" s="177">
        <f>IF(J258+L258=0,"",J258/(J258+L258))</f>
        <v/>
      </c>
      <c r="AO258" s="177">
        <f>IF(K258+M258=0,"",K258/(K258+M258))</f>
        <v/>
      </c>
      <c r="AP258" s="177">
        <f>IF(J258+K258=0,1,J258/(J258+K258))</f>
        <v/>
      </c>
      <c r="AQ258" s="177">
        <f>IF(N258+P258=0,"",N258/(N258+P258))</f>
        <v/>
      </c>
      <c r="AR258" s="177">
        <f>IF(O258+Q258=0,"",O258/(O258+Q258))</f>
        <v/>
      </c>
      <c r="AS258" s="177">
        <f>IF(N258+O258=0,1,N258/(N258+O258))</f>
        <v/>
      </c>
      <c r="AT258" s="177">
        <f>IF(R258+T258=0,"",R258/(R258+T258))</f>
        <v/>
      </c>
      <c r="AU258" s="177">
        <f>IF(S258+U258=0,"",S258/(S258+U258))</f>
        <v/>
      </c>
      <c r="AV258" s="177">
        <f>IF(R258+S258=0,1,R258/(R258+S258))</f>
        <v/>
      </c>
      <c r="AW258" s="177">
        <f>IF(V258+X258=0,"",V258/(V258+X258))</f>
        <v/>
      </c>
      <c r="AX258" s="177">
        <f>IF(W258+Y258=0,"",W258/(W258+Y258))</f>
        <v/>
      </c>
      <c r="AY258" s="177">
        <f>IF(V258+W258=0,1,V258/(V258+W258))</f>
        <v/>
      </c>
      <c r="AZ258" s="177">
        <f>IF(Z258+AB258=0,"",Z258/(Z258+AB258))</f>
        <v/>
      </c>
      <c r="BA258" s="177">
        <f>IF(AA258+AC258=0,"",AA258/(AA258+AC258))</f>
        <v/>
      </c>
      <c r="BB258" s="177">
        <f>IF(Z258+AA258=0,1,Z258/(Z258+AA258))</f>
        <v/>
      </c>
      <c r="BC258" s="177">
        <f>IF(AD258+AF258=0,"",AD258/(AD258+AF258))</f>
        <v/>
      </c>
      <c r="BD258" s="177">
        <f>IF(AE258+AG258=0,"",AE258/(AE258+AG258))</f>
        <v/>
      </c>
      <c r="BE258" s="177">
        <f>IF(AD258+AE258=0,1,AD258/(AD258+AE258))</f>
        <v/>
      </c>
    </row>
    <row r="259">
      <c r="A259" s="178" t="n">
        <v>0.2366337657142857</v>
      </c>
      <c r="B259" s="174" t="n">
        <v>213</v>
      </c>
      <c r="C259" s="174" t="n">
        <v>14</v>
      </c>
      <c r="D259" s="174" t="n">
        <v>1343</v>
      </c>
      <c r="E259" s="174" t="n">
        <v>3470</v>
      </c>
      <c r="F259" s="174" t="n">
        <v>497</v>
      </c>
      <c r="G259" s="174" t="n">
        <v>381</v>
      </c>
      <c r="H259" s="174" t="n">
        <v>919</v>
      </c>
      <c r="I259" s="174" t="n">
        <v>2508</v>
      </c>
      <c r="J259" s="174" t="n">
        <v>4256</v>
      </c>
      <c r="K259" s="174" t="n">
        <v>280</v>
      </c>
      <c r="L259" s="174" t="n">
        <v>8</v>
      </c>
      <c r="M259" s="174" t="n">
        <v>208</v>
      </c>
      <c r="N259" s="174" t="n">
        <v>17</v>
      </c>
      <c r="O259" s="174" t="n">
        <v>2589</v>
      </c>
      <c r="P259" s="174" t="n">
        <v>12</v>
      </c>
      <c r="Q259" s="174" t="n">
        <v>2381</v>
      </c>
      <c r="R259" s="174" t="n">
        <v>44</v>
      </c>
      <c r="S259" s="174" t="n">
        <v>121</v>
      </c>
      <c r="T259" s="174" t="n">
        <v>115</v>
      </c>
      <c r="U259" s="174" t="n">
        <v>4280</v>
      </c>
      <c r="V259" s="174" t="n">
        <v>2096</v>
      </c>
      <c r="W259" s="174" t="n">
        <v>1605</v>
      </c>
      <c r="X259" s="174" t="n">
        <v>824</v>
      </c>
      <c r="Y259" s="174" t="n">
        <v>5004</v>
      </c>
      <c r="Z259" s="179">
        <f>B259+F259+J259+N259+R259</f>
        <v/>
      </c>
      <c r="AA259" s="179">
        <f>C259+G259+K259+O259+S259</f>
        <v/>
      </c>
      <c r="AB259" s="179">
        <f>D259+H259+L259+P259+T259</f>
        <v/>
      </c>
      <c r="AC259" s="179">
        <f>E259+I259+M259+Q259+U259</f>
        <v/>
      </c>
      <c r="AD259" s="179">
        <f>Z259+V259</f>
        <v/>
      </c>
      <c r="AE259" s="179">
        <f>AA259+W259</f>
        <v/>
      </c>
      <c r="AF259" s="179">
        <f>AB259+X259</f>
        <v/>
      </c>
      <c r="AG259" s="179">
        <f>AC259+Y259</f>
        <v/>
      </c>
      <c r="AH259" s="177">
        <f>IF(B259+D259=0,"",B259/(B259+D259))</f>
        <v/>
      </c>
      <c r="AI259" s="177">
        <f>IF(C259+E259=0,"",C259/(C259+E259))</f>
        <v/>
      </c>
      <c r="AJ259" s="177">
        <f>IF(B259+C259=0,1,B259/(B259+C259))</f>
        <v/>
      </c>
      <c r="AK259" s="177">
        <f>IF(F259+H259=0,"",F259/(F259+H259))</f>
        <v/>
      </c>
      <c r="AL259" s="177">
        <f>IF(G259+I259=0,"",G259/(G259+I259))</f>
        <v/>
      </c>
      <c r="AM259" s="177">
        <f>IF(F259+G259=0,1,F259/(F259+G259))</f>
        <v/>
      </c>
      <c r="AN259" s="177">
        <f>IF(J259+L259=0,"",J259/(J259+L259))</f>
        <v/>
      </c>
      <c r="AO259" s="177">
        <f>IF(K259+M259=0,"",K259/(K259+M259))</f>
        <v/>
      </c>
      <c r="AP259" s="177">
        <f>IF(J259+K259=0,1,J259/(J259+K259))</f>
        <v/>
      </c>
      <c r="AQ259" s="177">
        <f>IF(N259+P259=0,"",N259/(N259+P259))</f>
        <v/>
      </c>
      <c r="AR259" s="177">
        <f>IF(O259+Q259=0,"",O259/(O259+Q259))</f>
        <v/>
      </c>
      <c r="AS259" s="177">
        <f>IF(N259+O259=0,1,N259/(N259+O259))</f>
        <v/>
      </c>
      <c r="AT259" s="177">
        <f>IF(R259+T259=0,"",R259/(R259+T259))</f>
        <v/>
      </c>
      <c r="AU259" s="177">
        <f>IF(S259+U259=0,"",S259/(S259+U259))</f>
        <v/>
      </c>
      <c r="AV259" s="177">
        <f>IF(R259+S259=0,1,R259/(R259+S259))</f>
        <v/>
      </c>
      <c r="AW259" s="177">
        <f>IF(V259+X259=0,"",V259/(V259+X259))</f>
        <v/>
      </c>
      <c r="AX259" s="177">
        <f>IF(W259+Y259=0,"",W259/(W259+Y259))</f>
        <v/>
      </c>
      <c r="AY259" s="177">
        <f>IF(V259+W259=0,1,V259/(V259+W259))</f>
        <v/>
      </c>
      <c r="AZ259" s="177">
        <f>IF(Z259+AB259=0,"",Z259/(Z259+AB259))</f>
        <v/>
      </c>
      <c r="BA259" s="177">
        <f>IF(AA259+AC259=0,"",AA259/(AA259+AC259))</f>
        <v/>
      </c>
      <c r="BB259" s="177">
        <f>IF(Z259+AA259=0,1,Z259/(Z259+AA259))</f>
        <v/>
      </c>
      <c r="BC259" s="177">
        <f>IF(AD259+AF259=0,"",AD259/(AD259+AF259))</f>
        <v/>
      </c>
      <c r="BD259" s="177">
        <f>IF(AE259+AG259=0,"",AE259/(AE259+AG259))</f>
        <v/>
      </c>
      <c r="BE259" s="177">
        <f>IF(AD259+AE259=0,1,AD259/(AD259+AE259))</f>
        <v/>
      </c>
    </row>
    <row r="260">
      <c r="A260" s="178" t="n">
        <v>0.2424883666666667</v>
      </c>
      <c r="B260" s="174" t="n">
        <v>208</v>
      </c>
      <c r="C260" s="174" t="n">
        <v>12</v>
      </c>
      <c r="D260" s="174" t="n">
        <v>1348</v>
      </c>
      <c r="E260" s="174" t="n">
        <v>3472</v>
      </c>
      <c r="F260" s="174" t="n">
        <v>478</v>
      </c>
      <c r="G260" s="174" t="n">
        <v>365</v>
      </c>
      <c r="H260" s="174" t="n">
        <v>938</v>
      </c>
      <c r="I260" s="174" t="n">
        <v>2524</v>
      </c>
      <c r="J260" s="174" t="n">
        <v>4256</v>
      </c>
      <c r="K260" s="174" t="n">
        <v>279</v>
      </c>
      <c r="L260" s="174" t="n">
        <v>8</v>
      </c>
      <c r="M260" s="174" t="n">
        <v>209</v>
      </c>
      <c r="N260" s="174" t="n">
        <v>17</v>
      </c>
      <c r="O260" s="174" t="n">
        <v>2577</v>
      </c>
      <c r="P260" s="174" t="n">
        <v>12</v>
      </c>
      <c r="Q260" s="174" t="n">
        <v>2393</v>
      </c>
      <c r="R260" s="174" t="n">
        <v>44</v>
      </c>
      <c r="S260" s="174" t="n">
        <v>117</v>
      </c>
      <c r="T260" s="174" t="n">
        <v>115</v>
      </c>
      <c r="U260" s="174" t="n">
        <v>4284</v>
      </c>
      <c r="V260" s="174" t="n">
        <v>2084</v>
      </c>
      <c r="W260" s="174" t="n">
        <v>1593</v>
      </c>
      <c r="X260" s="174" t="n">
        <v>836</v>
      </c>
      <c r="Y260" s="174" t="n">
        <v>5016</v>
      </c>
      <c r="Z260" s="179">
        <f>B260+F260+J260+N260+R260</f>
        <v/>
      </c>
      <c r="AA260" s="179">
        <f>C260+G260+K260+O260+S260</f>
        <v/>
      </c>
      <c r="AB260" s="179">
        <f>D260+H260+L260+P260+T260</f>
        <v/>
      </c>
      <c r="AC260" s="179">
        <f>E260+I260+M260+Q260+U260</f>
        <v/>
      </c>
      <c r="AD260" s="179">
        <f>Z260+V260</f>
        <v/>
      </c>
      <c r="AE260" s="179">
        <f>AA260+W260</f>
        <v/>
      </c>
      <c r="AF260" s="179">
        <f>AB260+X260</f>
        <v/>
      </c>
      <c r="AG260" s="179">
        <f>AC260+Y260</f>
        <v/>
      </c>
      <c r="AH260" s="177">
        <f>IF(B260+D260=0,"",B260/(B260+D260))</f>
        <v/>
      </c>
      <c r="AI260" s="177">
        <f>IF(C260+E260=0,"",C260/(C260+E260))</f>
        <v/>
      </c>
      <c r="AJ260" s="177">
        <f>IF(B260+C260=0,1,B260/(B260+C260))</f>
        <v/>
      </c>
      <c r="AK260" s="177">
        <f>IF(F260+H260=0,"",F260/(F260+H260))</f>
        <v/>
      </c>
      <c r="AL260" s="177">
        <f>IF(G260+I260=0,"",G260/(G260+I260))</f>
        <v/>
      </c>
      <c r="AM260" s="177">
        <f>IF(F260+G260=0,1,F260/(F260+G260))</f>
        <v/>
      </c>
      <c r="AN260" s="177">
        <f>IF(J260+L260=0,"",J260/(J260+L260))</f>
        <v/>
      </c>
      <c r="AO260" s="177">
        <f>IF(K260+M260=0,"",K260/(K260+M260))</f>
        <v/>
      </c>
      <c r="AP260" s="177">
        <f>IF(J260+K260=0,1,J260/(J260+K260))</f>
        <v/>
      </c>
      <c r="AQ260" s="177">
        <f>IF(N260+P260=0,"",N260/(N260+P260))</f>
        <v/>
      </c>
      <c r="AR260" s="177">
        <f>IF(O260+Q260=0,"",O260/(O260+Q260))</f>
        <v/>
      </c>
      <c r="AS260" s="177">
        <f>IF(N260+O260=0,1,N260/(N260+O260))</f>
        <v/>
      </c>
      <c r="AT260" s="177">
        <f>IF(R260+T260=0,"",R260/(R260+T260))</f>
        <v/>
      </c>
      <c r="AU260" s="177">
        <f>IF(S260+U260=0,"",S260/(S260+U260))</f>
        <v/>
      </c>
      <c r="AV260" s="177">
        <f>IF(R260+S260=0,1,R260/(R260+S260))</f>
        <v/>
      </c>
      <c r="AW260" s="177">
        <f>IF(V260+X260=0,"",V260/(V260+X260))</f>
        <v/>
      </c>
      <c r="AX260" s="177">
        <f>IF(W260+Y260=0,"",W260/(W260+Y260))</f>
        <v/>
      </c>
      <c r="AY260" s="177">
        <f>IF(V260+W260=0,1,V260/(V260+W260))</f>
        <v/>
      </c>
      <c r="AZ260" s="177">
        <f>IF(Z260+AB260=0,"",Z260/(Z260+AB260))</f>
        <v/>
      </c>
      <c r="BA260" s="177">
        <f>IF(AA260+AC260=0,"",AA260/(AA260+AC260))</f>
        <v/>
      </c>
      <c r="BB260" s="177">
        <f>IF(Z260+AA260=0,1,Z260/(Z260+AA260))</f>
        <v/>
      </c>
      <c r="BC260" s="177">
        <f>IF(AD260+AF260=0,"",AD260/(AD260+AF260))</f>
        <v/>
      </c>
      <c r="BD260" s="177">
        <f>IF(AE260+AG260=0,"",AE260/(AE260+AG260))</f>
        <v/>
      </c>
      <c r="BE260" s="177">
        <f>IF(AD260+AE260=0,1,AD260/(AD260+AE260))</f>
        <v/>
      </c>
    </row>
    <row r="261">
      <c r="A261" s="178" t="n">
        <v>0.2497776000000001</v>
      </c>
      <c r="B261" s="174" t="n">
        <v>207</v>
      </c>
      <c r="C261" s="174" t="n">
        <v>12</v>
      </c>
      <c r="D261" s="174" t="n">
        <v>1349</v>
      </c>
      <c r="E261" s="174" t="n">
        <v>3472</v>
      </c>
      <c r="F261" s="174" t="n">
        <v>461</v>
      </c>
      <c r="G261" s="174" t="n">
        <v>346</v>
      </c>
      <c r="H261" s="174" t="n">
        <v>955</v>
      </c>
      <c r="I261" s="174" t="n">
        <v>2543</v>
      </c>
      <c r="J261" s="174" t="n">
        <v>4256</v>
      </c>
      <c r="K261" s="174" t="n">
        <v>277</v>
      </c>
      <c r="L261" s="174" t="n">
        <v>8</v>
      </c>
      <c r="M261" s="174" t="n">
        <v>211</v>
      </c>
      <c r="N261" s="174" t="n">
        <v>17</v>
      </c>
      <c r="O261" s="174" t="n">
        <v>2561</v>
      </c>
      <c r="P261" s="174" t="n">
        <v>12</v>
      </c>
      <c r="Q261" s="174" t="n">
        <v>2409</v>
      </c>
      <c r="R261" s="174" t="n">
        <v>43</v>
      </c>
      <c r="S261" s="174" t="n">
        <v>112</v>
      </c>
      <c r="T261" s="174" t="n">
        <v>116</v>
      </c>
      <c r="U261" s="174" t="n">
        <v>4289</v>
      </c>
      <c r="V261" s="174" t="n">
        <v>2075</v>
      </c>
      <c r="W261" s="174" t="n">
        <v>1580</v>
      </c>
      <c r="X261" s="174" t="n">
        <v>845</v>
      </c>
      <c r="Y261" s="174" t="n">
        <v>5029</v>
      </c>
      <c r="Z261" s="179">
        <f>B261+F261+J261+N261+R261</f>
        <v/>
      </c>
      <c r="AA261" s="179">
        <f>C261+G261+K261+O261+S261</f>
        <v/>
      </c>
      <c r="AB261" s="179">
        <f>D261+H261+L261+P261+T261</f>
        <v/>
      </c>
      <c r="AC261" s="179">
        <f>E261+I261+M261+Q261+U261</f>
        <v/>
      </c>
      <c r="AD261" s="179">
        <f>Z261+V261</f>
        <v/>
      </c>
      <c r="AE261" s="179">
        <f>AA261+W261</f>
        <v/>
      </c>
      <c r="AF261" s="179">
        <f>AB261+X261</f>
        <v/>
      </c>
      <c r="AG261" s="179">
        <f>AC261+Y261</f>
        <v/>
      </c>
      <c r="AH261" s="177">
        <f>IF(B261+D261=0,"",B261/(B261+D261))</f>
        <v/>
      </c>
      <c r="AI261" s="177">
        <f>IF(C261+E261=0,"",C261/(C261+E261))</f>
        <v/>
      </c>
      <c r="AJ261" s="177">
        <f>IF(B261+C261=0,1,B261/(B261+C261))</f>
        <v/>
      </c>
      <c r="AK261" s="177">
        <f>IF(F261+H261=0,"",F261/(F261+H261))</f>
        <v/>
      </c>
      <c r="AL261" s="177">
        <f>IF(G261+I261=0,"",G261/(G261+I261))</f>
        <v/>
      </c>
      <c r="AM261" s="177">
        <f>IF(F261+G261=0,1,F261/(F261+G261))</f>
        <v/>
      </c>
      <c r="AN261" s="177">
        <f>IF(J261+L261=0,"",J261/(J261+L261))</f>
        <v/>
      </c>
      <c r="AO261" s="177">
        <f>IF(K261+M261=0,"",K261/(K261+M261))</f>
        <v/>
      </c>
      <c r="AP261" s="177">
        <f>IF(J261+K261=0,1,J261/(J261+K261))</f>
        <v/>
      </c>
      <c r="AQ261" s="177">
        <f>IF(N261+P261=0,"",N261/(N261+P261))</f>
        <v/>
      </c>
      <c r="AR261" s="177">
        <f>IF(O261+Q261=0,"",O261/(O261+Q261))</f>
        <v/>
      </c>
      <c r="AS261" s="177">
        <f>IF(N261+O261=0,1,N261/(N261+O261))</f>
        <v/>
      </c>
      <c r="AT261" s="177">
        <f>IF(R261+T261=0,"",R261/(R261+T261))</f>
        <v/>
      </c>
      <c r="AU261" s="177">
        <f>IF(S261+U261=0,"",S261/(S261+U261))</f>
        <v/>
      </c>
      <c r="AV261" s="177">
        <f>IF(R261+S261=0,1,R261/(R261+S261))</f>
        <v/>
      </c>
      <c r="AW261" s="177">
        <f>IF(V261+X261=0,"",V261/(V261+X261))</f>
        <v/>
      </c>
      <c r="AX261" s="177">
        <f>IF(W261+Y261=0,"",W261/(W261+Y261))</f>
        <v/>
      </c>
      <c r="AY261" s="177">
        <f>IF(V261+W261=0,1,V261/(V261+W261))</f>
        <v/>
      </c>
      <c r="AZ261" s="177">
        <f>IF(Z261+AB261=0,"",Z261/(Z261+AB261))</f>
        <v/>
      </c>
      <c r="BA261" s="177">
        <f>IF(AA261+AC261=0,"",AA261/(AA261+AC261))</f>
        <v/>
      </c>
      <c r="BB261" s="177">
        <f>IF(Z261+AA261=0,1,Z261/(Z261+AA261))</f>
        <v/>
      </c>
      <c r="BC261" s="177">
        <f>IF(AD261+AF261=0,"",AD261/(AD261+AF261))</f>
        <v/>
      </c>
      <c r="BD261" s="177">
        <f>IF(AE261+AG261=0,"",AE261/(AE261+AG261))</f>
        <v/>
      </c>
      <c r="BE261" s="177">
        <f>IF(AD261+AE261=0,1,AD261/(AD261+AE261))</f>
        <v/>
      </c>
    </row>
    <row r="262">
      <c r="A262" s="178" t="n">
        <v>0.25643676</v>
      </c>
      <c r="B262" s="174" t="n">
        <v>201</v>
      </c>
      <c r="C262" s="174" t="n">
        <v>11</v>
      </c>
      <c r="D262" s="174" t="n">
        <v>1355</v>
      </c>
      <c r="E262" s="174" t="n">
        <v>3473</v>
      </c>
      <c r="F262" s="174" t="n">
        <v>449</v>
      </c>
      <c r="G262" s="174" t="n">
        <v>328</v>
      </c>
      <c r="H262" s="174" t="n">
        <v>967</v>
      </c>
      <c r="I262" s="174" t="n">
        <v>2561</v>
      </c>
      <c r="J262" s="174" t="n">
        <v>4256</v>
      </c>
      <c r="K262" s="174" t="n">
        <v>277</v>
      </c>
      <c r="L262" s="174" t="n">
        <v>8</v>
      </c>
      <c r="M262" s="174" t="n">
        <v>211</v>
      </c>
      <c r="N262" s="174" t="n">
        <v>17</v>
      </c>
      <c r="O262" s="174" t="n">
        <v>2544</v>
      </c>
      <c r="P262" s="174" t="n">
        <v>12</v>
      </c>
      <c r="Q262" s="174" t="n">
        <v>2426</v>
      </c>
      <c r="R262" s="174" t="n">
        <v>43</v>
      </c>
      <c r="S262" s="174" t="n">
        <v>105</v>
      </c>
      <c r="T262" s="174" t="n">
        <v>116</v>
      </c>
      <c r="U262" s="174" t="n">
        <v>4296</v>
      </c>
      <c r="V262" s="174" t="n">
        <v>2070</v>
      </c>
      <c r="W262" s="174" t="n">
        <v>1563</v>
      </c>
      <c r="X262" s="174" t="n">
        <v>850</v>
      </c>
      <c r="Y262" s="174" t="n">
        <v>5046</v>
      </c>
      <c r="Z262" s="179">
        <f>B262+F262+J262+N262+R262</f>
        <v/>
      </c>
      <c r="AA262" s="179">
        <f>C262+G262+K262+O262+S262</f>
        <v/>
      </c>
      <c r="AB262" s="179">
        <f>D262+H262+L262+P262+T262</f>
        <v/>
      </c>
      <c r="AC262" s="179">
        <f>E262+I262+M262+Q262+U262</f>
        <v/>
      </c>
      <c r="AD262" s="179">
        <f>Z262+V262</f>
        <v/>
      </c>
      <c r="AE262" s="179">
        <f>AA262+W262</f>
        <v/>
      </c>
      <c r="AF262" s="179">
        <f>AB262+X262</f>
        <v/>
      </c>
      <c r="AG262" s="179">
        <f>AC262+Y262</f>
        <v/>
      </c>
      <c r="AH262" s="177">
        <f>IF(B262+D262=0,"",B262/(B262+D262))</f>
        <v/>
      </c>
      <c r="AI262" s="177">
        <f>IF(C262+E262=0,"",C262/(C262+E262))</f>
        <v/>
      </c>
      <c r="AJ262" s="177">
        <f>IF(B262+C262=0,1,B262/(B262+C262))</f>
        <v/>
      </c>
      <c r="AK262" s="177">
        <f>IF(F262+H262=0,"",F262/(F262+H262))</f>
        <v/>
      </c>
      <c r="AL262" s="177">
        <f>IF(G262+I262=0,"",G262/(G262+I262))</f>
        <v/>
      </c>
      <c r="AM262" s="177">
        <f>IF(F262+G262=0,1,F262/(F262+G262))</f>
        <v/>
      </c>
      <c r="AN262" s="177">
        <f>IF(J262+L262=0,"",J262/(J262+L262))</f>
        <v/>
      </c>
      <c r="AO262" s="177">
        <f>IF(K262+M262=0,"",K262/(K262+M262))</f>
        <v/>
      </c>
      <c r="AP262" s="177">
        <f>IF(J262+K262=0,1,J262/(J262+K262))</f>
        <v/>
      </c>
      <c r="AQ262" s="177">
        <f>IF(N262+P262=0,"",N262/(N262+P262))</f>
        <v/>
      </c>
      <c r="AR262" s="177">
        <f>IF(O262+Q262=0,"",O262/(O262+Q262))</f>
        <v/>
      </c>
      <c r="AS262" s="177">
        <f>IF(N262+O262=0,1,N262/(N262+O262))</f>
        <v/>
      </c>
      <c r="AT262" s="177">
        <f>IF(R262+T262=0,"",R262/(R262+T262))</f>
        <v/>
      </c>
      <c r="AU262" s="177">
        <f>IF(S262+U262=0,"",S262/(S262+U262))</f>
        <v/>
      </c>
      <c r="AV262" s="177">
        <f>IF(R262+S262=0,1,R262/(R262+S262))</f>
        <v/>
      </c>
      <c r="AW262" s="177">
        <f>IF(V262+X262=0,"",V262/(V262+X262))</f>
        <v/>
      </c>
      <c r="AX262" s="177">
        <f>IF(W262+Y262=0,"",W262/(W262+Y262))</f>
        <v/>
      </c>
      <c r="AY262" s="177">
        <f>IF(V262+W262=0,1,V262/(V262+W262))</f>
        <v/>
      </c>
      <c r="AZ262" s="177">
        <f>IF(Z262+AB262=0,"",Z262/(Z262+AB262))</f>
        <v/>
      </c>
      <c r="BA262" s="177">
        <f>IF(AA262+AC262=0,"",AA262/(AA262+AC262))</f>
        <v/>
      </c>
      <c r="BB262" s="177">
        <f>IF(Z262+AA262=0,1,Z262/(Z262+AA262))</f>
        <v/>
      </c>
      <c r="BC262" s="177">
        <f>IF(AD262+AF262=0,"",AD262/(AD262+AF262))</f>
        <v/>
      </c>
      <c r="BD262" s="177">
        <f>IF(AE262+AG262=0,"",AE262/(AE262+AG262))</f>
        <v/>
      </c>
      <c r="BE262" s="177">
        <f>IF(AD262+AE262=0,1,AD262/(AD262+AE262))</f>
        <v/>
      </c>
    </row>
    <row r="263">
      <c r="A263" s="178" t="n">
        <v>0.2639359733333333</v>
      </c>
      <c r="B263" s="174" t="n">
        <v>194</v>
      </c>
      <c r="C263" s="174" t="n">
        <v>8</v>
      </c>
      <c r="D263" s="174" t="n">
        <v>1362</v>
      </c>
      <c r="E263" s="174" t="n">
        <v>3476</v>
      </c>
      <c r="F263" s="174" t="n">
        <v>434</v>
      </c>
      <c r="G263" s="174" t="n">
        <v>318</v>
      </c>
      <c r="H263" s="174" t="n">
        <v>982</v>
      </c>
      <c r="I263" s="174" t="n">
        <v>2571</v>
      </c>
      <c r="J263" s="174" t="n">
        <v>4256</v>
      </c>
      <c r="K263" s="174" t="n">
        <v>276</v>
      </c>
      <c r="L263" s="174" t="n">
        <v>8</v>
      </c>
      <c r="M263" s="174" t="n">
        <v>212</v>
      </c>
      <c r="N263" s="174" t="n">
        <v>17</v>
      </c>
      <c r="O263" s="174" t="n">
        <v>2529</v>
      </c>
      <c r="P263" s="174" t="n">
        <v>12</v>
      </c>
      <c r="Q263" s="174" t="n">
        <v>2441</v>
      </c>
      <c r="R263" s="174" t="n">
        <v>42</v>
      </c>
      <c r="S263" s="174" t="n">
        <v>102</v>
      </c>
      <c r="T263" s="174" t="n">
        <v>117</v>
      </c>
      <c r="U263" s="174" t="n">
        <v>4299</v>
      </c>
      <c r="V263" s="174" t="n">
        <v>2062</v>
      </c>
      <c r="W263" s="174" t="n">
        <v>1543</v>
      </c>
      <c r="X263" s="174" t="n">
        <v>858</v>
      </c>
      <c r="Y263" s="174" t="n">
        <v>5066</v>
      </c>
      <c r="Z263" s="179">
        <f>B263+F263+J263+N263+R263</f>
        <v/>
      </c>
      <c r="AA263" s="179">
        <f>C263+G263+K263+O263+S263</f>
        <v/>
      </c>
      <c r="AB263" s="179">
        <f>D263+H263+L263+P263+T263</f>
        <v/>
      </c>
      <c r="AC263" s="179">
        <f>E263+I263+M263+Q263+U263</f>
        <v/>
      </c>
      <c r="AD263" s="179">
        <f>Z263+V263</f>
        <v/>
      </c>
      <c r="AE263" s="179">
        <f>AA263+W263</f>
        <v/>
      </c>
      <c r="AF263" s="179">
        <f>AB263+X263</f>
        <v/>
      </c>
      <c r="AG263" s="179">
        <f>AC263+Y263</f>
        <v/>
      </c>
      <c r="AH263" s="177">
        <f>IF(B263+D263=0,"",B263/(B263+D263))</f>
        <v/>
      </c>
      <c r="AI263" s="177">
        <f>IF(C263+E263=0,"",C263/(C263+E263))</f>
        <v/>
      </c>
      <c r="AJ263" s="177">
        <f>IF(B263+C263=0,1,B263/(B263+C263))</f>
        <v/>
      </c>
      <c r="AK263" s="177">
        <f>IF(F263+H263=0,"",F263/(F263+H263))</f>
        <v/>
      </c>
      <c r="AL263" s="177">
        <f>IF(G263+I263=0,"",G263/(G263+I263))</f>
        <v/>
      </c>
      <c r="AM263" s="177">
        <f>IF(F263+G263=0,1,F263/(F263+G263))</f>
        <v/>
      </c>
      <c r="AN263" s="177">
        <f>IF(J263+L263=0,"",J263/(J263+L263))</f>
        <v/>
      </c>
      <c r="AO263" s="177">
        <f>IF(K263+M263=0,"",K263/(K263+M263))</f>
        <v/>
      </c>
      <c r="AP263" s="177">
        <f>IF(J263+K263=0,1,J263/(J263+K263))</f>
        <v/>
      </c>
      <c r="AQ263" s="177">
        <f>IF(N263+P263=0,"",N263/(N263+P263))</f>
        <v/>
      </c>
      <c r="AR263" s="177">
        <f>IF(O263+Q263=0,"",O263/(O263+Q263))</f>
        <v/>
      </c>
      <c r="AS263" s="177">
        <f>IF(N263+O263=0,1,N263/(N263+O263))</f>
        <v/>
      </c>
      <c r="AT263" s="177">
        <f>IF(R263+T263=0,"",R263/(R263+T263))</f>
        <v/>
      </c>
      <c r="AU263" s="177">
        <f>IF(S263+U263=0,"",S263/(S263+U263))</f>
        <v/>
      </c>
      <c r="AV263" s="177">
        <f>IF(R263+S263=0,1,R263/(R263+S263))</f>
        <v/>
      </c>
      <c r="AW263" s="177">
        <f>IF(V263+X263=0,"",V263/(V263+X263))</f>
        <v/>
      </c>
      <c r="AX263" s="177">
        <f>IF(W263+Y263=0,"",W263/(W263+Y263))</f>
        <v/>
      </c>
      <c r="AY263" s="177">
        <f>IF(V263+W263=0,1,V263/(V263+W263))</f>
        <v/>
      </c>
      <c r="AZ263" s="177">
        <f>IF(Z263+AB263=0,"",Z263/(Z263+AB263))</f>
        <v/>
      </c>
      <c r="BA263" s="177">
        <f>IF(AA263+AC263=0,"",AA263/(AA263+AC263))</f>
        <v/>
      </c>
      <c r="BB263" s="177">
        <f>IF(Z263+AA263=0,1,Z263/(Z263+AA263))</f>
        <v/>
      </c>
      <c r="BC263" s="177">
        <f>IF(AD263+AF263=0,"",AD263/(AD263+AF263))</f>
        <v/>
      </c>
      <c r="BD263" s="177">
        <f>IF(AE263+AG263=0,"",AE263/(AE263+AG263))</f>
        <v/>
      </c>
      <c r="BE263" s="177">
        <f>IF(AD263+AE263=0,1,AD263/(AD263+AE263))</f>
        <v/>
      </c>
    </row>
    <row r="264">
      <c r="A264" s="178" t="n">
        <v>0.2704757466666666</v>
      </c>
      <c r="B264" s="174" t="n">
        <v>189</v>
      </c>
      <c r="C264" s="174" t="n">
        <v>8</v>
      </c>
      <c r="D264" s="174" t="n">
        <v>1367</v>
      </c>
      <c r="E264" s="174" t="n">
        <v>3476</v>
      </c>
      <c r="F264" s="174" t="n">
        <v>418</v>
      </c>
      <c r="G264" s="174" t="n">
        <v>309</v>
      </c>
      <c r="H264" s="174" t="n">
        <v>998</v>
      </c>
      <c r="I264" s="174" t="n">
        <v>2580</v>
      </c>
      <c r="J264" s="174" t="n">
        <v>4256</v>
      </c>
      <c r="K264" s="174" t="n">
        <v>274</v>
      </c>
      <c r="L264" s="174" t="n">
        <v>8</v>
      </c>
      <c r="M264" s="174" t="n">
        <v>214</v>
      </c>
      <c r="N264" s="174" t="n">
        <v>17</v>
      </c>
      <c r="O264" s="174" t="n">
        <v>2509</v>
      </c>
      <c r="P264" s="174" t="n">
        <v>12</v>
      </c>
      <c r="Q264" s="174" t="n">
        <v>2461</v>
      </c>
      <c r="R264" s="174" t="n">
        <v>42</v>
      </c>
      <c r="S264" s="174" t="n">
        <v>98</v>
      </c>
      <c r="T264" s="174" t="n">
        <v>117</v>
      </c>
      <c r="U264" s="174" t="n">
        <v>4303</v>
      </c>
      <c r="V264" s="174" t="n">
        <v>2052</v>
      </c>
      <c r="W264" s="174" t="n">
        <v>1526</v>
      </c>
      <c r="X264" s="174" t="n">
        <v>868</v>
      </c>
      <c r="Y264" s="174" t="n">
        <v>5083</v>
      </c>
      <c r="Z264" s="179">
        <f>B264+F264+J264+N264+R264</f>
        <v/>
      </c>
      <c r="AA264" s="179">
        <f>C264+G264+K264+O264+S264</f>
        <v/>
      </c>
      <c r="AB264" s="179">
        <f>D264+H264+L264+P264+T264</f>
        <v/>
      </c>
      <c r="AC264" s="179">
        <f>E264+I264+M264+Q264+U264</f>
        <v/>
      </c>
      <c r="AD264" s="179">
        <f>Z264+V264</f>
        <v/>
      </c>
      <c r="AE264" s="179">
        <f>AA264+W264</f>
        <v/>
      </c>
      <c r="AF264" s="179">
        <f>AB264+X264</f>
        <v/>
      </c>
      <c r="AG264" s="179">
        <f>AC264+Y264</f>
        <v/>
      </c>
      <c r="AH264" s="177">
        <f>IF(B264+D264=0,"",B264/(B264+D264))</f>
        <v/>
      </c>
      <c r="AI264" s="177">
        <f>IF(C264+E264=0,"",C264/(C264+E264))</f>
        <v/>
      </c>
      <c r="AJ264" s="177">
        <f>IF(B264+C264=0,1,B264/(B264+C264))</f>
        <v/>
      </c>
      <c r="AK264" s="177">
        <f>IF(F264+H264=0,"",F264/(F264+H264))</f>
        <v/>
      </c>
      <c r="AL264" s="177">
        <f>IF(G264+I264=0,"",G264/(G264+I264))</f>
        <v/>
      </c>
      <c r="AM264" s="177">
        <f>IF(F264+G264=0,1,F264/(F264+G264))</f>
        <v/>
      </c>
      <c r="AN264" s="177">
        <f>IF(J264+L264=0,"",J264/(J264+L264))</f>
        <v/>
      </c>
      <c r="AO264" s="177">
        <f>IF(K264+M264=0,"",K264/(K264+M264))</f>
        <v/>
      </c>
      <c r="AP264" s="177">
        <f>IF(J264+K264=0,1,J264/(J264+K264))</f>
        <v/>
      </c>
      <c r="AQ264" s="177">
        <f>IF(N264+P264=0,"",N264/(N264+P264))</f>
        <v/>
      </c>
      <c r="AR264" s="177">
        <f>IF(O264+Q264=0,"",O264/(O264+Q264))</f>
        <v/>
      </c>
      <c r="AS264" s="177">
        <f>IF(N264+O264=0,1,N264/(N264+O264))</f>
        <v/>
      </c>
      <c r="AT264" s="177">
        <f>IF(R264+T264=0,"",R264/(R264+T264))</f>
        <v/>
      </c>
      <c r="AU264" s="177">
        <f>IF(S264+U264=0,"",S264/(S264+U264))</f>
        <v/>
      </c>
      <c r="AV264" s="177">
        <f>IF(R264+S264=0,1,R264/(R264+S264))</f>
        <v/>
      </c>
      <c r="AW264" s="177">
        <f>IF(V264+X264=0,"",V264/(V264+X264))</f>
        <v/>
      </c>
      <c r="AX264" s="177">
        <f>IF(W264+Y264=0,"",W264/(W264+Y264))</f>
        <v/>
      </c>
      <c r="AY264" s="177">
        <f>IF(V264+W264=0,1,V264/(V264+W264))</f>
        <v/>
      </c>
      <c r="AZ264" s="177">
        <f>IF(Z264+AB264=0,"",Z264/(Z264+AB264))</f>
        <v/>
      </c>
      <c r="BA264" s="177">
        <f>IF(AA264+AC264=0,"",AA264/(AA264+AC264))</f>
        <v/>
      </c>
      <c r="BB264" s="177">
        <f>IF(Z264+AA264=0,1,Z264/(Z264+AA264))</f>
        <v/>
      </c>
      <c r="BC264" s="177">
        <f>IF(AD264+AF264=0,"",AD264/(AD264+AF264))</f>
        <v/>
      </c>
      <c r="BD264" s="177">
        <f>IF(AE264+AG264=0,"",AE264/(AE264+AG264))</f>
        <v/>
      </c>
      <c r="BE264" s="177">
        <f>IF(AD264+AE264=0,1,AD264/(AD264+AE264))</f>
        <v/>
      </c>
    </row>
    <row r="265">
      <c r="A265" s="178" t="n">
        <v>0.2780212333333337</v>
      </c>
      <c r="B265" s="174" t="n">
        <v>179</v>
      </c>
      <c r="C265" s="174" t="n">
        <v>6</v>
      </c>
      <c r="D265" s="174" t="n">
        <v>1377</v>
      </c>
      <c r="E265" s="174" t="n">
        <v>3478</v>
      </c>
      <c r="F265" s="174" t="n">
        <v>401</v>
      </c>
      <c r="G265" s="174" t="n">
        <v>296</v>
      </c>
      <c r="H265" s="174" t="n">
        <v>1015</v>
      </c>
      <c r="I265" s="174" t="n">
        <v>2593</v>
      </c>
      <c r="J265" s="174" t="n">
        <v>4256</v>
      </c>
      <c r="K265" s="174" t="n">
        <v>270</v>
      </c>
      <c r="L265" s="174" t="n">
        <v>8</v>
      </c>
      <c r="M265" s="174" t="n">
        <v>218</v>
      </c>
      <c r="N265" s="174" t="n">
        <v>17</v>
      </c>
      <c r="O265" s="174" t="n">
        <v>2495</v>
      </c>
      <c r="P265" s="174" t="n">
        <v>12</v>
      </c>
      <c r="Q265" s="174" t="n">
        <v>2475</v>
      </c>
      <c r="R265" s="174" t="n">
        <v>41</v>
      </c>
      <c r="S265" s="174" t="n">
        <v>96</v>
      </c>
      <c r="T265" s="174" t="n">
        <v>118</v>
      </c>
      <c r="U265" s="174" t="n">
        <v>4305</v>
      </c>
      <c r="V265" s="174" t="n">
        <v>2048</v>
      </c>
      <c r="W265" s="174" t="n">
        <v>1510</v>
      </c>
      <c r="X265" s="174" t="n">
        <v>872</v>
      </c>
      <c r="Y265" s="174" t="n">
        <v>5099</v>
      </c>
      <c r="Z265" s="179">
        <f>B265+F265+J265+N265+R265</f>
        <v/>
      </c>
      <c r="AA265" s="179">
        <f>C265+G265+K265+O265+S265</f>
        <v/>
      </c>
      <c r="AB265" s="179">
        <f>D265+H265+L265+P265+T265</f>
        <v/>
      </c>
      <c r="AC265" s="179">
        <f>E265+I265+M265+Q265+U265</f>
        <v/>
      </c>
      <c r="AD265" s="179">
        <f>Z265+V265</f>
        <v/>
      </c>
      <c r="AE265" s="179">
        <f>AA265+W265</f>
        <v/>
      </c>
      <c r="AF265" s="179">
        <f>AB265+X265</f>
        <v/>
      </c>
      <c r="AG265" s="179">
        <f>AC265+Y265</f>
        <v/>
      </c>
      <c r="AH265" s="177">
        <f>IF(B265+D265=0,"",B265/(B265+D265))</f>
        <v/>
      </c>
      <c r="AI265" s="177">
        <f>IF(C265+E265=0,"",C265/(C265+E265))</f>
        <v/>
      </c>
      <c r="AJ265" s="177">
        <f>IF(B265+C265=0,1,B265/(B265+C265))</f>
        <v/>
      </c>
      <c r="AK265" s="177">
        <f>IF(F265+H265=0,"",F265/(F265+H265))</f>
        <v/>
      </c>
      <c r="AL265" s="177">
        <f>IF(G265+I265=0,"",G265/(G265+I265))</f>
        <v/>
      </c>
      <c r="AM265" s="177">
        <f>IF(F265+G265=0,1,F265/(F265+G265))</f>
        <v/>
      </c>
      <c r="AN265" s="177">
        <f>IF(J265+L265=0,"",J265/(J265+L265))</f>
        <v/>
      </c>
      <c r="AO265" s="177">
        <f>IF(K265+M265=0,"",K265/(K265+M265))</f>
        <v/>
      </c>
      <c r="AP265" s="177">
        <f>IF(J265+K265=0,1,J265/(J265+K265))</f>
        <v/>
      </c>
      <c r="AQ265" s="177">
        <f>IF(N265+P265=0,"",N265/(N265+P265))</f>
        <v/>
      </c>
      <c r="AR265" s="177">
        <f>IF(O265+Q265=0,"",O265/(O265+Q265))</f>
        <v/>
      </c>
      <c r="AS265" s="177">
        <f>IF(N265+O265=0,1,N265/(N265+O265))</f>
        <v/>
      </c>
      <c r="AT265" s="177">
        <f>IF(R265+T265=0,"",R265/(R265+T265))</f>
        <v/>
      </c>
      <c r="AU265" s="177">
        <f>IF(S265+U265=0,"",S265/(S265+U265))</f>
        <v/>
      </c>
      <c r="AV265" s="177">
        <f>IF(R265+S265=0,1,R265/(R265+S265))</f>
        <v/>
      </c>
      <c r="AW265" s="177">
        <f>IF(V265+X265=0,"",V265/(V265+X265))</f>
        <v/>
      </c>
      <c r="AX265" s="177">
        <f>IF(W265+Y265=0,"",W265/(W265+Y265))</f>
        <v/>
      </c>
      <c r="AY265" s="177">
        <f>IF(V265+W265=0,1,V265/(V265+W265))</f>
        <v/>
      </c>
      <c r="AZ265" s="177">
        <f>IF(Z265+AB265=0,"",Z265/(Z265+AB265))</f>
        <v/>
      </c>
      <c r="BA265" s="177">
        <f>IF(AA265+AC265=0,"",AA265/(AA265+AC265))</f>
        <v/>
      </c>
      <c r="BB265" s="177">
        <f>IF(Z265+AA265=0,1,Z265/(Z265+AA265))</f>
        <v/>
      </c>
      <c r="BC265" s="177">
        <f>IF(AD265+AF265=0,"",AD265/(AD265+AF265))</f>
        <v/>
      </c>
      <c r="BD265" s="177">
        <f>IF(AE265+AG265=0,"",AE265/(AE265+AG265))</f>
        <v/>
      </c>
      <c r="BE265" s="177">
        <f>IF(AD265+AE265=0,1,AD265/(AD265+AE265))</f>
        <v/>
      </c>
    </row>
    <row r="266">
      <c r="A266" s="178" t="n">
        <v>0.2872568066666662</v>
      </c>
      <c r="B266" s="174" t="n">
        <v>175</v>
      </c>
      <c r="C266" s="174" t="n">
        <v>5</v>
      </c>
      <c r="D266" s="174" t="n">
        <v>1381</v>
      </c>
      <c r="E266" s="174" t="n">
        <v>3479</v>
      </c>
      <c r="F266" s="174" t="n">
        <v>386</v>
      </c>
      <c r="G266" s="174" t="n">
        <v>282</v>
      </c>
      <c r="H266" s="174" t="n">
        <v>1030</v>
      </c>
      <c r="I266" s="174" t="n">
        <v>2607</v>
      </c>
      <c r="J266" s="174" t="n">
        <v>4256</v>
      </c>
      <c r="K266" s="174" t="n">
        <v>269</v>
      </c>
      <c r="L266" s="174" t="n">
        <v>8</v>
      </c>
      <c r="M266" s="174" t="n">
        <v>219</v>
      </c>
      <c r="N266" s="174" t="n">
        <v>17</v>
      </c>
      <c r="O266" s="174" t="n">
        <v>2484</v>
      </c>
      <c r="P266" s="174" t="n">
        <v>12</v>
      </c>
      <c r="Q266" s="174" t="n">
        <v>2486</v>
      </c>
      <c r="R266" s="174" t="n">
        <v>40</v>
      </c>
      <c r="S266" s="174" t="n">
        <v>91</v>
      </c>
      <c r="T266" s="174" t="n">
        <v>119</v>
      </c>
      <c r="U266" s="174" t="n">
        <v>4310</v>
      </c>
      <c r="V266" s="174" t="n">
        <v>2033</v>
      </c>
      <c r="W266" s="174" t="n">
        <v>1494</v>
      </c>
      <c r="X266" s="174" t="n">
        <v>887</v>
      </c>
      <c r="Y266" s="174" t="n">
        <v>5115</v>
      </c>
      <c r="Z266" s="179">
        <f>B266+F266+J266+N266+R266</f>
        <v/>
      </c>
      <c r="AA266" s="179">
        <f>C266+G266+K266+O266+S266</f>
        <v/>
      </c>
      <c r="AB266" s="179">
        <f>D266+H266+L266+P266+T266</f>
        <v/>
      </c>
      <c r="AC266" s="179">
        <f>E266+I266+M266+Q266+U266</f>
        <v/>
      </c>
      <c r="AD266" s="179">
        <f>Z266+V266</f>
        <v/>
      </c>
      <c r="AE266" s="179">
        <f>AA266+W266</f>
        <v/>
      </c>
      <c r="AF266" s="179">
        <f>AB266+X266</f>
        <v/>
      </c>
      <c r="AG266" s="179">
        <f>AC266+Y266</f>
        <v/>
      </c>
      <c r="AH266" s="177">
        <f>IF(B266+D266=0,"",B266/(B266+D266))</f>
        <v/>
      </c>
      <c r="AI266" s="177">
        <f>IF(C266+E266=0,"",C266/(C266+E266))</f>
        <v/>
      </c>
      <c r="AJ266" s="177">
        <f>IF(B266+C266=0,1,B266/(B266+C266))</f>
        <v/>
      </c>
      <c r="AK266" s="177">
        <f>IF(F266+H266=0,"",F266/(F266+H266))</f>
        <v/>
      </c>
      <c r="AL266" s="177">
        <f>IF(G266+I266=0,"",G266/(G266+I266))</f>
        <v/>
      </c>
      <c r="AM266" s="177">
        <f>IF(F266+G266=0,1,F266/(F266+G266))</f>
        <v/>
      </c>
      <c r="AN266" s="177">
        <f>IF(J266+L266=0,"",J266/(J266+L266))</f>
        <v/>
      </c>
      <c r="AO266" s="177">
        <f>IF(K266+M266=0,"",K266/(K266+M266))</f>
        <v/>
      </c>
      <c r="AP266" s="177">
        <f>IF(J266+K266=0,1,J266/(J266+K266))</f>
        <v/>
      </c>
      <c r="AQ266" s="177">
        <f>IF(N266+P266=0,"",N266/(N266+P266))</f>
        <v/>
      </c>
      <c r="AR266" s="177">
        <f>IF(O266+Q266=0,"",O266/(O266+Q266))</f>
        <v/>
      </c>
      <c r="AS266" s="177">
        <f>IF(N266+O266=0,1,N266/(N266+O266))</f>
        <v/>
      </c>
      <c r="AT266" s="177">
        <f>IF(R266+T266=0,"",R266/(R266+T266))</f>
        <v/>
      </c>
      <c r="AU266" s="177">
        <f>IF(S266+U266=0,"",S266/(S266+U266))</f>
        <v/>
      </c>
      <c r="AV266" s="177">
        <f>IF(R266+S266=0,1,R266/(R266+S266))</f>
        <v/>
      </c>
      <c r="AW266" s="177">
        <f>IF(V266+X266=0,"",V266/(V266+X266))</f>
        <v/>
      </c>
      <c r="AX266" s="177">
        <f>IF(W266+Y266=0,"",W266/(W266+Y266))</f>
        <v/>
      </c>
      <c r="AY266" s="177">
        <f>IF(V266+W266=0,1,V266/(V266+W266))</f>
        <v/>
      </c>
      <c r="AZ266" s="177">
        <f>IF(Z266+AB266=0,"",Z266/(Z266+AB266))</f>
        <v/>
      </c>
      <c r="BA266" s="177">
        <f>IF(AA266+AC266=0,"",AA266/(AA266+AC266))</f>
        <v/>
      </c>
      <c r="BB266" s="177">
        <f>IF(Z266+AA266=0,1,Z266/(Z266+AA266))</f>
        <v/>
      </c>
      <c r="BC266" s="177">
        <f>IF(AD266+AF266=0,"",AD266/(AD266+AF266))</f>
        <v/>
      </c>
      <c r="BD266" s="177">
        <f>IF(AE266+AG266=0,"",AE266/(AE266+AG266))</f>
        <v/>
      </c>
      <c r="BE266" s="177">
        <f>IF(AD266+AE266=0,1,AD266/(AD266+AE266))</f>
        <v/>
      </c>
    </row>
    <row r="267">
      <c r="A267" s="178" t="n">
        <v>0.2944904266666666</v>
      </c>
      <c r="B267" s="174" t="n">
        <v>174</v>
      </c>
      <c r="C267" s="174" t="n">
        <v>5</v>
      </c>
      <c r="D267" s="174" t="n">
        <v>1382</v>
      </c>
      <c r="E267" s="174" t="n">
        <v>3479</v>
      </c>
      <c r="F267" s="174" t="n">
        <v>371</v>
      </c>
      <c r="G267" s="174" t="n">
        <v>264</v>
      </c>
      <c r="H267" s="174" t="n">
        <v>1045</v>
      </c>
      <c r="I267" s="174" t="n">
        <v>2625</v>
      </c>
      <c r="J267" s="174" t="n">
        <v>4255</v>
      </c>
      <c r="K267" s="174" t="n">
        <v>266</v>
      </c>
      <c r="L267" s="174" t="n">
        <v>9</v>
      </c>
      <c r="M267" s="174" t="n">
        <v>222</v>
      </c>
      <c r="N267" s="174" t="n">
        <v>17</v>
      </c>
      <c r="O267" s="174" t="n">
        <v>2470</v>
      </c>
      <c r="P267" s="174" t="n">
        <v>12</v>
      </c>
      <c r="Q267" s="174" t="n">
        <v>2500</v>
      </c>
      <c r="R267" s="174" t="n">
        <v>38</v>
      </c>
      <c r="S267" s="174" t="n">
        <v>84</v>
      </c>
      <c r="T267" s="174" t="n">
        <v>121</v>
      </c>
      <c r="U267" s="174" t="n">
        <v>4317</v>
      </c>
      <c r="V267" s="174" t="n">
        <v>2024</v>
      </c>
      <c r="W267" s="174" t="n">
        <v>1481</v>
      </c>
      <c r="X267" s="174" t="n">
        <v>896</v>
      </c>
      <c r="Y267" s="174" t="n">
        <v>5128</v>
      </c>
      <c r="Z267" s="179">
        <f>B267+F267+J267+N267+R267</f>
        <v/>
      </c>
      <c r="AA267" s="179">
        <f>C267+G267+K267+O267+S267</f>
        <v/>
      </c>
      <c r="AB267" s="179">
        <f>D267+H267+L267+P267+T267</f>
        <v/>
      </c>
      <c r="AC267" s="179">
        <f>E267+I267+M267+Q267+U267</f>
        <v/>
      </c>
      <c r="AD267" s="179">
        <f>Z267+V267</f>
        <v/>
      </c>
      <c r="AE267" s="179">
        <f>AA267+W267</f>
        <v/>
      </c>
      <c r="AF267" s="179">
        <f>AB267+X267</f>
        <v/>
      </c>
      <c r="AG267" s="179">
        <f>AC267+Y267</f>
        <v/>
      </c>
      <c r="AH267" s="177">
        <f>IF(B267+D267=0,"",B267/(B267+D267))</f>
        <v/>
      </c>
      <c r="AI267" s="177">
        <f>IF(C267+E267=0,"",C267/(C267+E267))</f>
        <v/>
      </c>
      <c r="AJ267" s="177">
        <f>IF(B267+C267=0,1,B267/(B267+C267))</f>
        <v/>
      </c>
      <c r="AK267" s="177">
        <f>IF(F267+H267=0,"",F267/(F267+H267))</f>
        <v/>
      </c>
      <c r="AL267" s="177">
        <f>IF(G267+I267=0,"",G267/(G267+I267))</f>
        <v/>
      </c>
      <c r="AM267" s="177">
        <f>IF(F267+G267=0,1,F267/(F267+G267))</f>
        <v/>
      </c>
      <c r="AN267" s="177">
        <f>IF(J267+L267=0,"",J267/(J267+L267))</f>
        <v/>
      </c>
      <c r="AO267" s="177">
        <f>IF(K267+M267=0,"",K267/(K267+M267))</f>
        <v/>
      </c>
      <c r="AP267" s="177">
        <f>IF(J267+K267=0,1,J267/(J267+K267))</f>
        <v/>
      </c>
      <c r="AQ267" s="177">
        <f>IF(N267+P267=0,"",N267/(N267+P267))</f>
        <v/>
      </c>
      <c r="AR267" s="177">
        <f>IF(O267+Q267=0,"",O267/(O267+Q267))</f>
        <v/>
      </c>
      <c r="AS267" s="177">
        <f>IF(N267+O267=0,1,N267/(N267+O267))</f>
        <v/>
      </c>
      <c r="AT267" s="177">
        <f>IF(R267+T267=0,"",R267/(R267+T267))</f>
        <v/>
      </c>
      <c r="AU267" s="177">
        <f>IF(S267+U267=0,"",S267/(S267+U267))</f>
        <v/>
      </c>
      <c r="AV267" s="177">
        <f>IF(R267+S267=0,1,R267/(R267+S267))</f>
        <v/>
      </c>
      <c r="AW267" s="177">
        <f>IF(V267+X267=0,"",V267/(V267+X267))</f>
        <v/>
      </c>
      <c r="AX267" s="177">
        <f>IF(W267+Y267=0,"",W267/(W267+Y267))</f>
        <v/>
      </c>
      <c r="AY267" s="177">
        <f>IF(V267+W267=0,1,V267/(V267+W267))</f>
        <v/>
      </c>
      <c r="AZ267" s="177">
        <f>IF(Z267+AB267=0,"",Z267/(Z267+AB267))</f>
        <v/>
      </c>
      <c r="BA267" s="177">
        <f>IF(AA267+AC267=0,"",AA267/(AA267+AC267))</f>
        <v/>
      </c>
      <c r="BB267" s="177">
        <f>IF(Z267+AA267=0,1,Z267/(Z267+AA267))</f>
        <v/>
      </c>
      <c r="BC267" s="177">
        <f>IF(AD267+AF267=0,"",AD267/(AD267+AF267))</f>
        <v/>
      </c>
      <c r="BD267" s="177">
        <f>IF(AE267+AG267=0,"",AE267/(AE267+AG267))</f>
        <v/>
      </c>
      <c r="BE267" s="177">
        <f>IF(AD267+AE267=0,1,AD267/(AD267+AE267))</f>
        <v/>
      </c>
    </row>
    <row r="268">
      <c r="A268" s="178" t="n">
        <v>0.3036725199999999</v>
      </c>
      <c r="B268" s="174" t="n">
        <v>167</v>
      </c>
      <c r="C268" s="174" t="n">
        <v>5</v>
      </c>
      <c r="D268" s="174" t="n">
        <v>1389</v>
      </c>
      <c r="E268" s="174" t="n">
        <v>3479</v>
      </c>
      <c r="F268" s="174" t="n">
        <v>355</v>
      </c>
      <c r="G268" s="174" t="n">
        <v>252</v>
      </c>
      <c r="H268" s="174" t="n">
        <v>1061</v>
      </c>
      <c r="I268" s="174" t="n">
        <v>2637</v>
      </c>
      <c r="J268" s="174" t="n">
        <v>4254</v>
      </c>
      <c r="K268" s="174" t="n">
        <v>264</v>
      </c>
      <c r="L268" s="174" t="n">
        <v>10</v>
      </c>
      <c r="M268" s="174" t="n">
        <v>224</v>
      </c>
      <c r="N268" s="174" t="n">
        <v>17</v>
      </c>
      <c r="O268" s="174" t="n">
        <v>2453</v>
      </c>
      <c r="P268" s="174" t="n">
        <v>12</v>
      </c>
      <c r="Q268" s="174" t="n">
        <v>2517</v>
      </c>
      <c r="R268" s="174" t="n">
        <v>38</v>
      </c>
      <c r="S268" s="174" t="n">
        <v>80</v>
      </c>
      <c r="T268" s="174" t="n">
        <v>121</v>
      </c>
      <c r="U268" s="174" t="n">
        <v>4321</v>
      </c>
      <c r="V268" s="174" t="n">
        <v>2020</v>
      </c>
      <c r="W268" s="174" t="n">
        <v>1461</v>
      </c>
      <c r="X268" s="174" t="n">
        <v>900</v>
      </c>
      <c r="Y268" s="174" t="n">
        <v>5148</v>
      </c>
      <c r="Z268" s="179">
        <f>B268+F268+J268+N268+R268</f>
        <v/>
      </c>
      <c r="AA268" s="179">
        <f>C268+G268+K268+O268+S268</f>
        <v/>
      </c>
      <c r="AB268" s="179">
        <f>D268+H268+L268+P268+T268</f>
        <v/>
      </c>
      <c r="AC268" s="179">
        <f>E268+I268+M268+Q268+U268</f>
        <v/>
      </c>
      <c r="AD268" s="179">
        <f>Z268+V268</f>
        <v/>
      </c>
      <c r="AE268" s="179">
        <f>AA268+W268</f>
        <v/>
      </c>
      <c r="AF268" s="179">
        <f>AB268+X268</f>
        <v/>
      </c>
      <c r="AG268" s="179">
        <f>AC268+Y268</f>
        <v/>
      </c>
      <c r="AH268" s="177">
        <f>IF(B268+D268=0,"",B268/(B268+D268))</f>
        <v/>
      </c>
      <c r="AI268" s="177">
        <f>IF(C268+E268=0,"",C268/(C268+E268))</f>
        <v/>
      </c>
      <c r="AJ268" s="177">
        <f>IF(B268+C268=0,1,B268/(B268+C268))</f>
        <v/>
      </c>
      <c r="AK268" s="177">
        <f>IF(F268+H268=0,"",F268/(F268+H268))</f>
        <v/>
      </c>
      <c r="AL268" s="177">
        <f>IF(G268+I268=0,"",G268/(G268+I268))</f>
        <v/>
      </c>
      <c r="AM268" s="177">
        <f>IF(F268+G268=0,1,F268/(F268+G268))</f>
        <v/>
      </c>
      <c r="AN268" s="177">
        <f>IF(J268+L268=0,"",J268/(J268+L268))</f>
        <v/>
      </c>
      <c r="AO268" s="177">
        <f>IF(K268+M268=0,"",K268/(K268+M268))</f>
        <v/>
      </c>
      <c r="AP268" s="177">
        <f>IF(J268+K268=0,1,J268/(J268+K268))</f>
        <v/>
      </c>
      <c r="AQ268" s="177">
        <f>IF(N268+P268=0,"",N268/(N268+P268))</f>
        <v/>
      </c>
      <c r="AR268" s="177">
        <f>IF(O268+Q268=0,"",O268/(O268+Q268))</f>
        <v/>
      </c>
      <c r="AS268" s="177">
        <f>IF(N268+O268=0,1,N268/(N268+O268))</f>
        <v/>
      </c>
      <c r="AT268" s="177">
        <f>IF(R268+T268=0,"",R268/(R268+T268))</f>
        <v/>
      </c>
      <c r="AU268" s="177">
        <f>IF(S268+U268=0,"",S268/(S268+U268))</f>
        <v/>
      </c>
      <c r="AV268" s="177">
        <f>IF(R268+S268=0,1,R268/(R268+S268))</f>
        <v/>
      </c>
      <c r="AW268" s="177">
        <f>IF(V268+X268=0,"",V268/(V268+X268))</f>
        <v/>
      </c>
      <c r="AX268" s="177">
        <f>IF(W268+Y268=0,"",W268/(W268+Y268))</f>
        <v/>
      </c>
      <c r="AY268" s="177">
        <f>IF(V268+W268=0,1,V268/(V268+W268))</f>
        <v/>
      </c>
      <c r="AZ268" s="177">
        <f>IF(Z268+AB268=0,"",Z268/(Z268+AB268))</f>
        <v/>
      </c>
      <c r="BA268" s="177">
        <f>IF(AA268+AC268=0,"",AA268/(AA268+AC268))</f>
        <v/>
      </c>
      <c r="BB268" s="177">
        <f>IF(Z268+AA268=0,1,Z268/(Z268+AA268))</f>
        <v/>
      </c>
      <c r="BC268" s="177">
        <f>IF(AD268+AF268=0,"",AD268/(AD268+AF268))</f>
        <v/>
      </c>
      <c r="BD268" s="177">
        <f>IF(AE268+AG268=0,"",AE268/(AE268+AG268))</f>
        <v/>
      </c>
      <c r="BE268" s="177">
        <f>IF(AD268+AE268=0,1,AD268/(AD268+AE268))</f>
        <v/>
      </c>
    </row>
    <row r="269">
      <c r="A269" s="178" t="n">
        <v>0.3134350076190479</v>
      </c>
      <c r="B269" s="174" t="n">
        <v>161</v>
      </c>
      <c r="C269" s="174" t="n">
        <v>5</v>
      </c>
      <c r="D269" s="174" t="n">
        <v>1395</v>
      </c>
      <c r="E269" s="174" t="n">
        <v>3479</v>
      </c>
      <c r="F269" s="174" t="n">
        <v>337</v>
      </c>
      <c r="G269" s="174" t="n">
        <v>243</v>
      </c>
      <c r="H269" s="174" t="n">
        <v>1079</v>
      </c>
      <c r="I269" s="174" t="n">
        <v>2646</v>
      </c>
      <c r="J269" s="174" t="n">
        <v>4254</v>
      </c>
      <c r="K269" s="174" t="n">
        <v>261</v>
      </c>
      <c r="L269" s="174" t="n">
        <v>10</v>
      </c>
      <c r="M269" s="174" t="n">
        <v>227</v>
      </c>
      <c r="N269" s="174" t="n">
        <v>17</v>
      </c>
      <c r="O269" s="174" t="n">
        <v>2429</v>
      </c>
      <c r="P269" s="174" t="n">
        <v>12</v>
      </c>
      <c r="Q269" s="174" t="n">
        <v>2541</v>
      </c>
      <c r="R269" s="174" t="n">
        <v>38</v>
      </c>
      <c r="S269" s="174" t="n">
        <v>76</v>
      </c>
      <c r="T269" s="174" t="n">
        <v>121</v>
      </c>
      <c r="U269" s="174" t="n">
        <v>4325</v>
      </c>
      <c r="V269" s="174" t="n">
        <v>2015</v>
      </c>
      <c r="W269" s="174" t="n">
        <v>1447</v>
      </c>
      <c r="X269" s="174" t="n">
        <v>905</v>
      </c>
      <c r="Y269" s="174" t="n">
        <v>5162</v>
      </c>
      <c r="Z269" s="179">
        <f>B269+F269+J269+N269+R269</f>
        <v/>
      </c>
      <c r="AA269" s="179">
        <f>C269+G269+K269+O269+S269</f>
        <v/>
      </c>
      <c r="AB269" s="179">
        <f>D269+H269+L269+P269+T269</f>
        <v/>
      </c>
      <c r="AC269" s="179">
        <f>E269+I269+M269+Q269+U269</f>
        <v/>
      </c>
      <c r="AD269" s="179">
        <f>Z269+V269</f>
        <v/>
      </c>
      <c r="AE269" s="179">
        <f>AA269+W269</f>
        <v/>
      </c>
      <c r="AF269" s="179">
        <f>AB269+X269</f>
        <v/>
      </c>
      <c r="AG269" s="179">
        <f>AC269+Y269</f>
        <v/>
      </c>
      <c r="AH269" s="177">
        <f>IF(B269+D269=0,"",B269/(B269+D269))</f>
        <v/>
      </c>
      <c r="AI269" s="177">
        <f>IF(C269+E269=0,"",C269/(C269+E269))</f>
        <v/>
      </c>
      <c r="AJ269" s="177">
        <f>IF(B269+C269=0,1,B269/(B269+C269))</f>
        <v/>
      </c>
      <c r="AK269" s="177">
        <f>IF(F269+H269=0,"",F269/(F269+H269))</f>
        <v/>
      </c>
      <c r="AL269" s="177">
        <f>IF(G269+I269=0,"",G269/(G269+I269))</f>
        <v/>
      </c>
      <c r="AM269" s="177">
        <f>IF(F269+G269=0,1,F269/(F269+G269))</f>
        <v/>
      </c>
      <c r="AN269" s="177">
        <f>IF(J269+L269=0,"",J269/(J269+L269))</f>
        <v/>
      </c>
      <c r="AO269" s="177">
        <f>IF(K269+M269=0,"",K269/(K269+M269))</f>
        <v/>
      </c>
      <c r="AP269" s="177">
        <f>IF(J269+K269=0,1,J269/(J269+K269))</f>
        <v/>
      </c>
      <c r="AQ269" s="177">
        <f>IF(N269+P269=0,"",N269/(N269+P269))</f>
        <v/>
      </c>
      <c r="AR269" s="177">
        <f>IF(O269+Q269=0,"",O269/(O269+Q269))</f>
        <v/>
      </c>
      <c r="AS269" s="177">
        <f>IF(N269+O269=0,1,N269/(N269+O269))</f>
        <v/>
      </c>
      <c r="AT269" s="177">
        <f>IF(R269+T269=0,"",R269/(R269+T269))</f>
        <v/>
      </c>
      <c r="AU269" s="177">
        <f>IF(S269+U269=0,"",S269/(S269+U269))</f>
        <v/>
      </c>
      <c r="AV269" s="177">
        <f>IF(R269+S269=0,1,R269/(R269+S269))</f>
        <v/>
      </c>
      <c r="AW269" s="177">
        <f>IF(V269+X269=0,"",V269/(V269+X269))</f>
        <v/>
      </c>
      <c r="AX269" s="177">
        <f>IF(W269+Y269=0,"",W269/(W269+Y269))</f>
        <v/>
      </c>
      <c r="AY269" s="177">
        <f>IF(V269+W269=0,1,V269/(V269+W269))</f>
        <v/>
      </c>
      <c r="AZ269" s="177">
        <f>IF(Z269+AB269=0,"",Z269/(Z269+AB269))</f>
        <v/>
      </c>
      <c r="BA269" s="177">
        <f>IF(AA269+AC269=0,"",AA269/(AA269+AC269))</f>
        <v/>
      </c>
      <c r="BB269" s="177">
        <f>IF(Z269+AA269=0,1,Z269/(Z269+AA269))</f>
        <v/>
      </c>
      <c r="BC269" s="177">
        <f>IF(AD269+AF269=0,"",AD269/(AD269+AF269))</f>
        <v/>
      </c>
      <c r="BD269" s="177">
        <f>IF(AE269+AG269=0,"",AE269/(AE269+AG269))</f>
        <v/>
      </c>
      <c r="BE269" s="177">
        <f>IF(AD269+AE269=0,1,AD269/(AD269+AE269))</f>
        <v/>
      </c>
    </row>
    <row r="270">
      <c r="A270" s="178" t="n">
        <v>0.3209181428571428</v>
      </c>
      <c r="B270" s="174" t="n">
        <v>160</v>
      </c>
      <c r="C270" s="174" t="n">
        <v>5</v>
      </c>
      <c r="D270" s="174" t="n">
        <v>1396</v>
      </c>
      <c r="E270" s="174" t="n">
        <v>3479</v>
      </c>
      <c r="F270" s="174" t="n">
        <v>327</v>
      </c>
      <c r="G270" s="174" t="n">
        <v>234</v>
      </c>
      <c r="H270" s="174" t="n">
        <v>1089</v>
      </c>
      <c r="I270" s="174" t="n">
        <v>2655</v>
      </c>
      <c r="J270" s="174" t="n">
        <v>4254</v>
      </c>
      <c r="K270" s="174" t="n">
        <v>257</v>
      </c>
      <c r="L270" s="174" t="n">
        <v>10</v>
      </c>
      <c r="M270" s="174" t="n">
        <v>231</v>
      </c>
      <c r="N270" s="174" t="n">
        <v>15</v>
      </c>
      <c r="O270" s="174" t="n">
        <v>2411</v>
      </c>
      <c r="P270" s="174" t="n">
        <v>14</v>
      </c>
      <c r="Q270" s="174" t="n">
        <v>2559</v>
      </c>
      <c r="R270" s="174" t="n">
        <v>37</v>
      </c>
      <c r="S270" s="174" t="n">
        <v>72</v>
      </c>
      <c r="T270" s="174" t="n">
        <v>122</v>
      </c>
      <c r="U270" s="174" t="n">
        <v>4329</v>
      </c>
      <c r="V270" s="174" t="n">
        <v>2001</v>
      </c>
      <c r="W270" s="174" t="n">
        <v>1427</v>
      </c>
      <c r="X270" s="174" t="n">
        <v>919</v>
      </c>
      <c r="Y270" s="174" t="n">
        <v>5182</v>
      </c>
      <c r="Z270" s="179">
        <f>B270+F270+J270+N270+R270</f>
        <v/>
      </c>
      <c r="AA270" s="179">
        <f>C270+G270+K270+O270+S270</f>
        <v/>
      </c>
      <c r="AB270" s="179">
        <f>D270+H270+L270+P270+T270</f>
        <v/>
      </c>
      <c r="AC270" s="179">
        <f>E270+I270+M270+Q270+U270</f>
        <v/>
      </c>
      <c r="AD270" s="179">
        <f>Z270+V270</f>
        <v/>
      </c>
      <c r="AE270" s="179">
        <f>AA270+W270</f>
        <v/>
      </c>
      <c r="AF270" s="179">
        <f>AB270+X270</f>
        <v/>
      </c>
      <c r="AG270" s="179">
        <f>AC270+Y270</f>
        <v/>
      </c>
      <c r="AH270" s="177">
        <f>IF(B270+D270=0,"",B270/(B270+D270))</f>
        <v/>
      </c>
      <c r="AI270" s="177">
        <f>IF(C270+E270=0,"",C270/(C270+E270))</f>
        <v/>
      </c>
      <c r="AJ270" s="177">
        <f>IF(B270+C270=0,1,B270/(B270+C270))</f>
        <v/>
      </c>
      <c r="AK270" s="177">
        <f>IF(F270+H270=0,"",F270/(F270+H270))</f>
        <v/>
      </c>
      <c r="AL270" s="177">
        <f>IF(G270+I270=0,"",G270/(G270+I270))</f>
        <v/>
      </c>
      <c r="AM270" s="177">
        <f>IF(F270+G270=0,1,F270/(F270+G270))</f>
        <v/>
      </c>
      <c r="AN270" s="177">
        <f>IF(J270+L270=0,"",J270/(J270+L270))</f>
        <v/>
      </c>
      <c r="AO270" s="177">
        <f>IF(K270+M270=0,"",K270/(K270+M270))</f>
        <v/>
      </c>
      <c r="AP270" s="177">
        <f>IF(J270+K270=0,1,J270/(J270+K270))</f>
        <v/>
      </c>
      <c r="AQ270" s="177">
        <f>IF(N270+P270=0,"",N270/(N270+P270))</f>
        <v/>
      </c>
      <c r="AR270" s="177">
        <f>IF(O270+Q270=0,"",O270/(O270+Q270))</f>
        <v/>
      </c>
      <c r="AS270" s="177">
        <f>IF(N270+O270=0,1,N270/(N270+O270))</f>
        <v/>
      </c>
      <c r="AT270" s="177">
        <f>IF(R270+T270=0,"",R270/(R270+T270))</f>
        <v/>
      </c>
      <c r="AU270" s="177">
        <f>IF(S270+U270=0,"",S270/(S270+U270))</f>
        <v/>
      </c>
      <c r="AV270" s="177">
        <f>IF(R270+S270=0,1,R270/(R270+S270))</f>
        <v/>
      </c>
      <c r="AW270" s="177">
        <f>IF(V270+X270=0,"",V270/(V270+X270))</f>
        <v/>
      </c>
      <c r="AX270" s="177">
        <f>IF(W270+Y270=0,"",W270/(W270+Y270))</f>
        <v/>
      </c>
      <c r="AY270" s="177">
        <f>IF(V270+W270=0,1,V270/(V270+W270))</f>
        <v/>
      </c>
      <c r="AZ270" s="177">
        <f>IF(Z270+AB270=0,"",Z270/(Z270+AB270))</f>
        <v/>
      </c>
      <c r="BA270" s="177">
        <f>IF(AA270+AC270=0,"",AA270/(AA270+AC270))</f>
        <v/>
      </c>
      <c r="BB270" s="177">
        <f>IF(Z270+AA270=0,1,Z270/(Z270+AA270))</f>
        <v/>
      </c>
      <c r="BC270" s="177">
        <f>IF(AD270+AF270=0,"",AD270/(AD270+AF270))</f>
        <v/>
      </c>
      <c r="BD270" s="177">
        <f>IF(AE270+AG270=0,"",AE270/(AE270+AG270))</f>
        <v/>
      </c>
      <c r="BE270" s="177">
        <f>IF(AD270+AE270=0,1,AD270/(AD270+AE270))</f>
        <v/>
      </c>
    </row>
    <row r="271">
      <c r="A271" s="178" t="n">
        <v>0.3299398733333333</v>
      </c>
      <c r="B271" s="174" t="n">
        <v>154</v>
      </c>
      <c r="C271" s="174" t="n">
        <v>5</v>
      </c>
      <c r="D271" s="174" t="n">
        <v>1402</v>
      </c>
      <c r="E271" s="174" t="n">
        <v>3479</v>
      </c>
      <c r="F271" s="174" t="n">
        <v>319</v>
      </c>
      <c r="G271" s="174" t="n">
        <v>218</v>
      </c>
      <c r="H271" s="174" t="n">
        <v>1097</v>
      </c>
      <c r="I271" s="174" t="n">
        <v>2671</v>
      </c>
      <c r="J271" s="174" t="n">
        <v>4254</v>
      </c>
      <c r="K271" s="174" t="n">
        <v>255</v>
      </c>
      <c r="L271" s="174" t="n">
        <v>10</v>
      </c>
      <c r="M271" s="174" t="n">
        <v>233</v>
      </c>
      <c r="N271" s="174" t="n">
        <v>14</v>
      </c>
      <c r="O271" s="174" t="n">
        <v>2393</v>
      </c>
      <c r="P271" s="174" t="n">
        <v>15</v>
      </c>
      <c r="Q271" s="174" t="n">
        <v>2577</v>
      </c>
      <c r="R271" s="174" t="n">
        <v>37</v>
      </c>
      <c r="S271" s="174" t="n">
        <v>71</v>
      </c>
      <c r="T271" s="174" t="n">
        <v>122</v>
      </c>
      <c r="U271" s="174" t="n">
        <v>4330</v>
      </c>
      <c r="V271" s="174" t="n">
        <v>1989</v>
      </c>
      <c r="W271" s="174" t="n">
        <v>1408</v>
      </c>
      <c r="X271" s="174" t="n">
        <v>931</v>
      </c>
      <c r="Y271" s="174" t="n">
        <v>5201</v>
      </c>
      <c r="Z271" s="179">
        <f>B271+F271+J271+N271+R271</f>
        <v/>
      </c>
      <c r="AA271" s="179">
        <f>C271+G271+K271+O271+S271</f>
        <v/>
      </c>
      <c r="AB271" s="179">
        <f>D271+H271+L271+P271+T271</f>
        <v/>
      </c>
      <c r="AC271" s="179">
        <f>E271+I271+M271+Q271+U271</f>
        <v/>
      </c>
      <c r="AD271" s="179">
        <f>Z271+V271</f>
        <v/>
      </c>
      <c r="AE271" s="179">
        <f>AA271+W271</f>
        <v/>
      </c>
      <c r="AF271" s="179">
        <f>AB271+X271</f>
        <v/>
      </c>
      <c r="AG271" s="179">
        <f>AC271+Y271</f>
        <v/>
      </c>
      <c r="AH271" s="177">
        <f>IF(B271+D271=0,"",B271/(B271+D271))</f>
        <v/>
      </c>
      <c r="AI271" s="177">
        <f>IF(C271+E271=0,"",C271/(C271+E271))</f>
        <v/>
      </c>
      <c r="AJ271" s="177">
        <f>IF(B271+C271=0,1,B271/(B271+C271))</f>
        <v/>
      </c>
      <c r="AK271" s="177">
        <f>IF(F271+H271=0,"",F271/(F271+H271))</f>
        <v/>
      </c>
      <c r="AL271" s="177">
        <f>IF(G271+I271=0,"",G271/(G271+I271))</f>
        <v/>
      </c>
      <c r="AM271" s="177">
        <f>IF(F271+G271=0,1,F271/(F271+G271))</f>
        <v/>
      </c>
      <c r="AN271" s="177">
        <f>IF(J271+L271=0,"",J271/(J271+L271))</f>
        <v/>
      </c>
      <c r="AO271" s="177">
        <f>IF(K271+M271=0,"",K271/(K271+M271))</f>
        <v/>
      </c>
      <c r="AP271" s="177">
        <f>IF(J271+K271=0,1,J271/(J271+K271))</f>
        <v/>
      </c>
      <c r="AQ271" s="177">
        <f>IF(N271+P271=0,"",N271/(N271+P271))</f>
        <v/>
      </c>
      <c r="AR271" s="177">
        <f>IF(O271+Q271=0,"",O271/(O271+Q271))</f>
        <v/>
      </c>
      <c r="AS271" s="177">
        <f>IF(N271+O271=0,1,N271/(N271+O271))</f>
        <v/>
      </c>
      <c r="AT271" s="177">
        <f>IF(R271+T271=0,"",R271/(R271+T271))</f>
        <v/>
      </c>
      <c r="AU271" s="177">
        <f>IF(S271+U271=0,"",S271/(S271+U271))</f>
        <v/>
      </c>
      <c r="AV271" s="177">
        <f>IF(R271+S271=0,1,R271/(R271+S271))</f>
        <v/>
      </c>
      <c r="AW271" s="177">
        <f>IF(V271+X271=0,"",V271/(V271+X271))</f>
        <v/>
      </c>
      <c r="AX271" s="177">
        <f>IF(W271+Y271=0,"",W271/(W271+Y271))</f>
        <v/>
      </c>
      <c r="AY271" s="177">
        <f>IF(V271+W271=0,1,V271/(V271+W271))</f>
        <v/>
      </c>
      <c r="AZ271" s="177">
        <f>IF(Z271+AB271=0,"",Z271/(Z271+AB271))</f>
        <v/>
      </c>
      <c r="BA271" s="177">
        <f>IF(AA271+AC271=0,"",AA271/(AA271+AC271))</f>
        <v/>
      </c>
      <c r="BB271" s="177">
        <f>IF(Z271+AA271=0,1,Z271/(Z271+AA271))</f>
        <v/>
      </c>
      <c r="BC271" s="177">
        <f>IF(AD271+AF271=0,"",AD271/(AD271+AF271))</f>
        <v/>
      </c>
      <c r="BD271" s="177">
        <f>IF(AE271+AG271=0,"",AE271/(AE271+AG271))</f>
        <v/>
      </c>
      <c r="BE271" s="177">
        <f>IF(AD271+AE271=0,1,AD271/(AD271+AE271))</f>
        <v/>
      </c>
    </row>
    <row r="272">
      <c r="A272" s="178" t="n">
        <v>0.3388340066666667</v>
      </c>
      <c r="B272" s="174" t="n">
        <v>147</v>
      </c>
      <c r="C272" s="174" t="n">
        <v>5</v>
      </c>
      <c r="D272" s="174" t="n">
        <v>1409</v>
      </c>
      <c r="E272" s="174" t="n">
        <v>3479</v>
      </c>
      <c r="F272" s="174" t="n">
        <v>307</v>
      </c>
      <c r="G272" s="174" t="n">
        <v>206</v>
      </c>
      <c r="H272" s="174" t="n">
        <v>1109</v>
      </c>
      <c r="I272" s="174" t="n">
        <v>2683</v>
      </c>
      <c r="J272" s="174" t="n">
        <v>4254</v>
      </c>
      <c r="K272" s="174" t="n">
        <v>251</v>
      </c>
      <c r="L272" s="174" t="n">
        <v>10</v>
      </c>
      <c r="M272" s="174" t="n">
        <v>237</v>
      </c>
      <c r="N272" s="174" t="n">
        <v>14</v>
      </c>
      <c r="O272" s="174" t="n">
        <v>2375</v>
      </c>
      <c r="P272" s="174" t="n">
        <v>15</v>
      </c>
      <c r="Q272" s="174" t="n">
        <v>2595</v>
      </c>
      <c r="R272" s="174" t="n">
        <v>33</v>
      </c>
      <c r="S272" s="174" t="n">
        <v>68</v>
      </c>
      <c r="T272" s="174" t="n">
        <v>126</v>
      </c>
      <c r="U272" s="174" t="n">
        <v>4333</v>
      </c>
      <c r="V272" s="174" t="n">
        <v>1984</v>
      </c>
      <c r="W272" s="174" t="n">
        <v>1390</v>
      </c>
      <c r="X272" s="174" t="n">
        <v>936</v>
      </c>
      <c r="Y272" s="174" t="n">
        <v>5219</v>
      </c>
      <c r="Z272" s="179">
        <f>B272+F272+J272+N272+R272</f>
        <v/>
      </c>
      <c r="AA272" s="179">
        <f>C272+G272+K272+O272+S272</f>
        <v/>
      </c>
      <c r="AB272" s="179">
        <f>D272+H272+L272+P272+T272</f>
        <v/>
      </c>
      <c r="AC272" s="179">
        <f>E272+I272+M272+Q272+U272</f>
        <v/>
      </c>
      <c r="AD272" s="179">
        <f>Z272+V272</f>
        <v/>
      </c>
      <c r="AE272" s="179">
        <f>AA272+W272</f>
        <v/>
      </c>
      <c r="AF272" s="179">
        <f>AB272+X272</f>
        <v/>
      </c>
      <c r="AG272" s="179">
        <f>AC272+Y272</f>
        <v/>
      </c>
      <c r="AH272" s="177">
        <f>IF(B272+D272=0,"",B272/(B272+D272))</f>
        <v/>
      </c>
      <c r="AI272" s="177">
        <f>IF(C272+E272=0,"",C272/(C272+E272))</f>
        <v/>
      </c>
      <c r="AJ272" s="177">
        <f>IF(B272+C272=0,1,B272/(B272+C272))</f>
        <v/>
      </c>
      <c r="AK272" s="177">
        <f>IF(F272+H272=0,"",F272/(F272+H272))</f>
        <v/>
      </c>
      <c r="AL272" s="177">
        <f>IF(G272+I272=0,"",G272/(G272+I272))</f>
        <v/>
      </c>
      <c r="AM272" s="177">
        <f>IF(F272+G272=0,1,F272/(F272+G272))</f>
        <v/>
      </c>
      <c r="AN272" s="177">
        <f>IF(J272+L272=0,"",J272/(J272+L272))</f>
        <v/>
      </c>
      <c r="AO272" s="177">
        <f>IF(K272+M272=0,"",K272/(K272+M272))</f>
        <v/>
      </c>
      <c r="AP272" s="177">
        <f>IF(J272+K272=0,1,J272/(J272+K272))</f>
        <v/>
      </c>
      <c r="AQ272" s="177">
        <f>IF(N272+P272=0,"",N272/(N272+P272))</f>
        <v/>
      </c>
      <c r="AR272" s="177">
        <f>IF(O272+Q272=0,"",O272/(O272+Q272))</f>
        <v/>
      </c>
      <c r="AS272" s="177">
        <f>IF(N272+O272=0,1,N272/(N272+O272))</f>
        <v/>
      </c>
      <c r="AT272" s="177">
        <f>IF(R272+T272=0,"",R272/(R272+T272))</f>
        <v/>
      </c>
      <c r="AU272" s="177">
        <f>IF(S272+U272=0,"",S272/(S272+U272))</f>
        <v/>
      </c>
      <c r="AV272" s="177">
        <f>IF(R272+S272=0,1,R272/(R272+S272))</f>
        <v/>
      </c>
      <c r="AW272" s="177">
        <f>IF(V272+X272=0,"",V272/(V272+X272))</f>
        <v/>
      </c>
      <c r="AX272" s="177">
        <f>IF(W272+Y272=0,"",W272/(W272+Y272))</f>
        <v/>
      </c>
      <c r="AY272" s="177">
        <f>IF(V272+W272=0,1,V272/(V272+W272))</f>
        <v/>
      </c>
      <c r="AZ272" s="177">
        <f>IF(Z272+AB272=0,"",Z272/(Z272+AB272))</f>
        <v/>
      </c>
      <c r="BA272" s="177">
        <f>IF(AA272+AC272=0,"",AA272/(AA272+AC272))</f>
        <v/>
      </c>
      <c r="BB272" s="177">
        <f>IF(Z272+AA272=0,1,Z272/(Z272+AA272))</f>
        <v/>
      </c>
      <c r="BC272" s="177">
        <f>IF(AD272+AF272=0,"",AD272/(AD272+AF272))</f>
        <v/>
      </c>
      <c r="BD272" s="177">
        <f>IF(AE272+AG272=0,"",AE272/(AE272+AG272))</f>
        <v/>
      </c>
      <c r="BE272" s="177">
        <f>IF(AD272+AE272=0,1,AD272/(AD272+AE272))</f>
        <v/>
      </c>
    </row>
    <row r="273">
      <c r="A273" s="178" t="n">
        <v>0.3471499600000003</v>
      </c>
      <c r="B273" s="174" t="n">
        <v>141</v>
      </c>
      <c r="C273" s="174" t="n">
        <v>5</v>
      </c>
      <c r="D273" s="174" t="n">
        <v>1415</v>
      </c>
      <c r="E273" s="174" t="n">
        <v>3479</v>
      </c>
      <c r="F273" s="174" t="n">
        <v>297</v>
      </c>
      <c r="G273" s="174" t="n">
        <v>197</v>
      </c>
      <c r="H273" s="174" t="n">
        <v>1119</v>
      </c>
      <c r="I273" s="174" t="n">
        <v>2692</v>
      </c>
      <c r="J273" s="174" t="n">
        <v>4254</v>
      </c>
      <c r="K273" s="174" t="n">
        <v>247</v>
      </c>
      <c r="L273" s="174" t="n">
        <v>10</v>
      </c>
      <c r="M273" s="174" t="n">
        <v>241</v>
      </c>
      <c r="N273" s="174" t="n">
        <v>12</v>
      </c>
      <c r="O273" s="174" t="n">
        <v>2353</v>
      </c>
      <c r="P273" s="174" t="n">
        <v>17</v>
      </c>
      <c r="Q273" s="174" t="n">
        <v>2617</v>
      </c>
      <c r="R273" s="174" t="n">
        <v>33</v>
      </c>
      <c r="S273" s="174" t="n">
        <v>62</v>
      </c>
      <c r="T273" s="174" t="n">
        <v>126</v>
      </c>
      <c r="U273" s="174" t="n">
        <v>4339</v>
      </c>
      <c r="V273" s="174" t="n">
        <v>1976</v>
      </c>
      <c r="W273" s="174" t="n">
        <v>1374</v>
      </c>
      <c r="X273" s="174" t="n">
        <v>944</v>
      </c>
      <c r="Y273" s="174" t="n">
        <v>5235</v>
      </c>
      <c r="Z273" s="179">
        <f>B273+F273+J273+N273+R273</f>
        <v/>
      </c>
      <c r="AA273" s="179">
        <f>C273+G273+K273+O273+S273</f>
        <v/>
      </c>
      <c r="AB273" s="179">
        <f>D273+H273+L273+P273+T273</f>
        <v/>
      </c>
      <c r="AC273" s="179">
        <f>E273+I273+M273+Q273+U273</f>
        <v/>
      </c>
      <c r="AD273" s="179">
        <f>Z273+V273</f>
        <v/>
      </c>
      <c r="AE273" s="179">
        <f>AA273+W273</f>
        <v/>
      </c>
      <c r="AF273" s="179">
        <f>AB273+X273</f>
        <v/>
      </c>
      <c r="AG273" s="179">
        <f>AC273+Y273</f>
        <v/>
      </c>
      <c r="AH273" s="177">
        <f>IF(B273+D273=0,"",B273/(B273+D273))</f>
        <v/>
      </c>
      <c r="AI273" s="177">
        <f>IF(C273+E273=0,"",C273/(C273+E273))</f>
        <v/>
      </c>
      <c r="AJ273" s="177">
        <f>IF(B273+C273=0,1,B273/(B273+C273))</f>
        <v/>
      </c>
      <c r="AK273" s="177">
        <f>IF(F273+H273=0,"",F273/(F273+H273))</f>
        <v/>
      </c>
      <c r="AL273" s="177">
        <f>IF(G273+I273=0,"",G273/(G273+I273))</f>
        <v/>
      </c>
      <c r="AM273" s="177">
        <f>IF(F273+G273=0,1,F273/(F273+G273))</f>
        <v/>
      </c>
      <c r="AN273" s="177">
        <f>IF(J273+L273=0,"",J273/(J273+L273))</f>
        <v/>
      </c>
      <c r="AO273" s="177">
        <f>IF(K273+M273=0,"",K273/(K273+M273))</f>
        <v/>
      </c>
      <c r="AP273" s="177">
        <f>IF(J273+K273=0,1,J273/(J273+K273))</f>
        <v/>
      </c>
      <c r="AQ273" s="177">
        <f>IF(N273+P273=0,"",N273/(N273+P273))</f>
        <v/>
      </c>
      <c r="AR273" s="177">
        <f>IF(O273+Q273=0,"",O273/(O273+Q273))</f>
        <v/>
      </c>
      <c r="AS273" s="177">
        <f>IF(N273+O273=0,1,N273/(N273+O273))</f>
        <v/>
      </c>
      <c r="AT273" s="177">
        <f>IF(R273+T273=0,"",R273/(R273+T273))</f>
        <v/>
      </c>
      <c r="AU273" s="177">
        <f>IF(S273+U273=0,"",S273/(S273+U273))</f>
        <v/>
      </c>
      <c r="AV273" s="177">
        <f>IF(R273+S273=0,1,R273/(R273+S273))</f>
        <v/>
      </c>
      <c r="AW273" s="177">
        <f>IF(V273+X273=0,"",V273/(V273+X273))</f>
        <v/>
      </c>
      <c r="AX273" s="177">
        <f>IF(W273+Y273=0,"",W273/(W273+Y273))</f>
        <v/>
      </c>
      <c r="AY273" s="177">
        <f>IF(V273+W273=0,1,V273/(V273+W273))</f>
        <v/>
      </c>
      <c r="AZ273" s="177">
        <f>IF(Z273+AB273=0,"",Z273/(Z273+AB273))</f>
        <v/>
      </c>
      <c r="BA273" s="177">
        <f>IF(AA273+AC273=0,"",AA273/(AA273+AC273))</f>
        <v/>
      </c>
      <c r="BB273" s="177">
        <f>IF(Z273+AA273=0,1,Z273/(Z273+AA273))</f>
        <v/>
      </c>
      <c r="BC273" s="177">
        <f>IF(AD273+AF273=0,"",AD273/(AD273+AF273))</f>
        <v/>
      </c>
      <c r="BD273" s="177">
        <f>IF(AE273+AG273=0,"",AE273/(AE273+AG273))</f>
        <v/>
      </c>
      <c r="BE273" s="177">
        <f>IF(AD273+AE273=0,1,AD273/(AD273+AE273))</f>
        <v/>
      </c>
    </row>
    <row r="274">
      <c r="A274" s="178" t="n">
        <v>0.3582348409523809</v>
      </c>
      <c r="B274" s="174" t="n">
        <v>130</v>
      </c>
      <c r="C274" s="174" t="n">
        <v>5</v>
      </c>
      <c r="D274" s="174" t="n">
        <v>1426</v>
      </c>
      <c r="E274" s="174" t="n">
        <v>3479</v>
      </c>
      <c r="F274" s="174" t="n">
        <v>286</v>
      </c>
      <c r="G274" s="174" t="n">
        <v>189</v>
      </c>
      <c r="H274" s="174" t="n">
        <v>1130</v>
      </c>
      <c r="I274" s="174" t="n">
        <v>2700</v>
      </c>
      <c r="J274" s="174" t="n">
        <v>4252</v>
      </c>
      <c r="K274" s="174" t="n">
        <v>244</v>
      </c>
      <c r="L274" s="174" t="n">
        <v>12</v>
      </c>
      <c r="M274" s="174" t="n">
        <v>244</v>
      </c>
      <c r="N274" s="174" t="n">
        <v>12</v>
      </c>
      <c r="O274" s="174" t="n">
        <v>2337</v>
      </c>
      <c r="P274" s="174" t="n">
        <v>17</v>
      </c>
      <c r="Q274" s="174" t="n">
        <v>2633</v>
      </c>
      <c r="R274" s="174" t="n">
        <v>31</v>
      </c>
      <c r="S274" s="174" t="n">
        <v>59</v>
      </c>
      <c r="T274" s="174" t="n">
        <v>128</v>
      </c>
      <c r="U274" s="174" t="n">
        <v>4342</v>
      </c>
      <c r="V274" s="174" t="n">
        <v>1967</v>
      </c>
      <c r="W274" s="174" t="n">
        <v>1356</v>
      </c>
      <c r="X274" s="174" t="n">
        <v>953</v>
      </c>
      <c r="Y274" s="174" t="n">
        <v>5253</v>
      </c>
      <c r="Z274" s="179">
        <f>B274+F274+J274+N274+R274</f>
        <v/>
      </c>
      <c r="AA274" s="179">
        <f>C274+G274+K274+O274+S274</f>
        <v/>
      </c>
      <c r="AB274" s="179">
        <f>D274+H274+L274+P274+T274</f>
        <v/>
      </c>
      <c r="AC274" s="179">
        <f>E274+I274+M274+Q274+U274</f>
        <v/>
      </c>
      <c r="AD274" s="179">
        <f>Z274+V274</f>
        <v/>
      </c>
      <c r="AE274" s="179">
        <f>AA274+W274</f>
        <v/>
      </c>
      <c r="AF274" s="179">
        <f>AB274+X274</f>
        <v/>
      </c>
      <c r="AG274" s="179">
        <f>AC274+Y274</f>
        <v/>
      </c>
      <c r="AH274" s="177">
        <f>IF(B274+D274=0,"",B274/(B274+D274))</f>
        <v/>
      </c>
      <c r="AI274" s="177">
        <f>IF(C274+E274=0,"",C274/(C274+E274))</f>
        <v/>
      </c>
      <c r="AJ274" s="177">
        <f>IF(B274+C274=0,1,B274/(B274+C274))</f>
        <v/>
      </c>
      <c r="AK274" s="177">
        <f>IF(F274+H274=0,"",F274/(F274+H274))</f>
        <v/>
      </c>
      <c r="AL274" s="177">
        <f>IF(G274+I274=0,"",G274/(G274+I274))</f>
        <v/>
      </c>
      <c r="AM274" s="177">
        <f>IF(F274+G274=0,1,F274/(F274+G274))</f>
        <v/>
      </c>
      <c r="AN274" s="177">
        <f>IF(J274+L274=0,"",J274/(J274+L274))</f>
        <v/>
      </c>
      <c r="AO274" s="177">
        <f>IF(K274+M274=0,"",K274/(K274+M274))</f>
        <v/>
      </c>
      <c r="AP274" s="177">
        <f>IF(J274+K274=0,1,J274/(J274+K274))</f>
        <v/>
      </c>
      <c r="AQ274" s="177">
        <f>IF(N274+P274=0,"",N274/(N274+P274))</f>
        <v/>
      </c>
      <c r="AR274" s="177">
        <f>IF(O274+Q274=0,"",O274/(O274+Q274))</f>
        <v/>
      </c>
      <c r="AS274" s="177">
        <f>IF(N274+O274=0,1,N274/(N274+O274))</f>
        <v/>
      </c>
      <c r="AT274" s="177">
        <f>IF(R274+T274=0,"",R274/(R274+T274))</f>
        <v/>
      </c>
      <c r="AU274" s="177">
        <f>IF(S274+U274=0,"",S274/(S274+U274))</f>
        <v/>
      </c>
      <c r="AV274" s="177">
        <f>IF(R274+S274=0,1,R274/(R274+S274))</f>
        <v/>
      </c>
      <c r="AW274" s="177">
        <f>IF(V274+X274=0,"",V274/(V274+X274))</f>
        <v/>
      </c>
      <c r="AX274" s="177">
        <f>IF(W274+Y274=0,"",W274/(W274+Y274))</f>
        <v/>
      </c>
      <c r="AY274" s="177">
        <f>IF(V274+W274=0,1,V274/(V274+W274))</f>
        <v/>
      </c>
      <c r="AZ274" s="177">
        <f>IF(Z274+AB274=0,"",Z274/(Z274+AB274))</f>
        <v/>
      </c>
      <c r="BA274" s="177">
        <f>IF(AA274+AC274=0,"",AA274/(AA274+AC274))</f>
        <v/>
      </c>
      <c r="BB274" s="177">
        <f>IF(Z274+AA274=0,1,Z274/(Z274+AA274))</f>
        <v/>
      </c>
      <c r="BC274" s="177">
        <f>IF(AD274+AF274=0,"",AD274/(AD274+AF274))</f>
        <v/>
      </c>
      <c r="BD274" s="177">
        <f>IF(AE274+AG274=0,"",AE274/(AE274+AG274))</f>
        <v/>
      </c>
      <c r="BE274" s="177">
        <f>IF(AD274+AE274=0,1,AD274/(AD274+AE274))</f>
        <v/>
      </c>
    </row>
    <row r="275">
      <c r="A275" s="178" t="n">
        <v>0.3707319</v>
      </c>
      <c r="B275" s="174" t="n">
        <v>124</v>
      </c>
      <c r="C275" s="174" t="n">
        <v>4</v>
      </c>
      <c r="D275" s="174" t="n">
        <v>1432</v>
      </c>
      <c r="E275" s="174" t="n">
        <v>3480</v>
      </c>
      <c r="F275" s="174" t="n">
        <v>275</v>
      </c>
      <c r="G275" s="174" t="n">
        <v>183</v>
      </c>
      <c r="H275" s="174" t="n">
        <v>1141</v>
      </c>
      <c r="I275" s="174" t="n">
        <v>2706</v>
      </c>
      <c r="J275" s="174" t="n">
        <v>4251</v>
      </c>
      <c r="K275" s="174" t="n">
        <v>241</v>
      </c>
      <c r="L275" s="174" t="n">
        <v>13</v>
      </c>
      <c r="M275" s="174" t="n">
        <v>247</v>
      </c>
      <c r="N275" s="174" t="n">
        <v>12</v>
      </c>
      <c r="O275" s="174" t="n">
        <v>2313</v>
      </c>
      <c r="P275" s="174" t="n">
        <v>17</v>
      </c>
      <c r="Q275" s="174" t="n">
        <v>2657</v>
      </c>
      <c r="R275" s="174" t="n">
        <v>29</v>
      </c>
      <c r="S275" s="174" t="n">
        <v>55</v>
      </c>
      <c r="T275" s="174" t="n">
        <v>130</v>
      </c>
      <c r="U275" s="174" t="n">
        <v>4346</v>
      </c>
      <c r="V275" s="174" t="n">
        <v>1958</v>
      </c>
      <c r="W275" s="174" t="n">
        <v>1340</v>
      </c>
      <c r="X275" s="174" t="n">
        <v>962</v>
      </c>
      <c r="Y275" s="174" t="n">
        <v>5269</v>
      </c>
      <c r="Z275" s="179">
        <f>B275+F275+J275+N275+R275</f>
        <v/>
      </c>
      <c r="AA275" s="179">
        <f>C275+G275+K275+O275+S275</f>
        <v/>
      </c>
      <c r="AB275" s="179">
        <f>D275+H275+L275+P275+T275</f>
        <v/>
      </c>
      <c r="AC275" s="179">
        <f>E275+I275+M275+Q275+U275</f>
        <v/>
      </c>
      <c r="AD275" s="179">
        <f>Z275+V275</f>
        <v/>
      </c>
      <c r="AE275" s="179">
        <f>AA275+W275</f>
        <v/>
      </c>
      <c r="AF275" s="179">
        <f>AB275+X275</f>
        <v/>
      </c>
      <c r="AG275" s="179">
        <f>AC275+Y275</f>
        <v/>
      </c>
      <c r="AH275" s="177">
        <f>IF(B275+D275=0,"",B275/(B275+D275))</f>
        <v/>
      </c>
      <c r="AI275" s="177">
        <f>IF(C275+E275=0,"",C275/(C275+E275))</f>
        <v/>
      </c>
      <c r="AJ275" s="177">
        <f>IF(B275+C275=0,1,B275/(B275+C275))</f>
        <v/>
      </c>
      <c r="AK275" s="177">
        <f>IF(F275+H275=0,"",F275/(F275+H275))</f>
        <v/>
      </c>
      <c r="AL275" s="177">
        <f>IF(G275+I275=0,"",G275/(G275+I275))</f>
        <v/>
      </c>
      <c r="AM275" s="177">
        <f>IF(F275+G275=0,1,F275/(F275+G275))</f>
        <v/>
      </c>
      <c r="AN275" s="177">
        <f>IF(J275+L275=0,"",J275/(J275+L275))</f>
        <v/>
      </c>
      <c r="AO275" s="177">
        <f>IF(K275+M275=0,"",K275/(K275+M275))</f>
        <v/>
      </c>
      <c r="AP275" s="177">
        <f>IF(J275+K275=0,1,J275/(J275+K275))</f>
        <v/>
      </c>
      <c r="AQ275" s="177">
        <f>IF(N275+P275=0,"",N275/(N275+P275))</f>
        <v/>
      </c>
      <c r="AR275" s="177">
        <f>IF(O275+Q275=0,"",O275/(O275+Q275))</f>
        <v/>
      </c>
      <c r="AS275" s="177">
        <f>IF(N275+O275=0,1,N275/(N275+O275))</f>
        <v/>
      </c>
      <c r="AT275" s="177">
        <f>IF(R275+T275=0,"",R275/(R275+T275))</f>
        <v/>
      </c>
      <c r="AU275" s="177">
        <f>IF(S275+U275=0,"",S275/(S275+U275))</f>
        <v/>
      </c>
      <c r="AV275" s="177">
        <f>IF(R275+S275=0,1,R275/(R275+S275))</f>
        <v/>
      </c>
      <c r="AW275" s="177">
        <f>IF(V275+X275=0,"",V275/(V275+X275))</f>
        <v/>
      </c>
      <c r="AX275" s="177">
        <f>IF(W275+Y275=0,"",W275/(W275+Y275))</f>
        <v/>
      </c>
      <c r="AY275" s="177">
        <f>IF(V275+W275=0,1,V275/(V275+W275))</f>
        <v/>
      </c>
      <c r="AZ275" s="177">
        <f>IF(Z275+AB275=0,"",Z275/(Z275+AB275))</f>
        <v/>
      </c>
      <c r="BA275" s="177">
        <f>IF(AA275+AC275=0,"",AA275/(AA275+AC275))</f>
        <v/>
      </c>
      <c r="BB275" s="177">
        <f>IF(Z275+AA275=0,1,Z275/(Z275+AA275))</f>
        <v/>
      </c>
      <c r="BC275" s="177">
        <f>IF(AD275+AF275=0,"",AD275/(AD275+AF275))</f>
        <v/>
      </c>
      <c r="BD275" s="177">
        <f>IF(AE275+AG275=0,"",AE275/(AE275+AG275))</f>
        <v/>
      </c>
      <c r="BE275" s="177">
        <f>IF(AD275+AE275=0,1,AD275/(AD275+AE275))</f>
        <v/>
      </c>
    </row>
    <row r="276">
      <c r="A276" s="178" t="n">
        <v>0.3812151028571428</v>
      </c>
      <c r="B276" s="174" t="n">
        <v>120</v>
      </c>
      <c r="C276" s="174" t="n">
        <v>4</v>
      </c>
      <c r="D276" s="174" t="n">
        <v>1436</v>
      </c>
      <c r="E276" s="174" t="n">
        <v>3480</v>
      </c>
      <c r="F276" s="174" t="n">
        <v>258</v>
      </c>
      <c r="G276" s="174" t="n">
        <v>170</v>
      </c>
      <c r="H276" s="174" t="n">
        <v>1158</v>
      </c>
      <c r="I276" s="174" t="n">
        <v>2719</v>
      </c>
      <c r="J276" s="174" t="n">
        <v>4251</v>
      </c>
      <c r="K276" s="174" t="n">
        <v>237</v>
      </c>
      <c r="L276" s="174" t="n">
        <v>13</v>
      </c>
      <c r="M276" s="174" t="n">
        <v>251</v>
      </c>
      <c r="N276" s="174" t="n">
        <v>12</v>
      </c>
      <c r="O276" s="174" t="n">
        <v>2297</v>
      </c>
      <c r="P276" s="174" t="n">
        <v>17</v>
      </c>
      <c r="Q276" s="174" t="n">
        <v>2673</v>
      </c>
      <c r="R276" s="174" t="n">
        <v>24</v>
      </c>
      <c r="S276" s="174" t="n">
        <v>54</v>
      </c>
      <c r="T276" s="174" t="n">
        <v>135</v>
      </c>
      <c r="U276" s="174" t="n">
        <v>4347</v>
      </c>
      <c r="V276" s="174" t="n">
        <v>1949</v>
      </c>
      <c r="W276" s="174" t="n">
        <v>1326</v>
      </c>
      <c r="X276" s="174" t="n">
        <v>971</v>
      </c>
      <c r="Y276" s="174" t="n">
        <v>5283</v>
      </c>
      <c r="Z276" s="179">
        <f>B276+F276+J276+N276+R276</f>
        <v/>
      </c>
      <c r="AA276" s="179">
        <f>C276+G276+K276+O276+S276</f>
        <v/>
      </c>
      <c r="AB276" s="179">
        <f>D276+H276+L276+P276+T276</f>
        <v/>
      </c>
      <c r="AC276" s="179">
        <f>E276+I276+M276+Q276+U276</f>
        <v/>
      </c>
      <c r="AD276" s="179">
        <f>Z276+V276</f>
        <v/>
      </c>
      <c r="AE276" s="179">
        <f>AA276+W276</f>
        <v/>
      </c>
      <c r="AF276" s="179">
        <f>AB276+X276</f>
        <v/>
      </c>
      <c r="AG276" s="179">
        <f>AC276+Y276</f>
        <v/>
      </c>
      <c r="AH276" s="177">
        <f>IF(B276+D276=0,"",B276/(B276+D276))</f>
        <v/>
      </c>
      <c r="AI276" s="177">
        <f>IF(C276+E276=0,"",C276/(C276+E276))</f>
        <v/>
      </c>
      <c r="AJ276" s="177">
        <f>IF(B276+C276=0,1,B276/(B276+C276))</f>
        <v/>
      </c>
      <c r="AK276" s="177">
        <f>IF(F276+H276=0,"",F276/(F276+H276))</f>
        <v/>
      </c>
      <c r="AL276" s="177">
        <f>IF(G276+I276=0,"",G276/(G276+I276))</f>
        <v/>
      </c>
      <c r="AM276" s="177">
        <f>IF(F276+G276=0,1,F276/(F276+G276))</f>
        <v/>
      </c>
      <c r="AN276" s="177">
        <f>IF(J276+L276=0,"",J276/(J276+L276))</f>
        <v/>
      </c>
      <c r="AO276" s="177">
        <f>IF(K276+M276=0,"",K276/(K276+M276))</f>
        <v/>
      </c>
      <c r="AP276" s="177">
        <f>IF(J276+K276=0,1,J276/(J276+K276))</f>
        <v/>
      </c>
      <c r="AQ276" s="177">
        <f>IF(N276+P276=0,"",N276/(N276+P276))</f>
        <v/>
      </c>
      <c r="AR276" s="177">
        <f>IF(O276+Q276=0,"",O276/(O276+Q276))</f>
        <v/>
      </c>
      <c r="AS276" s="177">
        <f>IF(N276+O276=0,1,N276/(N276+O276))</f>
        <v/>
      </c>
      <c r="AT276" s="177">
        <f>IF(R276+T276=0,"",R276/(R276+T276))</f>
        <v/>
      </c>
      <c r="AU276" s="177">
        <f>IF(S276+U276=0,"",S276/(S276+U276))</f>
        <v/>
      </c>
      <c r="AV276" s="177">
        <f>IF(R276+S276=0,1,R276/(R276+S276))</f>
        <v/>
      </c>
      <c r="AW276" s="177">
        <f>IF(V276+X276=0,"",V276/(V276+X276))</f>
        <v/>
      </c>
      <c r="AX276" s="177">
        <f>IF(W276+Y276=0,"",W276/(W276+Y276))</f>
        <v/>
      </c>
      <c r="AY276" s="177">
        <f>IF(V276+W276=0,1,V276/(V276+W276))</f>
        <v/>
      </c>
      <c r="AZ276" s="177">
        <f>IF(Z276+AB276=0,"",Z276/(Z276+AB276))</f>
        <v/>
      </c>
      <c r="BA276" s="177">
        <f>IF(AA276+AC276=0,"",AA276/(AA276+AC276))</f>
        <v/>
      </c>
      <c r="BB276" s="177">
        <f>IF(Z276+AA276=0,1,Z276/(Z276+AA276))</f>
        <v/>
      </c>
      <c r="BC276" s="177">
        <f>IF(AD276+AF276=0,"",AD276/(AD276+AF276))</f>
        <v/>
      </c>
      <c r="BD276" s="177">
        <f>IF(AE276+AG276=0,"",AE276/(AE276+AG276))</f>
        <v/>
      </c>
      <c r="BE276" s="177">
        <f>IF(AD276+AE276=0,1,AD276/(AD276+AE276))</f>
        <v/>
      </c>
    </row>
    <row r="277">
      <c r="A277" s="178" t="n">
        <v>0.3933022171428572</v>
      </c>
      <c r="B277" s="174" t="n">
        <v>115</v>
      </c>
      <c r="C277" s="174" t="n">
        <v>4</v>
      </c>
      <c r="D277" s="174" t="n">
        <v>1441</v>
      </c>
      <c r="E277" s="174" t="n">
        <v>3480</v>
      </c>
      <c r="F277" s="174" t="n">
        <v>246</v>
      </c>
      <c r="G277" s="174" t="n">
        <v>160</v>
      </c>
      <c r="H277" s="174" t="n">
        <v>1170</v>
      </c>
      <c r="I277" s="174" t="n">
        <v>2729</v>
      </c>
      <c r="J277" s="174" t="n">
        <v>4251</v>
      </c>
      <c r="K277" s="174" t="n">
        <v>236</v>
      </c>
      <c r="L277" s="174" t="n">
        <v>13</v>
      </c>
      <c r="M277" s="174" t="n">
        <v>252</v>
      </c>
      <c r="N277" s="174" t="n">
        <v>12</v>
      </c>
      <c r="O277" s="174" t="n">
        <v>2271</v>
      </c>
      <c r="P277" s="174" t="n">
        <v>17</v>
      </c>
      <c r="Q277" s="174" t="n">
        <v>2699</v>
      </c>
      <c r="R277" s="174" t="n">
        <v>23</v>
      </c>
      <c r="S277" s="174" t="n">
        <v>54</v>
      </c>
      <c r="T277" s="174" t="n">
        <v>136</v>
      </c>
      <c r="U277" s="174" t="n">
        <v>4347</v>
      </c>
      <c r="V277" s="174" t="n">
        <v>1944</v>
      </c>
      <c r="W277" s="174" t="n">
        <v>1303</v>
      </c>
      <c r="X277" s="174" t="n">
        <v>976</v>
      </c>
      <c r="Y277" s="174" t="n">
        <v>5306</v>
      </c>
      <c r="Z277" s="179">
        <f>B277+F277+J277+N277+R277</f>
        <v/>
      </c>
      <c r="AA277" s="179">
        <f>C277+G277+K277+O277+S277</f>
        <v/>
      </c>
      <c r="AB277" s="179">
        <f>D277+H277+L277+P277+T277</f>
        <v/>
      </c>
      <c r="AC277" s="179">
        <f>E277+I277+M277+Q277+U277</f>
        <v/>
      </c>
      <c r="AD277" s="179">
        <f>Z277+V277</f>
        <v/>
      </c>
      <c r="AE277" s="179">
        <f>AA277+W277</f>
        <v/>
      </c>
      <c r="AF277" s="179">
        <f>AB277+X277</f>
        <v/>
      </c>
      <c r="AG277" s="179">
        <f>AC277+Y277</f>
        <v/>
      </c>
      <c r="AH277" s="177">
        <f>IF(B277+D277=0,"",B277/(B277+D277))</f>
        <v/>
      </c>
      <c r="AI277" s="177">
        <f>IF(C277+E277=0,"",C277/(C277+E277))</f>
        <v/>
      </c>
      <c r="AJ277" s="177">
        <f>IF(B277+C277=0,1,B277/(B277+C277))</f>
        <v/>
      </c>
      <c r="AK277" s="177">
        <f>IF(F277+H277=0,"",F277/(F277+H277))</f>
        <v/>
      </c>
      <c r="AL277" s="177">
        <f>IF(G277+I277=0,"",G277/(G277+I277))</f>
        <v/>
      </c>
      <c r="AM277" s="177">
        <f>IF(F277+G277=0,1,F277/(F277+G277))</f>
        <v/>
      </c>
      <c r="AN277" s="177">
        <f>IF(J277+L277=0,"",J277/(J277+L277))</f>
        <v/>
      </c>
      <c r="AO277" s="177">
        <f>IF(K277+M277=0,"",K277/(K277+M277))</f>
        <v/>
      </c>
      <c r="AP277" s="177">
        <f>IF(J277+K277=0,1,J277/(J277+K277))</f>
        <v/>
      </c>
      <c r="AQ277" s="177">
        <f>IF(N277+P277=0,"",N277/(N277+P277))</f>
        <v/>
      </c>
      <c r="AR277" s="177">
        <f>IF(O277+Q277=0,"",O277/(O277+Q277))</f>
        <v/>
      </c>
      <c r="AS277" s="177">
        <f>IF(N277+O277=0,1,N277/(N277+O277))</f>
        <v/>
      </c>
      <c r="AT277" s="177">
        <f>IF(R277+T277=0,"",R277/(R277+T277))</f>
        <v/>
      </c>
      <c r="AU277" s="177">
        <f>IF(S277+U277=0,"",S277/(S277+U277))</f>
        <v/>
      </c>
      <c r="AV277" s="177">
        <f>IF(R277+S277=0,1,R277/(R277+S277))</f>
        <v/>
      </c>
      <c r="AW277" s="177">
        <f>IF(V277+X277=0,"",V277/(V277+X277))</f>
        <v/>
      </c>
      <c r="AX277" s="177">
        <f>IF(W277+Y277=0,"",W277/(W277+Y277))</f>
        <v/>
      </c>
      <c r="AY277" s="177">
        <f>IF(V277+W277=0,1,V277/(V277+W277))</f>
        <v/>
      </c>
      <c r="AZ277" s="177">
        <f>IF(Z277+AB277=0,"",Z277/(Z277+AB277))</f>
        <v/>
      </c>
      <c r="BA277" s="177">
        <f>IF(AA277+AC277=0,"",AA277/(AA277+AC277))</f>
        <v/>
      </c>
      <c r="BB277" s="177">
        <f>IF(Z277+AA277=0,1,Z277/(Z277+AA277))</f>
        <v/>
      </c>
      <c r="BC277" s="177">
        <f>IF(AD277+AF277=0,"",AD277/(AD277+AF277))</f>
        <v/>
      </c>
      <c r="BD277" s="177">
        <f>IF(AE277+AG277=0,"",AE277/(AE277+AG277))</f>
        <v/>
      </c>
      <c r="BE277" s="177">
        <f>IF(AD277+AE277=0,1,AD277/(AD277+AE277))</f>
        <v/>
      </c>
    </row>
    <row r="278">
      <c r="A278" s="178" t="n">
        <v>0.4041172266666666</v>
      </c>
      <c r="B278" s="174" t="n">
        <v>110</v>
      </c>
      <c r="C278" s="174" t="n">
        <v>4</v>
      </c>
      <c r="D278" s="174" t="n">
        <v>1446</v>
      </c>
      <c r="E278" s="174" t="n">
        <v>3480</v>
      </c>
      <c r="F278" s="174" t="n">
        <v>240</v>
      </c>
      <c r="G278" s="174" t="n">
        <v>153</v>
      </c>
      <c r="H278" s="174" t="n">
        <v>1176</v>
      </c>
      <c r="I278" s="174" t="n">
        <v>2736</v>
      </c>
      <c r="J278" s="174" t="n">
        <v>4249</v>
      </c>
      <c r="K278" s="174" t="n">
        <v>236</v>
      </c>
      <c r="L278" s="174" t="n">
        <v>15</v>
      </c>
      <c r="M278" s="174" t="n">
        <v>252</v>
      </c>
      <c r="N278" s="174" t="n">
        <v>12</v>
      </c>
      <c r="O278" s="174" t="n">
        <v>2249</v>
      </c>
      <c r="P278" s="174" t="n">
        <v>17</v>
      </c>
      <c r="Q278" s="174" t="n">
        <v>2721</v>
      </c>
      <c r="R278" s="174" t="n">
        <v>21</v>
      </c>
      <c r="S278" s="174" t="n">
        <v>53</v>
      </c>
      <c r="T278" s="174" t="n">
        <v>138</v>
      </c>
      <c r="U278" s="174" t="n">
        <v>4348</v>
      </c>
      <c r="V278" s="174" t="n">
        <v>1931</v>
      </c>
      <c r="W278" s="174" t="n">
        <v>1278</v>
      </c>
      <c r="X278" s="174" t="n">
        <v>989</v>
      </c>
      <c r="Y278" s="174" t="n">
        <v>5331</v>
      </c>
      <c r="Z278" s="179">
        <f>B278+F278+J278+N278+R278</f>
        <v/>
      </c>
      <c r="AA278" s="179">
        <f>C278+G278+K278+O278+S278</f>
        <v/>
      </c>
      <c r="AB278" s="179">
        <f>D278+H278+L278+P278+T278</f>
        <v/>
      </c>
      <c r="AC278" s="179">
        <f>E278+I278+M278+Q278+U278</f>
        <v/>
      </c>
      <c r="AD278" s="179">
        <f>Z278+V278</f>
        <v/>
      </c>
      <c r="AE278" s="179">
        <f>AA278+W278</f>
        <v/>
      </c>
      <c r="AF278" s="179">
        <f>AB278+X278</f>
        <v/>
      </c>
      <c r="AG278" s="179">
        <f>AC278+Y278</f>
        <v/>
      </c>
      <c r="AH278" s="177">
        <f>IF(B278+D278=0,"",B278/(B278+D278))</f>
        <v/>
      </c>
      <c r="AI278" s="177">
        <f>IF(C278+E278=0,"",C278/(C278+E278))</f>
        <v/>
      </c>
      <c r="AJ278" s="177">
        <f>IF(B278+C278=0,1,B278/(B278+C278))</f>
        <v/>
      </c>
      <c r="AK278" s="177">
        <f>IF(F278+H278=0,"",F278/(F278+H278))</f>
        <v/>
      </c>
      <c r="AL278" s="177">
        <f>IF(G278+I278=0,"",G278/(G278+I278))</f>
        <v/>
      </c>
      <c r="AM278" s="177">
        <f>IF(F278+G278=0,1,F278/(F278+G278))</f>
        <v/>
      </c>
      <c r="AN278" s="177">
        <f>IF(J278+L278=0,"",J278/(J278+L278))</f>
        <v/>
      </c>
      <c r="AO278" s="177">
        <f>IF(K278+M278=0,"",K278/(K278+M278))</f>
        <v/>
      </c>
      <c r="AP278" s="177">
        <f>IF(J278+K278=0,1,J278/(J278+K278))</f>
        <v/>
      </c>
      <c r="AQ278" s="177">
        <f>IF(N278+P278=0,"",N278/(N278+P278))</f>
        <v/>
      </c>
      <c r="AR278" s="177">
        <f>IF(O278+Q278=0,"",O278/(O278+Q278))</f>
        <v/>
      </c>
      <c r="AS278" s="177">
        <f>IF(N278+O278=0,1,N278/(N278+O278))</f>
        <v/>
      </c>
      <c r="AT278" s="177">
        <f>IF(R278+T278=0,"",R278/(R278+T278))</f>
        <v/>
      </c>
      <c r="AU278" s="177">
        <f>IF(S278+U278=0,"",S278/(S278+U278))</f>
        <v/>
      </c>
      <c r="AV278" s="177">
        <f>IF(R278+S278=0,1,R278/(R278+S278))</f>
        <v/>
      </c>
      <c r="AW278" s="177">
        <f>IF(V278+X278=0,"",V278/(V278+X278))</f>
        <v/>
      </c>
      <c r="AX278" s="177">
        <f>IF(W278+Y278=0,"",W278/(W278+Y278))</f>
        <v/>
      </c>
      <c r="AY278" s="177">
        <f>IF(V278+W278=0,1,V278/(V278+W278))</f>
        <v/>
      </c>
      <c r="AZ278" s="177">
        <f>IF(Z278+AB278=0,"",Z278/(Z278+AB278))</f>
        <v/>
      </c>
      <c r="BA278" s="177">
        <f>IF(AA278+AC278=0,"",AA278/(AA278+AC278))</f>
        <v/>
      </c>
      <c r="BB278" s="177">
        <f>IF(Z278+AA278=0,1,Z278/(Z278+AA278))</f>
        <v/>
      </c>
      <c r="BC278" s="177">
        <f>IF(AD278+AF278=0,"",AD278/(AD278+AF278))</f>
        <v/>
      </c>
      <c r="BD278" s="177">
        <f>IF(AE278+AG278=0,"",AE278/(AE278+AG278))</f>
        <v/>
      </c>
      <c r="BE278" s="177">
        <f>IF(AD278+AE278=0,1,AD278/(AD278+AE278))</f>
        <v/>
      </c>
    </row>
    <row r="279">
      <c r="A279" s="178" t="n">
        <v>0.4175168914285716</v>
      </c>
      <c r="B279" s="174" t="n">
        <v>105</v>
      </c>
      <c r="C279" s="174" t="n">
        <v>4</v>
      </c>
      <c r="D279" s="174" t="n">
        <v>1451</v>
      </c>
      <c r="E279" s="174" t="n">
        <v>3480</v>
      </c>
      <c r="F279" s="174" t="n">
        <v>224</v>
      </c>
      <c r="G279" s="174" t="n">
        <v>145</v>
      </c>
      <c r="H279" s="174" t="n">
        <v>1192</v>
      </c>
      <c r="I279" s="174" t="n">
        <v>2744</v>
      </c>
      <c r="J279" s="174" t="n">
        <v>4249</v>
      </c>
      <c r="K279" s="174" t="n">
        <v>232</v>
      </c>
      <c r="L279" s="174" t="n">
        <v>15</v>
      </c>
      <c r="M279" s="174" t="n">
        <v>256</v>
      </c>
      <c r="N279" s="174" t="n">
        <v>12</v>
      </c>
      <c r="O279" s="174" t="n">
        <v>2224</v>
      </c>
      <c r="P279" s="174" t="n">
        <v>17</v>
      </c>
      <c r="Q279" s="174" t="n">
        <v>2746</v>
      </c>
      <c r="R279" s="174" t="n">
        <v>21</v>
      </c>
      <c r="S279" s="174" t="n">
        <v>52</v>
      </c>
      <c r="T279" s="174" t="n">
        <v>138</v>
      </c>
      <c r="U279" s="174" t="n">
        <v>4349</v>
      </c>
      <c r="V279" s="174" t="n">
        <v>1922</v>
      </c>
      <c r="W279" s="174" t="n">
        <v>1263</v>
      </c>
      <c r="X279" s="174" t="n">
        <v>998</v>
      </c>
      <c r="Y279" s="174" t="n">
        <v>5346</v>
      </c>
      <c r="Z279" s="179">
        <f>B279+F279+J279+N279+R279</f>
        <v/>
      </c>
      <c r="AA279" s="179">
        <f>C279+G279+K279+O279+S279</f>
        <v/>
      </c>
      <c r="AB279" s="179">
        <f>D279+H279+L279+P279+T279</f>
        <v/>
      </c>
      <c r="AC279" s="179">
        <f>E279+I279+M279+Q279+U279</f>
        <v/>
      </c>
      <c r="AD279" s="179">
        <f>Z279+V279</f>
        <v/>
      </c>
      <c r="AE279" s="179">
        <f>AA279+W279</f>
        <v/>
      </c>
      <c r="AF279" s="179">
        <f>AB279+X279</f>
        <v/>
      </c>
      <c r="AG279" s="179">
        <f>AC279+Y279</f>
        <v/>
      </c>
      <c r="AH279" s="177">
        <f>IF(B279+D279=0,"",B279/(B279+D279))</f>
        <v/>
      </c>
      <c r="AI279" s="177">
        <f>IF(C279+E279=0,"",C279/(C279+E279))</f>
        <v/>
      </c>
      <c r="AJ279" s="177">
        <f>IF(B279+C279=0,1,B279/(B279+C279))</f>
        <v/>
      </c>
      <c r="AK279" s="177">
        <f>IF(F279+H279=0,"",F279/(F279+H279))</f>
        <v/>
      </c>
      <c r="AL279" s="177">
        <f>IF(G279+I279=0,"",G279/(G279+I279))</f>
        <v/>
      </c>
      <c r="AM279" s="177">
        <f>IF(F279+G279=0,1,F279/(F279+G279))</f>
        <v/>
      </c>
      <c r="AN279" s="177">
        <f>IF(J279+L279=0,"",J279/(J279+L279))</f>
        <v/>
      </c>
      <c r="AO279" s="177">
        <f>IF(K279+M279=0,"",K279/(K279+M279))</f>
        <v/>
      </c>
      <c r="AP279" s="177">
        <f>IF(J279+K279=0,1,J279/(J279+K279))</f>
        <v/>
      </c>
      <c r="AQ279" s="177">
        <f>IF(N279+P279=0,"",N279/(N279+P279))</f>
        <v/>
      </c>
      <c r="AR279" s="177">
        <f>IF(O279+Q279=0,"",O279/(O279+Q279))</f>
        <v/>
      </c>
      <c r="AS279" s="177">
        <f>IF(N279+O279=0,1,N279/(N279+O279))</f>
        <v/>
      </c>
      <c r="AT279" s="177">
        <f>IF(R279+T279=0,"",R279/(R279+T279))</f>
        <v/>
      </c>
      <c r="AU279" s="177">
        <f>IF(S279+U279=0,"",S279/(S279+U279))</f>
        <v/>
      </c>
      <c r="AV279" s="177">
        <f>IF(R279+S279=0,1,R279/(R279+S279))</f>
        <v/>
      </c>
      <c r="AW279" s="177">
        <f>IF(V279+X279=0,"",V279/(V279+X279))</f>
        <v/>
      </c>
      <c r="AX279" s="177">
        <f>IF(W279+Y279=0,"",W279/(W279+Y279))</f>
        <v/>
      </c>
      <c r="AY279" s="177">
        <f>IF(V279+W279=0,1,V279/(V279+W279))</f>
        <v/>
      </c>
      <c r="AZ279" s="177">
        <f>IF(Z279+AB279=0,"",Z279/(Z279+AB279))</f>
        <v/>
      </c>
      <c r="BA279" s="177">
        <f>IF(AA279+AC279=0,"",AA279/(AA279+AC279))</f>
        <v/>
      </c>
      <c r="BB279" s="177">
        <f>IF(Z279+AA279=0,1,Z279/(Z279+AA279))</f>
        <v/>
      </c>
      <c r="BC279" s="177">
        <f>IF(AD279+AF279=0,"",AD279/(AD279+AF279))</f>
        <v/>
      </c>
      <c r="BD279" s="177">
        <f>IF(AE279+AG279=0,"",AE279/(AE279+AG279))</f>
        <v/>
      </c>
      <c r="BE279" s="177">
        <f>IF(AD279+AE279=0,1,AD279/(AD279+AE279))</f>
        <v/>
      </c>
    </row>
    <row r="280">
      <c r="A280" s="178" t="n">
        <v>0.4305829999999999</v>
      </c>
      <c r="B280" s="174" t="n">
        <v>100</v>
      </c>
      <c r="C280" s="174" t="n">
        <v>3</v>
      </c>
      <c r="D280" s="174" t="n">
        <v>1456</v>
      </c>
      <c r="E280" s="174" t="n">
        <v>3481</v>
      </c>
      <c r="F280" s="174" t="n">
        <v>219</v>
      </c>
      <c r="G280" s="174" t="n">
        <v>133</v>
      </c>
      <c r="H280" s="174" t="n">
        <v>1197</v>
      </c>
      <c r="I280" s="174" t="n">
        <v>2756</v>
      </c>
      <c r="J280" s="174" t="n">
        <v>4249</v>
      </c>
      <c r="K280" s="174" t="n">
        <v>229</v>
      </c>
      <c r="L280" s="174" t="n">
        <v>15</v>
      </c>
      <c r="M280" s="174" t="n">
        <v>259</v>
      </c>
      <c r="N280" s="174" t="n">
        <v>12</v>
      </c>
      <c r="O280" s="174" t="n">
        <v>2206</v>
      </c>
      <c r="P280" s="174" t="n">
        <v>17</v>
      </c>
      <c r="Q280" s="174" t="n">
        <v>2764</v>
      </c>
      <c r="R280" s="174" t="n">
        <v>21</v>
      </c>
      <c r="S280" s="174" t="n">
        <v>51</v>
      </c>
      <c r="T280" s="174" t="n">
        <v>138</v>
      </c>
      <c r="U280" s="174" t="n">
        <v>4350</v>
      </c>
      <c r="V280" s="174" t="n">
        <v>1908</v>
      </c>
      <c r="W280" s="174" t="n">
        <v>1240</v>
      </c>
      <c r="X280" s="174" t="n">
        <v>1012</v>
      </c>
      <c r="Y280" s="174" t="n">
        <v>5369</v>
      </c>
      <c r="Z280" s="179">
        <f>B280+F280+J280+N280+R280</f>
        <v/>
      </c>
      <c r="AA280" s="179">
        <f>C280+G280+K280+O280+S280</f>
        <v/>
      </c>
      <c r="AB280" s="179">
        <f>D280+H280+L280+P280+T280</f>
        <v/>
      </c>
      <c r="AC280" s="179">
        <f>E280+I280+M280+Q280+U280</f>
        <v/>
      </c>
      <c r="AD280" s="179">
        <f>Z280+V280</f>
        <v/>
      </c>
      <c r="AE280" s="179">
        <f>AA280+W280</f>
        <v/>
      </c>
      <c r="AF280" s="179">
        <f>AB280+X280</f>
        <v/>
      </c>
      <c r="AG280" s="179">
        <f>AC280+Y280</f>
        <v/>
      </c>
      <c r="AH280" s="177">
        <f>IF(B280+D280=0,"",B280/(B280+D280))</f>
        <v/>
      </c>
      <c r="AI280" s="177">
        <f>IF(C280+E280=0,"",C280/(C280+E280))</f>
        <v/>
      </c>
      <c r="AJ280" s="177">
        <f>IF(B280+C280=0,1,B280/(B280+C280))</f>
        <v/>
      </c>
      <c r="AK280" s="177">
        <f>IF(F280+H280=0,"",F280/(F280+H280))</f>
        <v/>
      </c>
      <c r="AL280" s="177">
        <f>IF(G280+I280=0,"",G280/(G280+I280))</f>
        <v/>
      </c>
      <c r="AM280" s="177">
        <f>IF(F280+G280=0,1,F280/(F280+G280))</f>
        <v/>
      </c>
      <c r="AN280" s="177">
        <f>IF(J280+L280=0,"",J280/(J280+L280))</f>
        <v/>
      </c>
      <c r="AO280" s="177">
        <f>IF(K280+M280=0,"",K280/(K280+M280))</f>
        <v/>
      </c>
      <c r="AP280" s="177">
        <f>IF(J280+K280=0,1,J280/(J280+K280))</f>
        <v/>
      </c>
      <c r="AQ280" s="177">
        <f>IF(N280+P280=0,"",N280/(N280+P280))</f>
        <v/>
      </c>
      <c r="AR280" s="177">
        <f>IF(O280+Q280=0,"",O280/(O280+Q280))</f>
        <v/>
      </c>
      <c r="AS280" s="177">
        <f>IF(N280+O280=0,1,N280/(N280+O280))</f>
        <v/>
      </c>
      <c r="AT280" s="177">
        <f>IF(R280+T280=0,"",R280/(R280+T280))</f>
        <v/>
      </c>
      <c r="AU280" s="177">
        <f>IF(S280+U280=0,"",S280/(S280+U280))</f>
        <v/>
      </c>
      <c r="AV280" s="177">
        <f>IF(R280+S280=0,1,R280/(R280+S280))</f>
        <v/>
      </c>
      <c r="AW280" s="177">
        <f>IF(V280+X280=0,"",V280/(V280+X280))</f>
        <v/>
      </c>
      <c r="AX280" s="177">
        <f>IF(W280+Y280=0,"",W280/(W280+Y280))</f>
        <v/>
      </c>
      <c r="AY280" s="177">
        <f>IF(V280+W280=0,1,V280/(V280+W280))</f>
        <v/>
      </c>
      <c r="AZ280" s="177">
        <f>IF(Z280+AB280=0,"",Z280/(Z280+AB280))</f>
        <v/>
      </c>
      <c r="BA280" s="177">
        <f>IF(AA280+AC280=0,"",AA280/(AA280+AC280))</f>
        <v/>
      </c>
      <c r="BB280" s="177">
        <f>IF(Z280+AA280=0,1,Z280/(Z280+AA280))</f>
        <v/>
      </c>
      <c r="BC280" s="177">
        <f>IF(AD280+AF280=0,"",AD280/(AD280+AF280))</f>
        <v/>
      </c>
      <c r="BD280" s="177">
        <f>IF(AE280+AG280=0,"",AE280/(AE280+AG280))</f>
        <v/>
      </c>
      <c r="BE280" s="177">
        <f>IF(AD280+AE280=0,1,AD280/(AD280+AE280))</f>
        <v/>
      </c>
    </row>
    <row r="281">
      <c r="A281" s="178" t="n">
        <v>0.4424064266666668</v>
      </c>
      <c r="B281" s="174" t="n">
        <v>92</v>
      </c>
      <c r="C281" s="174" t="n">
        <v>2</v>
      </c>
      <c r="D281" s="174" t="n">
        <v>1464</v>
      </c>
      <c r="E281" s="174" t="n">
        <v>3482</v>
      </c>
      <c r="F281" s="174" t="n">
        <v>211</v>
      </c>
      <c r="G281" s="174" t="n">
        <v>125</v>
      </c>
      <c r="H281" s="174" t="n">
        <v>1205</v>
      </c>
      <c r="I281" s="174" t="n">
        <v>2764</v>
      </c>
      <c r="J281" s="174" t="n">
        <v>4248</v>
      </c>
      <c r="K281" s="174" t="n">
        <v>224</v>
      </c>
      <c r="L281" s="174" t="n">
        <v>16</v>
      </c>
      <c r="M281" s="174" t="n">
        <v>264</v>
      </c>
      <c r="N281" s="174" t="n">
        <v>12</v>
      </c>
      <c r="O281" s="174" t="n">
        <v>2189</v>
      </c>
      <c r="P281" s="174" t="n">
        <v>17</v>
      </c>
      <c r="Q281" s="174" t="n">
        <v>2781</v>
      </c>
      <c r="R281" s="174" t="n">
        <v>20</v>
      </c>
      <c r="S281" s="174" t="n">
        <v>46</v>
      </c>
      <c r="T281" s="174" t="n">
        <v>139</v>
      </c>
      <c r="U281" s="174" t="n">
        <v>4355</v>
      </c>
      <c r="V281" s="174" t="n">
        <v>1896</v>
      </c>
      <c r="W281" s="174" t="n">
        <v>1223</v>
      </c>
      <c r="X281" s="174" t="n">
        <v>1024</v>
      </c>
      <c r="Y281" s="174" t="n">
        <v>5386</v>
      </c>
      <c r="Z281" s="179">
        <f>B281+F281+J281+N281+R281</f>
        <v/>
      </c>
      <c r="AA281" s="179">
        <f>C281+G281+K281+O281+S281</f>
        <v/>
      </c>
      <c r="AB281" s="179">
        <f>D281+H281+L281+P281+T281</f>
        <v/>
      </c>
      <c r="AC281" s="179">
        <f>E281+I281+M281+Q281+U281</f>
        <v/>
      </c>
      <c r="AD281" s="179">
        <f>Z281+V281</f>
        <v/>
      </c>
      <c r="AE281" s="179">
        <f>AA281+W281</f>
        <v/>
      </c>
      <c r="AF281" s="179">
        <f>AB281+X281</f>
        <v/>
      </c>
      <c r="AG281" s="179">
        <f>AC281+Y281</f>
        <v/>
      </c>
      <c r="AH281" s="177">
        <f>IF(B281+D281=0,"",B281/(B281+D281))</f>
        <v/>
      </c>
      <c r="AI281" s="177">
        <f>IF(C281+E281=0,"",C281/(C281+E281))</f>
        <v/>
      </c>
      <c r="AJ281" s="177">
        <f>IF(B281+C281=0,1,B281/(B281+C281))</f>
        <v/>
      </c>
      <c r="AK281" s="177">
        <f>IF(F281+H281=0,"",F281/(F281+H281))</f>
        <v/>
      </c>
      <c r="AL281" s="177">
        <f>IF(G281+I281=0,"",G281/(G281+I281))</f>
        <v/>
      </c>
      <c r="AM281" s="177">
        <f>IF(F281+G281=0,1,F281/(F281+G281))</f>
        <v/>
      </c>
      <c r="AN281" s="177">
        <f>IF(J281+L281=0,"",J281/(J281+L281))</f>
        <v/>
      </c>
      <c r="AO281" s="177">
        <f>IF(K281+M281=0,"",K281/(K281+M281))</f>
        <v/>
      </c>
      <c r="AP281" s="177">
        <f>IF(J281+K281=0,1,J281/(J281+K281))</f>
        <v/>
      </c>
      <c r="AQ281" s="177">
        <f>IF(N281+P281=0,"",N281/(N281+P281))</f>
        <v/>
      </c>
      <c r="AR281" s="177">
        <f>IF(O281+Q281=0,"",O281/(O281+Q281))</f>
        <v/>
      </c>
      <c r="AS281" s="177">
        <f>IF(N281+O281=0,1,N281/(N281+O281))</f>
        <v/>
      </c>
      <c r="AT281" s="177">
        <f>IF(R281+T281=0,"",R281/(R281+T281))</f>
        <v/>
      </c>
      <c r="AU281" s="177">
        <f>IF(S281+U281=0,"",S281/(S281+U281))</f>
        <v/>
      </c>
      <c r="AV281" s="177">
        <f>IF(R281+S281=0,1,R281/(R281+S281))</f>
        <v/>
      </c>
      <c r="AW281" s="177">
        <f>IF(V281+X281=0,"",V281/(V281+X281))</f>
        <v/>
      </c>
      <c r="AX281" s="177">
        <f>IF(W281+Y281=0,"",W281/(W281+Y281))</f>
        <v/>
      </c>
      <c r="AY281" s="177">
        <f>IF(V281+W281=0,1,V281/(V281+W281))</f>
        <v/>
      </c>
      <c r="AZ281" s="177">
        <f>IF(Z281+AB281=0,"",Z281/(Z281+AB281))</f>
        <v/>
      </c>
      <c r="BA281" s="177">
        <f>IF(AA281+AC281=0,"",AA281/(AA281+AC281))</f>
        <v/>
      </c>
      <c r="BB281" s="177">
        <f>IF(Z281+AA281=0,1,Z281/(Z281+AA281))</f>
        <v/>
      </c>
      <c r="BC281" s="177">
        <f>IF(AD281+AF281=0,"",AD281/(AD281+AF281))</f>
        <v/>
      </c>
      <c r="BD281" s="177">
        <f>IF(AE281+AG281=0,"",AE281/(AE281+AG281))</f>
        <v/>
      </c>
      <c r="BE281" s="177">
        <f>IF(AD281+AE281=0,1,AD281/(AD281+AE281))</f>
        <v/>
      </c>
    </row>
    <row r="282">
      <c r="A282" s="178" t="n">
        <v>0.4538436438095238</v>
      </c>
      <c r="B282" s="174" t="n">
        <v>91</v>
      </c>
      <c r="C282" s="174" t="n">
        <v>2</v>
      </c>
      <c r="D282" s="174" t="n">
        <v>1465</v>
      </c>
      <c r="E282" s="174" t="n">
        <v>3482</v>
      </c>
      <c r="F282" s="174" t="n">
        <v>203</v>
      </c>
      <c r="G282" s="174" t="n">
        <v>113</v>
      </c>
      <c r="H282" s="174" t="n">
        <v>1213</v>
      </c>
      <c r="I282" s="174" t="n">
        <v>2776</v>
      </c>
      <c r="J282" s="174" t="n">
        <v>4247</v>
      </c>
      <c r="K282" s="174" t="n">
        <v>219</v>
      </c>
      <c r="L282" s="174" t="n">
        <v>17</v>
      </c>
      <c r="M282" s="174" t="n">
        <v>269</v>
      </c>
      <c r="N282" s="174" t="n">
        <v>11</v>
      </c>
      <c r="O282" s="174" t="n">
        <v>2161</v>
      </c>
      <c r="P282" s="174" t="n">
        <v>18</v>
      </c>
      <c r="Q282" s="174" t="n">
        <v>2809</v>
      </c>
      <c r="R282" s="174" t="n">
        <v>19</v>
      </c>
      <c r="S282" s="174" t="n">
        <v>45</v>
      </c>
      <c r="T282" s="174" t="n">
        <v>140</v>
      </c>
      <c r="U282" s="174" t="n">
        <v>4356</v>
      </c>
      <c r="V282" s="174" t="n">
        <v>1883</v>
      </c>
      <c r="W282" s="174" t="n">
        <v>1211</v>
      </c>
      <c r="X282" s="174" t="n">
        <v>1037</v>
      </c>
      <c r="Y282" s="174" t="n">
        <v>5398</v>
      </c>
      <c r="Z282" s="179">
        <f>B282+F282+J282+N282+R282</f>
        <v/>
      </c>
      <c r="AA282" s="179">
        <f>C282+G282+K282+O282+S282</f>
        <v/>
      </c>
      <c r="AB282" s="179">
        <f>D282+H282+L282+P282+T282</f>
        <v/>
      </c>
      <c r="AC282" s="179">
        <f>E282+I282+M282+Q282+U282</f>
        <v/>
      </c>
      <c r="AD282" s="179">
        <f>Z282+V282</f>
        <v/>
      </c>
      <c r="AE282" s="179">
        <f>AA282+W282</f>
        <v/>
      </c>
      <c r="AF282" s="179">
        <f>AB282+X282</f>
        <v/>
      </c>
      <c r="AG282" s="179">
        <f>AC282+Y282</f>
        <v/>
      </c>
      <c r="AH282" s="177">
        <f>IF(B282+D282=0,"",B282/(B282+D282))</f>
        <v/>
      </c>
      <c r="AI282" s="177">
        <f>IF(C282+E282=0,"",C282/(C282+E282))</f>
        <v/>
      </c>
      <c r="AJ282" s="177">
        <f>IF(B282+C282=0,1,B282/(B282+C282))</f>
        <v/>
      </c>
      <c r="AK282" s="177">
        <f>IF(F282+H282=0,"",F282/(F282+H282))</f>
        <v/>
      </c>
      <c r="AL282" s="177">
        <f>IF(G282+I282=0,"",G282/(G282+I282))</f>
        <v/>
      </c>
      <c r="AM282" s="177">
        <f>IF(F282+G282=0,1,F282/(F282+G282))</f>
        <v/>
      </c>
      <c r="AN282" s="177">
        <f>IF(J282+L282=0,"",J282/(J282+L282))</f>
        <v/>
      </c>
      <c r="AO282" s="177">
        <f>IF(K282+M282=0,"",K282/(K282+M282))</f>
        <v/>
      </c>
      <c r="AP282" s="177">
        <f>IF(J282+K282=0,1,J282/(J282+K282))</f>
        <v/>
      </c>
      <c r="AQ282" s="177">
        <f>IF(N282+P282=0,"",N282/(N282+P282))</f>
        <v/>
      </c>
      <c r="AR282" s="177">
        <f>IF(O282+Q282=0,"",O282/(O282+Q282))</f>
        <v/>
      </c>
      <c r="AS282" s="177">
        <f>IF(N282+O282=0,1,N282/(N282+O282))</f>
        <v/>
      </c>
      <c r="AT282" s="177">
        <f>IF(R282+T282=0,"",R282/(R282+T282))</f>
        <v/>
      </c>
      <c r="AU282" s="177">
        <f>IF(S282+U282=0,"",S282/(S282+U282))</f>
        <v/>
      </c>
      <c r="AV282" s="177">
        <f>IF(R282+S282=0,1,R282/(R282+S282))</f>
        <v/>
      </c>
      <c r="AW282" s="177">
        <f>IF(V282+X282=0,"",V282/(V282+X282))</f>
        <v/>
      </c>
      <c r="AX282" s="177">
        <f>IF(W282+Y282=0,"",W282/(W282+Y282))</f>
        <v/>
      </c>
      <c r="AY282" s="177">
        <f>IF(V282+W282=0,1,V282/(V282+W282))</f>
        <v/>
      </c>
      <c r="AZ282" s="177">
        <f>IF(Z282+AB282=0,"",Z282/(Z282+AB282))</f>
        <v/>
      </c>
      <c r="BA282" s="177">
        <f>IF(AA282+AC282=0,"",AA282/(AA282+AC282))</f>
        <v/>
      </c>
      <c r="BB282" s="177">
        <f>IF(Z282+AA282=0,1,Z282/(Z282+AA282))</f>
        <v/>
      </c>
      <c r="BC282" s="177">
        <f>IF(AD282+AF282=0,"",AD282/(AD282+AF282))</f>
        <v/>
      </c>
      <c r="BD282" s="177">
        <f>IF(AE282+AG282=0,"",AE282/(AE282+AG282))</f>
        <v/>
      </c>
      <c r="BE282" s="177">
        <f>IF(AD282+AE282=0,1,AD282/(AD282+AE282))</f>
        <v/>
      </c>
    </row>
    <row r="283">
      <c r="A283" s="178" t="n">
        <v>0.469279786666667</v>
      </c>
      <c r="B283" s="174" t="n">
        <v>90</v>
      </c>
      <c r="C283" s="174" t="n">
        <v>2</v>
      </c>
      <c r="D283" s="174" t="n">
        <v>1466</v>
      </c>
      <c r="E283" s="174" t="n">
        <v>3482</v>
      </c>
      <c r="F283" s="174" t="n">
        <v>191</v>
      </c>
      <c r="G283" s="174" t="n">
        <v>105</v>
      </c>
      <c r="H283" s="174" t="n">
        <v>1225</v>
      </c>
      <c r="I283" s="174" t="n">
        <v>2784</v>
      </c>
      <c r="J283" s="174" t="n">
        <v>4246</v>
      </c>
      <c r="K283" s="174" t="n">
        <v>214</v>
      </c>
      <c r="L283" s="174" t="n">
        <v>18</v>
      </c>
      <c r="M283" s="174" t="n">
        <v>274</v>
      </c>
      <c r="N283" s="174" t="n">
        <v>11</v>
      </c>
      <c r="O283" s="174" t="n">
        <v>2142</v>
      </c>
      <c r="P283" s="174" t="n">
        <v>18</v>
      </c>
      <c r="Q283" s="174" t="n">
        <v>2828</v>
      </c>
      <c r="R283" s="174" t="n">
        <v>18</v>
      </c>
      <c r="S283" s="174" t="n">
        <v>42</v>
      </c>
      <c r="T283" s="174" t="n">
        <v>141</v>
      </c>
      <c r="U283" s="174" t="n">
        <v>4359</v>
      </c>
      <c r="V283" s="174" t="n">
        <v>1868</v>
      </c>
      <c r="W283" s="174" t="n">
        <v>1193</v>
      </c>
      <c r="X283" s="174" t="n">
        <v>1052</v>
      </c>
      <c r="Y283" s="174" t="n">
        <v>5416</v>
      </c>
      <c r="Z283" s="179">
        <f>B283+F283+J283+N283+R283</f>
        <v/>
      </c>
      <c r="AA283" s="179">
        <f>C283+G283+K283+O283+S283</f>
        <v/>
      </c>
      <c r="AB283" s="179">
        <f>D283+H283+L283+P283+T283</f>
        <v/>
      </c>
      <c r="AC283" s="179">
        <f>E283+I283+M283+Q283+U283</f>
        <v/>
      </c>
      <c r="AD283" s="179">
        <f>Z283+V283</f>
        <v/>
      </c>
      <c r="AE283" s="179">
        <f>AA283+W283</f>
        <v/>
      </c>
      <c r="AF283" s="179">
        <f>AB283+X283</f>
        <v/>
      </c>
      <c r="AG283" s="179">
        <f>AC283+Y283</f>
        <v/>
      </c>
      <c r="AH283" s="177">
        <f>IF(B283+D283=0,"",B283/(B283+D283))</f>
        <v/>
      </c>
      <c r="AI283" s="177">
        <f>IF(C283+E283=0,"",C283/(C283+E283))</f>
        <v/>
      </c>
      <c r="AJ283" s="177">
        <f>IF(B283+C283=0,1,B283/(B283+C283))</f>
        <v/>
      </c>
      <c r="AK283" s="177">
        <f>IF(F283+H283=0,"",F283/(F283+H283))</f>
        <v/>
      </c>
      <c r="AL283" s="177">
        <f>IF(G283+I283=0,"",G283/(G283+I283))</f>
        <v/>
      </c>
      <c r="AM283" s="177">
        <f>IF(F283+G283=0,1,F283/(F283+G283))</f>
        <v/>
      </c>
      <c r="AN283" s="177">
        <f>IF(J283+L283=0,"",J283/(J283+L283))</f>
        <v/>
      </c>
      <c r="AO283" s="177">
        <f>IF(K283+M283=0,"",K283/(K283+M283))</f>
        <v/>
      </c>
      <c r="AP283" s="177">
        <f>IF(J283+K283=0,1,J283/(J283+K283))</f>
        <v/>
      </c>
      <c r="AQ283" s="177">
        <f>IF(N283+P283=0,"",N283/(N283+P283))</f>
        <v/>
      </c>
      <c r="AR283" s="177">
        <f>IF(O283+Q283=0,"",O283/(O283+Q283))</f>
        <v/>
      </c>
      <c r="AS283" s="177">
        <f>IF(N283+O283=0,1,N283/(N283+O283))</f>
        <v/>
      </c>
      <c r="AT283" s="177">
        <f>IF(R283+T283=0,"",R283/(R283+T283))</f>
        <v/>
      </c>
      <c r="AU283" s="177">
        <f>IF(S283+U283=0,"",S283/(S283+U283))</f>
        <v/>
      </c>
      <c r="AV283" s="177">
        <f>IF(R283+S283=0,1,R283/(R283+S283))</f>
        <v/>
      </c>
      <c r="AW283" s="177">
        <f>IF(V283+X283=0,"",V283/(V283+X283))</f>
        <v/>
      </c>
      <c r="AX283" s="177">
        <f>IF(W283+Y283=0,"",W283/(W283+Y283))</f>
        <v/>
      </c>
      <c r="AY283" s="177">
        <f>IF(V283+W283=0,1,V283/(V283+W283))</f>
        <v/>
      </c>
      <c r="AZ283" s="177">
        <f>IF(Z283+AB283=0,"",Z283/(Z283+AB283))</f>
        <v/>
      </c>
      <c r="BA283" s="177">
        <f>IF(AA283+AC283=0,"",AA283/(AA283+AC283))</f>
        <v/>
      </c>
      <c r="BB283" s="177">
        <f>IF(Z283+AA283=0,1,Z283/(Z283+AA283))</f>
        <v/>
      </c>
      <c r="BC283" s="177">
        <f>IF(AD283+AF283=0,"",AD283/(AD283+AF283))</f>
        <v/>
      </c>
      <c r="BD283" s="177">
        <f>IF(AE283+AG283=0,"",AE283/(AE283+AG283))</f>
        <v/>
      </c>
      <c r="BE283" s="177">
        <f>IF(AD283+AE283=0,1,AD283/(AD283+AE283))</f>
        <v/>
      </c>
    </row>
    <row r="284">
      <c r="A284" s="178" t="n">
        <v>0.4839615485714286</v>
      </c>
      <c r="B284" s="174" t="n">
        <v>87</v>
      </c>
      <c r="C284" s="174" t="n">
        <v>2</v>
      </c>
      <c r="D284" s="174" t="n">
        <v>1469</v>
      </c>
      <c r="E284" s="174" t="n">
        <v>3482</v>
      </c>
      <c r="F284" s="174" t="n">
        <v>182</v>
      </c>
      <c r="G284" s="174" t="n">
        <v>97</v>
      </c>
      <c r="H284" s="174" t="n">
        <v>1234</v>
      </c>
      <c r="I284" s="174" t="n">
        <v>2792</v>
      </c>
      <c r="J284" s="174" t="n">
        <v>4246</v>
      </c>
      <c r="K284" s="174" t="n">
        <v>210</v>
      </c>
      <c r="L284" s="174" t="n">
        <v>18</v>
      </c>
      <c r="M284" s="174" t="n">
        <v>278</v>
      </c>
      <c r="N284" s="174" t="n">
        <v>11</v>
      </c>
      <c r="O284" s="174" t="n">
        <v>2118</v>
      </c>
      <c r="P284" s="174" t="n">
        <v>18</v>
      </c>
      <c r="Q284" s="174" t="n">
        <v>2852</v>
      </c>
      <c r="R284" s="174" t="n">
        <v>18</v>
      </c>
      <c r="S284" s="174" t="n">
        <v>38</v>
      </c>
      <c r="T284" s="174" t="n">
        <v>141</v>
      </c>
      <c r="U284" s="174" t="n">
        <v>4363</v>
      </c>
      <c r="V284" s="174" t="n">
        <v>1854</v>
      </c>
      <c r="W284" s="174" t="n">
        <v>1176</v>
      </c>
      <c r="X284" s="174" t="n">
        <v>1066</v>
      </c>
      <c r="Y284" s="174" t="n">
        <v>5433</v>
      </c>
      <c r="Z284" s="179">
        <f>B284+F284+J284+N284+R284</f>
        <v/>
      </c>
      <c r="AA284" s="179">
        <f>C284+G284+K284+O284+S284</f>
        <v/>
      </c>
      <c r="AB284" s="179">
        <f>D284+H284+L284+P284+T284</f>
        <v/>
      </c>
      <c r="AC284" s="179">
        <f>E284+I284+M284+Q284+U284</f>
        <v/>
      </c>
      <c r="AD284" s="179">
        <f>Z284+V284</f>
        <v/>
      </c>
      <c r="AE284" s="179">
        <f>AA284+W284</f>
        <v/>
      </c>
      <c r="AF284" s="179">
        <f>AB284+X284</f>
        <v/>
      </c>
      <c r="AG284" s="179">
        <f>AC284+Y284</f>
        <v/>
      </c>
      <c r="AH284" s="177">
        <f>IF(B284+D284=0,"",B284/(B284+D284))</f>
        <v/>
      </c>
      <c r="AI284" s="177">
        <f>IF(C284+E284=0,"",C284/(C284+E284))</f>
        <v/>
      </c>
      <c r="AJ284" s="177">
        <f>IF(B284+C284=0,1,B284/(B284+C284))</f>
        <v/>
      </c>
      <c r="AK284" s="177">
        <f>IF(F284+H284=0,"",F284/(F284+H284))</f>
        <v/>
      </c>
      <c r="AL284" s="177">
        <f>IF(G284+I284=0,"",G284/(G284+I284))</f>
        <v/>
      </c>
      <c r="AM284" s="177">
        <f>IF(F284+G284=0,1,F284/(F284+G284))</f>
        <v/>
      </c>
      <c r="AN284" s="177">
        <f>IF(J284+L284=0,"",J284/(J284+L284))</f>
        <v/>
      </c>
      <c r="AO284" s="177">
        <f>IF(K284+M284=0,"",K284/(K284+M284))</f>
        <v/>
      </c>
      <c r="AP284" s="177">
        <f>IF(J284+K284=0,1,J284/(J284+K284))</f>
        <v/>
      </c>
      <c r="AQ284" s="177">
        <f>IF(N284+P284=0,"",N284/(N284+P284))</f>
        <v/>
      </c>
      <c r="AR284" s="177">
        <f>IF(O284+Q284=0,"",O284/(O284+Q284))</f>
        <v/>
      </c>
      <c r="AS284" s="177">
        <f>IF(N284+O284=0,1,N284/(N284+O284))</f>
        <v/>
      </c>
      <c r="AT284" s="177">
        <f>IF(R284+T284=0,"",R284/(R284+T284))</f>
        <v/>
      </c>
      <c r="AU284" s="177">
        <f>IF(S284+U284=0,"",S284/(S284+U284))</f>
        <v/>
      </c>
      <c r="AV284" s="177">
        <f>IF(R284+S284=0,1,R284/(R284+S284))</f>
        <v/>
      </c>
      <c r="AW284" s="177">
        <f>IF(V284+X284=0,"",V284/(V284+X284))</f>
        <v/>
      </c>
      <c r="AX284" s="177">
        <f>IF(W284+Y284=0,"",W284/(W284+Y284))</f>
        <v/>
      </c>
      <c r="AY284" s="177">
        <f>IF(V284+W284=0,1,V284/(V284+W284))</f>
        <v/>
      </c>
      <c r="AZ284" s="177">
        <f>IF(Z284+AB284=0,"",Z284/(Z284+AB284))</f>
        <v/>
      </c>
      <c r="BA284" s="177">
        <f>IF(AA284+AC284=0,"",AA284/(AA284+AC284))</f>
        <v/>
      </c>
      <c r="BB284" s="177">
        <f>IF(Z284+AA284=0,1,Z284/(Z284+AA284))</f>
        <v/>
      </c>
      <c r="BC284" s="177">
        <f>IF(AD284+AF284=0,"",AD284/(AD284+AF284))</f>
        <v/>
      </c>
      <c r="BD284" s="177">
        <f>IF(AE284+AG284=0,"",AE284/(AE284+AG284))</f>
        <v/>
      </c>
      <c r="BE284" s="177">
        <f>IF(AD284+AE284=0,1,AD284/(AD284+AE284))</f>
        <v/>
      </c>
    </row>
    <row r="285">
      <c r="A285" s="178" t="n">
        <v>0.4970449333333334</v>
      </c>
      <c r="B285" s="174" t="n">
        <v>82</v>
      </c>
      <c r="C285" s="174" t="n">
        <v>2</v>
      </c>
      <c r="D285" s="174" t="n">
        <v>1474</v>
      </c>
      <c r="E285" s="174" t="n">
        <v>3482</v>
      </c>
      <c r="F285" s="174" t="n">
        <v>175</v>
      </c>
      <c r="G285" s="174" t="n">
        <v>90</v>
      </c>
      <c r="H285" s="174" t="n">
        <v>1241</v>
      </c>
      <c r="I285" s="174" t="n">
        <v>2799</v>
      </c>
      <c r="J285" s="174" t="n">
        <v>4245</v>
      </c>
      <c r="K285" s="174" t="n">
        <v>207</v>
      </c>
      <c r="L285" s="174" t="n">
        <v>19</v>
      </c>
      <c r="M285" s="174" t="n">
        <v>281</v>
      </c>
      <c r="N285" s="174" t="n">
        <v>11</v>
      </c>
      <c r="O285" s="174" t="n">
        <v>2094</v>
      </c>
      <c r="P285" s="174" t="n">
        <v>18</v>
      </c>
      <c r="Q285" s="174" t="n">
        <v>2876</v>
      </c>
      <c r="R285" s="174" t="n">
        <v>17</v>
      </c>
      <c r="S285" s="174" t="n">
        <v>37</v>
      </c>
      <c r="T285" s="174" t="n">
        <v>142</v>
      </c>
      <c r="U285" s="174" t="n">
        <v>4364</v>
      </c>
      <c r="V285" s="174" t="n">
        <v>1845</v>
      </c>
      <c r="W285" s="174" t="n">
        <v>1151</v>
      </c>
      <c r="X285" s="174" t="n">
        <v>1075</v>
      </c>
      <c r="Y285" s="174" t="n">
        <v>5458</v>
      </c>
      <c r="Z285" s="179">
        <f>B285+F285+J285+N285+R285</f>
        <v/>
      </c>
      <c r="AA285" s="179">
        <f>C285+G285+K285+O285+S285</f>
        <v/>
      </c>
      <c r="AB285" s="179">
        <f>D285+H285+L285+P285+T285</f>
        <v/>
      </c>
      <c r="AC285" s="179">
        <f>E285+I285+M285+Q285+U285</f>
        <v/>
      </c>
      <c r="AD285" s="179">
        <f>Z285+V285</f>
        <v/>
      </c>
      <c r="AE285" s="179">
        <f>AA285+W285</f>
        <v/>
      </c>
      <c r="AF285" s="179">
        <f>AB285+X285</f>
        <v/>
      </c>
      <c r="AG285" s="179">
        <f>AC285+Y285</f>
        <v/>
      </c>
      <c r="AH285" s="177">
        <f>IF(B285+D285=0,"",B285/(B285+D285))</f>
        <v/>
      </c>
      <c r="AI285" s="177">
        <f>IF(C285+E285=0,"",C285/(C285+E285))</f>
        <v/>
      </c>
      <c r="AJ285" s="177">
        <f>IF(B285+C285=0,1,B285/(B285+C285))</f>
        <v/>
      </c>
      <c r="AK285" s="177">
        <f>IF(F285+H285=0,"",F285/(F285+H285))</f>
        <v/>
      </c>
      <c r="AL285" s="177">
        <f>IF(G285+I285=0,"",G285/(G285+I285))</f>
        <v/>
      </c>
      <c r="AM285" s="177">
        <f>IF(F285+G285=0,1,F285/(F285+G285))</f>
        <v/>
      </c>
      <c r="AN285" s="177">
        <f>IF(J285+L285=0,"",J285/(J285+L285))</f>
        <v/>
      </c>
      <c r="AO285" s="177">
        <f>IF(K285+M285=0,"",K285/(K285+M285))</f>
        <v/>
      </c>
      <c r="AP285" s="177">
        <f>IF(J285+K285=0,1,J285/(J285+K285))</f>
        <v/>
      </c>
      <c r="AQ285" s="177">
        <f>IF(N285+P285=0,"",N285/(N285+P285))</f>
        <v/>
      </c>
      <c r="AR285" s="177">
        <f>IF(O285+Q285=0,"",O285/(O285+Q285))</f>
        <v/>
      </c>
      <c r="AS285" s="177">
        <f>IF(N285+O285=0,1,N285/(N285+O285))</f>
        <v/>
      </c>
      <c r="AT285" s="177">
        <f>IF(R285+T285=0,"",R285/(R285+T285))</f>
        <v/>
      </c>
      <c r="AU285" s="177">
        <f>IF(S285+U285=0,"",S285/(S285+U285))</f>
        <v/>
      </c>
      <c r="AV285" s="177">
        <f>IF(R285+S285=0,1,R285/(R285+S285))</f>
        <v/>
      </c>
      <c r="AW285" s="177">
        <f>IF(V285+X285=0,"",V285/(V285+X285))</f>
        <v/>
      </c>
      <c r="AX285" s="177">
        <f>IF(W285+Y285=0,"",W285/(W285+Y285))</f>
        <v/>
      </c>
      <c r="AY285" s="177">
        <f>IF(V285+W285=0,1,V285/(V285+W285))</f>
        <v/>
      </c>
      <c r="AZ285" s="177">
        <f>IF(Z285+AB285=0,"",Z285/(Z285+AB285))</f>
        <v/>
      </c>
      <c r="BA285" s="177">
        <f>IF(AA285+AC285=0,"",AA285/(AA285+AC285))</f>
        <v/>
      </c>
      <c r="BB285" s="177">
        <f>IF(Z285+AA285=0,1,Z285/(Z285+AA285))</f>
        <v/>
      </c>
      <c r="BC285" s="177">
        <f>IF(AD285+AF285=0,"",AD285/(AD285+AF285))</f>
        <v/>
      </c>
      <c r="BD285" s="177">
        <f>IF(AE285+AG285=0,"",AE285/(AE285+AG285))</f>
        <v/>
      </c>
      <c r="BE285" s="177">
        <f>IF(AD285+AE285=0,1,AD285/(AD285+AE285))</f>
        <v/>
      </c>
    </row>
    <row r="286">
      <c r="A286" s="178" t="n">
        <v>0.5116133714285716</v>
      </c>
      <c r="B286" s="174" t="n">
        <v>77</v>
      </c>
      <c r="C286" s="174" t="n">
        <v>2</v>
      </c>
      <c r="D286" s="174" t="n">
        <v>1479</v>
      </c>
      <c r="E286" s="174" t="n">
        <v>3482</v>
      </c>
      <c r="F286" s="174" t="n">
        <v>171</v>
      </c>
      <c r="G286" s="174" t="n">
        <v>84</v>
      </c>
      <c r="H286" s="174" t="n">
        <v>1245</v>
      </c>
      <c r="I286" s="174" t="n">
        <v>2805</v>
      </c>
      <c r="J286" s="174" t="n">
        <v>4243</v>
      </c>
      <c r="K286" s="174" t="n">
        <v>200</v>
      </c>
      <c r="L286" s="174" t="n">
        <v>21</v>
      </c>
      <c r="M286" s="174" t="n">
        <v>288</v>
      </c>
      <c r="N286" s="174" t="n">
        <v>11</v>
      </c>
      <c r="O286" s="174" t="n">
        <v>2068</v>
      </c>
      <c r="P286" s="174" t="n">
        <v>18</v>
      </c>
      <c r="Q286" s="174" t="n">
        <v>2902</v>
      </c>
      <c r="R286" s="174" t="n">
        <v>16</v>
      </c>
      <c r="S286" s="174" t="n">
        <v>35</v>
      </c>
      <c r="T286" s="174" t="n">
        <v>143</v>
      </c>
      <c r="U286" s="174" t="n">
        <v>4366</v>
      </c>
      <c r="V286" s="174" t="n">
        <v>1833</v>
      </c>
      <c r="W286" s="174" t="n">
        <v>1133</v>
      </c>
      <c r="X286" s="174" t="n">
        <v>1087</v>
      </c>
      <c r="Y286" s="174" t="n">
        <v>5476</v>
      </c>
      <c r="Z286" s="179">
        <f>B286+F286+J286+N286+R286</f>
        <v/>
      </c>
      <c r="AA286" s="179">
        <f>C286+G286+K286+O286+S286</f>
        <v/>
      </c>
      <c r="AB286" s="179">
        <f>D286+H286+L286+P286+T286</f>
        <v/>
      </c>
      <c r="AC286" s="179">
        <f>E286+I286+M286+Q286+U286</f>
        <v/>
      </c>
      <c r="AD286" s="179">
        <f>Z286+V286</f>
        <v/>
      </c>
      <c r="AE286" s="179">
        <f>AA286+W286</f>
        <v/>
      </c>
      <c r="AF286" s="179">
        <f>AB286+X286</f>
        <v/>
      </c>
      <c r="AG286" s="179">
        <f>AC286+Y286</f>
        <v/>
      </c>
      <c r="AH286" s="177">
        <f>IF(B286+D286=0,"",B286/(B286+D286))</f>
        <v/>
      </c>
      <c r="AI286" s="177">
        <f>IF(C286+E286=0,"",C286/(C286+E286))</f>
        <v/>
      </c>
      <c r="AJ286" s="177">
        <f>IF(B286+C286=0,1,B286/(B286+C286))</f>
        <v/>
      </c>
      <c r="AK286" s="177">
        <f>IF(F286+H286=0,"",F286/(F286+H286))</f>
        <v/>
      </c>
      <c r="AL286" s="177">
        <f>IF(G286+I286=0,"",G286/(G286+I286))</f>
        <v/>
      </c>
      <c r="AM286" s="177">
        <f>IF(F286+G286=0,1,F286/(F286+G286))</f>
        <v/>
      </c>
      <c r="AN286" s="177">
        <f>IF(J286+L286=0,"",J286/(J286+L286))</f>
        <v/>
      </c>
      <c r="AO286" s="177">
        <f>IF(K286+M286=0,"",K286/(K286+M286))</f>
        <v/>
      </c>
      <c r="AP286" s="177">
        <f>IF(J286+K286=0,1,J286/(J286+K286))</f>
        <v/>
      </c>
      <c r="AQ286" s="177">
        <f>IF(N286+P286=0,"",N286/(N286+P286))</f>
        <v/>
      </c>
      <c r="AR286" s="177">
        <f>IF(O286+Q286=0,"",O286/(O286+Q286))</f>
        <v/>
      </c>
      <c r="AS286" s="177">
        <f>IF(N286+O286=0,1,N286/(N286+O286))</f>
        <v/>
      </c>
      <c r="AT286" s="177">
        <f>IF(R286+T286=0,"",R286/(R286+T286))</f>
        <v/>
      </c>
      <c r="AU286" s="177">
        <f>IF(S286+U286=0,"",S286/(S286+U286))</f>
        <v/>
      </c>
      <c r="AV286" s="177">
        <f>IF(R286+S286=0,1,R286/(R286+S286))</f>
        <v/>
      </c>
      <c r="AW286" s="177">
        <f>IF(V286+X286=0,"",V286/(V286+X286))</f>
        <v/>
      </c>
      <c r="AX286" s="177">
        <f>IF(W286+Y286=0,"",W286/(W286+Y286))</f>
        <v/>
      </c>
      <c r="AY286" s="177">
        <f>IF(V286+W286=0,1,V286/(V286+W286))</f>
        <v/>
      </c>
      <c r="AZ286" s="177">
        <f>IF(Z286+AB286=0,"",Z286/(Z286+AB286))</f>
        <v/>
      </c>
      <c r="BA286" s="177">
        <f>IF(AA286+AC286=0,"",AA286/(AA286+AC286))</f>
        <v/>
      </c>
      <c r="BB286" s="177">
        <f>IF(Z286+AA286=0,1,Z286/(Z286+AA286))</f>
        <v/>
      </c>
      <c r="BC286" s="177">
        <f>IF(AD286+AF286=0,"",AD286/(AD286+AF286))</f>
        <v/>
      </c>
      <c r="BD286" s="177">
        <f>IF(AE286+AG286=0,"",AE286/(AE286+AG286))</f>
        <v/>
      </c>
      <c r="BE286" s="177">
        <f>IF(AD286+AE286=0,1,AD286/(AD286+AE286))</f>
        <v/>
      </c>
    </row>
    <row r="287">
      <c r="A287" s="178" t="n">
        <v>0.5253317599999991</v>
      </c>
      <c r="B287" s="174" t="n">
        <v>73</v>
      </c>
      <c r="C287" s="174" t="n">
        <v>2</v>
      </c>
      <c r="D287" s="174" t="n">
        <v>1483</v>
      </c>
      <c r="E287" s="174" t="n">
        <v>3482</v>
      </c>
      <c r="F287" s="174" t="n">
        <v>164</v>
      </c>
      <c r="G287" s="174" t="n">
        <v>75</v>
      </c>
      <c r="H287" s="174" t="n">
        <v>1252</v>
      </c>
      <c r="I287" s="174" t="n">
        <v>2814</v>
      </c>
      <c r="J287" s="174" t="n">
        <v>4243</v>
      </c>
      <c r="K287" s="174" t="n">
        <v>196</v>
      </c>
      <c r="L287" s="174" t="n">
        <v>21</v>
      </c>
      <c r="M287" s="174" t="n">
        <v>292</v>
      </c>
      <c r="N287" s="174" t="n">
        <v>11</v>
      </c>
      <c r="O287" s="174" t="n">
        <v>2039</v>
      </c>
      <c r="P287" s="174" t="n">
        <v>18</v>
      </c>
      <c r="Q287" s="174" t="n">
        <v>2931</v>
      </c>
      <c r="R287" s="174" t="n">
        <v>16</v>
      </c>
      <c r="S287" s="174" t="n">
        <v>30</v>
      </c>
      <c r="T287" s="174" t="n">
        <v>143</v>
      </c>
      <c r="U287" s="174" t="n">
        <v>4371</v>
      </c>
      <c r="V287" s="174" t="n">
        <v>1822</v>
      </c>
      <c r="W287" s="174" t="n">
        <v>1119</v>
      </c>
      <c r="X287" s="174" t="n">
        <v>1098</v>
      </c>
      <c r="Y287" s="174" t="n">
        <v>5490</v>
      </c>
      <c r="Z287" s="179">
        <f>B287+F287+J287+N287+R287</f>
        <v/>
      </c>
      <c r="AA287" s="179">
        <f>C287+G287+K287+O287+S287</f>
        <v/>
      </c>
      <c r="AB287" s="179">
        <f>D287+H287+L287+P287+T287</f>
        <v/>
      </c>
      <c r="AC287" s="179">
        <f>E287+I287+M287+Q287+U287</f>
        <v/>
      </c>
      <c r="AD287" s="179">
        <f>Z287+V287</f>
        <v/>
      </c>
      <c r="AE287" s="179">
        <f>AA287+W287</f>
        <v/>
      </c>
      <c r="AF287" s="179">
        <f>AB287+X287</f>
        <v/>
      </c>
      <c r="AG287" s="179">
        <f>AC287+Y287</f>
        <v/>
      </c>
      <c r="AH287" s="177">
        <f>IF(B287+D287=0,"",B287/(B287+D287))</f>
        <v/>
      </c>
      <c r="AI287" s="177">
        <f>IF(C287+E287=0,"",C287/(C287+E287))</f>
        <v/>
      </c>
      <c r="AJ287" s="177">
        <f>IF(B287+C287=0,1,B287/(B287+C287))</f>
        <v/>
      </c>
      <c r="AK287" s="177">
        <f>IF(F287+H287=0,"",F287/(F287+H287))</f>
        <v/>
      </c>
      <c r="AL287" s="177">
        <f>IF(G287+I287=0,"",G287/(G287+I287))</f>
        <v/>
      </c>
      <c r="AM287" s="177">
        <f>IF(F287+G287=0,1,F287/(F287+G287))</f>
        <v/>
      </c>
      <c r="AN287" s="177">
        <f>IF(J287+L287=0,"",J287/(J287+L287))</f>
        <v/>
      </c>
      <c r="AO287" s="177">
        <f>IF(K287+M287=0,"",K287/(K287+M287))</f>
        <v/>
      </c>
      <c r="AP287" s="177">
        <f>IF(J287+K287=0,1,J287/(J287+K287))</f>
        <v/>
      </c>
      <c r="AQ287" s="177">
        <f>IF(N287+P287=0,"",N287/(N287+P287))</f>
        <v/>
      </c>
      <c r="AR287" s="177">
        <f>IF(O287+Q287=0,"",O287/(O287+Q287))</f>
        <v/>
      </c>
      <c r="AS287" s="177">
        <f>IF(N287+O287=0,1,N287/(N287+O287))</f>
        <v/>
      </c>
      <c r="AT287" s="177">
        <f>IF(R287+T287=0,"",R287/(R287+T287))</f>
        <v/>
      </c>
      <c r="AU287" s="177">
        <f>IF(S287+U287=0,"",S287/(S287+U287))</f>
        <v/>
      </c>
      <c r="AV287" s="177">
        <f>IF(R287+S287=0,1,R287/(R287+S287))</f>
        <v/>
      </c>
      <c r="AW287" s="177">
        <f>IF(V287+X287=0,"",V287/(V287+X287))</f>
        <v/>
      </c>
      <c r="AX287" s="177">
        <f>IF(W287+Y287=0,"",W287/(W287+Y287))</f>
        <v/>
      </c>
      <c r="AY287" s="177">
        <f>IF(V287+W287=0,1,V287/(V287+W287))</f>
        <v/>
      </c>
      <c r="AZ287" s="177">
        <f>IF(Z287+AB287=0,"",Z287/(Z287+AB287))</f>
        <v/>
      </c>
      <c r="BA287" s="177">
        <f>IF(AA287+AC287=0,"",AA287/(AA287+AC287))</f>
        <v/>
      </c>
      <c r="BB287" s="177">
        <f>IF(Z287+AA287=0,1,Z287/(Z287+AA287))</f>
        <v/>
      </c>
      <c r="BC287" s="177">
        <f>IF(AD287+AF287=0,"",AD287/(AD287+AF287))</f>
        <v/>
      </c>
      <c r="BD287" s="177">
        <f>IF(AE287+AG287=0,"",AE287/(AE287+AG287))</f>
        <v/>
      </c>
      <c r="BE287" s="177">
        <f>IF(AD287+AE287=0,1,AD287/(AD287+AE287))</f>
        <v/>
      </c>
    </row>
    <row r="288">
      <c r="A288" s="178" t="n">
        <v>0.5389446961904762</v>
      </c>
      <c r="B288" s="174" t="n">
        <v>71</v>
      </c>
      <c r="C288" s="174" t="n">
        <v>2</v>
      </c>
      <c r="D288" s="174" t="n">
        <v>1485</v>
      </c>
      <c r="E288" s="174" t="n">
        <v>3482</v>
      </c>
      <c r="F288" s="174" t="n">
        <v>155</v>
      </c>
      <c r="G288" s="174" t="n">
        <v>69</v>
      </c>
      <c r="H288" s="174" t="n">
        <v>1261</v>
      </c>
      <c r="I288" s="174" t="n">
        <v>2820</v>
      </c>
      <c r="J288" s="174" t="n">
        <v>4242</v>
      </c>
      <c r="K288" s="174" t="n">
        <v>192</v>
      </c>
      <c r="L288" s="174" t="n">
        <v>22</v>
      </c>
      <c r="M288" s="174" t="n">
        <v>296</v>
      </c>
      <c r="N288" s="174" t="n">
        <v>11</v>
      </c>
      <c r="O288" s="174" t="n">
        <v>2008</v>
      </c>
      <c r="P288" s="174" t="n">
        <v>18</v>
      </c>
      <c r="Q288" s="174" t="n">
        <v>2962</v>
      </c>
      <c r="R288" s="174" t="n">
        <v>15</v>
      </c>
      <c r="S288" s="174" t="n">
        <v>28</v>
      </c>
      <c r="T288" s="174" t="n">
        <v>144</v>
      </c>
      <c r="U288" s="174" t="n">
        <v>4373</v>
      </c>
      <c r="V288" s="174" t="n">
        <v>1809</v>
      </c>
      <c r="W288" s="174" t="n">
        <v>1105</v>
      </c>
      <c r="X288" s="174" t="n">
        <v>1111</v>
      </c>
      <c r="Y288" s="174" t="n">
        <v>5504</v>
      </c>
      <c r="Z288" s="179">
        <f>B288+F288+J288+N288+R288</f>
        <v/>
      </c>
      <c r="AA288" s="179">
        <f>C288+G288+K288+O288+S288</f>
        <v/>
      </c>
      <c r="AB288" s="179">
        <f>D288+H288+L288+P288+T288</f>
        <v/>
      </c>
      <c r="AC288" s="179">
        <f>E288+I288+M288+Q288+U288</f>
        <v/>
      </c>
      <c r="AD288" s="179">
        <f>Z288+V288</f>
        <v/>
      </c>
      <c r="AE288" s="179">
        <f>AA288+W288</f>
        <v/>
      </c>
      <c r="AF288" s="179">
        <f>AB288+X288</f>
        <v/>
      </c>
      <c r="AG288" s="179">
        <f>AC288+Y288</f>
        <v/>
      </c>
      <c r="AH288" s="177">
        <f>IF(B288+D288=0,"",B288/(B288+D288))</f>
        <v/>
      </c>
      <c r="AI288" s="177">
        <f>IF(C288+E288=0,"",C288/(C288+E288))</f>
        <v/>
      </c>
      <c r="AJ288" s="177">
        <f>IF(B288+C288=0,1,B288/(B288+C288))</f>
        <v/>
      </c>
      <c r="AK288" s="177">
        <f>IF(F288+H288=0,"",F288/(F288+H288))</f>
        <v/>
      </c>
      <c r="AL288" s="177">
        <f>IF(G288+I288=0,"",G288/(G288+I288))</f>
        <v/>
      </c>
      <c r="AM288" s="177">
        <f>IF(F288+G288=0,1,F288/(F288+G288))</f>
        <v/>
      </c>
      <c r="AN288" s="177">
        <f>IF(J288+L288=0,"",J288/(J288+L288))</f>
        <v/>
      </c>
      <c r="AO288" s="177">
        <f>IF(K288+M288=0,"",K288/(K288+M288))</f>
        <v/>
      </c>
      <c r="AP288" s="177">
        <f>IF(J288+K288=0,1,J288/(J288+K288))</f>
        <v/>
      </c>
      <c r="AQ288" s="177">
        <f>IF(N288+P288=0,"",N288/(N288+P288))</f>
        <v/>
      </c>
      <c r="AR288" s="177">
        <f>IF(O288+Q288=0,"",O288/(O288+Q288))</f>
        <v/>
      </c>
      <c r="AS288" s="177">
        <f>IF(N288+O288=0,1,N288/(N288+O288))</f>
        <v/>
      </c>
      <c r="AT288" s="177">
        <f>IF(R288+T288=0,"",R288/(R288+T288))</f>
        <v/>
      </c>
      <c r="AU288" s="177">
        <f>IF(S288+U288=0,"",S288/(S288+U288))</f>
        <v/>
      </c>
      <c r="AV288" s="177">
        <f>IF(R288+S288=0,1,R288/(R288+S288))</f>
        <v/>
      </c>
      <c r="AW288" s="177">
        <f>IF(V288+X288=0,"",V288/(V288+X288))</f>
        <v/>
      </c>
      <c r="AX288" s="177">
        <f>IF(W288+Y288=0,"",W288/(W288+Y288))</f>
        <v/>
      </c>
      <c r="AY288" s="177">
        <f>IF(V288+W288=0,1,V288/(V288+W288))</f>
        <v/>
      </c>
      <c r="AZ288" s="177">
        <f>IF(Z288+AB288=0,"",Z288/(Z288+AB288))</f>
        <v/>
      </c>
      <c r="BA288" s="177">
        <f>IF(AA288+AC288=0,"",AA288/(AA288+AC288))</f>
        <v/>
      </c>
      <c r="BB288" s="177">
        <f>IF(Z288+AA288=0,1,Z288/(Z288+AA288))</f>
        <v/>
      </c>
      <c r="BC288" s="177">
        <f>IF(AD288+AF288=0,"",AD288/(AD288+AF288))</f>
        <v/>
      </c>
      <c r="BD288" s="177">
        <f>IF(AE288+AG288=0,"",AE288/(AE288+AG288))</f>
        <v/>
      </c>
      <c r="BE288" s="177">
        <f>IF(AD288+AE288=0,1,AD288/(AD288+AE288))</f>
        <v/>
      </c>
    </row>
    <row r="289">
      <c r="A289" s="178" t="n">
        <v>0.5553966476190474</v>
      </c>
      <c r="B289" s="174" t="n">
        <v>65</v>
      </c>
      <c r="C289" s="174" t="n">
        <v>2</v>
      </c>
      <c r="D289" s="174" t="n">
        <v>1491</v>
      </c>
      <c r="E289" s="174" t="n">
        <v>3482</v>
      </c>
      <c r="F289" s="174" t="n">
        <v>146</v>
      </c>
      <c r="G289" s="174" t="n">
        <v>67</v>
      </c>
      <c r="H289" s="174" t="n">
        <v>1270</v>
      </c>
      <c r="I289" s="174" t="n">
        <v>2822</v>
      </c>
      <c r="J289" s="174" t="n">
        <v>4239</v>
      </c>
      <c r="K289" s="174" t="n">
        <v>188</v>
      </c>
      <c r="L289" s="174" t="n">
        <v>25</v>
      </c>
      <c r="M289" s="174" t="n">
        <v>300</v>
      </c>
      <c r="N289" s="174" t="n">
        <v>10</v>
      </c>
      <c r="O289" s="174" t="n">
        <v>1979</v>
      </c>
      <c r="P289" s="174" t="n">
        <v>19</v>
      </c>
      <c r="Q289" s="174" t="n">
        <v>2991</v>
      </c>
      <c r="R289" s="174" t="n">
        <v>15</v>
      </c>
      <c r="S289" s="174" t="n">
        <v>27</v>
      </c>
      <c r="T289" s="174" t="n">
        <v>144</v>
      </c>
      <c r="U289" s="174" t="n">
        <v>4374</v>
      </c>
      <c r="V289" s="174" t="n">
        <v>1799</v>
      </c>
      <c r="W289" s="174" t="n">
        <v>1087</v>
      </c>
      <c r="X289" s="174" t="n">
        <v>1121</v>
      </c>
      <c r="Y289" s="174" t="n">
        <v>5522</v>
      </c>
      <c r="Z289" s="179">
        <f>B289+F289+J289+N289+R289</f>
        <v/>
      </c>
      <c r="AA289" s="179">
        <f>C289+G289+K289+O289+S289</f>
        <v/>
      </c>
      <c r="AB289" s="179">
        <f>D289+H289+L289+P289+T289</f>
        <v/>
      </c>
      <c r="AC289" s="179">
        <f>E289+I289+M289+Q289+U289</f>
        <v/>
      </c>
      <c r="AD289" s="179">
        <f>Z289+V289</f>
        <v/>
      </c>
      <c r="AE289" s="179">
        <f>AA289+W289</f>
        <v/>
      </c>
      <c r="AF289" s="179">
        <f>AB289+X289</f>
        <v/>
      </c>
      <c r="AG289" s="179">
        <f>AC289+Y289</f>
        <v/>
      </c>
      <c r="AH289" s="177">
        <f>IF(B289+D289=0,"",B289/(B289+D289))</f>
        <v/>
      </c>
      <c r="AI289" s="177">
        <f>IF(C289+E289=0,"",C289/(C289+E289))</f>
        <v/>
      </c>
      <c r="AJ289" s="177">
        <f>IF(B289+C289=0,1,B289/(B289+C289))</f>
        <v/>
      </c>
      <c r="AK289" s="177">
        <f>IF(F289+H289=0,"",F289/(F289+H289))</f>
        <v/>
      </c>
      <c r="AL289" s="177">
        <f>IF(G289+I289=0,"",G289/(G289+I289))</f>
        <v/>
      </c>
      <c r="AM289" s="177">
        <f>IF(F289+G289=0,1,F289/(F289+G289))</f>
        <v/>
      </c>
      <c r="AN289" s="177">
        <f>IF(J289+L289=0,"",J289/(J289+L289))</f>
        <v/>
      </c>
      <c r="AO289" s="177">
        <f>IF(K289+M289=0,"",K289/(K289+M289))</f>
        <v/>
      </c>
      <c r="AP289" s="177">
        <f>IF(J289+K289=0,1,J289/(J289+K289))</f>
        <v/>
      </c>
      <c r="AQ289" s="177">
        <f>IF(N289+P289=0,"",N289/(N289+P289))</f>
        <v/>
      </c>
      <c r="AR289" s="177">
        <f>IF(O289+Q289=0,"",O289/(O289+Q289))</f>
        <v/>
      </c>
      <c r="AS289" s="177">
        <f>IF(N289+O289=0,1,N289/(N289+O289))</f>
        <v/>
      </c>
      <c r="AT289" s="177">
        <f>IF(R289+T289=0,"",R289/(R289+T289))</f>
        <v/>
      </c>
      <c r="AU289" s="177">
        <f>IF(S289+U289=0,"",S289/(S289+U289))</f>
        <v/>
      </c>
      <c r="AV289" s="177">
        <f>IF(R289+S289=0,1,R289/(R289+S289))</f>
        <v/>
      </c>
      <c r="AW289" s="177">
        <f>IF(V289+X289=0,"",V289/(V289+X289))</f>
        <v/>
      </c>
      <c r="AX289" s="177">
        <f>IF(W289+Y289=0,"",W289/(W289+Y289))</f>
        <v/>
      </c>
      <c r="AY289" s="177">
        <f>IF(V289+W289=0,1,V289/(V289+W289))</f>
        <v/>
      </c>
      <c r="AZ289" s="177">
        <f>IF(Z289+AB289=0,"",Z289/(Z289+AB289))</f>
        <v/>
      </c>
      <c r="BA289" s="177">
        <f>IF(AA289+AC289=0,"",AA289/(AA289+AC289))</f>
        <v/>
      </c>
      <c r="BB289" s="177">
        <f>IF(Z289+AA289=0,1,Z289/(Z289+AA289))</f>
        <v/>
      </c>
      <c r="BC289" s="177">
        <f>IF(AD289+AF289=0,"",AD289/(AD289+AF289))</f>
        <v/>
      </c>
      <c r="BD289" s="177">
        <f>IF(AE289+AG289=0,"",AE289/(AE289+AG289))</f>
        <v/>
      </c>
      <c r="BE289" s="177">
        <f>IF(AD289+AE289=0,1,AD289/(AD289+AE289))</f>
        <v/>
      </c>
    </row>
    <row r="290">
      <c r="A290" s="178" t="n">
        <v>0.569109566666667</v>
      </c>
      <c r="B290" s="174" t="n">
        <v>58</v>
      </c>
      <c r="C290" s="174" t="n">
        <v>2</v>
      </c>
      <c r="D290" s="174" t="n">
        <v>1498</v>
      </c>
      <c r="E290" s="174" t="n">
        <v>3482</v>
      </c>
      <c r="F290" s="174" t="n">
        <v>140</v>
      </c>
      <c r="G290" s="174" t="n">
        <v>65</v>
      </c>
      <c r="H290" s="174" t="n">
        <v>1276</v>
      </c>
      <c r="I290" s="174" t="n">
        <v>2824</v>
      </c>
      <c r="J290" s="174" t="n">
        <v>4237</v>
      </c>
      <c r="K290" s="174" t="n">
        <v>186</v>
      </c>
      <c r="L290" s="174" t="n">
        <v>27</v>
      </c>
      <c r="M290" s="174" t="n">
        <v>302</v>
      </c>
      <c r="N290" s="174" t="n">
        <v>10</v>
      </c>
      <c r="O290" s="174" t="n">
        <v>1950</v>
      </c>
      <c r="P290" s="174" t="n">
        <v>19</v>
      </c>
      <c r="Q290" s="174" t="n">
        <v>3020</v>
      </c>
      <c r="R290" s="174" t="n">
        <v>14</v>
      </c>
      <c r="S290" s="174" t="n">
        <v>25</v>
      </c>
      <c r="T290" s="174" t="n">
        <v>145</v>
      </c>
      <c r="U290" s="174" t="n">
        <v>4376</v>
      </c>
      <c r="V290" s="174" t="n">
        <v>1787</v>
      </c>
      <c r="W290" s="174" t="n">
        <v>1067</v>
      </c>
      <c r="X290" s="174" t="n">
        <v>1133</v>
      </c>
      <c r="Y290" s="174" t="n">
        <v>5542</v>
      </c>
      <c r="Z290" s="179">
        <f>B290+F290+J290+N290+R290</f>
        <v/>
      </c>
      <c r="AA290" s="179">
        <f>C290+G290+K290+O290+S290</f>
        <v/>
      </c>
      <c r="AB290" s="179">
        <f>D290+H290+L290+P290+T290</f>
        <v/>
      </c>
      <c r="AC290" s="179">
        <f>E290+I290+M290+Q290+U290</f>
        <v/>
      </c>
      <c r="AD290" s="179">
        <f>Z290+V290</f>
        <v/>
      </c>
      <c r="AE290" s="179">
        <f>AA290+W290</f>
        <v/>
      </c>
      <c r="AF290" s="179">
        <f>AB290+X290</f>
        <v/>
      </c>
      <c r="AG290" s="179">
        <f>AC290+Y290</f>
        <v/>
      </c>
      <c r="AH290" s="177">
        <f>IF(B290+D290=0,"",B290/(B290+D290))</f>
        <v/>
      </c>
      <c r="AI290" s="177">
        <f>IF(C290+E290=0,"",C290/(C290+E290))</f>
        <v/>
      </c>
      <c r="AJ290" s="177">
        <f>IF(B290+C290=0,1,B290/(B290+C290))</f>
        <v/>
      </c>
      <c r="AK290" s="177">
        <f>IF(F290+H290=0,"",F290/(F290+H290))</f>
        <v/>
      </c>
      <c r="AL290" s="177">
        <f>IF(G290+I290=0,"",G290/(G290+I290))</f>
        <v/>
      </c>
      <c r="AM290" s="177">
        <f>IF(F290+G290=0,1,F290/(F290+G290))</f>
        <v/>
      </c>
      <c r="AN290" s="177">
        <f>IF(J290+L290=0,"",J290/(J290+L290))</f>
        <v/>
      </c>
      <c r="AO290" s="177">
        <f>IF(K290+M290=0,"",K290/(K290+M290))</f>
        <v/>
      </c>
      <c r="AP290" s="177">
        <f>IF(J290+K290=0,1,J290/(J290+K290))</f>
        <v/>
      </c>
      <c r="AQ290" s="177">
        <f>IF(N290+P290=0,"",N290/(N290+P290))</f>
        <v/>
      </c>
      <c r="AR290" s="177">
        <f>IF(O290+Q290=0,"",O290/(O290+Q290))</f>
        <v/>
      </c>
      <c r="AS290" s="177">
        <f>IF(N290+O290=0,1,N290/(N290+O290))</f>
        <v/>
      </c>
      <c r="AT290" s="177">
        <f>IF(R290+T290=0,"",R290/(R290+T290))</f>
        <v/>
      </c>
      <c r="AU290" s="177">
        <f>IF(S290+U290=0,"",S290/(S290+U290))</f>
        <v/>
      </c>
      <c r="AV290" s="177">
        <f>IF(R290+S290=0,1,R290/(R290+S290))</f>
        <v/>
      </c>
      <c r="AW290" s="177">
        <f>IF(V290+X290=0,"",V290/(V290+X290))</f>
        <v/>
      </c>
      <c r="AX290" s="177">
        <f>IF(W290+Y290=0,"",W290/(W290+Y290))</f>
        <v/>
      </c>
      <c r="AY290" s="177">
        <f>IF(V290+W290=0,1,V290/(V290+W290))</f>
        <v/>
      </c>
      <c r="AZ290" s="177">
        <f>IF(Z290+AB290=0,"",Z290/(Z290+AB290))</f>
        <v/>
      </c>
      <c r="BA290" s="177">
        <f>IF(AA290+AC290=0,"",AA290/(AA290+AC290))</f>
        <v/>
      </c>
      <c r="BB290" s="177">
        <f>IF(Z290+AA290=0,1,Z290/(Z290+AA290))</f>
        <v/>
      </c>
      <c r="BC290" s="177">
        <f>IF(AD290+AF290=0,"",AD290/(AD290+AF290))</f>
        <v/>
      </c>
      <c r="BD290" s="177">
        <f>IF(AE290+AG290=0,"",AE290/(AE290+AG290))</f>
        <v/>
      </c>
      <c r="BE290" s="177">
        <f>IF(AD290+AE290=0,1,AD290/(AD290+AE290))</f>
        <v/>
      </c>
    </row>
    <row r="291">
      <c r="A291" s="178" t="n">
        <v>0.5882930399999996</v>
      </c>
      <c r="B291" s="174" t="n">
        <v>54</v>
      </c>
      <c r="C291" s="174" t="n">
        <v>1</v>
      </c>
      <c r="D291" s="174" t="n">
        <v>1502</v>
      </c>
      <c r="E291" s="174" t="n">
        <v>3483</v>
      </c>
      <c r="F291" s="174" t="n">
        <v>132</v>
      </c>
      <c r="G291" s="174" t="n">
        <v>60</v>
      </c>
      <c r="H291" s="174" t="n">
        <v>1284</v>
      </c>
      <c r="I291" s="174" t="n">
        <v>2829</v>
      </c>
      <c r="J291" s="174" t="n">
        <v>4235</v>
      </c>
      <c r="K291" s="174" t="n">
        <v>184</v>
      </c>
      <c r="L291" s="174" t="n">
        <v>29</v>
      </c>
      <c r="M291" s="174" t="n">
        <v>304</v>
      </c>
      <c r="N291" s="174" t="n">
        <v>10</v>
      </c>
      <c r="O291" s="174" t="n">
        <v>1922</v>
      </c>
      <c r="P291" s="174" t="n">
        <v>19</v>
      </c>
      <c r="Q291" s="174" t="n">
        <v>3048</v>
      </c>
      <c r="R291" s="174" t="n">
        <v>12</v>
      </c>
      <c r="S291" s="174" t="n">
        <v>19</v>
      </c>
      <c r="T291" s="174" t="n">
        <v>147</v>
      </c>
      <c r="U291" s="174" t="n">
        <v>4382</v>
      </c>
      <c r="V291" s="174" t="n">
        <v>1779</v>
      </c>
      <c r="W291" s="174" t="n">
        <v>1050</v>
      </c>
      <c r="X291" s="174" t="n">
        <v>1141</v>
      </c>
      <c r="Y291" s="174" t="n">
        <v>5559</v>
      </c>
      <c r="Z291" s="179">
        <f>B291+F291+J291+N291+R291</f>
        <v/>
      </c>
      <c r="AA291" s="179">
        <f>C291+G291+K291+O291+S291</f>
        <v/>
      </c>
      <c r="AB291" s="179">
        <f>D291+H291+L291+P291+T291</f>
        <v/>
      </c>
      <c r="AC291" s="179">
        <f>E291+I291+M291+Q291+U291</f>
        <v/>
      </c>
      <c r="AD291" s="179">
        <f>Z291+V291</f>
        <v/>
      </c>
      <c r="AE291" s="179">
        <f>AA291+W291</f>
        <v/>
      </c>
      <c r="AF291" s="179">
        <f>AB291+X291</f>
        <v/>
      </c>
      <c r="AG291" s="179">
        <f>AC291+Y291</f>
        <v/>
      </c>
      <c r="AH291" s="177">
        <f>IF(B291+D291=0,"",B291/(B291+D291))</f>
        <v/>
      </c>
      <c r="AI291" s="177">
        <f>IF(C291+E291=0,"",C291/(C291+E291))</f>
        <v/>
      </c>
      <c r="AJ291" s="177">
        <f>IF(B291+C291=0,1,B291/(B291+C291))</f>
        <v/>
      </c>
      <c r="AK291" s="177">
        <f>IF(F291+H291=0,"",F291/(F291+H291))</f>
        <v/>
      </c>
      <c r="AL291" s="177">
        <f>IF(G291+I291=0,"",G291/(G291+I291))</f>
        <v/>
      </c>
      <c r="AM291" s="177">
        <f>IF(F291+G291=0,1,F291/(F291+G291))</f>
        <v/>
      </c>
      <c r="AN291" s="177">
        <f>IF(J291+L291=0,"",J291/(J291+L291))</f>
        <v/>
      </c>
      <c r="AO291" s="177">
        <f>IF(K291+M291=0,"",K291/(K291+M291))</f>
        <v/>
      </c>
      <c r="AP291" s="177">
        <f>IF(J291+K291=0,1,J291/(J291+K291))</f>
        <v/>
      </c>
      <c r="AQ291" s="177">
        <f>IF(N291+P291=0,"",N291/(N291+P291))</f>
        <v/>
      </c>
      <c r="AR291" s="177">
        <f>IF(O291+Q291=0,"",O291/(O291+Q291))</f>
        <v/>
      </c>
      <c r="AS291" s="177">
        <f>IF(N291+O291=0,1,N291/(N291+O291))</f>
        <v/>
      </c>
      <c r="AT291" s="177">
        <f>IF(R291+T291=0,"",R291/(R291+T291))</f>
        <v/>
      </c>
      <c r="AU291" s="177">
        <f>IF(S291+U291=0,"",S291/(S291+U291))</f>
        <v/>
      </c>
      <c r="AV291" s="177">
        <f>IF(R291+S291=0,1,R291/(R291+S291))</f>
        <v/>
      </c>
      <c r="AW291" s="177">
        <f>IF(V291+X291=0,"",V291/(V291+X291))</f>
        <v/>
      </c>
      <c r="AX291" s="177">
        <f>IF(W291+Y291=0,"",W291/(W291+Y291))</f>
        <v/>
      </c>
      <c r="AY291" s="177">
        <f>IF(V291+W291=0,1,V291/(V291+W291))</f>
        <v/>
      </c>
      <c r="AZ291" s="177">
        <f>IF(Z291+AB291=0,"",Z291/(Z291+AB291))</f>
        <v/>
      </c>
      <c r="BA291" s="177">
        <f>IF(AA291+AC291=0,"",AA291/(AA291+AC291))</f>
        <v/>
      </c>
      <c r="BB291" s="177">
        <f>IF(Z291+AA291=0,1,Z291/(Z291+AA291))</f>
        <v/>
      </c>
      <c r="BC291" s="177">
        <f>IF(AD291+AF291=0,"",AD291/(AD291+AF291))</f>
        <v/>
      </c>
      <c r="BD291" s="177">
        <f>IF(AE291+AG291=0,"",AE291/(AE291+AG291))</f>
        <v/>
      </c>
      <c r="BE291" s="177">
        <f>IF(AD291+AE291=0,1,AD291/(AD291+AE291))</f>
        <v/>
      </c>
    </row>
    <row r="292">
      <c r="A292" s="178" t="n">
        <v>0.6037741571428573</v>
      </c>
      <c r="B292" s="174" t="n">
        <v>53</v>
      </c>
      <c r="C292" s="174" t="n">
        <v>1</v>
      </c>
      <c r="D292" s="174" t="n">
        <v>1503</v>
      </c>
      <c r="E292" s="174" t="n">
        <v>3483</v>
      </c>
      <c r="F292" s="174" t="n">
        <v>126</v>
      </c>
      <c r="G292" s="174" t="n">
        <v>53</v>
      </c>
      <c r="H292" s="174" t="n">
        <v>1290</v>
      </c>
      <c r="I292" s="174" t="n">
        <v>2836</v>
      </c>
      <c r="J292" s="174" t="n">
        <v>4235</v>
      </c>
      <c r="K292" s="174" t="n">
        <v>182</v>
      </c>
      <c r="L292" s="174" t="n">
        <v>29</v>
      </c>
      <c r="M292" s="174" t="n">
        <v>306</v>
      </c>
      <c r="N292" s="174" t="n">
        <v>9</v>
      </c>
      <c r="O292" s="174" t="n">
        <v>1889</v>
      </c>
      <c r="P292" s="174" t="n">
        <v>20</v>
      </c>
      <c r="Q292" s="174" t="n">
        <v>3081</v>
      </c>
      <c r="R292" s="174" t="n">
        <v>11</v>
      </c>
      <c r="S292" s="174" t="n">
        <v>17</v>
      </c>
      <c r="T292" s="174" t="n">
        <v>148</v>
      </c>
      <c r="U292" s="174" t="n">
        <v>4384</v>
      </c>
      <c r="V292" s="174" t="n">
        <v>1770</v>
      </c>
      <c r="W292" s="174" t="n">
        <v>1029</v>
      </c>
      <c r="X292" s="174" t="n">
        <v>1150</v>
      </c>
      <c r="Y292" s="174" t="n">
        <v>5580</v>
      </c>
      <c r="Z292" s="179">
        <f>B292+F292+J292+N292+R292</f>
        <v/>
      </c>
      <c r="AA292" s="179">
        <f>C292+G292+K292+O292+S292</f>
        <v/>
      </c>
      <c r="AB292" s="179">
        <f>D292+H292+L292+P292+T292</f>
        <v/>
      </c>
      <c r="AC292" s="179">
        <f>E292+I292+M292+Q292+U292</f>
        <v/>
      </c>
      <c r="AD292" s="179">
        <f>Z292+V292</f>
        <v/>
      </c>
      <c r="AE292" s="179">
        <f>AA292+W292</f>
        <v/>
      </c>
      <c r="AF292" s="179">
        <f>AB292+X292</f>
        <v/>
      </c>
      <c r="AG292" s="179">
        <f>AC292+Y292</f>
        <v/>
      </c>
      <c r="AH292" s="177">
        <f>IF(B292+D292=0,"",B292/(B292+D292))</f>
        <v/>
      </c>
      <c r="AI292" s="177">
        <f>IF(C292+E292=0,"",C292/(C292+E292))</f>
        <v/>
      </c>
      <c r="AJ292" s="177">
        <f>IF(B292+C292=0,1,B292/(B292+C292))</f>
        <v/>
      </c>
      <c r="AK292" s="177">
        <f>IF(F292+H292=0,"",F292/(F292+H292))</f>
        <v/>
      </c>
      <c r="AL292" s="177">
        <f>IF(G292+I292=0,"",G292/(G292+I292))</f>
        <v/>
      </c>
      <c r="AM292" s="177">
        <f>IF(F292+G292=0,1,F292/(F292+G292))</f>
        <v/>
      </c>
      <c r="AN292" s="177">
        <f>IF(J292+L292=0,"",J292/(J292+L292))</f>
        <v/>
      </c>
      <c r="AO292" s="177">
        <f>IF(K292+M292=0,"",K292/(K292+M292))</f>
        <v/>
      </c>
      <c r="AP292" s="177">
        <f>IF(J292+K292=0,1,J292/(J292+K292))</f>
        <v/>
      </c>
      <c r="AQ292" s="177">
        <f>IF(N292+P292=0,"",N292/(N292+P292))</f>
        <v/>
      </c>
      <c r="AR292" s="177">
        <f>IF(O292+Q292=0,"",O292/(O292+Q292))</f>
        <v/>
      </c>
      <c r="AS292" s="177">
        <f>IF(N292+O292=0,1,N292/(N292+O292))</f>
        <v/>
      </c>
      <c r="AT292" s="177">
        <f>IF(R292+T292=0,"",R292/(R292+T292))</f>
        <v/>
      </c>
      <c r="AU292" s="177">
        <f>IF(S292+U292=0,"",S292/(S292+U292))</f>
        <v/>
      </c>
      <c r="AV292" s="177">
        <f>IF(R292+S292=0,1,R292/(R292+S292))</f>
        <v/>
      </c>
      <c r="AW292" s="177">
        <f>IF(V292+X292=0,"",V292/(V292+X292))</f>
        <v/>
      </c>
      <c r="AX292" s="177">
        <f>IF(W292+Y292=0,"",W292/(W292+Y292))</f>
        <v/>
      </c>
      <c r="AY292" s="177">
        <f>IF(V292+W292=0,1,V292/(V292+W292))</f>
        <v/>
      </c>
      <c r="AZ292" s="177">
        <f>IF(Z292+AB292=0,"",Z292/(Z292+AB292))</f>
        <v/>
      </c>
      <c r="BA292" s="177">
        <f>IF(AA292+AC292=0,"",AA292/(AA292+AC292))</f>
        <v/>
      </c>
      <c r="BB292" s="177">
        <f>IF(Z292+AA292=0,1,Z292/(Z292+AA292))</f>
        <v/>
      </c>
      <c r="BC292" s="177">
        <f>IF(AD292+AF292=0,"",AD292/(AD292+AF292))</f>
        <v/>
      </c>
      <c r="BD292" s="177">
        <f>IF(AE292+AG292=0,"",AE292/(AE292+AG292))</f>
        <v/>
      </c>
      <c r="BE292" s="177">
        <f>IF(AD292+AE292=0,1,AD292/(AD292+AE292))</f>
        <v/>
      </c>
    </row>
    <row r="293">
      <c r="A293" s="178" t="n">
        <v>0.6186625333333333</v>
      </c>
      <c r="B293" s="174" t="n">
        <v>50</v>
      </c>
      <c r="C293" s="174" t="n">
        <v>0</v>
      </c>
      <c r="D293" s="174" t="n">
        <v>1506</v>
      </c>
      <c r="E293" s="174" t="n">
        <v>3484</v>
      </c>
      <c r="F293" s="174" t="n">
        <v>120</v>
      </c>
      <c r="G293" s="174" t="n">
        <v>50</v>
      </c>
      <c r="H293" s="174" t="n">
        <v>1296</v>
      </c>
      <c r="I293" s="174" t="n">
        <v>2839</v>
      </c>
      <c r="J293" s="174" t="n">
        <v>4234</v>
      </c>
      <c r="K293" s="174" t="n">
        <v>178</v>
      </c>
      <c r="L293" s="174" t="n">
        <v>30</v>
      </c>
      <c r="M293" s="174" t="n">
        <v>310</v>
      </c>
      <c r="N293" s="174" t="n">
        <v>9</v>
      </c>
      <c r="O293" s="174" t="n">
        <v>1868</v>
      </c>
      <c r="P293" s="174" t="n">
        <v>20</v>
      </c>
      <c r="Q293" s="174" t="n">
        <v>3102</v>
      </c>
      <c r="R293" s="174" t="n">
        <v>10</v>
      </c>
      <c r="S293" s="174" t="n">
        <v>16</v>
      </c>
      <c r="T293" s="174" t="n">
        <v>149</v>
      </c>
      <c r="U293" s="174" t="n">
        <v>4385</v>
      </c>
      <c r="V293" s="174" t="n">
        <v>1753</v>
      </c>
      <c r="W293" s="174" t="n">
        <v>1004</v>
      </c>
      <c r="X293" s="174" t="n">
        <v>1167</v>
      </c>
      <c r="Y293" s="174" t="n">
        <v>5605</v>
      </c>
      <c r="Z293" s="179">
        <f>B293+F293+J293+N293+R293</f>
        <v/>
      </c>
      <c r="AA293" s="179">
        <f>C293+G293+K293+O293+S293</f>
        <v/>
      </c>
      <c r="AB293" s="179">
        <f>D293+H293+L293+P293+T293</f>
        <v/>
      </c>
      <c r="AC293" s="179">
        <f>E293+I293+M293+Q293+U293</f>
        <v/>
      </c>
      <c r="AD293" s="179">
        <f>Z293+V293</f>
        <v/>
      </c>
      <c r="AE293" s="179">
        <f>AA293+W293</f>
        <v/>
      </c>
      <c r="AF293" s="179">
        <f>AB293+X293</f>
        <v/>
      </c>
      <c r="AG293" s="179">
        <f>AC293+Y293</f>
        <v/>
      </c>
      <c r="AH293" s="177">
        <f>IF(B293+D293=0,"",B293/(B293+D293))</f>
        <v/>
      </c>
      <c r="AI293" s="177">
        <f>IF(C293+E293=0,"",C293/(C293+E293))</f>
        <v/>
      </c>
      <c r="AJ293" s="177">
        <f>IF(B293+C293=0,1,B293/(B293+C293))</f>
        <v/>
      </c>
      <c r="AK293" s="177">
        <f>IF(F293+H293=0,"",F293/(F293+H293))</f>
        <v/>
      </c>
      <c r="AL293" s="177">
        <f>IF(G293+I293=0,"",G293/(G293+I293))</f>
        <v/>
      </c>
      <c r="AM293" s="177">
        <f>IF(F293+G293=0,1,F293/(F293+G293))</f>
        <v/>
      </c>
      <c r="AN293" s="177">
        <f>IF(J293+L293=0,"",J293/(J293+L293))</f>
        <v/>
      </c>
      <c r="AO293" s="177">
        <f>IF(K293+M293=0,"",K293/(K293+M293))</f>
        <v/>
      </c>
      <c r="AP293" s="177">
        <f>IF(J293+K293=0,1,J293/(J293+K293))</f>
        <v/>
      </c>
      <c r="AQ293" s="177">
        <f>IF(N293+P293=0,"",N293/(N293+P293))</f>
        <v/>
      </c>
      <c r="AR293" s="177">
        <f>IF(O293+Q293=0,"",O293/(O293+Q293))</f>
        <v/>
      </c>
      <c r="AS293" s="177">
        <f>IF(N293+O293=0,1,N293/(N293+O293))</f>
        <v/>
      </c>
      <c r="AT293" s="177">
        <f>IF(R293+T293=0,"",R293/(R293+T293))</f>
        <v/>
      </c>
      <c r="AU293" s="177">
        <f>IF(S293+U293=0,"",S293/(S293+U293))</f>
        <v/>
      </c>
      <c r="AV293" s="177">
        <f>IF(R293+S293=0,1,R293/(R293+S293))</f>
        <v/>
      </c>
      <c r="AW293" s="177">
        <f>IF(V293+X293=0,"",V293/(V293+X293))</f>
        <v/>
      </c>
      <c r="AX293" s="177">
        <f>IF(W293+Y293=0,"",W293/(W293+Y293))</f>
        <v/>
      </c>
      <c r="AY293" s="177">
        <f>IF(V293+W293=0,1,V293/(V293+W293))</f>
        <v/>
      </c>
      <c r="AZ293" s="177">
        <f>IF(Z293+AB293=0,"",Z293/(Z293+AB293))</f>
        <v/>
      </c>
      <c r="BA293" s="177">
        <f>IF(AA293+AC293=0,"",AA293/(AA293+AC293))</f>
        <v/>
      </c>
      <c r="BB293" s="177">
        <f>IF(Z293+AA293=0,1,Z293/(Z293+AA293))</f>
        <v/>
      </c>
      <c r="BC293" s="177">
        <f>IF(AD293+AF293=0,"",AD293/(AD293+AF293))</f>
        <v/>
      </c>
      <c r="BD293" s="177">
        <f>IF(AE293+AG293=0,"",AE293/(AE293+AG293))</f>
        <v/>
      </c>
      <c r="BE293" s="177">
        <f>IF(AD293+AE293=0,1,AD293/(AD293+AE293))</f>
        <v/>
      </c>
    </row>
    <row r="294">
      <c r="A294" s="178" t="n">
        <v>0.6331587666666675</v>
      </c>
      <c r="B294" s="174" t="n">
        <v>46</v>
      </c>
      <c r="C294" s="174" t="n">
        <v>0</v>
      </c>
      <c r="D294" s="174" t="n">
        <v>1510</v>
      </c>
      <c r="E294" s="174" t="n">
        <v>3484</v>
      </c>
      <c r="F294" s="174" t="n">
        <v>112</v>
      </c>
      <c r="G294" s="174" t="n">
        <v>46</v>
      </c>
      <c r="H294" s="174" t="n">
        <v>1304</v>
      </c>
      <c r="I294" s="174" t="n">
        <v>2843</v>
      </c>
      <c r="J294" s="174" t="n">
        <v>4232</v>
      </c>
      <c r="K294" s="174" t="n">
        <v>176</v>
      </c>
      <c r="L294" s="174" t="n">
        <v>32</v>
      </c>
      <c r="M294" s="174" t="n">
        <v>312</v>
      </c>
      <c r="N294" s="174" t="n">
        <v>9</v>
      </c>
      <c r="O294" s="174" t="n">
        <v>1839</v>
      </c>
      <c r="P294" s="174" t="n">
        <v>20</v>
      </c>
      <c r="Q294" s="174" t="n">
        <v>3131</v>
      </c>
      <c r="R294" s="174" t="n">
        <v>9</v>
      </c>
      <c r="S294" s="174" t="n">
        <v>15</v>
      </c>
      <c r="T294" s="174" t="n">
        <v>150</v>
      </c>
      <c r="U294" s="174" t="n">
        <v>4386</v>
      </c>
      <c r="V294" s="174" t="n">
        <v>1739</v>
      </c>
      <c r="W294" s="174" t="n">
        <v>986</v>
      </c>
      <c r="X294" s="174" t="n">
        <v>1181</v>
      </c>
      <c r="Y294" s="174" t="n">
        <v>5623</v>
      </c>
      <c r="Z294" s="179">
        <f>B294+F294+J294+N294+R294</f>
        <v/>
      </c>
      <c r="AA294" s="179">
        <f>C294+G294+K294+O294+S294</f>
        <v/>
      </c>
      <c r="AB294" s="179">
        <f>D294+H294+L294+P294+T294</f>
        <v/>
      </c>
      <c r="AC294" s="179">
        <f>E294+I294+M294+Q294+U294</f>
        <v/>
      </c>
      <c r="AD294" s="179">
        <f>Z294+V294</f>
        <v/>
      </c>
      <c r="AE294" s="179">
        <f>AA294+W294</f>
        <v/>
      </c>
      <c r="AF294" s="179">
        <f>AB294+X294</f>
        <v/>
      </c>
      <c r="AG294" s="179">
        <f>AC294+Y294</f>
        <v/>
      </c>
      <c r="AH294" s="177">
        <f>IF(B294+D294=0,"",B294/(B294+D294))</f>
        <v/>
      </c>
      <c r="AI294" s="177">
        <f>IF(C294+E294=0,"",C294/(C294+E294))</f>
        <v/>
      </c>
      <c r="AJ294" s="177">
        <f>IF(B294+C294=0,1,B294/(B294+C294))</f>
        <v/>
      </c>
      <c r="AK294" s="177">
        <f>IF(F294+H294=0,"",F294/(F294+H294))</f>
        <v/>
      </c>
      <c r="AL294" s="177">
        <f>IF(G294+I294=0,"",G294/(G294+I294))</f>
        <v/>
      </c>
      <c r="AM294" s="177">
        <f>IF(F294+G294=0,1,F294/(F294+G294))</f>
        <v/>
      </c>
      <c r="AN294" s="177">
        <f>IF(J294+L294=0,"",J294/(J294+L294))</f>
        <v/>
      </c>
      <c r="AO294" s="177">
        <f>IF(K294+M294=0,"",K294/(K294+M294))</f>
        <v/>
      </c>
      <c r="AP294" s="177">
        <f>IF(J294+K294=0,1,J294/(J294+K294))</f>
        <v/>
      </c>
      <c r="AQ294" s="177">
        <f>IF(N294+P294=0,"",N294/(N294+P294))</f>
        <v/>
      </c>
      <c r="AR294" s="177">
        <f>IF(O294+Q294=0,"",O294/(O294+Q294))</f>
        <v/>
      </c>
      <c r="AS294" s="177">
        <f>IF(N294+O294=0,1,N294/(N294+O294))</f>
        <v/>
      </c>
      <c r="AT294" s="177">
        <f>IF(R294+T294=0,"",R294/(R294+T294))</f>
        <v/>
      </c>
      <c r="AU294" s="177">
        <f>IF(S294+U294=0,"",S294/(S294+U294))</f>
        <v/>
      </c>
      <c r="AV294" s="177">
        <f>IF(R294+S294=0,1,R294/(R294+S294))</f>
        <v/>
      </c>
      <c r="AW294" s="177">
        <f>IF(V294+X294=0,"",V294/(V294+X294))</f>
        <v/>
      </c>
      <c r="AX294" s="177">
        <f>IF(W294+Y294=0,"",W294/(W294+Y294))</f>
        <v/>
      </c>
      <c r="AY294" s="177">
        <f>IF(V294+W294=0,1,V294/(V294+W294))</f>
        <v/>
      </c>
      <c r="AZ294" s="177">
        <f>IF(Z294+AB294=0,"",Z294/(Z294+AB294))</f>
        <v/>
      </c>
      <c r="BA294" s="177">
        <f>IF(AA294+AC294=0,"",AA294/(AA294+AC294))</f>
        <v/>
      </c>
      <c r="BB294" s="177">
        <f>IF(Z294+AA294=0,1,Z294/(Z294+AA294))</f>
        <v/>
      </c>
      <c r="BC294" s="177">
        <f>IF(AD294+AF294=0,"",AD294/(AD294+AF294))</f>
        <v/>
      </c>
      <c r="BD294" s="177">
        <f>IF(AE294+AG294=0,"",AE294/(AE294+AG294))</f>
        <v/>
      </c>
      <c r="BE294" s="177">
        <f>IF(AD294+AE294=0,1,AD294/(AD294+AE294))</f>
        <v/>
      </c>
    </row>
    <row r="295">
      <c r="A295" s="178" t="n">
        <v>0.6469107666666657</v>
      </c>
      <c r="B295" s="174" t="n">
        <v>45</v>
      </c>
      <c r="C295" s="174" t="n">
        <v>0</v>
      </c>
      <c r="D295" s="174" t="n">
        <v>1511</v>
      </c>
      <c r="E295" s="174" t="n">
        <v>3484</v>
      </c>
      <c r="F295" s="174" t="n">
        <v>106</v>
      </c>
      <c r="G295" s="174" t="n">
        <v>45</v>
      </c>
      <c r="H295" s="174" t="n">
        <v>1310</v>
      </c>
      <c r="I295" s="174" t="n">
        <v>2844</v>
      </c>
      <c r="J295" s="174" t="n">
        <v>4231</v>
      </c>
      <c r="K295" s="174" t="n">
        <v>174</v>
      </c>
      <c r="L295" s="174" t="n">
        <v>33</v>
      </c>
      <c r="M295" s="174" t="n">
        <v>314</v>
      </c>
      <c r="N295" s="174" t="n">
        <v>9</v>
      </c>
      <c r="O295" s="174" t="n">
        <v>1796</v>
      </c>
      <c r="P295" s="174" t="n">
        <v>20</v>
      </c>
      <c r="Q295" s="174" t="n">
        <v>3174</v>
      </c>
      <c r="R295" s="174" t="n">
        <v>8</v>
      </c>
      <c r="S295" s="174" t="n">
        <v>14</v>
      </c>
      <c r="T295" s="174" t="n">
        <v>151</v>
      </c>
      <c r="U295" s="174" t="n">
        <v>4387</v>
      </c>
      <c r="V295" s="174" t="n">
        <v>1727</v>
      </c>
      <c r="W295" s="174" t="n">
        <v>971</v>
      </c>
      <c r="X295" s="174" t="n">
        <v>1193</v>
      </c>
      <c r="Y295" s="174" t="n">
        <v>5638</v>
      </c>
      <c r="Z295" s="179">
        <f>B295+F295+J295+N295+R295</f>
        <v/>
      </c>
      <c r="AA295" s="179">
        <f>C295+G295+K295+O295+S295</f>
        <v/>
      </c>
      <c r="AB295" s="179">
        <f>D295+H295+L295+P295+T295</f>
        <v/>
      </c>
      <c r="AC295" s="179">
        <f>E295+I295+M295+Q295+U295</f>
        <v/>
      </c>
      <c r="AD295" s="179">
        <f>Z295+V295</f>
        <v/>
      </c>
      <c r="AE295" s="179">
        <f>AA295+W295</f>
        <v/>
      </c>
      <c r="AF295" s="179">
        <f>AB295+X295</f>
        <v/>
      </c>
      <c r="AG295" s="179">
        <f>AC295+Y295</f>
        <v/>
      </c>
      <c r="AH295" s="177">
        <f>IF(B295+D295=0,"",B295/(B295+D295))</f>
        <v/>
      </c>
      <c r="AI295" s="177">
        <f>IF(C295+E295=0,"",C295/(C295+E295))</f>
        <v/>
      </c>
      <c r="AJ295" s="177">
        <f>IF(B295+C295=0,1,B295/(B295+C295))</f>
        <v/>
      </c>
      <c r="AK295" s="177">
        <f>IF(F295+H295=0,"",F295/(F295+H295))</f>
        <v/>
      </c>
      <c r="AL295" s="177">
        <f>IF(G295+I295=0,"",G295/(G295+I295))</f>
        <v/>
      </c>
      <c r="AM295" s="177">
        <f>IF(F295+G295=0,1,F295/(F295+G295))</f>
        <v/>
      </c>
      <c r="AN295" s="177">
        <f>IF(J295+L295=0,"",J295/(J295+L295))</f>
        <v/>
      </c>
      <c r="AO295" s="177">
        <f>IF(K295+M295=0,"",K295/(K295+M295))</f>
        <v/>
      </c>
      <c r="AP295" s="177">
        <f>IF(J295+K295=0,1,J295/(J295+K295))</f>
        <v/>
      </c>
      <c r="AQ295" s="177">
        <f>IF(N295+P295=0,"",N295/(N295+P295))</f>
        <v/>
      </c>
      <c r="AR295" s="177">
        <f>IF(O295+Q295=0,"",O295/(O295+Q295))</f>
        <v/>
      </c>
      <c r="AS295" s="177">
        <f>IF(N295+O295=0,1,N295/(N295+O295))</f>
        <v/>
      </c>
      <c r="AT295" s="177">
        <f>IF(R295+T295=0,"",R295/(R295+T295))</f>
        <v/>
      </c>
      <c r="AU295" s="177">
        <f>IF(S295+U295=0,"",S295/(S295+U295))</f>
        <v/>
      </c>
      <c r="AV295" s="177">
        <f>IF(R295+S295=0,1,R295/(R295+S295))</f>
        <v/>
      </c>
      <c r="AW295" s="177">
        <f>IF(V295+X295=0,"",V295/(V295+X295))</f>
        <v/>
      </c>
      <c r="AX295" s="177">
        <f>IF(W295+Y295=0,"",W295/(W295+Y295))</f>
        <v/>
      </c>
      <c r="AY295" s="177">
        <f>IF(V295+W295=0,1,V295/(V295+W295))</f>
        <v/>
      </c>
      <c r="AZ295" s="177">
        <f>IF(Z295+AB295=0,"",Z295/(Z295+AB295))</f>
        <v/>
      </c>
      <c r="BA295" s="177">
        <f>IF(AA295+AC295=0,"",AA295/(AA295+AC295))</f>
        <v/>
      </c>
      <c r="BB295" s="177">
        <f>IF(Z295+AA295=0,1,Z295/(Z295+AA295))</f>
        <v/>
      </c>
      <c r="BC295" s="177">
        <f>IF(AD295+AF295=0,"",AD295/(AD295+AF295))</f>
        <v/>
      </c>
      <c r="BD295" s="177">
        <f>IF(AE295+AG295=0,"",AE295/(AE295+AG295))</f>
        <v/>
      </c>
      <c r="BE295" s="177">
        <f>IF(AD295+AE295=0,1,AD295/(AD295+AE295))</f>
        <v/>
      </c>
    </row>
    <row r="296">
      <c r="A296" s="178" t="n">
        <v>0.6610819847619048</v>
      </c>
      <c r="B296" s="174" t="n">
        <v>45</v>
      </c>
      <c r="C296" s="174" t="n">
        <v>0</v>
      </c>
      <c r="D296" s="174" t="n">
        <v>1511</v>
      </c>
      <c r="E296" s="174" t="n">
        <v>3484</v>
      </c>
      <c r="F296" s="174" t="n">
        <v>100</v>
      </c>
      <c r="G296" s="174" t="n">
        <v>42</v>
      </c>
      <c r="H296" s="174" t="n">
        <v>1316</v>
      </c>
      <c r="I296" s="174" t="n">
        <v>2847</v>
      </c>
      <c r="J296" s="174" t="n">
        <v>4229</v>
      </c>
      <c r="K296" s="174" t="n">
        <v>171</v>
      </c>
      <c r="L296" s="174" t="n">
        <v>35</v>
      </c>
      <c r="M296" s="174" t="n">
        <v>317</v>
      </c>
      <c r="N296" s="174" t="n">
        <v>9</v>
      </c>
      <c r="O296" s="174" t="n">
        <v>1757</v>
      </c>
      <c r="P296" s="174" t="n">
        <v>20</v>
      </c>
      <c r="Q296" s="174" t="n">
        <v>3213</v>
      </c>
      <c r="R296" s="174" t="n">
        <v>8</v>
      </c>
      <c r="S296" s="174" t="n">
        <v>13</v>
      </c>
      <c r="T296" s="174" t="n">
        <v>151</v>
      </c>
      <c r="U296" s="174" t="n">
        <v>4388</v>
      </c>
      <c r="V296" s="174" t="n">
        <v>1722</v>
      </c>
      <c r="W296" s="174" t="n">
        <v>947</v>
      </c>
      <c r="X296" s="174" t="n">
        <v>1198</v>
      </c>
      <c r="Y296" s="174" t="n">
        <v>5662</v>
      </c>
      <c r="Z296" s="179">
        <f>B296+F296+J296+N296+R296</f>
        <v/>
      </c>
      <c r="AA296" s="179">
        <f>C296+G296+K296+O296+S296</f>
        <v/>
      </c>
      <c r="AB296" s="179">
        <f>D296+H296+L296+P296+T296</f>
        <v/>
      </c>
      <c r="AC296" s="179">
        <f>E296+I296+M296+Q296+U296</f>
        <v/>
      </c>
      <c r="AD296" s="179">
        <f>Z296+V296</f>
        <v/>
      </c>
      <c r="AE296" s="179">
        <f>AA296+W296</f>
        <v/>
      </c>
      <c r="AF296" s="179">
        <f>AB296+X296</f>
        <v/>
      </c>
      <c r="AG296" s="179">
        <f>AC296+Y296</f>
        <v/>
      </c>
      <c r="AH296" s="177">
        <f>IF(B296+D296=0,"",B296/(B296+D296))</f>
        <v/>
      </c>
      <c r="AI296" s="177">
        <f>IF(C296+E296=0,"",C296/(C296+E296))</f>
        <v/>
      </c>
      <c r="AJ296" s="177">
        <f>IF(B296+C296=0,1,B296/(B296+C296))</f>
        <v/>
      </c>
      <c r="AK296" s="177">
        <f>IF(F296+H296=0,"",F296/(F296+H296))</f>
        <v/>
      </c>
      <c r="AL296" s="177">
        <f>IF(G296+I296=0,"",G296/(G296+I296))</f>
        <v/>
      </c>
      <c r="AM296" s="177">
        <f>IF(F296+G296=0,1,F296/(F296+G296))</f>
        <v/>
      </c>
      <c r="AN296" s="177">
        <f>IF(J296+L296=0,"",J296/(J296+L296))</f>
        <v/>
      </c>
      <c r="AO296" s="177">
        <f>IF(K296+M296=0,"",K296/(K296+M296))</f>
        <v/>
      </c>
      <c r="AP296" s="177">
        <f>IF(J296+K296=0,1,J296/(J296+K296))</f>
        <v/>
      </c>
      <c r="AQ296" s="177">
        <f>IF(N296+P296=0,"",N296/(N296+P296))</f>
        <v/>
      </c>
      <c r="AR296" s="177">
        <f>IF(O296+Q296=0,"",O296/(O296+Q296))</f>
        <v/>
      </c>
      <c r="AS296" s="177">
        <f>IF(N296+O296=0,1,N296/(N296+O296))</f>
        <v/>
      </c>
      <c r="AT296" s="177">
        <f>IF(R296+T296=0,"",R296/(R296+T296))</f>
        <v/>
      </c>
      <c r="AU296" s="177">
        <f>IF(S296+U296=0,"",S296/(S296+U296))</f>
        <v/>
      </c>
      <c r="AV296" s="177">
        <f>IF(R296+S296=0,1,R296/(R296+S296))</f>
        <v/>
      </c>
      <c r="AW296" s="177">
        <f>IF(V296+X296=0,"",V296/(V296+X296))</f>
        <v/>
      </c>
      <c r="AX296" s="177">
        <f>IF(W296+Y296=0,"",W296/(W296+Y296))</f>
        <v/>
      </c>
      <c r="AY296" s="177">
        <f>IF(V296+W296=0,1,V296/(V296+W296))</f>
        <v/>
      </c>
      <c r="AZ296" s="177">
        <f>IF(Z296+AB296=0,"",Z296/(Z296+AB296))</f>
        <v/>
      </c>
      <c r="BA296" s="177">
        <f>IF(AA296+AC296=0,"",AA296/(AA296+AC296))</f>
        <v/>
      </c>
      <c r="BB296" s="177">
        <f>IF(Z296+AA296=0,1,Z296/(Z296+AA296))</f>
        <v/>
      </c>
      <c r="BC296" s="177">
        <f>IF(AD296+AF296=0,"",AD296/(AD296+AF296))</f>
        <v/>
      </c>
      <c r="BD296" s="177">
        <f>IF(AE296+AG296=0,"",AE296/(AE296+AG296))</f>
        <v/>
      </c>
      <c r="BE296" s="177">
        <f>IF(AD296+AE296=0,1,AD296/(AD296+AE296))</f>
        <v/>
      </c>
    </row>
    <row r="297">
      <c r="A297" s="178" t="n">
        <v>0.6767428533333333</v>
      </c>
      <c r="B297" s="174" t="n">
        <v>39</v>
      </c>
      <c r="C297" s="174" t="n">
        <v>0</v>
      </c>
      <c r="D297" s="174" t="n">
        <v>1517</v>
      </c>
      <c r="E297" s="174" t="n">
        <v>3484</v>
      </c>
      <c r="F297" s="174" t="n">
        <v>97</v>
      </c>
      <c r="G297" s="174" t="n">
        <v>40</v>
      </c>
      <c r="H297" s="174" t="n">
        <v>1319</v>
      </c>
      <c r="I297" s="174" t="n">
        <v>2849</v>
      </c>
      <c r="J297" s="174" t="n">
        <v>4227</v>
      </c>
      <c r="K297" s="174" t="n">
        <v>166</v>
      </c>
      <c r="L297" s="174" t="n">
        <v>37</v>
      </c>
      <c r="M297" s="174" t="n">
        <v>322</v>
      </c>
      <c r="N297" s="174" t="n">
        <v>8</v>
      </c>
      <c r="O297" s="174" t="n">
        <v>1726</v>
      </c>
      <c r="P297" s="174" t="n">
        <v>21</v>
      </c>
      <c r="Q297" s="174" t="n">
        <v>3244</v>
      </c>
      <c r="R297" s="174" t="n">
        <v>6</v>
      </c>
      <c r="S297" s="174" t="n">
        <v>12</v>
      </c>
      <c r="T297" s="174" t="n">
        <v>153</v>
      </c>
      <c r="U297" s="174" t="n">
        <v>4389</v>
      </c>
      <c r="V297" s="174" t="n">
        <v>1709</v>
      </c>
      <c r="W297" s="174" t="n">
        <v>930</v>
      </c>
      <c r="X297" s="174" t="n">
        <v>1211</v>
      </c>
      <c r="Y297" s="174" t="n">
        <v>5679</v>
      </c>
      <c r="Z297" s="179">
        <f>B297+F297+J297+N297+R297</f>
        <v/>
      </c>
      <c r="AA297" s="179">
        <f>C297+G297+K297+O297+S297</f>
        <v/>
      </c>
      <c r="AB297" s="179">
        <f>D297+H297+L297+P297+T297</f>
        <v/>
      </c>
      <c r="AC297" s="179">
        <f>E297+I297+M297+Q297+U297</f>
        <v/>
      </c>
      <c r="AD297" s="179">
        <f>Z297+V297</f>
        <v/>
      </c>
      <c r="AE297" s="179">
        <f>AA297+W297</f>
        <v/>
      </c>
      <c r="AF297" s="179">
        <f>AB297+X297</f>
        <v/>
      </c>
      <c r="AG297" s="179">
        <f>AC297+Y297</f>
        <v/>
      </c>
      <c r="AH297" s="177">
        <f>IF(B297+D297=0,"",B297/(B297+D297))</f>
        <v/>
      </c>
      <c r="AI297" s="177">
        <f>IF(C297+E297=0,"",C297/(C297+E297))</f>
        <v/>
      </c>
      <c r="AJ297" s="177">
        <f>IF(B297+C297=0,1,B297/(B297+C297))</f>
        <v/>
      </c>
      <c r="AK297" s="177">
        <f>IF(F297+H297=0,"",F297/(F297+H297))</f>
        <v/>
      </c>
      <c r="AL297" s="177">
        <f>IF(G297+I297=0,"",G297/(G297+I297))</f>
        <v/>
      </c>
      <c r="AM297" s="177">
        <f>IF(F297+G297=0,1,F297/(F297+G297))</f>
        <v/>
      </c>
      <c r="AN297" s="177">
        <f>IF(J297+L297=0,"",J297/(J297+L297))</f>
        <v/>
      </c>
      <c r="AO297" s="177">
        <f>IF(K297+M297=0,"",K297/(K297+M297))</f>
        <v/>
      </c>
      <c r="AP297" s="177">
        <f>IF(J297+K297=0,1,J297/(J297+K297))</f>
        <v/>
      </c>
      <c r="AQ297" s="177">
        <f>IF(N297+P297=0,"",N297/(N297+P297))</f>
        <v/>
      </c>
      <c r="AR297" s="177">
        <f>IF(O297+Q297=0,"",O297/(O297+Q297))</f>
        <v/>
      </c>
      <c r="AS297" s="177">
        <f>IF(N297+O297=0,1,N297/(N297+O297))</f>
        <v/>
      </c>
      <c r="AT297" s="177">
        <f>IF(R297+T297=0,"",R297/(R297+T297))</f>
        <v/>
      </c>
      <c r="AU297" s="177">
        <f>IF(S297+U297=0,"",S297/(S297+U297))</f>
        <v/>
      </c>
      <c r="AV297" s="177">
        <f>IF(R297+S297=0,1,R297/(R297+S297))</f>
        <v/>
      </c>
      <c r="AW297" s="177">
        <f>IF(V297+X297=0,"",V297/(V297+X297))</f>
        <v/>
      </c>
      <c r="AX297" s="177">
        <f>IF(W297+Y297=0,"",W297/(W297+Y297))</f>
        <v/>
      </c>
      <c r="AY297" s="177">
        <f>IF(V297+W297=0,1,V297/(V297+W297))</f>
        <v/>
      </c>
      <c r="AZ297" s="177">
        <f>IF(Z297+AB297=0,"",Z297/(Z297+AB297))</f>
        <v/>
      </c>
      <c r="BA297" s="177">
        <f>IF(AA297+AC297=0,"",AA297/(AA297+AC297))</f>
        <v/>
      </c>
      <c r="BB297" s="177">
        <f>IF(Z297+AA297=0,1,Z297/(Z297+AA297))</f>
        <v/>
      </c>
      <c r="BC297" s="177">
        <f>IF(AD297+AF297=0,"",AD297/(AD297+AF297))</f>
        <v/>
      </c>
      <c r="BD297" s="177">
        <f>IF(AE297+AG297=0,"",AE297/(AE297+AG297))</f>
        <v/>
      </c>
      <c r="BE297" s="177">
        <f>IF(AD297+AE297=0,1,AD297/(AD297+AE297))</f>
        <v/>
      </c>
    </row>
    <row r="298">
      <c r="A298" s="178" t="n">
        <v>0.6916917657142865</v>
      </c>
      <c r="B298" s="174" t="n">
        <v>35</v>
      </c>
      <c r="C298" s="174" t="n">
        <v>0</v>
      </c>
      <c r="D298" s="174" t="n">
        <v>1521</v>
      </c>
      <c r="E298" s="174" t="n">
        <v>3484</v>
      </c>
      <c r="F298" s="174" t="n">
        <v>94</v>
      </c>
      <c r="G298" s="174" t="n">
        <v>38</v>
      </c>
      <c r="H298" s="174" t="n">
        <v>1322</v>
      </c>
      <c r="I298" s="174" t="n">
        <v>2851</v>
      </c>
      <c r="J298" s="174" t="n">
        <v>4225</v>
      </c>
      <c r="K298" s="174" t="n">
        <v>160</v>
      </c>
      <c r="L298" s="174" t="n">
        <v>39</v>
      </c>
      <c r="M298" s="174" t="n">
        <v>328</v>
      </c>
      <c r="N298" s="174" t="n">
        <v>8</v>
      </c>
      <c r="O298" s="174" t="n">
        <v>1689</v>
      </c>
      <c r="P298" s="174" t="n">
        <v>21</v>
      </c>
      <c r="Q298" s="174" t="n">
        <v>3281</v>
      </c>
      <c r="R298" s="174" t="n">
        <v>4</v>
      </c>
      <c r="S298" s="174" t="n">
        <v>11</v>
      </c>
      <c r="T298" s="174" t="n">
        <v>155</v>
      </c>
      <c r="U298" s="174" t="n">
        <v>4390</v>
      </c>
      <c r="V298" s="174" t="n">
        <v>1700</v>
      </c>
      <c r="W298" s="174" t="n">
        <v>913</v>
      </c>
      <c r="X298" s="174" t="n">
        <v>1220</v>
      </c>
      <c r="Y298" s="174" t="n">
        <v>5696</v>
      </c>
      <c r="Z298" s="179">
        <f>B298+F298+J298+N298+R298</f>
        <v/>
      </c>
      <c r="AA298" s="179">
        <f>C298+G298+K298+O298+S298</f>
        <v/>
      </c>
      <c r="AB298" s="179">
        <f>D298+H298+L298+P298+T298</f>
        <v/>
      </c>
      <c r="AC298" s="179">
        <f>E298+I298+M298+Q298+U298</f>
        <v/>
      </c>
      <c r="AD298" s="179">
        <f>Z298+V298</f>
        <v/>
      </c>
      <c r="AE298" s="179">
        <f>AA298+W298</f>
        <v/>
      </c>
      <c r="AF298" s="179">
        <f>AB298+X298</f>
        <v/>
      </c>
      <c r="AG298" s="179">
        <f>AC298+Y298</f>
        <v/>
      </c>
      <c r="AH298" s="177">
        <f>IF(B298+D298=0,"",B298/(B298+D298))</f>
        <v/>
      </c>
      <c r="AI298" s="177">
        <f>IF(C298+E298=0,"",C298/(C298+E298))</f>
        <v/>
      </c>
      <c r="AJ298" s="177">
        <f>IF(B298+C298=0,1,B298/(B298+C298))</f>
        <v/>
      </c>
      <c r="AK298" s="177">
        <f>IF(F298+H298=0,"",F298/(F298+H298))</f>
        <v/>
      </c>
      <c r="AL298" s="177">
        <f>IF(G298+I298=0,"",G298/(G298+I298))</f>
        <v/>
      </c>
      <c r="AM298" s="177">
        <f>IF(F298+G298=0,1,F298/(F298+G298))</f>
        <v/>
      </c>
      <c r="AN298" s="177">
        <f>IF(J298+L298=0,"",J298/(J298+L298))</f>
        <v/>
      </c>
      <c r="AO298" s="177">
        <f>IF(K298+M298=0,"",K298/(K298+M298))</f>
        <v/>
      </c>
      <c r="AP298" s="177">
        <f>IF(J298+K298=0,1,J298/(J298+K298))</f>
        <v/>
      </c>
      <c r="AQ298" s="177">
        <f>IF(N298+P298=0,"",N298/(N298+P298))</f>
        <v/>
      </c>
      <c r="AR298" s="177">
        <f>IF(O298+Q298=0,"",O298/(O298+Q298))</f>
        <v/>
      </c>
      <c r="AS298" s="177">
        <f>IF(N298+O298=0,1,N298/(N298+O298))</f>
        <v/>
      </c>
      <c r="AT298" s="177">
        <f>IF(R298+T298=0,"",R298/(R298+T298))</f>
        <v/>
      </c>
      <c r="AU298" s="177">
        <f>IF(S298+U298=0,"",S298/(S298+U298))</f>
        <v/>
      </c>
      <c r="AV298" s="177">
        <f>IF(R298+S298=0,1,R298/(R298+S298))</f>
        <v/>
      </c>
      <c r="AW298" s="177">
        <f>IF(V298+X298=0,"",V298/(V298+X298))</f>
        <v/>
      </c>
      <c r="AX298" s="177">
        <f>IF(W298+Y298=0,"",W298/(W298+Y298))</f>
        <v/>
      </c>
      <c r="AY298" s="177">
        <f>IF(V298+W298=0,1,V298/(V298+W298))</f>
        <v/>
      </c>
      <c r="AZ298" s="177">
        <f>IF(Z298+AB298=0,"",Z298/(Z298+AB298))</f>
        <v/>
      </c>
      <c r="BA298" s="177">
        <f>IF(AA298+AC298=0,"",AA298/(AA298+AC298))</f>
        <v/>
      </c>
      <c r="BB298" s="177">
        <f>IF(Z298+AA298=0,1,Z298/(Z298+AA298))</f>
        <v/>
      </c>
      <c r="BC298" s="177">
        <f>IF(AD298+AF298=0,"",AD298/(AD298+AF298))</f>
        <v/>
      </c>
      <c r="BD298" s="177">
        <f>IF(AE298+AG298=0,"",AE298/(AE298+AG298))</f>
        <v/>
      </c>
      <c r="BE298" s="177">
        <f>IF(AD298+AE298=0,1,AD298/(AD298+AE298))</f>
        <v/>
      </c>
    </row>
    <row r="299">
      <c r="A299" s="178" t="n">
        <v>0.7062848999999997</v>
      </c>
      <c r="B299" s="174" t="n">
        <v>33</v>
      </c>
      <c r="C299" s="174" t="n">
        <v>0</v>
      </c>
      <c r="D299" s="174" t="n">
        <v>1523</v>
      </c>
      <c r="E299" s="174" t="n">
        <v>3484</v>
      </c>
      <c r="F299" s="174" t="n">
        <v>92</v>
      </c>
      <c r="G299" s="174" t="n">
        <v>37</v>
      </c>
      <c r="H299" s="174" t="n">
        <v>1324</v>
      </c>
      <c r="I299" s="174" t="n">
        <v>2852</v>
      </c>
      <c r="J299" s="174" t="n">
        <v>4221</v>
      </c>
      <c r="K299" s="174" t="n">
        <v>158</v>
      </c>
      <c r="L299" s="174" t="n">
        <v>43</v>
      </c>
      <c r="M299" s="174" t="n">
        <v>330</v>
      </c>
      <c r="N299" s="174" t="n">
        <v>8</v>
      </c>
      <c r="O299" s="174" t="n">
        <v>1650</v>
      </c>
      <c r="P299" s="174" t="n">
        <v>21</v>
      </c>
      <c r="Q299" s="174" t="n">
        <v>3320</v>
      </c>
      <c r="R299" s="174" t="n">
        <v>3</v>
      </c>
      <c r="S299" s="174" t="n">
        <v>10</v>
      </c>
      <c r="T299" s="174" t="n">
        <v>156</v>
      </c>
      <c r="U299" s="174" t="n">
        <v>4391</v>
      </c>
      <c r="V299" s="174" t="n">
        <v>1684</v>
      </c>
      <c r="W299" s="174" t="n">
        <v>898</v>
      </c>
      <c r="X299" s="174" t="n">
        <v>1236</v>
      </c>
      <c r="Y299" s="174" t="n">
        <v>5711</v>
      </c>
      <c r="Z299" s="179">
        <f>B299+F299+J299+N299+R299</f>
        <v/>
      </c>
      <c r="AA299" s="179">
        <f>C299+G299+K299+O299+S299</f>
        <v/>
      </c>
      <c r="AB299" s="179">
        <f>D299+H299+L299+P299+T299</f>
        <v/>
      </c>
      <c r="AC299" s="179">
        <f>E299+I299+M299+Q299+U299</f>
        <v/>
      </c>
      <c r="AD299" s="179">
        <f>Z299+V299</f>
        <v/>
      </c>
      <c r="AE299" s="179">
        <f>AA299+W299</f>
        <v/>
      </c>
      <c r="AF299" s="179">
        <f>AB299+X299</f>
        <v/>
      </c>
      <c r="AG299" s="179">
        <f>AC299+Y299</f>
        <v/>
      </c>
      <c r="AH299" s="177">
        <f>IF(B299+D299=0,"",B299/(B299+D299))</f>
        <v/>
      </c>
      <c r="AI299" s="177">
        <f>IF(C299+E299=0,"",C299/(C299+E299))</f>
        <v/>
      </c>
      <c r="AJ299" s="177">
        <f>IF(B299+C299=0,1,B299/(B299+C299))</f>
        <v/>
      </c>
      <c r="AK299" s="177">
        <f>IF(F299+H299=0,"",F299/(F299+H299))</f>
        <v/>
      </c>
      <c r="AL299" s="177">
        <f>IF(G299+I299=0,"",G299/(G299+I299))</f>
        <v/>
      </c>
      <c r="AM299" s="177">
        <f>IF(F299+G299=0,1,F299/(F299+G299))</f>
        <v/>
      </c>
      <c r="AN299" s="177">
        <f>IF(J299+L299=0,"",J299/(J299+L299))</f>
        <v/>
      </c>
      <c r="AO299" s="177">
        <f>IF(K299+M299=0,"",K299/(K299+M299))</f>
        <v/>
      </c>
      <c r="AP299" s="177">
        <f>IF(J299+K299=0,1,J299/(J299+K299))</f>
        <v/>
      </c>
      <c r="AQ299" s="177">
        <f>IF(N299+P299=0,"",N299/(N299+P299))</f>
        <v/>
      </c>
      <c r="AR299" s="177">
        <f>IF(O299+Q299=0,"",O299/(O299+Q299))</f>
        <v/>
      </c>
      <c r="AS299" s="177">
        <f>IF(N299+O299=0,1,N299/(N299+O299))</f>
        <v/>
      </c>
      <c r="AT299" s="177">
        <f>IF(R299+T299=0,"",R299/(R299+T299))</f>
        <v/>
      </c>
      <c r="AU299" s="177">
        <f>IF(S299+U299=0,"",S299/(S299+U299))</f>
        <v/>
      </c>
      <c r="AV299" s="177">
        <f>IF(R299+S299=0,1,R299/(R299+S299))</f>
        <v/>
      </c>
      <c r="AW299" s="177">
        <f>IF(V299+X299=0,"",V299/(V299+X299))</f>
        <v/>
      </c>
      <c r="AX299" s="177">
        <f>IF(W299+Y299=0,"",W299/(W299+Y299))</f>
        <v/>
      </c>
      <c r="AY299" s="177">
        <f>IF(V299+W299=0,1,V299/(V299+W299))</f>
        <v/>
      </c>
      <c r="AZ299" s="177">
        <f>IF(Z299+AB299=0,"",Z299/(Z299+AB299))</f>
        <v/>
      </c>
      <c r="BA299" s="177">
        <f>IF(AA299+AC299=0,"",AA299/(AA299+AC299))</f>
        <v/>
      </c>
      <c r="BB299" s="177">
        <f>IF(Z299+AA299=0,1,Z299/(Z299+AA299))</f>
        <v/>
      </c>
      <c r="BC299" s="177">
        <f>IF(AD299+AF299=0,"",AD299/(AD299+AF299))</f>
        <v/>
      </c>
      <c r="BD299" s="177">
        <f>IF(AE299+AG299=0,"",AE299/(AE299+AG299))</f>
        <v/>
      </c>
      <c r="BE299" s="177">
        <f>IF(AD299+AE299=0,1,AD299/(AD299+AE299))</f>
        <v/>
      </c>
    </row>
    <row r="300">
      <c r="A300" s="178" t="n">
        <v>0.7217626000000003</v>
      </c>
      <c r="B300" s="174" t="n">
        <v>31</v>
      </c>
      <c r="C300" s="174" t="n">
        <v>0</v>
      </c>
      <c r="D300" s="174" t="n">
        <v>1525</v>
      </c>
      <c r="E300" s="174" t="n">
        <v>3484</v>
      </c>
      <c r="F300" s="174" t="n">
        <v>86</v>
      </c>
      <c r="G300" s="174" t="n">
        <v>36</v>
      </c>
      <c r="H300" s="174" t="n">
        <v>1330</v>
      </c>
      <c r="I300" s="174" t="n">
        <v>2853</v>
      </c>
      <c r="J300" s="174" t="n">
        <v>4214</v>
      </c>
      <c r="K300" s="174" t="n">
        <v>154</v>
      </c>
      <c r="L300" s="174" t="n">
        <v>50</v>
      </c>
      <c r="M300" s="174" t="n">
        <v>334</v>
      </c>
      <c r="N300" s="174" t="n">
        <v>8</v>
      </c>
      <c r="O300" s="174" t="n">
        <v>1614</v>
      </c>
      <c r="P300" s="174" t="n">
        <v>21</v>
      </c>
      <c r="Q300" s="174" t="n">
        <v>3356</v>
      </c>
      <c r="R300" s="174" t="n">
        <v>3</v>
      </c>
      <c r="S300" s="174" t="n">
        <v>8</v>
      </c>
      <c r="T300" s="174" t="n">
        <v>156</v>
      </c>
      <c r="U300" s="174" t="n">
        <v>4393</v>
      </c>
      <c r="V300" s="174" t="n">
        <v>1674</v>
      </c>
      <c r="W300" s="174" t="n">
        <v>883</v>
      </c>
      <c r="X300" s="174" t="n">
        <v>1246</v>
      </c>
      <c r="Y300" s="174" t="n">
        <v>5726</v>
      </c>
      <c r="Z300" s="179">
        <f>B300+F300+J300+N300+R300</f>
        <v/>
      </c>
      <c r="AA300" s="179">
        <f>C300+G300+K300+O300+S300</f>
        <v/>
      </c>
      <c r="AB300" s="179">
        <f>D300+H300+L300+P300+T300</f>
        <v/>
      </c>
      <c r="AC300" s="179">
        <f>E300+I300+M300+Q300+U300</f>
        <v/>
      </c>
      <c r="AD300" s="179">
        <f>Z300+V300</f>
        <v/>
      </c>
      <c r="AE300" s="179">
        <f>AA300+W300</f>
        <v/>
      </c>
      <c r="AF300" s="179">
        <f>AB300+X300</f>
        <v/>
      </c>
      <c r="AG300" s="179">
        <f>AC300+Y300</f>
        <v/>
      </c>
      <c r="AH300" s="177">
        <f>IF(B300+D300=0,"",B300/(B300+D300))</f>
        <v/>
      </c>
      <c r="AI300" s="177">
        <f>IF(C300+E300=0,"",C300/(C300+E300))</f>
        <v/>
      </c>
      <c r="AJ300" s="177">
        <f>IF(B300+C300=0,1,B300/(B300+C300))</f>
        <v/>
      </c>
      <c r="AK300" s="177">
        <f>IF(F300+H300=0,"",F300/(F300+H300))</f>
        <v/>
      </c>
      <c r="AL300" s="177">
        <f>IF(G300+I300=0,"",G300/(G300+I300))</f>
        <v/>
      </c>
      <c r="AM300" s="177">
        <f>IF(F300+G300=0,1,F300/(F300+G300))</f>
        <v/>
      </c>
      <c r="AN300" s="177">
        <f>IF(J300+L300=0,"",J300/(J300+L300))</f>
        <v/>
      </c>
      <c r="AO300" s="177">
        <f>IF(K300+M300=0,"",K300/(K300+M300))</f>
        <v/>
      </c>
      <c r="AP300" s="177">
        <f>IF(J300+K300=0,1,J300/(J300+K300))</f>
        <v/>
      </c>
      <c r="AQ300" s="177">
        <f>IF(N300+P300=0,"",N300/(N300+P300))</f>
        <v/>
      </c>
      <c r="AR300" s="177">
        <f>IF(O300+Q300=0,"",O300/(O300+Q300))</f>
        <v/>
      </c>
      <c r="AS300" s="177">
        <f>IF(N300+O300=0,1,N300/(N300+O300))</f>
        <v/>
      </c>
      <c r="AT300" s="177">
        <f>IF(R300+T300=0,"",R300/(R300+T300))</f>
        <v/>
      </c>
      <c r="AU300" s="177">
        <f>IF(S300+U300=0,"",S300/(S300+U300))</f>
        <v/>
      </c>
      <c r="AV300" s="177">
        <f>IF(R300+S300=0,1,R300/(R300+S300))</f>
        <v/>
      </c>
      <c r="AW300" s="177">
        <f>IF(V300+X300=0,"",V300/(V300+X300))</f>
        <v/>
      </c>
      <c r="AX300" s="177">
        <f>IF(W300+Y300=0,"",W300/(W300+Y300))</f>
        <v/>
      </c>
      <c r="AY300" s="177">
        <f>IF(V300+W300=0,1,V300/(V300+W300))</f>
        <v/>
      </c>
      <c r="AZ300" s="177">
        <f>IF(Z300+AB300=0,"",Z300/(Z300+AB300))</f>
        <v/>
      </c>
      <c r="BA300" s="177">
        <f>IF(AA300+AC300=0,"",AA300/(AA300+AC300))</f>
        <v/>
      </c>
      <c r="BB300" s="177">
        <f>IF(Z300+AA300=0,1,Z300/(Z300+AA300))</f>
        <v/>
      </c>
      <c r="BC300" s="177">
        <f>IF(AD300+AF300=0,"",AD300/(AD300+AF300))</f>
        <v/>
      </c>
      <c r="BD300" s="177">
        <f>IF(AE300+AG300=0,"",AE300/(AE300+AG300))</f>
        <v/>
      </c>
      <c r="BE300" s="177">
        <f>IF(AD300+AE300=0,1,AD300/(AD300+AE300))</f>
        <v/>
      </c>
    </row>
    <row r="301">
      <c r="A301" s="178" t="n">
        <v>0.736705857142857</v>
      </c>
      <c r="B301" s="174" t="n">
        <v>28</v>
      </c>
      <c r="C301" s="174" t="n">
        <v>0</v>
      </c>
      <c r="D301" s="174" t="n">
        <v>1528</v>
      </c>
      <c r="E301" s="174" t="n">
        <v>3484</v>
      </c>
      <c r="F301" s="174" t="n">
        <v>83</v>
      </c>
      <c r="G301" s="174" t="n">
        <v>31</v>
      </c>
      <c r="H301" s="174" t="n">
        <v>1333</v>
      </c>
      <c r="I301" s="174" t="n">
        <v>2858</v>
      </c>
      <c r="J301" s="174" t="n">
        <v>4212</v>
      </c>
      <c r="K301" s="174" t="n">
        <v>150</v>
      </c>
      <c r="L301" s="174" t="n">
        <v>52</v>
      </c>
      <c r="M301" s="174" t="n">
        <v>338</v>
      </c>
      <c r="N301" s="174" t="n">
        <v>8</v>
      </c>
      <c r="O301" s="174" t="n">
        <v>1578</v>
      </c>
      <c r="P301" s="174" t="n">
        <v>21</v>
      </c>
      <c r="Q301" s="174" t="n">
        <v>3392</v>
      </c>
      <c r="R301" s="174" t="n">
        <v>3</v>
      </c>
      <c r="S301" s="174" t="n">
        <v>7</v>
      </c>
      <c r="T301" s="174" t="n">
        <v>156</v>
      </c>
      <c r="U301" s="174" t="n">
        <v>4394</v>
      </c>
      <c r="V301" s="174" t="n">
        <v>1664</v>
      </c>
      <c r="W301" s="174" t="n">
        <v>864</v>
      </c>
      <c r="X301" s="174" t="n">
        <v>1256</v>
      </c>
      <c r="Y301" s="174" t="n">
        <v>5745</v>
      </c>
      <c r="Z301" s="179">
        <f>B301+F301+J301+N301+R301</f>
        <v/>
      </c>
      <c r="AA301" s="179">
        <f>C301+G301+K301+O301+S301</f>
        <v/>
      </c>
      <c r="AB301" s="179">
        <f>D301+H301+L301+P301+T301</f>
        <v/>
      </c>
      <c r="AC301" s="179">
        <f>E301+I301+M301+Q301+U301</f>
        <v/>
      </c>
      <c r="AD301" s="179">
        <f>Z301+V301</f>
        <v/>
      </c>
      <c r="AE301" s="179">
        <f>AA301+W301</f>
        <v/>
      </c>
      <c r="AF301" s="179">
        <f>AB301+X301</f>
        <v/>
      </c>
      <c r="AG301" s="179">
        <f>AC301+Y301</f>
        <v/>
      </c>
      <c r="AH301" s="177">
        <f>IF(B301+D301=0,"",B301/(B301+D301))</f>
        <v/>
      </c>
      <c r="AI301" s="177">
        <f>IF(C301+E301=0,"",C301/(C301+E301))</f>
        <v/>
      </c>
      <c r="AJ301" s="177">
        <f>IF(B301+C301=0,1,B301/(B301+C301))</f>
        <v/>
      </c>
      <c r="AK301" s="177">
        <f>IF(F301+H301=0,"",F301/(F301+H301))</f>
        <v/>
      </c>
      <c r="AL301" s="177">
        <f>IF(G301+I301=0,"",G301/(G301+I301))</f>
        <v/>
      </c>
      <c r="AM301" s="177">
        <f>IF(F301+G301=0,1,F301/(F301+G301))</f>
        <v/>
      </c>
      <c r="AN301" s="177">
        <f>IF(J301+L301=0,"",J301/(J301+L301))</f>
        <v/>
      </c>
      <c r="AO301" s="177">
        <f>IF(K301+M301=0,"",K301/(K301+M301))</f>
        <v/>
      </c>
      <c r="AP301" s="177">
        <f>IF(J301+K301=0,1,J301/(J301+K301))</f>
        <v/>
      </c>
      <c r="AQ301" s="177">
        <f>IF(N301+P301=0,"",N301/(N301+P301))</f>
        <v/>
      </c>
      <c r="AR301" s="177">
        <f>IF(O301+Q301=0,"",O301/(O301+Q301))</f>
        <v/>
      </c>
      <c r="AS301" s="177">
        <f>IF(N301+O301=0,1,N301/(N301+O301))</f>
        <v/>
      </c>
      <c r="AT301" s="177">
        <f>IF(R301+T301=0,"",R301/(R301+T301))</f>
        <v/>
      </c>
      <c r="AU301" s="177">
        <f>IF(S301+U301=0,"",S301/(S301+U301))</f>
        <v/>
      </c>
      <c r="AV301" s="177">
        <f>IF(R301+S301=0,1,R301/(R301+S301))</f>
        <v/>
      </c>
      <c r="AW301" s="177">
        <f>IF(V301+X301=0,"",V301/(V301+X301))</f>
        <v/>
      </c>
      <c r="AX301" s="177">
        <f>IF(W301+Y301=0,"",W301/(W301+Y301))</f>
        <v/>
      </c>
      <c r="AY301" s="177">
        <f>IF(V301+W301=0,1,V301/(V301+W301))</f>
        <v/>
      </c>
      <c r="AZ301" s="177">
        <f>IF(Z301+AB301=0,"",Z301/(Z301+AB301))</f>
        <v/>
      </c>
      <c r="BA301" s="177">
        <f>IF(AA301+AC301=0,"",AA301/(AA301+AC301))</f>
        <v/>
      </c>
      <c r="BB301" s="177">
        <f>IF(Z301+AA301=0,1,Z301/(Z301+AA301))</f>
        <v/>
      </c>
      <c r="BC301" s="177">
        <f>IF(AD301+AF301=0,"",AD301/(AD301+AF301))</f>
        <v/>
      </c>
      <c r="BD301" s="177">
        <f>IF(AE301+AG301=0,"",AE301/(AE301+AG301))</f>
        <v/>
      </c>
      <c r="BE301" s="177">
        <f>IF(AD301+AE301=0,1,AD301/(AD301+AE301))</f>
        <v/>
      </c>
    </row>
    <row r="302">
      <c r="A302" s="178" t="n">
        <v>0.7528168600000013</v>
      </c>
      <c r="B302" s="174" t="n">
        <v>25</v>
      </c>
      <c r="C302" s="174" t="n">
        <v>0</v>
      </c>
      <c r="D302" s="174" t="n">
        <v>1531</v>
      </c>
      <c r="E302" s="174" t="n">
        <v>3484</v>
      </c>
      <c r="F302" s="174" t="n">
        <v>80</v>
      </c>
      <c r="G302" s="174" t="n">
        <v>31</v>
      </c>
      <c r="H302" s="174" t="n">
        <v>1336</v>
      </c>
      <c r="I302" s="174" t="n">
        <v>2858</v>
      </c>
      <c r="J302" s="174" t="n">
        <v>4203</v>
      </c>
      <c r="K302" s="174" t="n">
        <v>147</v>
      </c>
      <c r="L302" s="174" t="n">
        <v>61</v>
      </c>
      <c r="M302" s="174" t="n">
        <v>341</v>
      </c>
      <c r="N302" s="174" t="n">
        <v>7</v>
      </c>
      <c r="O302" s="174" t="n">
        <v>1541</v>
      </c>
      <c r="P302" s="174" t="n">
        <v>22</v>
      </c>
      <c r="Q302" s="174" t="n">
        <v>3429</v>
      </c>
      <c r="R302" s="174" t="n">
        <v>3</v>
      </c>
      <c r="S302" s="174" t="n">
        <v>7</v>
      </c>
      <c r="T302" s="174" t="n">
        <v>156</v>
      </c>
      <c r="U302" s="174" t="n">
        <v>4394</v>
      </c>
      <c r="V302" s="174" t="n">
        <v>1657</v>
      </c>
      <c r="W302" s="174" t="n">
        <v>844</v>
      </c>
      <c r="X302" s="174" t="n">
        <v>1263</v>
      </c>
      <c r="Y302" s="174" t="n">
        <v>5765</v>
      </c>
      <c r="Z302" s="179">
        <f>B302+F302+J302+N302+R302</f>
        <v/>
      </c>
      <c r="AA302" s="179">
        <f>C302+G302+K302+O302+S302</f>
        <v/>
      </c>
      <c r="AB302" s="179">
        <f>D302+H302+L302+P302+T302</f>
        <v/>
      </c>
      <c r="AC302" s="179">
        <f>E302+I302+M302+Q302+U302</f>
        <v/>
      </c>
      <c r="AD302" s="179">
        <f>Z302+V302</f>
        <v/>
      </c>
      <c r="AE302" s="179">
        <f>AA302+W302</f>
        <v/>
      </c>
      <c r="AF302" s="179">
        <f>AB302+X302</f>
        <v/>
      </c>
      <c r="AG302" s="179">
        <f>AC302+Y302</f>
        <v/>
      </c>
      <c r="AH302" s="177">
        <f>IF(B302+D302=0,"",B302/(B302+D302))</f>
        <v/>
      </c>
      <c r="AI302" s="177">
        <f>IF(C302+E302=0,"",C302/(C302+E302))</f>
        <v/>
      </c>
      <c r="AJ302" s="177">
        <f>IF(B302+C302=0,1,B302/(B302+C302))</f>
        <v/>
      </c>
      <c r="AK302" s="177">
        <f>IF(F302+H302=0,"",F302/(F302+H302))</f>
        <v/>
      </c>
      <c r="AL302" s="177">
        <f>IF(G302+I302=0,"",G302/(G302+I302))</f>
        <v/>
      </c>
      <c r="AM302" s="177">
        <f>IF(F302+G302=0,1,F302/(F302+G302))</f>
        <v/>
      </c>
      <c r="AN302" s="177">
        <f>IF(J302+L302=0,"",J302/(J302+L302))</f>
        <v/>
      </c>
      <c r="AO302" s="177">
        <f>IF(K302+M302=0,"",K302/(K302+M302))</f>
        <v/>
      </c>
      <c r="AP302" s="177">
        <f>IF(J302+K302=0,1,J302/(J302+K302))</f>
        <v/>
      </c>
      <c r="AQ302" s="177">
        <f>IF(N302+P302=0,"",N302/(N302+P302))</f>
        <v/>
      </c>
      <c r="AR302" s="177">
        <f>IF(O302+Q302=0,"",O302/(O302+Q302))</f>
        <v/>
      </c>
      <c r="AS302" s="177">
        <f>IF(N302+O302=0,1,N302/(N302+O302))</f>
        <v/>
      </c>
      <c r="AT302" s="177">
        <f>IF(R302+T302=0,"",R302/(R302+T302))</f>
        <v/>
      </c>
      <c r="AU302" s="177">
        <f>IF(S302+U302=0,"",S302/(S302+U302))</f>
        <v/>
      </c>
      <c r="AV302" s="177">
        <f>IF(R302+S302=0,1,R302/(R302+S302))</f>
        <v/>
      </c>
      <c r="AW302" s="177">
        <f>IF(V302+X302=0,"",V302/(V302+X302))</f>
        <v/>
      </c>
      <c r="AX302" s="177">
        <f>IF(W302+Y302=0,"",W302/(W302+Y302))</f>
        <v/>
      </c>
      <c r="AY302" s="177">
        <f>IF(V302+W302=0,1,V302/(V302+W302))</f>
        <v/>
      </c>
      <c r="AZ302" s="177">
        <f>IF(Z302+AB302=0,"",Z302/(Z302+AB302))</f>
        <v/>
      </c>
      <c r="BA302" s="177">
        <f>IF(AA302+AC302=0,"",AA302/(AA302+AC302))</f>
        <v/>
      </c>
      <c r="BB302" s="177">
        <f>IF(Z302+AA302=0,1,Z302/(Z302+AA302))</f>
        <v/>
      </c>
      <c r="BC302" s="177">
        <f>IF(AD302+AF302=0,"",AD302/(AD302+AF302))</f>
        <v/>
      </c>
      <c r="BD302" s="177">
        <f>IF(AE302+AG302=0,"",AE302/(AE302+AG302))</f>
        <v/>
      </c>
      <c r="BE302" s="177">
        <f>IF(AD302+AE302=0,1,AD302/(AD302+AE302))</f>
        <v/>
      </c>
    </row>
    <row r="303">
      <c r="A303" s="178" t="n">
        <v>0.7660226780952381</v>
      </c>
      <c r="B303" s="174" t="n">
        <v>23</v>
      </c>
      <c r="C303" s="174" t="n">
        <v>0</v>
      </c>
      <c r="D303" s="174" t="n">
        <v>1533</v>
      </c>
      <c r="E303" s="174" t="n">
        <v>3484</v>
      </c>
      <c r="F303" s="174" t="n">
        <v>73</v>
      </c>
      <c r="G303" s="174" t="n">
        <v>31</v>
      </c>
      <c r="H303" s="174" t="n">
        <v>1343</v>
      </c>
      <c r="I303" s="174" t="n">
        <v>2858</v>
      </c>
      <c r="J303" s="174" t="n">
        <v>4199</v>
      </c>
      <c r="K303" s="174" t="n">
        <v>144</v>
      </c>
      <c r="L303" s="174" t="n">
        <v>65</v>
      </c>
      <c r="M303" s="174" t="n">
        <v>344</v>
      </c>
      <c r="N303" s="174" t="n">
        <v>7</v>
      </c>
      <c r="O303" s="174" t="n">
        <v>1508</v>
      </c>
      <c r="P303" s="174" t="n">
        <v>22</v>
      </c>
      <c r="Q303" s="174" t="n">
        <v>3462</v>
      </c>
      <c r="R303" s="174" t="n">
        <v>3</v>
      </c>
      <c r="S303" s="174" t="n">
        <v>7</v>
      </c>
      <c r="T303" s="174" t="n">
        <v>156</v>
      </c>
      <c r="U303" s="174" t="n">
        <v>4394</v>
      </c>
      <c r="V303" s="174" t="n">
        <v>1641</v>
      </c>
      <c r="W303" s="174" t="n">
        <v>826</v>
      </c>
      <c r="X303" s="174" t="n">
        <v>1279</v>
      </c>
      <c r="Y303" s="174" t="n">
        <v>5783</v>
      </c>
      <c r="Z303" s="179">
        <f>B303+F303+J303+N303+R303</f>
        <v/>
      </c>
      <c r="AA303" s="179">
        <f>C303+G303+K303+O303+S303</f>
        <v/>
      </c>
      <c r="AB303" s="179">
        <f>D303+H303+L303+P303+T303</f>
        <v/>
      </c>
      <c r="AC303" s="179">
        <f>E303+I303+M303+Q303+U303</f>
        <v/>
      </c>
      <c r="AD303" s="179">
        <f>Z303+V303</f>
        <v/>
      </c>
      <c r="AE303" s="179">
        <f>AA303+W303</f>
        <v/>
      </c>
      <c r="AF303" s="179">
        <f>AB303+X303</f>
        <v/>
      </c>
      <c r="AG303" s="179">
        <f>AC303+Y303</f>
        <v/>
      </c>
      <c r="AH303" s="177">
        <f>IF(B303+D303=0,"",B303/(B303+D303))</f>
        <v/>
      </c>
      <c r="AI303" s="177">
        <f>IF(C303+E303=0,"",C303/(C303+E303))</f>
        <v/>
      </c>
      <c r="AJ303" s="177">
        <f>IF(B303+C303=0,1,B303/(B303+C303))</f>
        <v/>
      </c>
      <c r="AK303" s="177">
        <f>IF(F303+H303=0,"",F303/(F303+H303))</f>
        <v/>
      </c>
      <c r="AL303" s="177">
        <f>IF(G303+I303=0,"",G303/(G303+I303))</f>
        <v/>
      </c>
      <c r="AM303" s="177">
        <f>IF(F303+G303=0,1,F303/(F303+G303))</f>
        <v/>
      </c>
      <c r="AN303" s="177">
        <f>IF(J303+L303=0,"",J303/(J303+L303))</f>
        <v/>
      </c>
      <c r="AO303" s="177">
        <f>IF(K303+M303=0,"",K303/(K303+M303))</f>
        <v/>
      </c>
      <c r="AP303" s="177">
        <f>IF(J303+K303=0,1,J303/(J303+K303))</f>
        <v/>
      </c>
      <c r="AQ303" s="177">
        <f>IF(N303+P303=0,"",N303/(N303+P303))</f>
        <v/>
      </c>
      <c r="AR303" s="177">
        <f>IF(O303+Q303=0,"",O303/(O303+Q303))</f>
        <v/>
      </c>
      <c r="AS303" s="177">
        <f>IF(N303+O303=0,1,N303/(N303+O303))</f>
        <v/>
      </c>
      <c r="AT303" s="177">
        <f>IF(R303+T303=0,"",R303/(R303+T303))</f>
        <v/>
      </c>
      <c r="AU303" s="177">
        <f>IF(S303+U303=0,"",S303/(S303+U303))</f>
        <v/>
      </c>
      <c r="AV303" s="177">
        <f>IF(R303+S303=0,1,R303/(R303+S303))</f>
        <v/>
      </c>
      <c r="AW303" s="177">
        <f>IF(V303+X303=0,"",V303/(V303+X303))</f>
        <v/>
      </c>
      <c r="AX303" s="177">
        <f>IF(W303+Y303=0,"",W303/(W303+Y303))</f>
        <v/>
      </c>
      <c r="AY303" s="177">
        <f>IF(V303+W303=0,1,V303/(V303+W303))</f>
        <v/>
      </c>
      <c r="AZ303" s="177">
        <f>IF(Z303+AB303=0,"",Z303/(Z303+AB303))</f>
        <v/>
      </c>
      <c r="BA303" s="177">
        <f>IF(AA303+AC303=0,"",AA303/(AA303+AC303))</f>
        <v/>
      </c>
      <c r="BB303" s="177">
        <f>IF(Z303+AA303=0,1,Z303/(Z303+AA303))</f>
        <v/>
      </c>
      <c r="BC303" s="177">
        <f>IF(AD303+AF303=0,"",AD303/(AD303+AF303))</f>
        <v/>
      </c>
      <c r="BD303" s="177">
        <f>IF(AE303+AG303=0,"",AE303/(AE303+AG303))</f>
        <v/>
      </c>
      <c r="BE303" s="177">
        <f>IF(AD303+AE303=0,1,AD303/(AD303+AE303))</f>
        <v/>
      </c>
    </row>
    <row r="304">
      <c r="A304" s="178" t="n">
        <v>0.778171542857143</v>
      </c>
      <c r="B304" s="174" t="n">
        <v>22</v>
      </c>
      <c r="C304" s="174" t="n">
        <v>0</v>
      </c>
      <c r="D304" s="174" t="n">
        <v>1534</v>
      </c>
      <c r="E304" s="174" t="n">
        <v>3484</v>
      </c>
      <c r="F304" s="174" t="n">
        <v>69</v>
      </c>
      <c r="G304" s="174" t="n">
        <v>28</v>
      </c>
      <c r="H304" s="174" t="n">
        <v>1347</v>
      </c>
      <c r="I304" s="174" t="n">
        <v>2861</v>
      </c>
      <c r="J304" s="174" t="n">
        <v>4191</v>
      </c>
      <c r="K304" s="174" t="n">
        <v>143</v>
      </c>
      <c r="L304" s="174" t="n">
        <v>73</v>
      </c>
      <c r="M304" s="174" t="n">
        <v>345</v>
      </c>
      <c r="N304" s="174" t="n">
        <v>7</v>
      </c>
      <c r="O304" s="174" t="n">
        <v>1468</v>
      </c>
      <c r="P304" s="174" t="n">
        <v>22</v>
      </c>
      <c r="Q304" s="174" t="n">
        <v>3502</v>
      </c>
      <c r="R304" s="174" t="n">
        <v>3</v>
      </c>
      <c r="S304" s="174" t="n">
        <v>6</v>
      </c>
      <c r="T304" s="174" t="n">
        <v>156</v>
      </c>
      <c r="U304" s="174" t="n">
        <v>4395</v>
      </c>
      <c r="V304" s="174" t="n">
        <v>1631</v>
      </c>
      <c r="W304" s="174" t="n">
        <v>811</v>
      </c>
      <c r="X304" s="174" t="n">
        <v>1289</v>
      </c>
      <c r="Y304" s="174" t="n">
        <v>5798</v>
      </c>
      <c r="Z304" s="179">
        <f>B304+F304+J304+N304+R304</f>
        <v/>
      </c>
      <c r="AA304" s="179">
        <f>C304+G304+K304+O304+S304</f>
        <v/>
      </c>
      <c r="AB304" s="179">
        <f>D304+H304+L304+P304+T304</f>
        <v/>
      </c>
      <c r="AC304" s="179">
        <f>E304+I304+M304+Q304+U304</f>
        <v/>
      </c>
      <c r="AD304" s="179">
        <f>Z304+V304</f>
        <v/>
      </c>
      <c r="AE304" s="179">
        <f>AA304+W304</f>
        <v/>
      </c>
      <c r="AF304" s="179">
        <f>AB304+X304</f>
        <v/>
      </c>
      <c r="AG304" s="179">
        <f>AC304+Y304</f>
        <v/>
      </c>
      <c r="AH304" s="177">
        <f>IF(B304+D304=0,"",B304/(B304+D304))</f>
        <v/>
      </c>
      <c r="AI304" s="177">
        <f>IF(C304+E304=0,"",C304/(C304+E304))</f>
        <v/>
      </c>
      <c r="AJ304" s="177">
        <f>IF(B304+C304=0,1,B304/(B304+C304))</f>
        <v/>
      </c>
      <c r="AK304" s="177">
        <f>IF(F304+H304=0,"",F304/(F304+H304))</f>
        <v/>
      </c>
      <c r="AL304" s="177">
        <f>IF(G304+I304=0,"",G304/(G304+I304))</f>
        <v/>
      </c>
      <c r="AM304" s="177">
        <f>IF(F304+G304=0,1,F304/(F304+G304))</f>
        <v/>
      </c>
      <c r="AN304" s="177">
        <f>IF(J304+L304=0,"",J304/(J304+L304))</f>
        <v/>
      </c>
      <c r="AO304" s="177">
        <f>IF(K304+M304=0,"",K304/(K304+M304))</f>
        <v/>
      </c>
      <c r="AP304" s="177">
        <f>IF(J304+K304=0,1,J304/(J304+K304))</f>
        <v/>
      </c>
      <c r="AQ304" s="177">
        <f>IF(N304+P304=0,"",N304/(N304+P304))</f>
        <v/>
      </c>
      <c r="AR304" s="177">
        <f>IF(O304+Q304=0,"",O304/(O304+Q304))</f>
        <v/>
      </c>
      <c r="AS304" s="177">
        <f>IF(N304+O304=0,1,N304/(N304+O304))</f>
        <v/>
      </c>
      <c r="AT304" s="177">
        <f>IF(R304+T304=0,"",R304/(R304+T304))</f>
        <v/>
      </c>
      <c r="AU304" s="177">
        <f>IF(S304+U304=0,"",S304/(S304+U304))</f>
        <v/>
      </c>
      <c r="AV304" s="177">
        <f>IF(R304+S304=0,1,R304/(R304+S304))</f>
        <v/>
      </c>
      <c r="AW304" s="177">
        <f>IF(V304+X304=0,"",V304/(V304+X304))</f>
        <v/>
      </c>
      <c r="AX304" s="177">
        <f>IF(W304+Y304=0,"",W304/(W304+Y304))</f>
        <v/>
      </c>
      <c r="AY304" s="177">
        <f>IF(V304+W304=0,1,V304/(V304+W304))</f>
        <v/>
      </c>
      <c r="AZ304" s="177">
        <f>IF(Z304+AB304=0,"",Z304/(Z304+AB304))</f>
        <v/>
      </c>
      <c r="BA304" s="177">
        <f>IF(AA304+AC304=0,"",AA304/(AA304+AC304))</f>
        <v/>
      </c>
      <c r="BB304" s="177">
        <f>IF(Z304+AA304=0,1,Z304/(Z304+AA304))</f>
        <v/>
      </c>
      <c r="BC304" s="177">
        <f>IF(AD304+AF304=0,"",AD304/(AD304+AF304))</f>
        <v/>
      </c>
      <c r="BD304" s="177">
        <f>IF(AE304+AG304=0,"",AE304/(AE304+AG304))</f>
        <v/>
      </c>
      <c r="BE304" s="177">
        <f>IF(AD304+AE304=0,1,AD304/(AD304+AE304))</f>
        <v/>
      </c>
    </row>
    <row r="305">
      <c r="A305" s="178" t="n">
        <v>0.7927716666666668</v>
      </c>
      <c r="B305" s="174" t="n">
        <v>21</v>
      </c>
      <c r="C305" s="174" t="n">
        <v>0</v>
      </c>
      <c r="D305" s="174" t="n">
        <v>1535</v>
      </c>
      <c r="E305" s="174" t="n">
        <v>3484</v>
      </c>
      <c r="F305" s="174" t="n">
        <v>64</v>
      </c>
      <c r="G305" s="174" t="n">
        <v>25</v>
      </c>
      <c r="H305" s="174" t="n">
        <v>1352</v>
      </c>
      <c r="I305" s="174" t="n">
        <v>2864</v>
      </c>
      <c r="J305" s="174" t="n">
        <v>4189</v>
      </c>
      <c r="K305" s="174" t="n">
        <v>143</v>
      </c>
      <c r="L305" s="174" t="n">
        <v>75</v>
      </c>
      <c r="M305" s="174" t="n">
        <v>345</v>
      </c>
      <c r="N305" s="174" t="n">
        <v>6</v>
      </c>
      <c r="O305" s="174" t="n">
        <v>1431</v>
      </c>
      <c r="P305" s="174" t="n">
        <v>23</v>
      </c>
      <c r="Q305" s="174" t="n">
        <v>3539</v>
      </c>
      <c r="R305" s="174" t="n">
        <v>3</v>
      </c>
      <c r="S305" s="174" t="n">
        <v>2</v>
      </c>
      <c r="T305" s="174" t="n">
        <v>156</v>
      </c>
      <c r="U305" s="174" t="n">
        <v>4399</v>
      </c>
      <c r="V305" s="174" t="n">
        <v>1622</v>
      </c>
      <c r="W305" s="174" t="n">
        <v>791</v>
      </c>
      <c r="X305" s="174" t="n">
        <v>1298</v>
      </c>
      <c r="Y305" s="174" t="n">
        <v>5818</v>
      </c>
      <c r="Z305" s="179">
        <f>B305+F305+J305+N305+R305</f>
        <v/>
      </c>
      <c r="AA305" s="179">
        <f>C305+G305+K305+O305+S305</f>
        <v/>
      </c>
      <c r="AB305" s="179">
        <f>D305+H305+L305+P305+T305</f>
        <v/>
      </c>
      <c r="AC305" s="179">
        <f>E305+I305+M305+Q305+U305</f>
        <v/>
      </c>
      <c r="AD305" s="179">
        <f>Z305+V305</f>
        <v/>
      </c>
      <c r="AE305" s="179">
        <f>AA305+W305</f>
        <v/>
      </c>
      <c r="AF305" s="179">
        <f>AB305+X305</f>
        <v/>
      </c>
      <c r="AG305" s="179">
        <f>AC305+Y305</f>
        <v/>
      </c>
      <c r="AH305" s="177">
        <f>IF(B305+D305=0,"",B305/(B305+D305))</f>
        <v/>
      </c>
      <c r="AI305" s="177">
        <f>IF(C305+E305=0,"",C305/(C305+E305))</f>
        <v/>
      </c>
      <c r="AJ305" s="177">
        <f>IF(B305+C305=0,1,B305/(B305+C305))</f>
        <v/>
      </c>
      <c r="AK305" s="177">
        <f>IF(F305+H305=0,"",F305/(F305+H305))</f>
        <v/>
      </c>
      <c r="AL305" s="177">
        <f>IF(G305+I305=0,"",G305/(G305+I305))</f>
        <v/>
      </c>
      <c r="AM305" s="177">
        <f>IF(F305+G305=0,1,F305/(F305+G305))</f>
        <v/>
      </c>
      <c r="AN305" s="177">
        <f>IF(J305+L305=0,"",J305/(J305+L305))</f>
        <v/>
      </c>
      <c r="AO305" s="177">
        <f>IF(K305+M305=0,"",K305/(K305+M305))</f>
        <v/>
      </c>
      <c r="AP305" s="177">
        <f>IF(J305+K305=0,1,J305/(J305+K305))</f>
        <v/>
      </c>
      <c r="AQ305" s="177">
        <f>IF(N305+P305=0,"",N305/(N305+P305))</f>
        <v/>
      </c>
      <c r="AR305" s="177">
        <f>IF(O305+Q305=0,"",O305/(O305+Q305))</f>
        <v/>
      </c>
      <c r="AS305" s="177">
        <f>IF(N305+O305=0,1,N305/(N305+O305))</f>
        <v/>
      </c>
      <c r="AT305" s="177">
        <f>IF(R305+T305=0,"",R305/(R305+T305))</f>
        <v/>
      </c>
      <c r="AU305" s="177">
        <f>IF(S305+U305=0,"",S305/(S305+U305))</f>
        <v/>
      </c>
      <c r="AV305" s="177">
        <f>IF(R305+S305=0,1,R305/(R305+S305))</f>
        <v/>
      </c>
      <c r="AW305" s="177">
        <f>IF(V305+X305=0,"",V305/(V305+X305))</f>
        <v/>
      </c>
      <c r="AX305" s="177">
        <f>IF(W305+Y305=0,"",W305/(W305+Y305))</f>
        <v/>
      </c>
      <c r="AY305" s="177">
        <f>IF(V305+W305=0,1,V305/(V305+W305))</f>
        <v/>
      </c>
      <c r="AZ305" s="177">
        <f>IF(Z305+AB305=0,"",Z305/(Z305+AB305))</f>
        <v/>
      </c>
      <c r="BA305" s="177">
        <f>IF(AA305+AC305=0,"",AA305/(AA305+AC305))</f>
        <v/>
      </c>
      <c r="BB305" s="177">
        <f>IF(Z305+AA305=0,1,Z305/(Z305+AA305))</f>
        <v/>
      </c>
      <c r="BC305" s="177">
        <f>IF(AD305+AF305=0,"",AD305/(AD305+AF305))</f>
        <v/>
      </c>
      <c r="BD305" s="177">
        <f>IF(AE305+AG305=0,"",AE305/(AE305+AG305))</f>
        <v/>
      </c>
      <c r="BE305" s="177">
        <f>IF(AD305+AE305=0,1,AD305/(AD305+AE305))</f>
        <v/>
      </c>
    </row>
    <row r="306">
      <c r="A306" s="178" t="n">
        <v>0.8043092000000003</v>
      </c>
      <c r="B306" s="174" t="n">
        <v>17</v>
      </c>
      <c r="C306" s="174" t="n">
        <v>0</v>
      </c>
      <c r="D306" s="174" t="n">
        <v>1539</v>
      </c>
      <c r="E306" s="174" t="n">
        <v>3484</v>
      </c>
      <c r="F306" s="174" t="n">
        <v>60</v>
      </c>
      <c r="G306" s="174" t="n">
        <v>22</v>
      </c>
      <c r="H306" s="174" t="n">
        <v>1356</v>
      </c>
      <c r="I306" s="174" t="n">
        <v>2867</v>
      </c>
      <c r="J306" s="174" t="n">
        <v>4187</v>
      </c>
      <c r="K306" s="174" t="n">
        <v>142</v>
      </c>
      <c r="L306" s="174" t="n">
        <v>77</v>
      </c>
      <c r="M306" s="174" t="n">
        <v>346</v>
      </c>
      <c r="N306" s="174" t="n">
        <v>6</v>
      </c>
      <c r="O306" s="174" t="n">
        <v>1388</v>
      </c>
      <c r="P306" s="174" t="n">
        <v>23</v>
      </c>
      <c r="Q306" s="174" t="n">
        <v>3582</v>
      </c>
      <c r="R306" s="174" t="n">
        <v>3</v>
      </c>
      <c r="S306" s="174" t="n">
        <v>2</v>
      </c>
      <c r="T306" s="174" t="n">
        <v>156</v>
      </c>
      <c r="U306" s="174" t="n">
        <v>4399</v>
      </c>
      <c r="V306" s="174" t="n">
        <v>1616</v>
      </c>
      <c r="W306" s="174" t="n">
        <v>771</v>
      </c>
      <c r="X306" s="174" t="n">
        <v>1304</v>
      </c>
      <c r="Y306" s="174" t="n">
        <v>5838</v>
      </c>
      <c r="Z306" s="179">
        <f>B306+F306+J306+N306+R306</f>
        <v/>
      </c>
      <c r="AA306" s="179">
        <f>C306+G306+K306+O306+S306</f>
        <v/>
      </c>
      <c r="AB306" s="179">
        <f>D306+H306+L306+P306+T306</f>
        <v/>
      </c>
      <c r="AC306" s="179">
        <f>E306+I306+M306+Q306+U306</f>
        <v/>
      </c>
      <c r="AD306" s="179">
        <f>Z306+V306</f>
        <v/>
      </c>
      <c r="AE306" s="179">
        <f>AA306+W306</f>
        <v/>
      </c>
      <c r="AF306" s="179">
        <f>AB306+X306</f>
        <v/>
      </c>
      <c r="AG306" s="179">
        <f>AC306+Y306</f>
        <v/>
      </c>
      <c r="AH306" s="177">
        <f>IF(B306+D306=0,"",B306/(B306+D306))</f>
        <v/>
      </c>
      <c r="AI306" s="177">
        <f>IF(C306+E306=0,"",C306/(C306+E306))</f>
        <v/>
      </c>
      <c r="AJ306" s="177">
        <f>IF(B306+C306=0,1,B306/(B306+C306))</f>
        <v/>
      </c>
      <c r="AK306" s="177">
        <f>IF(F306+H306=0,"",F306/(F306+H306))</f>
        <v/>
      </c>
      <c r="AL306" s="177">
        <f>IF(G306+I306=0,"",G306/(G306+I306))</f>
        <v/>
      </c>
      <c r="AM306" s="177">
        <f>IF(F306+G306=0,1,F306/(F306+G306))</f>
        <v/>
      </c>
      <c r="AN306" s="177">
        <f>IF(J306+L306=0,"",J306/(J306+L306))</f>
        <v/>
      </c>
      <c r="AO306" s="177">
        <f>IF(K306+M306=0,"",K306/(K306+M306))</f>
        <v/>
      </c>
      <c r="AP306" s="177">
        <f>IF(J306+K306=0,1,J306/(J306+K306))</f>
        <v/>
      </c>
      <c r="AQ306" s="177">
        <f>IF(N306+P306=0,"",N306/(N306+P306))</f>
        <v/>
      </c>
      <c r="AR306" s="177">
        <f>IF(O306+Q306=0,"",O306/(O306+Q306))</f>
        <v/>
      </c>
      <c r="AS306" s="177">
        <f>IF(N306+O306=0,1,N306/(N306+O306))</f>
        <v/>
      </c>
      <c r="AT306" s="177">
        <f>IF(R306+T306=0,"",R306/(R306+T306))</f>
        <v/>
      </c>
      <c r="AU306" s="177">
        <f>IF(S306+U306=0,"",S306/(S306+U306))</f>
        <v/>
      </c>
      <c r="AV306" s="177">
        <f>IF(R306+S306=0,1,R306/(R306+S306))</f>
        <v/>
      </c>
      <c r="AW306" s="177">
        <f>IF(V306+X306=0,"",V306/(V306+X306))</f>
        <v/>
      </c>
      <c r="AX306" s="177">
        <f>IF(W306+Y306=0,"",W306/(W306+Y306))</f>
        <v/>
      </c>
      <c r="AY306" s="177">
        <f>IF(V306+W306=0,1,V306/(V306+W306))</f>
        <v/>
      </c>
      <c r="AZ306" s="177">
        <f>IF(Z306+AB306=0,"",Z306/(Z306+AB306))</f>
        <v/>
      </c>
      <c r="BA306" s="177">
        <f>IF(AA306+AC306=0,"",AA306/(AA306+AC306))</f>
        <v/>
      </c>
      <c r="BB306" s="177">
        <f>IF(Z306+AA306=0,1,Z306/(Z306+AA306))</f>
        <v/>
      </c>
      <c r="BC306" s="177">
        <f>IF(AD306+AF306=0,"",AD306/(AD306+AF306))</f>
        <v/>
      </c>
      <c r="BD306" s="177">
        <f>IF(AE306+AG306=0,"",AE306/(AE306+AG306))</f>
        <v/>
      </c>
      <c r="BE306" s="177">
        <f>IF(AD306+AE306=0,1,AD306/(AD306+AE306))</f>
        <v/>
      </c>
    </row>
    <row r="307">
      <c r="A307" s="178" t="n">
        <v>0.8160264400000001</v>
      </c>
      <c r="B307" s="174" t="n">
        <v>16</v>
      </c>
      <c r="C307" s="174" t="n">
        <v>0</v>
      </c>
      <c r="D307" s="174" t="n">
        <v>1540</v>
      </c>
      <c r="E307" s="174" t="n">
        <v>3484</v>
      </c>
      <c r="F307" s="174" t="n">
        <v>58</v>
      </c>
      <c r="G307" s="174" t="n">
        <v>22</v>
      </c>
      <c r="H307" s="174" t="n">
        <v>1358</v>
      </c>
      <c r="I307" s="174" t="n">
        <v>2867</v>
      </c>
      <c r="J307" s="174" t="n">
        <v>4180</v>
      </c>
      <c r="K307" s="174" t="n">
        <v>141</v>
      </c>
      <c r="L307" s="174" t="n">
        <v>84</v>
      </c>
      <c r="M307" s="174" t="n">
        <v>347</v>
      </c>
      <c r="N307" s="174" t="n">
        <v>6</v>
      </c>
      <c r="O307" s="174" t="n">
        <v>1351</v>
      </c>
      <c r="P307" s="174" t="n">
        <v>23</v>
      </c>
      <c r="Q307" s="174" t="n">
        <v>3619</v>
      </c>
      <c r="R307" s="174" t="n">
        <v>2</v>
      </c>
      <c r="S307" s="174" t="n">
        <v>2</v>
      </c>
      <c r="T307" s="174" t="n">
        <v>157</v>
      </c>
      <c r="U307" s="174" t="n">
        <v>4399</v>
      </c>
      <c r="V307" s="174" t="n">
        <v>1607</v>
      </c>
      <c r="W307" s="174" t="n">
        <v>746</v>
      </c>
      <c r="X307" s="174" t="n">
        <v>1313</v>
      </c>
      <c r="Y307" s="174" t="n">
        <v>5863</v>
      </c>
      <c r="Z307" s="179">
        <f>B307+F307+J307+N307+R307</f>
        <v/>
      </c>
      <c r="AA307" s="179">
        <f>C307+G307+K307+O307+S307</f>
        <v/>
      </c>
      <c r="AB307" s="179">
        <f>D307+H307+L307+P307+T307</f>
        <v/>
      </c>
      <c r="AC307" s="179">
        <f>E307+I307+M307+Q307+U307</f>
        <v/>
      </c>
      <c r="AD307" s="179">
        <f>Z307+V307</f>
        <v/>
      </c>
      <c r="AE307" s="179">
        <f>AA307+W307</f>
        <v/>
      </c>
      <c r="AF307" s="179">
        <f>AB307+X307</f>
        <v/>
      </c>
      <c r="AG307" s="179">
        <f>AC307+Y307</f>
        <v/>
      </c>
      <c r="AH307" s="177">
        <f>IF(B307+D307=0,"",B307/(B307+D307))</f>
        <v/>
      </c>
      <c r="AI307" s="177">
        <f>IF(C307+E307=0,"",C307/(C307+E307))</f>
        <v/>
      </c>
      <c r="AJ307" s="177">
        <f>IF(B307+C307=0,1,B307/(B307+C307))</f>
        <v/>
      </c>
      <c r="AK307" s="177">
        <f>IF(F307+H307=0,"",F307/(F307+H307))</f>
        <v/>
      </c>
      <c r="AL307" s="177">
        <f>IF(G307+I307=0,"",G307/(G307+I307))</f>
        <v/>
      </c>
      <c r="AM307" s="177">
        <f>IF(F307+G307=0,1,F307/(F307+G307))</f>
        <v/>
      </c>
      <c r="AN307" s="177">
        <f>IF(J307+L307=0,"",J307/(J307+L307))</f>
        <v/>
      </c>
      <c r="AO307" s="177">
        <f>IF(K307+M307=0,"",K307/(K307+M307))</f>
        <v/>
      </c>
      <c r="AP307" s="177">
        <f>IF(J307+K307=0,1,J307/(J307+K307))</f>
        <v/>
      </c>
      <c r="AQ307" s="177">
        <f>IF(N307+P307=0,"",N307/(N307+P307))</f>
        <v/>
      </c>
      <c r="AR307" s="177">
        <f>IF(O307+Q307=0,"",O307/(O307+Q307))</f>
        <v/>
      </c>
      <c r="AS307" s="177">
        <f>IF(N307+O307=0,1,N307/(N307+O307))</f>
        <v/>
      </c>
      <c r="AT307" s="177">
        <f>IF(R307+T307=0,"",R307/(R307+T307))</f>
        <v/>
      </c>
      <c r="AU307" s="177">
        <f>IF(S307+U307=0,"",S307/(S307+U307))</f>
        <v/>
      </c>
      <c r="AV307" s="177">
        <f>IF(R307+S307=0,1,R307/(R307+S307))</f>
        <v/>
      </c>
      <c r="AW307" s="177">
        <f>IF(V307+X307=0,"",V307/(V307+X307))</f>
        <v/>
      </c>
      <c r="AX307" s="177">
        <f>IF(W307+Y307=0,"",W307/(W307+Y307))</f>
        <v/>
      </c>
      <c r="AY307" s="177">
        <f>IF(V307+W307=0,1,V307/(V307+W307))</f>
        <v/>
      </c>
      <c r="AZ307" s="177">
        <f>IF(Z307+AB307=0,"",Z307/(Z307+AB307))</f>
        <v/>
      </c>
      <c r="BA307" s="177">
        <f>IF(AA307+AC307=0,"",AA307/(AA307+AC307))</f>
        <v/>
      </c>
      <c r="BB307" s="177">
        <f>IF(Z307+AA307=0,1,Z307/(Z307+AA307))</f>
        <v/>
      </c>
      <c r="BC307" s="177">
        <f>IF(AD307+AF307=0,"",AD307/(AD307+AF307))</f>
        <v/>
      </c>
      <c r="BD307" s="177">
        <f>IF(AE307+AG307=0,"",AE307/(AE307+AG307))</f>
        <v/>
      </c>
      <c r="BE307" s="177">
        <f>IF(AD307+AE307=0,1,AD307/(AD307+AE307))</f>
        <v/>
      </c>
    </row>
    <row r="308">
      <c r="A308" s="178" t="n">
        <v>0.8260200000000001</v>
      </c>
      <c r="B308" s="174" t="n">
        <v>13</v>
      </c>
      <c r="C308" s="174" t="n">
        <v>0</v>
      </c>
      <c r="D308" s="174" t="n">
        <v>1543</v>
      </c>
      <c r="E308" s="174" t="n">
        <v>3484</v>
      </c>
      <c r="F308" s="174" t="n">
        <v>56</v>
      </c>
      <c r="G308" s="174" t="n">
        <v>22</v>
      </c>
      <c r="H308" s="174" t="n">
        <v>1360</v>
      </c>
      <c r="I308" s="174" t="n">
        <v>2867</v>
      </c>
      <c r="J308" s="174" t="n">
        <v>4170</v>
      </c>
      <c r="K308" s="174" t="n">
        <v>139</v>
      </c>
      <c r="L308" s="174" t="n">
        <v>94</v>
      </c>
      <c r="M308" s="174" t="n">
        <v>349</v>
      </c>
      <c r="N308" s="174" t="n">
        <v>6</v>
      </c>
      <c r="O308" s="174" t="n">
        <v>1320</v>
      </c>
      <c r="P308" s="174" t="n">
        <v>23</v>
      </c>
      <c r="Q308" s="174" t="n">
        <v>3650</v>
      </c>
      <c r="R308" s="174" t="n">
        <v>2</v>
      </c>
      <c r="S308" s="174" t="n">
        <v>2</v>
      </c>
      <c r="T308" s="174" t="n">
        <v>157</v>
      </c>
      <c r="U308" s="174" t="n">
        <v>4399</v>
      </c>
      <c r="V308" s="174" t="n">
        <v>1597</v>
      </c>
      <c r="W308" s="174" t="n">
        <v>721</v>
      </c>
      <c r="X308" s="174" t="n">
        <v>1323</v>
      </c>
      <c r="Y308" s="174" t="n">
        <v>5888</v>
      </c>
      <c r="Z308" s="179">
        <f>B308+F308+J308+N308+R308</f>
        <v/>
      </c>
      <c r="AA308" s="179">
        <f>C308+G308+K308+O308+S308</f>
        <v/>
      </c>
      <c r="AB308" s="179">
        <f>D308+H308+L308+P308+T308</f>
        <v/>
      </c>
      <c r="AC308" s="179">
        <f>E308+I308+M308+Q308+U308</f>
        <v/>
      </c>
      <c r="AD308" s="179">
        <f>Z308+V308</f>
        <v/>
      </c>
      <c r="AE308" s="179">
        <f>AA308+W308</f>
        <v/>
      </c>
      <c r="AF308" s="179">
        <f>AB308+X308</f>
        <v/>
      </c>
      <c r="AG308" s="179">
        <f>AC308+Y308</f>
        <v/>
      </c>
      <c r="AH308" s="177">
        <f>IF(B308+D308=0,"",B308/(B308+D308))</f>
        <v/>
      </c>
      <c r="AI308" s="177">
        <f>IF(C308+E308=0,"",C308/(C308+E308))</f>
        <v/>
      </c>
      <c r="AJ308" s="177">
        <f>IF(B308+C308=0,1,B308/(B308+C308))</f>
        <v/>
      </c>
      <c r="AK308" s="177">
        <f>IF(F308+H308=0,"",F308/(F308+H308))</f>
        <v/>
      </c>
      <c r="AL308" s="177">
        <f>IF(G308+I308=0,"",G308/(G308+I308))</f>
        <v/>
      </c>
      <c r="AM308" s="177">
        <f>IF(F308+G308=0,1,F308/(F308+G308))</f>
        <v/>
      </c>
      <c r="AN308" s="177">
        <f>IF(J308+L308=0,"",J308/(J308+L308))</f>
        <v/>
      </c>
      <c r="AO308" s="177">
        <f>IF(K308+M308=0,"",K308/(K308+M308))</f>
        <v/>
      </c>
      <c r="AP308" s="177">
        <f>IF(J308+K308=0,1,J308/(J308+K308))</f>
        <v/>
      </c>
      <c r="AQ308" s="177">
        <f>IF(N308+P308=0,"",N308/(N308+P308))</f>
        <v/>
      </c>
      <c r="AR308" s="177">
        <f>IF(O308+Q308=0,"",O308/(O308+Q308))</f>
        <v/>
      </c>
      <c r="AS308" s="177">
        <f>IF(N308+O308=0,1,N308/(N308+O308))</f>
        <v/>
      </c>
      <c r="AT308" s="177">
        <f>IF(R308+T308=0,"",R308/(R308+T308))</f>
        <v/>
      </c>
      <c r="AU308" s="177">
        <f>IF(S308+U308=0,"",S308/(S308+U308))</f>
        <v/>
      </c>
      <c r="AV308" s="177">
        <f>IF(R308+S308=0,1,R308/(R308+S308))</f>
        <v/>
      </c>
      <c r="AW308" s="177">
        <f>IF(V308+X308=0,"",V308/(V308+X308))</f>
        <v/>
      </c>
      <c r="AX308" s="177">
        <f>IF(W308+Y308=0,"",W308/(W308+Y308))</f>
        <v/>
      </c>
      <c r="AY308" s="177">
        <f>IF(V308+W308=0,1,V308/(V308+W308))</f>
        <v/>
      </c>
      <c r="AZ308" s="177">
        <f>IF(Z308+AB308=0,"",Z308/(Z308+AB308))</f>
        <v/>
      </c>
      <c r="BA308" s="177">
        <f>IF(AA308+AC308=0,"",AA308/(AA308+AC308))</f>
        <v/>
      </c>
      <c r="BB308" s="177">
        <f>IF(Z308+AA308=0,1,Z308/(Z308+AA308))</f>
        <v/>
      </c>
      <c r="BC308" s="177">
        <f>IF(AD308+AF308=0,"",AD308/(AD308+AF308))</f>
        <v/>
      </c>
      <c r="BD308" s="177">
        <f>IF(AE308+AG308=0,"",AE308/(AE308+AG308))</f>
        <v/>
      </c>
      <c r="BE308" s="177">
        <f>IF(AD308+AE308=0,1,AD308/(AD308+AE308))</f>
        <v/>
      </c>
    </row>
    <row r="309">
      <c r="A309" s="178" t="n">
        <v>0.8357369733333333</v>
      </c>
      <c r="B309" s="174" t="n">
        <v>13</v>
      </c>
      <c r="C309" s="174" t="n">
        <v>0</v>
      </c>
      <c r="D309" s="174" t="n">
        <v>1543</v>
      </c>
      <c r="E309" s="174" t="n">
        <v>3484</v>
      </c>
      <c r="F309" s="174" t="n">
        <v>53</v>
      </c>
      <c r="G309" s="174" t="n">
        <v>18</v>
      </c>
      <c r="H309" s="174" t="n">
        <v>1363</v>
      </c>
      <c r="I309" s="174" t="n">
        <v>2871</v>
      </c>
      <c r="J309" s="174" t="n">
        <v>4163</v>
      </c>
      <c r="K309" s="174" t="n">
        <v>134</v>
      </c>
      <c r="L309" s="174" t="n">
        <v>101</v>
      </c>
      <c r="M309" s="174" t="n">
        <v>354</v>
      </c>
      <c r="N309" s="174" t="n">
        <v>6</v>
      </c>
      <c r="O309" s="174" t="n">
        <v>1283</v>
      </c>
      <c r="P309" s="174" t="n">
        <v>23</v>
      </c>
      <c r="Q309" s="174" t="n">
        <v>3687</v>
      </c>
      <c r="R309" s="174" t="n">
        <v>1</v>
      </c>
      <c r="S309" s="174" t="n">
        <v>2</v>
      </c>
      <c r="T309" s="174" t="n">
        <v>158</v>
      </c>
      <c r="U309" s="174" t="n">
        <v>4399</v>
      </c>
      <c r="V309" s="174" t="n">
        <v>1588</v>
      </c>
      <c r="W309" s="174" t="n">
        <v>704</v>
      </c>
      <c r="X309" s="174" t="n">
        <v>1332</v>
      </c>
      <c r="Y309" s="174" t="n">
        <v>5905</v>
      </c>
      <c r="Z309" s="179">
        <f>B309+F309+J309+N309+R309</f>
        <v/>
      </c>
      <c r="AA309" s="179">
        <f>C309+G309+K309+O309+S309</f>
        <v/>
      </c>
      <c r="AB309" s="179">
        <f>D309+H309+L309+P309+T309</f>
        <v/>
      </c>
      <c r="AC309" s="179">
        <f>E309+I309+M309+Q309+U309</f>
        <v/>
      </c>
      <c r="AD309" s="179">
        <f>Z309+V309</f>
        <v/>
      </c>
      <c r="AE309" s="179">
        <f>AA309+W309</f>
        <v/>
      </c>
      <c r="AF309" s="179">
        <f>AB309+X309</f>
        <v/>
      </c>
      <c r="AG309" s="179">
        <f>AC309+Y309</f>
        <v/>
      </c>
      <c r="AH309" s="177">
        <f>IF(B309+D309=0,"",B309/(B309+D309))</f>
        <v/>
      </c>
      <c r="AI309" s="177">
        <f>IF(C309+E309=0,"",C309/(C309+E309))</f>
        <v/>
      </c>
      <c r="AJ309" s="177">
        <f>IF(B309+C309=0,1,B309/(B309+C309))</f>
        <v/>
      </c>
      <c r="AK309" s="177">
        <f>IF(F309+H309=0,"",F309/(F309+H309))</f>
        <v/>
      </c>
      <c r="AL309" s="177">
        <f>IF(G309+I309=0,"",G309/(G309+I309))</f>
        <v/>
      </c>
      <c r="AM309" s="177">
        <f>IF(F309+G309=0,1,F309/(F309+G309))</f>
        <v/>
      </c>
      <c r="AN309" s="177">
        <f>IF(J309+L309=0,"",J309/(J309+L309))</f>
        <v/>
      </c>
      <c r="AO309" s="177">
        <f>IF(K309+M309=0,"",K309/(K309+M309))</f>
        <v/>
      </c>
      <c r="AP309" s="177">
        <f>IF(J309+K309=0,1,J309/(J309+K309))</f>
        <v/>
      </c>
      <c r="AQ309" s="177">
        <f>IF(N309+P309=0,"",N309/(N309+P309))</f>
        <v/>
      </c>
      <c r="AR309" s="177">
        <f>IF(O309+Q309=0,"",O309/(O309+Q309))</f>
        <v/>
      </c>
      <c r="AS309" s="177">
        <f>IF(N309+O309=0,1,N309/(N309+O309))</f>
        <v/>
      </c>
      <c r="AT309" s="177">
        <f>IF(R309+T309=0,"",R309/(R309+T309))</f>
        <v/>
      </c>
      <c r="AU309" s="177">
        <f>IF(S309+U309=0,"",S309/(S309+U309))</f>
        <v/>
      </c>
      <c r="AV309" s="177">
        <f>IF(R309+S309=0,1,R309/(R309+S309))</f>
        <v/>
      </c>
      <c r="AW309" s="177">
        <f>IF(V309+X309=0,"",V309/(V309+X309))</f>
        <v/>
      </c>
      <c r="AX309" s="177">
        <f>IF(W309+Y309=0,"",W309/(W309+Y309))</f>
        <v/>
      </c>
      <c r="AY309" s="177">
        <f>IF(V309+W309=0,1,V309/(V309+W309))</f>
        <v/>
      </c>
      <c r="AZ309" s="177">
        <f>IF(Z309+AB309=0,"",Z309/(Z309+AB309))</f>
        <v/>
      </c>
      <c r="BA309" s="177">
        <f>IF(AA309+AC309=0,"",AA309/(AA309+AC309))</f>
        <v/>
      </c>
      <c r="BB309" s="177">
        <f>IF(Z309+AA309=0,1,Z309/(Z309+AA309))</f>
        <v/>
      </c>
      <c r="BC309" s="177">
        <f>IF(AD309+AF309=0,"",AD309/(AD309+AF309))</f>
        <v/>
      </c>
      <c r="BD309" s="177">
        <f>IF(AE309+AG309=0,"",AE309/(AE309+AG309))</f>
        <v/>
      </c>
      <c r="BE309" s="177">
        <f>IF(AD309+AE309=0,1,AD309/(AD309+AE309))</f>
        <v/>
      </c>
    </row>
    <row r="310">
      <c r="A310" s="178" t="n">
        <v>0.8466521666666665</v>
      </c>
      <c r="B310" s="174" t="n">
        <v>12</v>
      </c>
      <c r="C310" s="174" t="n">
        <v>0</v>
      </c>
      <c r="D310" s="174" t="n">
        <v>1544</v>
      </c>
      <c r="E310" s="174" t="n">
        <v>3484</v>
      </c>
      <c r="F310" s="174" t="n">
        <v>50</v>
      </c>
      <c r="G310" s="174" t="n">
        <v>17</v>
      </c>
      <c r="H310" s="174" t="n">
        <v>1366</v>
      </c>
      <c r="I310" s="174" t="n">
        <v>2872</v>
      </c>
      <c r="J310" s="174" t="n">
        <v>4156</v>
      </c>
      <c r="K310" s="174" t="n">
        <v>128</v>
      </c>
      <c r="L310" s="174" t="n">
        <v>108</v>
      </c>
      <c r="M310" s="174" t="n">
        <v>360</v>
      </c>
      <c r="N310" s="174" t="n">
        <v>6</v>
      </c>
      <c r="O310" s="174" t="n">
        <v>1247</v>
      </c>
      <c r="P310" s="174" t="n">
        <v>23</v>
      </c>
      <c r="Q310" s="174" t="n">
        <v>3723</v>
      </c>
      <c r="R310" s="174" t="n">
        <v>1</v>
      </c>
      <c r="S310" s="174" t="n">
        <v>2</v>
      </c>
      <c r="T310" s="174" t="n">
        <v>158</v>
      </c>
      <c r="U310" s="174" t="n">
        <v>4399</v>
      </c>
      <c r="V310" s="174" t="n">
        <v>1578</v>
      </c>
      <c r="W310" s="174" t="n">
        <v>685</v>
      </c>
      <c r="X310" s="174" t="n">
        <v>1342</v>
      </c>
      <c r="Y310" s="174" t="n">
        <v>5924</v>
      </c>
      <c r="Z310" s="179">
        <f>B310+F310+J310+N310+R310</f>
        <v/>
      </c>
      <c r="AA310" s="179">
        <f>C310+G310+K310+O310+S310</f>
        <v/>
      </c>
      <c r="AB310" s="179">
        <f>D310+H310+L310+P310+T310</f>
        <v/>
      </c>
      <c r="AC310" s="179">
        <f>E310+I310+M310+Q310+U310</f>
        <v/>
      </c>
      <c r="AD310" s="179">
        <f>Z310+V310</f>
        <v/>
      </c>
      <c r="AE310" s="179">
        <f>AA310+W310</f>
        <v/>
      </c>
      <c r="AF310" s="179">
        <f>AB310+X310</f>
        <v/>
      </c>
      <c r="AG310" s="179">
        <f>AC310+Y310</f>
        <v/>
      </c>
      <c r="AH310" s="177">
        <f>IF(B310+D310=0,"",B310/(B310+D310))</f>
        <v/>
      </c>
      <c r="AI310" s="177">
        <f>IF(C310+E310=0,"",C310/(C310+E310))</f>
        <v/>
      </c>
      <c r="AJ310" s="177">
        <f>IF(B310+C310=0,1,B310/(B310+C310))</f>
        <v/>
      </c>
      <c r="AK310" s="177">
        <f>IF(F310+H310=0,"",F310/(F310+H310))</f>
        <v/>
      </c>
      <c r="AL310" s="177">
        <f>IF(G310+I310=0,"",G310/(G310+I310))</f>
        <v/>
      </c>
      <c r="AM310" s="177">
        <f>IF(F310+G310=0,1,F310/(F310+G310))</f>
        <v/>
      </c>
      <c r="AN310" s="177">
        <f>IF(J310+L310=0,"",J310/(J310+L310))</f>
        <v/>
      </c>
      <c r="AO310" s="177">
        <f>IF(K310+M310=0,"",K310/(K310+M310))</f>
        <v/>
      </c>
      <c r="AP310" s="177">
        <f>IF(J310+K310=0,1,J310/(J310+K310))</f>
        <v/>
      </c>
      <c r="AQ310" s="177">
        <f>IF(N310+P310=0,"",N310/(N310+P310))</f>
        <v/>
      </c>
      <c r="AR310" s="177">
        <f>IF(O310+Q310=0,"",O310/(O310+Q310))</f>
        <v/>
      </c>
      <c r="AS310" s="177">
        <f>IF(N310+O310=0,1,N310/(N310+O310))</f>
        <v/>
      </c>
      <c r="AT310" s="177">
        <f>IF(R310+T310=0,"",R310/(R310+T310))</f>
        <v/>
      </c>
      <c r="AU310" s="177">
        <f>IF(S310+U310=0,"",S310/(S310+U310))</f>
        <v/>
      </c>
      <c r="AV310" s="177">
        <f>IF(R310+S310=0,1,R310/(R310+S310))</f>
        <v/>
      </c>
      <c r="AW310" s="177">
        <f>IF(V310+X310=0,"",V310/(V310+X310))</f>
        <v/>
      </c>
      <c r="AX310" s="177">
        <f>IF(W310+Y310=0,"",W310/(W310+Y310))</f>
        <v/>
      </c>
      <c r="AY310" s="177">
        <f>IF(V310+W310=0,1,V310/(V310+W310))</f>
        <v/>
      </c>
      <c r="AZ310" s="177">
        <f>IF(Z310+AB310=0,"",Z310/(Z310+AB310))</f>
        <v/>
      </c>
      <c r="BA310" s="177">
        <f>IF(AA310+AC310=0,"",AA310/(AA310+AC310))</f>
        <v/>
      </c>
      <c r="BB310" s="177">
        <f>IF(Z310+AA310=0,1,Z310/(Z310+AA310))</f>
        <v/>
      </c>
      <c r="BC310" s="177">
        <f>IF(AD310+AF310=0,"",AD310/(AD310+AF310))</f>
        <v/>
      </c>
      <c r="BD310" s="177">
        <f>IF(AE310+AG310=0,"",AE310/(AE310+AG310))</f>
        <v/>
      </c>
      <c r="BE310" s="177">
        <f>IF(AD310+AE310=0,1,AD310/(AD310+AE310))</f>
        <v/>
      </c>
    </row>
    <row r="311">
      <c r="A311" s="178" t="n">
        <v>0.8589514333333333</v>
      </c>
      <c r="B311" s="174" t="n">
        <v>9</v>
      </c>
      <c r="C311" s="174" t="n">
        <v>0</v>
      </c>
      <c r="D311" s="174" t="n">
        <v>1547</v>
      </c>
      <c r="E311" s="174" t="n">
        <v>3484</v>
      </c>
      <c r="F311" s="174" t="n">
        <v>48</v>
      </c>
      <c r="G311" s="174" t="n">
        <v>16</v>
      </c>
      <c r="H311" s="174" t="n">
        <v>1368</v>
      </c>
      <c r="I311" s="174" t="n">
        <v>2873</v>
      </c>
      <c r="J311" s="174" t="n">
        <v>4149</v>
      </c>
      <c r="K311" s="174" t="n">
        <v>125</v>
      </c>
      <c r="L311" s="174" t="n">
        <v>115</v>
      </c>
      <c r="M311" s="174" t="n">
        <v>363</v>
      </c>
      <c r="N311" s="174" t="n">
        <v>6</v>
      </c>
      <c r="O311" s="174" t="n">
        <v>1210</v>
      </c>
      <c r="P311" s="174" t="n">
        <v>23</v>
      </c>
      <c r="Q311" s="174" t="n">
        <v>3760</v>
      </c>
      <c r="R311" s="174" t="n">
        <v>1</v>
      </c>
      <c r="S311" s="174" t="n">
        <v>2</v>
      </c>
      <c r="T311" s="174" t="n">
        <v>158</v>
      </c>
      <c r="U311" s="174" t="n">
        <v>4399</v>
      </c>
      <c r="V311" s="174" t="n">
        <v>1567</v>
      </c>
      <c r="W311" s="174" t="n">
        <v>666</v>
      </c>
      <c r="X311" s="174" t="n">
        <v>1353</v>
      </c>
      <c r="Y311" s="174" t="n">
        <v>5943</v>
      </c>
      <c r="Z311" s="179">
        <f>B311+F311+J311+N311+R311</f>
        <v/>
      </c>
      <c r="AA311" s="179">
        <f>C311+G311+K311+O311+S311</f>
        <v/>
      </c>
      <c r="AB311" s="179">
        <f>D311+H311+L311+P311+T311</f>
        <v/>
      </c>
      <c r="AC311" s="179">
        <f>E311+I311+M311+Q311+U311</f>
        <v/>
      </c>
      <c r="AD311" s="179">
        <f>Z311+V311</f>
        <v/>
      </c>
      <c r="AE311" s="179">
        <f>AA311+W311</f>
        <v/>
      </c>
      <c r="AF311" s="179">
        <f>AB311+X311</f>
        <v/>
      </c>
      <c r="AG311" s="179">
        <f>AC311+Y311</f>
        <v/>
      </c>
      <c r="AH311" s="177">
        <f>IF(B311+D311=0,"",B311/(B311+D311))</f>
        <v/>
      </c>
      <c r="AI311" s="177">
        <f>IF(C311+E311=0,"",C311/(C311+E311))</f>
        <v/>
      </c>
      <c r="AJ311" s="177">
        <f>IF(B311+C311=0,1,B311/(B311+C311))</f>
        <v/>
      </c>
      <c r="AK311" s="177">
        <f>IF(F311+H311=0,"",F311/(F311+H311))</f>
        <v/>
      </c>
      <c r="AL311" s="177">
        <f>IF(G311+I311=0,"",G311/(G311+I311))</f>
        <v/>
      </c>
      <c r="AM311" s="177">
        <f>IF(F311+G311=0,1,F311/(F311+G311))</f>
        <v/>
      </c>
      <c r="AN311" s="177">
        <f>IF(J311+L311=0,"",J311/(J311+L311))</f>
        <v/>
      </c>
      <c r="AO311" s="177">
        <f>IF(K311+M311=0,"",K311/(K311+M311))</f>
        <v/>
      </c>
      <c r="AP311" s="177">
        <f>IF(J311+K311=0,1,J311/(J311+K311))</f>
        <v/>
      </c>
      <c r="AQ311" s="177">
        <f>IF(N311+P311=0,"",N311/(N311+P311))</f>
        <v/>
      </c>
      <c r="AR311" s="177">
        <f>IF(O311+Q311=0,"",O311/(O311+Q311))</f>
        <v/>
      </c>
      <c r="AS311" s="177">
        <f>IF(N311+O311=0,1,N311/(N311+O311))</f>
        <v/>
      </c>
      <c r="AT311" s="177">
        <f>IF(R311+T311=0,"",R311/(R311+T311))</f>
        <v/>
      </c>
      <c r="AU311" s="177">
        <f>IF(S311+U311=0,"",S311/(S311+U311))</f>
        <v/>
      </c>
      <c r="AV311" s="177">
        <f>IF(R311+S311=0,1,R311/(R311+S311))</f>
        <v/>
      </c>
      <c r="AW311" s="177">
        <f>IF(V311+X311=0,"",V311/(V311+X311))</f>
        <v/>
      </c>
      <c r="AX311" s="177">
        <f>IF(W311+Y311=0,"",W311/(W311+Y311))</f>
        <v/>
      </c>
      <c r="AY311" s="177">
        <f>IF(V311+W311=0,1,V311/(V311+W311))</f>
        <v/>
      </c>
      <c r="AZ311" s="177">
        <f>IF(Z311+AB311=0,"",Z311/(Z311+AB311))</f>
        <v/>
      </c>
      <c r="BA311" s="177">
        <f>IF(AA311+AC311=0,"",AA311/(AA311+AC311))</f>
        <v/>
      </c>
      <c r="BB311" s="177">
        <f>IF(Z311+AA311=0,1,Z311/(Z311+AA311))</f>
        <v/>
      </c>
      <c r="BC311" s="177">
        <f>IF(AD311+AF311=0,"",AD311/(AD311+AF311))</f>
        <v/>
      </c>
      <c r="BD311" s="177">
        <f>IF(AE311+AG311=0,"",AE311/(AE311+AG311))</f>
        <v/>
      </c>
      <c r="BE311" s="177">
        <f>IF(AD311+AE311=0,1,AD311/(AD311+AE311))</f>
        <v/>
      </c>
    </row>
    <row r="312">
      <c r="A312" s="178" t="n">
        <v>0.8700953200000001</v>
      </c>
      <c r="B312" s="174" t="n">
        <v>6</v>
      </c>
      <c r="C312" s="174" t="n">
        <v>0</v>
      </c>
      <c r="D312" s="174" t="n">
        <v>1550</v>
      </c>
      <c r="E312" s="174" t="n">
        <v>3484</v>
      </c>
      <c r="F312" s="174" t="n">
        <v>44</v>
      </c>
      <c r="G312" s="174" t="n">
        <v>14</v>
      </c>
      <c r="H312" s="174" t="n">
        <v>1372</v>
      </c>
      <c r="I312" s="174" t="n">
        <v>2875</v>
      </c>
      <c r="J312" s="174" t="n">
        <v>4145</v>
      </c>
      <c r="K312" s="174" t="n">
        <v>123</v>
      </c>
      <c r="L312" s="174" t="n">
        <v>119</v>
      </c>
      <c r="M312" s="174" t="n">
        <v>365</v>
      </c>
      <c r="N312" s="174" t="n">
        <v>5</v>
      </c>
      <c r="O312" s="174" t="n">
        <v>1167</v>
      </c>
      <c r="P312" s="174" t="n">
        <v>24</v>
      </c>
      <c r="Q312" s="174" t="n">
        <v>3803</v>
      </c>
      <c r="R312" s="174" t="n">
        <v>1</v>
      </c>
      <c r="S312" s="174" t="n">
        <v>2</v>
      </c>
      <c r="T312" s="174" t="n">
        <v>158</v>
      </c>
      <c r="U312" s="174" t="n">
        <v>4399</v>
      </c>
      <c r="V312" s="174" t="n">
        <v>1557</v>
      </c>
      <c r="W312" s="174" t="n">
        <v>652</v>
      </c>
      <c r="X312" s="174" t="n">
        <v>1363</v>
      </c>
      <c r="Y312" s="174" t="n">
        <v>5957</v>
      </c>
      <c r="Z312" s="179">
        <f>B312+F312+J312+N312+R312</f>
        <v/>
      </c>
      <c r="AA312" s="179">
        <f>C312+G312+K312+O312+S312</f>
        <v/>
      </c>
      <c r="AB312" s="179">
        <f>D312+H312+L312+P312+T312</f>
        <v/>
      </c>
      <c r="AC312" s="179">
        <f>E312+I312+M312+Q312+U312</f>
        <v/>
      </c>
      <c r="AD312" s="179">
        <f>Z312+V312</f>
        <v/>
      </c>
      <c r="AE312" s="179">
        <f>AA312+W312</f>
        <v/>
      </c>
      <c r="AF312" s="179">
        <f>AB312+X312</f>
        <v/>
      </c>
      <c r="AG312" s="179">
        <f>AC312+Y312</f>
        <v/>
      </c>
      <c r="AH312" s="177">
        <f>IF(B312+D312=0,"",B312/(B312+D312))</f>
        <v/>
      </c>
      <c r="AI312" s="177">
        <f>IF(C312+E312=0,"",C312/(C312+E312))</f>
        <v/>
      </c>
      <c r="AJ312" s="177">
        <f>IF(B312+C312=0,1,B312/(B312+C312))</f>
        <v/>
      </c>
      <c r="AK312" s="177">
        <f>IF(F312+H312=0,"",F312/(F312+H312))</f>
        <v/>
      </c>
      <c r="AL312" s="177">
        <f>IF(G312+I312=0,"",G312/(G312+I312))</f>
        <v/>
      </c>
      <c r="AM312" s="177">
        <f>IF(F312+G312=0,1,F312/(F312+G312))</f>
        <v/>
      </c>
      <c r="AN312" s="177">
        <f>IF(J312+L312=0,"",J312/(J312+L312))</f>
        <v/>
      </c>
      <c r="AO312" s="177">
        <f>IF(K312+M312=0,"",K312/(K312+M312))</f>
        <v/>
      </c>
      <c r="AP312" s="177">
        <f>IF(J312+K312=0,1,J312/(J312+K312))</f>
        <v/>
      </c>
      <c r="AQ312" s="177">
        <f>IF(N312+P312=0,"",N312/(N312+P312))</f>
        <v/>
      </c>
      <c r="AR312" s="177">
        <f>IF(O312+Q312=0,"",O312/(O312+Q312))</f>
        <v/>
      </c>
      <c r="AS312" s="177">
        <f>IF(N312+O312=0,1,N312/(N312+O312))</f>
        <v/>
      </c>
      <c r="AT312" s="177">
        <f>IF(R312+T312=0,"",R312/(R312+T312))</f>
        <v/>
      </c>
      <c r="AU312" s="177">
        <f>IF(S312+U312=0,"",S312/(S312+U312))</f>
        <v/>
      </c>
      <c r="AV312" s="177">
        <f>IF(R312+S312=0,1,R312/(R312+S312))</f>
        <v/>
      </c>
      <c r="AW312" s="177">
        <f>IF(V312+X312=0,"",V312/(V312+X312))</f>
        <v/>
      </c>
      <c r="AX312" s="177">
        <f>IF(W312+Y312=0,"",W312/(W312+Y312))</f>
        <v/>
      </c>
      <c r="AY312" s="177">
        <f>IF(V312+W312=0,1,V312/(V312+W312))</f>
        <v/>
      </c>
      <c r="AZ312" s="177">
        <f>IF(Z312+AB312=0,"",Z312/(Z312+AB312))</f>
        <v/>
      </c>
      <c r="BA312" s="177">
        <f>IF(AA312+AC312=0,"",AA312/(AA312+AC312))</f>
        <v/>
      </c>
      <c r="BB312" s="177">
        <f>IF(Z312+AA312=0,1,Z312/(Z312+AA312))</f>
        <v/>
      </c>
      <c r="BC312" s="177">
        <f>IF(AD312+AF312=0,"",AD312/(AD312+AF312))</f>
        <v/>
      </c>
      <c r="BD312" s="177">
        <f>IF(AE312+AG312=0,"",AE312/(AE312+AG312))</f>
        <v/>
      </c>
      <c r="BE312" s="177">
        <f>IF(AD312+AE312=0,1,AD312/(AD312+AE312))</f>
        <v/>
      </c>
    </row>
    <row r="313">
      <c r="A313" s="178" t="n">
        <v>0.8807157933333334</v>
      </c>
      <c r="B313" s="174" t="n">
        <v>5</v>
      </c>
      <c r="C313" s="174" t="n">
        <v>0</v>
      </c>
      <c r="D313" s="174" t="n">
        <v>1551</v>
      </c>
      <c r="E313" s="174" t="n">
        <v>3484</v>
      </c>
      <c r="F313" s="174" t="n">
        <v>40</v>
      </c>
      <c r="G313" s="174" t="n">
        <v>11</v>
      </c>
      <c r="H313" s="174" t="n">
        <v>1376</v>
      </c>
      <c r="I313" s="174" t="n">
        <v>2878</v>
      </c>
      <c r="J313" s="174" t="n">
        <v>4137</v>
      </c>
      <c r="K313" s="174" t="n">
        <v>121</v>
      </c>
      <c r="L313" s="174" t="n">
        <v>127</v>
      </c>
      <c r="M313" s="174" t="n">
        <v>367</v>
      </c>
      <c r="N313" s="174" t="n">
        <v>5</v>
      </c>
      <c r="O313" s="174" t="n">
        <v>1127</v>
      </c>
      <c r="P313" s="174" t="n">
        <v>24</v>
      </c>
      <c r="Q313" s="174" t="n">
        <v>3843</v>
      </c>
      <c r="R313" s="174" t="n">
        <v>1</v>
      </c>
      <c r="S313" s="174" t="n">
        <v>2</v>
      </c>
      <c r="T313" s="174" t="n">
        <v>158</v>
      </c>
      <c r="U313" s="174" t="n">
        <v>4399</v>
      </c>
      <c r="V313" s="174" t="n">
        <v>1548</v>
      </c>
      <c r="W313" s="174" t="n">
        <v>636</v>
      </c>
      <c r="X313" s="174" t="n">
        <v>1372</v>
      </c>
      <c r="Y313" s="174" t="n">
        <v>5973</v>
      </c>
      <c r="Z313" s="179">
        <f>B313+F313+J313+N313+R313</f>
        <v/>
      </c>
      <c r="AA313" s="179">
        <f>C313+G313+K313+O313+S313</f>
        <v/>
      </c>
      <c r="AB313" s="179">
        <f>D313+H313+L313+P313+T313</f>
        <v/>
      </c>
      <c r="AC313" s="179">
        <f>E313+I313+M313+Q313+U313</f>
        <v/>
      </c>
      <c r="AD313" s="179">
        <f>Z313+V313</f>
        <v/>
      </c>
      <c r="AE313" s="179">
        <f>AA313+W313</f>
        <v/>
      </c>
      <c r="AF313" s="179">
        <f>AB313+X313</f>
        <v/>
      </c>
      <c r="AG313" s="179">
        <f>AC313+Y313</f>
        <v/>
      </c>
      <c r="AH313" s="177">
        <f>IF(B313+D313=0,"",B313/(B313+D313))</f>
        <v/>
      </c>
      <c r="AI313" s="177">
        <f>IF(C313+E313=0,"",C313/(C313+E313))</f>
        <v/>
      </c>
      <c r="AJ313" s="177">
        <f>IF(B313+C313=0,1,B313/(B313+C313))</f>
        <v/>
      </c>
      <c r="AK313" s="177">
        <f>IF(F313+H313=0,"",F313/(F313+H313))</f>
        <v/>
      </c>
      <c r="AL313" s="177">
        <f>IF(G313+I313=0,"",G313/(G313+I313))</f>
        <v/>
      </c>
      <c r="AM313" s="177">
        <f>IF(F313+G313=0,1,F313/(F313+G313))</f>
        <v/>
      </c>
      <c r="AN313" s="177">
        <f>IF(J313+L313=0,"",J313/(J313+L313))</f>
        <v/>
      </c>
      <c r="AO313" s="177">
        <f>IF(K313+M313=0,"",K313/(K313+M313))</f>
        <v/>
      </c>
      <c r="AP313" s="177">
        <f>IF(J313+K313=0,1,J313/(J313+K313))</f>
        <v/>
      </c>
      <c r="AQ313" s="177">
        <f>IF(N313+P313=0,"",N313/(N313+P313))</f>
        <v/>
      </c>
      <c r="AR313" s="177">
        <f>IF(O313+Q313=0,"",O313/(O313+Q313))</f>
        <v/>
      </c>
      <c r="AS313" s="177">
        <f>IF(N313+O313=0,1,N313/(N313+O313))</f>
        <v/>
      </c>
      <c r="AT313" s="177">
        <f>IF(R313+T313=0,"",R313/(R313+T313))</f>
        <v/>
      </c>
      <c r="AU313" s="177">
        <f>IF(S313+U313=0,"",S313/(S313+U313))</f>
        <v/>
      </c>
      <c r="AV313" s="177">
        <f>IF(R313+S313=0,1,R313/(R313+S313))</f>
        <v/>
      </c>
      <c r="AW313" s="177">
        <f>IF(V313+X313=0,"",V313/(V313+X313))</f>
        <v/>
      </c>
      <c r="AX313" s="177">
        <f>IF(W313+Y313=0,"",W313/(W313+Y313))</f>
        <v/>
      </c>
      <c r="AY313" s="177">
        <f>IF(V313+W313=0,1,V313/(V313+W313))</f>
        <v/>
      </c>
      <c r="AZ313" s="177">
        <f>IF(Z313+AB313=0,"",Z313/(Z313+AB313))</f>
        <v/>
      </c>
      <c r="BA313" s="177">
        <f>IF(AA313+AC313=0,"",AA313/(AA313+AC313))</f>
        <v/>
      </c>
      <c r="BB313" s="177">
        <f>IF(Z313+AA313=0,1,Z313/(Z313+AA313))</f>
        <v/>
      </c>
      <c r="BC313" s="177">
        <f>IF(AD313+AF313=0,"",AD313/(AD313+AF313))</f>
        <v/>
      </c>
      <c r="BD313" s="177">
        <f>IF(AE313+AG313=0,"",AE313/(AE313+AG313))</f>
        <v/>
      </c>
      <c r="BE313" s="177">
        <f>IF(AD313+AE313=0,1,AD313/(AD313+AE313))</f>
        <v/>
      </c>
    </row>
    <row r="314">
      <c r="A314" s="178" t="n">
        <v>0.8903283733333333</v>
      </c>
      <c r="B314" s="174" t="n">
        <v>4</v>
      </c>
      <c r="C314" s="174" t="n">
        <v>0</v>
      </c>
      <c r="D314" s="174" t="n">
        <v>1552</v>
      </c>
      <c r="E314" s="174" t="n">
        <v>3484</v>
      </c>
      <c r="F314" s="174" t="n">
        <v>38</v>
      </c>
      <c r="G314" s="174" t="n">
        <v>10</v>
      </c>
      <c r="H314" s="174" t="n">
        <v>1378</v>
      </c>
      <c r="I314" s="174" t="n">
        <v>2879</v>
      </c>
      <c r="J314" s="174" t="n">
        <v>4131</v>
      </c>
      <c r="K314" s="174" t="n">
        <v>118</v>
      </c>
      <c r="L314" s="174" t="n">
        <v>133</v>
      </c>
      <c r="M314" s="174" t="n">
        <v>370</v>
      </c>
      <c r="N314" s="174" t="n">
        <v>4</v>
      </c>
      <c r="O314" s="174" t="n">
        <v>1085</v>
      </c>
      <c r="P314" s="174" t="n">
        <v>25</v>
      </c>
      <c r="Q314" s="174" t="n">
        <v>3885</v>
      </c>
      <c r="R314" s="174" t="n">
        <v>1</v>
      </c>
      <c r="S314" s="174" t="n">
        <v>2</v>
      </c>
      <c r="T314" s="174" t="n">
        <v>158</v>
      </c>
      <c r="U314" s="174" t="n">
        <v>4399</v>
      </c>
      <c r="V314" s="174" t="n">
        <v>1541</v>
      </c>
      <c r="W314" s="174" t="n">
        <v>616</v>
      </c>
      <c r="X314" s="174" t="n">
        <v>1379</v>
      </c>
      <c r="Y314" s="174" t="n">
        <v>5993</v>
      </c>
      <c r="Z314" s="179">
        <f>B314+F314+J314+N314+R314</f>
        <v/>
      </c>
      <c r="AA314" s="179">
        <f>C314+G314+K314+O314+S314</f>
        <v/>
      </c>
      <c r="AB314" s="179">
        <f>D314+H314+L314+P314+T314</f>
        <v/>
      </c>
      <c r="AC314" s="179">
        <f>E314+I314+M314+Q314+U314</f>
        <v/>
      </c>
      <c r="AD314" s="179">
        <f>Z314+V314</f>
        <v/>
      </c>
      <c r="AE314" s="179">
        <f>AA314+W314</f>
        <v/>
      </c>
      <c r="AF314" s="179">
        <f>AB314+X314</f>
        <v/>
      </c>
      <c r="AG314" s="179">
        <f>AC314+Y314</f>
        <v/>
      </c>
      <c r="AH314" s="177">
        <f>IF(B314+D314=0,"",B314/(B314+D314))</f>
        <v/>
      </c>
      <c r="AI314" s="177">
        <f>IF(C314+E314=0,"",C314/(C314+E314))</f>
        <v/>
      </c>
      <c r="AJ314" s="177">
        <f>IF(B314+C314=0,1,B314/(B314+C314))</f>
        <v/>
      </c>
      <c r="AK314" s="177">
        <f>IF(F314+H314=0,"",F314/(F314+H314))</f>
        <v/>
      </c>
      <c r="AL314" s="177">
        <f>IF(G314+I314=0,"",G314/(G314+I314))</f>
        <v/>
      </c>
      <c r="AM314" s="177">
        <f>IF(F314+G314=0,1,F314/(F314+G314))</f>
        <v/>
      </c>
      <c r="AN314" s="177">
        <f>IF(J314+L314=0,"",J314/(J314+L314))</f>
        <v/>
      </c>
      <c r="AO314" s="177">
        <f>IF(K314+M314=0,"",K314/(K314+M314))</f>
        <v/>
      </c>
      <c r="AP314" s="177">
        <f>IF(J314+K314=0,1,J314/(J314+K314))</f>
        <v/>
      </c>
      <c r="AQ314" s="177">
        <f>IF(N314+P314=0,"",N314/(N314+P314))</f>
        <v/>
      </c>
      <c r="AR314" s="177">
        <f>IF(O314+Q314=0,"",O314/(O314+Q314))</f>
        <v/>
      </c>
      <c r="AS314" s="177">
        <f>IF(N314+O314=0,1,N314/(N314+O314))</f>
        <v/>
      </c>
      <c r="AT314" s="177">
        <f>IF(R314+T314=0,"",R314/(R314+T314))</f>
        <v/>
      </c>
      <c r="AU314" s="177">
        <f>IF(S314+U314=0,"",S314/(S314+U314))</f>
        <v/>
      </c>
      <c r="AV314" s="177">
        <f>IF(R314+S314=0,1,R314/(R314+S314))</f>
        <v/>
      </c>
      <c r="AW314" s="177">
        <f>IF(V314+X314=0,"",V314/(V314+X314))</f>
        <v/>
      </c>
      <c r="AX314" s="177">
        <f>IF(W314+Y314=0,"",W314/(W314+Y314))</f>
        <v/>
      </c>
      <c r="AY314" s="177">
        <f>IF(V314+W314=0,1,V314/(V314+W314))</f>
        <v/>
      </c>
      <c r="AZ314" s="177">
        <f>IF(Z314+AB314=0,"",Z314/(Z314+AB314))</f>
        <v/>
      </c>
      <c r="BA314" s="177">
        <f>IF(AA314+AC314=0,"",AA314/(AA314+AC314))</f>
        <v/>
      </c>
      <c r="BB314" s="177">
        <f>IF(Z314+AA314=0,1,Z314/(Z314+AA314))</f>
        <v/>
      </c>
      <c r="BC314" s="177">
        <f>IF(AD314+AF314=0,"",AD314/(AD314+AF314))</f>
        <v/>
      </c>
      <c r="BD314" s="177">
        <f>IF(AE314+AG314=0,"",AE314/(AE314+AG314))</f>
        <v/>
      </c>
      <c r="BE314" s="177">
        <f>IF(AD314+AE314=0,1,AD314/(AD314+AE314))</f>
        <v/>
      </c>
    </row>
    <row r="315">
      <c r="A315" s="178" t="n">
        <v>0.8987417333333341</v>
      </c>
      <c r="B315" s="174" t="n">
        <v>4</v>
      </c>
      <c r="C315" s="174" t="n">
        <v>0</v>
      </c>
      <c r="D315" s="174" t="n">
        <v>1552</v>
      </c>
      <c r="E315" s="174" t="n">
        <v>3484</v>
      </c>
      <c r="F315" s="174" t="n">
        <v>34</v>
      </c>
      <c r="G315" s="174" t="n">
        <v>10</v>
      </c>
      <c r="H315" s="174" t="n">
        <v>1382</v>
      </c>
      <c r="I315" s="174" t="n">
        <v>2879</v>
      </c>
      <c r="J315" s="174" t="n">
        <v>4127</v>
      </c>
      <c r="K315" s="174" t="n">
        <v>117</v>
      </c>
      <c r="L315" s="174" t="n">
        <v>137</v>
      </c>
      <c r="M315" s="174" t="n">
        <v>371</v>
      </c>
      <c r="N315" s="174" t="n">
        <v>3</v>
      </c>
      <c r="O315" s="174" t="n">
        <v>1052</v>
      </c>
      <c r="P315" s="174" t="n">
        <v>26</v>
      </c>
      <c r="Q315" s="174" t="n">
        <v>3918</v>
      </c>
      <c r="R315" s="174" t="n">
        <v>1</v>
      </c>
      <c r="S315" s="174" t="n">
        <v>2</v>
      </c>
      <c r="T315" s="174" t="n">
        <v>158</v>
      </c>
      <c r="U315" s="174" t="n">
        <v>4399</v>
      </c>
      <c r="V315" s="174" t="n">
        <v>1522</v>
      </c>
      <c r="W315" s="174" t="n">
        <v>595</v>
      </c>
      <c r="X315" s="174" t="n">
        <v>1398</v>
      </c>
      <c r="Y315" s="174" t="n">
        <v>6014</v>
      </c>
      <c r="Z315" s="179">
        <f>B315+F315+J315+N315+R315</f>
        <v/>
      </c>
      <c r="AA315" s="179">
        <f>C315+G315+K315+O315+S315</f>
        <v/>
      </c>
      <c r="AB315" s="179">
        <f>D315+H315+L315+P315+T315</f>
        <v/>
      </c>
      <c r="AC315" s="179">
        <f>E315+I315+M315+Q315+U315</f>
        <v/>
      </c>
      <c r="AD315" s="179">
        <f>Z315+V315</f>
        <v/>
      </c>
      <c r="AE315" s="179">
        <f>AA315+W315</f>
        <v/>
      </c>
      <c r="AF315" s="179">
        <f>AB315+X315</f>
        <v/>
      </c>
      <c r="AG315" s="179">
        <f>AC315+Y315</f>
        <v/>
      </c>
      <c r="AH315" s="177">
        <f>IF(B315+D315=0,"",B315/(B315+D315))</f>
        <v/>
      </c>
      <c r="AI315" s="177">
        <f>IF(C315+E315=0,"",C315/(C315+E315))</f>
        <v/>
      </c>
      <c r="AJ315" s="177">
        <f>IF(B315+C315=0,1,B315/(B315+C315))</f>
        <v/>
      </c>
      <c r="AK315" s="177">
        <f>IF(F315+H315=0,"",F315/(F315+H315))</f>
        <v/>
      </c>
      <c r="AL315" s="177">
        <f>IF(G315+I315=0,"",G315/(G315+I315))</f>
        <v/>
      </c>
      <c r="AM315" s="177">
        <f>IF(F315+G315=0,1,F315/(F315+G315))</f>
        <v/>
      </c>
      <c r="AN315" s="177">
        <f>IF(J315+L315=0,"",J315/(J315+L315))</f>
        <v/>
      </c>
      <c r="AO315" s="177">
        <f>IF(K315+M315=0,"",K315/(K315+M315))</f>
        <v/>
      </c>
      <c r="AP315" s="177">
        <f>IF(J315+K315=0,1,J315/(J315+K315))</f>
        <v/>
      </c>
      <c r="AQ315" s="177">
        <f>IF(N315+P315=0,"",N315/(N315+P315))</f>
        <v/>
      </c>
      <c r="AR315" s="177">
        <f>IF(O315+Q315=0,"",O315/(O315+Q315))</f>
        <v/>
      </c>
      <c r="AS315" s="177">
        <f>IF(N315+O315=0,1,N315/(N315+O315))</f>
        <v/>
      </c>
      <c r="AT315" s="177">
        <f>IF(R315+T315=0,"",R315/(R315+T315))</f>
        <v/>
      </c>
      <c r="AU315" s="177">
        <f>IF(S315+U315=0,"",S315/(S315+U315))</f>
        <v/>
      </c>
      <c r="AV315" s="177">
        <f>IF(R315+S315=0,1,R315/(R315+S315))</f>
        <v/>
      </c>
      <c r="AW315" s="177">
        <f>IF(V315+X315=0,"",V315/(V315+X315))</f>
        <v/>
      </c>
      <c r="AX315" s="177">
        <f>IF(W315+Y315=0,"",W315/(W315+Y315))</f>
        <v/>
      </c>
      <c r="AY315" s="177">
        <f>IF(V315+W315=0,1,V315/(V315+W315))</f>
        <v/>
      </c>
      <c r="AZ315" s="177">
        <f>IF(Z315+AB315=0,"",Z315/(Z315+AB315))</f>
        <v/>
      </c>
      <c r="BA315" s="177">
        <f>IF(AA315+AC315=0,"",AA315/(AA315+AC315))</f>
        <v/>
      </c>
      <c r="BB315" s="177">
        <f>IF(Z315+AA315=0,1,Z315/(Z315+AA315))</f>
        <v/>
      </c>
      <c r="BC315" s="177">
        <f>IF(AD315+AF315=0,"",AD315/(AD315+AF315))</f>
        <v/>
      </c>
      <c r="BD315" s="177">
        <f>IF(AE315+AG315=0,"",AE315/(AE315+AG315))</f>
        <v/>
      </c>
      <c r="BE315" s="177">
        <f>IF(AD315+AE315=0,1,AD315/(AD315+AE315))</f>
        <v/>
      </c>
    </row>
    <row r="316">
      <c r="A316" s="178" t="n">
        <v>0.9057557799999996</v>
      </c>
      <c r="B316" s="174" t="n">
        <v>4</v>
      </c>
      <c r="C316" s="174" t="n">
        <v>0</v>
      </c>
      <c r="D316" s="174" t="n">
        <v>1552</v>
      </c>
      <c r="E316" s="174" t="n">
        <v>3484</v>
      </c>
      <c r="F316" s="174" t="n">
        <v>32</v>
      </c>
      <c r="G316" s="174" t="n">
        <v>10</v>
      </c>
      <c r="H316" s="174" t="n">
        <v>1384</v>
      </c>
      <c r="I316" s="174" t="n">
        <v>2879</v>
      </c>
      <c r="J316" s="174" t="n">
        <v>4115</v>
      </c>
      <c r="K316" s="174" t="n">
        <v>113</v>
      </c>
      <c r="L316" s="174" t="n">
        <v>149</v>
      </c>
      <c r="M316" s="174" t="n">
        <v>375</v>
      </c>
      <c r="N316" s="174" t="n">
        <v>3</v>
      </c>
      <c r="O316" s="174" t="n">
        <v>1010</v>
      </c>
      <c r="P316" s="174" t="n">
        <v>26</v>
      </c>
      <c r="Q316" s="174" t="n">
        <v>3960</v>
      </c>
      <c r="R316" s="174" t="n">
        <v>1</v>
      </c>
      <c r="S316" s="174" t="n">
        <v>2</v>
      </c>
      <c r="T316" s="174" t="n">
        <v>158</v>
      </c>
      <c r="U316" s="174" t="n">
        <v>4399</v>
      </c>
      <c r="V316" s="174" t="n">
        <v>1512</v>
      </c>
      <c r="W316" s="174" t="n">
        <v>582</v>
      </c>
      <c r="X316" s="174" t="n">
        <v>1408</v>
      </c>
      <c r="Y316" s="174" t="n">
        <v>6027</v>
      </c>
      <c r="Z316" s="179">
        <f>B316+F316+J316+N316+R316</f>
        <v/>
      </c>
      <c r="AA316" s="179">
        <f>C316+G316+K316+O316+S316</f>
        <v/>
      </c>
      <c r="AB316" s="179">
        <f>D316+H316+L316+P316+T316</f>
        <v/>
      </c>
      <c r="AC316" s="179">
        <f>E316+I316+M316+Q316+U316</f>
        <v/>
      </c>
      <c r="AD316" s="179">
        <f>Z316+V316</f>
        <v/>
      </c>
      <c r="AE316" s="179">
        <f>AA316+W316</f>
        <v/>
      </c>
      <c r="AF316" s="179">
        <f>AB316+X316</f>
        <v/>
      </c>
      <c r="AG316" s="179">
        <f>AC316+Y316</f>
        <v/>
      </c>
      <c r="AH316" s="177">
        <f>IF(B316+D316=0,"",B316/(B316+D316))</f>
        <v/>
      </c>
      <c r="AI316" s="177">
        <f>IF(C316+E316=0,"",C316/(C316+E316))</f>
        <v/>
      </c>
      <c r="AJ316" s="177">
        <f>IF(B316+C316=0,1,B316/(B316+C316))</f>
        <v/>
      </c>
      <c r="AK316" s="177">
        <f>IF(F316+H316=0,"",F316/(F316+H316))</f>
        <v/>
      </c>
      <c r="AL316" s="177">
        <f>IF(G316+I316=0,"",G316/(G316+I316))</f>
        <v/>
      </c>
      <c r="AM316" s="177">
        <f>IF(F316+G316=0,1,F316/(F316+G316))</f>
        <v/>
      </c>
      <c r="AN316" s="177">
        <f>IF(J316+L316=0,"",J316/(J316+L316))</f>
        <v/>
      </c>
      <c r="AO316" s="177">
        <f>IF(K316+M316=0,"",K316/(K316+M316))</f>
        <v/>
      </c>
      <c r="AP316" s="177">
        <f>IF(J316+K316=0,1,J316/(J316+K316))</f>
        <v/>
      </c>
      <c r="AQ316" s="177">
        <f>IF(N316+P316=0,"",N316/(N316+P316))</f>
        <v/>
      </c>
      <c r="AR316" s="177">
        <f>IF(O316+Q316=0,"",O316/(O316+Q316))</f>
        <v/>
      </c>
      <c r="AS316" s="177">
        <f>IF(N316+O316=0,1,N316/(N316+O316))</f>
        <v/>
      </c>
      <c r="AT316" s="177">
        <f>IF(R316+T316=0,"",R316/(R316+T316))</f>
        <v/>
      </c>
      <c r="AU316" s="177">
        <f>IF(S316+U316=0,"",S316/(S316+U316))</f>
        <v/>
      </c>
      <c r="AV316" s="177">
        <f>IF(R316+S316=0,1,R316/(R316+S316))</f>
        <v/>
      </c>
      <c r="AW316" s="177">
        <f>IF(V316+X316=0,"",V316/(V316+X316))</f>
        <v/>
      </c>
      <c r="AX316" s="177">
        <f>IF(W316+Y316=0,"",W316/(W316+Y316))</f>
        <v/>
      </c>
      <c r="AY316" s="177">
        <f>IF(V316+W316=0,1,V316/(V316+W316))</f>
        <v/>
      </c>
      <c r="AZ316" s="177">
        <f>IF(Z316+AB316=0,"",Z316/(Z316+AB316))</f>
        <v/>
      </c>
      <c r="BA316" s="177">
        <f>IF(AA316+AC316=0,"",AA316/(AA316+AC316))</f>
        <v/>
      </c>
      <c r="BB316" s="177">
        <f>IF(Z316+AA316=0,1,Z316/(Z316+AA316))</f>
        <v/>
      </c>
      <c r="BC316" s="177">
        <f>IF(AD316+AF316=0,"",AD316/(AD316+AF316))</f>
        <v/>
      </c>
      <c r="BD316" s="177">
        <f>IF(AE316+AG316=0,"",AE316/(AE316+AG316))</f>
        <v/>
      </c>
      <c r="BE316" s="177">
        <f>IF(AD316+AE316=0,1,AD316/(AD316+AE316))</f>
        <v/>
      </c>
    </row>
    <row r="317">
      <c r="A317" s="178" t="n">
        <v>0.91305762</v>
      </c>
      <c r="B317" s="174" t="n">
        <v>4</v>
      </c>
      <c r="C317" s="174" t="n">
        <v>0</v>
      </c>
      <c r="D317" s="174" t="n">
        <v>1552</v>
      </c>
      <c r="E317" s="174" t="n">
        <v>3484</v>
      </c>
      <c r="F317" s="174" t="n">
        <v>30</v>
      </c>
      <c r="G317" s="174" t="n">
        <v>10</v>
      </c>
      <c r="H317" s="174" t="n">
        <v>1386</v>
      </c>
      <c r="I317" s="174" t="n">
        <v>2879</v>
      </c>
      <c r="J317" s="174" t="n">
        <v>4099</v>
      </c>
      <c r="K317" s="174" t="n">
        <v>111</v>
      </c>
      <c r="L317" s="174" t="n">
        <v>165</v>
      </c>
      <c r="M317" s="174" t="n">
        <v>377</v>
      </c>
      <c r="N317" s="174" t="n">
        <v>3</v>
      </c>
      <c r="O317" s="174" t="n">
        <v>974</v>
      </c>
      <c r="P317" s="174" t="n">
        <v>26</v>
      </c>
      <c r="Q317" s="174" t="n">
        <v>3996</v>
      </c>
      <c r="R317" s="174" t="n">
        <v>1</v>
      </c>
      <c r="S317" s="174" t="n">
        <v>2</v>
      </c>
      <c r="T317" s="174" t="n">
        <v>158</v>
      </c>
      <c r="U317" s="174" t="n">
        <v>4399</v>
      </c>
      <c r="V317" s="174" t="n">
        <v>1501</v>
      </c>
      <c r="W317" s="174" t="n">
        <v>566</v>
      </c>
      <c r="X317" s="174" t="n">
        <v>1419</v>
      </c>
      <c r="Y317" s="174" t="n">
        <v>6043</v>
      </c>
      <c r="Z317" s="179">
        <f>B317+F317+J317+N317+R317</f>
        <v/>
      </c>
      <c r="AA317" s="179">
        <f>C317+G317+K317+O317+S317</f>
        <v/>
      </c>
      <c r="AB317" s="179">
        <f>D317+H317+L317+P317+T317</f>
        <v/>
      </c>
      <c r="AC317" s="179">
        <f>E317+I317+M317+Q317+U317</f>
        <v/>
      </c>
      <c r="AD317" s="179">
        <f>Z317+V317</f>
        <v/>
      </c>
      <c r="AE317" s="179">
        <f>AA317+W317</f>
        <v/>
      </c>
      <c r="AF317" s="179">
        <f>AB317+X317</f>
        <v/>
      </c>
      <c r="AG317" s="179">
        <f>AC317+Y317</f>
        <v/>
      </c>
      <c r="AH317" s="177">
        <f>IF(B317+D317=0,"",B317/(B317+D317))</f>
        <v/>
      </c>
      <c r="AI317" s="177">
        <f>IF(C317+E317=0,"",C317/(C317+E317))</f>
        <v/>
      </c>
      <c r="AJ317" s="177">
        <f>IF(B317+C317=0,1,B317/(B317+C317))</f>
        <v/>
      </c>
      <c r="AK317" s="177">
        <f>IF(F317+H317=0,"",F317/(F317+H317))</f>
        <v/>
      </c>
      <c r="AL317" s="177">
        <f>IF(G317+I317=0,"",G317/(G317+I317))</f>
        <v/>
      </c>
      <c r="AM317" s="177">
        <f>IF(F317+G317=0,1,F317/(F317+G317))</f>
        <v/>
      </c>
      <c r="AN317" s="177">
        <f>IF(J317+L317=0,"",J317/(J317+L317))</f>
        <v/>
      </c>
      <c r="AO317" s="177">
        <f>IF(K317+M317=0,"",K317/(K317+M317))</f>
        <v/>
      </c>
      <c r="AP317" s="177">
        <f>IF(J317+K317=0,1,J317/(J317+K317))</f>
        <v/>
      </c>
      <c r="AQ317" s="177">
        <f>IF(N317+P317=0,"",N317/(N317+P317))</f>
        <v/>
      </c>
      <c r="AR317" s="177">
        <f>IF(O317+Q317=0,"",O317/(O317+Q317))</f>
        <v/>
      </c>
      <c r="AS317" s="177">
        <f>IF(N317+O317=0,1,N317/(N317+O317))</f>
        <v/>
      </c>
      <c r="AT317" s="177">
        <f>IF(R317+T317=0,"",R317/(R317+T317))</f>
        <v/>
      </c>
      <c r="AU317" s="177">
        <f>IF(S317+U317=0,"",S317/(S317+U317))</f>
        <v/>
      </c>
      <c r="AV317" s="177">
        <f>IF(R317+S317=0,1,R317/(R317+S317))</f>
        <v/>
      </c>
      <c r="AW317" s="177">
        <f>IF(V317+X317=0,"",V317/(V317+X317))</f>
        <v/>
      </c>
      <c r="AX317" s="177">
        <f>IF(W317+Y317=0,"",W317/(W317+Y317))</f>
        <v/>
      </c>
      <c r="AY317" s="177">
        <f>IF(V317+W317=0,1,V317/(V317+W317))</f>
        <v/>
      </c>
      <c r="AZ317" s="177">
        <f>IF(Z317+AB317=0,"",Z317/(Z317+AB317))</f>
        <v/>
      </c>
      <c r="BA317" s="177">
        <f>IF(AA317+AC317=0,"",AA317/(AA317+AC317))</f>
        <v/>
      </c>
      <c r="BB317" s="177">
        <f>IF(Z317+AA317=0,1,Z317/(Z317+AA317))</f>
        <v/>
      </c>
      <c r="BC317" s="177">
        <f>IF(AD317+AF317=0,"",AD317/(AD317+AF317))</f>
        <v/>
      </c>
      <c r="BD317" s="177">
        <f>IF(AE317+AG317=0,"",AE317/(AE317+AG317))</f>
        <v/>
      </c>
      <c r="BE317" s="177">
        <f>IF(AD317+AE317=0,1,AD317/(AD317+AE317))</f>
        <v/>
      </c>
    </row>
    <row r="318">
      <c r="A318" s="178" t="n">
        <v>0.9187573999999998</v>
      </c>
      <c r="B318" s="174" t="n">
        <v>3</v>
      </c>
      <c r="C318" s="174" t="n">
        <v>0</v>
      </c>
      <c r="D318" s="174" t="n">
        <v>1553</v>
      </c>
      <c r="E318" s="174" t="n">
        <v>3484</v>
      </c>
      <c r="F318" s="174" t="n">
        <v>27</v>
      </c>
      <c r="G318" s="174" t="n">
        <v>9</v>
      </c>
      <c r="H318" s="174" t="n">
        <v>1389</v>
      </c>
      <c r="I318" s="174" t="n">
        <v>2880</v>
      </c>
      <c r="J318" s="174" t="n">
        <v>4090</v>
      </c>
      <c r="K318" s="174" t="n">
        <v>110</v>
      </c>
      <c r="L318" s="174" t="n">
        <v>174</v>
      </c>
      <c r="M318" s="174" t="n">
        <v>378</v>
      </c>
      <c r="N318" s="174" t="n">
        <v>3</v>
      </c>
      <c r="O318" s="174" t="n">
        <v>938</v>
      </c>
      <c r="P318" s="174" t="n">
        <v>26</v>
      </c>
      <c r="Q318" s="174" t="n">
        <v>4032</v>
      </c>
      <c r="R318" s="174" t="n">
        <v>1</v>
      </c>
      <c r="S318" s="174" t="n">
        <v>2</v>
      </c>
      <c r="T318" s="174" t="n">
        <v>158</v>
      </c>
      <c r="U318" s="174" t="n">
        <v>4399</v>
      </c>
      <c r="V318" s="174" t="n">
        <v>1495</v>
      </c>
      <c r="W318" s="174" t="n">
        <v>540</v>
      </c>
      <c r="X318" s="174" t="n">
        <v>1425</v>
      </c>
      <c r="Y318" s="174" t="n">
        <v>6069</v>
      </c>
      <c r="Z318" s="179">
        <f>B318+F318+J318+N318+R318</f>
        <v/>
      </c>
      <c r="AA318" s="179">
        <f>C318+G318+K318+O318+S318</f>
        <v/>
      </c>
      <c r="AB318" s="179">
        <f>D318+H318+L318+P318+T318</f>
        <v/>
      </c>
      <c r="AC318" s="179">
        <f>E318+I318+M318+Q318+U318</f>
        <v/>
      </c>
      <c r="AD318" s="179">
        <f>Z318+V318</f>
        <v/>
      </c>
      <c r="AE318" s="179">
        <f>AA318+W318</f>
        <v/>
      </c>
      <c r="AF318" s="179">
        <f>AB318+X318</f>
        <v/>
      </c>
      <c r="AG318" s="179">
        <f>AC318+Y318</f>
        <v/>
      </c>
      <c r="AH318" s="177">
        <f>IF(B318+D318=0,"",B318/(B318+D318))</f>
        <v/>
      </c>
      <c r="AI318" s="177">
        <f>IF(C318+E318=0,"",C318/(C318+E318))</f>
        <v/>
      </c>
      <c r="AJ318" s="177">
        <f>IF(B318+C318=0,1,B318/(B318+C318))</f>
        <v/>
      </c>
      <c r="AK318" s="177">
        <f>IF(F318+H318=0,"",F318/(F318+H318))</f>
        <v/>
      </c>
      <c r="AL318" s="177">
        <f>IF(G318+I318=0,"",G318/(G318+I318))</f>
        <v/>
      </c>
      <c r="AM318" s="177">
        <f>IF(F318+G318=0,1,F318/(F318+G318))</f>
        <v/>
      </c>
      <c r="AN318" s="177">
        <f>IF(J318+L318=0,"",J318/(J318+L318))</f>
        <v/>
      </c>
      <c r="AO318" s="177">
        <f>IF(K318+M318=0,"",K318/(K318+M318))</f>
        <v/>
      </c>
      <c r="AP318" s="177">
        <f>IF(J318+K318=0,1,J318/(J318+K318))</f>
        <v/>
      </c>
      <c r="AQ318" s="177">
        <f>IF(N318+P318=0,"",N318/(N318+P318))</f>
        <v/>
      </c>
      <c r="AR318" s="177">
        <f>IF(O318+Q318=0,"",O318/(O318+Q318))</f>
        <v/>
      </c>
      <c r="AS318" s="177">
        <f>IF(N318+O318=0,1,N318/(N318+O318))</f>
        <v/>
      </c>
      <c r="AT318" s="177">
        <f>IF(R318+T318=0,"",R318/(R318+T318))</f>
        <v/>
      </c>
      <c r="AU318" s="177">
        <f>IF(S318+U318=0,"",S318/(S318+U318))</f>
        <v/>
      </c>
      <c r="AV318" s="177">
        <f>IF(R318+S318=0,1,R318/(R318+S318))</f>
        <v/>
      </c>
      <c r="AW318" s="177">
        <f>IF(V318+X318=0,"",V318/(V318+X318))</f>
        <v/>
      </c>
      <c r="AX318" s="177">
        <f>IF(W318+Y318=0,"",W318/(W318+Y318))</f>
        <v/>
      </c>
      <c r="AY318" s="177">
        <f>IF(V318+W318=0,1,V318/(V318+W318))</f>
        <v/>
      </c>
      <c r="AZ318" s="177">
        <f>IF(Z318+AB318=0,"",Z318/(Z318+AB318))</f>
        <v/>
      </c>
      <c r="BA318" s="177">
        <f>IF(AA318+AC318=0,"",AA318/(AA318+AC318))</f>
        <v/>
      </c>
      <c r="BB318" s="177">
        <f>IF(Z318+AA318=0,1,Z318/(Z318+AA318))</f>
        <v/>
      </c>
      <c r="BC318" s="177">
        <f>IF(AD318+AF318=0,"",AD318/(AD318+AF318))</f>
        <v/>
      </c>
      <c r="BD318" s="177">
        <f>IF(AE318+AG318=0,"",AE318/(AE318+AG318))</f>
        <v/>
      </c>
      <c r="BE318" s="177">
        <f>IF(AD318+AE318=0,1,AD318/(AD318+AE318))</f>
        <v/>
      </c>
    </row>
    <row r="319">
      <c r="A319" s="178" t="n">
        <v>0.924983765714286</v>
      </c>
      <c r="B319" s="174" t="n">
        <v>3</v>
      </c>
      <c r="C319" s="174" t="n">
        <v>0</v>
      </c>
      <c r="D319" s="174" t="n">
        <v>1553</v>
      </c>
      <c r="E319" s="174" t="n">
        <v>3484</v>
      </c>
      <c r="F319" s="174" t="n">
        <v>23</v>
      </c>
      <c r="G319" s="174" t="n">
        <v>9</v>
      </c>
      <c r="H319" s="174" t="n">
        <v>1393</v>
      </c>
      <c r="I319" s="174" t="n">
        <v>2880</v>
      </c>
      <c r="J319" s="174" t="n">
        <v>4082</v>
      </c>
      <c r="K319" s="174" t="n">
        <v>109</v>
      </c>
      <c r="L319" s="174" t="n">
        <v>182</v>
      </c>
      <c r="M319" s="174" t="n">
        <v>379</v>
      </c>
      <c r="N319" s="174" t="n">
        <v>3</v>
      </c>
      <c r="O319" s="174" t="n">
        <v>899</v>
      </c>
      <c r="P319" s="174" t="n">
        <v>26</v>
      </c>
      <c r="Q319" s="174" t="n">
        <v>4071</v>
      </c>
      <c r="R319" s="174" t="n">
        <v>1</v>
      </c>
      <c r="S319" s="174" t="n">
        <v>2</v>
      </c>
      <c r="T319" s="174" t="n">
        <v>158</v>
      </c>
      <c r="U319" s="174" t="n">
        <v>4399</v>
      </c>
      <c r="V319" s="174" t="n">
        <v>1482</v>
      </c>
      <c r="W319" s="174" t="n">
        <v>522</v>
      </c>
      <c r="X319" s="174" t="n">
        <v>1438</v>
      </c>
      <c r="Y319" s="174" t="n">
        <v>6087</v>
      </c>
      <c r="Z319" s="179">
        <f>B319+F319+J319+N319+R319</f>
        <v/>
      </c>
      <c r="AA319" s="179">
        <f>C319+G319+K319+O319+S319</f>
        <v/>
      </c>
      <c r="AB319" s="179">
        <f>D319+H319+L319+P319+T319</f>
        <v/>
      </c>
      <c r="AC319" s="179">
        <f>E319+I319+M319+Q319+U319</f>
        <v/>
      </c>
      <c r="AD319" s="179">
        <f>Z319+V319</f>
        <v/>
      </c>
      <c r="AE319" s="179">
        <f>AA319+W319</f>
        <v/>
      </c>
      <c r="AF319" s="179">
        <f>AB319+X319</f>
        <v/>
      </c>
      <c r="AG319" s="179">
        <f>AC319+Y319</f>
        <v/>
      </c>
      <c r="AH319" s="177">
        <f>IF(B319+D319=0,"",B319/(B319+D319))</f>
        <v/>
      </c>
      <c r="AI319" s="177">
        <f>IF(C319+E319=0,"",C319/(C319+E319))</f>
        <v/>
      </c>
      <c r="AJ319" s="177">
        <f>IF(B319+C319=0,1,B319/(B319+C319))</f>
        <v/>
      </c>
      <c r="AK319" s="177">
        <f>IF(F319+H319=0,"",F319/(F319+H319))</f>
        <v/>
      </c>
      <c r="AL319" s="177">
        <f>IF(G319+I319=0,"",G319/(G319+I319))</f>
        <v/>
      </c>
      <c r="AM319" s="177">
        <f>IF(F319+G319=0,1,F319/(F319+G319))</f>
        <v/>
      </c>
      <c r="AN319" s="177">
        <f>IF(J319+L319=0,"",J319/(J319+L319))</f>
        <v/>
      </c>
      <c r="AO319" s="177">
        <f>IF(K319+M319=0,"",K319/(K319+M319))</f>
        <v/>
      </c>
      <c r="AP319" s="177">
        <f>IF(J319+K319=0,1,J319/(J319+K319))</f>
        <v/>
      </c>
      <c r="AQ319" s="177">
        <f>IF(N319+P319=0,"",N319/(N319+P319))</f>
        <v/>
      </c>
      <c r="AR319" s="177">
        <f>IF(O319+Q319=0,"",O319/(O319+Q319))</f>
        <v/>
      </c>
      <c r="AS319" s="177">
        <f>IF(N319+O319=0,1,N319/(N319+O319))</f>
        <v/>
      </c>
      <c r="AT319" s="177">
        <f>IF(R319+T319=0,"",R319/(R319+T319))</f>
        <v/>
      </c>
      <c r="AU319" s="177">
        <f>IF(S319+U319=0,"",S319/(S319+U319))</f>
        <v/>
      </c>
      <c r="AV319" s="177">
        <f>IF(R319+S319=0,1,R319/(R319+S319))</f>
        <v/>
      </c>
      <c r="AW319" s="177">
        <f>IF(V319+X319=0,"",V319/(V319+X319))</f>
        <v/>
      </c>
      <c r="AX319" s="177">
        <f>IF(W319+Y319=0,"",W319/(W319+Y319))</f>
        <v/>
      </c>
      <c r="AY319" s="177">
        <f>IF(V319+W319=0,1,V319/(V319+W319))</f>
        <v/>
      </c>
      <c r="AZ319" s="177">
        <f>IF(Z319+AB319=0,"",Z319/(Z319+AB319))</f>
        <v/>
      </c>
      <c r="BA319" s="177">
        <f>IF(AA319+AC319=0,"",AA319/(AA319+AC319))</f>
        <v/>
      </c>
      <c r="BB319" s="177">
        <f>IF(Z319+AA319=0,1,Z319/(Z319+AA319))</f>
        <v/>
      </c>
      <c r="BC319" s="177">
        <f>IF(AD319+AF319=0,"",AD319/(AD319+AF319))</f>
        <v/>
      </c>
      <c r="BD319" s="177">
        <f>IF(AE319+AG319=0,"",AE319/(AE319+AG319))</f>
        <v/>
      </c>
      <c r="BE319" s="177">
        <f>IF(AD319+AE319=0,1,AD319/(AD319+AE319))</f>
        <v/>
      </c>
    </row>
    <row r="320">
      <c r="A320" s="178" t="n">
        <v>0.9311506285714284</v>
      </c>
      <c r="B320" s="174" t="n">
        <v>3</v>
      </c>
      <c r="C320" s="174" t="n">
        <v>0</v>
      </c>
      <c r="D320" s="174" t="n">
        <v>1553</v>
      </c>
      <c r="E320" s="174" t="n">
        <v>3484</v>
      </c>
      <c r="F320" s="174" t="n">
        <v>22</v>
      </c>
      <c r="G320" s="174" t="n">
        <v>9</v>
      </c>
      <c r="H320" s="174" t="n">
        <v>1394</v>
      </c>
      <c r="I320" s="174" t="n">
        <v>2880</v>
      </c>
      <c r="J320" s="174" t="n">
        <v>4069</v>
      </c>
      <c r="K320" s="174" t="n">
        <v>107</v>
      </c>
      <c r="L320" s="174" t="n">
        <v>195</v>
      </c>
      <c r="M320" s="174" t="n">
        <v>381</v>
      </c>
      <c r="N320" s="174" t="n">
        <v>3</v>
      </c>
      <c r="O320" s="174" t="n">
        <v>863</v>
      </c>
      <c r="P320" s="174" t="n">
        <v>26</v>
      </c>
      <c r="Q320" s="174" t="n">
        <v>4107</v>
      </c>
      <c r="R320" s="174" t="n">
        <v>0</v>
      </c>
      <c r="S320" s="174" t="n">
        <v>2</v>
      </c>
      <c r="T320" s="174" t="n">
        <v>159</v>
      </c>
      <c r="U320" s="174" t="n">
        <v>4399</v>
      </c>
      <c r="V320" s="174" t="n">
        <v>1471</v>
      </c>
      <c r="W320" s="174" t="n">
        <v>503</v>
      </c>
      <c r="X320" s="174" t="n">
        <v>1449</v>
      </c>
      <c r="Y320" s="174" t="n">
        <v>6106</v>
      </c>
      <c r="Z320" s="179">
        <f>B320+F320+J320+N320+R320</f>
        <v/>
      </c>
      <c r="AA320" s="179">
        <f>C320+G320+K320+O320+S320</f>
        <v/>
      </c>
      <c r="AB320" s="179">
        <f>D320+H320+L320+P320+T320</f>
        <v/>
      </c>
      <c r="AC320" s="179">
        <f>E320+I320+M320+Q320+U320</f>
        <v/>
      </c>
      <c r="AD320" s="179">
        <f>Z320+V320</f>
        <v/>
      </c>
      <c r="AE320" s="179">
        <f>AA320+W320</f>
        <v/>
      </c>
      <c r="AF320" s="179">
        <f>AB320+X320</f>
        <v/>
      </c>
      <c r="AG320" s="179">
        <f>AC320+Y320</f>
        <v/>
      </c>
      <c r="AH320" s="177">
        <f>IF(B320+D320=0,"",B320/(B320+D320))</f>
        <v/>
      </c>
      <c r="AI320" s="177">
        <f>IF(C320+E320=0,"",C320/(C320+E320))</f>
        <v/>
      </c>
      <c r="AJ320" s="177">
        <f>IF(B320+C320=0,1,B320/(B320+C320))</f>
        <v/>
      </c>
      <c r="AK320" s="177">
        <f>IF(F320+H320=0,"",F320/(F320+H320))</f>
        <v/>
      </c>
      <c r="AL320" s="177">
        <f>IF(G320+I320=0,"",G320/(G320+I320))</f>
        <v/>
      </c>
      <c r="AM320" s="177">
        <f>IF(F320+G320=0,1,F320/(F320+G320))</f>
        <v/>
      </c>
      <c r="AN320" s="177">
        <f>IF(J320+L320=0,"",J320/(J320+L320))</f>
        <v/>
      </c>
      <c r="AO320" s="177">
        <f>IF(K320+M320=0,"",K320/(K320+M320))</f>
        <v/>
      </c>
      <c r="AP320" s="177">
        <f>IF(J320+K320=0,1,J320/(J320+K320))</f>
        <v/>
      </c>
      <c r="AQ320" s="177">
        <f>IF(N320+P320=0,"",N320/(N320+P320))</f>
        <v/>
      </c>
      <c r="AR320" s="177">
        <f>IF(O320+Q320=0,"",O320/(O320+Q320))</f>
        <v/>
      </c>
      <c r="AS320" s="177">
        <f>IF(N320+O320=0,1,N320/(N320+O320))</f>
        <v/>
      </c>
      <c r="AT320" s="177">
        <f>IF(R320+T320=0,"",R320/(R320+T320))</f>
        <v/>
      </c>
      <c r="AU320" s="177">
        <f>IF(S320+U320=0,"",S320/(S320+U320))</f>
        <v/>
      </c>
      <c r="AV320" s="177">
        <f>IF(R320+S320=0,1,R320/(R320+S320))</f>
        <v/>
      </c>
      <c r="AW320" s="177">
        <f>IF(V320+X320=0,"",V320/(V320+X320))</f>
        <v/>
      </c>
      <c r="AX320" s="177">
        <f>IF(W320+Y320=0,"",W320/(W320+Y320))</f>
        <v/>
      </c>
      <c r="AY320" s="177">
        <f>IF(V320+W320=0,1,V320/(V320+W320))</f>
        <v/>
      </c>
      <c r="AZ320" s="177">
        <f>IF(Z320+AB320=0,"",Z320/(Z320+AB320))</f>
        <v/>
      </c>
      <c r="BA320" s="177">
        <f>IF(AA320+AC320=0,"",AA320/(AA320+AC320))</f>
        <v/>
      </c>
      <c r="BB320" s="177">
        <f>IF(Z320+AA320=0,1,Z320/(Z320+AA320))</f>
        <v/>
      </c>
      <c r="BC320" s="177">
        <f>IF(AD320+AF320=0,"",AD320/(AD320+AF320))</f>
        <v/>
      </c>
      <c r="BD320" s="177">
        <f>IF(AE320+AG320=0,"",AE320/(AE320+AG320))</f>
        <v/>
      </c>
      <c r="BE320" s="177">
        <f>IF(AD320+AE320=0,1,AD320/(AD320+AE320))</f>
        <v/>
      </c>
    </row>
    <row r="321">
      <c r="A321" s="178" t="n">
        <v>0.9354710228571428</v>
      </c>
      <c r="B321" s="174" t="n">
        <v>3</v>
      </c>
      <c r="C321" s="174" t="n">
        <v>0</v>
      </c>
      <c r="D321" s="174" t="n">
        <v>1553</v>
      </c>
      <c r="E321" s="174" t="n">
        <v>3484</v>
      </c>
      <c r="F321" s="174" t="n">
        <v>19</v>
      </c>
      <c r="G321" s="174" t="n">
        <v>8</v>
      </c>
      <c r="H321" s="174" t="n">
        <v>1397</v>
      </c>
      <c r="I321" s="174" t="n">
        <v>2881</v>
      </c>
      <c r="J321" s="174" t="n">
        <v>4061</v>
      </c>
      <c r="K321" s="174" t="n">
        <v>105</v>
      </c>
      <c r="L321" s="174" t="n">
        <v>203</v>
      </c>
      <c r="M321" s="174" t="n">
        <v>383</v>
      </c>
      <c r="N321" s="174" t="n">
        <v>3</v>
      </c>
      <c r="O321" s="174" t="n">
        <v>821</v>
      </c>
      <c r="P321" s="174" t="n">
        <v>26</v>
      </c>
      <c r="Q321" s="174" t="n">
        <v>4149</v>
      </c>
      <c r="R321" s="174" t="n">
        <v>0</v>
      </c>
      <c r="S321" s="174" t="n">
        <v>1</v>
      </c>
      <c r="T321" s="174" t="n">
        <v>159</v>
      </c>
      <c r="U321" s="174" t="n">
        <v>4400</v>
      </c>
      <c r="V321" s="174" t="n">
        <v>1464</v>
      </c>
      <c r="W321" s="174" t="n">
        <v>484</v>
      </c>
      <c r="X321" s="174" t="n">
        <v>1456</v>
      </c>
      <c r="Y321" s="174" t="n">
        <v>6125</v>
      </c>
      <c r="Z321" s="179">
        <f>B321+F321+J321+N321+R321</f>
        <v/>
      </c>
      <c r="AA321" s="179">
        <f>C321+G321+K321+O321+S321</f>
        <v/>
      </c>
      <c r="AB321" s="179">
        <f>D321+H321+L321+P321+T321</f>
        <v/>
      </c>
      <c r="AC321" s="179">
        <f>E321+I321+M321+Q321+U321</f>
        <v/>
      </c>
      <c r="AD321" s="179">
        <f>Z321+V321</f>
        <v/>
      </c>
      <c r="AE321" s="179">
        <f>AA321+W321</f>
        <v/>
      </c>
      <c r="AF321" s="179">
        <f>AB321+X321</f>
        <v/>
      </c>
      <c r="AG321" s="179">
        <f>AC321+Y321</f>
        <v/>
      </c>
      <c r="AH321" s="177">
        <f>IF(B321+D321=0,"",B321/(B321+D321))</f>
        <v/>
      </c>
      <c r="AI321" s="177">
        <f>IF(C321+E321=0,"",C321/(C321+E321))</f>
        <v/>
      </c>
      <c r="AJ321" s="177">
        <f>IF(B321+C321=0,1,B321/(B321+C321))</f>
        <v/>
      </c>
      <c r="AK321" s="177">
        <f>IF(F321+H321=0,"",F321/(F321+H321))</f>
        <v/>
      </c>
      <c r="AL321" s="177">
        <f>IF(G321+I321=0,"",G321/(G321+I321))</f>
        <v/>
      </c>
      <c r="AM321" s="177">
        <f>IF(F321+G321=0,1,F321/(F321+G321))</f>
        <v/>
      </c>
      <c r="AN321" s="177">
        <f>IF(J321+L321=0,"",J321/(J321+L321))</f>
        <v/>
      </c>
      <c r="AO321" s="177">
        <f>IF(K321+M321=0,"",K321/(K321+M321))</f>
        <v/>
      </c>
      <c r="AP321" s="177">
        <f>IF(J321+K321=0,1,J321/(J321+K321))</f>
        <v/>
      </c>
      <c r="AQ321" s="177">
        <f>IF(N321+P321=0,"",N321/(N321+P321))</f>
        <v/>
      </c>
      <c r="AR321" s="177">
        <f>IF(O321+Q321=0,"",O321/(O321+Q321))</f>
        <v/>
      </c>
      <c r="AS321" s="177">
        <f>IF(N321+O321=0,1,N321/(N321+O321))</f>
        <v/>
      </c>
      <c r="AT321" s="177">
        <f>IF(R321+T321=0,"",R321/(R321+T321))</f>
        <v/>
      </c>
      <c r="AU321" s="177">
        <f>IF(S321+U321=0,"",S321/(S321+U321))</f>
        <v/>
      </c>
      <c r="AV321" s="177">
        <f>IF(R321+S321=0,1,R321/(R321+S321))</f>
        <v/>
      </c>
      <c r="AW321" s="177">
        <f>IF(V321+X321=0,"",V321/(V321+X321))</f>
        <v/>
      </c>
      <c r="AX321" s="177">
        <f>IF(W321+Y321=0,"",W321/(W321+Y321))</f>
        <v/>
      </c>
      <c r="AY321" s="177">
        <f>IF(V321+W321=0,1,V321/(V321+W321))</f>
        <v/>
      </c>
      <c r="AZ321" s="177">
        <f>IF(Z321+AB321=0,"",Z321/(Z321+AB321))</f>
        <v/>
      </c>
      <c r="BA321" s="177">
        <f>IF(AA321+AC321=0,"",AA321/(AA321+AC321))</f>
        <v/>
      </c>
      <c r="BB321" s="177">
        <f>IF(Z321+AA321=0,1,Z321/(Z321+AA321))</f>
        <v/>
      </c>
      <c r="BC321" s="177">
        <f>IF(AD321+AF321=0,"",AD321/(AD321+AF321))</f>
        <v/>
      </c>
      <c r="BD321" s="177">
        <f>IF(AE321+AG321=0,"",AE321/(AE321+AG321))</f>
        <v/>
      </c>
      <c r="BE321" s="177">
        <f>IF(AD321+AE321=0,1,AD321/(AD321+AE321))</f>
        <v/>
      </c>
    </row>
    <row r="322">
      <c r="A322" s="178" t="n">
        <v>0.94047872</v>
      </c>
      <c r="B322" s="174" t="n">
        <v>2</v>
      </c>
      <c r="C322" s="174" t="n">
        <v>0</v>
      </c>
      <c r="D322" s="174" t="n">
        <v>1554</v>
      </c>
      <c r="E322" s="174" t="n">
        <v>3484</v>
      </c>
      <c r="F322" s="174" t="n">
        <v>17</v>
      </c>
      <c r="G322" s="174" t="n">
        <v>8</v>
      </c>
      <c r="H322" s="174" t="n">
        <v>1399</v>
      </c>
      <c r="I322" s="174" t="n">
        <v>2881</v>
      </c>
      <c r="J322" s="174" t="n">
        <v>4051</v>
      </c>
      <c r="K322" s="174" t="n">
        <v>103</v>
      </c>
      <c r="L322" s="174" t="n">
        <v>213</v>
      </c>
      <c r="M322" s="174" t="n">
        <v>385</v>
      </c>
      <c r="N322" s="174" t="n">
        <v>3</v>
      </c>
      <c r="O322" s="174" t="n">
        <v>775</v>
      </c>
      <c r="P322" s="174" t="n">
        <v>26</v>
      </c>
      <c r="Q322" s="174" t="n">
        <v>4195</v>
      </c>
      <c r="R322" s="174" t="n">
        <v>0</v>
      </c>
      <c r="S322" s="174" t="n">
        <v>1</v>
      </c>
      <c r="T322" s="174" t="n">
        <v>159</v>
      </c>
      <c r="U322" s="174" t="n">
        <v>4400</v>
      </c>
      <c r="V322" s="174" t="n">
        <v>1457</v>
      </c>
      <c r="W322" s="174" t="n">
        <v>469</v>
      </c>
      <c r="X322" s="174" t="n">
        <v>1463</v>
      </c>
      <c r="Y322" s="174" t="n">
        <v>6140</v>
      </c>
      <c r="Z322" s="179">
        <f>B322+F322+J322+N322+R322</f>
        <v/>
      </c>
      <c r="AA322" s="179">
        <f>C322+G322+K322+O322+S322</f>
        <v/>
      </c>
      <c r="AB322" s="179">
        <f>D322+H322+L322+P322+T322</f>
        <v/>
      </c>
      <c r="AC322" s="179">
        <f>E322+I322+M322+Q322+U322</f>
        <v/>
      </c>
      <c r="AD322" s="179">
        <f>Z322+V322</f>
        <v/>
      </c>
      <c r="AE322" s="179">
        <f>AA322+W322</f>
        <v/>
      </c>
      <c r="AF322" s="179">
        <f>AB322+X322</f>
        <v/>
      </c>
      <c r="AG322" s="179">
        <f>AC322+Y322</f>
        <v/>
      </c>
      <c r="AH322" s="177">
        <f>IF(B322+D322=0,"",B322/(B322+D322))</f>
        <v/>
      </c>
      <c r="AI322" s="177">
        <f>IF(C322+E322=0,"",C322/(C322+E322))</f>
        <v/>
      </c>
      <c r="AJ322" s="177">
        <f>IF(B322+C322=0,1,B322/(B322+C322))</f>
        <v/>
      </c>
      <c r="AK322" s="177">
        <f>IF(F322+H322=0,"",F322/(F322+H322))</f>
        <v/>
      </c>
      <c r="AL322" s="177">
        <f>IF(G322+I322=0,"",G322/(G322+I322))</f>
        <v/>
      </c>
      <c r="AM322" s="177">
        <f>IF(F322+G322=0,1,F322/(F322+G322))</f>
        <v/>
      </c>
      <c r="AN322" s="177">
        <f>IF(J322+L322=0,"",J322/(J322+L322))</f>
        <v/>
      </c>
      <c r="AO322" s="177">
        <f>IF(K322+M322=0,"",K322/(K322+M322))</f>
        <v/>
      </c>
      <c r="AP322" s="177">
        <f>IF(J322+K322=0,1,J322/(J322+K322))</f>
        <v/>
      </c>
      <c r="AQ322" s="177">
        <f>IF(N322+P322=0,"",N322/(N322+P322))</f>
        <v/>
      </c>
      <c r="AR322" s="177">
        <f>IF(O322+Q322=0,"",O322/(O322+Q322))</f>
        <v/>
      </c>
      <c r="AS322" s="177">
        <f>IF(N322+O322=0,1,N322/(N322+O322))</f>
        <v/>
      </c>
      <c r="AT322" s="177">
        <f>IF(R322+T322=0,"",R322/(R322+T322))</f>
        <v/>
      </c>
      <c r="AU322" s="177">
        <f>IF(S322+U322=0,"",S322/(S322+U322))</f>
        <v/>
      </c>
      <c r="AV322" s="177">
        <f>IF(R322+S322=0,1,R322/(R322+S322))</f>
        <v/>
      </c>
      <c r="AW322" s="177">
        <f>IF(V322+X322=0,"",V322/(V322+X322))</f>
        <v/>
      </c>
      <c r="AX322" s="177">
        <f>IF(W322+Y322=0,"",W322/(W322+Y322))</f>
        <v/>
      </c>
      <c r="AY322" s="177">
        <f>IF(V322+W322=0,1,V322/(V322+W322))</f>
        <v/>
      </c>
      <c r="AZ322" s="177">
        <f>IF(Z322+AB322=0,"",Z322/(Z322+AB322))</f>
        <v/>
      </c>
      <c r="BA322" s="177">
        <f>IF(AA322+AC322=0,"",AA322/(AA322+AC322))</f>
        <v/>
      </c>
      <c r="BB322" s="177">
        <f>IF(Z322+AA322=0,1,Z322/(Z322+AA322))</f>
        <v/>
      </c>
      <c r="BC322" s="177">
        <f>IF(AD322+AF322=0,"",AD322/(AD322+AF322))</f>
        <v/>
      </c>
      <c r="BD322" s="177">
        <f>IF(AE322+AG322=0,"",AE322/(AE322+AG322))</f>
        <v/>
      </c>
      <c r="BE322" s="177">
        <f>IF(AD322+AE322=0,1,AD322/(AD322+AE322))</f>
        <v/>
      </c>
    </row>
    <row r="323">
      <c r="A323" s="178" t="n">
        <v>0.9454288552380952</v>
      </c>
      <c r="B323" s="174" t="n">
        <v>2</v>
      </c>
      <c r="C323" s="174" t="n">
        <v>0</v>
      </c>
      <c r="D323" s="174" t="n">
        <v>1554</v>
      </c>
      <c r="E323" s="174" t="n">
        <v>3484</v>
      </c>
      <c r="F323" s="174" t="n">
        <v>13</v>
      </c>
      <c r="G323" s="174" t="n">
        <v>5</v>
      </c>
      <c r="H323" s="174" t="n">
        <v>1403</v>
      </c>
      <c r="I323" s="174" t="n">
        <v>2884</v>
      </c>
      <c r="J323" s="174" t="n">
        <v>4040</v>
      </c>
      <c r="K323" s="174" t="n">
        <v>100</v>
      </c>
      <c r="L323" s="174" t="n">
        <v>224</v>
      </c>
      <c r="M323" s="174" t="n">
        <v>388</v>
      </c>
      <c r="N323" s="174" t="n">
        <v>3</v>
      </c>
      <c r="O323" s="174" t="n">
        <v>737</v>
      </c>
      <c r="P323" s="174" t="n">
        <v>26</v>
      </c>
      <c r="Q323" s="174" t="n">
        <v>4233</v>
      </c>
      <c r="R323" s="174" t="n">
        <v>0</v>
      </c>
      <c r="S323" s="174" t="n">
        <v>1</v>
      </c>
      <c r="T323" s="174" t="n">
        <v>159</v>
      </c>
      <c r="U323" s="174" t="n">
        <v>4400</v>
      </c>
      <c r="V323" s="174" t="n">
        <v>1448</v>
      </c>
      <c r="W323" s="174" t="n">
        <v>454</v>
      </c>
      <c r="X323" s="174" t="n">
        <v>1472</v>
      </c>
      <c r="Y323" s="174" t="n">
        <v>6155</v>
      </c>
      <c r="Z323" s="179">
        <f>B323+F323+J323+N323+R323</f>
        <v/>
      </c>
      <c r="AA323" s="179">
        <f>C323+G323+K323+O323+S323</f>
        <v/>
      </c>
      <c r="AB323" s="179">
        <f>D323+H323+L323+P323+T323</f>
        <v/>
      </c>
      <c r="AC323" s="179">
        <f>E323+I323+M323+Q323+U323</f>
        <v/>
      </c>
      <c r="AD323" s="179">
        <f>Z323+V323</f>
        <v/>
      </c>
      <c r="AE323" s="179">
        <f>AA323+W323</f>
        <v/>
      </c>
      <c r="AF323" s="179">
        <f>AB323+X323</f>
        <v/>
      </c>
      <c r="AG323" s="179">
        <f>AC323+Y323</f>
        <v/>
      </c>
      <c r="AH323" s="177">
        <f>IF(B323+D323=0,"",B323/(B323+D323))</f>
        <v/>
      </c>
      <c r="AI323" s="177">
        <f>IF(C323+E323=0,"",C323/(C323+E323))</f>
        <v/>
      </c>
      <c r="AJ323" s="177">
        <f>IF(B323+C323=0,1,B323/(B323+C323))</f>
        <v/>
      </c>
      <c r="AK323" s="177">
        <f>IF(F323+H323=0,"",F323/(F323+H323))</f>
        <v/>
      </c>
      <c r="AL323" s="177">
        <f>IF(G323+I323=0,"",G323/(G323+I323))</f>
        <v/>
      </c>
      <c r="AM323" s="177">
        <f>IF(F323+G323=0,1,F323/(F323+G323))</f>
        <v/>
      </c>
      <c r="AN323" s="177">
        <f>IF(J323+L323=0,"",J323/(J323+L323))</f>
        <v/>
      </c>
      <c r="AO323" s="177">
        <f>IF(K323+M323=0,"",K323/(K323+M323))</f>
        <v/>
      </c>
      <c r="AP323" s="177">
        <f>IF(J323+K323=0,1,J323/(J323+K323))</f>
        <v/>
      </c>
      <c r="AQ323" s="177">
        <f>IF(N323+P323=0,"",N323/(N323+P323))</f>
        <v/>
      </c>
      <c r="AR323" s="177">
        <f>IF(O323+Q323=0,"",O323/(O323+Q323))</f>
        <v/>
      </c>
      <c r="AS323" s="177">
        <f>IF(N323+O323=0,1,N323/(N323+O323))</f>
        <v/>
      </c>
      <c r="AT323" s="177">
        <f>IF(R323+T323=0,"",R323/(R323+T323))</f>
        <v/>
      </c>
      <c r="AU323" s="177">
        <f>IF(S323+U323=0,"",S323/(S323+U323))</f>
        <v/>
      </c>
      <c r="AV323" s="177">
        <f>IF(R323+S323=0,1,R323/(R323+S323))</f>
        <v/>
      </c>
      <c r="AW323" s="177">
        <f>IF(V323+X323=0,"",V323/(V323+X323))</f>
        <v/>
      </c>
      <c r="AX323" s="177">
        <f>IF(W323+Y323=0,"",W323/(W323+Y323))</f>
        <v/>
      </c>
      <c r="AY323" s="177">
        <f>IF(V323+W323=0,1,V323/(V323+W323))</f>
        <v/>
      </c>
      <c r="AZ323" s="177">
        <f>IF(Z323+AB323=0,"",Z323/(Z323+AB323))</f>
        <v/>
      </c>
      <c r="BA323" s="177">
        <f>IF(AA323+AC323=0,"",AA323/(AA323+AC323))</f>
        <v/>
      </c>
      <c r="BB323" s="177">
        <f>IF(Z323+AA323=0,1,Z323/(Z323+AA323))</f>
        <v/>
      </c>
      <c r="BC323" s="177">
        <f>IF(AD323+AF323=0,"",AD323/(AD323+AF323))</f>
        <v/>
      </c>
      <c r="BD323" s="177">
        <f>IF(AE323+AG323=0,"",AE323/(AE323+AG323))</f>
        <v/>
      </c>
      <c r="BE323" s="177">
        <f>IF(AD323+AE323=0,1,AD323/(AD323+AE323))</f>
        <v/>
      </c>
    </row>
    <row r="324">
      <c r="A324" s="178" t="n">
        <v>0.9492758333333334</v>
      </c>
      <c r="B324" s="174" t="n">
        <v>2</v>
      </c>
      <c r="C324" s="174" t="n">
        <v>0</v>
      </c>
      <c r="D324" s="174" t="n">
        <v>1554</v>
      </c>
      <c r="E324" s="174" t="n">
        <v>3484</v>
      </c>
      <c r="F324" s="174" t="n">
        <v>13</v>
      </c>
      <c r="G324" s="174" t="n">
        <v>5</v>
      </c>
      <c r="H324" s="174" t="n">
        <v>1403</v>
      </c>
      <c r="I324" s="174" t="n">
        <v>2884</v>
      </c>
      <c r="J324" s="174" t="n">
        <v>4021</v>
      </c>
      <c r="K324" s="174" t="n">
        <v>97</v>
      </c>
      <c r="L324" s="174" t="n">
        <v>243</v>
      </c>
      <c r="M324" s="174" t="n">
        <v>391</v>
      </c>
      <c r="N324" s="174" t="n">
        <v>3</v>
      </c>
      <c r="O324" s="174" t="n">
        <v>703</v>
      </c>
      <c r="P324" s="174" t="n">
        <v>26</v>
      </c>
      <c r="Q324" s="174" t="n">
        <v>4267</v>
      </c>
      <c r="R324" s="174" t="n">
        <v>0</v>
      </c>
      <c r="S324" s="174" t="n">
        <v>1</v>
      </c>
      <c r="T324" s="174" t="n">
        <v>159</v>
      </c>
      <c r="U324" s="174" t="n">
        <v>4400</v>
      </c>
      <c r="V324" s="174" t="n">
        <v>1439</v>
      </c>
      <c r="W324" s="174" t="n">
        <v>436</v>
      </c>
      <c r="X324" s="174" t="n">
        <v>1481</v>
      </c>
      <c r="Y324" s="174" t="n">
        <v>6173</v>
      </c>
      <c r="Z324" s="179">
        <f>B324+F324+J324+N324+R324</f>
        <v/>
      </c>
      <c r="AA324" s="179">
        <f>C324+G324+K324+O324+S324</f>
        <v/>
      </c>
      <c r="AB324" s="179">
        <f>D324+H324+L324+P324+T324</f>
        <v/>
      </c>
      <c r="AC324" s="179">
        <f>E324+I324+M324+Q324+U324</f>
        <v/>
      </c>
      <c r="AD324" s="179">
        <f>Z324+V324</f>
        <v/>
      </c>
      <c r="AE324" s="179">
        <f>AA324+W324</f>
        <v/>
      </c>
      <c r="AF324" s="179">
        <f>AB324+X324</f>
        <v/>
      </c>
      <c r="AG324" s="179">
        <f>AC324+Y324</f>
        <v/>
      </c>
      <c r="AH324" s="177">
        <f>IF(B324+D324=0,"",B324/(B324+D324))</f>
        <v/>
      </c>
      <c r="AI324" s="177">
        <f>IF(C324+E324=0,"",C324/(C324+E324))</f>
        <v/>
      </c>
      <c r="AJ324" s="177">
        <f>IF(B324+C324=0,1,B324/(B324+C324))</f>
        <v/>
      </c>
      <c r="AK324" s="177">
        <f>IF(F324+H324=0,"",F324/(F324+H324))</f>
        <v/>
      </c>
      <c r="AL324" s="177">
        <f>IF(G324+I324=0,"",G324/(G324+I324))</f>
        <v/>
      </c>
      <c r="AM324" s="177">
        <f>IF(F324+G324=0,1,F324/(F324+G324))</f>
        <v/>
      </c>
      <c r="AN324" s="177">
        <f>IF(J324+L324=0,"",J324/(J324+L324))</f>
        <v/>
      </c>
      <c r="AO324" s="177">
        <f>IF(K324+M324=0,"",K324/(K324+M324))</f>
        <v/>
      </c>
      <c r="AP324" s="177">
        <f>IF(J324+K324=0,1,J324/(J324+K324))</f>
        <v/>
      </c>
      <c r="AQ324" s="177">
        <f>IF(N324+P324=0,"",N324/(N324+P324))</f>
        <v/>
      </c>
      <c r="AR324" s="177">
        <f>IF(O324+Q324=0,"",O324/(O324+Q324))</f>
        <v/>
      </c>
      <c r="AS324" s="177">
        <f>IF(N324+O324=0,1,N324/(N324+O324))</f>
        <v/>
      </c>
      <c r="AT324" s="177">
        <f>IF(R324+T324=0,"",R324/(R324+T324))</f>
        <v/>
      </c>
      <c r="AU324" s="177">
        <f>IF(S324+U324=0,"",S324/(S324+U324))</f>
        <v/>
      </c>
      <c r="AV324" s="177">
        <f>IF(R324+S324=0,1,R324/(R324+S324))</f>
        <v/>
      </c>
      <c r="AW324" s="177">
        <f>IF(V324+X324=0,"",V324/(V324+X324))</f>
        <v/>
      </c>
      <c r="AX324" s="177">
        <f>IF(W324+Y324=0,"",W324/(W324+Y324))</f>
        <v/>
      </c>
      <c r="AY324" s="177">
        <f>IF(V324+W324=0,1,V324/(V324+W324))</f>
        <v/>
      </c>
      <c r="AZ324" s="177">
        <f>IF(Z324+AB324=0,"",Z324/(Z324+AB324))</f>
        <v/>
      </c>
      <c r="BA324" s="177">
        <f>IF(AA324+AC324=0,"",AA324/(AA324+AC324))</f>
        <v/>
      </c>
      <c r="BB324" s="177">
        <f>IF(Z324+AA324=0,1,Z324/(Z324+AA324))</f>
        <v/>
      </c>
      <c r="BC324" s="177">
        <f>IF(AD324+AF324=0,"",AD324/(AD324+AF324))</f>
        <v/>
      </c>
      <c r="BD324" s="177">
        <f>IF(AE324+AG324=0,"",AE324/(AE324+AG324))</f>
        <v/>
      </c>
      <c r="BE324" s="177">
        <f>IF(AD324+AE324=0,1,AD324/(AD324+AE324))</f>
        <v/>
      </c>
    </row>
    <row r="325">
      <c r="A325" s="178" t="n">
        <v>0.9529723</v>
      </c>
      <c r="B325" s="174" t="n">
        <v>2</v>
      </c>
      <c r="C325" s="174" t="n">
        <v>0</v>
      </c>
      <c r="D325" s="174" t="n">
        <v>1554</v>
      </c>
      <c r="E325" s="174" t="n">
        <v>3484</v>
      </c>
      <c r="F325" s="174" t="n">
        <v>9</v>
      </c>
      <c r="G325" s="174" t="n">
        <v>5</v>
      </c>
      <c r="H325" s="174" t="n">
        <v>1407</v>
      </c>
      <c r="I325" s="174" t="n">
        <v>2884</v>
      </c>
      <c r="J325" s="174" t="n">
        <v>4003</v>
      </c>
      <c r="K325" s="174" t="n">
        <v>96</v>
      </c>
      <c r="L325" s="174" t="n">
        <v>261</v>
      </c>
      <c r="M325" s="174" t="n">
        <v>392</v>
      </c>
      <c r="N325" s="174" t="n">
        <v>2</v>
      </c>
      <c r="O325" s="174" t="n">
        <v>672</v>
      </c>
      <c r="P325" s="174" t="n">
        <v>27</v>
      </c>
      <c r="Q325" s="174" t="n">
        <v>4298</v>
      </c>
      <c r="R325" s="174" t="n">
        <v>0</v>
      </c>
      <c r="S325" s="174" t="n">
        <v>1</v>
      </c>
      <c r="T325" s="174" t="n">
        <v>159</v>
      </c>
      <c r="U325" s="174" t="n">
        <v>4400</v>
      </c>
      <c r="V325" s="174" t="n">
        <v>1434</v>
      </c>
      <c r="W325" s="174" t="n">
        <v>413</v>
      </c>
      <c r="X325" s="174" t="n">
        <v>1486</v>
      </c>
      <c r="Y325" s="174" t="n">
        <v>6196</v>
      </c>
      <c r="Z325" s="179">
        <f>B325+F325+J325+N325+R325</f>
        <v/>
      </c>
      <c r="AA325" s="179">
        <f>C325+G325+K325+O325+S325</f>
        <v/>
      </c>
      <c r="AB325" s="179">
        <f>D325+H325+L325+P325+T325</f>
        <v/>
      </c>
      <c r="AC325" s="179">
        <f>E325+I325+M325+Q325+U325</f>
        <v/>
      </c>
      <c r="AD325" s="179">
        <f>Z325+V325</f>
        <v/>
      </c>
      <c r="AE325" s="179">
        <f>AA325+W325</f>
        <v/>
      </c>
      <c r="AF325" s="179">
        <f>AB325+X325</f>
        <v/>
      </c>
      <c r="AG325" s="179">
        <f>AC325+Y325</f>
        <v/>
      </c>
      <c r="AH325" s="177">
        <f>IF(B325+D325=0,"",B325/(B325+D325))</f>
        <v/>
      </c>
      <c r="AI325" s="177">
        <f>IF(C325+E325=0,"",C325/(C325+E325))</f>
        <v/>
      </c>
      <c r="AJ325" s="177">
        <f>IF(B325+C325=0,1,B325/(B325+C325))</f>
        <v/>
      </c>
      <c r="AK325" s="177">
        <f>IF(F325+H325=0,"",F325/(F325+H325))</f>
        <v/>
      </c>
      <c r="AL325" s="177">
        <f>IF(G325+I325=0,"",G325/(G325+I325))</f>
        <v/>
      </c>
      <c r="AM325" s="177">
        <f>IF(F325+G325=0,1,F325/(F325+G325))</f>
        <v/>
      </c>
      <c r="AN325" s="177">
        <f>IF(J325+L325=0,"",J325/(J325+L325))</f>
        <v/>
      </c>
      <c r="AO325" s="177">
        <f>IF(K325+M325=0,"",K325/(K325+M325))</f>
        <v/>
      </c>
      <c r="AP325" s="177">
        <f>IF(J325+K325=0,1,J325/(J325+K325))</f>
        <v/>
      </c>
      <c r="AQ325" s="177">
        <f>IF(N325+P325=0,"",N325/(N325+P325))</f>
        <v/>
      </c>
      <c r="AR325" s="177">
        <f>IF(O325+Q325=0,"",O325/(O325+Q325))</f>
        <v/>
      </c>
      <c r="AS325" s="177">
        <f>IF(N325+O325=0,1,N325/(N325+O325))</f>
        <v/>
      </c>
      <c r="AT325" s="177">
        <f>IF(R325+T325=0,"",R325/(R325+T325))</f>
        <v/>
      </c>
      <c r="AU325" s="177">
        <f>IF(S325+U325=0,"",S325/(S325+U325))</f>
        <v/>
      </c>
      <c r="AV325" s="177">
        <f>IF(R325+S325=0,1,R325/(R325+S325))</f>
        <v/>
      </c>
      <c r="AW325" s="177">
        <f>IF(V325+X325=0,"",V325/(V325+X325))</f>
        <v/>
      </c>
      <c r="AX325" s="177">
        <f>IF(W325+Y325=0,"",W325/(W325+Y325))</f>
        <v/>
      </c>
      <c r="AY325" s="177">
        <f>IF(V325+W325=0,1,V325/(V325+W325))</f>
        <v/>
      </c>
      <c r="AZ325" s="177">
        <f>IF(Z325+AB325=0,"",Z325/(Z325+AB325))</f>
        <v/>
      </c>
      <c r="BA325" s="177">
        <f>IF(AA325+AC325=0,"",AA325/(AA325+AC325))</f>
        <v/>
      </c>
      <c r="BB325" s="177">
        <f>IF(Z325+AA325=0,1,Z325/(Z325+AA325))</f>
        <v/>
      </c>
      <c r="BC325" s="177">
        <f>IF(AD325+AF325=0,"",AD325/(AD325+AF325))</f>
        <v/>
      </c>
      <c r="BD325" s="177">
        <f>IF(AE325+AG325=0,"",AE325/(AE325+AG325))</f>
        <v/>
      </c>
      <c r="BE325" s="177">
        <f>IF(AD325+AE325=0,1,AD325/(AD325+AE325))</f>
        <v/>
      </c>
    </row>
    <row r="326">
      <c r="A326" s="178" t="n">
        <v>0.9561996266666666</v>
      </c>
      <c r="B326" s="174" t="n">
        <v>2</v>
      </c>
      <c r="C326" s="174" t="n">
        <v>0</v>
      </c>
      <c r="D326" s="174" t="n">
        <v>1554</v>
      </c>
      <c r="E326" s="174" t="n">
        <v>3484</v>
      </c>
      <c r="F326" s="174" t="n">
        <v>9</v>
      </c>
      <c r="G326" s="174" t="n">
        <v>5</v>
      </c>
      <c r="H326" s="174" t="n">
        <v>1407</v>
      </c>
      <c r="I326" s="174" t="n">
        <v>2884</v>
      </c>
      <c r="J326" s="174" t="n">
        <v>3989</v>
      </c>
      <c r="K326" s="174" t="n">
        <v>95</v>
      </c>
      <c r="L326" s="174" t="n">
        <v>275</v>
      </c>
      <c r="M326" s="174" t="n">
        <v>393</v>
      </c>
      <c r="N326" s="174" t="n">
        <v>1</v>
      </c>
      <c r="O326" s="174" t="n">
        <v>631</v>
      </c>
      <c r="P326" s="174" t="n">
        <v>28</v>
      </c>
      <c r="Q326" s="174" t="n">
        <v>4339</v>
      </c>
      <c r="R326" s="174" t="n">
        <v>0</v>
      </c>
      <c r="S326" s="174" t="n">
        <v>1</v>
      </c>
      <c r="T326" s="174" t="n">
        <v>159</v>
      </c>
      <c r="U326" s="174" t="n">
        <v>4400</v>
      </c>
      <c r="V326" s="174" t="n">
        <v>1424</v>
      </c>
      <c r="W326" s="174" t="n">
        <v>397</v>
      </c>
      <c r="X326" s="174" t="n">
        <v>1496</v>
      </c>
      <c r="Y326" s="174" t="n">
        <v>6212</v>
      </c>
      <c r="Z326" s="179">
        <f>B326+F326+J326+N326+R326</f>
        <v/>
      </c>
      <c r="AA326" s="179">
        <f>C326+G326+K326+O326+S326</f>
        <v/>
      </c>
      <c r="AB326" s="179">
        <f>D326+H326+L326+P326+T326</f>
        <v/>
      </c>
      <c r="AC326" s="179">
        <f>E326+I326+M326+Q326+U326</f>
        <v/>
      </c>
      <c r="AD326" s="179">
        <f>Z326+V326</f>
        <v/>
      </c>
      <c r="AE326" s="179">
        <f>AA326+W326</f>
        <v/>
      </c>
      <c r="AF326" s="179">
        <f>AB326+X326</f>
        <v/>
      </c>
      <c r="AG326" s="179">
        <f>AC326+Y326</f>
        <v/>
      </c>
      <c r="AH326" s="177">
        <f>IF(B326+D326=0,"",B326/(B326+D326))</f>
        <v/>
      </c>
      <c r="AI326" s="177">
        <f>IF(C326+E326=0,"",C326/(C326+E326))</f>
        <v/>
      </c>
      <c r="AJ326" s="177">
        <f>IF(B326+C326=0,1,B326/(B326+C326))</f>
        <v/>
      </c>
      <c r="AK326" s="177">
        <f>IF(F326+H326=0,"",F326/(F326+H326))</f>
        <v/>
      </c>
      <c r="AL326" s="177">
        <f>IF(G326+I326=0,"",G326/(G326+I326))</f>
        <v/>
      </c>
      <c r="AM326" s="177">
        <f>IF(F326+G326=0,1,F326/(F326+G326))</f>
        <v/>
      </c>
      <c r="AN326" s="177">
        <f>IF(J326+L326=0,"",J326/(J326+L326))</f>
        <v/>
      </c>
      <c r="AO326" s="177">
        <f>IF(K326+M326=0,"",K326/(K326+M326))</f>
        <v/>
      </c>
      <c r="AP326" s="177">
        <f>IF(J326+K326=0,1,J326/(J326+K326))</f>
        <v/>
      </c>
      <c r="AQ326" s="177">
        <f>IF(N326+P326=0,"",N326/(N326+P326))</f>
        <v/>
      </c>
      <c r="AR326" s="177">
        <f>IF(O326+Q326=0,"",O326/(O326+Q326))</f>
        <v/>
      </c>
      <c r="AS326" s="177">
        <f>IF(N326+O326=0,1,N326/(N326+O326))</f>
        <v/>
      </c>
      <c r="AT326" s="177">
        <f>IF(R326+T326=0,"",R326/(R326+T326))</f>
        <v/>
      </c>
      <c r="AU326" s="177">
        <f>IF(S326+U326=0,"",S326/(S326+U326))</f>
        <v/>
      </c>
      <c r="AV326" s="177">
        <f>IF(R326+S326=0,1,R326/(R326+S326))</f>
        <v/>
      </c>
      <c r="AW326" s="177">
        <f>IF(V326+X326=0,"",V326/(V326+X326))</f>
        <v/>
      </c>
      <c r="AX326" s="177">
        <f>IF(W326+Y326=0,"",W326/(W326+Y326))</f>
        <v/>
      </c>
      <c r="AY326" s="177">
        <f>IF(V326+W326=0,1,V326/(V326+W326))</f>
        <v/>
      </c>
      <c r="AZ326" s="177">
        <f>IF(Z326+AB326=0,"",Z326/(Z326+AB326))</f>
        <v/>
      </c>
      <c r="BA326" s="177">
        <f>IF(AA326+AC326=0,"",AA326/(AA326+AC326))</f>
        <v/>
      </c>
      <c r="BB326" s="177">
        <f>IF(Z326+AA326=0,1,Z326/(Z326+AA326))</f>
        <v/>
      </c>
      <c r="BC326" s="177">
        <f>IF(AD326+AF326=0,"",AD326/(AD326+AF326))</f>
        <v/>
      </c>
      <c r="BD326" s="177">
        <f>IF(AE326+AG326=0,"",AE326/(AE326+AG326))</f>
        <v/>
      </c>
      <c r="BE326" s="177">
        <f>IF(AD326+AE326=0,1,AD326/(AD326+AE326))</f>
        <v/>
      </c>
    </row>
    <row r="327">
      <c r="A327" s="178" t="n">
        <v>0.959979782857143</v>
      </c>
      <c r="B327" s="174" t="n">
        <v>1</v>
      </c>
      <c r="C327" s="174" t="n">
        <v>0</v>
      </c>
      <c r="D327" s="174" t="n">
        <v>1555</v>
      </c>
      <c r="E327" s="174" t="n">
        <v>3484</v>
      </c>
      <c r="F327" s="174" t="n">
        <v>7</v>
      </c>
      <c r="G327" s="174" t="n">
        <v>4</v>
      </c>
      <c r="H327" s="174" t="n">
        <v>1409</v>
      </c>
      <c r="I327" s="174" t="n">
        <v>2885</v>
      </c>
      <c r="J327" s="174" t="n">
        <v>3971</v>
      </c>
      <c r="K327" s="174" t="n">
        <v>94</v>
      </c>
      <c r="L327" s="174" t="n">
        <v>293</v>
      </c>
      <c r="M327" s="174" t="n">
        <v>394</v>
      </c>
      <c r="N327" s="174" t="n">
        <v>1</v>
      </c>
      <c r="O327" s="174" t="n">
        <v>596</v>
      </c>
      <c r="P327" s="174" t="n">
        <v>28</v>
      </c>
      <c r="Q327" s="174" t="n">
        <v>4374</v>
      </c>
      <c r="R327" s="174" t="n">
        <v>0</v>
      </c>
      <c r="S327" s="174" t="n">
        <v>1</v>
      </c>
      <c r="T327" s="174" t="n">
        <v>159</v>
      </c>
      <c r="U327" s="174" t="n">
        <v>4400</v>
      </c>
      <c r="V327" s="174" t="n">
        <v>1419</v>
      </c>
      <c r="W327" s="174" t="n">
        <v>377</v>
      </c>
      <c r="X327" s="174" t="n">
        <v>1501</v>
      </c>
      <c r="Y327" s="174" t="n">
        <v>6232</v>
      </c>
      <c r="Z327" s="179">
        <f>B327+F327+J327+N327+R327</f>
        <v/>
      </c>
      <c r="AA327" s="179">
        <f>C327+G327+K327+O327+S327</f>
        <v/>
      </c>
      <c r="AB327" s="179">
        <f>D327+H327+L327+P327+T327</f>
        <v/>
      </c>
      <c r="AC327" s="179">
        <f>E327+I327+M327+Q327+U327</f>
        <v/>
      </c>
      <c r="AD327" s="179">
        <f>Z327+V327</f>
        <v/>
      </c>
      <c r="AE327" s="179">
        <f>AA327+W327</f>
        <v/>
      </c>
      <c r="AF327" s="179">
        <f>AB327+X327</f>
        <v/>
      </c>
      <c r="AG327" s="179">
        <f>AC327+Y327</f>
        <v/>
      </c>
      <c r="AH327" s="177">
        <f>IF(B327+D327=0,"",B327/(B327+D327))</f>
        <v/>
      </c>
      <c r="AI327" s="177">
        <f>IF(C327+E327=0,"",C327/(C327+E327))</f>
        <v/>
      </c>
      <c r="AJ327" s="177">
        <f>IF(B327+C327=0,1,B327/(B327+C327))</f>
        <v/>
      </c>
      <c r="AK327" s="177">
        <f>IF(F327+H327=0,"",F327/(F327+H327))</f>
        <v/>
      </c>
      <c r="AL327" s="177">
        <f>IF(G327+I327=0,"",G327/(G327+I327))</f>
        <v/>
      </c>
      <c r="AM327" s="177">
        <f>IF(F327+G327=0,1,F327/(F327+G327))</f>
        <v/>
      </c>
      <c r="AN327" s="177">
        <f>IF(J327+L327=0,"",J327/(J327+L327))</f>
        <v/>
      </c>
      <c r="AO327" s="177">
        <f>IF(K327+M327=0,"",K327/(K327+M327))</f>
        <v/>
      </c>
      <c r="AP327" s="177">
        <f>IF(J327+K327=0,1,J327/(J327+K327))</f>
        <v/>
      </c>
      <c r="AQ327" s="177">
        <f>IF(N327+P327=0,"",N327/(N327+P327))</f>
        <v/>
      </c>
      <c r="AR327" s="177">
        <f>IF(O327+Q327=0,"",O327/(O327+Q327))</f>
        <v/>
      </c>
      <c r="AS327" s="177">
        <f>IF(N327+O327=0,1,N327/(N327+O327))</f>
        <v/>
      </c>
      <c r="AT327" s="177">
        <f>IF(R327+T327=0,"",R327/(R327+T327))</f>
        <v/>
      </c>
      <c r="AU327" s="177">
        <f>IF(S327+U327=0,"",S327/(S327+U327))</f>
        <v/>
      </c>
      <c r="AV327" s="177">
        <f>IF(R327+S327=0,1,R327/(R327+S327))</f>
        <v/>
      </c>
      <c r="AW327" s="177">
        <f>IF(V327+X327=0,"",V327/(V327+X327))</f>
        <v/>
      </c>
      <c r="AX327" s="177">
        <f>IF(W327+Y327=0,"",W327/(W327+Y327))</f>
        <v/>
      </c>
      <c r="AY327" s="177">
        <f>IF(V327+W327=0,1,V327/(V327+W327))</f>
        <v/>
      </c>
      <c r="AZ327" s="177">
        <f>IF(Z327+AB327=0,"",Z327/(Z327+AB327))</f>
        <v/>
      </c>
      <c r="BA327" s="177">
        <f>IF(AA327+AC327=0,"",AA327/(AA327+AC327))</f>
        <v/>
      </c>
      <c r="BB327" s="177">
        <f>IF(Z327+AA327=0,1,Z327/(Z327+AA327))</f>
        <v/>
      </c>
      <c r="BC327" s="177">
        <f>IF(AD327+AF327=0,"",AD327/(AD327+AF327))</f>
        <v/>
      </c>
      <c r="BD327" s="177">
        <f>IF(AE327+AG327=0,"",AE327/(AE327+AG327))</f>
        <v/>
      </c>
      <c r="BE327" s="177">
        <f>IF(AD327+AE327=0,1,AD327/(AD327+AE327))</f>
        <v/>
      </c>
    </row>
    <row r="328">
      <c r="A328" s="178" t="n">
        <v>0.9635393133333332</v>
      </c>
      <c r="B328" s="174" t="n">
        <v>1</v>
      </c>
      <c r="C328" s="174" t="n">
        <v>0</v>
      </c>
      <c r="D328" s="174" t="n">
        <v>1555</v>
      </c>
      <c r="E328" s="174" t="n">
        <v>3484</v>
      </c>
      <c r="F328" s="174" t="n">
        <v>7</v>
      </c>
      <c r="G328" s="174" t="n">
        <v>4</v>
      </c>
      <c r="H328" s="174" t="n">
        <v>1409</v>
      </c>
      <c r="I328" s="174" t="n">
        <v>2885</v>
      </c>
      <c r="J328" s="174" t="n">
        <v>3956</v>
      </c>
      <c r="K328" s="174" t="n">
        <v>90</v>
      </c>
      <c r="L328" s="174" t="n">
        <v>308</v>
      </c>
      <c r="M328" s="174" t="n">
        <v>398</v>
      </c>
      <c r="N328" s="174" t="n">
        <v>1</v>
      </c>
      <c r="O328" s="174" t="n">
        <v>560</v>
      </c>
      <c r="P328" s="174" t="n">
        <v>28</v>
      </c>
      <c r="Q328" s="174" t="n">
        <v>4410</v>
      </c>
      <c r="R328" s="174" t="n">
        <v>0</v>
      </c>
      <c r="S328" s="174" t="n">
        <v>1</v>
      </c>
      <c r="T328" s="174" t="n">
        <v>159</v>
      </c>
      <c r="U328" s="174" t="n">
        <v>4400</v>
      </c>
      <c r="V328" s="174" t="n">
        <v>1409</v>
      </c>
      <c r="W328" s="174" t="n">
        <v>359</v>
      </c>
      <c r="X328" s="174" t="n">
        <v>1511</v>
      </c>
      <c r="Y328" s="174" t="n">
        <v>6250</v>
      </c>
      <c r="Z328" s="179">
        <f>B328+F328+J328+N328+R328</f>
        <v/>
      </c>
      <c r="AA328" s="179">
        <f>C328+G328+K328+O328+S328</f>
        <v/>
      </c>
      <c r="AB328" s="179">
        <f>D328+H328+L328+P328+T328</f>
        <v/>
      </c>
      <c r="AC328" s="179">
        <f>E328+I328+M328+Q328+U328</f>
        <v/>
      </c>
      <c r="AD328" s="179">
        <f>Z328+V328</f>
        <v/>
      </c>
      <c r="AE328" s="179">
        <f>AA328+W328</f>
        <v/>
      </c>
      <c r="AF328" s="179">
        <f>AB328+X328</f>
        <v/>
      </c>
      <c r="AG328" s="179">
        <f>AC328+Y328</f>
        <v/>
      </c>
      <c r="AH328" s="177">
        <f>IF(B328+D328=0,"",B328/(B328+D328))</f>
        <v/>
      </c>
      <c r="AI328" s="177">
        <f>IF(C328+E328=0,"",C328/(C328+E328))</f>
        <v/>
      </c>
      <c r="AJ328" s="177">
        <f>IF(B328+C328=0,1,B328/(B328+C328))</f>
        <v/>
      </c>
      <c r="AK328" s="177">
        <f>IF(F328+H328=0,"",F328/(F328+H328))</f>
        <v/>
      </c>
      <c r="AL328" s="177">
        <f>IF(G328+I328=0,"",G328/(G328+I328))</f>
        <v/>
      </c>
      <c r="AM328" s="177">
        <f>IF(F328+G328=0,1,F328/(F328+G328))</f>
        <v/>
      </c>
      <c r="AN328" s="177">
        <f>IF(J328+L328=0,"",J328/(J328+L328))</f>
        <v/>
      </c>
      <c r="AO328" s="177">
        <f>IF(K328+M328=0,"",K328/(K328+M328))</f>
        <v/>
      </c>
      <c r="AP328" s="177">
        <f>IF(J328+K328=0,1,J328/(J328+K328))</f>
        <v/>
      </c>
      <c r="AQ328" s="177">
        <f>IF(N328+P328=0,"",N328/(N328+P328))</f>
        <v/>
      </c>
      <c r="AR328" s="177">
        <f>IF(O328+Q328=0,"",O328/(O328+Q328))</f>
        <v/>
      </c>
      <c r="AS328" s="177">
        <f>IF(N328+O328=0,1,N328/(N328+O328))</f>
        <v/>
      </c>
      <c r="AT328" s="177">
        <f>IF(R328+T328=0,"",R328/(R328+T328))</f>
        <v/>
      </c>
      <c r="AU328" s="177">
        <f>IF(S328+U328=0,"",S328/(S328+U328))</f>
        <v/>
      </c>
      <c r="AV328" s="177">
        <f>IF(R328+S328=0,1,R328/(R328+S328))</f>
        <v/>
      </c>
      <c r="AW328" s="177">
        <f>IF(V328+X328=0,"",V328/(V328+X328))</f>
        <v/>
      </c>
      <c r="AX328" s="177">
        <f>IF(W328+Y328=0,"",W328/(W328+Y328))</f>
        <v/>
      </c>
      <c r="AY328" s="177">
        <f>IF(V328+W328=0,1,V328/(V328+W328))</f>
        <v/>
      </c>
      <c r="AZ328" s="177">
        <f>IF(Z328+AB328=0,"",Z328/(Z328+AB328))</f>
        <v/>
      </c>
      <c r="BA328" s="177">
        <f>IF(AA328+AC328=0,"",AA328/(AA328+AC328))</f>
        <v/>
      </c>
      <c r="BB328" s="177">
        <f>IF(Z328+AA328=0,1,Z328/(Z328+AA328))</f>
        <v/>
      </c>
      <c r="BC328" s="177">
        <f>IF(AD328+AF328=0,"",AD328/(AD328+AF328))</f>
        <v/>
      </c>
      <c r="BD328" s="177">
        <f>IF(AE328+AG328=0,"",AE328/(AE328+AG328))</f>
        <v/>
      </c>
      <c r="BE328" s="177">
        <f>IF(AD328+AE328=0,1,AD328/(AD328+AE328))</f>
        <v/>
      </c>
    </row>
    <row r="329">
      <c r="A329" s="178" t="n">
        <v>0.9658965533333334</v>
      </c>
      <c r="B329" s="174" t="n">
        <v>1</v>
      </c>
      <c r="C329" s="174" t="n">
        <v>0</v>
      </c>
      <c r="D329" s="174" t="n">
        <v>1555</v>
      </c>
      <c r="E329" s="174" t="n">
        <v>3484</v>
      </c>
      <c r="F329" s="174" t="n">
        <v>6</v>
      </c>
      <c r="G329" s="174" t="n">
        <v>4</v>
      </c>
      <c r="H329" s="174" t="n">
        <v>1410</v>
      </c>
      <c r="I329" s="174" t="n">
        <v>2885</v>
      </c>
      <c r="J329" s="174" t="n">
        <v>3939</v>
      </c>
      <c r="K329" s="174" t="n">
        <v>90</v>
      </c>
      <c r="L329" s="174" t="n">
        <v>325</v>
      </c>
      <c r="M329" s="174" t="n">
        <v>398</v>
      </c>
      <c r="N329" s="174" t="n">
        <v>1</v>
      </c>
      <c r="O329" s="174" t="n">
        <v>523</v>
      </c>
      <c r="P329" s="174" t="n">
        <v>28</v>
      </c>
      <c r="Q329" s="174" t="n">
        <v>4447</v>
      </c>
      <c r="R329" s="174" t="n">
        <v>0</v>
      </c>
      <c r="S329" s="174" t="n">
        <v>1</v>
      </c>
      <c r="T329" s="174" t="n">
        <v>159</v>
      </c>
      <c r="U329" s="174" t="n">
        <v>4400</v>
      </c>
      <c r="V329" s="174" t="n">
        <v>1401</v>
      </c>
      <c r="W329" s="174" t="n">
        <v>339</v>
      </c>
      <c r="X329" s="174" t="n">
        <v>1519</v>
      </c>
      <c r="Y329" s="174" t="n">
        <v>6270</v>
      </c>
      <c r="Z329" s="179">
        <f>B329+F329+J329+N329+R329</f>
        <v/>
      </c>
      <c r="AA329" s="179">
        <f>C329+G329+K329+O329+S329</f>
        <v/>
      </c>
      <c r="AB329" s="179">
        <f>D329+H329+L329+P329+T329</f>
        <v/>
      </c>
      <c r="AC329" s="179">
        <f>E329+I329+M329+Q329+U329</f>
        <v/>
      </c>
      <c r="AD329" s="179">
        <f>Z329+V329</f>
        <v/>
      </c>
      <c r="AE329" s="179">
        <f>AA329+W329</f>
        <v/>
      </c>
      <c r="AF329" s="179">
        <f>AB329+X329</f>
        <v/>
      </c>
      <c r="AG329" s="179">
        <f>AC329+Y329</f>
        <v/>
      </c>
      <c r="AH329" s="177">
        <f>IF(B329+D329=0,"",B329/(B329+D329))</f>
        <v/>
      </c>
      <c r="AI329" s="177">
        <f>IF(C329+E329=0,"",C329/(C329+E329))</f>
        <v/>
      </c>
      <c r="AJ329" s="177">
        <f>IF(B329+C329=0,1,B329/(B329+C329))</f>
        <v/>
      </c>
      <c r="AK329" s="177">
        <f>IF(F329+H329=0,"",F329/(F329+H329))</f>
        <v/>
      </c>
      <c r="AL329" s="177">
        <f>IF(G329+I329=0,"",G329/(G329+I329))</f>
        <v/>
      </c>
      <c r="AM329" s="177">
        <f>IF(F329+G329=0,1,F329/(F329+G329))</f>
        <v/>
      </c>
      <c r="AN329" s="177">
        <f>IF(J329+L329=0,"",J329/(J329+L329))</f>
        <v/>
      </c>
      <c r="AO329" s="177">
        <f>IF(K329+M329=0,"",K329/(K329+M329))</f>
        <v/>
      </c>
      <c r="AP329" s="177">
        <f>IF(J329+K329=0,1,J329/(J329+K329))</f>
        <v/>
      </c>
      <c r="AQ329" s="177">
        <f>IF(N329+P329=0,"",N329/(N329+P329))</f>
        <v/>
      </c>
      <c r="AR329" s="177">
        <f>IF(O329+Q329=0,"",O329/(O329+Q329))</f>
        <v/>
      </c>
      <c r="AS329" s="177">
        <f>IF(N329+O329=0,1,N329/(N329+O329))</f>
        <v/>
      </c>
      <c r="AT329" s="177">
        <f>IF(R329+T329=0,"",R329/(R329+T329))</f>
        <v/>
      </c>
      <c r="AU329" s="177">
        <f>IF(S329+U329=0,"",S329/(S329+U329))</f>
        <v/>
      </c>
      <c r="AV329" s="177">
        <f>IF(R329+S329=0,1,R329/(R329+S329))</f>
        <v/>
      </c>
      <c r="AW329" s="177">
        <f>IF(V329+X329=0,"",V329/(V329+X329))</f>
        <v/>
      </c>
      <c r="AX329" s="177">
        <f>IF(W329+Y329=0,"",W329/(W329+Y329))</f>
        <v/>
      </c>
      <c r="AY329" s="177">
        <f>IF(V329+W329=0,1,V329/(V329+W329))</f>
        <v/>
      </c>
      <c r="AZ329" s="177">
        <f>IF(Z329+AB329=0,"",Z329/(Z329+AB329))</f>
        <v/>
      </c>
      <c r="BA329" s="177">
        <f>IF(AA329+AC329=0,"",AA329/(AA329+AC329))</f>
        <v/>
      </c>
      <c r="BB329" s="177">
        <f>IF(Z329+AA329=0,1,Z329/(Z329+AA329))</f>
        <v/>
      </c>
      <c r="BC329" s="177">
        <f>IF(AD329+AF329=0,"",AD329/(AD329+AF329))</f>
        <v/>
      </c>
      <c r="BD329" s="177">
        <f>IF(AE329+AG329=0,"",AE329/(AE329+AG329))</f>
        <v/>
      </c>
      <c r="BE329" s="177">
        <f>IF(AD329+AE329=0,1,AD329/(AD329+AE329))</f>
        <v/>
      </c>
    </row>
    <row r="330">
      <c r="A330" s="178" t="n">
        <v>0.9686452857142857</v>
      </c>
      <c r="B330" s="174" t="n">
        <v>1</v>
      </c>
      <c r="C330" s="174" t="n">
        <v>0</v>
      </c>
      <c r="D330" s="174" t="n">
        <v>1555</v>
      </c>
      <c r="E330" s="174" t="n">
        <v>3484</v>
      </c>
      <c r="F330" s="174" t="n">
        <v>4</v>
      </c>
      <c r="G330" s="174" t="n">
        <v>4</v>
      </c>
      <c r="H330" s="174" t="n">
        <v>1412</v>
      </c>
      <c r="I330" s="174" t="n">
        <v>2885</v>
      </c>
      <c r="J330" s="174" t="n">
        <v>3918</v>
      </c>
      <c r="K330" s="174" t="n">
        <v>89</v>
      </c>
      <c r="L330" s="174" t="n">
        <v>346</v>
      </c>
      <c r="M330" s="174" t="n">
        <v>399</v>
      </c>
      <c r="N330" s="174" t="n">
        <v>1</v>
      </c>
      <c r="O330" s="174" t="n">
        <v>493</v>
      </c>
      <c r="P330" s="174" t="n">
        <v>28</v>
      </c>
      <c r="Q330" s="174" t="n">
        <v>4477</v>
      </c>
      <c r="R330" s="174" t="n">
        <v>0</v>
      </c>
      <c r="S330" s="174" t="n">
        <v>1</v>
      </c>
      <c r="T330" s="174" t="n">
        <v>159</v>
      </c>
      <c r="U330" s="174" t="n">
        <v>4400</v>
      </c>
      <c r="V330" s="174" t="n">
        <v>1389</v>
      </c>
      <c r="W330" s="174" t="n">
        <v>323</v>
      </c>
      <c r="X330" s="174" t="n">
        <v>1531</v>
      </c>
      <c r="Y330" s="174" t="n">
        <v>6286</v>
      </c>
      <c r="Z330" s="179">
        <f>B330+F330+J330+N330+R330</f>
        <v/>
      </c>
      <c r="AA330" s="179">
        <f>C330+G330+K330+O330+S330</f>
        <v/>
      </c>
      <c r="AB330" s="179">
        <f>D330+H330+L330+P330+T330</f>
        <v/>
      </c>
      <c r="AC330" s="179">
        <f>E330+I330+M330+Q330+U330</f>
        <v/>
      </c>
      <c r="AD330" s="179">
        <f>Z330+V330</f>
        <v/>
      </c>
      <c r="AE330" s="179">
        <f>AA330+W330</f>
        <v/>
      </c>
      <c r="AF330" s="179">
        <f>AB330+X330</f>
        <v/>
      </c>
      <c r="AG330" s="179">
        <f>AC330+Y330</f>
        <v/>
      </c>
      <c r="AH330" s="177">
        <f>IF(B330+D330=0,"",B330/(B330+D330))</f>
        <v/>
      </c>
      <c r="AI330" s="177">
        <f>IF(C330+E330=0,"",C330/(C330+E330))</f>
        <v/>
      </c>
      <c r="AJ330" s="177">
        <f>IF(B330+C330=0,1,B330/(B330+C330))</f>
        <v/>
      </c>
      <c r="AK330" s="177">
        <f>IF(F330+H330=0,"",F330/(F330+H330))</f>
        <v/>
      </c>
      <c r="AL330" s="177">
        <f>IF(G330+I330=0,"",G330/(G330+I330))</f>
        <v/>
      </c>
      <c r="AM330" s="177">
        <f>IF(F330+G330=0,1,F330/(F330+G330))</f>
        <v/>
      </c>
      <c r="AN330" s="177">
        <f>IF(J330+L330=0,"",J330/(J330+L330))</f>
        <v/>
      </c>
      <c r="AO330" s="177">
        <f>IF(K330+M330=0,"",K330/(K330+M330))</f>
        <v/>
      </c>
      <c r="AP330" s="177">
        <f>IF(J330+K330=0,1,J330/(J330+K330))</f>
        <v/>
      </c>
      <c r="AQ330" s="177">
        <f>IF(N330+P330=0,"",N330/(N330+P330))</f>
        <v/>
      </c>
      <c r="AR330" s="177">
        <f>IF(O330+Q330=0,"",O330/(O330+Q330))</f>
        <v/>
      </c>
      <c r="AS330" s="177">
        <f>IF(N330+O330=0,1,N330/(N330+O330))</f>
        <v/>
      </c>
      <c r="AT330" s="177">
        <f>IF(R330+T330=0,"",R330/(R330+T330))</f>
        <v/>
      </c>
      <c r="AU330" s="177">
        <f>IF(S330+U330=0,"",S330/(S330+U330))</f>
        <v/>
      </c>
      <c r="AV330" s="177">
        <f>IF(R330+S330=0,1,R330/(R330+S330))</f>
        <v/>
      </c>
      <c r="AW330" s="177">
        <f>IF(V330+X330=0,"",V330/(V330+X330))</f>
        <v/>
      </c>
      <c r="AX330" s="177">
        <f>IF(W330+Y330=0,"",W330/(W330+Y330))</f>
        <v/>
      </c>
      <c r="AY330" s="177">
        <f>IF(V330+W330=0,1,V330/(V330+W330))</f>
        <v/>
      </c>
      <c r="AZ330" s="177">
        <f>IF(Z330+AB330=0,"",Z330/(Z330+AB330))</f>
        <v/>
      </c>
      <c r="BA330" s="177">
        <f>IF(AA330+AC330=0,"",AA330/(AA330+AC330))</f>
        <v/>
      </c>
      <c r="BB330" s="177">
        <f>IF(Z330+AA330=0,1,Z330/(Z330+AA330))</f>
        <v/>
      </c>
      <c r="BC330" s="177">
        <f>IF(AD330+AF330=0,"",AD330/(AD330+AF330))</f>
        <v/>
      </c>
      <c r="BD330" s="177">
        <f>IF(AE330+AG330=0,"",AE330/(AE330+AG330))</f>
        <v/>
      </c>
      <c r="BE330" s="177">
        <f>IF(AD330+AE330=0,1,AD330/(AD330+AE330))</f>
        <v/>
      </c>
    </row>
    <row r="331">
      <c r="A331" s="178" t="n">
        <v>0.9711291295238096</v>
      </c>
      <c r="B331" s="174" t="n">
        <v>1</v>
      </c>
      <c r="C331" s="174" t="n">
        <v>0</v>
      </c>
      <c r="D331" s="174" t="n">
        <v>1555</v>
      </c>
      <c r="E331" s="174" t="n">
        <v>3484</v>
      </c>
      <c r="F331" s="174" t="n">
        <v>3</v>
      </c>
      <c r="G331" s="174" t="n">
        <v>4</v>
      </c>
      <c r="H331" s="174" t="n">
        <v>1413</v>
      </c>
      <c r="I331" s="174" t="n">
        <v>2885</v>
      </c>
      <c r="J331" s="174" t="n">
        <v>3896</v>
      </c>
      <c r="K331" s="174" t="n">
        <v>89</v>
      </c>
      <c r="L331" s="174" t="n">
        <v>368</v>
      </c>
      <c r="M331" s="174" t="n">
        <v>399</v>
      </c>
      <c r="N331" s="174" t="n">
        <v>1</v>
      </c>
      <c r="O331" s="174" t="n">
        <v>460</v>
      </c>
      <c r="P331" s="174" t="n">
        <v>28</v>
      </c>
      <c r="Q331" s="174" t="n">
        <v>4510</v>
      </c>
      <c r="R331" s="174" t="n">
        <v>0</v>
      </c>
      <c r="S331" s="174" t="n">
        <v>1</v>
      </c>
      <c r="T331" s="174" t="n">
        <v>159</v>
      </c>
      <c r="U331" s="174" t="n">
        <v>4400</v>
      </c>
      <c r="V331" s="174" t="n">
        <v>1382</v>
      </c>
      <c r="W331" s="174" t="n">
        <v>303</v>
      </c>
      <c r="X331" s="174" t="n">
        <v>1538</v>
      </c>
      <c r="Y331" s="174" t="n">
        <v>6306</v>
      </c>
      <c r="Z331" s="179">
        <f>B331+F331+J331+N331+R331</f>
        <v/>
      </c>
      <c r="AA331" s="179">
        <f>C331+G331+K331+O331+S331</f>
        <v/>
      </c>
      <c r="AB331" s="179">
        <f>D331+H331+L331+P331+T331</f>
        <v/>
      </c>
      <c r="AC331" s="179">
        <f>E331+I331+M331+Q331+U331</f>
        <v/>
      </c>
      <c r="AD331" s="179">
        <f>Z331+V331</f>
        <v/>
      </c>
      <c r="AE331" s="179">
        <f>AA331+W331</f>
        <v/>
      </c>
      <c r="AF331" s="179">
        <f>AB331+X331</f>
        <v/>
      </c>
      <c r="AG331" s="179">
        <f>AC331+Y331</f>
        <v/>
      </c>
      <c r="AH331" s="177">
        <f>IF(B331+D331=0,"",B331/(B331+D331))</f>
        <v/>
      </c>
      <c r="AI331" s="177">
        <f>IF(C331+E331=0,"",C331/(C331+E331))</f>
        <v/>
      </c>
      <c r="AJ331" s="177">
        <f>IF(B331+C331=0,1,B331/(B331+C331))</f>
        <v/>
      </c>
      <c r="AK331" s="177">
        <f>IF(F331+H331=0,"",F331/(F331+H331))</f>
        <v/>
      </c>
      <c r="AL331" s="177">
        <f>IF(G331+I331=0,"",G331/(G331+I331))</f>
        <v/>
      </c>
      <c r="AM331" s="177">
        <f>IF(F331+G331=0,1,F331/(F331+G331))</f>
        <v/>
      </c>
      <c r="AN331" s="177">
        <f>IF(J331+L331=0,"",J331/(J331+L331))</f>
        <v/>
      </c>
      <c r="AO331" s="177">
        <f>IF(K331+M331=0,"",K331/(K331+M331))</f>
        <v/>
      </c>
      <c r="AP331" s="177">
        <f>IF(J331+K331=0,1,J331/(J331+K331))</f>
        <v/>
      </c>
      <c r="AQ331" s="177">
        <f>IF(N331+P331=0,"",N331/(N331+P331))</f>
        <v/>
      </c>
      <c r="AR331" s="177">
        <f>IF(O331+Q331=0,"",O331/(O331+Q331))</f>
        <v/>
      </c>
      <c r="AS331" s="177">
        <f>IF(N331+O331=0,1,N331/(N331+O331))</f>
        <v/>
      </c>
      <c r="AT331" s="177">
        <f>IF(R331+T331=0,"",R331/(R331+T331))</f>
        <v/>
      </c>
      <c r="AU331" s="177">
        <f>IF(S331+U331=0,"",S331/(S331+U331))</f>
        <v/>
      </c>
      <c r="AV331" s="177">
        <f>IF(R331+S331=0,1,R331/(R331+S331))</f>
        <v/>
      </c>
      <c r="AW331" s="177">
        <f>IF(V331+X331=0,"",V331/(V331+X331))</f>
        <v/>
      </c>
      <c r="AX331" s="177">
        <f>IF(W331+Y331=0,"",W331/(W331+Y331))</f>
        <v/>
      </c>
      <c r="AY331" s="177">
        <f>IF(V331+W331=0,1,V331/(V331+W331))</f>
        <v/>
      </c>
      <c r="AZ331" s="177">
        <f>IF(Z331+AB331=0,"",Z331/(Z331+AB331))</f>
        <v/>
      </c>
      <c r="BA331" s="177">
        <f>IF(AA331+AC331=0,"",AA331/(AA331+AC331))</f>
        <v/>
      </c>
      <c r="BB331" s="177">
        <f>IF(Z331+AA331=0,1,Z331/(Z331+AA331))</f>
        <v/>
      </c>
      <c r="BC331" s="177">
        <f>IF(AD331+AF331=0,"",AD331/(AD331+AF331))</f>
        <v/>
      </c>
      <c r="BD331" s="177">
        <f>IF(AE331+AG331=0,"",AE331/(AE331+AG331))</f>
        <v/>
      </c>
      <c r="BE331" s="177">
        <f>IF(AD331+AE331=0,1,AD331/(AD331+AE331))</f>
        <v/>
      </c>
    </row>
    <row r="332">
      <c r="A332" s="178" t="n">
        <v>0.973562558095238</v>
      </c>
      <c r="B332" s="174" t="n">
        <v>1</v>
      </c>
      <c r="C332" s="174" t="n">
        <v>0</v>
      </c>
      <c r="D332" s="174" t="n">
        <v>1555</v>
      </c>
      <c r="E332" s="174" t="n">
        <v>3484</v>
      </c>
      <c r="F332" s="174" t="n">
        <v>3</v>
      </c>
      <c r="G332" s="174" t="n">
        <v>4</v>
      </c>
      <c r="H332" s="174" t="n">
        <v>1413</v>
      </c>
      <c r="I332" s="174" t="n">
        <v>2885</v>
      </c>
      <c r="J332" s="174" t="n">
        <v>3870</v>
      </c>
      <c r="K332" s="174" t="n">
        <v>86</v>
      </c>
      <c r="L332" s="174" t="n">
        <v>394</v>
      </c>
      <c r="M332" s="174" t="n">
        <v>402</v>
      </c>
      <c r="N332" s="174" t="n">
        <v>1</v>
      </c>
      <c r="O332" s="174" t="n">
        <v>429</v>
      </c>
      <c r="P332" s="174" t="n">
        <v>28</v>
      </c>
      <c r="Q332" s="174" t="n">
        <v>4541</v>
      </c>
      <c r="R332" s="174" t="n">
        <v>0</v>
      </c>
      <c r="S332" s="174" t="n">
        <v>1</v>
      </c>
      <c r="T332" s="174" t="n">
        <v>159</v>
      </c>
      <c r="U332" s="174" t="n">
        <v>4400</v>
      </c>
      <c r="V332" s="174" t="n">
        <v>1374</v>
      </c>
      <c r="W332" s="174" t="n">
        <v>288</v>
      </c>
      <c r="X332" s="174" t="n">
        <v>1546</v>
      </c>
      <c r="Y332" s="174" t="n">
        <v>6321</v>
      </c>
      <c r="Z332" s="179">
        <f>B332+F332+J332+N332+R332</f>
        <v/>
      </c>
      <c r="AA332" s="179">
        <f>C332+G332+K332+O332+S332</f>
        <v/>
      </c>
      <c r="AB332" s="179">
        <f>D332+H332+L332+P332+T332</f>
        <v/>
      </c>
      <c r="AC332" s="179">
        <f>E332+I332+M332+Q332+U332</f>
        <v/>
      </c>
      <c r="AD332" s="179">
        <f>Z332+V332</f>
        <v/>
      </c>
      <c r="AE332" s="179">
        <f>AA332+W332</f>
        <v/>
      </c>
      <c r="AF332" s="179">
        <f>AB332+X332</f>
        <v/>
      </c>
      <c r="AG332" s="179">
        <f>AC332+Y332</f>
        <v/>
      </c>
      <c r="AH332" s="177">
        <f>IF(B332+D332=0,"",B332/(B332+D332))</f>
        <v/>
      </c>
      <c r="AI332" s="177">
        <f>IF(C332+E332=0,"",C332/(C332+E332))</f>
        <v/>
      </c>
      <c r="AJ332" s="177">
        <f>IF(B332+C332=0,1,B332/(B332+C332))</f>
        <v/>
      </c>
      <c r="AK332" s="177">
        <f>IF(F332+H332=0,"",F332/(F332+H332))</f>
        <v/>
      </c>
      <c r="AL332" s="177">
        <f>IF(G332+I332=0,"",G332/(G332+I332))</f>
        <v/>
      </c>
      <c r="AM332" s="177">
        <f>IF(F332+G332=0,1,F332/(F332+G332))</f>
        <v/>
      </c>
      <c r="AN332" s="177">
        <f>IF(J332+L332=0,"",J332/(J332+L332))</f>
        <v/>
      </c>
      <c r="AO332" s="177">
        <f>IF(K332+M332=0,"",K332/(K332+M332))</f>
        <v/>
      </c>
      <c r="AP332" s="177">
        <f>IF(J332+K332=0,1,J332/(J332+K332))</f>
        <v/>
      </c>
      <c r="AQ332" s="177">
        <f>IF(N332+P332=0,"",N332/(N332+P332))</f>
        <v/>
      </c>
      <c r="AR332" s="177">
        <f>IF(O332+Q332=0,"",O332/(O332+Q332))</f>
        <v/>
      </c>
      <c r="AS332" s="177">
        <f>IF(N332+O332=0,1,N332/(N332+O332))</f>
        <v/>
      </c>
      <c r="AT332" s="177">
        <f>IF(R332+T332=0,"",R332/(R332+T332))</f>
        <v/>
      </c>
      <c r="AU332" s="177">
        <f>IF(S332+U332=0,"",S332/(S332+U332))</f>
        <v/>
      </c>
      <c r="AV332" s="177">
        <f>IF(R332+S332=0,1,R332/(R332+S332))</f>
        <v/>
      </c>
      <c r="AW332" s="177">
        <f>IF(V332+X332=0,"",V332/(V332+X332))</f>
        <v/>
      </c>
      <c r="AX332" s="177">
        <f>IF(W332+Y332=0,"",W332/(W332+Y332))</f>
        <v/>
      </c>
      <c r="AY332" s="177">
        <f>IF(V332+W332=0,1,V332/(V332+W332))</f>
        <v/>
      </c>
      <c r="AZ332" s="177">
        <f>IF(Z332+AB332=0,"",Z332/(Z332+AB332))</f>
        <v/>
      </c>
      <c r="BA332" s="177">
        <f>IF(AA332+AC332=0,"",AA332/(AA332+AC332))</f>
        <v/>
      </c>
      <c r="BB332" s="177">
        <f>IF(Z332+AA332=0,1,Z332/(Z332+AA332))</f>
        <v/>
      </c>
      <c r="BC332" s="177">
        <f>IF(AD332+AF332=0,"",AD332/(AD332+AF332))</f>
        <v/>
      </c>
      <c r="BD332" s="177">
        <f>IF(AE332+AG332=0,"",AE332/(AE332+AG332))</f>
        <v/>
      </c>
      <c r="BE332" s="177">
        <f>IF(AD332+AE332=0,1,AD332/(AD332+AE332))</f>
        <v/>
      </c>
    </row>
    <row r="333">
      <c r="A333" s="178" t="n">
        <v>0.9761532323809524</v>
      </c>
      <c r="B333" s="174" t="n">
        <v>1</v>
      </c>
      <c r="C333" s="174" t="n">
        <v>0</v>
      </c>
      <c r="D333" s="174" t="n">
        <v>1555</v>
      </c>
      <c r="E333" s="174" t="n">
        <v>3484</v>
      </c>
      <c r="F333" s="174" t="n">
        <v>3</v>
      </c>
      <c r="G333" s="174" t="n">
        <v>4</v>
      </c>
      <c r="H333" s="174" t="n">
        <v>1413</v>
      </c>
      <c r="I333" s="174" t="n">
        <v>2885</v>
      </c>
      <c r="J333" s="174" t="n">
        <v>3843</v>
      </c>
      <c r="K333" s="174" t="n">
        <v>84</v>
      </c>
      <c r="L333" s="174" t="n">
        <v>421</v>
      </c>
      <c r="M333" s="174" t="n">
        <v>404</v>
      </c>
      <c r="N333" s="174" t="n">
        <v>1</v>
      </c>
      <c r="O333" s="174" t="n">
        <v>401</v>
      </c>
      <c r="P333" s="174" t="n">
        <v>28</v>
      </c>
      <c r="Q333" s="174" t="n">
        <v>4569</v>
      </c>
      <c r="R333" s="174" t="n">
        <v>0</v>
      </c>
      <c r="S333" s="174" t="n">
        <v>1</v>
      </c>
      <c r="T333" s="174" t="n">
        <v>159</v>
      </c>
      <c r="U333" s="174" t="n">
        <v>4400</v>
      </c>
      <c r="V333" s="174" t="n">
        <v>1365</v>
      </c>
      <c r="W333" s="174" t="n">
        <v>271</v>
      </c>
      <c r="X333" s="174" t="n">
        <v>1555</v>
      </c>
      <c r="Y333" s="174" t="n">
        <v>6338</v>
      </c>
      <c r="Z333" s="179">
        <f>B333+F333+J333+N333+R333</f>
        <v/>
      </c>
      <c r="AA333" s="179">
        <f>C333+G333+K333+O333+S333</f>
        <v/>
      </c>
      <c r="AB333" s="179">
        <f>D333+H333+L333+P333+T333</f>
        <v/>
      </c>
      <c r="AC333" s="179">
        <f>E333+I333+M333+Q333+U333</f>
        <v/>
      </c>
      <c r="AD333" s="179">
        <f>Z333+V333</f>
        <v/>
      </c>
      <c r="AE333" s="179">
        <f>AA333+W333</f>
        <v/>
      </c>
      <c r="AF333" s="179">
        <f>AB333+X333</f>
        <v/>
      </c>
      <c r="AG333" s="179">
        <f>AC333+Y333</f>
        <v/>
      </c>
      <c r="AH333" s="177">
        <f>IF(B333+D333=0,"",B333/(B333+D333))</f>
        <v/>
      </c>
      <c r="AI333" s="177">
        <f>IF(C333+E333=0,"",C333/(C333+E333))</f>
        <v/>
      </c>
      <c r="AJ333" s="177">
        <f>IF(B333+C333=0,1,B333/(B333+C333))</f>
        <v/>
      </c>
      <c r="AK333" s="177">
        <f>IF(F333+H333=0,"",F333/(F333+H333))</f>
        <v/>
      </c>
      <c r="AL333" s="177">
        <f>IF(G333+I333=0,"",G333/(G333+I333))</f>
        <v/>
      </c>
      <c r="AM333" s="177">
        <f>IF(F333+G333=0,1,F333/(F333+G333))</f>
        <v/>
      </c>
      <c r="AN333" s="177">
        <f>IF(J333+L333=0,"",J333/(J333+L333))</f>
        <v/>
      </c>
      <c r="AO333" s="177">
        <f>IF(K333+M333=0,"",K333/(K333+M333))</f>
        <v/>
      </c>
      <c r="AP333" s="177">
        <f>IF(J333+K333=0,1,J333/(J333+K333))</f>
        <v/>
      </c>
      <c r="AQ333" s="177">
        <f>IF(N333+P333=0,"",N333/(N333+P333))</f>
        <v/>
      </c>
      <c r="AR333" s="177">
        <f>IF(O333+Q333=0,"",O333/(O333+Q333))</f>
        <v/>
      </c>
      <c r="AS333" s="177">
        <f>IF(N333+O333=0,1,N333/(N333+O333))</f>
        <v/>
      </c>
      <c r="AT333" s="177">
        <f>IF(R333+T333=0,"",R333/(R333+T333))</f>
        <v/>
      </c>
      <c r="AU333" s="177">
        <f>IF(S333+U333=0,"",S333/(S333+U333))</f>
        <v/>
      </c>
      <c r="AV333" s="177">
        <f>IF(R333+S333=0,1,R333/(R333+S333))</f>
        <v/>
      </c>
      <c r="AW333" s="177">
        <f>IF(V333+X333=0,"",V333/(V333+X333))</f>
        <v/>
      </c>
      <c r="AX333" s="177">
        <f>IF(W333+Y333=0,"",W333/(W333+Y333))</f>
        <v/>
      </c>
      <c r="AY333" s="177">
        <f>IF(V333+W333=0,1,V333/(V333+W333))</f>
        <v/>
      </c>
      <c r="AZ333" s="177">
        <f>IF(Z333+AB333=0,"",Z333/(Z333+AB333))</f>
        <v/>
      </c>
      <c r="BA333" s="177">
        <f>IF(AA333+AC333=0,"",AA333/(AA333+AC333))</f>
        <v/>
      </c>
      <c r="BB333" s="177">
        <f>IF(Z333+AA333=0,1,Z333/(Z333+AA333))</f>
        <v/>
      </c>
      <c r="BC333" s="177">
        <f>IF(AD333+AF333=0,"",AD333/(AD333+AF333))</f>
        <v/>
      </c>
      <c r="BD333" s="177">
        <f>IF(AE333+AG333=0,"",AE333/(AE333+AG333))</f>
        <v/>
      </c>
      <c r="BE333" s="177">
        <f>IF(AD333+AE333=0,1,AD333/(AD333+AE333))</f>
        <v/>
      </c>
    </row>
    <row r="334">
      <c r="A334" s="178" t="n">
        <v>0.9781635066666668</v>
      </c>
      <c r="B334" s="174" t="n">
        <v>1</v>
      </c>
      <c r="C334" s="174" t="n">
        <v>0</v>
      </c>
      <c r="D334" s="174" t="n">
        <v>1555</v>
      </c>
      <c r="E334" s="174" t="n">
        <v>3484</v>
      </c>
      <c r="F334" s="174" t="n">
        <v>3</v>
      </c>
      <c r="G334" s="174" t="n">
        <v>3</v>
      </c>
      <c r="H334" s="174" t="n">
        <v>1413</v>
      </c>
      <c r="I334" s="174" t="n">
        <v>2886</v>
      </c>
      <c r="J334" s="174" t="n">
        <v>3822</v>
      </c>
      <c r="K334" s="174" t="n">
        <v>83</v>
      </c>
      <c r="L334" s="174" t="n">
        <v>442</v>
      </c>
      <c r="M334" s="174" t="n">
        <v>405</v>
      </c>
      <c r="N334" s="174" t="n">
        <v>1</v>
      </c>
      <c r="O334" s="174" t="n">
        <v>369</v>
      </c>
      <c r="P334" s="174" t="n">
        <v>28</v>
      </c>
      <c r="Q334" s="174" t="n">
        <v>4601</v>
      </c>
      <c r="R334" s="174" t="n">
        <v>0</v>
      </c>
      <c r="S334" s="174" t="n">
        <v>1</v>
      </c>
      <c r="T334" s="174" t="n">
        <v>159</v>
      </c>
      <c r="U334" s="174" t="n">
        <v>4400</v>
      </c>
      <c r="V334" s="174" t="n">
        <v>1357</v>
      </c>
      <c r="W334" s="174" t="n">
        <v>251</v>
      </c>
      <c r="X334" s="174" t="n">
        <v>1563</v>
      </c>
      <c r="Y334" s="174" t="n">
        <v>6358</v>
      </c>
      <c r="Z334" s="179">
        <f>B334+F334+J334+N334+R334</f>
        <v/>
      </c>
      <c r="AA334" s="179">
        <f>C334+G334+K334+O334+S334</f>
        <v/>
      </c>
      <c r="AB334" s="179">
        <f>D334+H334+L334+P334+T334</f>
        <v/>
      </c>
      <c r="AC334" s="179">
        <f>E334+I334+M334+Q334+U334</f>
        <v/>
      </c>
      <c r="AD334" s="179">
        <f>Z334+V334</f>
        <v/>
      </c>
      <c r="AE334" s="179">
        <f>AA334+W334</f>
        <v/>
      </c>
      <c r="AF334" s="179">
        <f>AB334+X334</f>
        <v/>
      </c>
      <c r="AG334" s="179">
        <f>AC334+Y334</f>
        <v/>
      </c>
      <c r="AH334" s="177">
        <f>IF(B334+D334=0,"",B334/(B334+D334))</f>
        <v/>
      </c>
      <c r="AI334" s="177">
        <f>IF(C334+E334=0,"",C334/(C334+E334))</f>
        <v/>
      </c>
      <c r="AJ334" s="177">
        <f>IF(B334+C334=0,1,B334/(B334+C334))</f>
        <v/>
      </c>
      <c r="AK334" s="177">
        <f>IF(F334+H334=0,"",F334/(F334+H334))</f>
        <v/>
      </c>
      <c r="AL334" s="177">
        <f>IF(G334+I334=0,"",G334/(G334+I334))</f>
        <v/>
      </c>
      <c r="AM334" s="177">
        <f>IF(F334+G334=0,1,F334/(F334+G334))</f>
        <v/>
      </c>
      <c r="AN334" s="177">
        <f>IF(J334+L334=0,"",J334/(J334+L334))</f>
        <v/>
      </c>
      <c r="AO334" s="177">
        <f>IF(K334+M334=0,"",K334/(K334+M334))</f>
        <v/>
      </c>
      <c r="AP334" s="177">
        <f>IF(J334+K334=0,1,J334/(J334+K334))</f>
        <v/>
      </c>
      <c r="AQ334" s="177">
        <f>IF(N334+P334=0,"",N334/(N334+P334))</f>
        <v/>
      </c>
      <c r="AR334" s="177">
        <f>IF(O334+Q334=0,"",O334/(O334+Q334))</f>
        <v/>
      </c>
      <c r="AS334" s="177">
        <f>IF(N334+O334=0,1,N334/(N334+O334))</f>
        <v/>
      </c>
      <c r="AT334" s="177">
        <f>IF(R334+T334=0,"",R334/(R334+T334))</f>
        <v/>
      </c>
      <c r="AU334" s="177">
        <f>IF(S334+U334=0,"",S334/(S334+U334))</f>
        <v/>
      </c>
      <c r="AV334" s="177">
        <f>IF(R334+S334=0,1,R334/(R334+S334))</f>
        <v/>
      </c>
      <c r="AW334" s="177">
        <f>IF(V334+X334=0,"",V334/(V334+X334))</f>
        <v/>
      </c>
      <c r="AX334" s="177">
        <f>IF(W334+Y334=0,"",W334/(W334+Y334))</f>
        <v/>
      </c>
      <c r="AY334" s="177">
        <f>IF(V334+W334=0,1,V334/(V334+W334))</f>
        <v/>
      </c>
      <c r="AZ334" s="177">
        <f>IF(Z334+AB334=0,"",Z334/(Z334+AB334))</f>
        <v/>
      </c>
      <c r="BA334" s="177">
        <f>IF(AA334+AC334=0,"",AA334/(AA334+AC334))</f>
        <v/>
      </c>
      <c r="BB334" s="177">
        <f>IF(Z334+AA334=0,1,Z334/(Z334+AA334))</f>
        <v/>
      </c>
      <c r="BC334" s="177">
        <f>IF(AD334+AF334=0,"",AD334/(AD334+AF334))</f>
        <v/>
      </c>
      <c r="BD334" s="177">
        <f>IF(AE334+AG334=0,"",AE334/(AE334+AG334))</f>
        <v/>
      </c>
      <c r="BE334" s="177">
        <f>IF(AD334+AE334=0,1,AD334/(AD334+AE334))</f>
        <v/>
      </c>
    </row>
    <row r="335">
      <c r="A335" s="178" t="n">
        <v>0.9797158</v>
      </c>
      <c r="B335" s="174" t="n">
        <v>1</v>
      </c>
      <c r="C335" s="174" t="n">
        <v>0</v>
      </c>
      <c r="D335" s="174" t="n">
        <v>1555</v>
      </c>
      <c r="E335" s="174" t="n">
        <v>3484</v>
      </c>
      <c r="F335" s="174" t="n">
        <v>3</v>
      </c>
      <c r="G335" s="174" t="n">
        <v>3</v>
      </c>
      <c r="H335" s="174" t="n">
        <v>1413</v>
      </c>
      <c r="I335" s="174" t="n">
        <v>2886</v>
      </c>
      <c r="J335" s="174" t="n">
        <v>3792</v>
      </c>
      <c r="K335" s="174" t="n">
        <v>81</v>
      </c>
      <c r="L335" s="174" t="n">
        <v>472</v>
      </c>
      <c r="M335" s="174" t="n">
        <v>407</v>
      </c>
      <c r="N335" s="174" t="n">
        <v>1</v>
      </c>
      <c r="O335" s="174" t="n">
        <v>342</v>
      </c>
      <c r="P335" s="174" t="n">
        <v>28</v>
      </c>
      <c r="Q335" s="174" t="n">
        <v>4628</v>
      </c>
      <c r="R335" s="174" t="n">
        <v>0</v>
      </c>
      <c r="S335" s="174" t="n">
        <v>1</v>
      </c>
      <c r="T335" s="174" t="n">
        <v>159</v>
      </c>
      <c r="U335" s="174" t="n">
        <v>4400</v>
      </c>
      <c r="V335" s="174" t="n">
        <v>1348</v>
      </c>
      <c r="W335" s="174" t="n">
        <v>236</v>
      </c>
      <c r="X335" s="174" t="n">
        <v>1572</v>
      </c>
      <c r="Y335" s="174" t="n">
        <v>6373</v>
      </c>
      <c r="Z335" s="179">
        <f>B335+F335+J335+N335+R335</f>
        <v/>
      </c>
      <c r="AA335" s="179">
        <f>C335+G335+K335+O335+S335</f>
        <v/>
      </c>
      <c r="AB335" s="179">
        <f>D335+H335+L335+P335+T335</f>
        <v/>
      </c>
      <c r="AC335" s="179">
        <f>E335+I335+M335+Q335+U335</f>
        <v/>
      </c>
      <c r="AD335" s="179">
        <f>Z335+V335</f>
        <v/>
      </c>
      <c r="AE335" s="179">
        <f>AA335+W335</f>
        <v/>
      </c>
      <c r="AF335" s="179">
        <f>AB335+X335</f>
        <v/>
      </c>
      <c r="AG335" s="179">
        <f>AC335+Y335</f>
        <v/>
      </c>
      <c r="AH335" s="177">
        <f>IF(B335+D335=0,"",B335/(B335+D335))</f>
        <v/>
      </c>
      <c r="AI335" s="177">
        <f>IF(C335+E335=0,"",C335/(C335+E335))</f>
        <v/>
      </c>
      <c r="AJ335" s="177">
        <f>IF(B335+C335=0,1,B335/(B335+C335))</f>
        <v/>
      </c>
      <c r="AK335" s="177">
        <f>IF(F335+H335=0,"",F335/(F335+H335))</f>
        <v/>
      </c>
      <c r="AL335" s="177">
        <f>IF(G335+I335=0,"",G335/(G335+I335))</f>
        <v/>
      </c>
      <c r="AM335" s="177">
        <f>IF(F335+G335=0,1,F335/(F335+G335))</f>
        <v/>
      </c>
      <c r="AN335" s="177">
        <f>IF(J335+L335=0,"",J335/(J335+L335))</f>
        <v/>
      </c>
      <c r="AO335" s="177">
        <f>IF(K335+M335=0,"",K335/(K335+M335))</f>
        <v/>
      </c>
      <c r="AP335" s="177">
        <f>IF(J335+K335=0,1,J335/(J335+K335))</f>
        <v/>
      </c>
      <c r="AQ335" s="177">
        <f>IF(N335+P335=0,"",N335/(N335+P335))</f>
        <v/>
      </c>
      <c r="AR335" s="177">
        <f>IF(O335+Q335=0,"",O335/(O335+Q335))</f>
        <v/>
      </c>
      <c r="AS335" s="177">
        <f>IF(N335+O335=0,1,N335/(N335+O335))</f>
        <v/>
      </c>
      <c r="AT335" s="177">
        <f>IF(R335+T335=0,"",R335/(R335+T335))</f>
        <v/>
      </c>
      <c r="AU335" s="177">
        <f>IF(S335+U335=0,"",S335/(S335+U335))</f>
        <v/>
      </c>
      <c r="AV335" s="177">
        <f>IF(R335+S335=0,1,R335/(R335+S335))</f>
        <v/>
      </c>
      <c r="AW335" s="177">
        <f>IF(V335+X335=0,"",V335/(V335+X335))</f>
        <v/>
      </c>
      <c r="AX335" s="177">
        <f>IF(W335+Y335=0,"",W335/(W335+Y335))</f>
        <v/>
      </c>
      <c r="AY335" s="177">
        <f>IF(V335+W335=0,1,V335/(V335+W335))</f>
        <v/>
      </c>
      <c r="AZ335" s="177">
        <f>IF(Z335+AB335=0,"",Z335/(Z335+AB335))</f>
        <v/>
      </c>
      <c r="BA335" s="177">
        <f>IF(AA335+AC335=0,"",AA335/(AA335+AC335))</f>
        <v/>
      </c>
      <c r="BB335" s="177">
        <f>IF(Z335+AA335=0,1,Z335/(Z335+AA335))</f>
        <v/>
      </c>
      <c r="BC335" s="177">
        <f>IF(AD335+AF335=0,"",AD335/(AD335+AF335))</f>
        <v/>
      </c>
      <c r="BD335" s="177">
        <f>IF(AE335+AG335=0,"",AE335/(AE335+AG335))</f>
        <v/>
      </c>
      <c r="BE335" s="177">
        <f>IF(AD335+AE335=0,1,AD335/(AD335+AE335))</f>
        <v/>
      </c>
    </row>
    <row r="336">
      <c r="A336" s="178" t="n">
        <v>0.9813886742857144</v>
      </c>
      <c r="B336" s="174" t="n">
        <v>1</v>
      </c>
      <c r="C336" s="174" t="n">
        <v>0</v>
      </c>
      <c r="D336" s="174" t="n">
        <v>1555</v>
      </c>
      <c r="E336" s="174" t="n">
        <v>3484</v>
      </c>
      <c r="F336" s="174" t="n">
        <v>3</v>
      </c>
      <c r="G336" s="174" t="n">
        <v>2</v>
      </c>
      <c r="H336" s="174" t="n">
        <v>1413</v>
      </c>
      <c r="I336" s="174" t="n">
        <v>2887</v>
      </c>
      <c r="J336" s="174" t="n">
        <v>3762</v>
      </c>
      <c r="K336" s="174" t="n">
        <v>79</v>
      </c>
      <c r="L336" s="174" t="n">
        <v>502</v>
      </c>
      <c r="M336" s="174" t="n">
        <v>409</v>
      </c>
      <c r="N336" s="174" t="n">
        <v>1</v>
      </c>
      <c r="O336" s="174" t="n">
        <v>321</v>
      </c>
      <c r="P336" s="174" t="n">
        <v>28</v>
      </c>
      <c r="Q336" s="174" t="n">
        <v>4649</v>
      </c>
      <c r="R336" s="174" t="n">
        <v>0</v>
      </c>
      <c r="S336" s="174" t="n">
        <v>0</v>
      </c>
      <c r="T336" s="174" t="n">
        <v>159</v>
      </c>
      <c r="U336" s="174" t="n">
        <v>4401</v>
      </c>
      <c r="V336" s="174" t="n">
        <v>1338</v>
      </c>
      <c r="W336" s="174" t="n">
        <v>218</v>
      </c>
      <c r="X336" s="174" t="n">
        <v>1582</v>
      </c>
      <c r="Y336" s="174" t="n">
        <v>6391</v>
      </c>
      <c r="Z336" s="179">
        <f>B336+F336+J336+N336+R336</f>
        <v/>
      </c>
      <c r="AA336" s="179">
        <f>C336+G336+K336+O336+S336</f>
        <v/>
      </c>
      <c r="AB336" s="179">
        <f>D336+H336+L336+P336+T336</f>
        <v/>
      </c>
      <c r="AC336" s="179">
        <f>E336+I336+M336+Q336+U336</f>
        <v/>
      </c>
      <c r="AD336" s="179">
        <f>Z336+V336</f>
        <v/>
      </c>
      <c r="AE336" s="179">
        <f>AA336+W336</f>
        <v/>
      </c>
      <c r="AF336" s="179">
        <f>AB336+X336</f>
        <v/>
      </c>
      <c r="AG336" s="179">
        <f>AC336+Y336</f>
        <v/>
      </c>
      <c r="AH336" s="177">
        <f>IF(B336+D336=0,"",B336/(B336+D336))</f>
        <v/>
      </c>
      <c r="AI336" s="177">
        <f>IF(C336+E336=0,"",C336/(C336+E336))</f>
        <v/>
      </c>
      <c r="AJ336" s="177">
        <f>IF(B336+C336=0,1,B336/(B336+C336))</f>
        <v/>
      </c>
      <c r="AK336" s="177">
        <f>IF(F336+H336=0,"",F336/(F336+H336))</f>
        <v/>
      </c>
      <c r="AL336" s="177">
        <f>IF(G336+I336=0,"",G336/(G336+I336))</f>
        <v/>
      </c>
      <c r="AM336" s="177">
        <f>IF(F336+G336=0,1,F336/(F336+G336))</f>
        <v/>
      </c>
      <c r="AN336" s="177">
        <f>IF(J336+L336=0,"",J336/(J336+L336))</f>
        <v/>
      </c>
      <c r="AO336" s="177">
        <f>IF(K336+M336=0,"",K336/(K336+M336))</f>
        <v/>
      </c>
      <c r="AP336" s="177">
        <f>IF(J336+K336=0,1,J336/(J336+K336))</f>
        <v/>
      </c>
      <c r="AQ336" s="177">
        <f>IF(N336+P336=0,"",N336/(N336+P336))</f>
        <v/>
      </c>
      <c r="AR336" s="177">
        <f>IF(O336+Q336=0,"",O336/(O336+Q336))</f>
        <v/>
      </c>
      <c r="AS336" s="177">
        <f>IF(N336+O336=0,1,N336/(N336+O336))</f>
        <v/>
      </c>
      <c r="AT336" s="177">
        <f>IF(R336+T336=0,"",R336/(R336+T336))</f>
        <v/>
      </c>
      <c r="AU336" s="177">
        <f>IF(S336+U336=0,"",S336/(S336+U336))</f>
        <v/>
      </c>
      <c r="AV336" s="177">
        <f>IF(R336+S336=0,1,R336/(R336+S336))</f>
        <v/>
      </c>
      <c r="AW336" s="177">
        <f>IF(V336+X336=0,"",V336/(V336+X336))</f>
        <v/>
      </c>
      <c r="AX336" s="177">
        <f>IF(W336+Y336=0,"",W336/(W336+Y336))</f>
        <v/>
      </c>
      <c r="AY336" s="177">
        <f>IF(V336+W336=0,1,V336/(V336+W336))</f>
        <v/>
      </c>
      <c r="AZ336" s="177">
        <f>IF(Z336+AB336=0,"",Z336/(Z336+AB336))</f>
        <v/>
      </c>
      <c r="BA336" s="177">
        <f>IF(AA336+AC336=0,"",AA336/(AA336+AC336))</f>
        <v/>
      </c>
      <c r="BB336" s="177">
        <f>IF(Z336+AA336=0,1,Z336/(Z336+AA336))</f>
        <v/>
      </c>
      <c r="BC336" s="177">
        <f>IF(AD336+AF336=0,"",AD336/(AD336+AF336))</f>
        <v/>
      </c>
      <c r="BD336" s="177">
        <f>IF(AE336+AG336=0,"",AE336/(AE336+AG336))</f>
        <v/>
      </c>
      <c r="BE336" s="177">
        <f>IF(AD336+AE336=0,1,AD336/(AD336+AE336))</f>
        <v/>
      </c>
    </row>
    <row r="337">
      <c r="A337" s="178" t="n">
        <v>0.9827477666666666</v>
      </c>
      <c r="B337" s="174" t="n">
        <v>1</v>
      </c>
      <c r="C337" s="174" t="n">
        <v>0</v>
      </c>
      <c r="D337" s="174" t="n">
        <v>1555</v>
      </c>
      <c r="E337" s="174" t="n">
        <v>3484</v>
      </c>
      <c r="F337" s="174" t="n">
        <v>2</v>
      </c>
      <c r="G337" s="174" t="n">
        <v>2</v>
      </c>
      <c r="H337" s="174" t="n">
        <v>1414</v>
      </c>
      <c r="I337" s="174" t="n">
        <v>2887</v>
      </c>
      <c r="J337" s="174" t="n">
        <v>3731</v>
      </c>
      <c r="K337" s="174" t="n">
        <v>78</v>
      </c>
      <c r="L337" s="174" t="n">
        <v>533</v>
      </c>
      <c r="M337" s="174" t="n">
        <v>410</v>
      </c>
      <c r="N337" s="174" t="n">
        <v>1</v>
      </c>
      <c r="O337" s="174" t="n">
        <v>292</v>
      </c>
      <c r="P337" s="174" t="n">
        <v>28</v>
      </c>
      <c r="Q337" s="174" t="n">
        <v>4678</v>
      </c>
      <c r="R337" s="174" t="n">
        <v>0</v>
      </c>
      <c r="S337" s="174" t="n">
        <v>0</v>
      </c>
      <c r="T337" s="174" t="n">
        <v>159</v>
      </c>
      <c r="U337" s="174" t="n">
        <v>4401</v>
      </c>
      <c r="V337" s="174" t="n">
        <v>1328</v>
      </c>
      <c r="W337" s="174" t="n">
        <v>207</v>
      </c>
      <c r="X337" s="174" t="n">
        <v>1592</v>
      </c>
      <c r="Y337" s="174" t="n">
        <v>6402</v>
      </c>
      <c r="Z337" s="179">
        <f>B337+F337+J337+N337+R337</f>
        <v/>
      </c>
      <c r="AA337" s="179">
        <f>C337+G337+K337+O337+S337</f>
        <v/>
      </c>
      <c r="AB337" s="179">
        <f>D337+H337+L337+P337+T337</f>
        <v/>
      </c>
      <c r="AC337" s="179">
        <f>E337+I337+M337+Q337+U337</f>
        <v/>
      </c>
      <c r="AD337" s="179">
        <f>Z337+V337</f>
        <v/>
      </c>
      <c r="AE337" s="179">
        <f>AA337+W337</f>
        <v/>
      </c>
      <c r="AF337" s="179">
        <f>AB337+X337</f>
        <v/>
      </c>
      <c r="AG337" s="179">
        <f>AC337+Y337</f>
        <v/>
      </c>
      <c r="AH337" s="177">
        <f>IF(B337+D337=0,"",B337/(B337+D337))</f>
        <v/>
      </c>
      <c r="AI337" s="177">
        <f>IF(C337+E337=0,"",C337/(C337+E337))</f>
        <v/>
      </c>
      <c r="AJ337" s="177">
        <f>IF(B337+C337=0,1,B337/(B337+C337))</f>
        <v/>
      </c>
      <c r="AK337" s="177">
        <f>IF(F337+H337=0,"",F337/(F337+H337))</f>
        <v/>
      </c>
      <c r="AL337" s="177">
        <f>IF(G337+I337=0,"",G337/(G337+I337))</f>
        <v/>
      </c>
      <c r="AM337" s="177">
        <f>IF(F337+G337=0,1,F337/(F337+G337))</f>
        <v/>
      </c>
      <c r="AN337" s="177">
        <f>IF(J337+L337=0,"",J337/(J337+L337))</f>
        <v/>
      </c>
      <c r="AO337" s="177">
        <f>IF(K337+M337=0,"",K337/(K337+M337))</f>
        <v/>
      </c>
      <c r="AP337" s="177">
        <f>IF(J337+K337=0,1,J337/(J337+K337))</f>
        <v/>
      </c>
      <c r="AQ337" s="177">
        <f>IF(N337+P337=0,"",N337/(N337+P337))</f>
        <v/>
      </c>
      <c r="AR337" s="177">
        <f>IF(O337+Q337=0,"",O337/(O337+Q337))</f>
        <v/>
      </c>
      <c r="AS337" s="177">
        <f>IF(N337+O337=0,1,N337/(N337+O337))</f>
        <v/>
      </c>
      <c r="AT337" s="177">
        <f>IF(R337+T337=0,"",R337/(R337+T337))</f>
        <v/>
      </c>
      <c r="AU337" s="177">
        <f>IF(S337+U337=0,"",S337/(S337+U337))</f>
        <v/>
      </c>
      <c r="AV337" s="177">
        <f>IF(R337+S337=0,1,R337/(R337+S337))</f>
        <v/>
      </c>
      <c r="AW337" s="177">
        <f>IF(V337+X337=0,"",V337/(V337+X337))</f>
        <v/>
      </c>
      <c r="AX337" s="177">
        <f>IF(W337+Y337=0,"",W337/(W337+Y337))</f>
        <v/>
      </c>
      <c r="AY337" s="177">
        <f>IF(V337+W337=0,1,V337/(V337+W337))</f>
        <v/>
      </c>
      <c r="AZ337" s="177">
        <f>IF(Z337+AB337=0,"",Z337/(Z337+AB337))</f>
        <v/>
      </c>
      <c r="BA337" s="177">
        <f>IF(AA337+AC337=0,"",AA337/(AA337+AC337))</f>
        <v/>
      </c>
      <c r="BB337" s="177">
        <f>IF(Z337+AA337=0,1,Z337/(Z337+AA337))</f>
        <v/>
      </c>
      <c r="BC337" s="177">
        <f>IF(AD337+AF337=0,"",AD337/(AD337+AF337))</f>
        <v/>
      </c>
      <c r="BD337" s="177">
        <f>IF(AE337+AG337=0,"",AE337/(AE337+AG337))</f>
        <v/>
      </c>
      <c r="BE337" s="177">
        <f>IF(AD337+AE337=0,1,AD337/(AD337+AE337))</f>
        <v/>
      </c>
    </row>
    <row r="338">
      <c r="A338" s="178" t="n">
        <v>0.98435798</v>
      </c>
      <c r="B338" s="174" t="n">
        <v>1</v>
      </c>
      <c r="C338" s="174" t="n">
        <v>0</v>
      </c>
      <c r="D338" s="174" t="n">
        <v>1555</v>
      </c>
      <c r="E338" s="174" t="n">
        <v>3484</v>
      </c>
      <c r="F338" s="174" t="n">
        <v>2</v>
      </c>
      <c r="G338" s="174" t="n">
        <v>2</v>
      </c>
      <c r="H338" s="174" t="n">
        <v>1414</v>
      </c>
      <c r="I338" s="174" t="n">
        <v>2887</v>
      </c>
      <c r="J338" s="174" t="n">
        <v>3708</v>
      </c>
      <c r="K338" s="174" t="n">
        <v>74</v>
      </c>
      <c r="L338" s="174" t="n">
        <v>556</v>
      </c>
      <c r="M338" s="174" t="n">
        <v>414</v>
      </c>
      <c r="N338" s="174" t="n">
        <v>1</v>
      </c>
      <c r="O338" s="174" t="n">
        <v>257</v>
      </c>
      <c r="P338" s="174" t="n">
        <v>28</v>
      </c>
      <c r="Q338" s="174" t="n">
        <v>4713</v>
      </c>
      <c r="R338" s="174" t="n">
        <v>0</v>
      </c>
      <c r="S338" s="174" t="n">
        <v>0</v>
      </c>
      <c r="T338" s="174" t="n">
        <v>159</v>
      </c>
      <c r="U338" s="174" t="n">
        <v>4401</v>
      </c>
      <c r="V338" s="174" t="n">
        <v>1314</v>
      </c>
      <c r="W338" s="174" t="n">
        <v>200</v>
      </c>
      <c r="X338" s="174" t="n">
        <v>1606</v>
      </c>
      <c r="Y338" s="174" t="n">
        <v>6409</v>
      </c>
      <c r="Z338" s="179">
        <f>B338+F338+J338+N338+R338</f>
        <v/>
      </c>
      <c r="AA338" s="179">
        <f>C338+G338+K338+O338+S338</f>
        <v/>
      </c>
      <c r="AB338" s="179">
        <f>D338+H338+L338+P338+T338</f>
        <v/>
      </c>
      <c r="AC338" s="179">
        <f>E338+I338+M338+Q338+U338</f>
        <v/>
      </c>
      <c r="AD338" s="179">
        <f>Z338+V338</f>
        <v/>
      </c>
      <c r="AE338" s="179">
        <f>AA338+W338</f>
        <v/>
      </c>
      <c r="AF338" s="179">
        <f>AB338+X338</f>
        <v/>
      </c>
      <c r="AG338" s="179">
        <f>AC338+Y338</f>
        <v/>
      </c>
      <c r="AH338" s="177">
        <f>IF(B338+D338=0,"",B338/(B338+D338))</f>
        <v/>
      </c>
      <c r="AI338" s="177">
        <f>IF(C338+E338=0,"",C338/(C338+E338))</f>
        <v/>
      </c>
      <c r="AJ338" s="177">
        <f>IF(B338+C338=0,1,B338/(B338+C338))</f>
        <v/>
      </c>
      <c r="AK338" s="177">
        <f>IF(F338+H338=0,"",F338/(F338+H338))</f>
        <v/>
      </c>
      <c r="AL338" s="177">
        <f>IF(G338+I338=0,"",G338/(G338+I338))</f>
        <v/>
      </c>
      <c r="AM338" s="177">
        <f>IF(F338+G338=0,1,F338/(F338+G338))</f>
        <v/>
      </c>
      <c r="AN338" s="177">
        <f>IF(J338+L338=0,"",J338/(J338+L338))</f>
        <v/>
      </c>
      <c r="AO338" s="177">
        <f>IF(K338+M338=0,"",K338/(K338+M338))</f>
        <v/>
      </c>
      <c r="AP338" s="177">
        <f>IF(J338+K338=0,1,J338/(J338+K338))</f>
        <v/>
      </c>
      <c r="AQ338" s="177">
        <f>IF(N338+P338=0,"",N338/(N338+P338))</f>
        <v/>
      </c>
      <c r="AR338" s="177">
        <f>IF(O338+Q338=0,"",O338/(O338+Q338))</f>
        <v/>
      </c>
      <c r="AS338" s="177">
        <f>IF(N338+O338=0,1,N338/(N338+O338))</f>
        <v/>
      </c>
      <c r="AT338" s="177">
        <f>IF(R338+T338=0,"",R338/(R338+T338))</f>
        <v/>
      </c>
      <c r="AU338" s="177">
        <f>IF(S338+U338=0,"",S338/(S338+U338))</f>
        <v/>
      </c>
      <c r="AV338" s="177">
        <f>IF(R338+S338=0,1,R338/(R338+S338))</f>
        <v/>
      </c>
      <c r="AW338" s="177">
        <f>IF(V338+X338=0,"",V338/(V338+X338))</f>
        <v/>
      </c>
      <c r="AX338" s="177">
        <f>IF(W338+Y338=0,"",W338/(W338+Y338))</f>
        <v/>
      </c>
      <c r="AY338" s="177">
        <f>IF(V338+W338=0,1,V338/(V338+W338))</f>
        <v/>
      </c>
      <c r="AZ338" s="177">
        <f>IF(Z338+AB338=0,"",Z338/(Z338+AB338))</f>
        <v/>
      </c>
      <c r="BA338" s="177">
        <f>IF(AA338+AC338=0,"",AA338/(AA338+AC338))</f>
        <v/>
      </c>
      <c r="BB338" s="177">
        <f>IF(Z338+AA338=0,1,Z338/(Z338+AA338))</f>
        <v/>
      </c>
      <c r="BC338" s="177">
        <f>IF(AD338+AF338=0,"",AD338/(AD338+AF338))</f>
        <v/>
      </c>
      <c r="BD338" s="177">
        <f>IF(AE338+AG338=0,"",AE338/(AE338+AG338))</f>
        <v/>
      </c>
      <c r="BE338" s="177">
        <f>IF(AD338+AE338=0,1,AD338/(AD338+AE338))</f>
        <v/>
      </c>
    </row>
    <row r="339">
      <c r="A339" s="178" t="n">
        <v>0.98584234</v>
      </c>
      <c r="B339" s="174" t="n">
        <v>1</v>
      </c>
      <c r="C339" s="174" t="n">
        <v>0</v>
      </c>
      <c r="D339" s="174" t="n">
        <v>1555</v>
      </c>
      <c r="E339" s="174" t="n">
        <v>3484</v>
      </c>
      <c r="F339" s="174" t="n">
        <v>2</v>
      </c>
      <c r="G339" s="174" t="n">
        <v>2</v>
      </c>
      <c r="H339" s="174" t="n">
        <v>1414</v>
      </c>
      <c r="I339" s="174" t="n">
        <v>2887</v>
      </c>
      <c r="J339" s="174" t="n">
        <v>3681</v>
      </c>
      <c r="K339" s="174" t="n">
        <v>73</v>
      </c>
      <c r="L339" s="174" t="n">
        <v>583</v>
      </c>
      <c r="M339" s="174" t="n">
        <v>415</v>
      </c>
      <c r="N339" s="174" t="n">
        <v>1</v>
      </c>
      <c r="O339" s="174" t="n">
        <v>235</v>
      </c>
      <c r="P339" s="174" t="n">
        <v>28</v>
      </c>
      <c r="Q339" s="174" t="n">
        <v>4735</v>
      </c>
      <c r="R339" s="174" t="n">
        <v>0</v>
      </c>
      <c r="S339" s="174" t="n">
        <v>0</v>
      </c>
      <c r="T339" s="174" t="n">
        <v>159</v>
      </c>
      <c r="U339" s="174" t="n">
        <v>4401</v>
      </c>
      <c r="V339" s="174" t="n">
        <v>1302</v>
      </c>
      <c r="W339" s="174" t="n">
        <v>179</v>
      </c>
      <c r="X339" s="174" t="n">
        <v>1618</v>
      </c>
      <c r="Y339" s="174" t="n">
        <v>6430</v>
      </c>
      <c r="Z339" s="179">
        <f>B339+F339+J339+N339+R339</f>
        <v/>
      </c>
      <c r="AA339" s="179">
        <f>C339+G339+K339+O339+S339</f>
        <v/>
      </c>
      <c r="AB339" s="179">
        <f>D339+H339+L339+P339+T339</f>
        <v/>
      </c>
      <c r="AC339" s="179">
        <f>E339+I339+M339+Q339+U339</f>
        <v/>
      </c>
      <c r="AD339" s="179">
        <f>Z339+V339</f>
        <v/>
      </c>
      <c r="AE339" s="179">
        <f>AA339+W339</f>
        <v/>
      </c>
      <c r="AF339" s="179">
        <f>AB339+X339</f>
        <v/>
      </c>
      <c r="AG339" s="179">
        <f>AC339+Y339</f>
        <v/>
      </c>
      <c r="AH339" s="177">
        <f>IF(B339+D339=0,"",B339/(B339+D339))</f>
        <v/>
      </c>
      <c r="AI339" s="177">
        <f>IF(C339+E339=0,"",C339/(C339+E339))</f>
        <v/>
      </c>
      <c r="AJ339" s="177">
        <f>IF(B339+C339=0,1,B339/(B339+C339))</f>
        <v/>
      </c>
      <c r="AK339" s="177">
        <f>IF(F339+H339=0,"",F339/(F339+H339))</f>
        <v/>
      </c>
      <c r="AL339" s="177">
        <f>IF(G339+I339=0,"",G339/(G339+I339))</f>
        <v/>
      </c>
      <c r="AM339" s="177">
        <f>IF(F339+G339=0,1,F339/(F339+G339))</f>
        <v/>
      </c>
      <c r="AN339" s="177">
        <f>IF(J339+L339=0,"",J339/(J339+L339))</f>
        <v/>
      </c>
      <c r="AO339" s="177">
        <f>IF(K339+M339=0,"",K339/(K339+M339))</f>
        <v/>
      </c>
      <c r="AP339" s="177">
        <f>IF(J339+K339=0,1,J339/(J339+K339))</f>
        <v/>
      </c>
      <c r="AQ339" s="177">
        <f>IF(N339+P339=0,"",N339/(N339+P339))</f>
        <v/>
      </c>
      <c r="AR339" s="177">
        <f>IF(O339+Q339=0,"",O339/(O339+Q339))</f>
        <v/>
      </c>
      <c r="AS339" s="177">
        <f>IF(N339+O339=0,1,N339/(N339+O339))</f>
        <v/>
      </c>
      <c r="AT339" s="177">
        <f>IF(R339+T339=0,"",R339/(R339+T339))</f>
        <v/>
      </c>
      <c r="AU339" s="177">
        <f>IF(S339+U339=0,"",S339/(S339+U339))</f>
        <v/>
      </c>
      <c r="AV339" s="177">
        <f>IF(R339+S339=0,1,R339/(R339+S339))</f>
        <v/>
      </c>
      <c r="AW339" s="177">
        <f>IF(V339+X339=0,"",V339/(V339+X339))</f>
        <v/>
      </c>
      <c r="AX339" s="177">
        <f>IF(W339+Y339=0,"",W339/(W339+Y339))</f>
        <v/>
      </c>
      <c r="AY339" s="177">
        <f>IF(V339+W339=0,1,V339/(V339+W339))</f>
        <v/>
      </c>
      <c r="AZ339" s="177">
        <f>IF(Z339+AB339=0,"",Z339/(Z339+AB339))</f>
        <v/>
      </c>
      <c r="BA339" s="177">
        <f>IF(AA339+AC339=0,"",AA339/(AA339+AC339))</f>
        <v/>
      </c>
      <c r="BB339" s="177">
        <f>IF(Z339+AA339=0,1,Z339/(Z339+AA339))</f>
        <v/>
      </c>
      <c r="BC339" s="177">
        <f>IF(AD339+AF339=0,"",AD339/(AD339+AF339))</f>
        <v/>
      </c>
      <c r="BD339" s="177">
        <f>IF(AE339+AG339=0,"",AE339/(AE339+AG339))</f>
        <v/>
      </c>
      <c r="BE339" s="177">
        <f>IF(AD339+AE339=0,1,AD339/(AD339+AE339))</f>
        <v/>
      </c>
    </row>
    <row r="340">
      <c r="A340" s="178" t="n">
        <v>0.9869307571428572</v>
      </c>
      <c r="B340" s="174" t="n">
        <v>1</v>
      </c>
      <c r="C340" s="174" t="n">
        <v>0</v>
      </c>
      <c r="D340" s="174" t="n">
        <v>1555</v>
      </c>
      <c r="E340" s="174" t="n">
        <v>3484</v>
      </c>
      <c r="F340" s="174" t="n">
        <v>2</v>
      </c>
      <c r="G340" s="174" t="n">
        <v>2</v>
      </c>
      <c r="H340" s="174" t="n">
        <v>1414</v>
      </c>
      <c r="I340" s="174" t="n">
        <v>2887</v>
      </c>
      <c r="J340" s="174" t="n">
        <v>3651</v>
      </c>
      <c r="K340" s="174" t="n">
        <v>71</v>
      </c>
      <c r="L340" s="174" t="n">
        <v>613</v>
      </c>
      <c r="M340" s="174" t="n">
        <v>417</v>
      </c>
      <c r="N340" s="174" t="n">
        <v>1</v>
      </c>
      <c r="O340" s="174" t="n">
        <v>210</v>
      </c>
      <c r="P340" s="174" t="n">
        <v>28</v>
      </c>
      <c r="Q340" s="174" t="n">
        <v>4760</v>
      </c>
      <c r="R340" s="174" t="n">
        <v>0</v>
      </c>
      <c r="S340" s="174" t="n">
        <v>0</v>
      </c>
      <c r="T340" s="174" t="n">
        <v>159</v>
      </c>
      <c r="U340" s="174" t="n">
        <v>4401</v>
      </c>
      <c r="V340" s="174" t="n">
        <v>1291</v>
      </c>
      <c r="W340" s="174" t="n">
        <v>164</v>
      </c>
      <c r="X340" s="174" t="n">
        <v>1629</v>
      </c>
      <c r="Y340" s="174" t="n">
        <v>6445</v>
      </c>
      <c r="Z340" s="179">
        <f>B340+F340+J340+N340+R340</f>
        <v/>
      </c>
      <c r="AA340" s="179">
        <f>C340+G340+K340+O340+S340</f>
        <v/>
      </c>
      <c r="AB340" s="179">
        <f>D340+H340+L340+P340+T340</f>
        <v/>
      </c>
      <c r="AC340" s="179">
        <f>E340+I340+M340+Q340+U340</f>
        <v/>
      </c>
      <c r="AD340" s="179">
        <f>Z340+V340</f>
        <v/>
      </c>
      <c r="AE340" s="179">
        <f>AA340+W340</f>
        <v/>
      </c>
      <c r="AF340" s="179">
        <f>AB340+X340</f>
        <v/>
      </c>
      <c r="AG340" s="179">
        <f>AC340+Y340</f>
        <v/>
      </c>
      <c r="AH340" s="177">
        <f>IF(B340+D340=0,"",B340/(B340+D340))</f>
        <v/>
      </c>
      <c r="AI340" s="177">
        <f>IF(C340+E340=0,"",C340/(C340+E340))</f>
        <v/>
      </c>
      <c r="AJ340" s="177">
        <f>IF(B340+C340=0,1,B340/(B340+C340))</f>
        <v/>
      </c>
      <c r="AK340" s="177">
        <f>IF(F340+H340=0,"",F340/(F340+H340))</f>
        <v/>
      </c>
      <c r="AL340" s="177">
        <f>IF(G340+I340=0,"",G340/(G340+I340))</f>
        <v/>
      </c>
      <c r="AM340" s="177">
        <f>IF(F340+G340=0,1,F340/(F340+G340))</f>
        <v/>
      </c>
      <c r="AN340" s="177">
        <f>IF(J340+L340=0,"",J340/(J340+L340))</f>
        <v/>
      </c>
      <c r="AO340" s="177">
        <f>IF(K340+M340=0,"",K340/(K340+M340))</f>
        <v/>
      </c>
      <c r="AP340" s="177">
        <f>IF(J340+K340=0,1,J340/(J340+K340))</f>
        <v/>
      </c>
      <c r="AQ340" s="177">
        <f>IF(N340+P340=0,"",N340/(N340+P340))</f>
        <v/>
      </c>
      <c r="AR340" s="177">
        <f>IF(O340+Q340=0,"",O340/(O340+Q340))</f>
        <v/>
      </c>
      <c r="AS340" s="177">
        <f>IF(N340+O340=0,1,N340/(N340+O340))</f>
        <v/>
      </c>
      <c r="AT340" s="177">
        <f>IF(R340+T340=0,"",R340/(R340+T340))</f>
        <v/>
      </c>
      <c r="AU340" s="177">
        <f>IF(S340+U340=0,"",S340/(S340+U340))</f>
        <v/>
      </c>
      <c r="AV340" s="177">
        <f>IF(R340+S340=0,1,R340/(R340+S340))</f>
        <v/>
      </c>
      <c r="AW340" s="177">
        <f>IF(V340+X340=0,"",V340/(V340+X340))</f>
        <v/>
      </c>
      <c r="AX340" s="177">
        <f>IF(W340+Y340=0,"",W340/(W340+Y340))</f>
        <v/>
      </c>
      <c r="AY340" s="177">
        <f>IF(V340+W340=0,1,V340/(V340+W340))</f>
        <v/>
      </c>
      <c r="AZ340" s="177">
        <f>IF(Z340+AB340=0,"",Z340/(Z340+AB340))</f>
        <v/>
      </c>
      <c r="BA340" s="177">
        <f>IF(AA340+AC340=0,"",AA340/(AA340+AC340))</f>
        <v/>
      </c>
      <c r="BB340" s="177">
        <f>IF(Z340+AA340=0,1,Z340/(Z340+AA340))</f>
        <v/>
      </c>
      <c r="BC340" s="177">
        <f>IF(AD340+AF340=0,"",AD340/(AD340+AF340))</f>
        <v/>
      </c>
      <c r="BD340" s="177">
        <f>IF(AE340+AG340=0,"",AE340/(AE340+AG340))</f>
        <v/>
      </c>
      <c r="BE340" s="177">
        <f>IF(AD340+AE340=0,1,AD340/(AD340+AE340))</f>
        <v/>
      </c>
    </row>
    <row r="341">
      <c r="A341" s="178" t="n">
        <v>0.98819592</v>
      </c>
      <c r="B341" s="174" t="n">
        <v>1</v>
      </c>
      <c r="C341" s="174" t="n">
        <v>0</v>
      </c>
      <c r="D341" s="174" t="n">
        <v>1555</v>
      </c>
      <c r="E341" s="174" t="n">
        <v>3484</v>
      </c>
      <c r="F341" s="174" t="n">
        <v>2</v>
      </c>
      <c r="G341" s="174" t="n">
        <v>2</v>
      </c>
      <c r="H341" s="174" t="n">
        <v>1414</v>
      </c>
      <c r="I341" s="174" t="n">
        <v>2887</v>
      </c>
      <c r="J341" s="174" t="n">
        <v>3618</v>
      </c>
      <c r="K341" s="174" t="n">
        <v>67</v>
      </c>
      <c r="L341" s="174" t="n">
        <v>646</v>
      </c>
      <c r="M341" s="174" t="n">
        <v>421</v>
      </c>
      <c r="N341" s="174" t="n">
        <v>1</v>
      </c>
      <c r="O341" s="174" t="n">
        <v>188</v>
      </c>
      <c r="P341" s="174" t="n">
        <v>28</v>
      </c>
      <c r="Q341" s="174" t="n">
        <v>4782</v>
      </c>
      <c r="R341" s="174" t="n">
        <v>0</v>
      </c>
      <c r="S341" s="174" t="n">
        <v>0</v>
      </c>
      <c r="T341" s="174" t="n">
        <v>159</v>
      </c>
      <c r="U341" s="174" t="n">
        <v>4401</v>
      </c>
      <c r="V341" s="174" t="n">
        <v>1282</v>
      </c>
      <c r="W341" s="174" t="n">
        <v>149</v>
      </c>
      <c r="X341" s="174" t="n">
        <v>1638</v>
      </c>
      <c r="Y341" s="174" t="n">
        <v>6460</v>
      </c>
      <c r="Z341" s="179">
        <f>B341+F341+J341+N341+R341</f>
        <v/>
      </c>
      <c r="AA341" s="179">
        <f>C341+G341+K341+O341+S341</f>
        <v/>
      </c>
      <c r="AB341" s="179">
        <f>D341+H341+L341+P341+T341</f>
        <v/>
      </c>
      <c r="AC341" s="179">
        <f>E341+I341+M341+Q341+U341</f>
        <v/>
      </c>
      <c r="AD341" s="179">
        <f>Z341+V341</f>
        <v/>
      </c>
      <c r="AE341" s="179">
        <f>AA341+W341</f>
        <v/>
      </c>
      <c r="AF341" s="179">
        <f>AB341+X341</f>
        <v/>
      </c>
      <c r="AG341" s="179">
        <f>AC341+Y341</f>
        <v/>
      </c>
      <c r="AH341" s="177">
        <f>IF(B341+D341=0,"",B341/(B341+D341))</f>
        <v/>
      </c>
      <c r="AI341" s="177">
        <f>IF(C341+E341=0,"",C341/(C341+E341))</f>
        <v/>
      </c>
      <c r="AJ341" s="177">
        <f>IF(B341+C341=0,1,B341/(B341+C341))</f>
        <v/>
      </c>
      <c r="AK341" s="177">
        <f>IF(F341+H341=0,"",F341/(F341+H341))</f>
        <v/>
      </c>
      <c r="AL341" s="177">
        <f>IF(G341+I341=0,"",G341/(G341+I341))</f>
        <v/>
      </c>
      <c r="AM341" s="177">
        <f>IF(F341+G341=0,1,F341/(F341+G341))</f>
        <v/>
      </c>
      <c r="AN341" s="177">
        <f>IF(J341+L341=0,"",J341/(J341+L341))</f>
        <v/>
      </c>
      <c r="AO341" s="177">
        <f>IF(K341+M341=0,"",K341/(K341+M341))</f>
        <v/>
      </c>
      <c r="AP341" s="177">
        <f>IF(J341+K341=0,1,J341/(J341+K341))</f>
        <v/>
      </c>
      <c r="AQ341" s="177">
        <f>IF(N341+P341=0,"",N341/(N341+P341))</f>
        <v/>
      </c>
      <c r="AR341" s="177">
        <f>IF(O341+Q341=0,"",O341/(O341+Q341))</f>
        <v/>
      </c>
      <c r="AS341" s="177">
        <f>IF(N341+O341=0,1,N341/(N341+O341))</f>
        <v/>
      </c>
      <c r="AT341" s="177">
        <f>IF(R341+T341=0,"",R341/(R341+T341))</f>
        <v/>
      </c>
      <c r="AU341" s="177">
        <f>IF(S341+U341=0,"",S341/(S341+U341))</f>
        <v/>
      </c>
      <c r="AV341" s="177">
        <f>IF(R341+S341=0,1,R341/(R341+S341))</f>
        <v/>
      </c>
      <c r="AW341" s="177">
        <f>IF(V341+X341=0,"",V341/(V341+X341))</f>
        <v/>
      </c>
      <c r="AX341" s="177">
        <f>IF(W341+Y341=0,"",W341/(W341+Y341))</f>
        <v/>
      </c>
      <c r="AY341" s="177">
        <f>IF(V341+W341=0,1,V341/(V341+W341))</f>
        <v/>
      </c>
      <c r="AZ341" s="177">
        <f>IF(Z341+AB341=0,"",Z341/(Z341+AB341))</f>
        <v/>
      </c>
      <c r="BA341" s="177">
        <f>IF(AA341+AC341=0,"",AA341/(AA341+AC341))</f>
        <v/>
      </c>
      <c r="BB341" s="177">
        <f>IF(Z341+AA341=0,1,Z341/(Z341+AA341))</f>
        <v/>
      </c>
      <c r="BC341" s="177">
        <f>IF(AD341+AF341=0,"",AD341/(AD341+AF341))</f>
        <v/>
      </c>
      <c r="BD341" s="177">
        <f>IF(AE341+AG341=0,"",AE341/(AE341+AG341))</f>
        <v/>
      </c>
      <c r="BE341" s="177">
        <f>IF(AD341+AE341=0,1,AD341/(AD341+AE341))</f>
        <v/>
      </c>
    </row>
    <row r="342">
      <c r="A342" s="178" t="n">
        <v>0.98939432</v>
      </c>
      <c r="B342" s="174" t="n">
        <v>1</v>
      </c>
      <c r="C342" s="174" t="n">
        <v>0</v>
      </c>
      <c r="D342" s="174" t="n">
        <v>1555</v>
      </c>
      <c r="E342" s="174" t="n">
        <v>3484</v>
      </c>
      <c r="F342" s="174" t="n">
        <v>1</v>
      </c>
      <c r="G342" s="174" t="n">
        <v>1</v>
      </c>
      <c r="H342" s="174" t="n">
        <v>1415</v>
      </c>
      <c r="I342" s="174" t="n">
        <v>2888</v>
      </c>
      <c r="J342" s="174" t="n">
        <v>3582</v>
      </c>
      <c r="K342" s="174" t="n">
        <v>65</v>
      </c>
      <c r="L342" s="174" t="n">
        <v>682</v>
      </c>
      <c r="M342" s="174" t="n">
        <v>423</v>
      </c>
      <c r="N342" s="174" t="n">
        <v>1</v>
      </c>
      <c r="O342" s="174" t="n">
        <v>176</v>
      </c>
      <c r="P342" s="174" t="n">
        <v>28</v>
      </c>
      <c r="Q342" s="174" t="n">
        <v>4794</v>
      </c>
      <c r="R342" s="174" t="n">
        <v>0</v>
      </c>
      <c r="S342" s="174" t="n">
        <v>0</v>
      </c>
      <c r="T342" s="174" t="n">
        <v>159</v>
      </c>
      <c r="U342" s="174" t="n">
        <v>4401</v>
      </c>
      <c r="V342" s="174" t="n">
        <v>1271</v>
      </c>
      <c r="W342" s="174" t="n">
        <v>129</v>
      </c>
      <c r="X342" s="174" t="n">
        <v>1649</v>
      </c>
      <c r="Y342" s="174" t="n">
        <v>6480</v>
      </c>
      <c r="Z342" s="179">
        <f>B342+F342+J342+N342+R342</f>
        <v/>
      </c>
      <c r="AA342" s="179">
        <f>C342+G342+K342+O342+S342</f>
        <v/>
      </c>
      <c r="AB342" s="179">
        <f>D342+H342+L342+P342+T342</f>
        <v/>
      </c>
      <c r="AC342" s="179">
        <f>E342+I342+M342+Q342+U342</f>
        <v/>
      </c>
      <c r="AD342" s="179">
        <f>Z342+V342</f>
        <v/>
      </c>
      <c r="AE342" s="179">
        <f>AA342+W342</f>
        <v/>
      </c>
      <c r="AF342" s="179">
        <f>AB342+X342</f>
        <v/>
      </c>
      <c r="AG342" s="179">
        <f>AC342+Y342</f>
        <v/>
      </c>
      <c r="AH342" s="177">
        <f>IF(B342+D342=0,"",B342/(B342+D342))</f>
        <v/>
      </c>
      <c r="AI342" s="177">
        <f>IF(C342+E342=0,"",C342/(C342+E342))</f>
        <v/>
      </c>
      <c r="AJ342" s="177">
        <f>IF(B342+C342=0,1,B342/(B342+C342))</f>
        <v/>
      </c>
      <c r="AK342" s="177">
        <f>IF(F342+H342=0,"",F342/(F342+H342))</f>
        <v/>
      </c>
      <c r="AL342" s="177">
        <f>IF(G342+I342=0,"",G342/(G342+I342))</f>
        <v/>
      </c>
      <c r="AM342" s="177">
        <f>IF(F342+G342=0,1,F342/(F342+G342))</f>
        <v/>
      </c>
      <c r="AN342" s="177">
        <f>IF(J342+L342=0,"",J342/(J342+L342))</f>
        <v/>
      </c>
      <c r="AO342" s="177">
        <f>IF(K342+M342=0,"",K342/(K342+M342))</f>
        <v/>
      </c>
      <c r="AP342" s="177">
        <f>IF(J342+K342=0,1,J342/(J342+K342))</f>
        <v/>
      </c>
      <c r="AQ342" s="177">
        <f>IF(N342+P342=0,"",N342/(N342+P342))</f>
        <v/>
      </c>
      <c r="AR342" s="177">
        <f>IF(O342+Q342=0,"",O342/(O342+Q342))</f>
        <v/>
      </c>
      <c r="AS342" s="177">
        <f>IF(N342+O342=0,1,N342/(N342+O342))</f>
        <v/>
      </c>
      <c r="AT342" s="177">
        <f>IF(R342+T342=0,"",R342/(R342+T342))</f>
        <v/>
      </c>
      <c r="AU342" s="177">
        <f>IF(S342+U342=0,"",S342/(S342+U342))</f>
        <v/>
      </c>
      <c r="AV342" s="177">
        <f>IF(R342+S342=0,1,R342/(R342+S342))</f>
        <v/>
      </c>
      <c r="AW342" s="177">
        <f>IF(V342+X342=0,"",V342/(V342+X342))</f>
        <v/>
      </c>
      <c r="AX342" s="177">
        <f>IF(W342+Y342=0,"",W342/(W342+Y342))</f>
        <v/>
      </c>
      <c r="AY342" s="177">
        <f>IF(V342+W342=0,1,V342/(V342+W342))</f>
        <v/>
      </c>
      <c r="AZ342" s="177">
        <f>IF(Z342+AB342=0,"",Z342/(Z342+AB342))</f>
        <v/>
      </c>
      <c r="BA342" s="177">
        <f>IF(AA342+AC342=0,"",AA342/(AA342+AC342))</f>
        <v/>
      </c>
      <c r="BB342" s="177">
        <f>IF(Z342+AA342=0,1,Z342/(Z342+AA342))</f>
        <v/>
      </c>
      <c r="BC342" s="177">
        <f>IF(AD342+AF342=0,"",AD342/(AD342+AF342))</f>
        <v/>
      </c>
      <c r="BD342" s="177">
        <f>IF(AE342+AG342=0,"",AE342/(AE342+AG342))</f>
        <v/>
      </c>
      <c r="BE342" s="177">
        <f>IF(AD342+AE342=0,1,AD342/(AD342+AE342))</f>
        <v/>
      </c>
    </row>
    <row r="343">
      <c r="A343" s="178" t="n">
        <v>0.9903652457142856</v>
      </c>
      <c r="B343" s="174" t="n">
        <v>1</v>
      </c>
      <c r="C343" s="174" t="n">
        <v>0</v>
      </c>
      <c r="D343" s="174" t="n">
        <v>1555</v>
      </c>
      <c r="E343" s="174" t="n">
        <v>3484</v>
      </c>
      <c r="F343" s="174" t="n">
        <v>1</v>
      </c>
      <c r="G343" s="174" t="n">
        <v>0</v>
      </c>
      <c r="H343" s="174" t="n">
        <v>1415</v>
      </c>
      <c r="I343" s="174" t="n">
        <v>2889</v>
      </c>
      <c r="J343" s="174" t="n">
        <v>3545</v>
      </c>
      <c r="K343" s="174" t="n">
        <v>62</v>
      </c>
      <c r="L343" s="174" t="n">
        <v>719</v>
      </c>
      <c r="M343" s="174" t="n">
        <v>426</v>
      </c>
      <c r="N343" s="174" t="n">
        <v>1</v>
      </c>
      <c r="O343" s="174" t="n">
        <v>159</v>
      </c>
      <c r="P343" s="174" t="n">
        <v>28</v>
      </c>
      <c r="Q343" s="174" t="n">
        <v>4811</v>
      </c>
      <c r="R343" s="174" t="n">
        <v>0</v>
      </c>
      <c r="S343" s="174" t="n">
        <v>0</v>
      </c>
      <c r="T343" s="174" t="n">
        <v>159</v>
      </c>
      <c r="U343" s="174" t="n">
        <v>4401</v>
      </c>
      <c r="V343" s="174" t="n">
        <v>1259</v>
      </c>
      <c r="W343" s="174" t="n">
        <v>116</v>
      </c>
      <c r="X343" s="174" t="n">
        <v>1661</v>
      </c>
      <c r="Y343" s="174" t="n">
        <v>6493</v>
      </c>
      <c r="Z343" s="179">
        <f>B343+F343+J343+N343+R343</f>
        <v/>
      </c>
      <c r="AA343" s="179">
        <f>C343+G343+K343+O343+S343</f>
        <v/>
      </c>
      <c r="AB343" s="179">
        <f>D343+H343+L343+P343+T343</f>
        <v/>
      </c>
      <c r="AC343" s="179">
        <f>E343+I343+M343+Q343+U343</f>
        <v/>
      </c>
      <c r="AD343" s="179">
        <f>Z343+V343</f>
        <v/>
      </c>
      <c r="AE343" s="179">
        <f>AA343+W343</f>
        <v/>
      </c>
      <c r="AF343" s="179">
        <f>AB343+X343</f>
        <v/>
      </c>
      <c r="AG343" s="179">
        <f>AC343+Y343</f>
        <v/>
      </c>
      <c r="AH343" s="177">
        <f>IF(B343+D343=0,"",B343/(B343+D343))</f>
        <v/>
      </c>
      <c r="AI343" s="177">
        <f>IF(C343+E343=0,"",C343/(C343+E343))</f>
        <v/>
      </c>
      <c r="AJ343" s="177">
        <f>IF(B343+C343=0,1,B343/(B343+C343))</f>
        <v/>
      </c>
      <c r="AK343" s="177">
        <f>IF(F343+H343=0,"",F343/(F343+H343))</f>
        <v/>
      </c>
      <c r="AL343" s="177">
        <f>IF(G343+I343=0,"",G343/(G343+I343))</f>
        <v/>
      </c>
      <c r="AM343" s="177">
        <f>IF(F343+G343=0,1,F343/(F343+G343))</f>
        <v/>
      </c>
      <c r="AN343" s="177">
        <f>IF(J343+L343=0,"",J343/(J343+L343))</f>
        <v/>
      </c>
      <c r="AO343" s="177">
        <f>IF(K343+M343=0,"",K343/(K343+M343))</f>
        <v/>
      </c>
      <c r="AP343" s="177">
        <f>IF(J343+K343=0,1,J343/(J343+K343))</f>
        <v/>
      </c>
      <c r="AQ343" s="177">
        <f>IF(N343+P343=0,"",N343/(N343+P343))</f>
        <v/>
      </c>
      <c r="AR343" s="177">
        <f>IF(O343+Q343=0,"",O343/(O343+Q343))</f>
        <v/>
      </c>
      <c r="AS343" s="177">
        <f>IF(N343+O343=0,1,N343/(N343+O343))</f>
        <v/>
      </c>
      <c r="AT343" s="177">
        <f>IF(R343+T343=0,"",R343/(R343+T343))</f>
        <v/>
      </c>
      <c r="AU343" s="177">
        <f>IF(S343+U343=0,"",S343/(S343+U343))</f>
        <v/>
      </c>
      <c r="AV343" s="177">
        <f>IF(R343+S343=0,1,R343/(R343+S343))</f>
        <v/>
      </c>
      <c r="AW343" s="177">
        <f>IF(V343+X343=0,"",V343/(V343+X343))</f>
        <v/>
      </c>
      <c r="AX343" s="177">
        <f>IF(W343+Y343=0,"",W343/(W343+Y343))</f>
        <v/>
      </c>
      <c r="AY343" s="177">
        <f>IF(V343+W343=0,1,V343/(V343+W343))</f>
        <v/>
      </c>
      <c r="AZ343" s="177">
        <f>IF(Z343+AB343=0,"",Z343/(Z343+AB343))</f>
        <v/>
      </c>
      <c r="BA343" s="177">
        <f>IF(AA343+AC343=0,"",AA343/(AA343+AC343))</f>
        <v/>
      </c>
      <c r="BB343" s="177">
        <f>IF(Z343+AA343=0,1,Z343/(Z343+AA343))</f>
        <v/>
      </c>
      <c r="BC343" s="177">
        <f>IF(AD343+AF343=0,"",AD343/(AD343+AF343))</f>
        <v/>
      </c>
      <c r="BD343" s="177">
        <f>IF(AE343+AG343=0,"",AE343/(AE343+AG343))</f>
        <v/>
      </c>
      <c r="BE343" s="177">
        <f>IF(AD343+AE343=0,1,AD343/(AD343+AE343))</f>
        <v/>
      </c>
    </row>
    <row r="344">
      <c r="A344" s="178" t="n">
        <v>0.9913129933333332</v>
      </c>
      <c r="B344" s="174" t="n">
        <v>1</v>
      </c>
      <c r="C344" s="174" t="n">
        <v>0</v>
      </c>
      <c r="D344" s="174" t="n">
        <v>1555</v>
      </c>
      <c r="E344" s="174" t="n">
        <v>3484</v>
      </c>
      <c r="F344" s="174" t="n">
        <v>1</v>
      </c>
      <c r="G344" s="174" t="n">
        <v>0</v>
      </c>
      <c r="H344" s="174" t="n">
        <v>1415</v>
      </c>
      <c r="I344" s="174" t="n">
        <v>2889</v>
      </c>
      <c r="J344" s="174" t="n">
        <v>3505</v>
      </c>
      <c r="K344" s="174" t="n">
        <v>61</v>
      </c>
      <c r="L344" s="174" t="n">
        <v>759</v>
      </c>
      <c r="M344" s="174" t="n">
        <v>427</v>
      </c>
      <c r="N344" s="174" t="n">
        <v>1</v>
      </c>
      <c r="O344" s="174" t="n">
        <v>144</v>
      </c>
      <c r="P344" s="174" t="n">
        <v>28</v>
      </c>
      <c r="Q344" s="174" t="n">
        <v>4826</v>
      </c>
      <c r="R344" s="174" t="n">
        <v>0</v>
      </c>
      <c r="S344" s="174" t="n">
        <v>0</v>
      </c>
      <c r="T344" s="174" t="n">
        <v>159</v>
      </c>
      <c r="U344" s="174" t="n">
        <v>4401</v>
      </c>
      <c r="V344" s="174" t="n">
        <v>1243</v>
      </c>
      <c r="W344" s="174" t="n">
        <v>105</v>
      </c>
      <c r="X344" s="174" t="n">
        <v>1677</v>
      </c>
      <c r="Y344" s="174" t="n">
        <v>6504</v>
      </c>
      <c r="Z344" s="179">
        <f>B344+F344+J344+N344+R344</f>
        <v/>
      </c>
      <c r="AA344" s="179">
        <f>C344+G344+K344+O344+S344</f>
        <v/>
      </c>
      <c r="AB344" s="179">
        <f>D344+H344+L344+P344+T344</f>
        <v/>
      </c>
      <c r="AC344" s="179">
        <f>E344+I344+M344+Q344+U344</f>
        <v/>
      </c>
      <c r="AD344" s="179">
        <f>Z344+V344</f>
        <v/>
      </c>
      <c r="AE344" s="179">
        <f>AA344+W344</f>
        <v/>
      </c>
      <c r="AF344" s="179">
        <f>AB344+X344</f>
        <v/>
      </c>
      <c r="AG344" s="179">
        <f>AC344+Y344</f>
        <v/>
      </c>
      <c r="AH344" s="177">
        <f>IF(B344+D344=0,"",B344/(B344+D344))</f>
        <v/>
      </c>
      <c r="AI344" s="177">
        <f>IF(C344+E344=0,"",C344/(C344+E344))</f>
        <v/>
      </c>
      <c r="AJ344" s="177">
        <f>IF(B344+C344=0,1,B344/(B344+C344))</f>
        <v/>
      </c>
      <c r="AK344" s="177">
        <f>IF(F344+H344=0,"",F344/(F344+H344))</f>
        <v/>
      </c>
      <c r="AL344" s="177">
        <f>IF(G344+I344=0,"",G344/(G344+I344))</f>
        <v/>
      </c>
      <c r="AM344" s="177">
        <f>IF(F344+G344=0,1,F344/(F344+G344))</f>
        <v/>
      </c>
      <c r="AN344" s="177">
        <f>IF(J344+L344=0,"",J344/(J344+L344))</f>
        <v/>
      </c>
      <c r="AO344" s="177">
        <f>IF(K344+M344=0,"",K344/(K344+M344))</f>
        <v/>
      </c>
      <c r="AP344" s="177">
        <f>IF(J344+K344=0,1,J344/(J344+K344))</f>
        <v/>
      </c>
      <c r="AQ344" s="177">
        <f>IF(N344+P344=0,"",N344/(N344+P344))</f>
        <v/>
      </c>
      <c r="AR344" s="177">
        <f>IF(O344+Q344=0,"",O344/(O344+Q344))</f>
        <v/>
      </c>
      <c r="AS344" s="177">
        <f>IF(N344+O344=0,1,N344/(N344+O344))</f>
        <v/>
      </c>
      <c r="AT344" s="177">
        <f>IF(R344+T344=0,"",R344/(R344+T344))</f>
        <v/>
      </c>
      <c r="AU344" s="177">
        <f>IF(S344+U344=0,"",S344/(S344+U344))</f>
        <v/>
      </c>
      <c r="AV344" s="177">
        <f>IF(R344+S344=0,1,R344/(R344+S344))</f>
        <v/>
      </c>
      <c r="AW344" s="177">
        <f>IF(V344+X344=0,"",V344/(V344+X344))</f>
        <v/>
      </c>
      <c r="AX344" s="177">
        <f>IF(W344+Y344=0,"",W344/(W344+Y344))</f>
        <v/>
      </c>
      <c r="AY344" s="177">
        <f>IF(V344+W344=0,1,V344/(V344+W344))</f>
        <v/>
      </c>
      <c r="AZ344" s="177">
        <f>IF(Z344+AB344=0,"",Z344/(Z344+AB344))</f>
        <v/>
      </c>
      <c r="BA344" s="177">
        <f>IF(AA344+AC344=0,"",AA344/(AA344+AC344))</f>
        <v/>
      </c>
      <c r="BB344" s="177">
        <f>IF(Z344+AA344=0,1,Z344/(Z344+AA344))</f>
        <v/>
      </c>
      <c r="BC344" s="177">
        <f>IF(AD344+AF344=0,"",AD344/(AD344+AF344))</f>
        <v/>
      </c>
      <c r="BD344" s="177">
        <f>IF(AE344+AG344=0,"",AE344/(AE344+AG344))</f>
        <v/>
      </c>
      <c r="BE344" s="177">
        <f>IF(AD344+AE344=0,1,AD344/(AD344+AE344))</f>
        <v/>
      </c>
    </row>
    <row r="345">
      <c r="A345" s="178" t="n">
        <v>0.9923872714285714</v>
      </c>
      <c r="B345" s="174" t="n">
        <v>1</v>
      </c>
      <c r="C345" s="174" t="n">
        <v>0</v>
      </c>
      <c r="D345" s="174" t="n">
        <v>1555</v>
      </c>
      <c r="E345" s="174" t="n">
        <v>3484</v>
      </c>
      <c r="F345" s="174" t="n">
        <v>1</v>
      </c>
      <c r="G345" s="174" t="n">
        <v>0</v>
      </c>
      <c r="H345" s="174" t="n">
        <v>1415</v>
      </c>
      <c r="I345" s="174" t="n">
        <v>2889</v>
      </c>
      <c r="J345" s="174" t="n">
        <v>3474</v>
      </c>
      <c r="K345" s="174" t="n">
        <v>58</v>
      </c>
      <c r="L345" s="174" t="n">
        <v>790</v>
      </c>
      <c r="M345" s="174" t="n">
        <v>430</v>
      </c>
      <c r="N345" s="174" t="n">
        <v>0</v>
      </c>
      <c r="O345" s="174" t="n">
        <v>120</v>
      </c>
      <c r="P345" s="174" t="n">
        <v>29</v>
      </c>
      <c r="Q345" s="174" t="n">
        <v>4850</v>
      </c>
      <c r="R345" s="174" t="n">
        <v>0</v>
      </c>
      <c r="S345" s="174" t="n">
        <v>0</v>
      </c>
      <c r="T345" s="174" t="n">
        <v>159</v>
      </c>
      <c r="U345" s="174" t="n">
        <v>4401</v>
      </c>
      <c r="V345" s="174" t="n">
        <v>1224</v>
      </c>
      <c r="W345" s="174" t="n">
        <v>100</v>
      </c>
      <c r="X345" s="174" t="n">
        <v>1696</v>
      </c>
      <c r="Y345" s="174" t="n">
        <v>6509</v>
      </c>
      <c r="Z345" s="179">
        <f>B345+F345+J345+N345+R345</f>
        <v/>
      </c>
      <c r="AA345" s="179">
        <f>C345+G345+K345+O345+S345</f>
        <v/>
      </c>
      <c r="AB345" s="179">
        <f>D345+H345+L345+P345+T345</f>
        <v/>
      </c>
      <c r="AC345" s="179">
        <f>E345+I345+M345+Q345+U345</f>
        <v/>
      </c>
      <c r="AD345" s="179">
        <f>Z345+V345</f>
        <v/>
      </c>
      <c r="AE345" s="179">
        <f>AA345+W345</f>
        <v/>
      </c>
      <c r="AF345" s="179">
        <f>AB345+X345</f>
        <v/>
      </c>
      <c r="AG345" s="179">
        <f>AC345+Y345</f>
        <v/>
      </c>
      <c r="AH345" s="177">
        <f>IF(B345+D345=0,"",B345/(B345+D345))</f>
        <v/>
      </c>
      <c r="AI345" s="177">
        <f>IF(C345+E345=0,"",C345/(C345+E345))</f>
        <v/>
      </c>
      <c r="AJ345" s="177">
        <f>IF(B345+C345=0,1,B345/(B345+C345))</f>
        <v/>
      </c>
      <c r="AK345" s="177">
        <f>IF(F345+H345=0,"",F345/(F345+H345))</f>
        <v/>
      </c>
      <c r="AL345" s="177">
        <f>IF(G345+I345=0,"",G345/(G345+I345))</f>
        <v/>
      </c>
      <c r="AM345" s="177">
        <f>IF(F345+G345=0,1,F345/(F345+G345))</f>
        <v/>
      </c>
      <c r="AN345" s="177">
        <f>IF(J345+L345=0,"",J345/(J345+L345))</f>
        <v/>
      </c>
      <c r="AO345" s="177">
        <f>IF(K345+M345=0,"",K345/(K345+M345))</f>
        <v/>
      </c>
      <c r="AP345" s="177">
        <f>IF(J345+K345=0,1,J345/(J345+K345))</f>
        <v/>
      </c>
      <c r="AQ345" s="177">
        <f>IF(N345+P345=0,"",N345/(N345+P345))</f>
        <v/>
      </c>
      <c r="AR345" s="177">
        <f>IF(O345+Q345=0,"",O345/(O345+Q345))</f>
        <v/>
      </c>
      <c r="AS345" s="177">
        <f>IF(N345+O345=0,1,N345/(N345+O345))</f>
        <v/>
      </c>
      <c r="AT345" s="177">
        <f>IF(R345+T345=0,"",R345/(R345+T345))</f>
        <v/>
      </c>
      <c r="AU345" s="177">
        <f>IF(S345+U345=0,"",S345/(S345+U345))</f>
        <v/>
      </c>
      <c r="AV345" s="177">
        <f>IF(R345+S345=0,1,R345/(R345+S345))</f>
        <v/>
      </c>
      <c r="AW345" s="177">
        <f>IF(V345+X345=0,"",V345/(V345+X345))</f>
        <v/>
      </c>
      <c r="AX345" s="177">
        <f>IF(W345+Y345=0,"",W345/(W345+Y345))</f>
        <v/>
      </c>
      <c r="AY345" s="177">
        <f>IF(V345+W345=0,1,V345/(V345+W345))</f>
        <v/>
      </c>
      <c r="AZ345" s="177">
        <f>IF(Z345+AB345=0,"",Z345/(Z345+AB345))</f>
        <v/>
      </c>
      <c r="BA345" s="177">
        <f>IF(AA345+AC345=0,"",AA345/(AA345+AC345))</f>
        <v/>
      </c>
      <c r="BB345" s="177">
        <f>IF(Z345+AA345=0,1,Z345/(Z345+AA345))</f>
        <v/>
      </c>
      <c r="BC345" s="177">
        <f>IF(AD345+AF345=0,"",AD345/(AD345+AF345))</f>
        <v/>
      </c>
      <c r="BD345" s="177">
        <f>IF(AE345+AG345=0,"",AE345/(AE345+AG345))</f>
        <v/>
      </c>
      <c r="BE345" s="177">
        <f>IF(AD345+AE345=0,1,AD345/(AD345+AE345))</f>
        <v/>
      </c>
    </row>
    <row r="346">
      <c r="A346" s="178" t="n">
        <v>0.99311364</v>
      </c>
      <c r="B346" s="174" t="n">
        <v>1</v>
      </c>
      <c r="C346" s="174" t="n">
        <v>0</v>
      </c>
      <c r="D346" s="174" t="n">
        <v>1555</v>
      </c>
      <c r="E346" s="174" t="n">
        <v>3484</v>
      </c>
      <c r="F346" s="174" t="n">
        <v>1</v>
      </c>
      <c r="G346" s="174" t="n">
        <v>0</v>
      </c>
      <c r="H346" s="174" t="n">
        <v>1415</v>
      </c>
      <c r="I346" s="174" t="n">
        <v>2889</v>
      </c>
      <c r="J346" s="174" t="n">
        <v>3436</v>
      </c>
      <c r="K346" s="174" t="n">
        <v>57</v>
      </c>
      <c r="L346" s="174" t="n">
        <v>828</v>
      </c>
      <c r="M346" s="174" t="n">
        <v>431</v>
      </c>
      <c r="N346" s="174" t="n">
        <v>0</v>
      </c>
      <c r="O346" s="174" t="n">
        <v>102</v>
      </c>
      <c r="P346" s="174" t="n">
        <v>29</v>
      </c>
      <c r="Q346" s="174" t="n">
        <v>4868</v>
      </c>
      <c r="R346" s="174" t="n">
        <v>0</v>
      </c>
      <c r="S346" s="174" t="n">
        <v>0</v>
      </c>
      <c r="T346" s="174" t="n">
        <v>159</v>
      </c>
      <c r="U346" s="174" t="n">
        <v>4401</v>
      </c>
      <c r="V346" s="174" t="n">
        <v>1211</v>
      </c>
      <c r="W346" s="174" t="n">
        <v>87</v>
      </c>
      <c r="X346" s="174" t="n">
        <v>1709</v>
      </c>
      <c r="Y346" s="174" t="n">
        <v>6522</v>
      </c>
      <c r="Z346" s="179">
        <f>B346+F346+J346+N346+R346</f>
        <v/>
      </c>
      <c r="AA346" s="179">
        <f>C346+G346+K346+O346+S346</f>
        <v/>
      </c>
      <c r="AB346" s="179">
        <f>D346+H346+L346+P346+T346</f>
        <v/>
      </c>
      <c r="AC346" s="179">
        <f>E346+I346+M346+Q346+U346</f>
        <v/>
      </c>
      <c r="AD346" s="179">
        <f>Z346+V346</f>
        <v/>
      </c>
      <c r="AE346" s="179">
        <f>AA346+W346</f>
        <v/>
      </c>
      <c r="AF346" s="179">
        <f>AB346+X346</f>
        <v/>
      </c>
      <c r="AG346" s="179">
        <f>AC346+Y346</f>
        <v/>
      </c>
      <c r="AH346" s="177">
        <f>IF(B346+D346=0,"",B346/(B346+D346))</f>
        <v/>
      </c>
      <c r="AI346" s="177">
        <f>IF(C346+E346=0,"",C346/(C346+E346))</f>
        <v/>
      </c>
      <c r="AJ346" s="177">
        <f>IF(B346+C346=0,1,B346/(B346+C346))</f>
        <v/>
      </c>
      <c r="AK346" s="177">
        <f>IF(F346+H346=0,"",F346/(F346+H346))</f>
        <v/>
      </c>
      <c r="AL346" s="177">
        <f>IF(G346+I346=0,"",G346/(G346+I346))</f>
        <v/>
      </c>
      <c r="AM346" s="177">
        <f>IF(F346+G346=0,1,F346/(F346+G346))</f>
        <v/>
      </c>
      <c r="AN346" s="177">
        <f>IF(J346+L346=0,"",J346/(J346+L346))</f>
        <v/>
      </c>
      <c r="AO346" s="177">
        <f>IF(K346+M346=0,"",K346/(K346+M346))</f>
        <v/>
      </c>
      <c r="AP346" s="177">
        <f>IF(J346+K346=0,1,J346/(J346+K346))</f>
        <v/>
      </c>
      <c r="AQ346" s="177">
        <f>IF(N346+P346=0,"",N346/(N346+P346))</f>
        <v/>
      </c>
      <c r="AR346" s="177">
        <f>IF(O346+Q346=0,"",O346/(O346+Q346))</f>
        <v/>
      </c>
      <c r="AS346" s="177">
        <f>IF(N346+O346=0,1,N346/(N346+O346))</f>
        <v/>
      </c>
      <c r="AT346" s="177">
        <f>IF(R346+T346=0,"",R346/(R346+T346))</f>
        <v/>
      </c>
      <c r="AU346" s="177">
        <f>IF(S346+U346=0,"",S346/(S346+U346))</f>
        <v/>
      </c>
      <c r="AV346" s="177">
        <f>IF(R346+S346=0,1,R346/(R346+S346))</f>
        <v/>
      </c>
      <c r="AW346" s="177">
        <f>IF(V346+X346=0,"",V346/(V346+X346))</f>
        <v/>
      </c>
      <c r="AX346" s="177">
        <f>IF(W346+Y346=0,"",W346/(W346+Y346))</f>
        <v/>
      </c>
      <c r="AY346" s="177">
        <f>IF(V346+W346=0,1,V346/(V346+W346))</f>
        <v/>
      </c>
      <c r="AZ346" s="177">
        <f>IF(Z346+AB346=0,"",Z346/(Z346+AB346))</f>
        <v/>
      </c>
      <c r="BA346" s="177">
        <f>IF(AA346+AC346=0,"",AA346/(AA346+AC346))</f>
        <v/>
      </c>
      <c r="BB346" s="177">
        <f>IF(Z346+AA346=0,1,Z346/(Z346+AA346))</f>
        <v/>
      </c>
      <c r="BC346" s="177">
        <f>IF(AD346+AF346=0,"",AD346/(AD346+AF346))</f>
        <v/>
      </c>
      <c r="BD346" s="177">
        <f>IF(AE346+AG346=0,"",AE346/(AE346+AG346))</f>
        <v/>
      </c>
      <c r="BE346" s="177">
        <f>IF(AD346+AE346=0,1,AD346/(AD346+AE346))</f>
        <v/>
      </c>
    </row>
    <row r="347">
      <c r="A347" s="178" t="n">
        <v>0.99384804</v>
      </c>
      <c r="B347" s="174" t="n">
        <v>1</v>
      </c>
      <c r="C347" s="174" t="n">
        <v>0</v>
      </c>
      <c r="D347" s="174" t="n">
        <v>1555</v>
      </c>
      <c r="E347" s="174" t="n">
        <v>3484</v>
      </c>
      <c r="F347" s="174" t="n">
        <v>1</v>
      </c>
      <c r="G347" s="174" t="n">
        <v>0</v>
      </c>
      <c r="H347" s="174" t="n">
        <v>1415</v>
      </c>
      <c r="I347" s="174" t="n">
        <v>2889</v>
      </c>
      <c r="J347" s="174" t="n">
        <v>3395</v>
      </c>
      <c r="K347" s="174" t="n">
        <v>56</v>
      </c>
      <c r="L347" s="174" t="n">
        <v>869</v>
      </c>
      <c r="M347" s="174" t="n">
        <v>432</v>
      </c>
      <c r="N347" s="174" t="n">
        <v>0</v>
      </c>
      <c r="O347" s="174" t="n">
        <v>91</v>
      </c>
      <c r="P347" s="174" t="n">
        <v>29</v>
      </c>
      <c r="Q347" s="174" t="n">
        <v>4879</v>
      </c>
      <c r="R347" s="174" t="n">
        <v>0</v>
      </c>
      <c r="S347" s="174" t="n">
        <v>0</v>
      </c>
      <c r="T347" s="174" t="n">
        <v>159</v>
      </c>
      <c r="U347" s="174" t="n">
        <v>4401</v>
      </c>
      <c r="V347" s="174" t="n">
        <v>1192</v>
      </c>
      <c r="W347" s="174" t="n">
        <v>76</v>
      </c>
      <c r="X347" s="174" t="n">
        <v>1728</v>
      </c>
      <c r="Y347" s="174" t="n">
        <v>6533</v>
      </c>
      <c r="Z347" s="179">
        <f>B347+F347+J347+N347+R347</f>
        <v/>
      </c>
      <c r="AA347" s="179">
        <f>C347+G347+K347+O347+S347</f>
        <v/>
      </c>
      <c r="AB347" s="179">
        <f>D347+H347+L347+P347+T347</f>
        <v/>
      </c>
      <c r="AC347" s="179">
        <f>E347+I347+M347+Q347+U347</f>
        <v/>
      </c>
      <c r="AD347" s="179">
        <f>Z347+V347</f>
        <v/>
      </c>
      <c r="AE347" s="179">
        <f>AA347+W347</f>
        <v/>
      </c>
      <c r="AF347" s="179">
        <f>AB347+X347</f>
        <v/>
      </c>
      <c r="AG347" s="179">
        <f>AC347+Y347</f>
        <v/>
      </c>
      <c r="AH347" s="177">
        <f>IF(B347+D347=0,"",B347/(B347+D347))</f>
        <v/>
      </c>
      <c r="AI347" s="177">
        <f>IF(C347+E347=0,"",C347/(C347+E347))</f>
        <v/>
      </c>
      <c r="AJ347" s="177">
        <f>IF(B347+C347=0,1,B347/(B347+C347))</f>
        <v/>
      </c>
      <c r="AK347" s="177">
        <f>IF(F347+H347=0,"",F347/(F347+H347))</f>
        <v/>
      </c>
      <c r="AL347" s="177">
        <f>IF(G347+I347=0,"",G347/(G347+I347))</f>
        <v/>
      </c>
      <c r="AM347" s="177">
        <f>IF(F347+G347=0,1,F347/(F347+G347))</f>
        <v/>
      </c>
      <c r="AN347" s="177">
        <f>IF(J347+L347=0,"",J347/(J347+L347))</f>
        <v/>
      </c>
      <c r="AO347" s="177">
        <f>IF(K347+M347=0,"",K347/(K347+M347))</f>
        <v/>
      </c>
      <c r="AP347" s="177">
        <f>IF(J347+K347=0,1,J347/(J347+K347))</f>
        <v/>
      </c>
      <c r="AQ347" s="177">
        <f>IF(N347+P347=0,"",N347/(N347+P347))</f>
        <v/>
      </c>
      <c r="AR347" s="177">
        <f>IF(O347+Q347=0,"",O347/(O347+Q347))</f>
        <v/>
      </c>
      <c r="AS347" s="177">
        <f>IF(N347+O347=0,1,N347/(N347+O347))</f>
        <v/>
      </c>
      <c r="AT347" s="177">
        <f>IF(R347+T347=0,"",R347/(R347+T347))</f>
        <v/>
      </c>
      <c r="AU347" s="177">
        <f>IF(S347+U347=0,"",S347/(S347+U347))</f>
        <v/>
      </c>
      <c r="AV347" s="177">
        <f>IF(R347+S347=0,1,R347/(R347+S347))</f>
        <v/>
      </c>
      <c r="AW347" s="177">
        <f>IF(V347+X347=0,"",V347/(V347+X347))</f>
        <v/>
      </c>
      <c r="AX347" s="177">
        <f>IF(W347+Y347=0,"",W347/(W347+Y347))</f>
        <v/>
      </c>
      <c r="AY347" s="177">
        <f>IF(V347+W347=0,1,V347/(V347+W347))</f>
        <v/>
      </c>
      <c r="AZ347" s="177">
        <f>IF(Z347+AB347=0,"",Z347/(Z347+AB347))</f>
        <v/>
      </c>
      <c r="BA347" s="177">
        <f>IF(AA347+AC347=0,"",AA347/(AA347+AC347))</f>
        <v/>
      </c>
      <c r="BB347" s="177">
        <f>IF(Z347+AA347=0,1,Z347/(Z347+AA347))</f>
        <v/>
      </c>
      <c r="BC347" s="177">
        <f>IF(AD347+AF347=0,"",AD347/(AD347+AF347))</f>
        <v/>
      </c>
      <c r="BD347" s="177">
        <f>IF(AE347+AG347=0,"",AE347/(AE347+AG347))</f>
        <v/>
      </c>
      <c r="BE347" s="177">
        <f>IF(AD347+AE347=0,1,AD347/(AD347+AE347))</f>
        <v/>
      </c>
    </row>
    <row r="348">
      <c r="A348" s="178" t="n">
        <v>0.9945061542857144</v>
      </c>
      <c r="B348" s="174" t="n">
        <v>1</v>
      </c>
      <c r="C348" s="174" t="n">
        <v>0</v>
      </c>
      <c r="D348" s="174" t="n">
        <v>1555</v>
      </c>
      <c r="E348" s="174" t="n">
        <v>3484</v>
      </c>
      <c r="F348" s="174" t="n">
        <v>1</v>
      </c>
      <c r="G348" s="174" t="n">
        <v>0</v>
      </c>
      <c r="H348" s="174" t="n">
        <v>1415</v>
      </c>
      <c r="I348" s="174" t="n">
        <v>2889</v>
      </c>
      <c r="J348" s="174" t="n">
        <v>3353</v>
      </c>
      <c r="K348" s="174" t="n">
        <v>53</v>
      </c>
      <c r="L348" s="174" t="n">
        <v>911</v>
      </c>
      <c r="M348" s="174" t="n">
        <v>435</v>
      </c>
      <c r="N348" s="174" t="n">
        <v>0</v>
      </c>
      <c r="O348" s="174" t="n">
        <v>80</v>
      </c>
      <c r="P348" s="174" t="n">
        <v>29</v>
      </c>
      <c r="Q348" s="174" t="n">
        <v>4890</v>
      </c>
      <c r="R348" s="174" t="n">
        <v>0</v>
      </c>
      <c r="S348" s="174" t="n">
        <v>0</v>
      </c>
      <c r="T348" s="174" t="n">
        <v>159</v>
      </c>
      <c r="U348" s="174" t="n">
        <v>4401</v>
      </c>
      <c r="V348" s="174" t="n">
        <v>1173</v>
      </c>
      <c r="W348" s="174" t="n">
        <v>68</v>
      </c>
      <c r="X348" s="174" t="n">
        <v>1747</v>
      </c>
      <c r="Y348" s="174" t="n">
        <v>6541</v>
      </c>
      <c r="Z348" s="179">
        <f>B348+F348+J348+N348+R348</f>
        <v/>
      </c>
      <c r="AA348" s="179">
        <f>C348+G348+K348+O348+S348</f>
        <v/>
      </c>
      <c r="AB348" s="179">
        <f>D348+H348+L348+P348+T348</f>
        <v/>
      </c>
      <c r="AC348" s="179">
        <f>E348+I348+M348+Q348+U348</f>
        <v/>
      </c>
      <c r="AD348" s="179">
        <f>Z348+V348</f>
        <v/>
      </c>
      <c r="AE348" s="179">
        <f>AA348+W348</f>
        <v/>
      </c>
      <c r="AF348" s="179">
        <f>AB348+X348</f>
        <v/>
      </c>
      <c r="AG348" s="179">
        <f>AC348+Y348</f>
        <v/>
      </c>
      <c r="AH348" s="177">
        <f>IF(B348+D348=0,"",B348/(B348+D348))</f>
        <v/>
      </c>
      <c r="AI348" s="177">
        <f>IF(C348+E348=0,"",C348/(C348+E348))</f>
        <v/>
      </c>
      <c r="AJ348" s="177">
        <f>IF(B348+C348=0,1,B348/(B348+C348))</f>
        <v/>
      </c>
      <c r="AK348" s="177">
        <f>IF(F348+H348=0,"",F348/(F348+H348))</f>
        <v/>
      </c>
      <c r="AL348" s="177">
        <f>IF(G348+I348=0,"",G348/(G348+I348))</f>
        <v/>
      </c>
      <c r="AM348" s="177">
        <f>IF(F348+G348=0,1,F348/(F348+G348))</f>
        <v/>
      </c>
      <c r="AN348" s="177">
        <f>IF(J348+L348=0,"",J348/(J348+L348))</f>
        <v/>
      </c>
      <c r="AO348" s="177">
        <f>IF(K348+M348=0,"",K348/(K348+M348))</f>
        <v/>
      </c>
      <c r="AP348" s="177">
        <f>IF(J348+K348=0,1,J348/(J348+K348))</f>
        <v/>
      </c>
      <c r="AQ348" s="177">
        <f>IF(N348+P348=0,"",N348/(N348+P348))</f>
        <v/>
      </c>
      <c r="AR348" s="177">
        <f>IF(O348+Q348=0,"",O348/(O348+Q348))</f>
        <v/>
      </c>
      <c r="AS348" s="177">
        <f>IF(N348+O348=0,1,N348/(N348+O348))</f>
        <v/>
      </c>
      <c r="AT348" s="177">
        <f>IF(R348+T348=0,"",R348/(R348+T348))</f>
        <v/>
      </c>
      <c r="AU348" s="177">
        <f>IF(S348+U348=0,"",S348/(S348+U348))</f>
        <v/>
      </c>
      <c r="AV348" s="177">
        <f>IF(R348+S348=0,1,R348/(R348+S348))</f>
        <v/>
      </c>
      <c r="AW348" s="177">
        <f>IF(V348+X348=0,"",V348/(V348+X348))</f>
        <v/>
      </c>
      <c r="AX348" s="177">
        <f>IF(W348+Y348=0,"",W348/(W348+Y348))</f>
        <v/>
      </c>
      <c r="AY348" s="177">
        <f>IF(V348+W348=0,1,V348/(V348+W348))</f>
        <v/>
      </c>
      <c r="AZ348" s="177">
        <f>IF(Z348+AB348=0,"",Z348/(Z348+AB348))</f>
        <v/>
      </c>
      <c r="BA348" s="177">
        <f>IF(AA348+AC348=0,"",AA348/(AA348+AC348))</f>
        <v/>
      </c>
      <c r="BB348" s="177">
        <f>IF(Z348+AA348=0,1,Z348/(Z348+AA348))</f>
        <v/>
      </c>
      <c r="BC348" s="177">
        <f>IF(AD348+AF348=0,"",AD348/(AD348+AF348))</f>
        <v/>
      </c>
      <c r="BD348" s="177">
        <f>IF(AE348+AG348=0,"",AE348/(AE348+AG348))</f>
        <v/>
      </c>
      <c r="BE348" s="177">
        <f>IF(AD348+AE348=0,1,AD348/(AD348+AE348))</f>
        <v/>
      </c>
    </row>
    <row r="349">
      <c r="A349" s="178" t="n">
        <v>0.9950878971428572</v>
      </c>
      <c r="B349" s="174" t="n">
        <v>1</v>
      </c>
      <c r="C349" s="174" t="n">
        <v>0</v>
      </c>
      <c r="D349" s="174" t="n">
        <v>1555</v>
      </c>
      <c r="E349" s="174" t="n">
        <v>3484</v>
      </c>
      <c r="F349" s="174" t="n">
        <v>1</v>
      </c>
      <c r="G349" s="174" t="n">
        <v>0</v>
      </c>
      <c r="H349" s="174" t="n">
        <v>1415</v>
      </c>
      <c r="I349" s="174" t="n">
        <v>2889</v>
      </c>
      <c r="J349" s="174" t="n">
        <v>3310</v>
      </c>
      <c r="K349" s="174" t="n">
        <v>49</v>
      </c>
      <c r="L349" s="174" t="n">
        <v>954</v>
      </c>
      <c r="M349" s="174" t="n">
        <v>439</v>
      </c>
      <c r="N349" s="174" t="n">
        <v>0</v>
      </c>
      <c r="O349" s="174" t="n">
        <v>70</v>
      </c>
      <c r="P349" s="174" t="n">
        <v>29</v>
      </c>
      <c r="Q349" s="174" t="n">
        <v>4900</v>
      </c>
      <c r="R349" s="174" t="n">
        <v>0</v>
      </c>
      <c r="S349" s="174" t="n">
        <v>0</v>
      </c>
      <c r="T349" s="174" t="n">
        <v>159</v>
      </c>
      <c r="U349" s="174" t="n">
        <v>4401</v>
      </c>
      <c r="V349" s="174" t="n">
        <v>1159</v>
      </c>
      <c r="W349" s="174" t="n">
        <v>56</v>
      </c>
      <c r="X349" s="174" t="n">
        <v>1761</v>
      </c>
      <c r="Y349" s="174" t="n">
        <v>6553</v>
      </c>
      <c r="Z349" s="179">
        <f>B349+F349+J349+N349+R349</f>
        <v/>
      </c>
      <c r="AA349" s="179">
        <f>C349+G349+K349+O349+S349</f>
        <v/>
      </c>
      <c r="AB349" s="179">
        <f>D349+H349+L349+P349+T349</f>
        <v/>
      </c>
      <c r="AC349" s="179">
        <f>E349+I349+M349+Q349+U349</f>
        <v/>
      </c>
      <c r="AD349" s="179">
        <f>Z349+V349</f>
        <v/>
      </c>
      <c r="AE349" s="179">
        <f>AA349+W349</f>
        <v/>
      </c>
      <c r="AF349" s="179">
        <f>AB349+X349</f>
        <v/>
      </c>
      <c r="AG349" s="179">
        <f>AC349+Y349</f>
        <v/>
      </c>
      <c r="AH349" s="177">
        <f>IF(B349+D349=0,"",B349/(B349+D349))</f>
        <v/>
      </c>
      <c r="AI349" s="177">
        <f>IF(C349+E349=0,"",C349/(C349+E349))</f>
        <v/>
      </c>
      <c r="AJ349" s="177">
        <f>IF(B349+C349=0,1,B349/(B349+C349))</f>
        <v/>
      </c>
      <c r="AK349" s="177">
        <f>IF(F349+H349=0,"",F349/(F349+H349))</f>
        <v/>
      </c>
      <c r="AL349" s="177">
        <f>IF(G349+I349=0,"",G349/(G349+I349))</f>
        <v/>
      </c>
      <c r="AM349" s="177">
        <f>IF(F349+G349=0,1,F349/(F349+G349))</f>
        <v/>
      </c>
      <c r="AN349" s="177">
        <f>IF(J349+L349=0,"",J349/(J349+L349))</f>
        <v/>
      </c>
      <c r="AO349" s="177">
        <f>IF(K349+M349=0,"",K349/(K349+M349))</f>
        <v/>
      </c>
      <c r="AP349" s="177">
        <f>IF(J349+K349=0,1,J349/(J349+K349))</f>
        <v/>
      </c>
      <c r="AQ349" s="177">
        <f>IF(N349+P349=0,"",N349/(N349+P349))</f>
        <v/>
      </c>
      <c r="AR349" s="177">
        <f>IF(O349+Q349=0,"",O349/(O349+Q349))</f>
        <v/>
      </c>
      <c r="AS349" s="177">
        <f>IF(N349+O349=0,1,N349/(N349+O349))</f>
        <v/>
      </c>
      <c r="AT349" s="177">
        <f>IF(R349+T349=0,"",R349/(R349+T349))</f>
        <v/>
      </c>
      <c r="AU349" s="177">
        <f>IF(S349+U349=0,"",S349/(S349+U349))</f>
        <v/>
      </c>
      <c r="AV349" s="177">
        <f>IF(R349+S349=0,1,R349/(R349+S349))</f>
        <v/>
      </c>
      <c r="AW349" s="177">
        <f>IF(V349+X349=0,"",V349/(V349+X349))</f>
        <v/>
      </c>
      <c r="AX349" s="177">
        <f>IF(W349+Y349=0,"",W349/(W349+Y349))</f>
        <v/>
      </c>
      <c r="AY349" s="177">
        <f>IF(V349+W349=0,1,V349/(V349+W349))</f>
        <v/>
      </c>
      <c r="AZ349" s="177">
        <f>IF(Z349+AB349=0,"",Z349/(Z349+AB349))</f>
        <v/>
      </c>
      <c r="BA349" s="177">
        <f>IF(AA349+AC349=0,"",AA349/(AA349+AC349))</f>
        <v/>
      </c>
      <c r="BB349" s="177">
        <f>IF(Z349+AA349=0,1,Z349/(Z349+AA349))</f>
        <v/>
      </c>
      <c r="BC349" s="177">
        <f>IF(AD349+AF349=0,"",AD349/(AD349+AF349))</f>
        <v/>
      </c>
      <c r="BD349" s="177">
        <f>IF(AE349+AG349=0,"",AE349/(AE349+AG349))</f>
        <v/>
      </c>
      <c r="BE349" s="177">
        <f>IF(AD349+AE349=0,1,AD349/(AD349+AE349))</f>
        <v/>
      </c>
    </row>
    <row r="350">
      <c r="A350" s="178" t="n">
        <v>0.9956494285714286</v>
      </c>
      <c r="B350" s="174" t="n">
        <v>0</v>
      </c>
      <c r="C350" s="174" t="n">
        <v>0</v>
      </c>
      <c r="D350" s="174" t="n">
        <v>1556</v>
      </c>
      <c r="E350" s="174" t="n">
        <v>3484</v>
      </c>
      <c r="F350" s="174" t="n">
        <v>1</v>
      </c>
      <c r="G350" s="174" t="n">
        <v>0</v>
      </c>
      <c r="H350" s="174" t="n">
        <v>1415</v>
      </c>
      <c r="I350" s="174" t="n">
        <v>2889</v>
      </c>
      <c r="J350" s="174" t="n">
        <v>3262</v>
      </c>
      <c r="K350" s="174" t="n">
        <v>47</v>
      </c>
      <c r="L350" s="174" t="n">
        <v>1002</v>
      </c>
      <c r="M350" s="174" t="n">
        <v>441</v>
      </c>
      <c r="N350" s="174" t="n">
        <v>0</v>
      </c>
      <c r="O350" s="174" t="n">
        <v>57</v>
      </c>
      <c r="P350" s="174" t="n">
        <v>29</v>
      </c>
      <c r="Q350" s="174" t="n">
        <v>4913</v>
      </c>
      <c r="R350" s="174" t="n">
        <v>0</v>
      </c>
      <c r="S350" s="174" t="n">
        <v>0</v>
      </c>
      <c r="T350" s="174" t="n">
        <v>159</v>
      </c>
      <c r="U350" s="174" t="n">
        <v>4401</v>
      </c>
      <c r="V350" s="174" t="n">
        <v>1146</v>
      </c>
      <c r="W350" s="174" t="n">
        <v>50</v>
      </c>
      <c r="X350" s="174" t="n">
        <v>1774</v>
      </c>
      <c r="Y350" s="174" t="n">
        <v>6559</v>
      </c>
      <c r="Z350" s="179">
        <f>B350+F350+J350+N350+R350</f>
        <v/>
      </c>
      <c r="AA350" s="179">
        <f>C350+G350+K350+O350+S350</f>
        <v/>
      </c>
      <c r="AB350" s="179">
        <f>D350+H350+L350+P350+T350</f>
        <v/>
      </c>
      <c r="AC350" s="179">
        <f>E350+I350+M350+Q350+U350</f>
        <v/>
      </c>
      <c r="AD350" s="179">
        <f>Z350+V350</f>
        <v/>
      </c>
      <c r="AE350" s="179">
        <f>AA350+W350</f>
        <v/>
      </c>
      <c r="AF350" s="179">
        <f>AB350+X350</f>
        <v/>
      </c>
      <c r="AG350" s="179">
        <f>AC350+Y350</f>
        <v/>
      </c>
      <c r="AH350" s="177">
        <f>IF(B350+D350=0,"",B350/(B350+D350))</f>
        <v/>
      </c>
      <c r="AI350" s="177">
        <f>IF(C350+E350=0,"",C350/(C350+E350))</f>
        <v/>
      </c>
      <c r="AJ350" s="177">
        <f>IF(B350+C350=0,1,B350/(B350+C350))</f>
        <v/>
      </c>
      <c r="AK350" s="177">
        <f>IF(F350+H350=0,"",F350/(F350+H350))</f>
        <v/>
      </c>
      <c r="AL350" s="177">
        <f>IF(G350+I350=0,"",G350/(G350+I350))</f>
        <v/>
      </c>
      <c r="AM350" s="177">
        <f>IF(F350+G350=0,1,F350/(F350+G350))</f>
        <v/>
      </c>
      <c r="AN350" s="177">
        <f>IF(J350+L350=0,"",J350/(J350+L350))</f>
        <v/>
      </c>
      <c r="AO350" s="177">
        <f>IF(K350+M350=0,"",K350/(K350+M350))</f>
        <v/>
      </c>
      <c r="AP350" s="177">
        <f>IF(J350+K350=0,1,J350/(J350+K350))</f>
        <v/>
      </c>
      <c r="AQ350" s="177">
        <f>IF(N350+P350=0,"",N350/(N350+P350))</f>
        <v/>
      </c>
      <c r="AR350" s="177">
        <f>IF(O350+Q350=0,"",O350/(O350+Q350))</f>
        <v/>
      </c>
      <c r="AS350" s="177">
        <f>IF(N350+O350=0,1,N350/(N350+O350))</f>
        <v/>
      </c>
      <c r="AT350" s="177">
        <f>IF(R350+T350=0,"",R350/(R350+T350))</f>
        <v/>
      </c>
      <c r="AU350" s="177">
        <f>IF(S350+U350=0,"",S350/(S350+U350))</f>
        <v/>
      </c>
      <c r="AV350" s="177">
        <f>IF(R350+S350=0,1,R350/(R350+S350))</f>
        <v/>
      </c>
      <c r="AW350" s="177">
        <f>IF(V350+X350=0,"",V350/(V350+X350))</f>
        <v/>
      </c>
      <c r="AX350" s="177">
        <f>IF(W350+Y350=0,"",W350/(W350+Y350))</f>
        <v/>
      </c>
      <c r="AY350" s="177">
        <f>IF(V350+W350=0,1,V350/(V350+W350))</f>
        <v/>
      </c>
      <c r="AZ350" s="177">
        <f>IF(Z350+AB350=0,"",Z350/(Z350+AB350))</f>
        <v/>
      </c>
      <c r="BA350" s="177">
        <f>IF(AA350+AC350=0,"",AA350/(AA350+AC350))</f>
        <v/>
      </c>
      <c r="BB350" s="177">
        <f>IF(Z350+AA350=0,1,Z350/(Z350+AA350))</f>
        <v/>
      </c>
      <c r="BC350" s="177">
        <f>IF(AD350+AF350=0,"",AD350/(AD350+AF350))</f>
        <v/>
      </c>
      <c r="BD350" s="177">
        <f>IF(AE350+AG350=0,"",AE350/(AE350+AG350))</f>
        <v/>
      </c>
      <c r="BE350" s="177">
        <f>IF(AD350+AE350=0,1,AD350/(AD350+AE350))</f>
        <v/>
      </c>
    </row>
    <row r="351">
      <c r="A351" s="178" t="n">
        <v>0.9961790266666666</v>
      </c>
      <c r="B351" s="174" t="n">
        <v>0</v>
      </c>
      <c r="C351" s="174" t="n">
        <v>0</v>
      </c>
      <c r="D351" s="174" t="n">
        <v>1556</v>
      </c>
      <c r="E351" s="174" t="n">
        <v>3484</v>
      </c>
      <c r="F351" s="174" t="n">
        <v>1</v>
      </c>
      <c r="G351" s="174" t="n">
        <v>0</v>
      </c>
      <c r="H351" s="174" t="n">
        <v>1415</v>
      </c>
      <c r="I351" s="174" t="n">
        <v>2889</v>
      </c>
      <c r="J351" s="174" t="n">
        <v>3203</v>
      </c>
      <c r="K351" s="174" t="n">
        <v>46</v>
      </c>
      <c r="L351" s="174" t="n">
        <v>1061</v>
      </c>
      <c r="M351" s="174" t="n">
        <v>442</v>
      </c>
      <c r="N351" s="174" t="n">
        <v>0</v>
      </c>
      <c r="O351" s="174" t="n">
        <v>48</v>
      </c>
      <c r="P351" s="174" t="n">
        <v>29</v>
      </c>
      <c r="Q351" s="174" t="n">
        <v>4922</v>
      </c>
      <c r="R351" s="174" t="n">
        <v>0</v>
      </c>
      <c r="S351" s="174" t="n">
        <v>0</v>
      </c>
      <c r="T351" s="174" t="n">
        <v>159</v>
      </c>
      <c r="U351" s="174" t="n">
        <v>4401</v>
      </c>
      <c r="V351" s="174" t="n">
        <v>1138</v>
      </c>
      <c r="W351" s="174" t="n">
        <v>44</v>
      </c>
      <c r="X351" s="174" t="n">
        <v>1782</v>
      </c>
      <c r="Y351" s="174" t="n">
        <v>6565</v>
      </c>
      <c r="Z351" s="179">
        <f>B351+F351+J351+N351+R351</f>
        <v/>
      </c>
      <c r="AA351" s="179">
        <f>C351+G351+K351+O351+S351</f>
        <v/>
      </c>
      <c r="AB351" s="179">
        <f>D351+H351+L351+P351+T351</f>
        <v/>
      </c>
      <c r="AC351" s="179">
        <f>E351+I351+M351+Q351+U351</f>
        <v/>
      </c>
      <c r="AD351" s="179">
        <f>Z351+V351</f>
        <v/>
      </c>
      <c r="AE351" s="179">
        <f>AA351+W351</f>
        <v/>
      </c>
      <c r="AF351" s="179">
        <f>AB351+X351</f>
        <v/>
      </c>
      <c r="AG351" s="179">
        <f>AC351+Y351</f>
        <v/>
      </c>
      <c r="AH351" s="177">
        <f>IF(B351+D351=0,"",B351/(B351+D351))</f>
        <v/>
      </c>
      <c r="AI351" s="177">
        <f>IF(C351+E351=0,"",C351/(C351+E351))</f>
        <v/>
      </c>
      <c r="AJ351" s="177">
        <f>IF(B351+C351=0,1,B351/(B351+C351))</f>
        <v/>
      </c>
      <c r="AK351" s="177">
        <f>IF(F351+H351=0,"",F351/(F351+H351))</f>
        <v/>
      </c>
      <c r="AL351" s="177">
        <f>IF(G351+I351=0,"",G351/(G351+I351))</f>
        <v/>
      </c>
      <c r="AM351" s="177">
        <f>IF(F351+G351=0,1,F351/(F351+G351))</f>
        <v/>
      </c>
      <c r="AN351" s="177">
        <f>IF(J351+L351=0,"",J351/(J351+L351))</f>
        <v/>
      </c>
      <c r="AO351" s="177">
        <f>IF(K351+M351=0,"",K351/(K351+M351))</f>
        <v/>
      </c>
      <c r="AP351" s="177">
        <f>IF(J351+K351=0,1,J351/(J351+K351))</f>
        <v/>
      </c>
      <c r="AQ351" s="177">
        <f>IF(N351+P351=0,"",N351/(N351+P351))</f>
        <v/>
      </c>
      <c r="AR351" s="177">
        <f>IF(O351+Q351=0,"",O351/(O351+Q351))</f>
        <v/>
      </c>
      <c r="AS351" s="177">
        <f>IF(N351+O351=0,1,N351/(N351+O351))</f>
        <v/>
      </c>
      <c r="AT351" s="177">
        <f>IF(R351+T351=0,"",R351/(R351+T351))</f>
        <v/>
      </c>
      <c r="AU351" s="177">
        <f>IF(S351+U351=0,"",S351/(S351+U351))</f>
        <v/>
      </c>
      <c r="AV351" s="177">
        <f>IF(R351+S351=0,1,R351/(R351+S351))</f>
        <v/>
      </c>
      <c r="AW351" s="177">
        <f>IF(V351+X351=0,"",V351/(V351+X351))</f>
        <v/>
      </c>
      <c r="AX351" s="177">
        <f>IF(W351+Y351=0,"",W351/(W351+Y351))</f>
        <v/>
      </c>
      <c r="AY351" s="177">
        <f>IF(V351+W351=0,1,V351/(V351+W351))</f>
        <v/>
      </c>
      <c r="AZ351" s="177">
        <f>IF(Z351+AB351=0,"",Z351/(Z351+AB351))</f>
        <v/>
      </c>
      <c r="BA351" s="177">
        <f>IF(AA351+AC351=0,"",AA351/(AA351+AC351))</f>
        <v/>
      </c>
      <c r="BB351" s="177">
        <f>IF(Z351+AA351=0,1,Z351/(Z351+AA351))</f>
        <v/>
      </c>
      <c r="BC351" s="177">
        <f>IF(AD351+AF351=0,"",AD351/(AD351+AF351))</f>
        <v/>
      </c>
      <c r="BD351" s="177">
        <f>IF(AE351+AG351=0,"",AE351/(AE351+AG351))</f>
        <v/>
      </c>
      <c r="BE351" s="177">
        <f>IF(AD351+AE351=0,1,AD351/(AD351+AE351))</f>
        <v/>
      </c>
    </row>
    <row r="352">
      <c r="A352" s="178" t="n">
        <v>0.9966017266666668</v>
      </c>
      <c r="B352" s="174" t="n">
        <v>0</v>
      </c>
      <c r="C352" s="174" t="n">
        <v>0</v>
      </c>
      <c r="D352" s="174" t="n">
        <v>1556</v>
      </c>
      <c r="E352" s="174" t="n">
        <v>3484</v>
      </c>
      <c r="F352" s="174" t="n">
        <v>0</v>
      </c>
      <c r="G352" s="174" t="n">
        <v>0</v>
      </c>
      <c r="H352" s="174" t="n">
        <v>1416</v>
      </c>
      <c r="I352" s="174" t="n">
        <v>2889</v>
      </c>
      <c r="J352" s="174" t="n">
        <v>3147</v>
      </c>
      <c r="K352" s="174" t="n">
        <v>44</v>
      </c>
      <c r="L352" s="174" t="n">
        <v>1117</v>
      </c>
      <c r="M352" s="174" t="n">
        <v>444</v>
      </c>
      <c r="N352" s="174" t="n">
        <v>0</v>
      </c>
      <c r="O352" s="174" t="n">
        <v>39</v>
      </c>
      <c r="P352" s="174" t="n">
        <v>29</v>
      </c>
      <c r="Q352" s="174" t="n">
        <v>4931</v>
      </c>
      <c r="R352" s="174" t="n">
        <v>0</v>
      </c>
      <c r="S352" s="174" t="n">
        <v>0</v>
      </c>
      <c r="T352" s="174" t="n">
        <v>159</v>
      </c>
      <c r="U352" s="174" t="n">
        <v>4401</v>
      </c>
      <c r="V352" s="174" t="n">
        <v>1129</v>
      </c>
      <c r="W352" s="174" t="n">
        <v>38</v>
      </c>
      <c r="X352" s="174" t="n">
        <v>1791</v>
      </c>
      <c r="Y352" s="174" t="n">
        <v>6571</v>
      </c>
      <c r="Z352" s="179">
        <f>B352+F352+J352+N352+R352</f>
        <v/>
      </c>
      <c r="AA352" s="179">
        <f>C352+G352+K352+O352+S352</f>
        <v/>
      </c>
      <c r="AB352" s="179">
        <f>D352+H352+L352+P352+T352</f>
        <v/>
      </c>
      <c r="AC352" s="179">
        <f>E352+I352+M352+Q352+U352</f>
        <v/>
      </c>
      <c r="AD352" s="179">
        <f>Z352+V352</f>
        <v/>
      </c>
      <c r="AE352" s="179">
        <f>AA352+W352</f>
        <v/>
      </c>
      <c r="AF352" s="179">
        <f>AB352+X352</f>
        <v/>
      </c>
      <c r="AG352" s="179">
        <f>AC352+Y352</f>
        <v/>
      </c>
      <c r="AH352" s="177">
        <f>IF(B352+D352=0,"",B352/(B352+D352))</f>
        <v/>
      </c>
      <c r="AI352" s="177">
        <f>IF(C352+E352=0,"",C352/(C352+E352))</f>
        <v/>
      </c>
      <c r="AJ352" s="177">
        <f>IF(B352+C352=0,1,B352/(B352+C352))</f>
        <v/>
      </c>
      <c r="AK352" s="177">
        <f>IF(F352+H352=0,"",F352/(F352+H352))</f>
        <v/>
      </c>
      <c r="AL352" s="177">
        <f>IF(G352+I352=0,"",G352/(G352+I352))</f>
        <v/>
      </c>
      <c r="AM352" s="177">
        <f>IF(F352+G352=0,1,F352/(F352+G352))</f>
        <v/>
      </c>
      <c r="AN352" s="177">
        <f>IF(J352+L352=0,"",J352/(J352+L352))</f>
        <v/>
      </c>
      <c r="AO352" s="177">
        <f>IF(K352+M352=0,"",K352/(K352+M352))</f>
        <v/>
      </c>
      <c r="AP352" s="177">
        <f>IF(J352+K352=0,1,J352/(J352+K352))</f>
        <v/>
      </c>
      <c r="AQ352" s="177">
        <f>IF(N352+P352=0,"",N352/(N352+P352))</f>
        <v/>
      </c>
      <c r="AR352" s="177">
        <f>IF(O352+Q352=0,"",O352/(O352+Q352))</f>
        <v/>
      </c>
      <c r="AS352" s="177">
        <f>IF(N352+O352=0,1,N352/(N352+O352))</f>
        <v/>
      </c>
      <c r="AT352" s="177">
        <f>IF(R352+T352=0,"",R352/(R352+T352))</f>
        <v/>
      </c>
      <c r="AU352" s="177">
        <f>IF(S352+U352=0,"",S352/(S352+U352))</f>
        <v/>
      </c>
      <c r="AV352" s="177">
        <f>IF(R352+S352=0,1,R352/(R352+S352))</f>
        <v/>
      </c>
      <c r="AW352" s="177">
        <f>IF(V352+X352=0,"",V352/(V352+X352))</f>
        <v/>
      </c>
      <c r="AX352" s="177">
        <f>IF(W352+Y352=0,"",W352/(W352+Y352))</f>
        <v/>
      </c>
      <c r="AY352" s="177">
        <f>IF(V352+W352=0,1,V352/(V352+W352))</f>
        <v/>
      </c>
      <c r="AZ352" s="177">
        <f>IF(Z352+AB352=0,"",Z352/(Z352+AB352))</f>
        <v/>
      </c>
      <c r="BA352" s="177">
        <f>IF(AA352+AC352=0,"",AA352/(AA352+AC352))</f>
        <v/>
      </c>
      <c r="BB352" s="177">
        <f>IF(Z352+AA352=0,1,Z352/(Z352+AA352))</f>
        <v/>
      </c>
      <c r="BC352" s="177">
        <f>IF(AD352+AF352=0,"",AD352/(AD352+AF352))</f>
        <v/>
      </c>
      <c r="BD352" s="177">
        <f>IF(AE352+AG352=0,"",AE352/(AE352+AG352))</f>
        <v/>
      </c>
      <c r="BE352" s="177">
        <f>IF(AD352+AE352=0,1,AD352/(AD352+AE352))</f>
        <v/>
      </c>
    </row>
    <row r="353">
      <c r="A353" s="178" t="n">
        <v>0.99689564</v>
      </c>
      <c r="B353" s="174" t="n">
        <v>0</v>
      </c>
      <c r="C353" s="174" t="n">
        <v>0</v>
      </c>
      <c r="D353" s="174" t="n">
        <v>1556</v>
      </c>
      <c r="E353" s="174" t="n">
        <v>3484</v>
      </c>
      <c r="F353" s="174" t="n">
        <v>0</v>
      </c>
      <c r="G353" s="174" t="n">
        <v>0</v>
      </c>
      <c r="H353" s="174" t="n">
        <v>1416</v>
      </c>
      <c r="I353" s="174" t="n">
        <v>2889</v>
      </c>
      <c r="J353" s="174" t="n">
        <v>3092</v>
      </c>
      <c r="K353" s="174" t="n">
        <v>42</v>
      </c>
      <c r="L353" s="174" t="n">
        <v>1172</v>
      </c>
      <c r="M353" s="174" t="n">
        <v>446</v>
      </c>
      <c r="N353" s="174" t="n">
        <v>0</v>
      </c>
      <c r="O353" s="174" t="n">
        <v>31</v>
      </c>
      <c r="P353" s="174" t="n">
        <v>29</v>
      </c>
      <c r="Q353" s="174" t="n">
        <v>4939</v>
      </c>
      <c r="R353" s="174" t="n">
        <v>0</v>
      </c>
      <c r="S353" s="174" t="n">
        <v>0</v>
      </c>
      <c r="T353" s="174" t="n">
        <v>159</v>
      </c>
      <c r="U353" s="174" t="n">
        <v>4401</v>
      </c>
      <c r="V353" s="174" t="n">
        <v>1116</v>
      </c>
      <c r="W353" s="174" t="n">
        <v>33</v>
      </c>
      <c r="X353" s="174" t="n">
        <v>1804</v>
      </c>
      <c r="Y353" s="174" t="n">
        <v>6576</v>
      </c>
      <c r="Z353" s="179">
        <f>B353+F353+J353+N353+R353</f>
        <v/>
      </c>
      <c r="AA353" s="179">
        <f>C353+G353+K353+O353+S353</f>
        <v/>
      </c>
      <c r="AB353" s="179">
        <f>D353+H353+L353+P353+T353</f>
        <v/>
      </c>
      <c r="AC353" s="179">
        <f>E353+I353+M353+Q353+U353</f>
        <v/>
      </c>
      <c r="AD353" s="179">
        <f>Z353+V353</f>
        <v/>
      </c>
      <c r="AE353" s="179">
        <f>AA353+W353</f>
        <v/>
      </c>
      <c r="AF353" s="179">
        <f>AB353+X353</f>
        <v/>
      </c>
      <c r="AG353" s="179">
        <f>AC353+Y353</f>
        <v/>
      </c>
      <c r="AH353" s="177">
        <f>IF(B353+D353=0,"",B353/(B353+D353))</f>
        <v/>
      </c>
      <c r="AI353" s="177">
        <f>IF(C353+E353=0,"",C353/(C353+E353))</f>
        <v/>
      </c>
      <c r="AJ353" s="177">
        <f>IF(B353+C353=0,1,B353/(B353+C353))</f>
        <v/>
      </c>
      <c r="AK353" s="177">
        <f>IF(F353+H353=0,"",F353/(F353+H353))</f>
        <v/>
      </c>
      <c r="AL353" s="177">
        <f>IF(G353+I353=0,"",G353/(G353+I353))</f>
        <v/>
      </c>
      <c r="AM353" s="177">
        <f>IF(F353+G353=0,1,F353/(F353+G353))</f>
        <v/>
      </c>
      <c r="AN353" s="177">
        <f>IF(J353+L353=0,"",J353/(J353+L353))</f>
        <v/>
      </c>
      <c r="AO353" s="177">
        <f>IF(K353+M353=0,"",K353/(K353+M353))</f>
        <v/>
      </c>
      <c r="AP353" s="177">
        <f>IF(J353+K353=0,1,J353/(J353+K353))</f>
        <v/>
      </c>
      <c r="AQ353" s="177">
        <f>IF(N353+P353=0,"",N353/(N353+P353))</f>
        <v/>
      </c>
      <c r="AR353" s="177">
        <f>IF(O353+Q353=0,"",O353/(O353+Q353))</f>
        <v/>
      </c>
      <c r="AS353" s="177">
        <f>IF(N353+O353=0,1,N353/(N353+O353))</f>
        <v/>
      </c>
      <c r="AT353" s="177">
        <f>IF(R353+T353=0,"",R353/(R353+T353))</f>
        <v/>
      </c>
      <c r="AU353" s="177">
        <f>IF(S353+U353=0,"",S353/(S353+U353))</f>
        <v/>
      </c>
      <c r="AV353" s="177">
        <f>IF(R353+S353=0,1,R353/(R353+S353))</f>
        <v/>
      </c>
      <c r="AW353" s="177">
        <f>IF(V353+X353=0,"",V353/(V353+X353))</f>
        <v/>
      </c>
      <c r="AX353" s="177">
        <f>IF(W353+Y353=0,"",W353/(W353+Y353))</f>
        <v/>
      </c>
      <c r="AY353" s="177">
        <f>IF(V353+W353=0,1,V353/(V353+W353))</f>
        <v/>
      </c>
      <c r="AZ353" s="177">
        <f>IF(Z353+AB353=0,"",Z353/(Z353+AB353))</f>
        <v/>
      </c>
      <c r="BA353" s="177">
        <f>IF(AA353+AC353=0,"",AA353/(AA353+AC353))</f>
        <v/>
      </c>
      <c r="BB353" s="177">
        <f>IF(Z353+AA353=0,1,Z353/(Z353+AA353))</f>
        <v/>
      </c>
      <c r="BC353" s="177">
        <f>IF(AD353+AF353=0,"",AD353/(AD353+AF353))</f>
        <v/>
      </c>
      <c r="BD353" s="177">
        <f>IF(AE353+AG353=0,"",AE353/(AE353+AG353))</f>
        <v/>
      </c>
      <c r="BE353" s="177">
        <f>IF(AD353+AE353=0,1,AD353/(AD353+AE353))</f>
        <v/>
      </c>
    </row>
    <row r="354">
      <c r="A354" s="178" t="n">
        <v>0.9972610114285714</v>
      </c>
      <c r="B354" s="174" t="n">
        <v>0</v>
      </c>
      <c r="C354" s="174" t="n">
        <v>0</v>
      </c>
      <c r="D354" s="174" t="n">
        <v>1556</v>
      </c>
      <c r="E354" s="174" t="n">
        <v>3484</v>
      </c>
      <c r="F354" s="174" t="n">
        <v>0</v>
      </c>
      <c r="G354" s="174" t="n">
        <v>0</v>
      </c>
      <c r="H354" s="174" t="n">
        <v>1416</v>
      </c>
      <c r="I354" s="174" t="n">
        <v>2889</v>
      </c>
      <c r="J354" s="174" t="n">
        <v>3032</v>
      </c>
      <c r="K354" s="174" t="n">
        <v>41</v>
      </c>
      <c r="L354" s="174" t="n">
        <v>1232</v>
      </c>
      <c r="M354" s="174" t="n">
        <v>447</v>
      </c>
      <c r="N354" s="174" t="n">
        <v>0</v>
      </c>
      <c r="O354" s="174" t="n">
        <v>24</v>
      </c>
      <c r="P354" s="174" t="n">
        <v>29</v>
      </c>
      <c r="Q354" s="174" t="n">
        <v>4946</v>
      </c>
      <c r="R354" s="174" t="n">
        <v>0</v>
      </c>
      <c r="S354" s="174" t="n">
        <v>0</v>
      </c>
      <c r="T354" s="174" t="n">
        <v>159</v>
      </c>
      <c r="U354" s="174" t="n">
        <v>4401</v>
      </c>
      <c r="V354" s="174" t="n">
        <v>1105</v>
      </c>
      <c r="W354" s="174" t="n">
        <v>29</v>
      </c>
      <c r="X354" s="174" t="n">
        <v>1815</v>
      </c>
      <c r="Y354" s="174" t="n">
        <v>6580</v>
      </c>
      <c r="Z354" s="179">
        <f>B354+F354+J354+N354+R354</f>
        <v/>
      </c>
      <c r="AA354" s="179">
        <f>C354+G354+K354+O354+S354</f>
        <v/>
      </c>
      <c r="AB354" s="179">
        <f>D354+H354+L354+P354+T354</f>
        <v/>
      </c>
      <c r="AC354" s="179">
        <f>E354+I354+M354+Q354+U354</f>
        <v/>
      </c>
      <c r="AD354" s="179">
        <f>Z354+V354</f>
        <v/>
      </c>
      <c r="AE354" s="179">
        <f>AA354+W354</f>
        <v/>
      </c>
      <c r="AF354" s="179">
        <f>AB354+X354</f>
        <v/>
      </c>
      <c r="AG354" s="179">
        <f>AC354+Y354</f>
        <v/>
      </c>
      <c r="AH354" s="177">
        <f>IF(B354+D354=0,"",B354/(B354+D354))</f>
        <v/>
      </c>
      <c r="AI354" s="177">
        <f>IF(C354+E354=0,"",C354/(C354+E354))</f>
        <v/>
      </c>
      <c r="AJ354" s="177">
        <f>IF(B354+C354=0,1,B354/(B354+C354))</f>
        <v/>
      </c>
      <c r="AK354" s="177">
        <f>IF(F354+H354=0,"",F354/(F354+H354))</f>
        <v/>
      </c>
      <c r="AL354" s="177">
        <f>IF(G354+I354=0,"",G354/(G354+I354))</f>
        <v/>
      </c>
      <c r="AM354" s="177">
        <f>IF(F354+G354=0,1,F354/(F354+G354))</f>
        <v/>
      </c>
      <c r="AN354" s="177">
        <f>IF(J354+L354=0,"",J354/(J354+L354))</f>
        <v/>
      </c>
      <c r="AO354" s="177">
        <f>IF(K354+M354=0,"",K354/(K354+M354))</f>
        <v/>
      </c>
      <c r="AP354" s="177">
        <f>IF(J354+K354=0,1,J354/(J354+K354))</f>
        <v/>
      </c>
      <c r="AQ354" s="177">
        <f>IF(N354+P354=0,"",N354/(N354+P354))</f>
        <v/>
      </c>
      <c r="AR354" s="177">
        <f>IF(O354+Q354=0,"",O354/(O354+Q354))</f>
        <v/>
      </c>
      <c r="AS354" s="177">
        <f>IF(N354+O354=0,1,N354/(N354+O354))</f>
        <v/>
      </c>
      <c r="AT354" s="177">
        <f>IF(R354+T354=0,"",R354/(R354+T354))</f>
        <v/>
      </c>
      <c r="AU354" s="177">
        <f>IF(S354+U354=0,"",S354/(S354+U354))</f>
        <v/>
      </c>
      <c r="AV354" s="177">
        <f>IF(R354+S354=0,1,R354/(R354+S354))</f>
        <v/>
      </c>
      <c r="AW354" s="177">
        <f>IF(V354+X354=0,"",V354/(V354+X354))</f>
        <v/>
      </c>
      <c r="AX354" s="177">
        <f>IF(W354+Y354=0,"",W354/(W354+Y354))</f>
        <v/>
      </c>
      <c r="AY354" s="177">
        <f>IF(V354+W354=0,1,V354/(V354+W354))</f>
        <v/>
      </c>
      <c r="AZ354" s="177">
        <f>IF(Z354+AB354=0,"",Z354/(Z354+AB354))</f>
        <v/>
      </c>
      <c r="BA354" s="177">
        <f>IF(AA354+AC354=0,"",AA354/(AA354+AC354))</f>
        <v/>
      </c>
      <c r="BB354" s="177">
        <f>IF(Z354+AA354=0,1,Z354/(Z354+AA354))</f>
        <v/>
      </c>
      <c r="BC354" s="177">
        <f>IF(AD354+AF354=0,"",AD354/(AD354+AF354))</f>
        <v/>
      </c>
      <c r="BD354" s="177">
        <f>IF(AE354+AG354=0,"",AE354/(AE354+AG354))</f>
        <v/>
      </c>
      <c r="BE354" s="177">
        <f>IF(AD354+AE354=0,1,AD354/(AD354+AE354))</f>
        <v/>
      </c>
    </row>
    <row r="355">
      <c r="A355" s="178" t="n">
        <v>0.9975957142857144</v>
      </c>
      <c r="B355" s="174" t="n">
        <v>0</v>
      </c>
      <c r="C355" s="174" t="n">
        <v>0</v>
      </c>
      <c r="D355" s="174" t="n">
        <v>1556</v>
      </c>
      <c r="E355" s="174" t="n">
        <v>3484</v>
      </c>
      <c r="F355" s="174" t="n">
        <v>0</v>
      </c>
      <c r="G355" s="174" t="n">
        <v>0</v>
      </c>
      <c r="H355" s="174" t="n">
        <v>1416</v>
      </c>
      <c r="I355" s="174" t="n">
        <v>2889</v>
      </c>
      <c r="J355" s="174" t="n">
        <v>2977</v>
      </c>
      <c r="K355" s="174" t="n">
        <v>38</v>
      </c>
      <c r="L355" s="174" t="n">
        <v>1287</v>
      </c>
      <c r="M355" s="174" t="n">
        <v>450</v>
      </c>
      <c r="N355" s="174" t="n">
        <v>0</v>
      </c>
      <c r="O355" s="174" t="n">
        <v>21</v>
      </c>
      <c r="P355" s="174" t="n">
        <v>29</v>
      </c>
      <c r="Q355" s="174" t="n">
        <v>4949</v>
      </c>
      <c r="R355" s="174" t="n">
        <v>0</v>
      </c>
      <c r="S355" s="174" t="n">
        <v>0</v>
      </c>
      <c r="T355" s="174" t="n">
        <v>159</v>
      </c>
      <c r="U355" s="174" t="n">
        <v>4401</v>
      </c>
      <c r="V355" s="174" t="n">
        <v>1085</v>
      </c>
      <c r="W355" s="174" t="n">
        <v>28</v>
      </c>
      <c r="X355" s="174" t="n">
        <v>1835</v>
      </c>
      <c r="Y355" s="174" t="n">
        <v>6581</v>
      </c>
      <c r="Z355" s="179">
        <f>B355+F355+J355+N355+R355</f>
        <v/>
      </c>
      <c r="AA355" s="179">
        <f>C355+G355+K355+O355+S355</f>
        <v/>
      </c>
      <c r="AB355" s="179">
        <f>D355+H355+L355+P355+T355</f>
        <v/>
      </c>
      <c r="AC355" s="179">
        <f>E355+I355+M355+Q355+U355</f>
        <v/>
      </c>
      <c r="AD355" s="179">
        <f>Z355+V355</f>
        <v/>
      </c>
      <c r="AE355" s="179">
        <f>AA355+W355</f>
        <v/>
      </c>
      <c r="AF355" s="179">
        <f>AB355+X355</f>
        <v/>
      </c>
      <c r="AG355" s="179">
        <f>AC355+Y355</f>
        <v/>
      </c>
      <c r="AH355" s="177">
        <f>IF(B355+D355=0,"",B355/(B355+D355))</f>
        <v/>
      </c>
      <c r="AI355" s="177">
        <f>IF(C355+E355=0,"",C355/(C355+E355))</f>
        <v/>
      </c>
      <c r="AJ355" s="177">
        <f>IF(B355+C355=0,1,B355/(B355+C355))</f>
        <v/>
      </c>
      <c r="AK355" s="177">
        <f>IF(F355+H355=0,"",F355/(F355+H355))</f>
        <v/>
      </c>
      <c r="AL355" s="177">
        <f>IF(G355+I355=0,"",G355/(G355+I355))</f>
        <v/>
      </c>
      <c r="AM355" s="177">
        <f>IF(F355+G355=0,1,F355/(F355+G355))</f>
        <v/>
      </c>
      <c r="AN355" s="177">
        <f>IF(J355+L355=0,"",J355/(J355+L355))</f>
        <v/>
      </c>
      <c r="AO355" s="177">
        <f>IF(K355+M355=0,"",K355/(K355+M355))</f>
        <v/>
      </c>
      <c r="AP355" s="177">
        <f>IF(J355+K355=0,1,J355/(J355+K355))</f>
        <v/>
      </c>
      <c r="AQ355" s="177">
        <f>IF(N355+P355=0,"",N355/(N355+P355))</f>
        <v/>
      </c>
      <c r="AR355" s="177">
        <f>IF(O355+Q355=0,"",O355/(O355+Q355))</f>
        <v/>
      </c>
      <c r="AS355" s="177">
        <f>IF(N355+O355=0,1,N355/(N355+O355))</f>
        <v/>
      </c>
      <c r="AT355" s="177">
        <f>IF(R355+T355=0,"",R355/(R355+T355))</f>
        <v/>
      </c>
      <c r="AU355" s="177">
        <f>IF(S355+U355=0,"",S355/(S355+U355))</f>
        <v/>
      </c>
      <c r="AV355" s="177">
        <f>IF(R355+S355=0,1,R355/(R355+S355))</f>
        <v/>
      </c>
      <c r="AW355" s="177">
        <f>IF(V355+X355=0,"",V355/(V355+X355))</f>
        <v/>
      </c>
      <c r="AX355" s="177">
        <f>IF(W355+Y355=0,"",W355/(W355+Y355))</f>
        <v/>
      </c>
      <c r="AY355" s="177">
        <f>IF(V355+W355=0,1,V355/(V355+W355))</f>
        <v/>
      </c>
      <c r="AZ355" s="177">
        <f>IF(Z355+AB355=0,"",Z355/(Z355+AB355))</f>
        <v/>
      </c>
      <c r="BA355" s="177">
        <f>IF(AA355+AC355=0,"",AA355/(AA355+AC355))</f>
        <v/>
      </c>
      <c r="BB355" s="177">
        <f>IF(Z355+AA355=0,1,Z355/(Z355+AA355))</f>
        <v/>
      </c>
      <c r="BC355" s="177">
        <f>IF(AD355+AF355=0,"",AD355/(AD355+AF355))</f>
        <v/>
      </c>
      <c r="BD355" s="177">
        <f>IF(AE355+AG355=0,"",AE355/(AE355+AG355))</f>
        <v/>
      </c>
      <c r="BE355" s="177">
        <f>IF(AD355+AE355=0,1,AD355/(AD355+AE355))</f>
        <v/>
      </c>
    </row>
    <row r="356">
      <c r="A356" s="178" t="n">
        <v>0.99783904</v>
      </c>
      <c r="B356" s="174" t="n">
        <v>0</v>
      </c>
      <c r="C356" s="174" t="n">
        <v>0</v>
      </c>
      <c r="D356" s="174" t="n">
        <v>1556</v>
      </c>
      <c r="E356" s="174" t="n">
        <v>3484</v>
      </c>
      <c r="F356" s="174" t="n">
        <v>0</v>
      </c>
      <c r="G356" s="174" t="n">
        <v>0</v>
      </c>
      <c r="H356" s="174" t="n">
        <v>1416</v>
      </c>
      <c r="I356" s="174" t="n">
        <v>2889</v>
      </c>
      <c r="J356" s="174" t="n">
        <v>2913</v>
      </c>
      <c r="K356" s="174" t="n">
        <v>37</v>
      </c>
      <c r="L356" s="174" t="n">
        <v>1351</v>
      </c>
      <c r="M356" s="174" t="n">
        <v>451</v>
      </c>
      <c r="N356" s="174" t="n">
        <v>0</v>
      </c>
      <c r="O356" s="174" t="n">
        <v>19</v>
      </c>
      <c r="P356" s="174" t="n">
        <v>29</v>
      </c>
      <c r="Q356" s="174" t="n">
        <v>4951</v>
      </c>
      <c r="R356" s="174" t="n">
        <v>0</v>
      </c>
      <c r="S356" s="174" t="n">
        <v>0</v>
      </c>
      <c r="T356" s="174" t="n">
        <v>159</v>
      </c>
      <c r="U356" s="174" t="n">
        <v>4401</v>
      </c>
      <c r="V356" s="174" t="n">
        <v>1072</v>
      </c>
      <c r="W356" s="174" t="n">
        <v>25</v>
      </c>
      <c r="X356" s="174" t="n">
        <v>1848</v>
      </c>
      <c r="Y356" s="174" t="n">
        <v>6584</v>
      </c>
      <c r="Z356" s="179">
        <f>B356+F356+J356+N356+R356</f>
        <v/>
      </c>
      <c r="AA356" s="179">
        <f>C356+G356+K356+O356+S356</f>
        <v/>
      </c>
      <c r="AB356" s="179">
        <f>D356+H356+L356+P356+T356</f>
        <v/>
      </c>
      <c r="AC356" s="179">
        <f>E356+I356+M356+Q356+U356</f>
        <v/>
      </c>
      <c r="AD356" s="179">
        <f>Z356+V356</f>
        <v/>
      </c>
      <c r="AE356" s="179">
        <f>AA356+W356</f>
        <v/>
      </c>
      <c r="AF356" s="179">
        <f>AB356+X356</f>
        <v/>
      </c>
      <c r="AG356" s="179">
        <f>AC356+Y356</f>
        <v/>
      </c>
      <c r="AH356" s="177">
        <f>IF(B356+D356=0,"",B356/(B356+D356))</f>
        <v/>
      </c>
      <c r="AI356" s="177">
        <f>IF(C356+E356=0,"",C356/(C356+E356))</f>
        <v/>
      </c>
      <c r="AJ356" s="177">
        <f>IF(B356+C356=0,1,B356/(B356+C356))</f>
        <v/>
      </c>
      <c r="AK356" s="177">
        <f>IF(F356+H356=0,"",F356/(F356+H356))</f>
        <v/>
      </c>
      <c r="AL356" s="177">
        <f>IF(G356+I356=0,"",G356/(G356+I356))</f>
        <v/>
      </c>
      <c r="AM356" s="177">
        <f>IF(F356+G356=0,1,F356/(F356+G356))</f>
        <v/>
      </c>
      <c r="AN356" s="177">
        <f>IF(J356+L356=0,"",J356/(J356+L356))</f>
        <v/>
      </c>
      <c r="AO356" s="177">
        <f>IF(K356+M356=0,"",K356/(K356+M356))</f>
        <v/>
      </c>
      <c r="AP356" s="177">
        <f>IF(J356+K356=0,1,J356/(J356+K356))</f>
        <v/>
      </c>
      <c r="AQ356" s="177">
        <f>IF(N356+P356=0,"",N356/(N356+P356))</f>
        <v/>
      </c>
      <c r="AR356" s="177">
        <f>IF(O356+Q356=0,"",O356/(O356+Q356))</f>
        <v/>
      </c>
      <c r="AS356" s="177">
        <f>IF(N356+O356=0,1,N356/(N356+O356))</f>
        <v/>
      </c>
      <c r="AT356" s="177">
        <f>IF(R356+T356=0,"",R356/(R356+T356))</f>
        <v/>
      </c>
      <c r="AU356" s="177">
        <f>IF(S356+U356=0,"",S356/(S356+U356))</f>
        <v/>
      </c>
      <c r="AV356" s="177">
        <f>IF(R356+S356=0,1,R356/(R356+S356))</f>
        <v/>
      </c>
      <c r="AW356" s="177">
        <f>IF(V356+X356=0,"",V356/(V356+X356))</f>
        <v/>
      </c>
      <c r="AX356" s="177">
        <f>IF(W356+Y356=0,"",W356/(W356+Y356))</f>
        <v/>
      </c>
      <c r="AY356" s="177">
        <f>IF(V356+W356=0,1,V356/(V356+W356))</f>
        <v/>
      </c>
      <c r="AZ356" s="177">
        <f>IF(Z356+AB356=0,"",Z356/(Z356+AB356))</f>
        <v/>
      </c>
      <c r="BA356" s="177">
        <f>IF(AA356+AC356=0,"",AA356/(AA356+AC356))</f>
        <v/>
      </c>
      <c r="BB356" s="177">
        <f>IF(Z356+AA356=0,1,Z356/(Z356+AA356))</f>
        <v/>
      </c>
      <c r="BC356" s="177">
        <f>IF(AD356+AF356=0,"",AD356/(AD356+AF356))</f>
        <v/>
      </c>
      <c r="BD356" s="177">
        <f>IF(AE356+AG356=0,"",AE356/(AE356+AG356))</f>
        <v/>
      </c>
      <c r="BE356" s="177">
        <f>IF(AD356+AE356=0,1,AD356/(AD356+AE356))</f>
        <v/>
      </c>
    </row>
    <row r="357">
      <c r="A357" s="178" t="n">
        <v>0.9980573066666666</v>
      </c>
      <c r="B357" s="174" t="n">
        <v>0</v>
      </c>
      <c r="C357" s="174" t="n">
        <v>0</v>
      </c>
      <c r="D357" s="174" t="n">
        <v>1556</v>
      </c>
      <c r="E357" s="174" t="n">
        <v>3484</v>
      </c>
      <c r="F357" s="174" t="n">
        <v>0</v>
      </c>
      <c r="G357" s="174" t="n">
        <v>0</v>
      </c>
      <c r="H357" s="174" t="n">
        <v>1416</v>
      </c>
      <c r="I357" s="174" t="n">
        <v>2889</v>
      </c>
      <c r="J357" s="174" t="n">
        <v>2846</v>
      </c>
      <c r="K357" s="174" t="n">
        <v>36</v>
      </c>
      <c r="L357" s="174" t="n">
        <v>1418</v>
      </c>
      <c r="M357" s="174" t="n">
        <v>452</v>
      </c>
      <c r="N357" s="174" t="n">
        <v>0</v>
      </c>
      <c r="O357" s="174" t="n">
        <v>17</v>
      </c>
      <c r="P357" s="174" t="n">
        <v>29</v>
      </c>
      <c r="Q357" s="174" t="n">
        <v>4953</v>
      </c>
      <c r="R357" s="174" t="n">
        <v>0</v>
      </c>
      <c r="S357" s="174" t="n">
        <v>0</v>
      </c>
      <c r="T357" s="174" t="n">
        <v>159</v>
      </c>
      <c r="U357" s="174" t="n">
        <v>4401</v>
      </c>
      <c r="V357" s="174" t="n">
        <v>1062</v>
      </c>
      <c r="W357" s="174" t="n">
        <v>22</v>
      </c>
      <c r="X357" s="174" t="n">
        <v>1858</v>
      </c>
      <c r="Y357" s="174" t="n">
        <v>6587</v>
      </c>
      <c r="Z357" s="179">
        <f>B357+F357+J357+N357+R357</f>
        <v/>
      </c>
      <c r="AA357" s="179">
        <f>C357+G357+K357+O357+S357</f>
        <v/>
      </c>
      <c r="AB357" s="179">
        <f>D357+H357+L357+P357+T357</f>
        <v/>
      </c>
      <c r="AC357" s="179">
        <f>E357+I357+M357+Q357+U357</f>
        <v/>
      </c>
      <c r="AD357" s="179">
        <f>Z357+V357</f>
        <v/>
      </c>
      <c r="AE357" s="179">
        <f>AA357+W357</f>
        <v/>
      </c>
      <c r="AF357" s="179">
        <f>AB357+X357</f>
        <v/>
      </c>
      <c r="AG357" s="179">
        <f>AC357+Y357</f>
        <v/>
      </c>
      <c r="AH357" s="177">
        <f>IF(B357+D357=0,"",B357/(B357+D357))</f>
        <v/>
      </c>
      <c r="AI357" s="177">
        <f>IF(C357+E357=0,"",C357/(C357+E357))</f>
        <v/>
      </c>
      <c r="AJ357" s="177">
        <f>IF(B357+C357=0,1,B357/(B357+C357))</f>
        <v/>
      </c>
      <c r="AK357" s="177">
        <f>IF(F357+H357=0,"",F357/(F357+H357))</f>
        <v/>
      </c>
      <c r="AL357" s="177">
        <f>IF(G357+I357=0,"",G357/(G357+I357))</f>
        <v/>
      </c>
      <c r="AM357" s="177">
        <f>IF(F357+G357=0,1,F357/(F357+G357))</f>
        <v/>
      </c>
      <c r="AN357" s="177">
        <f>IF(J357+L357=0,"",J357/(J357+L357))</f>
        <v/>
      </c>
      <c r="AO357" s="177">
        <f>IF(K357+M357=0,"",K357/(K357+M357))</f>
        <v/>
      </c>
      <c r="AP357" s="177">
        <f>IF(J357+K357=0,1,J357/(J357+K357))</f>
        <v/>
      </c>
      <c r="AQ357" s="177">
        <f>IF(N357+P357=0,"",N357/(N357+P357))</f>
        <v/>
      </c>
      <c r="AR357" s="177">
        <f>IF(O357+Q357=0,"",O357/(O357+Q357))</f>
        <v/>
      </c>
      <c r="AS357" s="177">
        <f>IF(N357+O357=0,1,N357/(N357+O357))</f>
        <v/>
      </c>
      <c r="AT357" s="177">
        <f>IF(R357+T357=0,"",R357/(R357+T357))</f>
        <v/>
      </c>
      <c r="AU357" s="177">
        <f>IF(S357+U357=0,"",S357/(S357+U357))</f>
        <v/>
      </c>
      <c r="AV357" s="177">
        <f>IF(R357+S357=0,1,R357/(R357+S357))</f>
        <v/>
      </c>
      <c r="AW357" s="177">
        <f>IF(V357+X357=0,"",V357/(V357+X357))</f>
        <v/>
      </c>
      <c r="AX357" s="177">
        <f>IF(W357+Y357=0,"",W357/(W357+Y357))</f>
        <v/>
      </c>
      <c r="AY357" s="177">
        <f>IF(V357+W357=0,1,V357/(V357+W357))</f>
        <v/>
      </c>
      <c r="AZ357" s="177">
        <f>IF(Z357+AB357=0,"",Z357/(Z357+AB357))</f>
        <v/>
      </c>
      <c r="BA357" s="177">
        <f>IF(AA357+AC357=0,"",AA357/(AA357+AC357))</f>
        <v/>
      </c>
      <c r="BB357" s="177">
        <f>IF(Z357+AA357=0,1,Z357/(Z357+AA357))</f>
        <v/>
      </c>
      <c r="BC357" s="177">
        <f>IF(AD357+AF357=0,"",AD357/(AD357+AF357))</f>
        <v/>
      </c>
      <c r="BD357" s="177">
        <f>IF(AE357+AG357=0,"",AE357/(AE357+AG357))</f>
        <v/>
      </c>
      <c r="BE357" s="177">
        <f>IF(AD357+AE357=0,1,AD357/(AD357+AE357))</f>
        <v/>
      </c>
    </row>
    <row r="358">
      <c r="A358" s="178" t="n">
        <v>0.99827184</v>
      </c>
      <c r="B358" s="174" t="n">
        <v>0</v>
      </c>
      <c r="C358" s="174" t="n">
        <v>0</v>
      </c>
      <c r="D358" s="174" t="n">
        <v>1556</v>
      </c>
      <c r="E358" s="174" t="n">
        <v>3484</v>
      </c>
      <c r="F358" s="174" t="n">
        <v>0</v>
      </c>
      <c r="G358" s="174" t="n">
        <v>0</v>
      </c>
      <c r="H358" s="174" t="n">
        <v>1416</v>
      </c>
      <c r="I358" s="174" t="n">
        <v>2889</v>
      </c>
      <c r="J358" s="174" t="n">
        <v>2787</v>
      </c>
      <c r="K358" s="174" t="n">
        <v>35</v>
      </c>
      <c r="L358" s="174" t="n">
        <v>1477</v>
      </c>
      <c r="M358" s="174" t="n">
        <v>453</v>
      </c>
      <c r="N358" s="174" t="n">
        <v>0</v>
      </c>
      <c r="O358" s="174" t="n">
        <v>11</v>
      </c>
      <c r="P358" s="174" t="n">
        <v>29</v>
      </c>
      <c r="Q358" s="174" t="n">
        <v>4959</v>
      </c>
      <c r="R358" s="174" t="n">
        <v>0</v>
      </c>
      <c r="S358" s="174" t="n">
        <v>0</v>
      </c>
      <c r="T358" s="174" t="n">
        <v>159</v>
      </c>
      <c r="U358" s="174" t="n">
        <v>4401</v>
      </c>
      <c r="V358" s="174" t="n">
        <v>1047</v>
      </c>
      <c r="W358" s="174" t="n">
        <v>20</v>
      </c>
      <c r="X358" s="174" t="n">
        <v>1873</v>
      </c>
      <c r="Y358" s="174" t="n">
        <v>6589</v>
      </c>
      <c r="Z358" s="179">
        <f>B358+F358+J358+N358+R358</f>
        <v/>
      </c>
      <c r="AA358" s="179">
        <f>C358+G358+K358+O358+S358</f>
        <v/>
      </c>
      <c r="AB358" s="179">
        <f>D358+H358+L358+P358+T358</f>
        <v/>
      </c>
      <c r="AC358" s="179">
        <f>E358+I358+M358+Q358+U358</f>
        <v/>
      </c>
      <c r="AD358" s="179">
        <f>Z358+V358</f>
        <v/>
      </c>
      <c r="AE358" s="179">
        <f>AA358+W358</f>
        <v/>
      </c>
      <c r="AF358" s="179">
        <f>AB358+X358</f>
        <v/>
      </c>
      <c r="AG358" s="179">
        <f>AC358+Y358</f>
        <v/>
      </c>
      <c r="AH358" s="177">
        <f>IF(B358+D358=0,"",B358/(B358+D358))</f>
        <v/>
      </c>
      <c r="AI358" s="177">
        <f>IF(C358+E358=0,"",C358/(C358+E358))</f>
        <v/>
      </c>
      <c r="AJ358" s="177">
        <f>IF(B358+C358=0,1,B358/(B358+C358))</f>
        <v/>
      </c>
      <c r="AK358" s="177">
        <f>IF(F358+H358=0,"",F358/(F358+H358))</f>
        <v/>
      </c>
      <c r="AL358" s="177">
        <f>IF(G358+I358=0,"",G358/(G358+I358))</f>
        <v/>
      </c>
      <c r="AM358" s="177">
        <f>IF(F358+G358=0,1,F358/(F358+G358))</f>
        <v/>
      </c>
      <c r="AN358" s="177">
        <f>IF(J358+L358=0,"",J358/(J358+L358))</f>
        <v/>
      </c>
      <c r="AO358" s="177">
        <f>IF(K358+M358=0,"",K358/(K358+M358))</f>
        <v/>
      </c>
      <c r="AP358" s="177">
        <f>IF(J358+K358=0,1,J358/(J358+K358))</f>
        <v/>
      </c>
      <c r="AQ358" s="177">
        <f>IF(N358+P358=0,"",N358/(N358+P358))</f>
        <v/>
      </c>
      <c r="AR358" s="177">
        <f>IF(O358+Q358=0,"",O358/(O358+Q358))</f>
        <v/>
      </c>
      <c r="AS358" s="177">
        <f>IF(N358+O358=0,1,N358/(N358+O358))</f>
        <v/>
      </c>
      <c r="AT358" s="177">
        <f>IF(R358+T358=0,"",R358/(R358+T358))</f>
        <v/>
      </c>
      <c r="AU358" s="177">
        <f>IF(S358+U358=0,"",S358/(S358+U358))</f>
        <v/>
      </c>
      <c r="AV358" s="177">
        <f>IF(R358+S358=0,1,R358/(R358+S358))</f>
        <v/>
      </c>
      <c r="AW358" s="177">
        <f>IF(V358+X358=0,"",V358/(V358+X358))</f>
        <v/>
      </c>
      <c r="AX358" s="177">
        <f>IF(W358+Y358=0,"",W358/(W358+Y358))</f>
        <v/>
      </c>
      <c r="AY358" s="177">
        <f>IF(V358+W358=0,1,V358/(V358+W358))</f>
        <v/>
      </c>
      <c r="AZ358" s="177">
        <f>IF(Z358+AB358=0,"",Z358/(Z358+AB358))</f>
        <v/>
      </c>
      <c r="BA358" s="177">
        <f>IF(AA358+AC358=0,"",AA358/(AA358+AC358))</f>
        <v/>
      </c>
      <c r="BB358" s="177">
        <f>IF(Z358+AA358=0,1,Z358/(Z358+AA358))</f>
        <v/>
      </c>
      <c r="BC358" s="177">
        <f>IF(AD358+AF358=0,"",AD358/(AD358+AF358))</f>
        <v/>
      </c>
      <c r="BD358" s="177">
        <f>IF(AE358+AG358=0,"",AE358/(AE358+AG358))</f>
        <v/>
      </c>
      <c r="BE358" s="177">
        <f>IF(AD358+AE358=0,1,AD358/(AD358+AE358))</f>
        <v/>
      </c>
    </row>
    <row r="359">
      <c r="A359" s="178" t="n">
        <v>0.9984651733333332</v>
      </c>
      <c r="B359" s="174" t="n">
        <v>0</v>
      </c>
      <c r="C359" s="174" t="n">
        <v>0</v>
      </c>
      <c r="D359" s="174" t="n">
        <v>1556</v>
      </c>
      <c r="E359" s="174" t="n">
        <v>3484</v>
      </c>
      <c r="F359" s="174" t="n">
        <v>0</v>
      </c>
      <c r="G359" s="174" t="n">
        <v>0</v>
      </c>
      <c r="H359" s="174" t="n">
        <v>1416</v>
      </c>
      <c r="I359" s="174" t="n">
        <v>2889</v>
      </c>
      <c r="J359" s="174" t="n">
        <v>2724</v>
      </c>
      <c r="K359" s="174" t="n">
        <v>33</v>
      </c>
      <c r="L359" s="174" t="n">
        <v>1540</v>
      </c>
      <c r="M359" s="174" t="n">
        <v>455</v>
      </c>
      <c r="N359" s="174" t="n">
        <v>0</v>
      </c>
      <c r="O359" s="174" t="n">
        <v>10</v>
      </c>
      <c r="P359" s="174" t="n">
        <v>29</v>
      </c>
      <c r="Q359" s="174" t="n">
        <v>4960</v>
      </c>
      <c r="R359" s="174" t="n">
        <v>0</v>
      </c>
      <c r="S359" s="174" t="n">
        <v>0</v>
      </c>
      <c r="T359" s="174" t="n">
        <v>159</v>
      </c>
      <c r="U359" s="174" t="n">
        <v>4401</v>
      </c>
      <c r="V359" s="174" t="n">
        <v>1030</v>
      </c>
      <c r="W359" s="174" t="n">
        <v>20</v>
      </c>
      <c r="X359" s="174" t="n">
        <v>1890</v>
      </c>
      <c r="Y359" s="174" t="n">
        <v>6589</v>
      </c>
      <c r="Z359" s="179">
        <f>B359+F359+J359+N359+R359</f>
        <v/>
      </c>
      <c r="AA359" s="179">
        <f>C359+G359+K359+O359+S359</f>
        <v/>
      </c>
      <c r="AB359" s="179">
        <f>D359+H359+L359+P359+T359</f>
        <v/>
      </c>
      <c r="AC359" s="179">
        <f>E359+I359+M359+Q359+U359</f>
        <v/>
      </c>
      <c r="AD359" s="179">
        <f>Z359+V359</f>
        <v/>
      </c>
      <c r="AE359" s="179">
        <f>AA359+W359</f>
        <v/>
      </c>
      <c r="AF359" s="179">
        <f>AB359+X359</f>
        <v/>
      </c>
      <c r="AG359" s="179">
        <f>AC359+Y359</f>
        <v/>
      </c>
      <c r="AH359" s="177">
        <f>IF(B359+D359=0,"",B359/(B359+D359))</f>
        <v/>
      </c>
      <c r="AI359" s="177">
        <f>IF(C359+E359=0,"",C359/(C359+E359))</f>
        <v/>
      </c>
      <c r="AJ359" s="177">
        <f>IF(B359+C359=0,1,B359/(B359+C359))</f>
        <v/>
      </c>
      <c r="AK359" s="177">
        <f>IF(F359+H359=0,"",F359/(F359+H359))</f>
        <v/>
      </c>
      <c r="AL359" s="177">
        <f>IF(G359+I359=0,"",G359/(G359+I359))</f>
        <v/>
      </c>
      <c r="AM359" s="177">
        <f>IF(F359+G359=0,1,F359/(F359+G359))</f>
        <v/>
      </c>
      <c r="AN359" s="177">
        <f>IF(J359+L359=0,"",J359/(J359+L359))</f>
        <v/>
      </c>
      <c r="AO359" s="177">
        <f>IF(K359+M359=0,"",K359/(K359+M359))</f>
        <v/>
      </c>
      <c r="AP359" s="177">
        <f>IF(J359+K359=0,1,J359/(J359+K359))</f>
        <v/>
      </c>
      <c r="AQ359" s="177">
        <f>IF(N359+P359=0,"",N359/(N359+P359))</f>
        <v/>
      </c>
      <c r="AR359" s="177">
        <f>IF(O359+Q359=0,"",O359/(O359+Q359))</f>
        <v/>
      </c>
      <c r="AS359" s="177">
        <f>IF(N359+O359=0,1,N359/(N359+O359))</f>
        <v/>
      </c>
      <c r="AT359" s="177">
        <f>IF(R359+T359=0,"",R359/(R359+T359))</f>
        <v/>
      </c>
      <c r="AU359" s="177">
        <f>IF(S359+U359=0,"",S359/(S359+U359))</f>
        <v/>
      </c>
      <c r="AV359" s="177">
        <f>IF(R359+S359=0,1,R359/(R359+S359))</f>
        <v/>
      </c>
      <c r="AW359" s="177">
        <f>IF(V359+X359=0,"",V359/(V359+X359))</f>
        <v/>
      </c>
      <c r="AX359" s="177">
        <f>IF(W359+Y359=0,"",W359/(W359+Y359))</f>
        <v/>
      </c>
      <c r="AY359" s="177">
        <f>IF(V359+W359=0,1,V359/(V359+W359))</f>
        <v/>
      </c>
      <c r="AZ359" s="177">
        <f>IF(Z359+AB359=0,"",Z359/(Z359+AB359))</f>
        <v/>
      </c>
      <c r="BA359" s="177">
        <f>IF(AA359+AC359=0,"",AA359/(AA359+AC359))</f>
        <v/>
      </c>
      <c r="BB359" s="177">
        <f>IF(Z359+AA359=0,1,Z359/(Z359+AA359))</f>
        <v/>
      </c>
      <c r="BC359" s="177">
        <f>IF(AD359+AF359=0,"",AD359/(AD359+AF359))</f>
        <v/>
      </c>
      <c r="BD359" s="177">
        <f>IF(AE359+AG359=0,"",AE359/(AE359+AG359))</f>
        <v/>
      </c>
      <c r="BE359" s="177">
        <f>IF(AD359+AE359=0,1,AD359/(AD359+AE359))</f>
        <v/>
      </c>
    </row>
    <row r="360">
      <c r="A360" s="178" t="n">
        <v>0.9986412666666667</v>
      </c>
      <c r="B360" s="174" t="n">
        <v>0</v>
      </c>
      <c r="C360" s="174" t="n">
        <v>0</v>
      </c>
      <c r="D360" s="174" t="n">
        <v>1556</v>
      </c>
      <c r="E360" s="174" t="n">
        <v>3484</v>
      </c>
      <c r="F360" s="174" t="n">
        <v>0</v>
      </c>
      <c r="G360" s="174" t="n">
        <v>0</v>
      </c>
      <c r="H360" s="174" t="n">
        <v>1416</v>
      </c>
      <c r="I360" s="174" t="n">
        <v>2889</v>
      </c>
      <c r="J360" s="174" t="n">
        <v>2656</v>
      </c>
      <c r="K360" s="174" t="n">
        <v>33</v>
      </c>
      <c r="L360" s="174" t="n">
        <v>1608</v>
      </c>
      <c r="M360" s="174" t="n">
        <v>455</v>
      </c>
      <c r="N360" s="174" t="n">
        <v>0</v>
      </c>
      <c r="O360" s="174" t="n">
        <v>9</v>
      </c>
      <c r="P360" s="174" t="n">
        <v>29</v>
      </c>
      <c r="Q360" s="174" t="n">
        <v>4961</v>
      </c>
      <c r="R360" s="174" t="n">
        <v>0</v>
      </c>
      <c r="S360" s="174" t="n">
        <v>0</v>
      </c>
      <c r="T360" s="174" t="n">
        <v>159</v>
      </c>
      <c r="U360" s="174" t="n">
        <v>4401</v>
      </c>
      <c r="V360" s="174" t="n">
        <v>1019</v>
      </c>
      <c r="W360" s="174" t="n">
        <v>17</v>
      </c>
      <c r="X360" s="174" t="n">
        <v>1901</v>
      </c>
      <c r="Y360" s="174" t="n">
        <v>6592</v>
      </c>
      <c r="Z360" s="179">
        <f>B360+F360+J360+N360+R360</f>
        <v/>
      </c>
      <c r="AA360" s="179">
        <f>C360+G360+K360+O360+S360</f>
        <v/>
      </c>
      <c r="AB360" s="179">
        <f>D360+H360+L360+P360+T360</f>
        <v/>
      </c>
      <c r="AC360" s="179">
        <f>E360+I360+M360+Q360+U360</f>
        <v/>
      </c>
      <c r="AD360" s="179">
        <f>Z360+V360</f>
        <v/>
      </c>
      <c r="AE360" s="179">
        <f>AA360+W360</f>
        <v/>
      </c>
      <c r="AF360" s="179">
        <f>AB360+X360</f>
        <v/>
      </c>
      <c r="AG360" s="179">
        <f>AC360+Y360</f>
        <v/>
      </c>
      <c r="AH360" s="177">
        <f>IF(B360+D360=0,"",B360/(B360+D360))</f>
        <v/>
      </c>
      <c r="AI360" s="177">
        <f>IF(C360+E360=0,"",C360/(C360+E360))</f>
        <v/>
      </c>
      <c r="AJ360" s="177">
        <f>IF(B360+C360=0,1,B360/(B360+C360))</f>
        <v/>
      </c>
      <c r="AK360" s="177">
        <f>IF(F360+H360=0,"",F360/(F360+H360))</f>
        <v/>
      </c>
      <c r="AL360" s="177">
        <f>IF(G360+I360=0,"",G360/(G360+I360))</f>
        <v/>
      </c>
      <c r="AM360" s="177">
        <f>IF(F360+G360=0,1,F360/(F360+G360))</f>
        <v/>
      </c>
      <c r="AN360" s="177">
        <f>IF(J360+L360=0,"",J360/(J360+L360))</f>
        <v/>
      </c>
      <c r="AO360" s="177">
        <f>IF(K360+M360=0,"",K360/(K360+M360))</f>
        <v/>
      </c>
      <c r="AP360" s="177">
        <f>IF(J360+K360=0,1,J360/(J360+K360))</f>
        <v/>
      </c>
      <c r="AQ360" s="177">
        <f>IF(N360+P360=0,"",N360/(N360+P360))</f>
        <v/>
      </c>
      <c r="AR360" s="177">
        <f>IF(O360+Q360=0,"",O360/(O360+Q360))</f>
        <v/>
      </c>
      <c r="AS360" s="177">
        <f>IF(N360+O360=0,1,N360/(N360+O360))</f>
        <v/>
      </c>
      <c r="AT360" s="177">
        <f>IF(R360+T360=0,"",R360/(R360+T360))</f>
        <v/>
      </c>
      <c r="AU360" s="177">
        <f>IF(S360+U360=0,"",S360/(S360+U360))</f>
        <v/>
      </c>
      <c r="AV360" s="177">
        <f>IF(R360+S360=0,1,R360/(R360+S360))</f>
        <v/>
      </c>
      <c r="AW360" s="177">
        <f>IF(V360+X360=0,"",V360/(V360+X360))</f>
        <v/>
      </c>
      <c r="AX360" s="177">
        <f>IF(W360+Y360=0,"",W360/(W360+Y360))</f>
        <v/>
      </c>
      <c r="AY360" s="177">
        <f>IF(V360+W360=0,1,V360/(V360+W360))</f>
        <v/>
      </c>
      <c r="AZ360" s="177">
        <f>IF(Z360+AB360=0,"",Z360/(Z360+AB360))</f>
        <v/>
      </c>
      <c r="BA360" s="177">
        <f>IF(AA360+AC360=0,"",AA360/(AA360+AC360))</f>
        <v/>
      </c>
      <c r="BB360" s="177">
        <f>IF(Z360+AA360=0,1,Z360/(Z360+AA360))</f>
        <v/>
      </c>
      <c r="BC360" s="177">
        <f>IF(AD360+AF360=0,"",AD360/(AD360+AF360))</f>
        <v/>
      </c>
      <c r="BD360" s="177">
        <f>IF(AE360+AG360=0,"",AE360/(AE360+AG360))</f>
        <v/>
      </c>
      <c r="BE360" s="177">
        <f>IF(AD360+AE360=0,1,AD360/(AD360+AE360))</f>
        <v/>
      </c>
    </row>
    <row r="361">
      <c r="A361" s="178" t="n">
        <v>0.9987914066666668</v>
      </c>
      <c r="B361" s="174" t="n">
        <v>0</v>
      </c>
      <c r="C361" s="174" t="n">
        <v>0</v>
      </c>
      <c r="D361" s="174" t="n">
        <v>1556</v>
      </c>
      <c r="E361" s="174" t="n">
        <v>3484</v>
      </c>
      <c r="F361" s="174" t="n">
        <v>0</v>
      </c>
      <c r="G361" s="174" t="n">
        <v>0</v>
      </c>
      <c r="H361" s="174" t="n">
        <v>1416</v>
      </c>
      <c r="I361" s="174" t="n">
        <v>2889</v>
      </c>
      <c r="J361" s="174" t="n">
        <v>2597</v>
      </c>
      <c r="K361" s="174" t="n">
        <v>32</v>
      </c>
      <c r="L361" s="174" t="n">
        <v>1667</v>
      </c>
      <c r="M361" s="174" t="n">
        <v>456</v>
      </c>
      <c r="N361" s="174" t="n">
        <v>0</v>
      </c>
      <c r="O361" s="174" t="n">
        <v>9</v>
      </c>
      <c r="P361" s="174" t="n">
        <v>29</v>
      </c>
      <c r="Q361" s="174" t="n">
        <v>4961</v>
      </c>
      <c r="R361" s="174" t="n">
        <v>0</v>
      </c>
      <c r="S361" s="174" t="n">
        <v>0</v>
      </c>
      <c r="T361" s="174" t="n">
        <v>159</v>
      </c>
      <c r="U361" s="174" t="n">
        <v>4401</v>
      </c>
      <c r="V361" s="174" t="n">
        <v>997</v>
      </c>
      <c r="W361" s="174" t="n">
        <v>16</v>
      </c>
      <c r="X361" s="174" t="n">
        <v>1923</v>
      </c>
      <c r="Y361" s="174" t="n">
        <v>6593</v>
      </c>
      <c r="Z361" s="179">
        <f>B361+F361+J361+N361+R361</f>
        <v/>
      </c>
      <c r="AA361" s="179">
        <f>C361+G361+K361+O361+S361</f>
        <v/>
      </c>
      <c r="AB361" s="179">
        <f>D361+H361+L361+P361+T361</f>
        <v/>
      </c>
      <c r="AC361" s="179">
        <f>E361+I361+M361+Q361+U361</f>
        <v/>
      </c>
      <c r="AD361" s="179">
        <f>Z361+V361</f>
        <v/>
      </c>
      <c r="AE361" s="179">
        <f>AA361+W361</f>
        <v/>
      </c>
      <c r="AF361" s="179">
        <f>AB361+X361</f>
        <v/>
      </c>
      <c r="AG361" s="179">
        <f>AC361+Y361</f>
        <v/>
      </c>
      <c r="AH361" s="177">
        <f>IF(B361+D361=0,"",B361/(B361+D361))</f>
        <v/>
      </c>
      <c r="AI361" s="177">
        <f>IF(C361+E361=0,"",C361/(C361+E361))</f>
        <v/>
      </c>
      <c r="AJ361" s="177">
        <f>IF(B361+C361=0,1,B361/(B361+C361))</f>
        <v/>
      </c>
      <c r="AK361" s="177">
        <f>IF(F361+H361=0,"",F361/(F361+H361))</f>
        <v/>
      </c>
      <c r="AL361" s="177">
        <f>IF(G361+I361=0,"",G361/(G361+I361))</f>
        <v/>
      </c>
      <c r="AM361" s="177">
        <f>IF(F361+G361=0,1,F361/(F361+G361))</f>
        <v/>
      </c>
      <c r="AN361" s="177">
        <f>IF(J361+L361=0,"",J361/(J361+L361))</f>
        <v/>
      </c>
      <c r="AO361" s="177">
        <f>IF(K361+M361=0,"",K361/(K361+M361))</f>
        <v/>
      </c>
      <c r="AP361" s="177">
        <f>IF(J361+K361=0,1,J361/(J361+K361))</f>
        <v/>
      </c>
      <c r="AQ361" s="177">
        <f>IF(N361+P361=0,"",N361/(N361+P361))</f>
        <v/>
      </c>
      <c r="AR361" s="177">
        <f>IF(O361+Q361=0,"",O361/(O361+Q361))</f>
        <v/>
      </c>
      <c r="AS361" s="177">
        <f>IF(N361+O361=0,1,N361/(N361+O361))</f>
        <v/>
      </c>
      <c r="AT361" s="177">
        <f>IF(R361+T361=0,"",R361/(R361+T361))</f>
        <v/>
      </c>
      <c r="AU361" s="177">
        <f>IF(S361+U361=0,"",S361/(S361+U361))</f>
        <v/>
      </c>
      <c r="AV361" s="177">
        <f>IF(R361+S361=0,1,R361/(R361+S361))</f>
        <v/>
      </c>
      <c r="AW361" s="177">
        <f>IF(V361+X361=0,"",V361/(V361+X361))</f>
        <v/>
      </c>
      <c r="AX361" s="177">
        <f>IF(W361+Y361=0,"",W361/(W361+Y361))</f>
        <v/>
      </c>
      <c r="AY361" s="177">
        <f>IF(V361+W361=0,1,V361/(V361+W361))</f>
        <v/>
      </c>
      <c r="AZ361" s="177">
        <f>IF(Z361+AB361=0,"",Z361/(Z361+AB361))</f>
        <v/>
      </c>
      <c r="BA361" s="177">
        <f>IF(AA361+AC361=0,"",AA361/(AA361+AC361))</f>
        <v/>
      </c>
      <c r="BB361" s="177">
        <f>IF(Z361+AA361=0,1,Z361/(Z361+AA361))</f>
        <v/>
      </c>
      <c r="BC361" s="177">
        <f>IF(AD361+AF361=0,"",AD361/(AD361+AF361))</f>
        <v/>
      </c>
      <c r="BD361" s="177">
        <f>IF(AE361+AG361=0,"",AE361/(AE361+AG361))</f>
        <v/>
      </c>
      <c r="BE361" s="177">
        <f>IF(AD361+AE361=0,1,AD361/(AD361+AE361))</f>
        <v/>
      </c>
    </row>
    <row r="362">
      <c r="A362" s="178" t="n">
        <v>0.99894788</v>
      </c>
      <c r="B362" s="174" t="n">
        <v>0</v>
      </c>
      <c r="C362" s="174" t="n">
        <v>0</v>
      </c>
      <c r="D362" s="174" t="n">
        <v>1556</v>
      </c>
      <c r="E362" s="174" t="n">
        <v>3484</v>
      </c>
      <c r="F362" s="174" t="n">
        <v>0</v>
      </c>
      <c r="G362" s="174" t="n">
        <v>0</v>
      </c>
      <c r="H362" s="174" t="n">
        <v>1416</v>
      </c>
      <c r="I362" s="174" t="n">
        <v>2889</v>
      </c>
      <c r="J362" s="174" t="n">
        <v>2526</v>
      </c>
      <c r="K362" s="174" t="n">
        <v>29</v>
      </c>
      <c r="L362" s="174" t="n">
        <v>1738</v>
      </c>
      <c r="M362" s="174" t="n">
        <v>459</v>
      </c>
      <c r="N362" s="174" t="n">
        <v>0</v>
      </c>
      <c r="O362" s="174" t="n">
        <v>7</v>
      </c>
      <c r="P362" s="174" t="n">
        <v>29</v>
      </c>
      <c r="Q362" s="174" t="n">
        <v>4963</v>
      </c>
      <c r="R362" s="174" t="n">
        <v>0</v>
      </c>
      <c r="S362" s="174" t="n">
        <v>0</v>
      </c>
      <c r="T362" s="174" t="n">
        <v>159</v>
      </c>
      <c r="U362" s="174" t="n">
        <v>4401</v>
      </c>
      <c r="V362" s="174" t="n">
        <v>990</v>
      </c>
      <c r="W362" s="174" t="n">
        <v>16</v>
      </c>
      <c r="X362" s="174" t="n">
        <v>1930</v>
      </c>
      <c r="Y362" s="174" t="n">
        <v>6593</v>
      </c>
      <c r="Z362" s="179">
        <f>B362+F362+J362+N362+R362</f>
        <v/>
      </c>
      <c r="AA362" s="179">
        <f>C362+G362+K362+O362+S362</f>
        <v/>
      </c>
      <c r="AB362" s="179">
        <f>D362+H362+L362+P362+T362</f>
        <v/>
      </c>
      <c r="AC362" s="179">
        <f>E362+I362+M362+Q362+U362</f>
        <v/>
      </c>
      <c r="AD362" s="179">
        <f>Z362+V362</f>
        <v/>
      </c>
      <c r="AE362" s="179">
        <f>AA362+W362</f>
        <v/>
      </c>
      <c r="AF362" s="179">
        <f>AB362+X362</f>
        <v/>
      </c>
      <c r="AG362" s="179">
        <f>AC362+Y362</f>
        <v/>
      </c>
      <c r="AH362" s="177">
        <f>IF(B362+D362=0,"",B362/(B362+D362))</f>
        <v/>
      </c>
      <c r="AI362" s="177">
        <f>IF(C362+E362=0,"",C362/(C362+E362))</f>
        <v/>
      </c>
      <c r="AJ362" s="177">
        <f>IF(B362+C362=0,1,B362/(B362+C362))</f>
        <v/>
      </c>
      <c r="AK362" s="177">
        <f>IF(F362+H362=0,"",F362/(F362+H362))</f>
        <v/>
      </c>
      <c r="AL362" s="177">
        <f>IF(G362+I362=0,"",G362/(G362+I362))</f>
        <v/>
      </c>
      <c r="AM362" s="177">
        <f>IF(F362+G362=0,1,F362/(F362+G362))</f>
        <v/>
      </c>
      <c r="AN362" s="177">
        <f>IF(J362+L362=0,"",J362/(J362+L362))</f>
        <v/>
      </c>
      <c r="AO362" s="177">
        <f>IF(K362+M362=0,"",K362/(K362+M362))</f>
        <v/>
      </c>
      <c r="AP362" s="177">
        <f>IF(J362+K362=0,1,J362/(J362+K362))</f>
        <v/>
      </c>
      <c r="AQ362" s="177">
        <f>IF(N362+P362=0,"",N362/(N362+P362))</f>
        <v/>
      </c>
      <c r="AR362" s="177">
        <f>IF(O362+Q362=0,"",O362/(O362+Q362))</f>
        <v/>
      </c>
      <c r="AS362" s="177">
        <f>IF(N362+O362=0,1,N362/(N362+O362))</f>
        <v/>
      </c>
      <c r="AT362" s="177">
        <f>IF(R362+T362=0,"",R362/(R362+T362))</f>
        <v/>
      </c>
      <c r="AU362" s="177">
        <f>IF(S362+U362=0,"",S362/(S362+U362))</f>
        <v/>
      </c>
      <c r="AV362" s="177">
        <f>IF(R362+S362=0,1,R362/(R362+S362))</f>
        <v/>
      </c>
      <c r="AW362" s="177">
        <f>IF(V362+X362=0,"",V362/(V362+X362))</f>
        <v/>
      </c>
      <c r="AX362" s="177">
        <f>IF(W362+Y362=0,"",W362/(W362+Y362))</f>
        <v/>
      </c>
      <c r="AY362" s="177">
        <f>IF(V362+W362=0,1,V362/(V362+W362))</f>
        <v/>
      </c>
      <c r="AZ362" s="177">
        <f>IF(Z362+AB362=0,"",Z362/(Z362+AB362))</f>
        <v/>
      </c>
      <c r="BA362" s="177">
        <f>IF(AA362+AC362=0,"",AA362/(AA362+AC362))</f>
        <v/>
      </c>
      <c r="BB362" s="177">
        <f>IF(Z362+AA362=0,1,Z362/(Z362+AA362))</f>
        <v/>
      </c>
      <c r="BC362" s="177">
        <f>IF(AD362+AF362=0,"",AD362/(AD362+AF362))</f>
        <v/>
      </c>
      <c r="BD362" s="177">
        <f>IF(AE362+AG362=0,"",AE362/(AE362+AG362))</f>
        <v/>
      </c>
      <c r="BE362" s="177">
        <f>IF(AD362+AE362=0,1,AD362/(AD362+AE362))</f>
        <v/>
      </c>
    </row>
    <row r="363">
      <c r="A363" s="178" t="n">
        <v>0.9990742866666666</v>
      </c>
      <c r="B363" s="174" t="n">
        <v>0</v>
      </c>
      <c r="C363" s="174" t="n">
        <v>0</v>
      </c>
      <c r="D363" s="174" t="n">
        <v>1556</v>
      </c>
      <c r="E363" s="174" t="n">
        <v>3484</v>
      </c>
      <c r="F363" s="174" t="n">
        <v>0</v>
      </c>
      <c r="G363" s="174" t="n">
        <v>0</v>
      </c>
      <c r="H363" s="174" t="n">
        <v>1416</v>
      </c>
      <c r="I363" s="174" t="n">
        <v>2889</v>
      </c>
      <c r="J363" s="174" t="n">
        <v>2471</v>
      </c>
      <c r="K363" s="174" t="n">
        <v>26</v>
      </c>
      <c r="L363" s="174" t="n">
        <v>1793</v>
      </c>
      <c r="M363" s="174" t="n">
        <v>462</v>
      </c>
      <c r="N363" s="174" t="n">
        <v>0</v>
      </c>
      <c r="O363" s="174" t="n">
        <v>6</v>
      </c>
      <c r="P363" s="174" t="n">
        <v>29</v>
      </c>
      <c r="Q363" s="174" t="n">
        <v>4964</v>
      </c>
      <c r="R363" s="174" t="n">
        <v>0</v>
      </c>
      <c r="S363" s="174" t="n">
        <v>0</v>
      </c>
      <c r="T363" s="174" t="n">
        <v>159</v>
      </c>
      <c r="U363" s="174" t="n">
        <v>4401</v>
      </c>
      <c r="V363" s="174" t="n">
        <v>968</v>
      </c>
      <c r="W363" s="174" t="n">
        <v>14</v>
      </c>
      <c r="X363" s="174" t="n">
        <v>1952</v>
      </c>
      <c r="Y363" s="174" t="n">
        <v>6595</v>
      </c>
      <c r="Z363" s="179">
        <f>B363+F363+J363+N363+R363</f>
        <v/>
      </c>
      <c r="AA363" s="179">
        <f>C363+G363+K363+O363+S363</f>
        <v/>
      </c>
      <c r="AB363" s="179">
        <f>D363+H363+L363+P363+T363</f>
        <v/>
      </c>
      <c r="AC363" s="179">
        <f>E363+I363+M363+Q363+U363</f>
        <v/>
      </c>
      <c r="AD363" s="179">
        <f>Z363+V363</f>
        <v/>
      </c>
      <c r="AE363" s="179">
        <f>AA363+W363</f>
        <v/>
      </c>
      <c r="AF363" s="179">
        <f>AB363+X363</f>
        <v/>
      </c>
      <c r="AG363" s="179">
        <f>AC363+Y363</f>
        <v/>
      </c>
      <c r="AH363" s="177">
        <f>IF(B363+D363=0,"",B363/(B363+D363))</f>
        <v/>
      </c>
      <c r="AI363" s="177">
        <f>IF(C363+E363=0,"",C363/(C363+E363))</f>
        <v/>
      </c>
      <c r="AJ363" s="177">
        <f>IF(B363+C363=0,1,B363/(B363+C363))</f>
        <v/>
      </c>
      <c r="AK363" s="177">
        <f>IF(F363+H363=0,"",F363/(F363+H363))</f>
        <v/>
      </c>
      <c r="AL363" s="177">
        <f>IF(G363+I363=0,"",G363/(G363+I363))</f>
        <v/>
      </c>
      <c r="AM363" s="177">
        <f>IF(F363+G363=0,1,F363/(F363+G363))</f>
        <v/>
      </c>
      <c r="AN363" s="177">
        <f>IF(J363+L363=0,"",J363/(J363+L363))</f>
        <v/>
      </c>
      <c r="AO363" s="177">
        <f>IF(K363+M363=0,"",K363/(K363+M363))</f>
        <v/>
      </c>
      <c r="AP363" s="177">
        <f>IF(J363+K363=0,1,J363/(J363+K363))</f>
        <v/>
      </c>
      <c r="AQ363" s="177">
        <f>IF(N363+P363=0,"",N363/(N363+P363))</f>
        <v/>
      </c>
      <c r="AR363" s="177">
        <f>IF(O363+Q363=0,"",O363/(O363+Q363))</f>
        <v/>
      </c>
      <c r="AS363" s="177">
        <f>IF(N363+O363=0,1,N363/(N363+O363))</f>
        <v/>
      </c>
      <c r="AT363" s="177">
        <f>IF(R363+T363=0,"",R363/(R363+T363))</f>
        <v/>
      </c>
      <c r="AU363" s="177">
        <f>IF(S363+U363=0,"",S363/(S363+U363))</f>
        <v/>
      </c>
      <c r="AV363" s="177">
        <f>IF(R363+S363=0,1,R363/(R363+S363))</f>
        <v/>
      </c>
      <c r="AW363" s="177">
        <f>IF(V363+X363=0,"",V363/(V363+X363))</f>
        <v/>
      </c>
      <c r="AX363" s="177">
        <f>IF(W363+Y363=0,"",W363/(W363+Y363))</f>
        <v/>
      </c>
      <c r="AY363" s="177">
        <f>IF(V363+W363=0,1,V363/(V363+W363))</f>
        <v/>
      </c>
      <c r="AZ363" s="177">
        <f>IF(Z363+AB363=0,"",Z363/(Z363+AB363))</f>
        <v/>
      </c>
      <c r="BA363" s="177">
        <f>IF(AA363+AC363=0,"",AA363/(AA363+AC363))</f>
        <v/>
      </c>
      <c r="BB363" s="177">
        <f>IF(Z363+AA363=0,1,Z363/(Z363+AA363))</f>
        <v/>
      </c>
      <c r="BC363" s="177">
        <f>IF(AD363+AF363=0,"",AD363/(AD363+AF363))</f>
        <v/>
      </c>
      <c r="BD363" s="177">
        <f>IF(AE363+AG363=0,"",AE363/(AE363+AG363))</f>
        <v/>
      </c>
      <c r="BE363" s="177">
        <f>IF(AD363+AE363=0,1,AD363/(AD363+AE363))</f>
        <v/>
      </c>
    </row>
    <row r="364">
      <c r="A364" s="178" t="n">
        <v>0.999188316190476</v>
      </c>
      <c r="B364" s="174" t="n">
        <v>0</v>
      </c>
      <c r="C364" s="174" t="n">
        <v>0</v>
      </c>
      <c r="D364" s="174" t="n">
        <v>1556</v>
      </c>
      <c r="E364" s="174" t="n">
        <v>3484</v>
      </c>
      <c r="F364" s="174" t="n">
        <v>0</v>
      </c>
      <c r="G364" s="174" t="n">
        <v>0</v>
      </c>
      <c r="H364" s="174" t="n">
        <v>1416</v>
      </c>
      <c r="I364" s="174" t="n">
        <v>2889</v>
      </c>
      <c r="J364" s="174" t="n">
        <v>2406</v>
      </c>
      <c r="K364" s="174" t="n">
        <v>26</v>
      </c>
      <c r="L364" s="174" t="n">
        <v>1858</v>
      </c>
      <c r="M364" s="174" t="n">
        <v>462</v>
      </c>
      <c r="N364" s="174" t="n">
        <v>0</v>
      </c>
      <c r="O364" s="174" t="n">
        <v>5</v>
      </c>
      <c r="P364" s="174" t="n">
        <v>29</v>
      </c>
      <c r="Q364" s="174" t="n">
        <v>4965</v>
      </c>
      <c r="R364" s="174" t="n">
        <v>0</v>
      </c>
      <c r="S364" s="174" t="n">
        <v>0</v>
      </c>
      <c r="T364" s="174" t="n">
        <v>159</v>
      </c>
      <c r="U364" s="174" t="n">
        <v>4401</v>
      </c>
      <c r="V364" s="174" t="n">
        <v>953</v>
      </c>
      <c r="W364" s="174" t="n">
        <v>12</v>
      </c>
      <c r="X364" s="174" t="n">
        <v>1967</v>
      </c>
      <c r="Y364" s="174" t="n">
        <v>6597</v>
      </c>
      <c r="Z364" s="179">
        <f>B364+F364+J364+N364+R364</f>
        <v/>
      </c>
      <c r="AA364" s="179">
        <f>C364+G364+K364+O364+S364</f>
        <v/>
      </c>
      <c r="AB364" s="179">
        <f>D364+H364+L364+P364+T364</f>
        <v/>
      </c>
      <c r="AC364" s="179">
        <f>E364+I364+M364+Q364+U364</f>
        <v/>
      </c>
      <c r="AD364" s="179">
        <f>Z364+V364</f>
        <v/>
      </c>
      <c r="AE364" s="179">
        <f>AA364+W364</f>
        <v/>
      </c>
      <c r="AF364" s="179">
        <f>AB364+X364</f>
        <v/>
      </c>
      <c r="AG364" s="179">
        <f>AC364+Y364</f>
        <v/>
      </c>
      <c r="AH364" s="177">
        <f>IF(B364+D364=0,"",B364/(B364+D364))</f>
        <v/>
      </c>
      <c r="AI364" s="177">
        <f>IF(C364+E364=0,"",C364/(C364+E364))</f>
        <v/>
      </c>
      <c r="AJ364" s="177">
        <f>IF(B364+C364=0,1,B364/(B364+C364))</f>
        <v/>
      </c>
      <c r="AK364" s="177">
        <f>IF(F364+H364=0,"",F364/(F364+H364))</f>
        <v/>
      </c>
      <c r="AL364" s="177">
        <f>IF(G364+I364=0,"",G364/(G364+I364))</f>
        <v/>
      </c>
      <c r="AM364" s="177">
        <f>IF(F364+G364=0,1,F364/(F364+G364))</f>
        <v/>
      </c>
      <c r="AN364" s="177">
        <f>IF(J364+L364=0,"",J364/(J364+L364))</f>
        <v/>
      </c>
      <c r="AO364" s="177">
        <f>IF(K364+M364=0,"",K364/(K364+M364))</f>
        <v/>
      </c>
      <c r="AP364" s="177">
        <f>IF(J364+K364=0,1,J364/(J364+K364))</f>
        <v/>
      </c>
      <c r="AQ364" s="177">
        <f>IF(N364+P364=0,"",N364/(N364+P364))</f>
        <v/>
      </c>
      <c r="AR364" s="177">
        <f>IF(O364+Q364=0,"",O364/(O364+Q364))</f>
        <v/>
      </c>
      <c r="AS364" s="177">
        <f>IF(N364+O364=0,1,N364/(N364+O364))</f>
        <v/>
      </c>
      <c r="AT364" s="177">
        <f>IF(R364+T364=0,"",R364/(R364+T364))</f>
        <v/>
      </c>
      <c r="AU364" s="177">
        <f>IF(S364+U364=0,"",S364/(S364+U364))</f>
        <v/>
      </c>
      <c r="AV364" s="177">
        <f>IF(R364+S364=0,1,R364/(R364+S364))</f>
        <v/>
      </c>
      <c r="AW364" s="177">
        <f>IF(V364+X364=0,"",V364/(V364+X364))</f>
        <v/>
      </c>
      <c r="AX364" s="177">
        <f>IF(W364+Y364=0,"",W364/(W364+Y364))</f>
        <v/>
      </c>
      <c r="AY364" s="177">
        <f>IF(V364+W364=0,1,V364/(V364+W364))</f>
        <v/>
      </c>
      <c r="AZ364" s="177">
        <f>IF(Z364+AB364=0,"",Z364/(Z364+AB364))</f>
        <v/>
      </c>
      <c r="BA364" s="177">
        <f>IF(AA364+AC364=0,"",AA364/(AA364+AC364))</f>
        <v/>
      </c>
      <c r="BB364" s="177">
        <f>IF(Z364+AA364=0,1,Z364/(Z364+AA364))</f>
        <v/>
      </c>
      <c r="BC364" s="177">
        <f>IF(AD364+AF364=0,"",AD364/(AD364+AF364))</f>
        <v/>
      </c>
      <c r="BD364" s="177">
        <f>IF(AE364+AG364=0,"",AE364/(AE364+AG364))</f>
        <v/>
      </c>
      <c r="BE364" s="177">
        <f>IF(AD364+AE364=0,1,AD364/(AD364+AE364))</f>
        <v/>
      </c>
    </row>
    <row r="365">
      <c r="A365" s="178" t="n">
        <v>0.9992764666666668</v>
      </c>
      <c r="B365" s="174" t="n">
        <v>0</v>
      </c>
      <c r="C365" s="174" t="n">
        <v>0</v>
      </c>
      <c r="D365" s="174" t="n">
        <v>1556</v>
      </c>
      <c r="E365" s="174" t="n">
        <v>3484</v>
      </c>
      <c r="F365" s="174" t="n">
        <v>0</v>
      </c>
      <c r="G365" s="174" t="n">
        <v>0</v>
      </c>
      <c r="H365" s="174" t="n">
        <v>1416</v>
      </c>
      <c r="I365" s="174" t="n">
        <v>2889</v>
      </c>
      <c r="J365" s="174" t="n">
        <v>2340</v>
      </c>
      <c r="K365" s="174" t="n">
        <v>25</v>
      </c>
      <c r="L365" s="174" t="n">
        <v>1924</v>
      </c>
      <c r="M365" s="174" t="n">
        <v>463</v>
      </c>
      <c r="N365" s="174" t="n">
        <v>0</v>
      </c>
      <c r="O365" s="174" t="n">
        <v>5</v>
      </c>
      <c r="P365" s="174" t="n">
        <v>29</v>
      </c>
      <c r="Q365" s="174" t="n">
        <v>4965</v>
      </c>
      <c r="R365" s="174" t="n">
        <v>0</v>
      </c>
      <c r="S365" s="174" t="n">
        <v>0</v>
      </c>
      <c r="T365" s="174" t="n">
        <v>159</v>
      </c>
      <c r="U365" s="174" t="n">
        <v>4401</v>
      </c>
      <c r="V365" s="174" t="n">
        <v>937</v>
      </c>
      <c r="W365" s="174" t="n">
        <v>12</v>
      </c>
      <c r="X365" s="174" t="n">
        <v>1983</v>
      </c>
      <c r="Y365" s="174" t="n">
        <v>6597</v>
      </c>
      <c r="Z365" s="179">
        <f>B365+F365+J365+N365+R365</f>
        <v/>
      </c>
      <c r="AA365" s="179">
        <f>C365+G365+K365+O365+S365</f>
        <v/>
      </c>
      <c r="AB365" s="179">
        <f>D365+H365+L365+P365+T365</f>
        <v/>
      </c>
      <c r="AC365" s="179">
        <f>E365+I365+M365+Q365+U365</f>
        <v/>
      </c>
      <c r="AD365" s="179">
        <f>Z365+V365</f>
        <v/>
      </c>
      <c r="AE365" s="179">
        <f>AA365+W365</f>
        <v/>
      </c>
      <c r="AF365" s="179">
        <f>AB365+X365</f>
        <v/>
      </c>
      <c r="AG365" s="179">
        <f>AC365+Y365</f>
        <v/>
      </c>
      <c r="AH365" s="177">
        <f>IF(B365+D365=0,"",B365/(B365+D365))</f>
        <v/>
      </c>
      <c r="AI365" s="177">
        <f>IF(C365+E365=0,"",C365/(C365+E365))</f>
        <v/>
      </c>
      <c r="AJ365" s="177">
        <f>IF(B365+C365=0,1,B365/(B365+C365))</f>
        <v/>
      </c>
      <c r="AK365" s="177">
        <f>IF(F365+H365=0,"",F365/(F365+H365))</f>
        <v/>
      </c>
      <c r="AL365" s="177">
        <f>IF(G365+I365=0,"",G365/(G365+I365))</f>
        <v/>
      </c>
      <c r="AM365" s="177">
        <f>IF(F365+G365=0,1,F365/(F365+G365))</f>
        <v/>
      </c>
      <c r="AN365" s="177">
        <f>IF(J365+L365=0,"",J365/(J365+L365))</f>
        <v/>
      </c>
      <c r="AO365" s="177">
        <f>IF(K365+M365=0,"",K365/(K365+M365))</f>
        <v/>
      </c>
      <c r="AP365" s="177">
        <f>IF(J365+K365=0,1,J365/(J365+K365))</f>
        <v/>
      </c>
      <c r="AQ365" s="177">
        <f>IF(N365+P365=0,"",N365/(N365+P365))</f>
        <v/>
      </c>
      <c r="AR365" s="177">
        <f>IF(O365+Q365=0,"",O365/(O365+Q365))</f>
        <v/>
      </c>
      <c r="AS365" s="177">
        <f>IF(N365+O365=0,1,N365/(N365+O365))</f>
        <v/>
      </c>
      <c r="AT365" s="177">
        <f>IF(R365+T365=0,"",R365/(R365+T365))</f>
        <v/>
      </c>
      <c r="AU365" s="177">
        <f>IF(S365+U365=0,"",S365/(S365+U365))</f>
        <v/>
      </c>
      <c r="AV365" s="177">
        <f>IF(R365+S365=0,1,R365/(R365+S365))</f>
        <v/>
      </c>
      <c r="AW365" s="177">
        <f>IF(V365+X365=0,"",V365/(V365+X365))</f>
        <v/>
      </c>
      <c r="AX365" s="177">
        <f>IF(W365+Y365=0,"",W365/(W365+Y365))</f>
        <v/>
      </c>
      <c r="AY365" s="177">
        <f>IF(V365+W365=0,1,V365/(V365+W365))</f>
        <v/>
      </c>
      <c r="AZ365" s="177">
        <f>IF(Z365+AB365=0,"",Z365/(Z365+AB365))</f>
        <v/>
      </c>
      <c r="BA365" s="177">
        <f>IF(AA365+AC365=0,"",AA365/(AA365+AC365))</f>
        <v/>
      </c>
      <c r="BB365" s="177">
        <f>IF(Z365+AA365=0,1,Z365/(Z365+AA365))</f>
        <v/>
      </c>
      <c r="BC365" s="177">
        <f>IF(AD365+AF365=0,"",AD365/(AD365+AF365))</f>
        <v/>
      </c>
      <c r="BD365" s="177">
        <f>IF(AE365+AG365=0,"",AE365/(AE365+AG365))</f>
        <v/>
      </c>
      <c r="BE365" s="177">
        <f>IF(AD365+AE365=0,1,AD365/(AD365+AE365))</f>
        <v/>
      </c>
    </row>
    <row r="366">
      <c r="A366" s="178" t="n">
        <v>0.9993654266666668</v>
      </c>
      <c r="B366" s="174" t="n">
        <v>0</v>
      </c>
      <c r="C366" s="174" t="n">
        <v>0</v>
      </c>
      <c r="D366" s="174" t="n">
        <v>1556</v>
      </c>
      <c r="E366" s="174" t="n">
        <v>3484</v>
      </c>
      <c r="F366" s="174" t="n">
        <v>0</v>
      </c>
      <c r="G366" s="174" t="n">
        <v>0</v>
      </c>
      <c r="H366" s="174" t="n">
        <v>1416</v>
      </c>
      <c r="I366" s="174" t="n">
        <v>2889</v>
      </c>
      <c r="J366" s="174" t="n">
        <v>2276</v>
      </c>
      <c r="K366" s="174" t="n">
        <v>24</v>
      </c>
      <c r="L366" s="174" t="n">
        <v>1988</v>
      </c>
      <c r="M366" s="174" t="n">
        <v>464</v>
      </c>
      <c r="N366" s="174" t="n">
        <v>0</v>
      </c>
      <c r="O366" s="174" t="n">
        <v>4</v>
      </c>
      <c r="P366" s="174" t="n">
        <v>29</v>
      </c>
      <c r="Q366" s="174" t="n">
        <v>4966</v>
      </c>
      <c r="R366" s="174" t="n">
        <v>0</v>
      </c>
      <c r="S366" s="174" t="n">
        <v>0</v>
      </c>
      <c r="T366" s="174" t="n">
        <v>159</v>
      </c>
      <c r="U366" s="174" t="n">
        <v>4401</v>
      </c>
      <c r="V366" s="174" t="n">
        <v>920</v>
      </c>
      <c r="W366" s="174" t="n">
        <v>12</v>
      </c>
      <c r="X366" s="174" t="n">
        <v>2000</v>
      </c>
      <c r="Y366" s="174" t="n">
        <v>6597</v>
      </c>
      <c r="Z366" s="179">
        <f>B366+F366+J366+N366+R366</f>
        <v/>
      </c>
      <c r="AA366" s="179">
        <f>C366+G366+K366+O366+S366</f>
        <v/>
      </c>
      <c r="AB366" s="179">
        <f>D366+H366+L366+P366+T366</f>
        <v/>
      </c>
      <c r="AC366" s="179">
        <f>E366+I366+M366+Q366+U366</f>
        <v/>
      </c>
      <c r="AD366" s="179">
        <f>Z366+V366</f>
        <v/>
      </c>
      <c r="AE366" s="179">
        <f>AA366+W366</f>
        <v/>
      </c>
      <c r="AF366" s="179">
        <f>AB366+X366</f>
        <v/>
      </c>
      <c r="AG366" s="179">
        <f>AC366+Y366</f>
        <v/>
      </c>
      <c r="AH366" s="177">
        <f>IF(B366+D366=0,"",B366/(B366+D366))</f>
        <v/>
      </c>
      <c r="AI366" s="177">
        <f>IF(C366+E366=0,"",C366/(C366+E366))</f>
        <v/>
      </c>
      <c r="AJ366" s="177">
        <f>IF(B366+C366=0,1,B366/(B366+C366))</f>
        <v/>
      </c>
      <c r="AK366" s="177">
        <f>IF(F366+H366=0,"",F366/(F366+H366))</f>
        <v/>
      </c>
      <c r="AL366" s="177">
        <f>IF(G366+I366=0,"",G366/(G366+I366))</f>
        <v/>
      </c>
      <c r="AM366" s="177">
        <f>IF(F366+G366=0,1,F366/(F366+G366))</f>
        <v/>
      </c>
      <c r="AN366" s="177">
        <f>IF(J366+L366=0,"",J366/(J366+L366))</f>
        <v/>
      </c>
      <c r="AO366" s="177">
        <f>IF(K366+M366=0,"",K366/(K366+M366))</f>
        <v/>
      </c>
      <c r="AP366" s="177">
        <f>IF(J366+K366=0,1,J366/(J366+K366))</f>
        <v/>
      </c>
      <c r="AQ366" s="177">
        <f>IF(N366+P366=0,"",N366/(N366+P366))</f>
        <v/>
      </c>
      <c r="AR366" s="177">
        <f>IF(O366+Q366=0,"",O366/(O366+Q366))</f>
        <v/>
      </c>
      <c r="AS366" s="177">
        <f>IF(N366+O366=0,1,N366/(N366+O366))</f>
        <v/>
      </c>
      <c r="AT366" s="177">
        <f>IF(R366+T366=0,"",R366/(R366+T366))</f>
        <v/>
      </c>
      <c r="AU366" s="177">
        <f>IF(S366+U366=0,"",S366/(S366+U366))</f>
        <v/>
      </c>
      <c r="AV366" s="177">
        <f>IF(R366+S366=0,1,R366/(R366+S366))</f>
        <v/>
      </c>
      <c r="AW366" s="177">
        <f>IF(V366+X366=0,"",V366/(V366+X366))</f>
        <v/>
      </c>
      <c r="AX366" s="177">
        <f>IF(W366+Y366=0,"",W366/(W366+Y366))</f>
        <v/>
      </c>
      <c r="AY366" s="177">
        <f>IF(V366+W366=0,1,V366/(V366+W366))</f>
        <v/>
      </c>
      <c r="AZ366" s="177">
        <f>IF(Z366+AB366=0,"",Z366/(Z366+AB366))</f>
        <v/>
      </c>
      <c r="BA366" s="177">
        <f>IF(AA366+AC366=0,"",AA366/(AA366+AC366))</f>
        <v/>
      </c>
      <c r="BB366" s="177">
        <f>IF(Z366+AA366=0,1,Z366/(Z366+AA366))</f>
        <v/>
      </c>
      <c r="BC366" s="177">
        <f>IF(AD366+AF366=0,"",AD366/(AD366+AF366))</f>
        <v/>
      </c>
      <c r="BD366" s="177">
        <f>IF(AE366+AG366=0,"",AE366/(AE366+AG366))</f>
        <v/>
      </c>
      <c r="BE366" s="177">
        <f>IF(AD366+AE366=0,1,AD366/(AD366+AE366))</f>
        <v/>
      </c>
    </row>
    <row r="367">
      <c r="A367" s="178" t="n">
        <v>0.9994356209523808</v>
      </c>
      <c r="B367" s="174" t="n">
        <v>0</v>
      </c>
      <c r="C367" s="174" t="n">
        <v>0</v>
      </c>
      <c r="D367" s="174" t="n">
        <v>1556</v>
      </c>
      <c r="E367" s="174" t="n">
        <v>3484</v>
      </c>
      <c r="F367" s="174" t="n">
        <v>0</v>
      </c>
      <c r="G367" s="174" t="n">
        <v>0</v>
      </c>
      <c r="H367" s="174" t="n">
        <v>1416</v>
      </c>
      <c r="I367" s="174" t="n">
        <v>2889</v>
      </c>
      <c r="J367" s="174" t="n">
        <v>2216</v>
      </c>
      <c r="K367" s="174" t="n">
        <v>21</v>
      </c>
      <c r="L367" s="174" t="n">
        <v>2048</v>
      </c>
      <c r="M367" s="174" t="n">
        <v>467</v>
      </c>
      <c r="N367" s="174" t="n">
        <v>0</v>
      </c>
      <c r="O367" s="174" t="n">
        <v>3</v>
      </c>
      <c r="P367" s="174" t="n">
        <v>29</v>
      </c>
      <c r="Q367" s="174" t="n">
        <v>4967</v>
      </c>
      <c r="R367" s="174" t="n">
        <v>0</v>
      </c>
      <c r="S367" s="174" t="n">
        <v>0</v>
      </c>
      <c r="T367" s="174" t="n">
        <v>159</v>
      </c>
      <c r="U367" s="174" t="n">
        <v>4401</v>
      </c>
      <c r="V367" s="174" t="n">
        <v>901</v>
      </c>
      <c r="W367" s="174" t="n">
        <v>12</v>
      </c>
      <c r="X367" s="174" t="n">
        <v>2019</v>
      </c>
      <c r="Y367" s="174" t="n">
        <v>6597</v>
      </c>
      <c r="Z367" s="179">
        <f>B367+F367+J367+N367+R367</f>
        <v/>
      </c>
      <c r="AA367" s="179">
        <f>C367+G367+K367+O367+S367</f>
        <v/>
      </c>
      <c r="AB367" s="179">
        <f>D367+H367+L367+P367+T367</f>
        <v/>
      </c>
      <c r="AC367" s="179">
        <f>E367+I367+M367+Q367+U367</f>
        <v/>
      </c>
      <c r="AD367" s="179">
        <f>Z367+V367</f>
        <v/>
      </c>
      <c r="AE367" s="179">
        <f>AA367+W367</f>
        <v/>
      </c>
      <c r="AF367" s="179">
        <f>AB367+X367</f>
        <v/>
      </c>
      <c r="AG367" s="179">
        <f>AC367+Y367</f>
        <v/>
      </c>
      <c r="AH367" s="177">
        <f>IF(B367+D367=0,"",B367/(B367+D367))</f>
        <v/>
      </c>
      <c r="AI367" s="177">
        <f>IF(C367+E367=0,"",C367/(C367+E367))</f>
        <v/>
      </c>
      <c r="AJ367" s="177">
        <f>IF(B367+C367=0,1,B367/(B367+C367))</f>
        <v/>
      </c>
      <c r="AK367" s="177">
        <f>IF(F367+H367=0,"",F367/(F367+H367))</f>
        <v/>
      </c>
      <c r="AL367" s="177">
        <f>IF(G367+I367=0,"",G367/(G367+I367))</f>
        <v/>
      </c>
      <c r="AM367" s="177">
        <f>IF(F367+G367=0,1,F367/(F367+G367))</f>
        <v/>
      </c>
      <c r="AN367" s="177">
        <f>IF(J367+L367=0,"",J367/(J367+L367))</f>
        <v/>
      </c>
      <c r="AO367" s="177">
        <f>IF(K367+M367=0,"",K367/(K367+M367))</f>
        <v/>
      </c>
      <c r="AP367" s="177">
        <f>IF(J367+K367=0,1,J367/(J367+K367))</f>
        <v/>
      </c>
      <c r="AQ367" s="177">
        <f>IF(N367+P367=0,"",N367/(N367+P367))</f>
        <v/>
      </c>
      <c r="AR367" s="177">
        <f>IF(O367+Q367=0,"",O367/(O367+Q367))</f>
        <v/>
      </c>
      <c r="AS367" s="177">
        <f>IF(N367+O367=0,1,N367/(N367+O367))</f>
        <v/>
      </c>
      <c r="AT367" s="177">
        <f>IF(R367+T367=0,"",R367/(R367+T367))</f>
        <v/>
      </c>
      <c r="AU367" s="177">
        <f>IF(S367+U367=0,"",S367/(S367+U367))</f>
        <v/>
      </c>
      <c r="AV367" s="177">
        <f>IF(R367+S367=0,1,R367/(R367+S367))</f>
        <v/>
      </c>
      <c r="AW367" s="177">
        <f>IF(V367+X367=0,"",V367/(V367+X367))</f>
        <v/>
      </c>
      <c r="AX367" s="177">
        <f>IF(W367+Y367=0,"",W367/(W367+Y367))</f>
        <v/>
      </c>
      <c r="AY367" s="177">
        <f>IF(V367+W367=0,1,V367/(V367+W367))</f>
        <v/>
      </c>
      <c r="AZ367" s="177">
        <f>IF(Z367+AB367=0,"",Z367/(Z367+AB367))</f>
        <v/>
      </c>
      <c r="BA367" s="177">
        <f>IF(AA367+AC367=0,"",AA367/(AA367+AC367))</f>
        <v/>
      </c>
      <c r="BB367" s="177">
        <f>IF(Z367+AA367=0,1,Z367/(Z367+AA367))</f>
        <v/>
      </c>
      <c r="BC367" s="177">
        <f>IF(AD367+AF367=0,"",AD367/(AD367+AF367))</f>
        <v/>
      </c>
      <c r="BD367" s="177">
        <f>IF(AE367+AG367=0,"",AE367/(AE367+AG367))</f>
        <v/>
      </c>
      <c r="BE367" s="177">
        <f>IF(AD367+AE367=0,1,AD367/(AD367+AE367))</f>
        <v/>
      </c>
    </row>
    <row r="368">
      <c r="A368" s="178" t="n">
        <v>0.9995026533333334</v>
      </c>
      <c r="B368" s="174" t="n">
        <v>0</v>
      </c>
      <c r="C368" s="174" t="n">
        <v>0</v>
      </c>
      <c r="D368" s="174" t="n">
        <v>1556</v>
      </c>
      <c r="E368" s="174" t="n">
        <v>3484</v>
      </c>
      <c r="F368" s="174" t="n">
        <v>0</v>
      </c>
      <c r="G368" s="174" t="n">
        <v>0</v>
      </c>
      <c r="H368" s="174" t="n">
        <v>1416</v>
      </c>
      <c r="I368" s="174" t="n">
        <v>2889</v>
      </c>
      <c r="J368" s="174" t="n">
        <v>2158</v>
      </c>
      <c r="K368" s="174" t="n">
        <v>20</v>
      </c>
      <c r="L368" s="174" t="n">
        <v>2106</v>
      </c>
      <c r="M368" s="174" t="n">
        <v>468</v>
      </c>
      <c r="N368" s="174" t="n">
        <v>0</v>
      </c>
      <c r="O368" s="174" t="n">
        <v>2</v>
      </c>
      <c r="P368" s="174" t="n">
        <v>29</v>
      </c>
      <c r="Q368" s="174" t="n">
        <v>4968</v>
      </c>
      <c r="R368" s="174" t="n">
        <v>0</v>
      </c>
      <c r="S368" s="174" t="n">
        <v>0</v>
      </c>
      <c r="T368" s="174" t="n">
        <v>159</v>
      </c>
      <c r="U368" s="174" t="n">
        <v>4401</v>
      </c>
      <c r="V368" s="174" t="n">
        <v>878</v>
      </c>
      <c r="W368" s="174" t="n">
        <v>12</v>
      </c>
      <c r="X368" s="174" t="n">
        <v>2042</v>
      </c>
      <c r="Y368" s="174" t="n">
        <v>6597</v>
      </c>
      <c r="Z368" s="179">
        <f>B368+F368+J368+N368+R368</f>
        <v/>
      </c>
      <c r="AA368" s="179">
        <f>C368+G368+K368+O368+S368</f>
        <v/>
      </c>
      <c r="AB368" s="179">
        <f>D368+H368+L368+P368+T368</f>
        <v/>
      </c>
      <c r="AC368" s="179">
        <f>E368+I368+M368+Q368+U368</f>
        <v/>
      </c>
      <c r="AD368" s="179">
        <f>Z368+V368</f>
        <v/>
      </c>
      <c r="AE368" s="179">
        <f>AA368+W368</f>
        <v/>
      </c>
      <c r="AF368" s="179">
        <f>AB368+X368</f>
        <v/>
      </c>
      <c r="AG368" s="179">
        <f>AC368+Y368</f>
        <v/>
      </c>
      <c r="AH368" s="177">
        <f>IF(B368+D368=0,"",B368/(B368+D368))</f>
        <v/>
      </c>
      <c r="AI368" s="177">
        <f>IF(C368+E368=0,"",C368/(C368+E368))</f>
        <v/>
      </c>
      <c r="AJ368" s="177">
        <f>IF(B368+C368=0,1,B368/(B368+C368))</f>
        <v/>
      </c>
      <c r="AK368" s="177">
        <f>IF(F368+H368=0,"",F368/(F368+H368))</f>
        <v/>
      </c>
      <c r="AL368" s="177">
        <f>IF(G368+I368=0,"",G368/(G368+I368))</f>
        <v/>
      </c>
      <c r="AM368" s="177">
        <f>IF(F368+G368=0,1,F368/(F368+G368))</f>
        <v/>
      </c>
      <c r="AN368" s="177">
        <f>IF(J368+L368=0,"",J368/(J368+L368))</f>
        <v/>
      </c>
      <c r="AO368" s="177">
        <f>IF(K368+M368=0,"",K368/(K368+M368))</f>
        <v/>
      </c>
      <c r="AP368" s="177">
        <f>IF(J368+K368=0,1,J368/(J368+K368))</f>
        <v/>
      </c>
      <c r="AQ368" s="177">
        <f>IF(N368+P368=0,"",N368/(N368+P368))</f>
        <v/>
      </c>
      <c r="AR368" s="177">
        <f>IF(O368+Q368=0,"",O368/(O368+Q368))</f>
        <v/>
      </c>
      <c r="AS368" s="177">
        <f>IF(N368+O368=0,1,N368/(N368+O368))</f>
        <v/>
      </c>
      <c r="AT368" s="177">
        <f>IF(R368+T368=0,"",R368/(R368+T368))</f>
        <v/>
      </c>
      <c r="AU368" s="177">
        <f>IF(S368+U368=0,"",S368/(S368+U368))</f>
        <v/>
      </c>
      <c r="AV368" s="177">
        <f>IF(R368+S368=0,1,R368/(R368+S368))</f>
        <v/>
      </c>
      <c r="AW368" s="177">
        <f>IF(V368+X368=0,"",V368/(V368+X368))</f>
        <v/>
      </c>
      <c r="AX368" s="177">
        <f>IF(W368+Y368=0,"",W368/(W368+Y368))</f>
        <v/>
      </c>
      <c r="AY368" s="177">
        <f>IF(V368+W368=0,1,V368/(V368+W368))</f>
        <v/>
      </c>
      <c r="AZ368" s="177">
        <f>IF(Z368+AB368=0,"",Z368/(Z368+AB368))</f>
        <v/>
      </c>
      <c r="BA368" s="177">
        <f>IF(AA368+AC368=0,"",AA368/(AA368+AC368))</f>
        <v/>
      </c>
      <c r="BB368" s="177">
        <f>IF(Z368+AA368=0,1,Z368/(Z368+AA368))</f>
        <v/>
      </c>
      <c r="BC368" s="177">
        <f>IF(AD368+AF368=0,"",AD368/(AD368+AF368))</f>
        <v/>
      </c>
      <c r="BD368" s="177">
        <f>IF(AE368+AG368=0,"",AE368/(AE368+AG368))</f>
        <v/>
      </c>
      <c r="BE368" s="177">
        <f>IF(AD368+AE368=0,1,AD368/(AD368+AE368))</f>
        <v/>
      </c>
    </row>
    <row r="369">
      <c r="A369" s="178" t="n">
        <v>0.9995631066666668</v>
      </c>
      <c r="B369" s="174" t="n">
        <v>0</v>
      </c>
      <c r="C369" s="174" t="n">
        <v>0</v>
      </c>
      <c r="D369" s="174" t="n">
        <v>1556</v>
      </c>
      <c r="E369" s="174" t="n">
        <v>3484</v>
      </c>
      <c r="F369" s="174" t="n">
        <v>0</v>
      </c>
      <c r="G369" s="174" t="n">
        <v>0</v>
      </c>
      <c r="H369" s="174" t="n">
        <v>1416</v>
      </c>
      <c r="I369" s="174" t="n">
        <v>2889</v>
      </c>
      <c r="J369" s="174" t="n">
        <v>2094</v>
      </c>
      <c r="K369" s="174" t="n">
        <v>19</v>
      </c>
      <c r="L369" s="174" t="n">
        <v>2170</v>
      </c>
      <c r="M369" s="174" t="n">
        <v>469</v>
      </c>
      <c r="N369" s="174" t="n">
        <v>0</v>
      </c>
      <c r="O369" s="174" t="n">
        <v>1</v>
      </c>
      <c r="P369" s="174" t="n">
        <v>29</v>
      </c>
      <c r="Q369" s="174" t="n">
        <v>4969</v>
      </c>
      <c r="R369" s="174" t="n">
        <v>0</v>
      </c>
      <c r="S369" s="174" t="n">
        <v>0</v>
      </c>
      <c r="T369" s="174" t="n">
        <v>159</v>
      </c>
      <c r="U369" s="174" t="n">
        <v>4401</v>
      </c>
      <c r="V369" s="174" t="n">
        <v>862</v>
      </c>
      <c r="W369" s="174" t="n">
        <v>11</v>
      </c>
      <c r="X369" s="174" t="n">
        <v>2058</v>
      </c>
      <c r="Y369" s="174" t="n">
        <v>6598</v>
      </c>
      <c r="Z369" s="179">
        <f>B369+F369+J369+N369+R369</f>
        <v/>
      </c>
      <c r="AA369" s="179">
        <f>C369+G369+K369+O369+S369</f>
        <v/>
      </c>
      <c r="AB369" s="179">
        <f>D369+H369+L369+P369+T369</f>
        <v/>
      </c>
      <c r="AC369" s="179">
        <f>E369+I369+M369+Q369+U369</f>
        <v/>
      </c>
      <c r="AD369" s="179">
        <f>Z369+V369</f>
        <v/>
      </c>
      <c r="AE369" s="179">
        <f>AA369+W369</f>
        <v/>
      </c>
      <c r="AF369" s="179">
        <f>AB369+X369</f>
        <v/>
      </c>
      <c r="AG369" s="179">
        <f>AC369+Y369</f>
        <v/>
      </c>
      <c r="AH369" s="177">
        <f>IF(B369+D369=0,"",B369/(B369+D369))</f>
        <v/>
      </c>
      <c r="AI369" s="177">
        <f>IF(C369+E369=0,"",C369/(C369+E369))</f>
        <v/>
      </c>
      <c r="AJ369" s="177">
        <f>IF(B369+C369=0,1,B369/(B369+C369))</f>
        <v/>
      </c>
      <c r="AK369" s="177">
        <f>IF(F369+H369=0,"",F369/(F369+H369))</f>
        <v/>
      </c>
      <c r="AL369" s="177">
        <f>IF(G369+I369=0,"",G369/(G369+I369))</f>
        <v/>
      </c>
      <c r="AM369" s="177">
        <f>IF(F369+G369=0,1,F369/(F369+G369))</f>
        <v/>
      </c>
      <c r="AN369" s="177">
        <f>IF(J369+L369=0,"",J369/(J369+L369))</f>
        <v/>
      </c>
      <c r="AO369" s="177">
        <f>IF(K369+M369=0,"",K369/(K369+M369))</f>
        <v/>
      </c>
      <c r="AP369" s="177">
        <f>IF(J369+K369=0,1,J369/(J369+K369))</f>
        <v/>
      </c>
      <c r="AQ369" s="177">
        <f>IF(N369+P369=0,"",N369/(N369+P369))</f>
        <v/>
      </c>
      <c r="AR369" s="177">
        <f>IF(O369+Q369=0,"",O369/(O369+Q369))</f>
        <v/>
      </c>
      <c r="AS369" s="177">
        <f>IF(N369+O369=0,1,N369/(N369+O369))</f>
        <v/>
      </c>
      <c r="AT369" s="177">
        <f>IF(R369+T369=0,"",R369/(R369+T369))</f>
        <v/>
      </c>
      <c r="AU369" s="177">
        <f>IF(S369+U369=0,"",S369/(S369+U369))</f>
        <v/>
      </c>
      <c r="AV369" s="177">
        <f>IF(R369+S369=0,1,R369/(R369+S369))</f>
        <v/>
      </c>
      <c r="AW369" s="177">
        <f>IF(V369+X369=0,"",V369/(V369+X369))</f>
        <v/>
      </c>
      <c r="AX369" s="177">
        <f>IF(W369+Y369=0,"",W369/(W369+Y369))</f>
        <v/>
      </c>
      <c r="AY369" s="177">
        <f>IF(V369+W369=0,1,V369/(V369+W369))</f>
        <v/>
      </c>
      <c r="AZ369" s="177">
        <f>IF(Z369+AB369=0,"",Z369/(Z369+AB369))</f>
        <v/>
      </c>
      <c r="BA369" s="177">
        <f>IF(AA369+AC369=0,"",AA369/(AA369+AC369))</f>
        <v/>
      </c>
      <c r="BB369" s="177">
        <f>IF(Z369+AA369=0,1,Z369/(Z369+AA369))</f>
        <v/>
      </c>
      <c r="BC369" s="177">
        <f>IF(AD369+AF369=0,"",AD369/(AD369+AF369))</f>
        <v/>
      </c>
      <c r="BD369" s="177">
        <f>IF(AE369+AG369=0,"",AE369/(AE369+AG369))</f>
        <v/>
      </c>
      <c r="BE369" s="177">
        <f>IF(AD369+AE369=0,1,AD369/(AD369+AE369))</f>
        <v/>
      </c>
    </row>
    <row r="370">
      <c r="A370" s="178" t="n">
        <v>0.9996232333333334</v>
      </c>
      <c r="B370" s="174" t="n">
        <v>0</v>
      </c>
      <c r="C370" s="174" t="n">
        <v>0</v>
      </c>
      <c r="D370" s="174" t="n">
        <v>1556</v>
      </c>
      <c r="E370" s="174" t="n">
        <v>3484</v>
      </c>
      <c r="F370" s="174" t="n">
        <v>0</v>
      </c>
      <c r="G370" s="174" t="n">
        <v>0</v>
      </c>
      <c r="H370" s="174" t="n">
        <v>1416</v>
      </c>
      <c r="I370" s="174" t="n">
        <v>2889</v>
      </c>
      <c r="J370" s="174" t="n">
        <v>2033</v>
      </c>
      <c r="K370" s="174" t="n">
        <v>15</v>
      </c>
      <c r="L370" s="174" t="n">
        <v>2231</v>
      </c>
      <c r="M370" s="174" t="n">
        <v>473</v>
      </c>
      <c r="N370" s="174" t="n">
        <v>0</v>
      </c>
      <c r="O370" s="174" t="n">
        <v>1</v>
      </c>
      <c r="P370" s="174" t="n">
        <v>29</v>
      </c>
      <c r="Q370" s="174" t="n">
        <v>4969</v>
      </c>
      <c r="R370" s="174" t="n">
        <v>0</v>
      </c>
      <c r="S370" s="174" t="n">
        <v>0</v>
      </c>
      <c r="T370" s="174" t="n">
        <v>159</v>
      </c>
      <c r="U370" s="174" t="n">
        <v>4401</v>
      </c>
      <c r="V370" s="174" t="n">
        <v>845</v>
      </c>
      <c r="W370" s="174" t="n">
        <v>10</v>
      </c>
      <c r="X370" s="174" t="n">
        <v>2075</v>
      </c>
      <c r="Y370" s="174" t="n">
        <v>6599</v>
      </c>
      <c r="Z370" s="179">
        <f>B370+F370+J370+N370+R370</f>
        <v/>
      </c>
      <c r="AA370" s="179">
        <f>C370+G370+K370+O370+S370</f>
        <v/>
      </c>
      <c r="AB370" s="179">
        <f>D370+H370+L370+P370+T370</f>
        <v/>
      </c>
      <c r="AC370" s="179">
        <f>E370+I370+M370+Q370+U370</f>
        <v/>
      </c>
      <c r="AD370" s="179">
        <f>Z370+V370</f>
        <v/>
      </c>
      <c r="AE370" s="179">
        <f>AA370+W370</f>
        <v/>
      </c>
      <c r="AF370" s="179">
        <f>AB370+X370</f>
        <v/>
      </c>
      <c r="AG370" s="179">
        <f>AC370+Y370</f>
        <v/>
      </c>
      <c r="AH370" s="177">
        <f>IF(B370+D370=0,"",B370/(B370+D370))</f>
        <v/>
      </c>
      <c r="AI370" s="177">
        <f>IF(C370+E370=0,"",C370/(C370+E370))</f>
        <v/>
      </c>
      <c r="AJ370" s="177">
        <f>IF(B370+C370=0,1,B370/(B370+C370))</f>
        <v/>
      </c>
      <c r="AK370" s="177">
        <f>IF(F370+H370=0,"",F370/(F370+H370))</f>
        <v/>
      </c>
      <c r="AL370" s="177">
        <f>IF(G370+I370=0,"",G370/(G370+I370))</f>
        <v/>
      </c>
      <c r="AM370" s="177">
        <f>IF(F370+G370=0,1,F370/(F370+G370))</f>
        <v/>
      </c>
      <c r="AN370" s="177">
        <f>IF(J370+L370=0,"",J370/(J370+L370))</f>
        <v/>
      </c>
      <c r="AO370" s="177">
        <f>IF(K370+M370=0,"",K370/(K370+M370))</f>
        <v/>
      </c>
      <c r="AP370" s="177">
        <f>IF(J370+K370=0,1,J370/(J370+K370))</f>
        <v/>
      </c>
      <c r="AQ370" s="177">
        <f>IF(N370+P370=0,"",N370/(N370+P370))</f>
        <v/>
      </c>
      <c r="AR370" s="177">
        <f>IF(O370+Q370=0,"",O370/(O370+Q370))</f>
        <v/>
      </c>
      <c r="AS370" s="177">
        <f>IF(N370+O370=0,1,N370/(N370+O370))</f>
        <v/>
      </c>
      <c r="AT370" s="177">
        <f>IF(R370+T370=0,"",R370/(R370+T370))</f>
        <v/>
      </c>
      <c r="AU370" s="177">
        <f>IF(S370+U370=0,"",S370/(S370+U370))</f>
        <v/>
      </c>
      <c r="AV370" s="177">
        <f>IF(R370+S370=0,1,R370/(R370+S370))</f>
        <v/>
      </c>
      <c r="AW370" s="177">
        <f>IF(V370+X370=0,"",V370/(V370+X370))</f>
        <v/>
      </c>
      <c r="AX370" s="177">
        <f>IF(W370+Y370=0,"",W370/(W370+Y370))</f>
        <v/>
      </c>
      <c r="AY370" s="177">
        <f>IF(V370+W370=0,1,V370/(V370+W370))</f>
        <v/>
      </c>
      <c r="AZ370" s="177">
        <f>IF(Z370+AB370=0,"",Z370/(Z370+AB370))</f>
        <v/>
      </c>
      <c r="BA370" s="177">
        <f>IF(AA370+AC370=0,"",AA370/(AA370+AC370))</f>
        <v/>
      </c>
      <c r="BB370" s="177">
        <f>IF(Z370+AA370=0,1,Z370/(Z370+AA370))</f>
        <v/>
      </c>
      <c r="BC370" s="177">
        <f>IF(AD370+AF370=0,"",AD370/(AD370+AF370))</f>
        <v/>
      </c>
      <c r="BD370" s="177">
        <f>IF(AE370+AG370=0,"",AE370/(AE370+AG370))</f>
        <v/>
      </c>
      <c r="BE370" s="177">
        <f>IF(AD370+AE370=0,1,AD370/(AD370+AE370))</f>
        <v/>
      </c>
    </row>
    <row r="371">
      <c r="A371" s="178" t="n">
        <v>0.9996662095238096</v>
      </c>
      <c r="B371" s="174" t="n">
        <v>0</v>
      </c>
      <c r="C371" s="174" t="n">
        <v>0</v>
      </c>
      <c r="D371" s="174" t="n">
        <v>1556</v>
      </c>
      <c r="E371" s="174" t="n">
        <v>3484</v>
      </c>
      <c r="F371" s="174" t="n">
        <v>0</v>
      </c>
      <c r="G371" s="174" t="n">
        <v>0</v>
      </c>
      <c r="H371" s="174" t="n">
        <v>1416</v>
      </c>
      <c r="I371" s="174" t="n">
        <v>2889</v>
      </c>
      <c r="J371" s="174" t="n">
        <v>1975</v>
      </c>
      <c r="K371" s="174" t="n">
        <v>14</v>
      </c>
      <c r="L371" s="174" t="n">
        <v>2289</v>
      </c>
      <c r="M371" s="174" t="n">
        <v>474</v>
      </c>
      <c r="N371" s="174" t="n">
        <v>0</v>
      </c>
      <c r="O371" s="174" t="n">
        <v>1</v>
      </c>
      <c r="P371" s="174" t="n">
        <v>29</v>
      </c>
      <c r="Q371" s="174" t="n">
        <v>4969</v>
      </c>
      <c r="R371" s="174" t="n">
        <v>0</v>
      </c>
      <c r="S371" s="174" t="n">
        <v>0</v>
      </c>
      <c r="T371" s="174" t="n">
        <v>159</v>
      </c>
      <c r="U371" s="174" t="n">
        <v>4401</v>
      </c>
      <c r="V371" s="174" t="n">
        <v>822</v>
      </c>
      <c r="W371" s="174" t="n">
        <v>9</v>
      </c>
      <c r="X371" s="174" t="n">
        <v>2098</v>
      </c>
      <c r="Y371" s="174" t="n">
        <v>6600</v>
      </c>
      <c r="Z371" s="179">
        <f>B371+F371+J371+N371+R371</f>
        <v/>
      </c>
      <c r="AA371" s="179">
        <f>C371+G371+K371+O371+S371</f>
        <v/>
      </c>
      <c r="AB371" s="179">
        <f>D371+H371+L371+P371+T371</f>
        <v/>
      </c>
      <c r="AC371" s="179">
        <f>E371+I371+M371+Q371+U371</f>
        <v/>
      </c>
      <c r="AD371" s="179">
        <f>Z371+V371</f>
        <v/>
      </c>
      <c r="AE371" s="179">
        <f>AA371+W371</f>
        <v/>
      </c>
      <c r="AF371" s="179">
        <f>AB371+X371</f>
        <v/>
      </c>
      <c r="AG371" s="179">
        <f>AC371+Y371</f>
        <v/>
      </c>
      <c r="AH371" s="177">
        <f>IF(B371+D371=0,"",B371/(B371+D371))</f>
        <v/>
      </c>
      <c r="AI371" s="177">
        <f>IF(C371+E371=0,"",C371/(C371+E371))</f>
        <v/>
      </c>
      <c r="AJ371" s="177">
        <f>IF(B371+C371=0,1,B371/(B371+C371))</f>
        <v/>
      </c>
      <c r="AK371" s="177">
        <f>IF(F371+H371=0,"",F371/(F371+H371))</f>
        <v/>
      </c>
      <c r="AL371" s="177">
        <f>IF(G371+I371=0,"",G371/(G371+I371))</f>
        <v/>
      </c>
      <c r="AM371" s="177">
        <f>IF(F371+G371=0,1,F371/(F371+G371))</f>
        <v/>
      </c>
      <c r="AN371" s="177">
        <f>IF(J371+L371=0,"",J371/(J371+L371))</f>
        <v/>
      </c>
      <c r="AO371" s="177">
        <f>IF(K371+M371=0,"",K371/(K371+M371))</f>
        <v/>
      </c>
      <c r="AP371" s="177">
        <f>IF(J371+K371=0,1,J371/(J371+K371))</f>
        <v/>
      </c>
      <c r="AQ371" s="177">
        <f>IF(N371+P371=0,"",N371/(N371+P371))</f>
        <v/>
      </c>
      <c r="AR371" s="177">
        <f>IF(O371+Q371=0,"",O371/(O371+Q371))</f>
        <v/>
      </c>
      <c r="AS371" s="177">
        <f>IF(N371+O371=0,1,N371/(N371+O371))</f>
        <v/>
      </c>
      <c r="AT371" s="177">
        <f>IF(R371+T371=0,"",R371/(R371+T371))</f>
        <v/>
      </c>
      <c r="AU371" s="177">
        <f>IF(S371+U371=0,"",S371/(S371+U371))</f>
        <v/>
      </c>
      <c r="AV371" s="177">
        <f>IF(R371+S371=0,1,R371/(R371+S371))</f>
        <v/>
      </c>
      <c r="AW371" s="177">
        <f>IF(V371+X371=0,"",V371/(V371+X371))</f>
        <v/>
      </c>
      <c r="AX371" s="177">
        <f>IF(W371+Y371=0,"",W371/(W371+Y371))</f>
        <v/>
      </c>
      <c r="AY371" s="177">
        <f>IF(V371+W371=0,1,V371/(V371+W371))</f>
        <v/>
      </c>
      <c r="AZ371" s="177">
        <f>IF(Z371+AB371=0,"",Z371/(Z371+AB371))</f>
        <v/>
      </c>
      <c r="BA371" s="177">
        <f>IF(AA371+AC371=0,"",AA371/(AA371+AC371))</f>
        <v/>
      </c>
      <c r="BB371" s="177">
        <f>IF(Z371+AA371=0,1,Z371/(Z371+AA371))</f>
        <v/>
      </c>
      <c r="BC371" s="177">
        <f>IF(AD371+AF371=0,"",AD371/(AD371+AF371))</f>
        <v/>
      </c>
      <c r="BD371" s="177">
        <f>IF(AE371+AG371=0,"",AE371/(AE371+AG371))</f>
        <v/>
      </c>
      <c r="BE371" s="177">
        <f>IF(AD371+AE371=0,1,AD371/(AD371+AE371))</f>
        <v/>
      </c>
    </row>
    <row r="372">
      <c r="A372" s="178" t="n">
        <v>0.999703</v>
      </c>
      <c r="B372" s="174" t="n">
        <v>0</v>
      </c>
      <c r="C372" s="174" t="n">
        <v>0</v>
      </c>
      <c r="D372" s="174" t="n">
        <v>1556</v>
      </c>
      <c r="E372" s="174" t="n">
        <v>3484</v>
      </c>
      <c r="F372" s="174" t="n">
        <v>0</v>
      </c>
      <c r="G372" s="174" t="n">
        <v>0</v>
      </c>
      <c r="H372" s="174" t="n">
        <v>1416</v>
      </c>
      <c r="I372" s="174" t="n">
        <v>2889</v>
      </c>
      <c r="J372" s="174" t="n">
        <v>1916</v>
      </c>
      <c r="K372" s="174" t="n">
        <v>13</v>
      </c>
      <c r="L372" s="174" t="n">
        <v>2348</v>
      </c>
      <c r="M372" s="174" t="n">
        <v>475</v>
      </c>
      <c r="N372" s="174" t="n">
        <v>0</v>
      </c>
      <c r="O372" s="174" t="n">
        <v>1</v>
      </c>
      <c r="P372" s="174" t="n">
        <v>29</v>
      </c>
      <c r="Q372" s="174" t="n">
        <v>4969</v>
      </c>
      <c r="R372" s="174" t="n">
        <v>0</v>
      </c>
      <c r="S372" s="174" t="n">
        <v>0</v>
      </c>
      <c r="T372" s="174" t="n">
        <v>159</v>
      </c>
      <c r="U372" s="174" t="n">
        <v>4401</v>
      </c>
      <c r="V372" s="174" t="n">
        <v>800</v>
      </c>
      <c r="W372" s="174" t="n">
        <v>8</v>
      </c>
      <c r="X372" s="174" t="n">
        <v>2120</v>
      </c>
      <c r="Y372" s="174" t="n">
        <v>6601</v>
      </c>
      <c r="Z372" s="179">
        <f>B372+F372+J372+N372+R372</f>
        <v/>
      </c>
      <c r="AA372" s="179">
        <f>C372+G372+K372+O372+S372</f>
        <v/>
      </c>
      <c r="AB372" s="179">
        <f>D372+H372+L372+P372+T372</f>
        <v/>
      </c>
      <c r="AC372" s="179">
        <f>E372+I372+M372+Q372+U372</f>
        <v/>
      </c>
      <c r="AD372" s="179">
        <f>Z372+V372</f>
        <v/>
      </c>
      <c r="AE372" s="179">
        <f>AA372+W372</f>
        <v/>
      </c>
      <c r="AF372" s="179">
        <f>AB372+X372</f>
        <v/>
      </c>
      <c r="AG372" s="179">
        <f>AC372+Y372</f>
        <v/>
      </c>
      <c r="AH372" s="177">
        <f>IF(B372+D372=0,"",B372/(B372+D372))</f>
        <v/>
      </c>
      <c r="AI372" s="177">
        <f>IF(C372+E372=0,"",C372/(C372+E372))</f>
        <v/>
      </c>
      <c r="AJ372" s="177">
        <f>IF(B372+C372=0,1,B372/(B372+C372))</f>
        <v/>
      </c>
      <c r="AK372" s="177">
        <f>IF(F372+H372=0,"",F372/(F372+H372))</f>
        <v/>
      </c>
      <c r="AL372" s="177">
        <f>IF(G372+I372=0,"",G372/(G372+I372))</f>
        <v/>
      </c>
      <c r="AM372" s="177">
        <f>IF(F372+G372=0,1,F372/(F372+G372))</f>
        <v/>
      </c>
      <c r="AN372" s="177">
        <f>IF(J372+L372=0,"",J372/(J372+L372))</f>
        <v/>
      </c>
      <c r="AO372" s="177">
        <f>IF(K372+M372=0,"",K372/(K372+M372))</f>
        <v/>
      </c>
      <c r="AP372" s="177">
        <f>IF(J372+K372=0,1,J372/(J372+K372))</f>
        <v/>
      </c>
      <c r="AQ372" s="177">
        <f>IF(N372+P372=0,"",N372/(N372+P372))</f>
        <v/>
      </c>
      <c r="AR372" s="177">
        <f>IF(O372+Q372=0,"",O372/(O372+Q372))</f>
        <v/>
      </c>
      <c r="AS372" s="177">
        <f>IF(N372+O372=0,1,N372/(N372+O372))</f>
        <v/>
      </c>
      <c r="AT372" s="177">
        <f>IF(R372+T372=0,"",R372/(R372+T372))</f>
        <v/>
      </c>
      <c r="AU372" s="177">
        <f>IF(S372+U372=0,"",S372/(S372+U372))</f>
        <v/>
      </c>
      <c r="AV372" s="177">
        <f>IF(R372+S372=0,1,R372/(R372+S372))</f>
        <v/>
      </c>
      <c r="AW372" s="177">
        <f>IF(V372+X372=0,"",V372/(V372+X372))</f>
        <v/>
      </c>
      <c r="AX372" s="177">
        <f>IF(W372+Y372=0,"",W372/(W372+Y372))</f>
        <v/>
      </c>
      <c r="AY372" s="177">
        <f>IF(V372+W372=0,1,V372/(V372+W372))</f>
        <v/>
      </c>
      <c r="AZ372" s="177">
        <f>IF(Z372+AB372=0,"",Z372/(Z372+AB372))</f>
        <v/>
      </c>
      <c r="BA372" s="177">
        <f>IF(AA372+AC372=0,"",AA372/(AA372+AC372))</f>
        <v/>
      </c>
      <c r="BB372" s="177">
        <f>IF(Z372+AA372=0,1,Z372/(Z372+AA372))</f>
        <v/>
      </c>
      <c r="BC372" s="177">
        <f>IF(AD372+AF372=0,"",AD372/(AD372+AF372))</f>
        <v/>
      </c>
      <c r="BD372" s="177">
        <f>IF(AE372+AG372=0,"",AE372/(AE372+AG372))</f>
        <v/>
      </c>
      <c r="BE372" s="177">
        <f>IF(AD372+AE372=0,1,AD372/(AD372+AE372))</f>
        <v/>
      </c>
    </row>
    <row r="373">
      <c r="A373" s="178" t="n">
        <v>0.9997337133333334</v>
      </c>
      <c r="B373" s="174" t="n">
        <v>0</v>
      </c>
      <c r="C373" s="174" t="n">
        <v>0</v>
      </c>
      <c r="D373" s="174" t="n">
        <v>1556</v>
      </c>
      <c r="E373" s="174" t="n">
        <v>3484</v>
      </c>
      <c r="F373" s="174" t="n">
        <v>0</v>
      </c>
      <c r="G373" s="174" t="n">
        <v>0</v>
      </c>
      <c r="H373" s="174" t="n">
        <v>1416</v>
      </c>
      <c r="I373" s="174" t="n">
        <v>2889</v>
      </c>
      <c r="J373" s="174" t="n">
        <v>1861</v>
      </c>
      <c r="K373" s="174" t="n">
        <v>13</v>
      </c>
      <c r="L373" s="174" t="n">
        <v>2403</v>
      </c>
      <c r="M373" s="174" t="n">
        <v>475</v>
      </c>
      <c r="N373" s="174" t="n">
        <v>0</v>
      </c>
      <c r="O373" s="174" t="n">
        <v>1</v>
      </c>
      <c r="P373" s="174" t="n">
        <v>29</v>
      </c>
      <c r="Q373" s="174" t="n">
        <v>4969</v>
      </c>
      <c r="R373" s="174" t="n">
        <v>0</v>
      </c>
      <c r="S373" s="174" t="n">
        <v>0</v>
      </c>
      <c r="T373" s="174" t="n">
        <v>159</v>
      </c>
      <c r="U373" s="174" t="n">
        <v>4401</v>
      </c>
      <c r="V373" s="174" t="n">
        <v>773</v>
      </c>
      <c r="W373" s="174" t="n">
        <v>7</v>
      </c>
      <c r="X373" s="174" t="n">
        <v>2147</v>
      </c>
      <c r="Y373" s="174" t="n">
        <v>6602</v>
      </c>
      <c r="Z373" s="179">
        <f>B373+F373+J373+N373+R373</f>
        <v/>
      </c>
      <c r="AA373" s="179">
        <f>C373+G373+K373+O373+S373</f>
        <v/>
      </c>
      <c r="AB373" s="179">
        <f>D373+H373+L373+P373+T373</f>
        <v/>
      </c>
      <c r="AC373" s="179">
        <f>E373+I373+M373+Q373+U373</f>
        <v/>
      </c>
      <c r="AD373" s="179">
        <f>Z373+V373</f>
        <v/>
      </c>
      <c r="AE373" s="179">
        <f>AA373+W373</f>
        <v/>
      </c>
      <c r="AF373" s="179">
        <f>AB373+X373</f>
        <v/>
      </c>
      <c r="AG373" s="179">
        <f>AC373+Y373</f>
        <v/>
      </c>
      <c r="AH373" s="177">
        <f>IF(B373+D373=0,"",B373/(B373+D373))</f>
        <v/>
      </c>
      <c r="AI373" s="177">
        <f>IF(C373+E373=0,"",C373/(C373+E373))</f>
        <v/>
      </c>
      <c r="AJ373" s="177">
        <f>IF(B373+C373=0,1,B373/(B373+C373))</f>
        <v/>
      </c>
      <c r="AK373" s="177">
        <f>IF(F373+H373=0,"",F373/(F373+H373))</f>
        <v/>
      </c>
      <c r="AL373" s="177">
        <f>IF(G373+I373=0,"",G373/(G373+I373))</f>
        <v/>
      </c>
      <c r="AM373" s="177">
        <f>IF(F373+G373=0,1,F373/(F373+G373))</f>
        <v/>
      </c>
      <c r="AN373" s="177">
        <f>IF(J373+L373=0,"",J373/(J373+L373))</f>
        <v/>
      </c>
      <c r="AO373" s="177">
        <f>IF(K373+M373=0,"",K373/(K373+M373))</f>
        <v/>
      </c>
      <c r="AP373" s="177">
        <f>IF(J373+K373=0,1,J373/(J373+K373))</f>
        <v/>
      </c>
      <c r="AQ373" s="177">
        <f>IF(N373+P373=0,"",N373/(N373+P373))</f>
        <v/>
      </c>
      <c r="AR373" s="177">
        <f>IF(O373+Q373=0,"",O373/(O373+Q373))</f>
        <v/>
      </c>
      <c r="AS373" s="177">
        <f>IF(N373+O373=0,1,N373/(N373+O373))</f>
        <v/>
      </c>
      <c r="AT373" s="177">
        <f>IF(R373+T373=0,"",R373/(R373+T373))</f>
        <v/>
      </c>
      <c r="AU373" s="177">
        <f>IF(S373+U373=0,"",S373/(S373+U373))</f>
        <v/>
      </c>
      <c r="AV373" s="177">
        <f>IF(R373+S373=0,1,R373/(R373+S373))</f>
        <v/>
      </c>
      <c r="AW373" s="177">
        <f>IF(V373+X373=0,"",V373/(V373+X373))</f>
        <v/>
      </c>
      <c r="AX373" s="177">
        <f>IF(W373+Y373=0,"",W373/(W373+Y373))</f>
        <v/>
      </c>
      <c r="AY373" s="177">
        <f>IF(V373+W373=0,1,V373/(V373+W373))</f>
        <v/>
      </c>
      <c r="AZ373" s="177">
        <f>IF(Z373+AB373=0,"",Z373/(Z373+AB373))</f>
        <v/>
      </c>
      <c r="BA373" s="177">
        <f>IF(AA373+AC373=0,"",AA373/(AA373+AC373))</f>
        <v/>
      </c>
      <c r="BB373" s="177">
        <f>IF(Z373+AA373=0,1,Z373/(Z373+AA373))</f>
        <v/>
      </c>
      <c r="BC373" s="177">
        <f>IF(AD373+AF373=0,"",AD373/(AD373+AF373))</f>
        <v/>
      </c>
      <c r="BD373" s="177">
        <f>IF(AE373+AG373=0,"",AE373/(AE373+AG373))</f>
        <v/>
      </c>
      <c r="BE373" s="177">
        <f>IF(AD373+AE373=0,1,AD373/(AD373+AE373))</f>
        <v/>
      </c>
    </row>
    <row r="374">
      <c r="A374" s="178" t="n">
        <v>0.9997669314285714</v>
      </c>
      <c r="B374" s="174" t="n">
        <v>0</v>
      </c>
      <c r="C374" s="174" t="n">
        <v>0</v>
      </c>
      <c r="D374" s="174" t="n">
        <v>1556</v>
      </c>
      <c r="E374" s="174" t="n">
        <v>3484</v>
      </c>
      <c r="F374" s="174" t="n">
        <v>0</v>
      </c>
      <c r="G374" s="174" t="n">
        <v>0</v>
      </c>
      <c r="H374" s="174" t="n">
        <v>1416</v>
      </c>
      <c r="I374" s="174" t="n">
        <v>2889</v>
      </c>
      <c r="J374" s="174" t="n">
        <v>1797</v>
      </c>
      <c r="K374" s="174" t="n">
        <v>13</v>
      </c>
      <c r="L374" s="174" t="n">
        <v>2467</v>
      </c>
      <c r="M374" s="174" t="n">
        <v>475</v>
      </c>
      <c r="N374" s="174" t="n">
        <v>0</v>
      </c>
      <c r="O374" s="174" t="n">
        <v>1</v>
      </c>
      <c r="P374" s="174" t="n">
        <v>29</v>
      </c>
      <c r="Q374" s="174" t="n">
        <v>4969</v>
      </c>
      <c r="R374" s="174" t="n">
        <v>0</v>
      </c>
      <c r="S374" s="174" t="n">
        <v>0</v>
      </c>
      <c r="T374" s="174" t="n">
        <v>159</v>
      </c>
      <c r="U374" s="174" t="n">
        <v>4401</v>
      </c>
      <c r="V374" s="174" t="n">
        <v>754</v>
      </c>
      <c r="W374" s="174" t="n">
        <v>7</v>
      </c>
      <c r="X374" s="174" t="n">
        <v>2166</v>
      </c>
      <c r="Y374" s="174" t="n">
        <v>6602</v>
      </c>
      <c r="Z374" s="179">
        <f>B374+F374+J374+N374+R374</f>
        <v/>
      </c>
      <c r="AA374" s="179">
        <f>C374+G374+K374+O374+S374</f>
        <v/>
      </c>
      <c r="AB374" s="179">
        <f>D374+H374+L374+P374+T374</f>
        <v/>
      </c>
      <c r="AC374" s="179">
        <f>E374+I374+M374+Q374+U374</f>
        <v/>
      </c>
      <c r="AD374" s="179">
        <f>Z374+V374</f>
        <v/>
      </c>
      <c r="AE374" s="179">
        <f>AA374+W374</f>
        <v/>
      </c>
      <c r="AF374" s="179">
        <f>AB374+X374</f>
        <v/>
      </c>
      <c r="AG374" s="179">
        <f>AC374+Y374</f>
        <v/>
      </c>
      <c r="AH374" s="177">
        <f>IF(B374+D374=0,"",B374/(B374+D374))</f>
        <v/>
      </c>
      <c r="AI374" s="177">
        <f>IF(C374+E374=0,"",C374/(C374+E374))</f>
        <v/>
      </c>
      <c r="AJ374" s="177">
        <f>IF(B374+C374=0,1,B374/(B374+C374))</f>
        <v/>
      </c>
      <c r="AK374" s="177">
        <f>IF(F374+H374=0,"",F374/(F374+H374))</f>
        <v/>
      </c>
      <c r="AL374" s="177">
        <f>IF(G374+I374=0,"",G374/(G374+I374))</f>
        <v/>
      </c>
      <c r="AM374" s="177">
        <f>IF(F374+G374=0,1,F374/(F374+G374))</f>
        <v/>
      </c>
      <c r="AN374" s="177">
        <f>IF(J374+L374=0,"",J374/(J374+L374))</f>
        <v/>
      </c>
      <c r="AO374" s="177">
        <f>IF(K374+M374=0,"",K374/(K374+M374))</f>
        <v/>
      </c>
      <c r="AP374" s="177">
        <f>IF(J374+K374=0,1,J374/(J374+K374))</f>
        <v/>
      </c>
      <c r="AQ374" s="177">
        <f>IF(N374+P374=0,"",N374/(N374+P374))</f>
        <v/>
      </c>
      <c r="AR374" s="177">
        <f>IF(O374+Q374=0,"",O374/(O374+Q374))</f>
        <v/>
      </c>
      <c r="AS374" s="177">
        <f>IF(N374+O374=0,1,N374/(N374+O374))</f>
        <v/>
      </c>
      <c r="AT374" s="177">
        <f>IF(R374+T374=0,"",R374/(R374+T374))</f>
        <v/>
      </c>
      <c r="AU374" s="177">
        <f>IF(S374+U374=0,"",S374/(S374+U374))</f>
        <v/>
      </c>
      <c r="AV374" s="177">
        <f>IF(R374+S374=0,1,R374/(R374+S374))</f>
        <v/>
      </c>
      <c r="AW374" s="177">
        <f>IF(V374+X374=0,"",V374/(V374+X374))</f>
        <v/>
      </c>
      <c r="AX374" s="177">
        <f>IF(W374+Y374=0,"",W374/(W374+Y374))</f>
        <v/>
      </c>
      <c r="AY374" s="177">
        <f>IF(V374+W374=0,1,V374/(V374+W374))</f>
        <v/>
      </c>
      <c r="AZ374" s="177">
        <f>IF(Z374+AB374=0,"",Z374/(Z374+AB374))</f>
        <v/>
      </c>
      <c r="BA374" s="177">
        <f>IF(AA374+AC374=0,"",AA374/(AA374+AC374))</f>
        <v/>
      </c>
      <c r="BB374" s="177">
        <f>IF(Z374+AA374=0,1,Z374/(Z374+AA374))</f>
        <v/>
      </c>
      <c r="BC374" s="177">
        <f>IF(AD374+AF374=0,"",AD374/(AD374+AF374))</f>
        <v/>
      </c>
      <c r="BD374" s="177">
        <f>IF(AE374+AG374=0,"",AE374/(AE374+AG374))</f>
        <v/>
      </c>
      <c r="BE374" s="177">
        <f>IF(AD374+AE374=0,1,AD374/(AD374+AE374))</f>
        <v/>
      </c>
    </row>
    <row r="375">
      <c r="A375" s="178" t="n">
        <v>0.9997963523809524</v>
      </c>
      <c r="B375" s="174" t="n">
        <v>0</v>
      </c>
      <c r="C375" s="174" t="n">
        <v>0</v>
      </c>
      <c r="D375" s="174" t="n">
        <v>1556</v>
      </c>
      <c r="E375" s="174" t="n">
        <v>3484</v>
      </c>
      <c r="F375" s="174" t="n">
        <v>0</v>
      </c>
      <c r="G375" s="174" t="n">
        <v>0</v>
      </c>
      <c r="H375" s="174" t="n">
        <v>1416</v>
      </c>
      <c r="I375" s="174" t="n">
        <v>2889</v>
      </c>
      <c r="J375" s="174" t="n">
        <v>1745</v>
      </c>
      <c r="K375" s="174" t="n">
        <v>10</v>
      </c>
      <c r="L375" s="174" t="n">
        <v>2519</v>
      </c>
      <c r="M375" s="174" t="n">
        <v>478</v>
      </c>
      <c r="N375" s="174" t="n">
        <v>0</v>
      </c>
      <c r="O375" s="174" t="n">
        <v>1</v>
      </c>
      <c r="P375" s="174" t="n">
        <v>29</v>
      </c>
      <c r="Q375" s="174" t="n">
        <v>4969</v>
      </c>
      <c r="R375" s="174" t="n">
        <v>0</v>
      </c>
      <c r="S375" s="174" t="n">
        <v>0</v>
      </c>
      <c r="T375" s="174" t="n">
        <v>159</v>
      </c>
      <c r="U375" s="174" t="n">
        <v>4401</v>
      </c>
      <c r="V375" s="174" t="n">
        <v>726</v>
      </c>
      <c r="W375" s="174" t="n">
        <v>7</v>
      </c>
      <c r="X375" s="174" t="n">
        <v>2194</v>
      </c>
      <c r="Y375" s="174" t="n">
        <v>6602</v>
      </c>
      <c r="Z375" s="179">
        <f>B375+F375+J375+N375+R375</f>
        <v/>
      </c>
      <c r="AA375" s="179">
        <f>C375+G375+K375+O375+S375</f>
        <v/>
      </c>
      <c r="AB375" s="179">
        <f>D375+H375+L375+P375+T375</f>
        <v/>
      </c>
      <c r="AC375" s="179">
        <f>E375+I375+M375+Q375+U375</f>
        <v/>
      </c>
      <c r="AD375" s="179">
        <f>Z375+V375</f>
        <v/>
      </c>
      <c r="AE375" s="179">
        <f>AA375+W375</f>
        <v/>
      </c>
      <c r="AF375" s="179">
        <f>AB375+X375</f>
        <v/>
      </c>
      <c r="AG375" s="179">
        <f>AC375+Y375</f>
        <v/>
      </c>
      <c r="AH375" s="177">
        <f>IF(B375+D375=0,"",B375/(B375+D375))</f>
        <v/>
      </c>
      <c r="AI375" s="177">
        <f>IF(C375+E375=0,"",C375/(C375+E375))</f>
        <v/>
      </c>
      <c r="AJ375" s="177">
        <f>IF(B375+C375=0,1,B375/(B375+C375))</f>
        <v/>
      </c>
      <c r="AK375" s="177">
        <f>IF(F375+H375=0,"",F375/(F375+H375))</f>
        <v/>
      </c>
      <c r="AL375" s="177">
        <f>IF(G375+I375=0,"",G375/(G375+I375))</f>
        <v/>
      </c>
      <c r="AM375" s="177">
        <f>IF(F375+G375=0,1,F375/(F375+G375))</f>
        <v/>
      </c>
      <c r="AN375" s="177">
        <f>IF(J375+L375=0,"",J375/(J375+L375))</f>
        <v/>
      </c>
      <c r="AO375" s="177">
        <f>IF(K375+M375=0,"",K375/(K375+M375))</f>
        <v/>
      </c>
      <c r="AP375" s="177">
        <f>IF(J375+K375=0,1,J375/(J375+K375))</f>
        <v/>
      </c>
      <c r="AQ375" s="177">
        <f>IF(N375+P375=0,"",N375/(N375+P375))</f>
        <v/>
      </c>
      <c r="AR375" s="177">
        <f>IF(O375+Q375=0,"",O375/(O375+Q375))</f>
        <v/>
      </c>
      <c r="AS375" s="177">
        <f>IF(N375+O375=0,1,N375/(N375+O375))</f>
        <v/>
      </c>
      <c r="AT375" s="177">
        <f>IF(R375+T375=0,"",R375/(R375+T375))</f>
        <v/>
      </c>
      <c r="AU375" s="177">
        <f>IF(S375+U375=0,"",S375/(S375+U375))</f>
        <v/>
      </c>
      <c r="AV375" s="177">
        <f>IF(R375+S375=0,1,R375/(R375+S375))</f>
        <v/>
      </c>
      <c r="AW375" s="177">
        <f>IF(V375+X375=0,"",V375/(V375+X375))</f>
        <v/>
      </c>
      <c r="AX375" s="177">
        <f>IF(W375+Y375=0,"",W375/(W375+Y375))</f>
        <v/>
      </c>
      <c r="AY375" s="177">
        <f>IF(V375+W375=0,1,V375/(V375+W375))</f>
        <v/>
      </c>
      <c r="AZ375" s="177">
        <f>IF(Z375+AB375=0,"",Z375/(Z375+AB375))</f>
        <v/>
      </c>
      <c r="BA375" s="177">
        <f>IF(AA375+AC375=0,"",AA375/(AA375+AC375))</f>
        <v/>
      </c>
      <c r="BB375" s="177">
        <f>IF(Z375+AA375=0,1,Z375/(Z375+AA375))</f>
        <v/>
      </c>
      <c r="BC375" s="177">
        <f>IF(AD375+AF375=0,"",AD375/(AD375+AF375))</f>
        <v/>
      </c>
      <c r="BD375" s="177">
        <f>IF(AE375+AG375=0,"",AE375/(AE375+AG375))</f>
        <v/>
      </c>
      <c r="BE375" s="177">
        <f>IF(AD375+AE375=0,1,AD375/(AD375+AE375))</f>
        <v/>
      </c>
    </row>
    <row r="376">
      <c r="A376" s="178" t="n">
        <v>0.9998210466666666</v>
      </c>
      <c r="B376" s="174" t="n">
        <v>0</v>
      </c>
      <c r="C376" s="174" t="n">
        <v>0</v>
      </c>
      <c r="D376" s="174" t="n">
        <v>1556</v>
      </c>
      <c r="E376" s="174" t="n">
        <v>3484</v>
      </c>
      <c r="F376" s="174" t="n">
        <v>0</v>
      </c>
      <c r="G376" s="174" t="n">
        <v>0</v>
      </c>
      <c r="H376" s="174" t="n">
        <v>1416</v>
      </c>
      <c r="I376" s="174" t="n">
        <v>2889</v>
      </c>
      <c r="J376" s="174" t="n">
        <v>1682</v>
      </c>
      <c r="K376" s="174" t="n">
        <v>8</v>
      </c>
      <c r="L376" s="174" t="n">
        <v>2582</v>
      </c>
      <c r="M376" s="174" t="n">
        <v>480</v>
      </c>
      <c r="N376" s="174" t="n">
        <v>0</v>
      </c>
      <c r="O376" s="174" t="n">
        <v>1</v>
      </c>
      <c r="P376" s="174" t="n">
        <v>29</v>
      </c>
      <c r="Q376" s="174" t="n">
        <v>4969</v>
      </c>
      <c r="R376" s="174" t="n">
        <v>0</v>
      </c>
      <c r="S376" s="174" t="n">
        <v>0</v>
      </c>
      <c r="T376" s="174" t="n">
        <v>159</v>
      </c>
      <c r="U376" s="174" t="n">
        <v>4401</v>
      </c>
      <c r="V376" s="174" t="n">
        <v>708</v>
      </c>
      <c r="W376" s="174" t="n">
        <v>7</v>
      </c>
      <c r="X376" s="174" t="n">
        <v>2212</v>
      </c>
      <c r="Y376" s="174" t="n">
        <v>6602</v>
      </c>
      <c r="Z376" s="179">
        <f>B376+F376+J376+N376+R376</f>
        <v/>
      </c>
      <c r="AA376" s="179">
        <f>C376+G376+K376+O376+S376</f>
        <v/>
      </c>
      <c r="AB376" s="179">
        <f>D376+H376+L376+P376+T376</f>
        <v/>
      </c>
      <c r="AC376" s="179">
        <f>E376+I376+M376+Q376+U376</f>
        <v/>
      </c>
      <c r="AD376" s="179">
        <f>Z376+V376</f>
        <v/>
      </c>
      <c r="AE376" s="179">
        <f>AA376+W376</f>
        <v/>
      </c>
      <c r="AF376" s="179">
        <f>AB376+X376</f>
        <v/>
      </c>
      <c r="AG376" s="179">
        <f>AC376+Y376</f>
        <v/>
      </c>
      <c r="AH376" s="177">
        <f>IF(B376+D376=0,"",B376/(B376+D376))</f>
        <v/>
      </c>
      <c r="AI376" s="177">
        <f>IF(C376+E376=0,"",C376/(C376+E376))</f>
        <v/>
      </c>
      <c r="AJ376" s="177">
        <f>IF(B376+C376=0,1,B376/(B376+C376))</f>
        <v/>
      </c>
      <c r="AK376" s="177">
        <f>IF(F376+H376=0,"",F376/(F376+H376))</f>
        <v/>
      </c>
      <c r="AL376" s="177">
        <f>IF(G376+I376=0,"",G376/(G376+I376))</f>
        <v/>
      </c>
      <c r="AM376" s="177">
        <f>IF(F376+G376=0,1,F376/(F376+G376))</f>
        <v/>
      </c>
      <c r="AN376" s="177">
        <f>IF(J376+L376=0,"",J376/(J376+L376))</f>
        <v/>
      </c>
      <c r="AO376" s="177">
        <f>IF(K376+M376=0,"",K376/(K376+M376))</f>
        <v/>
      </c>
      <c r="AP376" s="177">
        <f>IF(J376+K376=0,1,J376/(J376+K376))</f>
        <v/>
      </c>
      <c r="AQ376" s="177">
        <f>IF(N376+P376=0,"",N376/(N376+P376))</f>
        <v/>
      </c>
      <c r="AR376" s="177">
        <f>IF(O376+Q376=0,"",O376/(O376+Q376))</f>
        <v/>
      </c>
      <c r="AS376" s="177">
        <f>IF(N376+O376=0,1,N376/(N376+O376))</f>
        <v/>
      </c>
      <c r="AT376" s="177">
        <f>IF(R376+T376=0,"",R376/(R376+T376))</f>
        <v/>
      </c>
      <c r="AU376" s="177">
        <f>IF(S376+U376=0,"",S376/(S376+U376))</f>
        <v/>
      </c>
      <c r="AV376" s="177">
        <f>IF(R376+S376=0,1,R376/(R376+S376))</f>
        <v/>
      </c>
      <c r="AW376" s="177">
        <f>IF(V376+X376=0,"",V376/(V376+X376))</f>
        <v/>
      </c>
      <c r="AX376" s="177">
        <f>IF(W376+Y376=0,"",W376/(W376+Y376))</f>
        <v/>
      </c>
      <c r="AY376" s="177">
        <f>IF(V376+W376=0,1,V376/(V376+W376))</f>
        <v/>
      </c>
      <c r="AZ376" s="177">
        <f>IF(Z376+AB376=0,"",Z376/(Z376+AB376))</f>
        <v/>
      </c>
      <c r="BA376" s="177">
        <f>IF(AA376+AC376=0,"",AA376/(AA376+AC376))</f>
        <v/>
      </c>
      <c r="BB376" s="177">
        <f>IF(Z376+AA376=0,1,Z376/(Z376+AA376))</f>
        <v/>
      </c>
      <c r="BC376" s="177">
        <f>IF(AD376+AF376=0,"",AD376/(AD376+AF376))</f>
        <v/>
      </c>
      <c r="BD376" s="177">
        <f>IF(AE376+AG376=0,"",AE376/(AE376+AG376))</f>
        <v/>
      </c>
      <c r="BE376" s="177">
        <f>IF(AD376+AE376=0,1,AD376/(AD376+AE376))</f>
        <v/>
      </c>
    </row>
    <row r="377">
      <c r="A377" s="178" t="n">
        <v>0.9998401666666666</v>
      </c>
      <c r="B377" s="174" t="n">
        <v>0</v>
      </c>
      <c r="C377" s="174" t="n">
        <v>0</v>
      </c>
      <c r="D377" s="174" t="n">
        <v>1556</v>
      </c>
      <c r="E377" s="174" t="n">
        <v>3484</v>
      </c>
      <c r="F377" s="174" t="n">
        <v>0</v>
      </c>
      <c r="G377" s="174" t="n">
        <v>0</v>
      </c>
      <c r="H377" s="174" t="n">
        <v>1416</v>
      </c>
      <c r="I377" s="174" t="n">
        <v>2889</v>
      </c>
      <c r="J377" s="174" t="n">
        <v>1622</v>
      </c>
      <c r="K377" s="174" t="n">
        <v>8</v>
      </c>
      <c r="L377" s="174" t="n">
        <v>2642</v>
      </c>
      <c r="M377" s="174" t="n">
        <v>480</v>
      </c>
      <c r="N377" s="174" t="n">
        <v>0</v>
      </c>
      <c r="O377" s="174" t="n">
        <v>1</v>
      </c>
      <c r="P377" s="174" t="n">
        <v>29</v>
      </c>
      <c r="Q377" s="174" t="n">
        <v>4969</v>
      </c>
      <c r="R377" s="174" t="n">
        <v>0</v>
      </c>
      <c r="S377" s="174" t="n">
        <v>0</v>
      </c>
      <c r="T377" s="174" t="n">
        <v>159</v>
      </c>
      <c r="U377" s="174" t="n">
        <v>4401</v>
      </c>
      <c r="V377" s="174" t="n">
        <v>686</v>
      </c>
      <c r="W377" s="174" t="n">
        <v>7</v>
      </c>
      <c r="X377" s="174" t="n">
        <v>2234</v>
      </c>
      <c r="Y377" s="174" t="n">
        <v>6602</v>
      </c>
      <c r="Z377" s="179">
        <f>B377+F377+J377+N377+R377</f>
        <v/>
      </c>
      <c r="AA377" s="179">
        <f>C377+G377+K377+O377+S377</f>
        <v/>
      </c>
      <c r="AB377" s="179">
        <f>D377+H377+L377+P377+T377</f>
        <v/>
      </c>
      <c r="AC377" s="179">
        <f>E377+I377+M377+Q377+U377</f>
        <v/>
      </c>
      <c r="AD377" s="179">
        <f>Z377+V377</f>
        <v/>
      </c>
      <c r="AE377" s="179">
        <f>AA377+W377</f>
        <v/>
      </c>
      <c r="AF377" s="179">
        <f>AB377+X377</f>
        <v/>
      </c>
      <c r="AG377" s="179">
        <f>AC377+Y377</f>
        <v/>
      </c>
      <c r="AH377" s="177">
        <f>IF(B377+D377=0,"",B377/(B377+D377))</f>
        <v/>
      </c>
      <c r="AI377" s="177">
        <f>IF(C377+E377=0,"",C377/(C377+E377))</f>
        <v/>
      </c>
      <c r="AJ377" s="177">
        <f>IF(B377+C377=0,1,B377/(B377+C377))</f>
        <v/>
      </c>
      <c r="AK377" s="177">
        <f>IF(F377+H377=0,"",F377/(F377+H377))</f>
        <v/>
      </c>
      <c r="AL377" s="177">
        <f>IF(G377+I377=0,"",G377/(G377+I377))</f>
        <v/>
      </c>
      <c r="AM377" s="177">
        <f>IF(F377+G377=0,1,F377/(F377+G377))</f>
        <v/>
      </c>
      <c r="AN377" s="177">
        <f>IF(J377+L377=0,"",J377/(J377+L377))</f>
        <v/>
      </c>
      <c r="AO377" s="177">
        <f>IF(K377+M377=0,"",K377/(K377+M377))</f>
        <v/>
      </c>
      <c r="AP377" s="177">
        <f>IF(J377+K377=0,1,J377/(J377+K377))</f>
        <v/>
      </c>
      <c r="AQ377" s="177">
        <f>IF(N377+P377=0,"",N377/(N377+P377))</f>
        <v/>
      </c>
      <c r="AR377" s="177">
        <f>IF(O377+Q377=0,"",O377/(O377+Q377))</f>
        <v/>
      </c>
      <c r="AS377" s="177">
        <f>IF(N377+O377=0,1,N377/(N377+O377))</f>
        <v/>
      </c>
      <c r="AT377" s="177">
        <f>IF(R377+T377=0,"",R377/(R377+T377))</f>
        <v/>
      </c>
      <c r="AU377" s="177">
        <f>IF(S377+U377=0,"",S377/(S377+U377))</f>
        <v/>
      </c>
      <c r="AV377" s="177">
        <f>IF(R377+S377=0,1,R377/(R377+S377))</f>
        <v/>
      </c>
      <c r="AW377" s="177">
        <f>IF(V377+X377=0,"",V377/(V377+X377))</f>
        <v/>
      </c>
      <c r="AX377" s="177">
        <f>IF(W377+Y377=0,"",W377/(W377+Y377))</f>
        <v/>
      </c>
      <c r="AY377" s="177">
        <f>IF(V377+W377=0,1,V377/(V377+W377))</f>
        <v/>
      </c>
      <c r="AZ377" s="177">
        <f>IF(Z377+AB377=0,"",Z377/(Z377+AB377))</f>
        <v/>
      </c>
      <c r="BA377" s="177">
        <f>IF(AA377+AC377=0,"",AA377/(AA377+AC377))</f>
        <v/>
      </c>
      <c r="BB377" s="177">
        <f>IF(Z377+AA377=0,1,Z377/(Z377+AA377))</f>
        <v/>
      </c>
      <c r="BC377" s="177">
        <f>IF(AD377+AF377=0,"",AD377/(AD377+AF377))</f>
        <v/>
      </c>
      <c r="BD377" s="177">
        <f>IF(AE377+AG377=0,"",AE377/(AE377+AG377))</f>
        <v/>
      </c>
      <c r="BE377" s="177">
        <f>IF(AD377+AE377=0,1,AD377/(AD377+AE377))</f>
        <v/>
      </c>
    </row>
    <row r="378">
      <c r="A378" s="178" t="n">
        <v>0.999862</v>
      </c>
      <c r="B378" s="174" t="n">
        <v>0</v>
      </c>
      <c r="C378" s="174" t="n">
        <v>0</v>
      </c>
      <c r="D378" s="174" t="n">
        <v>1556</v>
      </c>
      <c r="E378" s="174" t="n">
        <v>3484</v>
      </c>
      <c r="F378" s="174" t="n">
        <v>0</v>
      </c>
      <c r="G378" s="174" t="n">
        <v>0</v>
      </c>
      <c r="H378" s="174" t="n">
        <v>1416</v>
      </c>
      <c r="I378" s="174" t="n">
        <v>2889</v>
      </c>
      <c r="J378" s="174" t="n">
        <v>1564</v>
      </c>
      <c r="K378" s="174" t="n">
        <v>8</v>
      </c>
      <c r="L378" s="174" t="n">
        <v>2700</v>
      </c>
      <c r="M378" s="174" t="n">
        <v>480</v>
      </c>
      <c r="N378" s="174" t="n">
        <v>0</v>
      </c>
      <c r="O378" s="174" t="n">
        <v>1</v>
      </c>
      <c r="P378" s="174" t="n">
        <v>29</v>
      </c>
      <c r="Q378" s="174" t="n">
        <v>4969</v>
      </c>
      <c r="R378" s="174" t="n">
        <v>0</v>
      </c>
      <c r="S378" s="174" t="n">
        <v>0</v>
      </c>
      <c r="T378" s="174" t="n">
        <v>159</v>
      </c>
      <c r="U378" s="174" t="n">
        <v>4401</v>
      </c>
      <c r="V378" s="174" t="n">
        <v>662</v>
      </c>
      <c r="W378" s="174" t="n">
        <v>6</v>
      </c>
      <c r="X378" s="174" t="n">
        <v>2258</v>
      </c>
      <c r="Y378" s="174" t="n">
        <v>6603</v>
      </c>
      <c r="Z378" s="179">
        <f>B378+F378+J378+N378+R378</f>
        <v/>
      </c>
      <c r="AA378" s="179">
        <f>C378+G378+K378+O378+S378</f>
        <v/>
      </c>
      <c r="AB378" s="179">
        <f>D378+H378+L378+P378+T378</f>
        <v/>
      </c>
      <c r="AC378" s="179">
        <f>E378+I378+M378+Q378+U378</f>
        <v/>
      </c>
      <c r="AD378" s="179">
        <f>Z378+V378</f>
        <v/>
      </c>
      <c r="AE378" s="179">
        <f>AA378+W378</f>
        <v/>
      </c>
      <c r="AF378" s="179">
        <f>AB378+X378</f>
        <v/>
      </c>
      <c r="AG378" s="179">
        <f>AC378+Y378</f>
        <v/>
      </c>
      <c r="AH378" s="177">
        <f>IF(B378+D378=0,"",B378/(B378+D378))</f>
        <v/>
      </c>
      <c r="AI378" s="177">
        <f>IF(C378+E378=0,"",C378/(C378+E378))</f>
        <v/>
      </c>
      <c r="AJ378" s="177">
        <f>IF(B378+C378=0,1,B378/(B378+C378))</f>
        <v/>
      </c>
      <c r="AK378" s="177">
        <f>IF(F378+H378=0,"",F378/(F378+H378))</f>
        <v/>
      </c>
      <c r="AL378" s="177">
        <f>IF(G378+I378=0,"",G378/(G378+I378))</f>
        <v/>
      </c>
      <c r="AM378" s="177">
        <f>IF(F378+G378=0,1,F378/(F378+G378))</f>
        <v/>
      </c>
      <c r="AN378" s="177">
        <f>IF(J378+L378=0,"",J378/(J378+L378))</f>
        <v/>
      </c>
      <c r="AO378" s="177">
        <f>IF(K378+M378=0,"",K378/(K378+M378))</f>
        <v/>
      </c>
      <c r="AP378" s="177">
        <f>IF(J378+K378=0,1,J378/(J378+K378))</f>
        <v/>
      </c>
      <c r="AQ378" s="177">
        <f>IF(N378+P378=0,"",N378/(N378+P378))</f>
        <v/>
      </c>
      <c r="AR378" s="177">
        <f>IF(O378+Q378=0,"",O378/(O378+Q378))</f>
        <v/>
      </c>
      <c r="AS378" s="177">
        <f>IF(N378+O378=0,1,N378/(N378+O378))</f>
        <v/>
      </c>
      <c r="AT378" s="177">
        <f>IF(R378+T378=0,"",R378/(R378+T378))</f>
        <v/>
      </c>
      <c r="AU378" s="177">
        <f>IF(S378+U378=0,"",S378/(S378+U378))</f>
        <v/>
      </c>
      <c r="AV378" s="177">
        <f>IF(R378+S378=0,1,R378/(R378+S378))</f>
        <v/>
      </c>
      <c r="AW378" s="177">
        <f>IF(V378+X378=0,"",V378/(V378+X378))</f>
        <v/>
      </c>
      <c r="AX378" s="177">
        <f>IF(W378+Y378=0,"",W378/(W378+Y378))</f>
        <v/>
      </c>
      <c r="AY378" s="177">
        <f>IF(V378+W378=0,1,V378/(V378+W378))</f>
        <v/>
      </c>
      <c r="AZ378" s="177">
        <f>IF(Z378+AB378=0,"",Z378/(Z378+AB378))</f>
        <v/>
      </c>
      <c r="BA378" s="177">
        <f>IF(AA378+AC378=0,"",AA378/(AA378+AC378))</f>
        <v/>
      </c>
      <c r="BB378" s="177">
        <f>IF(Z378+AA378=0,1,Z378/(Z378+AA378))</f>
        <v/>
      </c>
      <c r="BC378" s="177">
        <f>IF(AD378+AF378=0,"",AD378/(AD378+AF378))</f>
        <v/>
      </c>
      <c r="BD378" s="177">
        <f>IF(AE378+AG378=0,"",AE378/(AE378+AG378))</f>
        <v/>
      </c>
      <c r="BE378" s="177">
        <f>IF(AD378+AE378=0,1,AD378/(AD378+AE378))</f>
        <v/>
      </c>
    </row>
    <row r="379">
      <c r="A379" s="178" t="n">
        <v>0.99988</v>
      </c>
      <c r="B379" s="174" t="n">
        <v>0</v>
      </c>
      <c r="C379" s="174" t="n">
        <v>0</v>
      </c>
      <c r="D379" s="174" t="n">
        <v>1556</v>
      </c>
      <c r="E379" s="174" t="n">
        <v>3484</v>
      </c>
      <c r="F379" s="174" t="n">
        <v>0</v>
      </c>
      <c r="G379" s="174" t="n">
        <v>0</v>
      </c>
      <c r="H379" s="174" t="n">
        <v>1416</v>
      </c>
      <c r="I379" s="174" t="n">
        <v>2889</v>
      </c>
      <c r="J379" s="174" t="n">
        <v>1503</v>
      </c>
      <c r="K379" s="174" t="n">
        <v>7</v>
      </c>
      <c r="L379" s="174" t="n">
        <v>2761</v>
      </c>
      <c r="M379" s="174" t="n">
        <v>481</v>
      </c>
      <c r="N379" s="174" t="n">
        <v>0</v>
      </c>
      <c r="O379" s="174" t="n">
        <v>1</v>
      </c>
      <c r="P379" s="174" t="n">
        <v>29</v>
      </c>
      <c r="Q379" s="174" t="n">
        <v>4969</v>
      </c>
      <c r="R379" s="174" t="n">
        <v>0</v>
      </c>
      <c r="S379" s="174" t="n">
        <v>0</v>
      </c>
      <c r="T379" s="174" t="n">
        <v>159</v>
      </c>
      <c r="U379" s="174" t="n">
        <v>4401</v>
      </c>
      <c r="V379" s="174" t="n">
        <v>641</v>
      </c>
      <c r="W379" s="174" t="n">
        <v>6</v>
      </c>
      <c r="X379" s="174" t="n">
        <v>2279</v>
      </c>
      <c r="Y379" s="174" t="n">
        <v>6603</v>
      </c>
      <c r="Z379" s="179">
        <f>B379+F379+J379+N379+R379</f>
        <v/>
      </c>
      <c r="AA379" s="179">
        <f>C379+G379+K379+O379+S379</f>
        <v/>
      </c>
      <c r="AB379" s="179">
        <f>D379+H379+L379+P379+T379</f>
        <v/>
      </c>
      <c r="AC379" s="179">
        <f>E379+I379+M379+Q379+U379</f>
        <v/>
      </c>
      <c r="AD379" s="179">
        <f>Z379+V379</f>
        <v/>
      </c>
      <c r="AE379" s="179">
        <f>AA379+W379</f>
        <v/>
      </c>
      <c r="AF379" s="179">
        <f>AB379+X379</f>
        <v/>
      </c>
      <c r="AG379" s="179">
        <f>AC379+Y379</f>
        <v/>
      </c>
      <c r="AH379" s="177">
        <f>IF(B379+D379=0,"",B379/(B379+D379))</f>
        <v/>
      </c>
      <c r="AI379" s="177">
        <f>IF(C379+E379=0,"",C379/(C379+E379))</f>
        <v/>
      </c>
      <c r="AJ379" s="177">
        <f>IF(B379+C379=0,1,B379/(B379+C379))</f>
        <v/>
      </c>
      <c r="AK379" s="177">
        <f>IF(F379+H379=0,"",F379/(F379+H379))</f>
        <v/>
      </c>
      <c r="AL379" s="177">
        <f>IF(G379+I379=0,"",G379/(G379+I379))</f>
        <v/>
      </c>
      <c r="AM379" s="177">
        <f>IF(F379+G379=0,1,F379/(F379+G379))</f>
        <v/>
      </c>
      <c r="AN379" s="177">
        <f>IF(J379+L379=0,"",J379/(J379+L379))</f>
        <v/>
      </c>
      <c r="AO379" s="177">
        <f>IF(K379+M379=0,"",K379/(K379+M379))</f>
        <v/>
      </c>
      <c r="AP379" s="177">
        <f>IF(J379+K379=0,1,J379/(J379+K379))</f>
        <v/>
      </c>
      <c r="AQ379" s="177">
        <f>IF(N379+P379=0,"",N379/(N379+P379))</f>
        <v/>
      </c>
      <c r="AR379" s="177">
        <f>IF(O379+Q379=0,"",O379/(O379+Q379))</f>
        <v/>
      </c>
      <c r="AS379" s="177">
        <f>IF(N379+O379=0,1,N379/(N379+O379))</f>
        <v/>
      </c>
      <c r="AT379" s="177">
        <f>IF(R379+T379=0,"",R379/(R379+T379))</f>
        <v/>
      </c>
      <c r="AU379" s="177">
        <f>IF(S379+U379=0,"",S379/(S379+U379))</f>
        <v/>
      </c>
      <c r="AV379" s="177">
        <f>IF(R379+S379=0,1,R379/(R379+S379))</f>
        <v/>
      </c>
      <c r="AW379" s="177">
        <f>IF(V379+X379=0,"",V379/(V379+X379))</f>
        <v/>
      </c>
      <c r="AX379" s="177">
        <f>IF(W379+Y379=0,"",W379/(W379+Y379))</f>
        <v/>
      </c>
      <c r="AY379" s="177">
        <f>IF(V379+W379=0,1,V379/(V379+W379))</f>
        <v/>
      </c>
      <c r="AZ379" s="177">
        <f>IF(Z379+AB379=0,"",Z379/(Z379+AB379))</f>
        <v/>
      </c>
      <c r="BA379" s="177">
        <f>IF(AA379+AC379=0,"",AA379/(AA379+AC379))</f>
        <v/>
      </c>
      <c r="BB379" s="177">
        <f>IF(Z379+AA379=0,1,Z379/(Z379+AA379))</f>
        <v/>
      </c>
      <c r="BC379" s="177">
        <f>IF(AD379+AF379=0,"",AD379/(AD379+AF379))</f>
        <v/>
      </c>
      <c r="BD379" s="177">
        <f>IF(AE379+AG379=0,"",AE379/(AE379+AG379))</f>
        <v/>
      </c>
      <c r="BE379" s="177">
        <f>IF(AD379+AE379=0,1,AD379/(AD379+AE379))</f>
        <v/>
      </c>
    </row>
    <row r="380">
      <c r="A380" s="178" t="n">
        <v>0.999898</v>
      </c>
      <c r="B380" s="174" t="n">
        <v>0</v>
      </c>
      <c r="C380" s="174" t="n">
        <v>0</v>
      </c>
      <c r="D380" s="174" t="n">
        <v>1556</v>
      </c>
      <c r="E380" s="174" t="n">
        <v>3484</v>
      </c>
      <c r="F380" s="174" t="n">
        <v>0</v>
      </c>
      <c r="G380" s="174" t="n">
        <v>0</v>
      </c>
      <c r="H380" s="174" t="n">
        <v>1416</v>
      </c>
      <c r="I380" s="174" t="n">
        <v>2889</v>
      </c>
      <c r="J380" s="174" t="n">
        <v>1444</v>
      </c>
      <c r="K380" s="174" t="n">
        <v>7</v>
      </c>
      <c r="L380" s="174" t="n">
        <v>2820</v>
      </c>
      <c r="M380" s="174" t="n">
        <v>481</v>
      </c>
      <c r="N380" s="174" t="n">
        <v>0</v>
      </c>
      <c r="O380" s="174" t="n">
        <v>1</v>
      </c>
      <c r="P380" s="174" t="n">
        <v>29</v>
      </c>
      <c r="Q380" s="174" t="n">
        <v>4969</v>
      </c>
      <c r="R380" s="174" t="n">
        <v>0</v>
      </c>
      <c r="S380" s="174" t="n">
        <v>0</v>
      </c>
      <c r="T380" s="174" t="n">
        <v>159</v>
      </c>
      <c r="U380" s="174" t="n">
        <v>4401</v>
      </c>
      <c r="V380" s="174" t="n">
        <v>618</v>
      </c>
      <c r="W380" s="174" t="n">
        <v>5</v>
      </c>
      <c r="X380" s="174" t="n">
        <v>2302</v>
      </c>
      <c r="Y380" s="174" t="n">
        <v>6604</v>
      </c>
      <c r="Z380" s="179">
        <f>B380+F380+J380+N380+R380</f>
        <v/>
      </c>
      <c r="AA380" s="179">
        <f>C380+G380+K380+O380+S380</f>
        <v/>
      </c>
      <c r="AB380" s="179">
        <f>D380+H380+L380+P380+T380</f>
        <v/>
      </c>
      <c r="AC380" s="179">
        <f>E380+I380+M380+Q380+U380</f>
        <v/>
      </c>
      <c r="AD380" s="179">
        <f>Z380+V380</f>
        <v/>
      </c>
      <c r="AE380" s="179">
        <f>AA380+W380</f>
        <v/>
      </c>
      <c r="AF380" s="179">
        <f>AB380+X380</f>
        <v/>
      </c>
      <c r="AG380" s="179">
        <f>AC380+Y380</f>
        <v/>
      </c>
      <c r="AH380" s="177">
        <f>IF(B380+D380=0,"",B380/(B380+D380))</f>
        <v/>
      </c>
      <c r="AI380" s="177">
        <f>IF(C380+E380=0,"",C380/(C380+E380))</f>
        <v/>
      </c>
      <c r="AJ380" s="177">
        <f>IF(B380+C380=0,1,B380/(B380+C380))</f>
        <v/>
      </c>
      <c r="AK380" s="177">
        <f>IF(F380+H380=0,"",F380/(F380+H380))</f>
        <v/>
      </c>
      <c r="AL380" s="177">
        <f>IF(G380+I380=0,"",G380/(G380+I380))</f>
        <v/>
      </c>
      <c r="AM380" s="177">
        <f>IF(F380+G380=0,1,F380/(F380+G380))</f>
        <v/>
      </c>
      <c r="AN380" s="177">
        <f>IF(J380+L380=0,"",J380/(J380+L380))</f>
        <v/>
      </c>
      <c r="AO380" s="177">
        <f>IF(K380+M380=0,"",K380/(K380+M380))</f>
        <v/>
      </c>
      <c r="AP380" s="177">
        <f>IF(J380+K380=0,1,J380/(J380+K380))</f>
        <v/>
      </c>
      <c r="AQ380" s="177">
        <f>IF(N380+P380=0,"",N380/(N380+P380))</f>
        <v/>
      </c>
      <c r="AR380" s="177">
        <f>IF(O380+Q380=0,"",O380/(O380+Q380))</f>
        <v/>
      </c>
      <c r="AS380" s="177">
        <f>IF(N380+O380=0,1,N380/(N380+O380))</f>
        <v/>
      </c>
      <c r="AT380" s="177">
        <f>IF(R380+T380=0,"",R380/(R380+T380))</f>
        <v/>
      </c>
      <c r="AU380" s="177">
        <f>IF(S380+U380=0,"",S380/(S380+U380))</f>
        <v/>
      </c>
      <c r="AV380" s="177">
        <f>IF(R380+S380=0,1,R380/(R380+S380))</f>
        <v/>
      </c>
      <c r="AW380" s="177">
        <f>IF(V380+X380=0,"",V380/(V380+X380))</f>
        <v/>
      </c>
      <c r="AX380" s="177">
        <f>IF(W380+Y380=0,"",W380/(W380+Y380))</f>
        <v/>
      </c>
      <c r="AY380" s="177">
        <f>IF(V380+W380=0,1,V380/(V380+W380))</f>
        <v/>
      </c>
      <c r="AZ380" s="177">
        <f>IF(Z380+AB380=0,"",Z380/(Z380+AB380))</f>
        <v/>
      </c>
      <c r="BA380" s="177">
        <f>IF(AA380+AC380=0,"",AA380/(AA380+AC380))</f>
        <v/>
      </c>
      <c r="BB380" s="177">
        <f>IF(Z380+AA380=0,1,Z380/(Z380+AA380))</f>
        <v/>
      </c>
      <c r="BC380" s="177">
        <f>IF(AD380+AF380=0,"",AD380/(AD380+AF380))</f>
        <v/>
      </c>
      <c r="BD380" s="177">
        <f>IF(AE380+AG380=0,"",AE380/(AE380+AG380))</f>
        <v/>
      </c>
      <c r="BE380" s="177">
        <f>IF(AD380+AE380=0,1,AD380/(AD380+AE380))</f>
        <v/>
      </c>
    </row>
    <row r="381">
      <c r="A381" s="178" t="n">
        <v>0.999909280952381</v>
      </c>
      <c r="B381" s="174" t="n">
        <v>0</v>
      </c>
      <c r="C381" s="174" t="n">
        <v>0</v>
      </c>
      <c r="D381" s="174" t="n">
        <v>1556</v>
      </c>
      <c r="E381" s="174" t="n">
        <v>3484</v>
      </c>
      <c r="F381" s="174" t="n">
        <v>0</v>
      </c>
      <c r="G381" s="174" t="n">
        <v>0</v>
      </c>
      <c r="H381" s="174" t="n">
        <v>1416</v>
      </c>
      <c r="I381" s="174" t="n">
        <v>2889</v>
      </c>
      <c r="J381" s="174" t="n">
        <v>1384</v>
      </c>
      <c r="K381" s="174" t="n">
        <v>7</v>
      </c>
      <c r="L381" s="174" t="n">
        <v>2880</v>
      </c>
      <c r="M381" s="174" t="n">
        <v>481</v>
      </c>
      <c r="N381" s="174" t="n">
        <v>0</v>
      </c>
      <c r="O381" s="174" t="n">
        <v>1</v>
      </c>
      <c r="P381" s="174" t="n">
        <v>29</v>
      </c>
      <c r="Q381" s="174" t="n">
        <v>4969</v>
      </c>
      <c r="R381" s="174" t="n">
        <v>0</v>
      </c>
      <c r="S381" s="174" t="n">
        <v>0</v>
      </c>
      <c r="T381" s="174" t="n">
        <v>159</v>
      </c>
      <c r="U381" s="174" t="n">
        <v>4401</v>
      </c>
      <c r="V381" s="174" t="n">
        <v>595</v>
      </c>
      <c r="W381" s="174" t="n">
        <v>5</v>
      </c>
      <c r="X381" s="174" t="n">
        <v>2325</v>
      </c>
      <c r="Y381" s="174" t="n">
        <v>6604</v>
      </c>
      <c r="Z381" s="179">
        <f>B381+F381+J381+N381+R381</f>
        <v/>
      </c>
      <c r="AA381" s="179">
        <f>C381+G381+K381+O381+S381</f>
        <v/>
      </c>
      <c r="AB381" s="179">
        <f>D381+H381+L381+P381+T381</f>
        <v/>
      </c>
      <c r="AC381" s="179">
        <f>E381+I381+M381+Q381+U381</f>
        <v/>
      </c>
      <c r="AD381" s="179">
        <f>Z381+V381</f>
        <v/>
      </c>
      <c r="AE381" s="179">
        <f>AA381+W381</f>
        <v/>
      </c>
      <c r="AF381" s="179">
        <f>AB381+X381</f>
        <v/>
      </c>
      <c r="AG381" s="179">
        <f>AC381+Y381</f>
        <v/>
      </c>
      <c r="AH381" s="177">
        <f>IF(B381+D381=0,"",B381/(B381+D381))</f>
        <v/>
      </c>
      <c r="AI381" s="177">
        <f>IF(C381+E381=0,"",C381/(C381+E381))</f>
        <v/>
      </c>
      <c r="AJ381" s="177">
        <f>IF(B381+C381=0,1,B381/(B381+C381))</f>
        <v/>
      </c>
      <c r="AK381" s="177">
        <f>IF(F381+H381=0,"",F381/(F381+H381))</f>
        <v/>
      </c>
      <c r="AL381" s="177">
        <f>IF(G381+I381=0,"",G381/(G381+I381))</f>
        <v/>
      </c>
      <c r="AM381" s="177">
        <f>IF(F381+G381=0,1,F381/(F381+G381))</f>
        <v/>
      </c>
      <c r="AN381" s="177">
        <f>IF(J381+L381=0,"",J381/(J381+L381))</f>
        <v/>
      </c>
      <c r="AO381" s="177">
        <f>IF(K381+M381=0,"",K381/(K381+M381))</f>
        <v/>
      </c>
      <c r="AP381" s="177">
        <f>IF(J381+K381=0,1,J381/(J381+K381))</f>
        <v/>
      </c>
      <c r="AQ381" s="177">
        <f>IF(N381+P381=0,"",N381/(N381+P381))</f>
        <v/>
      </c>
      <c r="AR381" s="177">
        <f>IF(O381+Q381=0,"",O381/(O381+Q381))</f>
        <v/>
      </c>
      <c r="AS381" s="177">
        <f>IF(N381+O381=0,1,N381/(N381+O381))</f>
        <v/>
      </c>
      <c r="AT381" s="177">
        <f>IF(R381+T381=0,"",R381/(R381+T381))</f>
        <v/>
      </c>
      <c r="AU381" s="177">
        <f>IF(S381+U381=0,"",S381/(S381+U381))</f>
        <v/>
      </c>
      <c r="AV381" s="177">
        <f>IF(R381+S381=0,1,R381/(R381+S381))</f>
        <v/>
      </c>
      <c r="AW381" s="177">
        <f>IF(V381+X381=0,"",V381/(V381+X381))</f>
        <v/>
      </c>
      <c r="AX381" s="177">
        <f>IF(W381+Y381=0,"",W381/(W381+Y381))</f>
        <v/>
      </c>
      <c r="AY381" s="177">
        <f>IF(V381+W381=0,1,V381/(V381+W381))</f>
        <v/>
      </c>
      <c r="AZ381" s="177">
        <f>IF(Z381+AB381=0,"",Z381/(Z381+AB381))</f>
        <v/>
      </c>
      <c r="BA381" s="177">
        <f>IF(AA381+AC381=0,"",AA381/(AA381+AC381))</f>
        <v/>
      </c>
      <c r="BB381" s="177">
        <f>IF(Z381+AA381=0,1,Z381/(Z381+AA381))</f>
        <v/>
      </c>
      <c r="BC381" s="177">
        <f>IF(AD381+AF381=0,"",AD381/(AD381+AF381))</f>
        <v/>
      </c>
      <c r="BD381" s="177">
        <f>IF(AE381+AG381=0,"",AE381/(AE381+AG381))</f>
        <v/>
      </c>
      <c r="BE381" s="177">
        <f>IF(AD381+AE381=0,1,AD381/(AD381+AE381))</f>
        <v/>
      </c>
    </row>
    <row r="382">
      <c r="A382" s="178" t="n">
        <v>0.9999213066666668</v>
      </c>
      <c r="B382" s="174" t="n">
        <v>0</v>
      </c>
      <c r="C382" s="174" t="n">
        <v>0</v>
      </c>
      <c r="D382" s="174" t="n">
        <v>1556</v>
      </c>
      <c r="E382" s="174" t="n">
        <v>3484</v>
      </c>
      <c r="F382" s="174" t="n">
        <v>0</v>
      </c>
      <c r="G382" s="174" t="n">
        <v>0</v>
      </c>
      <c r="H382" s="174" t="n">
        <v>1416</v>
      </c>
      <c r="I382" s="174" t="n">
        <v>2889</v>
      </c>
      <c r="J382" s="174" t="n">
        <v>1322</v>
      </c>
      <c r="K382" s="174" t="n">
        <v>7</v>
      </c>
      <c r="L382" s="174" t="n">
        <v>2942</v>
      </c>
      <c r="M382" s="174" t="n">
        <v>481</v>
      </c>
      <c r="N382" s="174" t="n">
        <v>0</v>
      </c>
      <c r="O382" s="174" t="n">
        <v>1</v>
      </c>
      <c r="P382" s="174" t="n">
        <v>29</v>
      </c>
      <c r="Q382" s="174" t="n">
        <v>4969</v>
      </c>
      <c r="R382" s="174" t="n">
        <v>0</v>
      </c>
      <c r="S382" s="174" t="n">
        <v>0</v>
      </c>
      <c r="T382" s="174" t="n">
        <v>159</v>
      </c>
      <c r="U382" s="174" t="n">
        <v>4401</v>
      </c>
      <c r="V382" s="174" t="n">
        <v>575</v>
      </c>
      <c r="W382" s="174" t="n">
        <v>4</v>
      </c>
      <c r="X382" s="174" t="n">
        <v>2345</v>
      </c>
      <c r="Y382" s="174" t="n">
        <v>6605</v>
      </c>
      <c r="Z382" s="179">
        <f>B382+F382+J382+N382+R382</f>
        <v/>
      </c>
      <c r="AA382" s="179">
        <f>C382+G382+K382+O382+S382</f>
        <v/>
      </c>
      <c r="AB382" s="179">
        <f>D382+H382+L382+P382+T382</f>
        <v/>
      </c>
      <c r="AC382" s="179">
        <f>E382+I382+M382+Q382+U382</f>
        <v/>
      </c>
      <c r="AD382" s="179">
        <f>Z382+V382</f>
        <v/>
      </c>
      <c r="AE382" s="179">
        <f>AA382+W382</f>
        <v/>
      </c>
      <c r="AF382" s="179">
        <f>AB382+X382</f>
        <v/>
      </c>
      <c r="AG382" s="179">
        <f>AC382+Y382</f>
        <v/>
      </c>
      <c r="AH382" s="177">
        <f>IF(B382+D382=0,"",B382/(B382+D382))</f>
        <v/>
      </c>
      <c r="AI382" s="177">
        <f>IF(C382+E382=0,"",C382/(C382+E382))</f>
        <v/>
      </c>
      <c r="AJ382" s="177">
        <f>IF(B382+C382=0,1,B382/(B382+C382))</f>
        <v/>
      </c>
      <c r="AK382" s="177">
        <f>IF(F382+H382=0,"",F382/(F382+H382))</f>
        <v/>
      </c>
      <c r="AL382" s="177">
        <f>IF(G382+I382=0,"",G382/(G382+I382))</f>
        <v/>
      </c>
      <c r="AM382" s="177">
        <f>IF(F382+G382=0,1,F382/(F382+G382))</f>
        <v/>
      </c>
      <c r="AN382" s="177">
        <f>IF(J382+L382=0,"",J382/(J382+L382))</f>
        <v/>
      </c>
      <c r="AO382" s="177">
        <f>IF(K382+M382=0,"",K382/(K382+M382))</f>
        <v/>
      </c>
      <c r="AP382" s="177">
        <f>IF(J382+K382=0,1,J382/(J382+K382))</f>
        <v/>
      </c>
      <c r="AQ382" s="177">
        <f>IF(N382+P382=0,"",N382/(N382+P382))</f>
        <v/>
      </c>
      <c r="AR382" s="177">
        <f>IF(O382+Q382=0,"",O382/(O382+Q382))</f>
        <v/>
      </c>
      <c r="AS382" s="177">
        <f>IF(N382+O382=0,1,N382/(N382+O382))</f>
        <v/>
      </c>
      <c r="AT382" s="177">
        <f>IF(R382+T382=0,"",R382/(R382+T382))</f>
        <v/>
      </c>
      <c r="AU382" s="177">
        <f>IF(S382+U382=0,"",S382/(S382+U382))</f>
        <v/>
      </c>
      <c r="AV382" s="177">
        <f>IF(R382+S382=0,1,R382/(R382+S382))</f>
        <v/>
      </c>
      <c r="AW382" s="177">
        <f>IF(V382+X382=0,"",V382/(V382+X382))</f>
        <v/>
      </c>
      <c r="AX382" s="177">
        <f>IF(W382+Y382=0,"",W382/(W382+Y382))</f>
        <v/>
      </c>
      <c r="AY382" s="177">
        <f>IF(V382+W382=0,1,V382/(V382+W382))</f>
        <v/>
      </c>
      <c r="AZ382" s="177">
        <f>IF(Z382+AB382=0,"",Z382/(Z382+AB382))</f>
        <v/>
      </c>
      <c r="BA382" s="177">
        <f>IF(AA382+AC382=0,"",AA382/(AA382+AC382))</f>
        <v/>
      </c>
      <c r="BB382" s="177">
        <f>IF(Z382+AA382=0,1,Z382/(Z382+AA382))</f>
        <v/>
      </c>
      <c r="BC382" s="177">
        <f>IF(AD382+AF382=0,"",AD382/(AD382+AF382))</f>
        <v/>
      </c>
      <c r="BD382" s="177">
        <f>IF(AE382+AG382=0,"",AE382/(AE382+AG382))</f>
        <v/>
      </c>
      <c r="BE382" s="177">
        <f>IF(AD382+AE382=0,1,AD382/(AD382+AE382))</f>
        <v/>
      </c>
    </row>
    <row r="383">
      <c r="A383" s="178" t="n">
        <v>0.99993148</v>
      </c>
      <c r="B383" s="174" t="n">
        <v>0</v>
      </c>
      <c r="C383" s="174" t="n">
        <v>0</v>
      </c>
      <c r="D383" s="174" t="n">
        <v>1556</v>
      </c>
      <c r="E383" s="174" t="n">
        <v>3484</v>
      </c>
      <c r="F383" s="174" t="n">
        <v>0</v>
      </c>
      <c r="G383" s="174" t="n">
        <v>0</v>
      </c>
      <c r="H383" s="174" t="n">
        <v>1416</v>
      </c>
      <c r="I383" s="174" t="n">
        <v>2889</v>
      </c>
      <c r="J383" s="174" t="n">
        <v>1276</v>
      </c>
      <c r="K383" s="174" t="n">
        <v>6</v>
      </c>
      <c r="L383" s="174" t="n">
        <v>2988</v>
      </c>
      <c r="M383" s="174" t="n">
        <v>482</v>
      </c>
      <c r="N383" s="174" t="n">
        <v>0</v>
      </c>
      <c r="O383" s="174" t="n">
        <v>1</v>
      </c>
      <c r="P383" s="174" t="n">
        <v>29</v>
      </c>
      <c r="Q383" s="174" t="n">
        <v>4969</v>
      </c>
      <c r="R383" s="174" t="n">
        <v>0</v>
      </c>
      <c r="S383" s="174" t="n">
        <v>0</v>
      </c>
      <c r="T383" s="174" t="n">
        <v>159</v>
      </c>
      <c r="U383" s="174" t="n">
        <v>4401</v>
      </c>
      <c r="V383" s="174" t="n">
        <v>539</v>
      </c>
      <c r="W383" s="174" t="n">
        <v>4</v>
      </c>
      <c r="X383" s="174" t="n">
        <v>2381</v>
      </c>
      <c r="Y383" s="174" t="n">
        <v>6605</v>
      </c>
      <c r="Z383" s="179">
        <f>B383+F383+J383+N383+R383</f>
        <v/>
      </c>
      <c r="AA383" s="179">
        <f>C383+G383+K383+O383+S383</f>
        <v/>
      </c>
      <c r="AB383" s="179">
        <f>D383+H383+L383+P383+T383</f>
        <v/>
      </c>
      <c r="AC383" s="179">
        <f>E383+I383+M383+Q383+U383</f>
        <v/>
      </c>
      <c r="AD383" s="179">
        <f>Z383+V383</f>
        <v/>
      </c>
      <c r="AE383" s="179">
        <f>AA383+W383</f>
        <v/>
      </c>
      <c r="AF383" s="179">
        <f>AB383+X383</f>
        <v/>
      </c>
      <c r="AG383" s="179">
        <f>AC383+Y383</f>
        <v/>
      </c>
      <c r="AH383" s="177">
        <f>IF(B383+D383=0,"",B383/(B383+D383))</f>
        <v/>
      </c>
      <c r="AI383" s="177">
        <f>IF(C383+E383=0,"",C383/(C383+E383))</f>
        <v/>
      </c>
      <c r="AJ383" s="177">
        <f>IF(B383+C383=0,1,B383/(B383+C383))</f>
        <v/>
      </c>
      <c r="AK383" s="177">
        <f>IF(F383+H383=0,"",F383/(F383+H383))</f>
        <v/>
      </c>
      <c r="AL383" s="177">
        <f>IF(G383+I383=0,"",G383/(G383+I383))</f>
        <v/>
      </c>
      <c r="AM383" s="177">
        <f>IF(F383+G383=0,1,F383/(F383+G383))</f>
        <v/>
      </c>
      <c r="AN383" s="177">
        <f>IF(J383+L383=0,"",J383/(J383+L383))</f>
        <v/>
      </c>
      <c r="AO383" s="177">
        <f>IF(K383+M383=0,"",K383/(K383+M383))</f>
        <v/>
      </c>
      <c r="AP383" s="177">
        <f>IF(J383+K383=0,1,J383/(J383+K383))</f>
        <v/>
      </c>
      <c r="AQ383" s="177">
        <f>IF(N383+P383=0,"",N383/(N383+P383))</f>
        <v/>
      </c>
      <c r="AR383" s="177">
        <f>IF(O383+Q383=0,"",O383/(O383+Q383))</f>
        <v/>
      </c>
      <c r="AS383" s="177">
        <f>IF(N383+O383=0,1,N383/(N383+O383))</f>
        <v/>
      </c>
      <c r="AT383" s="177">
        <f>IF(R383+T383=0,"",R383/(R383+T383))</f>
        <v/>
      </c>
      <c r="AU383" s="177">
        <f>IF(S383+U383=0,"",S383/(S383+U383))</f>
        <v/>
      </c>
      <c r="AV383" s="177">
        <f>IF(R383+S383=0,1,R383/(R383+S383))</f>
        <v/>
      </c>
      <c r="AW383" s="177">
        <f>IF(V383+X383=0,"",V383/(V383+X383))</f>
        <v/>
      </c>
      <c r="AX383" s="177">
        <f>IF(W383+Y383=0,"",W383/(W383+Y383))</f>
        <v/>
      </c>
      <c r="AY383" s="177">
        <f>IF(V383+W383=0,1,V383/(V383+W383))</f>
        <v/>
      </c>
      <c r="AZ383" s="177">
        <f>IF(Z383+AB383=0,"",Z383/(Z383+AB383))</f>
        <v/>
      </c>
      <c r="BA383" s="177">
        <f>IF(AA383+AC383=0,"",AA383/(AA383+AC383))</f>
        <v/>
      </c>
      <c r="BB383" s="177">
        <f>IF(Z383+AA383=0,1,Z383/(Z383+AA383))</f>
        <v/>
      </c>
      <c r="BC383" s="177">
        <f>IF(AD383+AF383=0,"",AD383/(AD383+AF383))</f>
        <v/>
      </c>
      <c r="BD383" s="177">
        <f>IF(AE383+AG383=0,"",AE383/(AE383+AG383))</f>
        <v/>
      </c>
      <c r="BE383" s="177">
        <f>IF(AD383+AE383=0,1,AD383/(AD383+AE383))</f>
        <v/>
      </c>
    </row>
    <row r="384">
      <c r="A384" s="178" t="n">
        <v>0.9999402857142856</v>
      </c>
      <c r="B384" s="174" t="n">
        <v>0</v>
      </c>
      <c r="C384" s="174" t="n">
        <v>0</v>
      </c>
      <c r="D384" s="174" t="n">
        <v>1556</v>
      </c>
      <c r="E384" s="174" t="n">
        <v>3484</v>
      </c>
      <c r="F384" s="174" t="n">
        <v>0</v>
      </c>
      <c r="G384" s="174" t="n">
        <v>0</v>
      </c>
      <c r="H384" s="174" t="n">
        <v>1416</v>
      </c>
      <c r="I384" s="174" t="n">
        <v>2889</v>
      </c>
      <c r="J384" s="174" t="n">
        <v>1224</v>
      </c>
      <c r="K384" s="174" t="n">
        <v>5</v>
      </c>
      <c r="L384" s="174" t="n">
        <v>3040</v>
      </c>
      <c r="M384" s="174" t="n">
        <v>483</v>
      </c>
      <c r="N384" s="174" t="n">
        <v>0</v>
      </c>
      <c r="O384" s="174" t="n">
        <v>1</v>
      </c>
      <c r="P384" s="174" t="n">
        <v>29</v>
      </c>
      <c r="Q384" s="174" t="n">
        <v>4969</v>
      </c>
      <c r="R384" s="174" t="n">
        <v>0</v>
      </c>
      <c r="S384" s="174" t="n">
        <v>0</v>
      </c>
      <c r="T384" s="174" t="n">
        <v>159</v>
      </c>
      <c r="U384" s="174" t="n">
        <v>4401</v>
      </c>
      <c r="V384" s="174" t="n">
        <v>511</v>
      </c>
      <c r="W384" s="174" t="n">
        <v>2</v>
      </c>
      <c r="X384" s="174" t="n">
        <v>2409</v>
      </c>
      <c r="Y384" s="174" t="n">
        <v>6607</v>
      </c>
      <c r="Z384" s="179">
        <f>B384+F384+J384+N384+R384</f>
        <v/>
      </c>
      <c r="AA384" s="179">
        <f>C384+G384+K384+O384+S384</f>
        <v/>
      </c>
      <c r="AB384" s="179">
        <f>D384+H384+L384+P384+T384</f>
        <v/>
      </c>
      <c r="AC384" s="179">
        <f>E384+I384+M384+Q384+U384</f>
        <v/>
      </c>
      <c r="AD384" s="179">
        <f>Z384+V384</f>
        <v/>
      </c>
      <c r="AE384" s="179">
        <f>AA384+W384</f>
        <v/>
      </c>
      <c r="AF384" s="179">
        <f>AB384+X384</f>
        <v/>
      </c>
      <c r="AG384" s="179">
        <f>AC384+Y384</f>
        <v/>
      </c>
      <c r="AH384" s="177">
        <f>IF(B384+D384=0,"",B384/(B384+D384))</f>
        <v/>
      </c>
      <c r="AI384" s="177">
        <f>IF(C384+E384=0,"",C384/(C384+E384))</f>
        <v/>
      </c>
      <c r="AJ384" s="177">
        <f>IF(B384+C384=0,1,B384/(B384+C384))</f>
        <v/>
      </c>
      <c r="AK384" s="177">
        <f>IF(F384+H384=0,"",F384/(F384+H384))</f>
        <v/>
      </c>
      <c r="AL384" s="177">
        <f>IF(G384+I384=0,"",G384/(G384+I384))</f>
        <v/>
      </c>
      <c r="AM384" s="177">
        <f>IF(F384+G384=0,1,F384/(F384+G384))</f>
        <v/>
      </c>
      <c r="AN384" s="177">
        <f>IF(J384+L384=0,"",J384/(J384+L384))</f>
        <v/>
      </c>
      <c r="AO384" s="177">
        <f>IF(K384+M384=0,"",K384/(K384+M384))</f>
        <v/>
      </c>
      <c r="AP384" s="177">
        <f>IF(J384+K384=0,1,J384/(J384+K384))</f>
        <v/>
      </c>
      <c r="AQ384" s="177">
        <f>IF(N384+P384=0,"",N384/(N384+P384))</f>
        <v/>
      </c>
      <c r="AR384" s="177">
        <f>IF(O384+Q384=0,"",O384/(O384+Q384))</f>
        <v/>
      </c>
      <c r="AS384" s="177">
        <f>IF(N384+O384=0,1,N384/(N384+O384))</f>
        <v/>
      </c>
      <c r="AT384" s="177">
        <f>IF(R384+T384=0,"",R384/(R384+T384))</f>
        <v/>
      </c>
      <c r="AU384" s="177">
        <f>IF(S384+U384=0,"",S384/(S384+U384))</f>
        <v/>
      </c>
      <c r="AV384" s="177">
        <f>IF(R384+S384=0,1,R384/(R384+S384))</f>
        <v/>
      </c>
      <c r="AW384" s="177">
        <f>IF(V384+X384=0,"",V384/(V384+X384))</f>
        <v/>
      </c>
      <c r="AX384" s="177">
        <f>IF(W384+Y384=0,"",W384/(W384+Y384))</f>
        <v/>
      </c>
      <c r="AY384" s="177">
        <f>IF(V384+W384=0,1,V384/(V384+W384))</f>
        <v/>
      </c>
      <c r="AZ384" s="177">
        <f>IF(Z384+AB384=0,"",Z384/(Z384+AB384))</f>
        <v/>
      </c>
      <c r="BA384" s="177">
        <f>IF(AA384+AC384=0,"",AA384/(AA384+AC384))</f>
        <v/>
      </c>
      <c r="BB384" s="177">
        <f>IF(Z384+AA384=0,1,Z384/(Z384+AA384))</f>
        <v/>
      </c>
      <c r="BC384" s="177">
        <f>IF(AD384+AF384=0,"",AD384/(AD384+AF384))</f>
        <v/>
      </c>
      <c r="BD384" s="177">
        <f>IF(AE384+AG384=0,"",AE384/(AE384+AG384))</f>
        <v/>
      </c>
      <c r="BE384" s="177">
        <f>IF(AD384+AE384=0,1,AD384/(AD384+AE384))</f>
        <v/>
      </c>
    </row>
    <row r="385">
      <c r="A385" s="178" t="n">
        <v>0.9999461142857142</v>
      </c>
      <c r="B385" s="174" t="n">
        <v>0</v>
      </c>
      <c r="C385" s="174" t="n">
        <v>0</v>
      </c>
      <c r="D385" s="174" t="n">
        <v>1556</v>
      </c>
      <c r="E385" s="174" t="n">
        <v>3484</v>
      </c>
      <c r="F385" s="174" t="n">
        <v>0</v>
      </c>
      <c r="G385" s="174" t="n">
        <v>0</v>
      </c>
      <c r="H385" s="174" t="n">
        <v>1416</v>
      </c>
      <c r="I385" s="174" t="n">
        <v>2889</v>
      </c>
      <c r="J385" s="174" t="n">
        <v>1165</v>
      </c>
      <c r="K385" s="174" t="n">
        <v>5</v>
      </c>
      <c r="L385" s="174" t="n">
        <v>3099</v>
      </c>
      <c r="M385" s="174" t="n">
        <v>483</v>
      </c>
      <c r="N385" s="174" t="n">
        <v>0</v>
      </c>
      <c r="O385" s="174" t="n">
        <v>1</v>
      </c>
      <c r="P385" s="174" t="n">
        <v>29</v>
      </c>
      <c r="Q385" s="174" t="n">
        <v>4969</v>
      </c>
      <c r="R385" s="174" t="n">
        <v>0</v>
      </c>
      <c r="S385" s="174" t="n">
        <v>0</v>
      </c>
      <c r="T385" s="174" t="n">
        <v>159</v>
      </c>
      <c r="U385" s="174" t="n">
        <v>4401</v>
      </c>
      <c r="V385" s="174" t="n">
        <v>488</v>
      </c>
      <c r="W385" s="174" t="n">
        <v>1</v>
      </c>
      <c r="X385" s="174" t="n">
        <v>2432</v>
      </c>
      <c r="Y385" s="174" t="n">
        <v>6608</v>
      </c>
      <c r="Z385" s="179">
        <f>B385+F385+J385+N385+R385</f>
        <v/>
      </c>
      <c r="AA385" s="179">
        <f>C385+G385+K385+O385+S385</f>
        <v/>
      </c>
      <c r="AB385" s="179">
        <f>D385+H385+L385+P385+T385</f>
        <v/>
      </c>
      <c r="AC385" s="179">
        <f>E385+I385+M385+Q385+U385</f>
        <v/>
      </c>
      <c r="AD385" s="179">
        <f>Z385+V385</f>
        <v/>
      </c>
      <c r="AE385" s="179">
        <f>AA385+W385</f>
        <v/>
      </c>
      <c r="AF385" s="179">
        <f>AB385+X385</f>
        <v/>
      </c>
      <c r="AG385" s="179">
        <f>AC385+Y385</f>
        <v/>
      </c>
      <c r="AH385" s="177">
        <f>IF(B385+D385=0,"",B385/(B385+D385))</f>
        <v/>
      </c>
      <c r="AI385" s="177">
        <f>IF(C385+E385=0,"",C385/(C385+E385))</f>
        <v/>
      </c>
      <c r="AJ385" s="177">
        <f>IF(B385+C385=0,1,B385/(B385+C385))</f>
        <v/>
      </c>
      <c r="AK385" s="177">
        <f>IF(F385+H385=0,"",F385/(F385+H385))</f>
        <v/>
      </c>
      <c r="AL385" s="177">
        <f>IF(G385+I385=0,"",G385/(G385+I385))</f>
        <v/>
      </c>
      <c r="AM385" s="177">
        <f>IF(F385+G385=0,1,F385/(F385+G385))</f>
        <v/>
      </c>
      <c r="AN385" s="177">
        <f>IF(J385+L385=0,"",J385/(J385+L385))</f>
        <v/>
      </c>
      <c r="AO385" s="177">
        <f>IF(K385+M385=0,"",K385/(K385+M385))</f>
        <v/>
      </c>
      <c r="AP385" s="177">
        <f>IF(J385+K385=0,1,J385/(J385+K385))</f>
        <v/>
      </c>
      <c r="AQ385" s="177">
        <f>IF(N385+P385=0,"",N385/(N385+P385))</f>
        <v/>
      </c>
      <c r="AR385" s="177">
        <f>IF(O385+Q385=0,"",O385/(O385+Q385))</f>
        <v/>
      </c>
      <c r="AS385" s="177">
        <f>IF(N385+O385=0,1,N385/(N385+O385))</f>
        <v/>
      </c>
      <c r="AT385" s="177">
        <f>IF(R385+T385=0,"",R385/(R385+T385))</f>
        <v/>
      </c>
      <c r="AU385" s="177">
        <f>IF(S385+U385=0,"",S385/(S385+U385))</f>
        <v/>
      </c>
      <c r="AV385" s="177">
        <f>IF(R385+S385=0,1,R385/(R385+S385))</f>
        <v/>
      </c>
      <c r="AW385" s="177">
        <f>IF(V385+X385=0,"",V385/(V385+X385))</f>
        <v/>
      </c>
      <c r="AX385" s="177">
        <f>IF(W385+Y385=0,"",W385/(W385+Y385))</f>
        <v/>
      </c>
      <c r="AY385" s="177">
        <f>IF(V385+W385=0,1,V385/(V385+W385))</f>
        <v/>
      </c>
      <c r="AZ385" s="177">
        <f>IF(Z385+AB385=0,"",Z385/(Z385+AB385))</f>
        <v/>
      </c>
      <c r="BA385" s="177">
        <f>IF(AA385+AC385=0,"",AA385/(AA385+AC385))</f>
        <v/>
      </c>
      <c r="BB385" s="177">
        <f>IF(Z385+AA385=0,1,Z385/(Z385+AA385))</f>
        <v/>
      </c>
      <c r="BC385" s="177">
        <f>IF(AD385+AF385=0,"",AD385/(AD385+AF385))</f>
        <v/>
      </c>
      <c r="BD385" s="177">
        <f>IF(AE385+AG385=0,"",AE385/(AE385+AG385))</f>
        <v/>
      </c>
      <c r="BE385" s="177">
        <f>IF(AD385+AE385=0,1,AD385/(AD385+AE385))</f>
        <v/>
      </c>
    </row>
    <row r="386">
      <c r="A386" s="178" t="n">
        <v>0.9999531266666668</v>
      </c>
      <c r="B386" s="174" t="n">
        <v>0</v>
      </c>
      <c r="C386" s="174" t="n">
        <v>0</v>
      </c>
      <c r="D386" s="174" t="n">
        <v>1556</v>
      </c>
      <c r="E386" s="174" t="n">
        <v>3484</v>
      </c>
      <c r="F386" s="174" t="n">
        <v>0</v>
      </c>
      <c r="G386" s="174" t="n">
        <v>0</v>
      </c>
      <c r="H386" s="174" t="n">
        <v>1416</v>
      </c>
      <c r="I386" s="174" t="n">
        <v>2889</v>
      </c>
      <c r="J386" s="174" t="n">
        <v>1111</v>
      </c>
      <c r="K386" s="174" t="n">
        <v>5</v>
      </c>
      <c r="L386" s="174" t="n">
        <v>3153</v>
      </c>
      <c r="M386" s="174" t="n">
        <v>483</v>
      </c>
      <c r="N386" s="174" t="n">
        <v>0</v>
      </c>
      <c r="O386" s="174" t="n">
        <v>1</v>
      </c>
      <c r="P386" s="174" t="n">
        <v>29</v>
      </c>
      <c r="Q386" s="174" t="n">
        <v>4969</v>
      </c>
      <c r="R386" s="174" t="n">
        <v>0</v>
      </c>
      <c r="S386" s="174" t="n">
        <v>0</v>
      </c>
      <c r="T386" s="174" t="n">
        <v>159</v>
      </c>
      <c r="U386" s="174" t="n">
        <v>4401</v>
      </c>
      <c r="V386" s="174" t="n">
        <v>459</v>
      </c>
      <c r="W386" s="174" t="n">
        <v>1</v>
      </c>
      <c r="X386" s="174" t="n">
        <v>2461</v>
      </c>
      <c r="Y386" s="174" t="n">
        <v>6608</v>
      </c>
      <c r="Z386" s="179">
        <f>B386+F386+J386+N386+R386</f>
        <v/>
      </c>
      <c r="AA386" s="179">
        <f>C386+G386+K386+O386+S386</f>
        <v/>
      </c>
      <c r="AB386" s="179">
        <f>D386+H386+L386+P386+T386</f>
        <v/>
      </c>
      <c r="AC386" s="179">
        <f>E386+I386+M386+Q386+U386</f>
        <v/>
      </c>
      <c r="AD386" s="179">
        <f>Z386+V386</f>
        <v/>
      </c>
      <c r="AE386" s="179">
        <f>AA386+W386</f>
        <v/>
      </c>
      <c r="AF386" s="179">
        <f>AB386+X386</f>
        <v/>
      </c>
      <c r="AG386" s="179">
        <f>AC386+Y386</f>
        <v/>
      </c>
      <c r="AH386" s="177">
        <f>IF(B386+D386=0,"",B386/(B386+D386))</f>
        <v/>
      </c>
      <c r="AI386" s="177">
        <f>IF(C386+E386=0,"",C386/(C386+E386))</f>
        <v/>
      </c>
      <c r="AJ386" s="177">
        <f>IF(B386+C386=0,1,B386/(B386+C386))</f>
        <v/>
      </c>
      <c r="AK386" s="177">
        <f>IF(F386+H386=0,"",F386/(F386+H386))</f>
        <v/>
      </c>
      <c r="AL386" s="177">
        <f>IF(G386+I386=0,"",G386/(G386+I386))</f>
        <v/>
      </c>
      <c r="AM386" s="177">
        <f>IF(F386+G386=0,1,F386/(F386+G386))</f>
        <v/>
      </c>
      <c r="AN386" s="177">
        <f>IF(J386+L386=0,"",J386/(J386+L386))</f>
        <v/>
      </c>
      <c r="AO386" s="177">
        <f>IF(K386+M386=0,"",K386/(K386+M386))</f>
        <v/>
      </c>
      <c r="AP386" s="177">
        <f>IF(J386+K386=0,1,J386/(J386+K386))</f>
        <v/>
      </c>
      <c r="AQ386" s="177">
        <f>IF(N386+P386=0,"",N386/(N386+P386))</f>
        <v/>
      </c>
      <c r="AR386" s="177">
        <f>IF(O386+Q386=0,"",O386/(O386+Q386))</f>
        <v/>
      </c>
      <c r="AS386" s="177">
        <f>IF(N386+O386=0,1,N386/(N386+O386))</f>
        <v/>
      </c>
      <c r="AT386" s="177">
        <f>IF(R386+T386=0,"",R386/(R386+T386))</f>
        <v/>
      </c>
      <c r="AU386" s="177">
        <f>IF(S386+U386=0,"",S386/(S386+U386))</f>
        <v/>
      </c>
      <c r="AV386" s="177">
        <f>IF(R386+S386=0,1,R386/(R386+S386))</f>
        <v/>
      </c>
      <c r="AW386" s="177">
        <f>IF(V386+X386=0,"",V386/(V386+X386))</f>
        <v/>
      </c>
      <c r="AX386" s="177">
        <f>IF(W386+Y386=0,"",W386/(W386+Y386))</f>
        <v/>
      </c>
      <c r="AY386" s="177">
        <f>IF(V386+W386=0,1,V386/(V386+W386))</f>
        <v/>
      </c>
      <c r="AZ386" s="177">
        <f>IF(Z386+AB386=0,"",Z386/(Z386+AB386))</f>
        <v/>
      </c>
      <c r="BA386" s="177">
        <f>IF(AA386+AC386=0,"",AA386/(AA386+AC386))</f>
        <v/>
      </c>
      <c r="BB386" s="177">
        <f>IF(Z386+AA386=0,1,Z386/(Z386+AA386))</f>
        <v/>
      </c>
      <c r="BC386" s="177">
        <f>IF(AD386+AF386=0,"",AD386/(AD386+AF386))</f>
        <v/>
      </c>
      <c r="BD386" s="177">
        <f>IF(AE386+AG386=0,"",AE386/(AE386+AG386))</f>
        <v/>
      </c>
      <c r="BE386" s="177">
        <f>IF(AD386+AE386=0,1,AD386/(AD386+AE386))</f>
        <v/>
      </c>
    </row>
    <row r="387">
      <c r="A387" s="178" t="n">
        <v>0.9999603333333332</v>
      </c>
      <c r="B387" s="174" t="n">
        <v>0</v>
      </c>
      <c r="C387" s="174" t="n">
        <v>0</v>
      </c>
      <c r="D387" s="174" t="n">
        <v>1556</v>
      </c>
      <c r="E387" s="174" t="n">
        <v>3484</v>
      </c>
      <c r="F387" s="174" t="n">
        <v>0</v>
      </c>
      <c r="G387" s="174" t="n">
        <v>0</v>
      </c>
      <c r="H387" s="174" t="n">
        <v>1416</v>
      </c>
      <c r="I387" s="174" t="n">
        <v>2889</v>
      </c>
      <c r="J387" s="174" t="n">
        <v>1055</v>
      </c>
      <c r="K387" s="174" t="n">
        <v>5</v>
      </c>
      <c r="L387" s="174" t="n">
        <v>3209</v>
      </c>
      <c r="M387" s="174" t="n">
        <v>483</v>
      </c>
      <c r="N387" s="174" t="n">
        <v>0</v>
      </c>
      <c r="O387" s="174" t="n">
        <v>1</v>
      </c>
      <c r="P387" s="174" t="n">
        <v>29</v>
      </c>
      <c r="Q387" s="174" t="n">
        <v>4969</v>
      </c>
      <c r="R387" s="174" t="n">
        <v>0</v>
      </c>
      <c r="S387" s="174" t="n">
        <v>0</v>
      </c>
      <c r="T387" s="174" t="n">
        <v>159</v>
      </c>
      <c r="U387" s="174" t="n">
        <v>4401</v>
      </c>
      <c r="V387" s="174" t="n">
        <v>432</v>
      </c>
      <c r="W387" s="174" t="n">
        <v>1</v>
      </c>
      <c r="X387" s="174" t="n">
        <v>2488</v>
      </c>
      <c r="Y387" s="174" t="n">
        <v>6608</v>
      </c>
      <c r="Z387" s="179">
        <f>B387+F387+J387+N387+R387</f>
        <v/>
      </c>
      <c r="AA387" s="179">
        <f>C387+G387+K387+O387+S387</f>
        <v/>
      </c>
      <c r="AB387" s="179">
        <f>D387+H387+L387+P387+T387</f>
        <v/>
      </c>
      <c r="AC387" s="179">
        <f>E387+I387+M387+Q387+U387</f>
        <v/>
      </c>
      <c r="AD387" s="179">
        <f>Z387+V387</f>
        <v/>
      </c>
      <c r="AE387" s="179">
        <f>AA387+W387</f>
        <v/>
      </c>
      <c r="AF387" s="179">
        <f>AB387+X387</f>
        <v/>
      </c>
      <c r="AG387" s="179">
        <f>AC387+Y387</f>
        <v/>
      </c>
      <c r="AH387" s="177">
        <f>IF(B387+D387=0,"",B387/(B387+D387))</f>
        <v/>
      </c>
      <c r="AI387" s="177">
        <f>IF(C387+E387=0,"",C387/(C387+E387))</f>
        <v/>
      </c>
      <c r="AJ387" s="177">
        <f>IF(B387+C387=0,1,B387/(B387+C387))</f>
        <v/>
      </c>
      <c r="AK387" s="177">
        <f>IF(F387+H387=0,"",F387/(F387+H387))</f>
        <v/>
      </c>
      <c r="AL387" s="177">
        <f>IF(G387+I387=0,"",G387/(G387+I387))</f>
        <v/>
      </c>
      <c r="AM387" s="177">
        <f>IF(F387+G387=0,1,F387/(F387+G387))</f>
        <v/>
      </c>
      <c r="AN387" s="177">
        <f>IF(J387+L387=0,"",J387/(J387+L387))</f>
        <v/>
      </c>
      <c r="AO387" s="177">
        <f>IF(K387+M387=0,"",K387/(K387+M387))</f>
        <v/>
      </c>
      <c r="AP387" s="177">
        <f>IF(J387+K387=0,1,J387/(J387+K387))</f>
        <v/>
      </c>
      <c r="AQ387" s="177">
        <f>IF(N387+P387=0,"",N387/(N387+P387))</f>
        <v/>
      </c>
      <c r="AR387" s="177">
        <f>IF(O387+Q387=0,"",O387/(O387+Q387))</f>
        <v/>
      </c>
      <c r="AS387" s="177">
        <f>IF(N387+O387=0,1,N387/(N387+O387))</f>
        <v/>
      </c>
      <c r="AT387" s="177">
        <f>IF(R387+T387=0,"",R387/(R387+T387))</f>
        <v/>
      </c>
      <c r="AU387" s="177">
        <f>IF(S387+U387=0,"",S387/(S387+U387))</f>
        <v/>
      </c>
      <c r="AV387" s="177">
        <f>IF(R387+S387=0,1,R387/(R387+S387))</f>
        <v/>
      </c>
      <c r="AW387" s="177">
        <f>IF(V387+X387=0,"",V387/(V387+X387))</f>
        <v/>
      </c>
      <c r="AX387" s="177">
        <f>IF(W387+Y387=0,"",W387/(W387+Y387))</f>
        <v/>
      </c>
      <c r="AY387" s="177">
        <f>IF(V387+W387=0,1,V387/(V387+W387))</f>
        <v/>
      </c>
      <c r="AZ387" s="177">
        <f>IF(Z387+AB387=0,"",Z387/(Z387+AB387))</f>
        <v/>
      </c>
      <c r="BA387" s="177">
        <f>IF(AA387+AC387=0,"",AA387/(AA387+AC387))</f>
        <v/>
      </c>
      <c r="BB387" s="177">
        <f>IF(Z387+AA387=0,1,Z387/(Z387+AA387))</f>
        <v/>
      </c>
      <c r="BC387" s="177">
        <f>IF(AD387+AF387=0,"",AD387/(AD387+AF387))</f>
        <v/>
      </c>
      <c r="BD387" s="177">
        <f>IF(AE387+AG387=0,"",AE387/(AE387+AG387))</f>
        <v/>
      </c>
      <c r="BE387" s="177">
        <f>IF(AD387+AE387=0,1,AD387/(AD387+AE387))</f>
        <v/>
      </c>
    </row>
    <row r="388">
      <c r="A388" s="178" t="n">
        <v>0.9999669466666666</v>
      </c>
      <c r="B388" s="174" t="n">
        <v>0</v>
      </c>
      <c r="C388" s="174" t="n">
        <v>0</v>
      </c>
      <c r="D388" s="174" t="n">
        <v>1556</v>
      </c>
      <c r="E388" s="174" t="n">
        <v>3484</v>
      </c>
      <c r="F388" s="174" t="n">
        <v>0</v>
      </c>
      <c r="G388" s="174" t="n">
        <v>0</v>
      </c>
      <c r="H388" s="174" t="n">
        <v>1416</v>
      </c>
      <c r="I388" s="174" t="n">
        <v>2889</v>
      </c>
      <c r="J388" s="174" t="n">
        <v>1002</v>
      </c>
      <c r="K388" s="174" t="n">
        <v>5</v>
      </c>
      <c r="L388" s="174" t="n">
        <v>3262</v>
      </c>
      <c r="M388" s="174" t="n">
        <v>483</v>
      </c>
      <c r="N388" s="174" t="n">
        <v>0</v>
      </c>
      <c r="O388" s="174" t="n">
        <v>0</v>
      </c>
      <c r="P388" s="174" t="n">
        <v>29</v>
      </c>
      <c r="Q388" s="174" t="n">
        <v>4970</v>
      </c>
      <c r="R388" s="174" t="n">
        <v>0</v>
      </c>
      <c r="S388" s="174" t="n">
        <v>0</v>
      </c>
      <c r="T388" s="174" t="n">
        <v>159</v>
      </c>
      <c r="U388" s="174" t="n">
        <v>4401</v>
      </c>
      <c r="V388" s="174" t="n">
        <v>403</v>
      </c>
      <c r="W388" s="174" t="n">
        <v>1</v>
      </c>
      <c r="X388" s="174" t="n">
        <v>2517</v>
      </c>
      <c r="Y388" s="174" t="n">
        <v>6608</v>
      </c>
      <c r="Z388" s="179">
        <f>B388+F388+J388+N388+R388</f>
        <v/>
      </c>
      <c r="AA388" s="179">
        <f>C388+G388+K388+O388+S388</f>
        <v/>
      </c>
      <c r="AB388" s="179">
        <f>D388+H388+L388+P388+T388</f>
        <v/>
      </c>
      <c r="AC388" s="179">
        <f>E388+I388+M388+Q388+U388</f>
        <v/>
      </c>
      <c r="AD388" s="179">
        <f>Z388+V388</f>
        <v/>
      </c>
      <c r="AE388" s="179">
        <f>AA388+W388</f>
        <v/>
      </c>
      <c r="AF388" s="179">
        <f>AB388+X388</f>
        <v/>
      </c>
      <c r="AG388" s="179">
        <f>AC388+Y388</f>
        <v/>
      </c>
      <c r="AH388" s="177">
        <f>IF(B388+D388=0,"",B388/(B388+D388))</f>
        <v/>
      </c>
      <c r="AI388" s="177">
        <f>IF(C388+E388=0,"",C388/(C388+E388))</f>
        <v/>
      </c>
      <c r="AJ388" s="177">
        <f>IF(B388+C388=0,1,B388/(B388+C388))</f>
        <v/>
      </c>
      <c r="AK388" s="177">
        <f>IF(F388+H388=0,"",F388/(F388+H388))</f>
        <v/>
      </c>
      <c r="AL388" s="177">
        <f>IF(G388+I388=0,"",G388/(G388+I388))</f>
        <v/>
      </c>
      <c r="AM388" s="177">
        <f>IF(F388+G388=0,1,F388/(F388+G388))</f>
        <v/>
      </c>
      <c r="AN388" s="177">
        <f>IF(J388+L388=0,"",J388/(J388+L388))</f>
        <v/>
      </c>
      <c r="AO388" s="177">
        <f>IF(K388+M388=0,"",K388/(K388+M388))</f>
        <v/>
      </c>
      <c r="AP388" s="177">
        <f>IF(J388+K388=0,1,J388/(J388+K388))</f>
        <v/>
      </c>
      <c r="AQ388" s="177">
        <f>IF(N388+P388=0,"",N388/(N388+P388))</f>
        <v/>
      </c>
      <c r="AR388" s="177">
        <f>IF(O388+Q388=0,"",O388/(O388+Q388))</f>
        <v/>
      </c>
      <c r="AS388" s="177">
        <f>IF(N388+O388=0,1,N388/(N388+O388))</f>
        <v/>
      </c>
      <c r="AT388" s="177">
        <f>IF(R388+T388=0,"",R388/(R388+T388))</f>
        <v/>
      </c>
      <c r="AU388" s="177">
        <f>IF(S388+U388=0,"",S388/(S388+U388))</f>
        <v/>
      </c>
      <c r="AV388" s="177">
        <f>IF(R388+S388=0,1,R388/(R388+S388))</f>
        <v/>
      </c>
      <c r="AW388" s="177">
        <f>IF(V388+X388=0,"",V388/(V388+X388))</f>
        <v/>
      </c>
      <c r="AX388" s="177">
        <f>IF(W388+Y388=0,"",W388/(W388+Y388))</f>
        <v/>
      </c>
      <c r="AY388" s="177">
        <f>IF(V388+W388=0,1,V388/(V388+W388))</f>
        <v/>
      </c>
      <c r="AZ388" s="177">
        <f>IF(Z388+AB388=0,"",Z388/(Z388+AB388))</f>
        <v/>
      </c>
      <c r="BA388" s="177">
        <f>IF(AA388+AC388=0,"",AA388/(AA388+AC388))</f>
        <v/>
      </c>
      <c r="BB388" s="177">
        <f>IF(Z388+AA388=0,1,Z388/(Z388+AA388))</f>
        <v/>
      </c>
      <c r="BC388" s="177">
        <f>IF(AD388+AF388=0,"",AD388/(AD388+AF388))</f>
        <v/>
      </c>
      <c r="BD388" s="177">
        <f>IF(AE388+AG388=0,"",AE388/(AE388+AG388))</f>
        <v/>
      </c>
      <c r="BE388" s="177">
        <f>IF(AD388+AE388=0,1,AD388/(AD388+AE388))</f>
        <v/>
      </c>
    </row>
    <row r="389">
      <c r="A389" s="178" t="n">
        <v>0.9999728333333332</v>
      </c>
      <c r="B389" s="174" t="n">
        <v>0</v>
      </c>
      <c r="C389" s="174" t="n">
        <v>0</v>
      </c>
      <c r="D389" s="174" t="n">
        <v>1556</v>
      </c>
      <c r="E389" s="174" t="n">
        <v>3484</v>
      </c>
      <c r="F389" s="174" t="n">
        <v>0</v>
      </c>
      <c r="G389" s="174" t="n">
        <v>0</v>
      </c>
      <c r="H389" s="174" t="n">
        <v>1416</v>
      </c>
      <c r="I389" s="174" t="n">
        <v>2889</v>
      </c>
      <c r="J389" s="174" t="n">
        <v>952</v>
      </c>
      <c r="K389" s="174" t="n">
        <v>5</v>
      </c>
      <c r="L389" s="174" t="n">
        <v>3312</v>
      </c>
      <c r="M389" s="174" t="n">
        <v>483</v>
      </c>
      <c r="N389" s="174" t="n">
        <v>0</v>
      </c>
      <c r="O389" s="174" t="n">
        <v>0</v>
      </c>
      <c r="P389" s="174" t="n">
        <v>29</v>
      </c>
      <c r="Q389" s="174" t="n">
        <v>4970</v>
      </c>
      <c r="R389" s="174" t="n">
        <v>0</v>
      </c>
      <c r="S389" s="174" t="n">
        <v>0</v>
      </c>
      <c r="T389" s="174" t="n">
        <v>159</v>
      </c>
      <c r="U389" s="174" t="n">
        <v>4401</v>
      </c>
      <c r="V389" s="174" t="n">
        <v>371</v>
      </c>
      <c r="W389" s="174" t="n">
        <v>1</v>
      </c>
      <c r="X389" s="174" t="n">
        <v>2549</v>
      </c>
      <c r="Y389" s="174" t="n">
        <v>6608</v>
      </c>
      <c r="Z389" s="179">
        <f>B389+F389+J389+N389+R389</f>
        <v/>
      </c>
      <c r="AA389" s="179">
        <f>C389+G389+K389+O389+S389</f>
        <v/>
      </c>
      <c r="AB389" s="179">
        <f>D389+H389+L389+P389+T389</f>
        <v/>
      </c>
      <c r="AC389" s="179">
        <f>E389+I389+M389+Q389+U389</f>
        <v/>
      </c>
      <c r="AD389" s="179">
        <f>Z389+V389</f>
        <v/>
      </c>
      <c r="AE389" s="179">
        <f>AA389+W389</f>
        <v/>
      </c>
      <c r="AF389" s="179">
        <f>AB389+X389</f>
        <v/>
      </c>
      <c r="AG389" s="179">
        <f>AC389+Y389</f>
        <v/>
      </c>
      <c r="AH389" s="177">
        <f>IF(B389+D389=0,"",B389/(B389+D389))</f>
        <v/>
      </c>
      <c r="AI389" s="177">
        <f>IF(C389+E389=0,"",C389/(C389+E389))</f>
        <v/>
      </c>
      <c r="AJ389" s="177">
        <f>IF(B389+C389=0,1,B389/(B389+C389))</f>
        <v/>
      </c>
      <c r="AK389" s="177">
        <f>IF(F389+H389=0,"",F389/(F389+H389))</f>
        <v/>
      </c>
      <c r="AL389" s="177">
        <f>IF(G389+I389=0,"",G389/(G389+I389))</f>
        <v/>
      </c>
      <c r="AM389" s="177">
        <f>IF(F389+G389=0,1,F389/(F389+G389))</f>
        <v/>
      </c>
      <c r="AN389" s="177">
        <f>IF(J389+L389=0,"",J389/(J389+L389))</f>
        <v/>
      </c>
      <c r="AO389" s="177">
        <f>IF(K389+M389=0,"",K389/(K389+M389))</f>
        <v/>
      </c>
      <c r="AP389" s="177">
        <f>IF(J389+K389=0,1,J389/(J389+K389))</f>
        <v/>
      </c>
      <c r="AQ389" s="177">
        <f>IF(N389+P389=0,"",N389/(N389+P389))</f>
        <v/>
      </c>
      <c r="AR389" s="177">
        <f>IF(O389+Q389=0,"",O389/(O389+Q389))</f>
        <v/>
      </c>
      <c r="AS389" s="177">
        <f>IF(N389+O389=0,1,N389/(N389+O389))</f>
        <v/>
      </c>
      <c r="AT389" s="177">
        <f>IF(R389+T389=0,"",R389/(R389+T389))</f>
        <v/>
      </c>
      <c r="AU389" s="177">
        <f>IF(S389+U389=0,"",S389/(S389+U389))</f>
        <v/>
      </c>
      <c r="AV389" s="177">
        <f>IF(R389+S389=0,1,R389/(R389+S389))</f>
        <v/>
      </c>
      <c r="AW389" s="177">
        <f>IF(V389+X389=0,"",V389/(V389+X389))</f>
        <v/>
      </c>
      <c r="AX389" s="177">
        <f>IF(W389+Y389=0,"",W389/(W389+Y389))</f>
        <v/>
      </c>
      <c r="AY389" s="177">
        <f>IF(V389+W389=0,1,V389/(V389+W389))</f>
        <v/>
      </c>
      <c r="AZ389" s="177">
        <f>IF(Z389+AB389=0,"",Z389/(Z389+AB389))</f>
        <v/>
      </c>
      <c r="BA389" s="177">
        <f>IF(AA389+AC389=0,"",AA389/(AA389+AC389))</f>
        <v/>
      </c>
      <c r="BB389" s="177">
        <f>IF(Z389+AA389=0,1,Z389/(Z389+AA389))</f>
        <v/>
      </c>
      <c r="BC389" s="177">
        <f>IF(AD389+AF389=0,"",AD389/(AD389+AF389))</f>
        <v/>
      </c>
      <c r="BD389" s="177">
        <f>IF(AE389+AG389=0,"",AE389/(AE389+AG389))</f>
        <v/>
      </c>
      <c r="BE389" s="177">
        <f>IF(AD389+AE389=0,1,AD389/(AD389+AE389))</f>
        <v/>
      </c>
    </row>
    <row r="390">
      <c r="A390" s="178" t="n">
        <v>0.999977</v>
      </c>
      <c r="B390" s="174" t="n">
        <v>0</v>
      </c>
      <c r="C390" s="174" t="n">
        <v>0</v>
      </c>
      <c r="D390" s="174" t="n">
        <v>1556</v>
      </c>
      <c r="E390" s="174" t="n">
        <v>3484</v>
      </c>
      <c r="F390" s="174" t="n">
        <v>0</v>
      </c>
      <c r="G390" s="174" t="n">
        <v>0</v>
      </c>
      <c r="H390" s="174" t="n">
        <v>1416</v>
      </c>
      <c r="I390" s="174" t="n">
        <v>2889</v>
      </c>
      <c r="J390" s="174" t="n">
        <v>901</v>
      </c>
      <c r="K390" s="174" t="n">
        <v>4</v>
      </c>
      <c r="L390" s="174" t="n">
        <v>3363</v>
      </c>
      <c r="M390" s="174" t="n">
        <v>484</v>
      </c>
      <c r="N390" s="174" t="n">
        <v>0</v>
      </c>
      <c r="O390" s="174" t="n">
        <v>0</v>
      </c>
      <c r="P390" s="174" t="n">
        <v>29</v>
      </c>
      <c r="Q390" s="174" t="n">
        <v>4970</v>
      </c>
      <c r="R390" s="174" t="n">
        <v>0</v>
      </c>
      <c r="S390" s="174" t="n">
        <v>0</v>
      </c>
      <c r="T390" s="174" t="n">
        <v>159</v>
      </c>
      <c r="U390" s="174" t="n">
        <v>4401</v>
      </c>
      <c r="V390" s="174" t="n">
        <v>340</v>
      </c>
      <c r="W390" s="174" t="n">
        <v>1</v>
      </c>
      <c r="X390" s="174" t="n">
        <v>2580</v>
      </c>
      <c r="Y390" s="174" t="n">
        <v>6608</v>
      </c>
      <c r="Z390" s="179">
        <f>B390+F390+J390+N390+R390</f>
        <v/>
      </c>
      <c r="AA390" s="179">
        <f>C390+G390+K390+O390+S390</f>
        <v/>
      </c>
      <c r="AB390" s="179">
        <f>D390+H390+L390+P390+T390</f>
        <v/>
      </c>
      <c r="AC390" s="179">
        <f>E390+I390+M390+Q390+U390</f>
        <v/>
      </c>
      <c r="AD390" s="179">
        <f>Z390+V390</f>
        <v/>
      </c>
      <c r="AE390" s="179">
        <f>AA390+W390</f>
        <v/>
      </c>
      <c r="AF390" s="179">
        <f>AB390+X390</f>
        <v/>
      </c>
      <c r="AG390" s="179">
        <f>AC390+Y390</f>
        <v/>
      </c>
      <c r="AH390" s="177">
        <f>IF(B390+D390=0,"",B390/(B390+D390))</f>
        <v/>
      </c>
      <c r="AI390" s="177">
        <f>IF(C390+E390=0,"",C390/(C390+E390))</f>
        <v/>
      </c>
      <c r="AJ390" s="177">
        <f>IF(B390+C390=0,1,B390/(B390+C390))</f>
        <v/>
      </c>
      <c r="AK390" s="177">
        <f>IF(F390+H390=0,"",F390/(F390+H390))</f>
        <v/>
      </c>
      <c r="AL390" s="177">
        <f>IF(G390+I390=0,"",G390/(G390+I390))</f>
        <v/>
      </c>
      <c r="AM390" s="177">
        <f>IF(F390+G390=0,1,F390/(F390+G390))</f>
        <v/>
      </c>
      <c r="AN390" s="177">
        <f>IF(J390+L390=0,"",J390/(J390+L390))</f>
        <v/>
      </c>
      <c r="AO390" s="177">
        <f>IF(K390+M390=0,"",K390/(K390+M390))</f>
        <v/>
      </c>
      <c r="AP390" s="177">
        <f>IF(J390+K390=0,1,J390/(J390+K390))</f>
        <v/>
      </c>
      <c r="AQ390" s="177">
        <f>IF(N390+P390=0,"",N390/(N390+P390))</f>
        <v/>
      </c>
      <c r="AR390" s="177">
        <f>IF(O390+Q390=0,"",O390/(O390+Q390))</f>
        <v/>
      </c>
      <c r="AS390" s="177">
        <f>IF(N390+O390=0,1,N390/(N390+O390))</f>
        <v/>
      </c>
      <c r="AT390" s="177">
        <f>IF(R390+T390=0,"",R390/(R390+T390))</f>
        <v/>
      </c>
      <c r="AU390" s="177">
        <f>IF(S390+U390=0,"",S390/(S390+U390))</f>
        <v/>
      </c>
      <c r="AV390" s="177">
        <f>IF(R390+S390=0,1,R390/(R390+S390))</f>
        <v/>
      </c>
      <c r="AW390" s="177">
        <f>IF(V390+X390=0,"",V390/(V390+X390))</f>
        <v/>
      </c>
      <c r="AX390" s="177">
        <f>IF(W390+Y390=0,"",W390/(W390+Y390))</f>
        <v/>
      </c>
      <c r="AY390" s="177">
        <f>IF(V390+W390=0,1,V390/(V390+W390))</f>
        <v/>
      </c>
      <c r="AZ390" s="177">
        <f>IF(Z390+AB390=0,"",Z390/(Z390+AB390))</f>
        <v/>
      </c>
      <c r="BA390" s="177">
        <f>IF(AA390+AC390=0,"",AA390/(AA390+AC390))</f>
        <v/>
      </c>
      <c r="BB390" s="177">
        <f>IF(Z390+AA390=0,1,Z390/(Z390+AA390))</f>
        <v/>
      </c>
      <c r="BC390" s="177">
        <f>IF(AD390+AF390=0,"",AD390/(AD390+AF390))</f>
        <v/>
      </c>
      <c r="BD390" s="177">
        <f>IF(AE390+AG390=0,"",AE390/(AE390+AG390))</f>
        <v/>
      </c>
      <c r="BE390" s="177">
        <f>IF(AD390+AE390=0,1,AD390/(AD390+AE390))</f>
        <v/>
      </c>
    </row>
    <row r="391">
      <c r="A391" s="178" t="n">
        <v>0.9999806666666669</v>
      </c>
      <c r="B391" s="174" t="n">
        <v>0</v>
      </c>
      <c r="C391" s="174" t="n">
        <v>0</v>
      </c>
      <c r="D391" s="174" t="n">
        <v>1556</v>
      </c>
      <c r="E391" s="174" t="n">
        <v>3484</v>
      </c>
      <c r="F391" s="174" t="n">
        <v>0</v>
      </c>
      <c r="G391" s="174" t="n">
        <v>0</v>
      </c>
      <c r="H391" s="174" t="n">
        <v>1416</v>
      </c>
      <c r="I391" s="174" t="n">
        <v>2889</v>
      </c>
      <c r="J391" s="174" t="n">
        <v>843</v>
      </c>
      <c r="K391" s="174" t="n">
        <v>4</v>
      </c>
      <c r="L391" s="174" t="n">
        <v>3421</v>
      </c>
      <c r="M391" s="174" t="n">
        <v>484</v>
      </c>
      <c r="N391" s="174" t="n">
        <v>0</v>
      </c>
      <c r="O391" s="174" t="n">
        <v>0</v>
      </c>
      <c r="P391" s="174" t="n">
        <v>29</v>
      </c>
      <c r="Q391" s="174" t="n">
        <v>4970</v>
      </c>
      <c r="R391" s="174" t="n">
        <v>0</v>
      </c>
      <c r="S391" s="174" t="n">
        <v>0</v>
      </c>
      <c r="T391" s="174" t="n">
        <v>159</v>
      </c>
      <c r="U391" s="174" t="n">
        <v>4401</v>
      </c>
      <c r="V391" s="174" t="n">
        <v>315</v>
      </c>
      <c r="W391" s="174" t="n">
        <v>1</v>
      </c>
      <c r="X391" s="174" t="n">
        <v>2605</v>
      </c>
      <c r="Y391" s="174" t="n">
        <v>6608</v>
      </c>
      <c r="Z391" s="179">
        <f>B391+F391+J391+N391+R391</f>
        <v/>
      </c>
      <c r="AA391" s="179">
        <f>C391+G391+K391+O391+S391</f>
        <v/>
      </c>
      <c r="AB391" s="179">
        <f>D391+H391+L391+P391+T391</f>
        <v/>
      </c>
      <c r="AC391" s="179">
        <f>E391+I391+M391+Q391+U391</f>
        <v/>
      </c>
      <c r="AD391" s="179">
        <f>Z391+V391</f>
        <v/>
      </c>
      <c r="AE391" s="179">
        <f>AA391+W391</f>
        <v/>
      </c>
      <c r="AF391" s="179">
        <f>AB391+X391</f>
        <v/>
      </c>
      <c r="AG391" s="179">
        <f>AC391+Y391</f>
        <v/>
      </c>
      <c r="AH391" s="177">
        <f>IF(B391+D391=0,"",B391/(B391+D391))</f>
        <v/>
      </c>
      <c r="AI391" s="177">
        <f>IF(C391+E391=0,"",C391/(C391+E391))</f>
        <v/>
      </c>
      <c r="AJ391" s="177">
        <f>IF(B391+C391=0,1,B391/(B391+C391))</f>
        <v/>
      </c>
      <c r="AK391" s="177">
        <f>IF(F391+H391=0,"",F391/(F391+H391))</f>
        <v/>
      </c>
      <c r="AL391" s="177">
        <f>IF(G391+I391=0,"",G391/(G391+I391))</f>
        <v/>
      </c>
      <c r="AM391" s="177">
        <f>IF(F391+G391=0,1,F391/(F391+G391))</f>
        <v/>
      </c>
      <c r="AN391" s="177">
        <f>IF(J391+L391=0,"",J391/(J391+L391))</f>
        <v/>
      </c>
      <c r="AO391" s="177">
        <f>IF(K391+M391=0,"",K391/(K391+M391))</f>
        <v/>
      </c>
      <c r="AP391" s="177">
        <f>IF(J391+K391=0,1,J391/(J391+K391))</f>
        <v/>
      </c>
      <c r="AQ391" s="177">
        <f>IF(N391+P391=0,"",N391/(N391+P391))</f>
        <v/>
      </c>
      <c r="AR391" s="177">
        <f>IF(O391+Q391=0,"",O391/(O391+Q391))</f>
        <v/>
      </c>
      <c r="AS391" s="177">
        <f>IF(N391+O391=0,1,N391/(N391+O391))</f>
        <v/>
      </c>
      <c r="AT391" s="177">
        <f>IF(R391+T391=0,"",R391/(R391+T391))</f>
        <v/>
      </c>
      <c r="AU391" s="177">
        <f>IF(S391+U391=0,"",S391/(S391+U391))</f>
        <v/>
      </c>
      <c r="AV391" s="177">
        <f>IF(R391+S391=0,1,R391/(R391+S391))</f>
        <v/>
      </c>
      <c r="AW391" s="177">
        <f>IF(V391+X391=0,"",V391/(V391+X391))</f>
        <v/>
      </c>
      <c r="AX391" s="177">
        <f>IF(W391+Y391=0,"",W391/(W391+Y391))</f>
        <v/>
      </c>
      <c r="AY391" s="177">
        <f>IF(V391+W391=0,1,V391/(V391+W391))</f>
        <v/>
      </c>
      <c r="AZ391" s="177">
        <f>IF(Z391+AB391=0,"",Z391/(Z391+AB391))</f>
        <v/>
      </c>
      <c r="BA391" s="177">
        <f>IF(AA391+AC391=0,"",AA391/(AA391+AC391))</f>
        <v/>
      </c>
      <c r="BB391" s="177">
        <f>IF(Z391+AA391=0,1,Z391/(Z391+AA391))</f>
        <v/>
      </c>
      <c r="BC391" s="177">
        <f>IF(AD391+AF391=0,"",AD391/(AD391+AF391))</f>
        <v/>
      </c>
      <c r="BD391" s="177">
        <f>IF(AE391+AG391=0,"",AE391/(AE391+AG391))</f>
        <v/>
      </c>
      <c r="BE391" s="177">
        <f>IF(AD391+AE391=0,1,AD391/(AD391+AE391))</f>
        <v/>
      </c>
    </row>
    <row r="392">
      <c r="A392" s="178" t="n">
        <v>0.9999835</v>
      </c>
      <c r="B392" s="174" t="n">
        <v>0</v>
      </c>
      <c r="C392" s="174" t="n">
        <v>0</v>
      </c>
      <c r="D392" s="174" t="n">
        <v>1556</v>
      </c>
      <c r="E392" s="174" t="n">
        <v>3484</v>
      </c>
      <c r="F392" s="174" t="n">
        <v>0</v>
      </c>
      <c r="G392" s="174" t="n">
        <v>0</v>
      </c>
      <c r="H392" s="174" t="n">
        <v>1416</v>
      </c>
      <c r="I392" s="174" t="n">
        <v>2889</v>
      </c>
      <c r="J392" s="174" t="n">
        <v>786</v>
      </c>
      <c r="K392" s="174" t="n">
        <v>4</v>
      </c>
      <c r="L392" s="174" t="n">
        <v>3478</v>
      </c>
      <c r="M392" s="174" t="n">
        <v>484</v>
      </c>
      <c r="N392" s="174" t="n">
        <v>0</v>
      </c>
      <c r="O392" s="174" t="n">
        <v>0</v>
      </c>
      <c r="P392" s="174" t="n">
        <v>29</v>
      </c>
      <c r="Q392" s="174" t="n">
        <v>4970</v>
      </c>
      <c r="R392" s="174" t="n">
        <v>0</v>
      </c>
      <c r="S392" s="174" t="n">
        <v>0</v>
      </c>
      <c r="T392" s="174" t="n">
        <v>159</v>
      </c>
      <c r="U392" s="174" t="n">
        <v>4401</v>
      </c>
      <c r="V392" s="174" t="n">
        <v>290</v>
      </c>
      <c r="W392" s="174" t="n">
        <v>1</v>
      </c>
      <c r="X392" s="174" t="n">
        <v>2630</v>
      </c>
      <c r="Y392" s="174" t="n">
        <v>6608</v>
      </c>
      <c r="Z392" s="179">
        <f>B392+F392+J392+N392+R392</f>
        <v/>
      </c>
      <c r="AA392" s="179">
        <f>C392+G392+K392+O392+S392</f>
        <v/>
      </c>
      <c r="AB392" s="179">
        <f>D392+H392+L392+P392+T392</f>
        <v/>
      </c>
      <c r="AC392" s="179">
        <f>E392+I392+M392+Q392+U392</f>
        <v/>
      </c>
      <c r="AD392" s="179">
        <f>Z392+V392</f>
        <v/>
      </c>
      <c r="AE392" s="179">
        <f>AA392+W392</f>
        <v/>
      </c>
      <c r="AF392" s="179">
        <f>AB392+X392</f>
        <v/>
      </c>
      <c r="AG392" s="179">
        <f>AC392+Y392</f>
        <v/>
      </c>
      <c r="AH392" s="177">
        <f>IF(B392+D392=0,"",B392/(B392+D392))</f>
        <v/>
      </c>
      <c r="AI392" s="177">
        <f>IF(C392+E392=0,"",C392/(C392+E392))</f>
        <v/>
      </c>
      <c r="AJ392" s="177">
        <f>IF(B392+C392=0,1,B392/(B392+C392))</f>
        <v/>
      </c>
      <c r="AK392" s="177">
        <f>IF(F392+H392=0,"",F392/(F392+H392))</f>
        <v/>
      </c>
      <c r="AL392" s="177">
        <f>IF(G392+I392=0,"",G392/(G392+I392))</f>
        <v/>
      </c>
      <c r="AM392" s="177">
        <f>IF(F392+G392=0,1,F392/(F392+G392))</f>
        <v/>
      </c>
      <c r="AN392" s="177">
        <f>IF(J392+L392=0,"",J392/(J392+L392))</f>
        <v/>
      </c>
      <c r="AO392" s="177">
        <f>IF(K392+M392=0,"",K392/(K392+M392))</f>
        <v/>
      </c>
      <c r="AP392" s="177">
        <f>IF(J392+K392=0,1,J392/(J392+K392))</f>
        <v/>
      </c>
      <c r="AQ392" s="177">
        <f>IF(N392+P392=0,"",N392/(N392+P392))</f>
        <v/>
      </c>
      <c r="AR392" s="177">
        <f>IF(O392+Q392=0,"",O392/(O392+Q392))</f>
        <v/>
      </c>
      <c r="AS392" s="177">
        <f>IF(N392+O392=0,1,N392/(N392+O392))</f>
        <v/>
      </c>
      <c r="AT392" s="177">
        <f>IF(R392+T392=0,"",R392/(R392+T392))</f>
        <v/>
      </c>
      <c r="AU392" s="177">
        <f>IF(S392+U392=0,"",S392/(S392+U392))</f>
        <v/>
      </c>
      <c r="AV392" s="177">
        <f>IF(R392+S392=0,1,R392/(R392+S392))</f>
        <v/>
      </c>
      <c r="AW392" s="177">
        <f>IF(V392+X392=0,"",V392/(V392+X392))</f>
        <v/>
      </c>
      <c r="AX392" s="177">
        <f>IF(W392+Y392=0,"",W392/(W392+Y392))</f>
        <v/>
      </c>
      <c r="AY392" s="177">
        <f>IF(V392+W392=0,1,V392/(V392+W392))</f>
        <v/>
      </c>
      <c r="AZ392" s="177">
        <f>IF(Z392+AB392=0,"",Z392/(Z392+AB392))</f>
        <v/>
      </c>
      <c r="BA392" s="177">
        <f>IF(AA392+AC392=0,"",AA392/(AA392+AC392))</f>
        <v/>
      </c>
      <c r="BB392" s="177">
        <f>IF(Z392+AA392=0,1,Z392/(Z392+AA392))</f>
        <v/>
      </c>
      <c r="BC392" s="177">
        <f>IF(AD392+AF392=0,"",AD392/(AD392+AF392))</f>
        <v/>
      </c>
      <c r="BD392" s="177">
        <f>IF(AE392+AG392=0,"",AE392/(AE392+AG392))</f>
        <v/>
      </c>
      <c r="BE392" s="177">
        <f>IF(AD392+AE392=0,1,AD392/(AD392+AE392))</f>
        <v/>
      </c>
    </row>
    <row r="393">
      <c r="A393" s="178" t="n">
        <v>0.9999861666666666</v>
      </c>
      <c r="B393" s="174" t="n">
        <v>0</v>
      </c>
      <c r="C393" s="174" t="n">
        <v>0</v>
      </c>
      <c r="D393" s="174" t="n">
        <v>1556</v>
      </c>
      <c r="E393" s="174" t="n">
        <v>3484</v>
      </c>
      <c r="F393" s="174" t="n">
        <v>0</v>
      </c>
      <c r="G393" s="174" t="n">
        <v>0</v>
      </c>
      <c r="H393" s="174" t="n">
        <v>1416</v>
      </c>
      <c r="I393" s="174" t="n">
        <v>2889</v>
      </c>
      <c r="J393" s="174" t="n">
        <v>722</v>
      </c>
      <c r="K393" s="174" t="n">
        <v>3</v>
      </c>
      <c r="L393" s="174" t="n">
        <v>3542</v>
      </c>
      <c r="M393" s="174" t="n">
        <v>485</v>
      </c>
      <c r="N393" s="174" t="n">
        <v>0</v>
      </c>
      <c r="O393" s="174" t="n">
        <v>0</v>
      </c>
      <c r="P393" s="174" t="n">
        <v>29</v>
      </c>
      <c r="Q393" s="174" t="n">
        <v>4970</v>
      </c>
      <c r="R393" s="174" t="n">
        <v>0</v>
      </c>
      <c r="S393" s="174" t="n">
        <v>0</v>
      </c>
      <c r="T393" s="174" t="n">
        <v>159</v>
      </c>
      <c r="U393" s="174" t="n">
        <v>4401</v>
      </c>
      <c r="V393" s="174" t="n">
        <v>272</v>
      </c>
      <c r="W393" s="174" t="n">
        <v>0</v>
      </c>
      <c r="X393" s="174" t="n">
        <v>2648</v>
      </c>
      <c r="Y393" s="174" t="n">
        <v>6609</v>
      </c>
      <c r="Z393" s="179">
        <f>B393+F393+J393+N393+R393</f>
        <v/>
      </c>
      <c r="AA393" s="179">
        <f>C393+G393+K393+O393+S393</f>
        <v/>
      </c>
      <c r="AB393" s="179">
        <f>D393+H393+L393+P393+T393</f>
        <v/>
      </c>
      <c r="AC393" s="179">
        <f>E393+I393+M393+Q393+U393</f>
        <v/>
      </c>
      <c r="AD393" s="179">
        <f>Z393+V393</f>
        <v/>
      </c>
      <c r="AE393" s="179">
        <f>AA393+W393</f>
        <v/>
      </c>
      <c r="AF393" s="179">
        <f>AB393+X393</f>
        <v/>
      </c>
      <c r="AG393" s="179">
        <f>AC393+Y393</f>
        <v/>
      </c>
      <c r="AH393" s="177">
        <f>IF(B393+D393=0,"",B393/(B393+D393))</f>
        <v/>
      </c>
      <c r="AI393" s="177">
        <f>IF(C393+E393=0,"",C393/(C393+E393))</f>
        <v/>
      </c>
      <c r="AJ393" s="177">
        <f>IF(B393+C393=0,1,B393/(B393+C393))</f>
        <v/>
      </c>
      <c r="AK393" s="177">
        <f>IF(F393+H393=0,"",F393/(F393+H393))</f>
        <v/>
      </c>
      <c r="AL393" s="177">
        <f>IF(G393+I393=0,"",G393/(G393+I393))</f>
        <v/>
      </c>
      <c r="AM393" s="177">
        <f>IF(F393+G393=0,1,F393/(F393+G393))</f>
        <v/>
      </c>
      <c r="AN393" s="177">
        <f>IF(J393+L393=0,"",J393/(J393+L393))</f>
        <v/>
      </c>
      <c r="AO393" s="177">
        <f>IF(K393+M393=0,"",K393/(K393+M393))</f>
        <v/>
      </c>
      <c r="AP393" s="177">
        <f>IF(J393+K393=0,1,J393/(J393+K393))</f>
        <v/>
      </c>
      <c r="AQ393" s="177">
        <f>IF(N393+P393=0,"",N393/(N393+P393))</f>
        <v/>
      </c>
      <c r="AR393" s="177">
        <f>IF(O393+Q393=0,"",O393/(O393+Q393))</f>
        <v/>
      </c>
      <c r="AS393" s="177">
        <f>IF(N393+O393=0,1,N393/(N393+O393))</f>
        <v/>
      </c>
      <c r="AT393" s="177">
        <f>IF(R393+T393=0,"",R393/(R393+T393))</f>
        <v/>
      </c>
      <c r="AU393" s="177">
        <f>IF(S393+U393=0,"",S393/(S393+U393))</f>
        <v/>
      </c>
      <c r="AV393" s="177">
        <f>IF(R393+S393=0,1,R393/(R393+S393))</f>
        <v/>
      </c>
      <c r="AW393" s="177">
        <f>IF(V393+X393=0,"",V393/(V393+X393))</f>
        <v/>
      </c>
      <c r="AX393" s="177">
        <f>IF(W393+Y393=0,"",W393/(W393+Y393))</f>
        <v/>
      </c>
      <c r="AY393" s="177">
        <f>IF(V393+W393=0,1,V393/(V393+W393))</f>
        <v/>
      </c>
      <c r="AZ393" s="177">
        <f>IF(Z393+AB393=0,"",Z393/(Z393+AB393))</f>
        <v/>
      </c>
      <c r="BA393" s="177">
        <f>IF(AA393+AC393=0,"",AA393/(AA393+AC393))</f>
        <v/>
      </c>
      <c r="BB393" s="177">
        <f>IF(Z393+AA393=0,1,Z393/(Z393+AA393))</f>
        <v/>
      </c>
      <c r="BC393" s="177">
        <f>IF(AD393+AF393=0,"",AD393/(AD393+AF393))</f>
        <v/>
      </c>
      <c r="BD393" s="177">
        <f>IF(AE393+AG393=0,"",AE393/(AE393+AG393))</f>
        <v/>
      </c>
      <c r="BE393" s="177">
        <f>IF(AD393+AE393=0,1,AD393/(AD393+AE393))</f>
        <v/>
      </c>
    </row>
    <row r="394">
      <c r="A394" s="178" t="n">
        <v>0.9999887142857142</v>
      </c>
      <c r="B394" s="174" t="n">
        <v>0</v>
      </c>
      <c r="C394" s="174" t="n">
        <v>0</v>
      </c>
      <c r="D394" s="174" t="n">
        <v>1556</v>
      </c>
      <c r="E394" s="174" t="n">
        <v>3484</v>
      </c>
      <c r="F394" s="174" t="n">
        <v>0</v>
      </c>
      <c r="G394" s="174" t="n">
        <v>0</v>
      </c>
      <c r="H394" s="174" t="n">
        <v>1416</v>
      </c>
      <c r="I394" s="174" t="n">
        <v>2889</v>
      </c>
      <c r="J394" s="174" t="n">
        <v>661</v>
      </c>
      <c r="K394" s="174" t="n">
        <v>3</v>
      </c>
      <c r="L394" s="174" t="n">
        <v>3603</v>
      </c>
      <c r="M394" s="174" t="n">
        <v>485</v>
      </c>
      <c r="N394" s="174" t="n">
        <v>0</v>
      </c>
      <c r="O394" s="174" t="n">
        <v>0</v>
      </c>
      <c r="P394" s="174" t="n">
        <v>29</v>
      </c>
      <c r="Q394" s="174" t="n">
        <v>4970</v>
      </c>
      <c r="R394" s="174" t="n">
        <v>0</v>
      </c>
      <c r="S394" s="174" t="n">
        <v>0</v>
      </c>
      <c r="T394" s="174" t="n">
        <v>159</v>
      </c>
      <c r="U394" s="174" t="n">
        <v>4401</v>
      </c>
      <c r="V394" s="174" t="n">
        <v>252</v>
      </c>
      <c r="W394" s="174" t="n">
        <v>0</v>
      </c>
      <c r="X394" s="174" t="n">
        <v>2668</v>
      </c>
      <c r="Y394" s="174" t="n">
        <v>6609</v>
      </c>
      <c r="Z394" s="179">
        <f>B394+F394+J394+N394+R394</f>
        <v/>
      </c>
      <c r="AA394" s="179">
        <f>C394+G394+K394+O394+S394</f>
        <v/>
      </c>
      <c r="AB394" s="179">
        <f>D394+H394+L394+P394+T394</f>
        <v/>
      </c>
      <c r="AC394" s="179">
        <f>E394+I394+M394+Q394+U394</f>
        <v/>
      </c>
      <c r="AD394" s="179">
        <f>Z394+V394</f>
        <v/>
      </c>
      <c r="AE394" s="179">
        <f>AA394+W394</f>
        <v/>
      </c>
      <c r="AF394" s="179">
        <f>AB394+X394</f>
        <v/>
      </c>
      <c r="AG394" s="179">
        <f>AC394+Y394</f>
        <v/>
      </c>
      <c r="AH394" s="177">
        <f>IF(B394+D394=0,"",B394/(B394+D394))</f>
        <v/>
      </c>
      <c r="AI394" s="177">
        <f>IF(C394+E394=0,"",C394/(C394+E394))</f>
        <v/>
      </c>
      <c r="AJ394" s="177">
        <f>IF(B394+C394=0,1,B394/(B394+C394))</f>
        <v/>
      </c>
      <c r="AK394" s="177">
        <f>IF(F394+H394=0,"",F394/(F394+H394))</f>
        <v/>
      </c>
      <c r="AL394" s="177">
        <f>IF(G394+I394=0,"",G394/(G394+I394))</f>
        <v/>
      </c>
      <c r="AM394" s="177">
        <f>IF(F394+G394=0,1,F394/(F394+G394))</f>
        <v/>
      </c>
      <c r="AN394" s="177">
        <f>IF(J394+L394=0,"",J394/(J394+L394))</f>
        <v/>
      </c>
      <c r="AO394" s="177">
        <f>IF(K394+M394=0,"",K394/(K394+M394))</f>
        <v/>
      </c>
      <c r="AP394" s="177">
        <f>IF(J394+K394=0,1,J394/(J394+K394))</f>
        <v/>
      </c>
      <c r="AQ394" s="177">
        <f>IF(N394+P394=0,"",N394/(N394+P394))</f>
        <v/>
      </c>
      <c r="AR394" s="177">
        <f>IF(O394+Q394=0,"",O394/(O394+Q394))</f>
        <v/>
      </c>
      <c r="AS394" s="177">
        <f>IF(N394+O394=0,1,N394/(N394+O394))</f>
        <v/>
      </c>
      <c r="AT394" s="177">
        <f>IF(R394+T394=0,"",R394/(R394+T394))</f>
        <v/>
      </c>
      <c r="AU394" s="177">
        <f>IF(S394+U394=0,"",S394/(S394+U394))</f>
        <v/>
      </c>
      <c r="AV394" s="177">
        <f>IF(R394+S394=0,1,R394/(R394+S394))</f>
        <v/>
      </c>
      <c r="AW394" s="177">
        <f>IF(V394+X394=0,"",V394/(V394+X394))</f>
        <v/>
      </c>
      <c r="AX394" s="177">
        <f>IF(W394+Y394=0,"",W394/(W394+Y394))</f>
        <v/>
      </c>
      <c r="AY394" s="177">
        <f>IF(V394+W394=0,1,V394/(V394+W394))</f>
        <v/>
      </c>
      <c r="AZ394" s="177">
        <f>IF(Z394+AB394=0,"",Z394/(Z394+AB394))</f>
        <v/>
      </c>
      <c r="BA394" s="177">
        <f>IF(AA394+AC394=0,"",AA394/(AA394+AC394))</f>
        <v/>
      </c>
      <c r="BB394" s="177">
        <f>IF(Z394+AA394=0,1,Z394/(Z394+AA394))</f>
        <v/>
      </c>
      <c r="BC394" s="177">
        <f>IF(AD394+AF394=0,"",AD394/(AD394+AF394))</f>
        <v/>
      </c>
      <c r="BD394" s="177">
        <f>IF(AE394+AG394=0,"",AE394/(AE394+AG394))</f>
        <v/>
      </c>
      <c r="BE394" s="177">
        <f>IF(AD394+AE394=0,1,AD394/(AD394+AE394))</f>
        <v/>
      </c>
    </row>
    <row r="395">
      <c r="A395" s="178" t="n">
        <v>0.9999909142857144</v>
      </c>
      <c r="B395" s="174" t="n">
        <v>0</v>
      </c>
      <c r="C395" s="174" t="n">
        <v>0</v>
      </c>
      <c r="D395" s="174" t="n">
        <v>1556</v>
      </c>
      <c r="E395" s="174" t="n">
        <v>3484</v>
      </c>
      <c r="F395" s="174" t="n">
        <v>0</v>
      </c>
      <c r="G395" s="174" t="n">
        <v>0</v>
      </c>
      <c r="H395" s="174" t="n">
        <v>1416</v>
      </c>
      <c r="I395" s="174" t="n">
        <v>2889</v>
      </c>
      <c r="J395" s="174" t="n">
        <v>607</v>
      </c>
      <c r="K395" s="174" t="n">
        <v>3</v>
      </c>
      <c r="L395" s="174" t="n">
        <v>3657</v>
      </c>
      <c r="M395" s="174" t="n">
        <v>485</v>
      </c>
      <c r="N395" s="174" t="n">
        <v>0</v>
      </c>
      <c r="O395" s="174" t="n">
        <v>0</v>
      </c>
      <c r="P395" s="174" t="n">
        <v>29</v>
      </c>
      <c r="Q395" s="174" t="n">
        <v>4970</v>
      </c>
      <c r="R395" s="174" t="n">
        <v>0</v>
      </c>
      <c r="S395" s="174" t="n">
        <v>0</v>
      </c>
      <c r="T395" s="174" t="n">
        <v>159</v>
      </c>
      <c r="U395" s="174" t="n">
        <v>4401</v>
      </c>
      <c r="V395" s="174" t="n">
        <v>220</v>
      </c>
      <c r="W395" s="174" t="n">
        <v>0</v>
      </c>
      <c r="X395" s="174" t="n">
        <v>2700</v>
      </c>
      <c r="Y395" s="174" t="n">
        <v>6609</v>
      </c>
      <c r="Z395" s="179">
        <f>B395+F395+J395+N395+R395</f>
        <v/>
      </c>
      <c r="AA395" s="179">
        <f>C395+G395+K395+O395+S395</f>
        <v/>
      </c>
      <c r="AB395" s="179">
        <f>D395+H395+L395+P395+T395</f>
        <v/>
      </c>
      <c r="AC395" s="179">
        <f>E395+I395+M395+Q395+U395</f>
        <v/>
      </c>
      <c r="AD395" s="179">
        <f>Z395+V395</f>
        <v/>
      </c>
      <c r="AE395" s="179">
        <f>AA395+W395</f>
        <v/>
      </c>
      <c r="AF395" s="179">
        <f>AB395+X395</f>
        <v/>
      </c>
      <c r="AG395" s="179">
        <f>AC395+Y395</f>
        <v/>
      </c>
      <c r="AH395" s="177">
        <f>IF(B395+D395=0,"",B395/(B395+D395))</f>
        <v/>
      </c>
      <c r="AI395" s="177">
        <f>IF(C395+E395=0,"",C395/(C395+E395))</f>
        <v/>
      </c>
      <c r="AJ395" s="177">
        <f>IF(B395+C395=0,1,B395/(B395+C395))</f>
        <v/>
      </c>
      <c r="AK395" s="177">
        <f>IF(F395+H395=0,"",F395/(F395+H395))</f>
        <v/>
      </c>
      <c r="AL395" s="177">
        <f>IF(G395+I395=0,"",G395/(G395+I395))</f>
        <v/>
      </c>
      <c r="AM395" s="177">
        <f>IF(F395+G395=0,1,F395/(F395+G395))</f>
        <v/>
      </c>
      <c r="AN395" s="177">
        <f>IF(J395+L395=0,"",J395/(J395+L395))</f>
        <v/>
      </c>
      <c r="AO395" s="177">
        <f>IF(K395+M395=0,"",K395/(K395+M395))</f>
        <v/>
      </c>
      <c r="AP395" s="177">
        <f>IF(J395+K395=0,1,J395/(J395+K395))</f>
        <v/>
      </c>
      <c r="AQ395" s="177">
        <f>IF(N395+P395=0,"",N395/(N395+P395))</f>
        <v/>
      </c>
      <c r="AR395" s="177">
        <f>IF(O395+Q395=0,"",O395/(O395+Q395))</f>
        <v/>
      </c>
      <c r="AS395" s="177">
        <f>IF(N395+O395=0,1,N395/(N395+O395))</f>
        <v/>
      </c>
      <c r="AT395" s="177">
        <f>IF(R395+T395=0,"",R395/(R395+T395))</f>
        <v/>
      </c>
      <c r="AU395" s="177">
        <f>IF(S395+U395=0,"",S395/(S395+U395))</f>
        <v/>
      </c>
      <c r="AV395" s="177">
        <f>IF(R395+S395=0,1,R395/(R395+S395))</f>
        <v/>
      </c>
      <c r="AW395" s="177">
        <f>IF(V395+X395=0,"",V395/(V395+X395))</f>
        <v/>
      </c>
      <c r="AX395" s="177">
        <f>IF(W395+Y395=0,"",W395/(W395+Y395))</f>
        <v/>
      </c>
      <c r="AY395" s="177">
        <f>IF(V395+W395=0,1,V395/(V395+W395))</f>
        <v/>
      </c>
      <c r="AZ395" s="177">
        <f>IF(Z395+AB395=0,"",Z395/(Z395+AB395))</f>
        <v/>
      </c>
      <c r="BA395" s="177">
        <f>IF(AA395+AC395=0,"",AA395/(AA395+AC395))</f>
        <v/>
      </c>
      <c r="BB395" s="177">
        <f>IF(Z395+AA395=0,1,Z395/(Z395+AA395))</f>
        <v/>
      </c>
      <c r="BC395" s="177">
        <f>IF(AD395+AF395=0,"",AD395/(AD395+AF395))</f>
        <v/>
      </c>
      <c r="BD395" s="177">
        <f>IF(AE395+AG395=0,"",AE395/(AE395+AG395))</f>
        <v/>
      </c>
      <c r="BE395" s="177">
        <f>IF(AD395+AE395=0,1,AD395/(AD395+AE395))</f>
        <v/>
      </c>
    </row>
    <row r="396">
      <c r="A396" s="178" t="n">
        <v>0.9999928333333332</v>
      </c>
      <c r="B396" s="174" t="n">
        <v>0</v>
      </c>
      <c r="C396" s="174" t="n">
        <v>0</v>
      </c>
      <c r="D396" s="174" t="n">
        <v>1556</v>
      </c>
      <c r="E396" s="174" t="n">
        <v>3484</v>
      </c>
      <c r="F396" s="174" t="n">
        <v>0</v>
      </c>
      <c r="G396" s="174" t="n">
        <v>0</v>
      </c>
      <c r="H396" s="174" t="n">
        <v>1416</v>
      </c>
      <c r="I396" s="174" t="n">
        <v>2889</v>
      </c>
      <c r="J396" s="174" t="n">
        <v>550</v>
      </c>
      <c r="K396" s="174" t="n">
        <v>2</v>
      </c>
      <c r="L396" s="174" t="n">
        <v>3714</v>
      </c>
      <c r="M396" s="174" t="n">
        <v>486</v>
      </c>
      <c r="N396" s="174" t="n">
        <v>0</v>
      </c>
      <c r="O396" s="174" t="n">
        <v>0</v>
      </c>
      <c r="P396" s="174" t="n">
        <v>29</v>
      </c>
      <c r="Q396" s="174" t="n">
        <v>4970</v>
      </c>
      <c r="R396" s="174" t="n">
        <v>0</v>
      </c>
      <c r="S396" s="174" t="n">
        <v>0</v>
      </c>
      <c r="T396" s="174" t="n">
        <v>159</v>
      </c>
      <c r="U396" s="174" t="n">
        <v>4401</v>
      </c>
      <c r="V396" s="174" t="n">
        <v>197</v>
      </c>
      <c r="W396" s="174" t="n">
        <v>0</v>
      </c>
      <c r="X396" s="174" t="n">
        <v>2723</v>
      </c>
      <c r="Y396" s="174" t="n">
        <v>6609</v>
      </c>
      <c r="Z396" s="179">
        <f>B396+F396+J396+N396+R396</f>
        <v/>
      </c>
      <c r="AA396" s="179">
        <f>C396+G396+K396+O396+S396</f>
        <v/>
      </c>
      <c r="AB396" s="179">
        <f>D396+H396+L396+P396+T396</f>
        <v/>
      </c>
      <c r="AC396" s="179">
        <f>E396+I396+M396+Q396+U396</f>
        <v/>
      </c>
      <c r="AD396" s="179">
        <f>Z396+V396</f>
        <v/>
      </c>
      <c r="AE396" s="179">
        <f>AA396+W396</f>
        <v/>
      </c>
      <c r="AF396" s="179">
        <f>AB396+X396</f>
        <v/>
      </c>
      <c r="AG396" s="179">
        <f>AC396+Y396</f>
        <v/>
      </c>
      <c r="AH396" s="177">
        <f>IF(B396+D396=0,"",B396/(B396+D396))</f>
        <v/>
      </c>
      <c r="AI396" s="177">
        <f>IF(C396+E396=0,"",C396/(C396+E396))</f>
        <v/>
      </c>
      <c r="AJ396" s="177">
        <f>IF(B396+C396=0,1,B396/(B396+C396))</f>
        <v/>
      </c>
      <c r="AK396" s="177">
        <f>IF(F396+H396=0,"",F396/(F396+H396))</f>
        <v/>
      </c>
      <c r="AL396" s="177">
        <f>IF(G396+I396=0,"",G396/(G396+I396))</f>
        <v/>
      </c>
      <c r="AM396" s="177">
        <f>IF(F396+G396=0,1,F396/(F396+G396))</f>
        <v/>
      </c>
      <c r="AN396" s="177">
        <f>IF(J396+L396=0,"",J396/(J396+L396))</f>
        <v/>
      </c>
      <c r="AO396" s="177">
        <f>IF(K396+M396=0,"",K396/(K396+M396))</f>
        <v/>
      </c>
      <c r="AP396" s="177">
        <f>IF(J396+K396=0,1,J396/(J396+K396))</f>
        <v/>
      </c>
      <c r="AQ396" s="177">
        <f>IF(N396+P396=0,"",N396/(N396+P396))</f>
        <v/>
      </c>
      <c r="AR396" s="177">
        <f>IF(O396+Q396=0,"",O396/(O396+Q396))</f>
        <v/>
      </c>
      <c r="AS396" s="177">
        <f>IF(N396+O396=0,1,N396/(N396+O396))</f>
        <v/>
      </c>
      <c r="AT396" s="177">
        <f>IF(R396+T396=0,"",R396/(R396+T396))</f>
        <v/>
      </c>
      <c r="AU396" s="177">
        <f>IF(S396+U396=0,"",S396/(S396+U396))</f>
        <v/>
      </c>
      <c r="AV396" s="177">
        <f>IF(R396+S396=0,1,R396/(R396+S396))</f>
        <v/>
      </c>
      <c r="AW396" s="177">
        <f>IF(V396+X396=0,"",V396/(V396+X396))</f>
        <v/>
      </c>
      <c r="AX396" s="177">
        <f>IF(W396+Y396=0,"",W396/(W396+Y396))</f>
        <v/>
      </c>
      <c r="AY396" s="177">
        <f>IF(V396+W396=0,1,V396/(V396+W396))</f>
        <v/>
      </c>
      <c r="AZ396" s="177">
        <f>IF(Z396+AB396=0,"",Z396/(Z396+AB396))</f>
        <v/>
      </c>
      <c r="BA396" s="177">
        <f>IF(AA396+AC396=0,"",AA396/(AA396+AC396))</f>
        <v/>
      </c>
      <c r="BB396" s="177">
        <f>IF(Z396+AA396=0,1,Z396/(Z396+AA396))</f>
        <v/>
      </c>
      <c r="BC396" s="177">
        <f>IF(AD396+AF396=0,"",AD396/(AD396+AF396))</f>
        <v/>
      </c>
      <c r="BD396" s="177">
        <f>IF(AE396+AG396=0,"",AE396/(AE396+AG396))</f>
        <v/>
      </c>
      <c r="BE396" s="177">
        <f>IF(AD396+AE396=0,1,AD396/(AD396+AE396))</f>
        <v/>
      </c>
    </row>
    <row r="397">
      <c r="A397" s="178" t="n">
        <v>0.9999941666666666</v>
      </c>
      <c r="B397" s="174" t="n">
        <v>0</v>
      </c>
      <c r="C397" s="174" t="n">
        <v>0</v>
      </c>
      <c r="D397" s="174" t="n">
        <v>1556</v>
      </c>
      <c r="E397" s="174" t="n">
        <v>3484</v>
      </c>
      <c r="F397" s="174" t="n">
        <v>0</v>
      </c>
      <c r="G397" s="174" t="n">
        <v>0</v>
      </c>
      <c r="H397" s="174" t="n">
        <v>1416</v>
      </c>
      <c r="I397" s="174" t="n">
        <v>2889</v>
      </c>
      <c r="J397" s="174" t="n">
        <v>492</v>
      </c>
      <c r="K397" s="174" t="n">
        <v>1</v>
      </c>
      <c r="L397" s="174" t="n">
        <v>3772</v>
      </c>
      <c r="M397" s="174" t="n">
        <v>487</v>
      </c>
      <c r="N397" s="174" t="n">
        <v>0</v>
      </c>
      <c r="O397" s="174" t="n">
        <v>0</v>
      </c>
      <c r="P397" s="174" t="n">
        <v>29</v>
      </c>
      <c r="Q397" s="174" t="n">
        <v>4970</v>
      </c>
      <c r="R397" s="174" t="n">
        <v>0</v>
      </c>
      <c r="S397" s="174" t="n">
        <v>0</v>
      </c>
      <c r="T397" s="174" t="n">
        <v>159</v>
      </c>
      <c r="U397" s="174" t="n">
        <v>4401</v>
      </c>
      <c r="V397" s="174" t="n">
        <v>178</v>
      </c>
      <c r="W397" s="174" t="n">
        <v>0</v>
      </c>
      <c r="X397" s="174" t="n">
        <v>2742</v>
      </c>
      <c r="Y397" s="174" t="n">
        <v>6609</v>
      </c>
      <c r="Z397" s="179">
        <f>B397+F397+J397+N397+R397</f>
        <v/>
      </c>
      <c r="AA397" s="179">
        <f>C397+G397+K397+O397+S397</f>
        <v/>
      </c>
      <c r="AB397" s="179">
        <f>D397+H397+L397+P397+T397</f>
        <v/>
      </c>
      <c r="AC397" s="179">
        <f>E397+I397+M397+Q397+U397</f>
        <v/>
      </c>
      <c r="AD397" s="179">
        <f>Z397+V397</f>
        <v/>
      </c>
      <c r="AE397" s="179">
        <f>AA397+W397</f>
        <v/>
      </c>
      <c r="AF397" s="179">
        <f>AB397+X397</f>
        <v/>
      </c>
      <c r="AG397" s="179">
        <f>AC397+Y397</f>
        <v/>
      </c>
      <c r="AH397" s="177">
        <f>IF(B397+D397=0,"",B397/(B397+D397))</f>
        <v/>
      </c>
      <c r="AI397" s="177">
        <f>IF(C397+E397=0,"",C397/(C397+E397))</f>
        <v/>
      </c>
      <c r="AJ397" s="177">
        <f>IF(B397+C397=0,1,B397/(B397+C397))</f>
        <v/>
      </c>
      <c r="AK397" s="177">
        <f>IF(F397+H397=0,"",F397/(F397+H397))</f>
        <v/>
      </c>
      <c r="AL397" s="177">
        <f>IF(G397+I397=0,"",G397/(G397+I397))</f>
        <v/>
      </c>
      <c r="AM397" s="177">
        <f>IF(F397+G397=0,1,F397/(F397+G397))</f>
        <v/>
      </c>
      <c r="AN397" s="177">
        <f>IF(J397+L397=0,"",J397/(J397+L397))</f>
        <v/>
      </c>
      <c r="AO397" s="177">
        <f>IF(K397+M397=0,"",K397/(K397+M397))</f>
        <v/>
      </c>
      <c r="AP397" s="177">
        <f>IF(J397+K397=0,1,J397/(J397+K397))</f>
        <v/>
      </c>
      <c r="AQ397" s="177">
        <f>IF(N397+P397=0,"",N397/(N397+P397))</f>
        <v/>
      </c>
      <c r="AR397" s="177">
        <f>IF(O397+Q397=0,"",O397/(O397+Q397))</f>
        <v/>
      </c>
      <c r="AS397" s="177">
        <f>IF(N397+O397=0,1,N397/(N397+O397))</f>
        <v/>
      </c>
      <c r="AT397" s="177">
        <f>IF(R397+T397=0,"",R397/(R397+T397))</f>
        <v/>
      </c>
      <c r="AU397" s="177">
        <f>IF(S397+U397=0,"",S397/(S397+U397))</f>
        <v/>
      </c>
      <c r="AV397" s="177">
        <f>IF(R397+S397=0,1,R397/(R397+S397))</f>
        <v/>
      </c>
      <c r="AW397" s="177">
        <f>IF(V397+X397=0,"",V397/(V397+X397))</f>
        <v/>
      </c>
      <c r="AX397" s="177">
        <f>IF(W397+Y397=0,"",W397/(W397+Y397))</f>
        <v/>
      </c>
      <c r="AY397" s="177">
        <f>IF(V397+W397=0,1,V397/(V397+W397))</f>
        <v/>
      </c>
      <c r="AZ397" s="177">
        <f>IF(Z397+AB397=0,"",Z397/(Z397+AB397))</f>
        <v/>
      </c>
      <c r="BA397" s="177">
        <f>IF(AA397+AC397=0,"",AA397/(AA397+AC397))</f>
        <v/>
      </c>
      <c r="BB397" s="177">
        <f>IF(Z397+AA397=0,1,Z397/(Z397+AA397))</f>
        <v/>
      </c>
      <c r="BC397" s="177">
        <f>IF(AD397+AF397=0,"",AD397/(AD397+AF397))</f>
        <v/>
      </c>
      <c r="BD397" s="177">
        <f>IF(AE397+AG397=0,"",AE397/(AE397+AG397))</f>
        <v/>
      </c>
      <c r="BE397" s="177">
        <f>IF(AD397+AE397=0,1,AD397/(AD397+AE397))</f>
        <v/>
      </c>
    </row>
    <row r="398">
      <c r="A398" s="178" t="n">
        <v>0.9999955</v>
      </c>
      <c r="B398" s="174" t="n">
        <v>0</v>
      </c>
      <c r="C398" s="174" t="n">
        <v>0</v>
      </c>
      <c r="D398" s="174" t="n">
        <v>1556</v>
      </c>
      <c r="E398" s="174" t="n">
        <v>3484</v>
      </c>
      <c r="F398" s="174" t="n">
        <v>0</v>
      </c>
      <c r="G398" s="174" t="n">
        <v>0</v>
      </c>
      <c r="H398" s="174" t="n">
        <v>1416</v>
      </c>
      <c r="I398" s="174" t="n">
        <v>2889</v>
      </c>
      <c r="J398" s="174" t="n">
        <v>426</v>
      </c>
      <c r="K398" s="174" t="n">
        <v>1</v>
      </c>
      <c r="L398" s="174" t="n">
        <v>3838</v>
      </c>
      <c r="M398" s="174" t="n">
        <v>487</v>
      </c>
      <c r="N398" s="174" t="n">
        <v>0</v>
      </c>
      <c r="O398" s="174" t="n">
        <v>0</v>
      </c>
      <c r="P398" s="174" t="n">
        <v>29</v>
      </c>
      <c r="Q398" s="174" t="n">
        <v>4970</v>
      </c>
      <c r="R398" s="174" t="n">
        <v>0</v>
      </c>
      <c r="S398" s="174" t="n">
        <v>0</v>
      </c>
      <c r="T398" s="174" t="n">
        <v>159</v>
      </c>
      <c r="U398" s="174" t="n">
        <v>4401</v>
      </c>
      <c r="V398" s="174" t="n">
        <v>155</v>
      </c>
      <c r="W398" s="174" t="n">
        <v>0</v>
      </c>
      <c r="X398" s="174" t="n">
        <v>2765</v>
      </c>
      <c r="Y398" s="174" t="n">
        <v>6609</v>
      </c>
      <c r="Z398" s="179">
        <f>B398+F398+J398+N398+R398</f>
        <v/>
      </c>
      <c r="AA398" s="179">
        <f>C398+G398+K398+O398+S398</f>
        <v/>
      </c>
      <c r="AB398" s="179">
        <f>D398+H398+L398+P398+T398</f>
        <v/>
      </c>
      <c r="AC398" s="179">
        <f>E398+I398+M398+Q398+U398</f>
        <v/>
      </c>
      <c r="AD398" s="179">
        <f>Z398+V398</f>
        <v/>
      </c>
      <c r="AE398" s="179">
        <f>AA398+W398</f>
        <v/>
      </c>
      <c r="AF398" s="179">
        <f>AB398+X398</f>
        <v/>
      </c>
      <c r="AG398" s="179">
        <f>AC398+Y398</f>
        <v/>
      </c>
      <c r="AH398" s="177">
        <f>IF(B398+D398=0,"",B398/(B398+D398))</f>
        <v/>
      </c>
      <c r="AI398" s="177">
        <f>IF(C398+E398=0,"",C398/(C398+E398))</f>
        <v/>
      </c>
      <c r="AJ398" s="177">
        <f>IF(B398+C398=0,1,B398/(B398+C398))</f>
        <v/>
      </c>
      <c r="AK398" s="177">
        <f>IF(F398+H398=0,"",F398/(F398+H398))</f>
        <v/>
      </c>
      <c r="AL398" s="177">
        <f>IF(G398+I398=0,"",G398/(G398+I398))</f>
        <v/>
      </c>
      <c r="AM398" s="177">
        <f>IF(F398+G398=0,1,F398/(F398+G398))</f>
        <v/>
      </c>
      <c r="AN398" s="177">
        <f>IF(J398+L398=0,"",J398/(J398+L398))</f>
        <v/>
      </c>
      <c r="AO398" s="177">
        <f>IF(K398+M398=0,"",K398/(K398+M398))</f>
        <v/>
      </c>
      <c r="AP398" s="177">
        <f>IF(J398+K398=0,1,J398/(J398+K398))</f>
        <v/>
      </c>
      <c r="AQ398" s="177">
        <f>IF(N398+P398=0,"",N398/(N398+P398))</f>
        <v/>
      </c>
      <c r="AR398" s="177">
        <f>IF(O398+Q398=0,"",O398/(O398+Q398))</f>
        <v/>
      </c>
      <c r="AS398" s="177">
        <f>IF(N398+O398=0,1,N398/(N398+O398))</f>
        <v/>
      </c>
      <c r="AT398" s="177">
        <f>IF(R398+T398=0,"",R398/(R398+T398))</f>
        <v/>
      </c>
      <c r="AU398" s="177">
        <f>IF(S398+U398=0,"",S398/(S398+U398))</f>
        <v/>
      </c>
      <c r="AV398" s="177">
        <f>IF(R398+S398=0,1,R398/(R398+S398))</f>
        <v/>
      </c>
      <c r="AW398" s="177">
        <f>IF(V398+X398=0,"",V398/(V398+X398))</f>
        <v/>
      </c>
      <c r="AX398" s="177">
        <f>IF(W398+Y398=0,"",W398/(W398+Y398))</f>
        <v/>
      </c>
      <c r="AY398" s="177">
        <f>IF(V398+W398=0,1,V398/(V398+W398))</f>
        <v/>
      </c>
      <c r="AZ398" s="177">
        <f>IF(Z398+AB398=0,"",Z398/(Z398+AB398))</f>
        <v/>
      </c>
      <c r="BA398" s="177">
        <f>IF(AA398+AC398=0,"",AA398/(AA398+AC398))</f>
        <v/>
      </c>
      <c r="BB398" s="177">
        <f>IF(Z398+AA398=0,1,Z398/(Z398+AA398))</f>
        <v/>
      </c>
      <c r="BC398" s="177">
        <f>IF(AD398+AF398=0,"",AD398/(AD398+AF398))</f>
        <v/>
      </c>
      <c r="BD398" s="177">
        <f>IF(AE398+AG398=0,"",AE398/(AE398+AG398))</f>
        <v/>
      </c>
      <c r="BE398" s="177">
        <f>IF(AD398+AE398=0,1,AD398/(AD398+AE398))</f>
        <v/>
      </c>
    </row>
    <row r="399">
      <c r="A399" s="178" t="n">
        <v>0.9999965</v>
      </c>
      <c r="B399" s="174" t="n">
        <v>0</v>
      </c>
      <c r="C399" s="174" t="n">
        <v>0</v>
      </c>
      <c r="D399" s="174" t="n">
        <v>1556</v>
      </c>
      <c r="E399" s="174" t="n">
        <v>3484</v>
      </c>
      <c r="F399" s="174" t="n">
        <v>0</v>
      </c>
      <c r="G399" s="174" t="n">
        <v>0</v>
      </c>
      <c r="H399" s="174" t="n">
        <v>1416</v>
      </c>
      <c r="I399" s="174" t="n">
        <v>2889</v>
      </c>
      <c r="J399" s="174" t="n">
        <v>380</v>
      </c>
      <c r="K399" s="174" t="n">
        <v>1</v>
      </c>
      <c r="L399" s="174" t="n">
        <v>3884</v>
      </c>
      <c r="M399" s="174" t="n">
        <v>487</v>
      </c>
      <c r="N399" s="174" t="n">
        <v>0</v>
      </c>
      <c r="O399" s="174" t="n">
        <v>0</v>
      </c>
      <c r="P399" s="174" t="n">
        <v>29</v>
      </c>
      <c r="Q399" s="174" t="n">
        <v>4970</v>
      </c>
      <c r="R399" s="174" t="n">
        <v>0</v>
      </c>
      <c r="S399" s="174" t="n">
        <v>0</v>
      </c>
      <c r="T399" s="174" t="n">
        <v>159</v>
      </c>
      <c r="U399" s="174" t="n">
        <v>4401</v>
      </c>
      <c r="V399" s="174" t="n">
        <v>127</v>
      </c>
      <c r="W399" s="174" t="n">
        <v>0</v>
      </c>
      <c r="X399" s="174" t="n">
        <v>2793</v>
      </c>
      <c r="Y399" s="174" t="n">
        <v>6609</v>
      </c>
      <c r="Z399" s="179">
        <f>B399+F399+J399+N399+R399</f>
        <v/>
      </c>
      <c r="AA399" s="179">
        <f>C399+G399+K399+O399+S399</f>
        <v/>
      </c>
      <c r="AB399" s="179">
        <f>D399+H399+L399+P399+T399</f>
        <v/>
      </c>
      <c r="AC399" s="179">
        <f>E399+I399+M399+Q399+U399</f>
        <v/>
      </c>
      <c r="AD399" s="179">
        <f>Z399+V399</f>
        <v/>
      </c>
      <c r="AE399" s="179">
        <f>AA399+W399</f>
        <v/>
      </c>
      <c r="AF399" s="179">
        <f>AB399+X399</f>
        <v/>
      </c>
      <c r="AG399" s="179">
        <f>AC399+Y399</f>
        <v/>
      </c>
      <c r="AH399" s="177">
        <f>IF(B399+D399=0,"",B399/(B399+D399))</f>
        <v/>
      </c>
      <c r="AI399" s="177">
        <f>IF(C399+E399=0,"",C399/(C399+E399))</f>
        <v/>
      </c>
      <c r="AJ399" s="177">
        <f>IF(B399+C399=0,1,B399/(B399+C399))</f>
        <v/>
      </c>
      <c r="AK399" s="177">
        <f>IF(F399+H399=0,"",F399/(F399+H399))</f>
        <v/>
      </c>
      <c r="AL399" s="177">
        <f>IF(G399+I399=0,"",G399/(G399+I399))</f>
        <v/>
      </c>
      <c r="AM399" s="177">
        <f>IF(F399+G399=0,1,F399/(F399+G399))</f>
        <v/>
      </c>
      <c r="AN399" s="177">
        <f>IF(J399+L399=0,"",J399/(J399+L399))</f>
        <v/>
      </c>
      <c r="AO399" s="177">
        <f>IF(K399+M399=0,"",K399/(K399+M399))</f>
        <v/>
      </c>
      <c r="AP399" s="177">
        <f>IF(J399+K399=0,1,J399/(J399+K399))</f>
        <v/>
      </c>
      <c r="AQ399" s="177">
        <f>IF(N399+P399=0,"",N399/(N399+P399))</f>
        <v/>
      </c>
      <c r="AR399" s="177">
        <f>IF(O399+Q399=0,"",O399/(O399+Q399))</f>
        <v/>
      </c>
      <c r="AS399" s="177">
        <f>IF(N399+O399=0,1,N399/(N399+O399))</f>
        <v/>
      </c>
      <c r="AT399" s="177">
        <f>IF(R399+T399=0,"",R399/(R399+T399))</f>
        <v/>
      </c>
      <c r="AU399" s="177">
        <f>IF(S399+U399=0,"",S399/(S399+U399))</f>
        <v/>
      </c>
      <c r="AV399" s="177">
        <f>IF(R399+S399=0,1,R399/(R399+S399))</f>
        <v/>
      </c>
      <c r="AW399" s="177">
        <f>IF(V399+X399=0,"",V399/(V399+X399))</f>
        <v/>
      </c>
      <c r="AX399" s="177">
        <f>IF(W399+Y399=0,"",W399/(W399+Y399))</f>
        <v/>
      </c>
      <c r="AY399" s="177">
        <f>IF(V399+W399=0,1,V399/(V399+W399))</f>
        <v/>
      </c>
      <c r="AZ399" s="177">
        <f>IF(Z399+AB399=0,"",Z399/(Z399+AB399))</f>
        <v/>
      </c>
      <c r="BA399" s="177">
        <f>IF(AA399+AC399=0,"",AA399/(AA399+AC399))</f>
        <v/>
      </c>
      <c r="BB399" s="177">
        <f>IF(Z399+AA399=0,1,Z399/(Z399+AA399))</f>
        <v/>
      </c>
      <c r="BC399" s="177">
        <f>IF(AD399+AF399=0,"",AD399/(AD399+AF399))</f>
        <v/>
      </c>
      <c r="BD399" s="177">
        <f>IF(AE399+AG399=0,"",AE399/(AE399+AG399))</f>
        <v/>
      </c>
      <c r="BE399" s="177">
        <f>IF(AD399+AE399=0,1,AD399/(AD399+AE399))</f>
        <v/>
      </c>
    </row>
    <row r="400">
      <c r="A400" s="178" t="n">
        <v>0.9999975</v>
      </c>
      <c r="B400" s="174" t="n">
        <v>0</v>
      </c>
      <c r="C400" s="174" t="n">
        <v>0</v>
      </c>
      <c r="D400" s="174" t="n">
        <v>1556</v>
      </c>
      <c r="E400" s="174" t="n">
        <v>3484</v>
      </c>
      <c r="F400" s="174" t="n">
        <v>0</v>
      </c>
      <c r="G400" s="174" t="n">
        <v>0</v>
      </c>
      <c r="H400" s="174" t="n">
        <v>1416</v>
      </c>
      <c r="I400" s="174" t="n">
        <v>2889</v>
      </c>
      <c r="J400" s="174" t="n">
        <v>309</v>
      </c>
      <c r="K400" s="174" t="n">
        <v>1</v>
      </c>
      <c r="L400" s="174" t="n">
        <v>3955</v>
      </c>
      <c r="M400" s="174" t="n">
        <v>487</v>
      </c>
      <c r="N400" s="174" t="n">
        <v>0</v>
      </c>
      <c r="O400" s="174" t="n">
        <v>0</v>
      </c>
      <c r="P400" s="174" t="n">
        <v>29</v>
      </c>
      <c r="Q400" s="174" t="n">
        <v>4970</v>
      </c>
      <c r="R400" s="174" t="n">
        <v>0</v>
      </c>
      <c r="S400" s="174" t="n">
        <v>0</v>
      </c>
      <c r="T400" s="174" t="n">
        <v>159</v>
      </c>
      <c r="U400" s="174" t="n">
        <v>4401</v>
      </c>
      <c r="V400" s="174" t="n">
        <v>107</v>
      </c>
      <c r="W400" s="174" t="n">
        <v>0</v>
      </c>
      <c r="X400" s="174" t="n">
        <v>2813</v>
      </c>
      <c r="Y400" s="174" t="n">
        <v>6609</v>
      </c>
      <c r="Z400" s="179">
        <f>B400+F400+J400+N400+R400</f>
        <v/>
      </c>
      <c r="AA400" s="179">
        <f>C400+G400+K400+O400+S400</f>
        <v/>
      </c>
      <c r="AB400" s="179">
        <f>D400+H400+L400+P400+T400</f>
        <v/>
      </c>
      <c r="AC400" s="179">
        <f>E400+I400+M400+Q400+U400</f>
        <v/>
      </c>
      <c r="AD400" s="179">
        <f>Z400+V400</f>
        <v/>
      </c>
      <c r="AE400" s="179">
        <f>AA400+W400</f>
        <v/>
      </c>
      <c r="AF400" s="179">
        <f>AB400+X400</f>
        <v/>
      </c>
      <c r="AG400" s="179">
        <f>AC400+Y400</f>
        <v/>
      </c>
      <c r="AH400" s="177">
        <f>IF(B400+D400=0,"",B400/(B400+D400))</f>
        <v/>
      </c>
      <c r="AI400" s="177">
        <f>IF(C400+E400=0,"",C400/(C400+E400))</f>
        <v/>
      </c>
      <c r="AJ400" s="177">
        <f>IF(B400+C400=0,1,B400/(B400+C400))</f>
        <v/>
      </c>
      <c r="AK400" s="177">
        <f>IF(F400+H400=0,"",F400/(F400+H400))</f>
        <v/>
      </c>
      <c r="AL400" s="177">
        <f>IF(G400+I400=0,"",G400/(G400+I400))</f>
        <v/>
      </c>
      <c r="AM400" s="177">
        <f>IF(F400+G400=0,1,F400/(F400+G400))</f>
        <v/>
      </c>
      <c r="AN400" s="177">
        <f>IF(J400+L400=0,"",J400/(J400+L400))</f>
        <v/>
      </c>
      <c r="AO400" s="177">
        <f>IF(K400+M400=0,"",K400/(K400+M400))</f>
        <v/>
      </c>
      <c r="AP400" s="177">
        <f>IF(J400+K400=0,1,J400/(J400+K400))</f>
        <v/>
      </c>
      <c r="AQ400" s="177">
        <f>IF(N400+P400=0,"",N400/(N400+P400))</f>
        <v/>
      </c>
      <c r="AR400" s="177">
        <f>IF(O400+Q400=0,"",O400/(O400+Q400))</f>
        <v/>
      </c>
      <c r="AS400" s="177">
        <f>IF(N400+O400=0,1,N400/(N400+O400))</f>
        <v/>
      </c>
      <c r="AT400" s="177">
        <f>IF(R400+T400=0,"",R400/(R400+T400))</f>
        <v/>
      </c>
      <c r="AU400" s="177">
        <f>IF(S400+U400=0,"",S400/(S400+U400))</f>
        <v/>
      </c>
      <c r="AV400" s="177">
        <f>IF(R400+S400=0,1,R400/(R400+S400))</f>
        <v/>
      </c>
      <c r="AW400" s="177">
        <f>IF(V400+X400=0,"",V400/(V400+X400))</f>
        <v/>
      </c>
      <c r="AX400" s="177">
        <f>IF(W400+Y400=0,"",W400/(W400+Y400))</f>
        <v/>
      </c>
      <c r="AY400" s="177">
        <f>IF(V400+W400=0,1,V400/(V400+W400))</f>
        <v/>
      </c>
      <c r="AZ400" s="177">
        <f>IF(Z400+AB400=0,"",Z400/(Z400+AB400))</f>
        <v/>
      </c>
      <c r="BA400" s="177">
        <f>IF(AA400+AC400=0,"",AA400/(AA400+AC400))</f>
        <v/>
      </c>
      <c r="BB400" s="177">
        <f>IF(Z400+AA400=0,1,Z400/(Z400+AA400))</f>
        <v/>
      </c>
      <c r="BC400" s="177">
        <f>IF(AD400+AF400=0,"",AD400/(AD400+AF400))</f>
        <v/>
      </c>
      <c r="BD400" s="177">
        <f>IF(AE400+AG400=0,"",AE400/(AE400+AG400))</f>
        <v/>
      </c>
      <c r="BE400" s="177">
        <f>IF(AD400+AE400=0,1,AD400/(AD400+AE400))</f>
        <v/>
      </c>
    </row>
    <row r="401">
      <c r="A401" s="178" t="n">
        <v>0.9999981666666669</v>
      </c>
      <c r="B401" s="174" t="n">
        <v>0</v>
      </c>
      <c r="C401" s="174" t="n">
        <v>0</v>
      </c>
      <c r="D401" s="174" t="n">
        <v>1556</v>
      </c>
      <c r="E401" s="174" t="n">
        <v>3484</v>
      </c>
      <c r="F401" s="174" t="n">
        <v>0</v>
      </c>
      <c r="G401" s="174" t="n">
        <v>0</v>
      </c>
      <c r="H401" s="174" t="n">
        <v>1416</v>
      </c>
      <c r="I401" s="174" t="n">
        <v>2889</v>
      </c>
      <c r="J401" s="174" t="n">
        <v>255</v>
      </c>
      <c r="K401" s="174" t="n">
        <v>1</v>
      </c>
      <c r="L401" s="174" t="n">
        <v>4009</v>
      </c>
      <c r="M401" s="174" t="n">
        <v>487</v>
      </c>
      <c r="N401" s="174" t="n">
        <v>0</v>
      </c>
      <c r="O401" s="174" t="n">
        <v>0</v>
      </c>
      <c r="P401" s="174" t="n">
        <v>29</v>
      </c>
      <c r="Q401" s="174" t="n">
        <v>4970</v>
      </c>
      <c r="R401" s="174" t="n">
        <v>0</v>
      </c>
      <c r="S401" s="174" t="n">
        <v>0</v>
      </c>
      <c r="T401" s="174" t="n">
        <v>159</v>
      </c>
      <c r="U401" s="174" t="n">
        <v>4401</v>
      </c>
      <c r="V401" s="174" t="n">
        <v>81</v>
      </c>
      <c r="W401" s="174" t="n">
        <v>0</v>
      </c>
      <c r="X401" s="174" t="n">
        <v>2839</v>
      </c>
      <c r="Y401" s="174" t="n">
        <v>6609</v>
      </c>
      <c r="Z401" s="179">
        <f>B401+F401+J401+N401+R401</f>
        <v/>
      </c>
      <c r="AA401" s="179">
        <f>C401+G401+K401+O401+S401</f>
        <v/>
      </c>
      <c r="AB401" s="179">
        <f>D401+H401+L401+P401+T401</f>
        <v/>
      </c>
      <c r="AC401" s="179">
        <f>E401+I401+M401+Q401+U401</f>
        <v/>
      </c>
      <c r="AD401" s="179">
        <f>Z401+V401</f>
        <v/>
      </c>
      <c r="AE401" s="179">
        <f>AA401+W401</f>
        <v/>
      </c>
      <c r="AF401" s="179">
        <f>AB401+X401</f>
        <v/>
      </c>
      <c r="AG401" s="179">
        <f>AC401+Y401</f>
        <v/>
      </c>
      <c r="AH401" s="177">
        <f>IF(B401+D401=0,"",B401/(B401+D401))</f>
        <v/>
      </c>
      <c r="AI401" s="177">
        <f>IF(C401+E401=0,"",C401/(C401+E401))</f>
        <v/>
      </c>
      <c r="AJ401" s="177">
        <f>IF(B401+C401=0,1,B401/(B401+C401))</f>
        <v/>
      </c>
      <c r="AK401" s="177">
        <f>IF(F401+H401=0,"",F401/(F401+H401))</f>
        <v/>
      </c>
      <c r="AL401" s="177">
        <f>IF(G401+I401=0,"",G401/(G401+I401))</f>
        <v/>
      </c>
      <c r="AM401" s="177">
        <f>IF(F401+G401=0,1,F401/(F401+G401))</f>
        <v/>
      </c>
      <c r="AN401" s="177">
        <f>IF(J401+L401=0,"",J401/(J401+L401))</f>
        <v/>
      </c>
      <c r="AO401" s="177">
        <f>IF(K401+M401=0,"",K401/(K401+M401))</f>
        <v/>
      </c>
      <c r="AP401" s="177">
        <f>IF(J401+K401=0,1,J401/(J401+K401))</f>
        <v/>
      </c>
      <c r="AQ401" s="177">
        <f>IF(N401+P401=0,"",N401/(N401+P401))</f>
        <v/>
      </c>
      <c r="AR401" s="177">
        <f>IF(O401+Q401=0,"",O401/(O401+Q401))</f>
        <v/>
      </c>
      <c r="AS401" s="177">
        <f>IF(N401+O401=0,1,N401/(N401+O401))</f>
        <v/>
      </c>
      <c r="AT401" s="177">
        <f>IF(R401+T401=0,"",R401/(R401+T401))</f>
        <v/>
      </c>
      <c r="AU401" s="177">
        <f>IF(S401+U401=0,"",S401/(S401+U401))</f>
        <v/>
      </c>
      <c r="AV401" s="177">
        <f>IF(R401+S401=0,1,R401/(R401+S401))</f>
        <v/>
      </c>
      <c r="AW401" s="177">
        <f>IF(V401+X401=0,"",V401/(V401+X401))</f>
        <v/>
      </c>
      <c r="AX401" s="177">
        <f>IF(W401+Y401=0,"",W401/(W401+Y401))</f>
        <v/>
      </c>
      <c r="AY401" s="177">
        <f>IF(V401+W401=0,1,V401/(V401+W401))</f>
        <v/>
      </c>
      <c r="AZ401" s="177">
        <f>IF(Z401+AB401=0,"",Z401/(Z401+AB401))</f>
        <v/>
      </c>
      <c r="BA401" s="177">
        <f>IF(AA401+AC401=0,"",AA401/(AA401+AC401))</f>
        <v/>
      </c>
      <c r="BB401" s="177">
        <f>IF(Z401+AA401=0,1,Z401/(Z401+AA401))</f>
        <v/>
      </c>
      <c r="BC401" s="177">
        <f>IF(AD401+AF401=0,"",AD401/(AD401+AF401))</f>
        <v/>
      </c>
      <c r="BD401" s="177">
        <f>IF(AE401+AG401=0,"",AE401/(AE401+AG401))</f>
        <v/>
      </c>
      <c r="BE401" s="177">
        <f>IF(AD401+AE401=0,1,AD401/(AD401+AE401))</f>
        <v/>
      </c>
    </row>
    <row r="402">
      <c r="A402" s="178" t="n">
        <v>0.9999988333333332</v>
      </c>
      <c r="B402" s="174" t="n">
        <v>0</v>
      </c>
      <c r="C402" s="174" t="n">
        <v>0</v>
      </c>
      <c r="D402" s="174" t="n">
        <v>1556</v>
      </c>
      <c r="E402" s="174" t="n">
        <v>3484</v>
      </c>
      <c r="F402" s="174" t="n">
        <v>0</v>
      </c>
      <c r="G402" s="174" t="n">
        <v>0</v>
      </c>
      <c r="H402" s="174" t="n">
        <v>1416</v>
      </c>
      <c r="I402" s="174" t="n">
        <v>2889</v>
      </c>
      <c r="J402" s="174" t="n">
        <v>204</v>
      </c>
      <c r="K402" s="174" t="n">
        <v>0</v>
      </c>
      <c r="L402" s="174" t="n">
        <v>4060</v>
      </c>
      <c r="M402" s="174" t="n">
        <v>488</v>
      </c>
      <c r="N402" s="174" t="n">
        <v>0</v>
      </c>
      <c r="O402" s="174" t="n">
        <v>0</v>
      </c>
      <c r="P402" s="174" t="n">
        <v>29</v>
      </c>
      <c r="Q402" s="174" t="n">
        <v>4970</v>
      </c>
      <c r="R402" s="174" t="n">
        <v>0</v>
      </c>
      <c r="S402" s="174" t="n">
        <v>0</v>
      </c>
      <c r="T402" s="174" t="n">
        <v>159</v>
      </c>
      <c r="U402" s="174" t="n">
        <v>4401</v>
      </c>
      <c r="V402" s="174" t="n">
        <v>55</v>
      </c>
      <c r="W402" s="174" t="n">
        <v>0</v>
      </c>
      <c r="X402" s="174" t="n">
        <v>2865</v>
      </c>
      <c r="Y402" s="174" t="n">
        <v>6609</v>
      </c>
      <c r="Z402" s="179">
        <f>B402+F402+J402+N402+R402</f>
        <v/>
      </c>
      <c r="AA402" s="179">
        <f>C402+G402+K402+O402+S402</f>
        <v/>
      </c>
      <c r="AB402" s="179">
        <f>D402+H402+L402+P402+T402</f>
        <v/>
      </c>
      <c r="AC402" s="179">
        <f>E402+I402+M402+Q402+U402</f>
        <v/>
      </c>
      <c r="AD402" s="179">
        <f>Z402+V402</f>
        <v/>
      </c>
      <c r="AE402" s="179">
        <f>AA402+W402</f>
        <v/>
      </c>
      <c r="AF402" s="179">
        <f>AB402+X402</f>
        <v/>
      </c>
      <c r="AG402" s="179">
        <f>AC402+Y402</f>
        <v/>
      </c>
      <c r="AH402" s="177">
        <f>IF(B402+D402=0,"",B402/(B402+D402))</f>
        <v/>
      </c>
      <c r="AI402" s="177">
        <f>IF(C402+E402=0,"",C402/(C402+E402))</f>
        <v/>
      </c>
      <c r="AJ402" s="177">
        <f>IF(B402+C402=0,1,B402/(B402+C402))</f>
        <v/>
      </c>
      <c r="AK402" s="177">
        <f>IF(F402+H402=0,"",F402/(F402+H402))</f>
        <v/>
      </c>
      <c r="AL402" s="177">
        <f>IF(G402+I402=0,"",G402/(G402+I402))</f>
        <v/>
      </c>
      <c r="AM402" s="177">
        <f>IF(F402+G402=0,1,F402/(F402+G402))</f>
        <v/>
      </c>
      <c r="AN402" s="177">
        <f>IF(J402+L402=0,"",J402/(J402+L402))</f>
        <v/>
      </c>
      <c r="AO402" s="177">
        <f>IF(K402+M402=0,"",K402/(K402+M402))</f>
        <v/>
      </c>
      <c r="AP402" s="177">
        <f>IF(J402+K402=0,1,J402/(J402+K402))</f>
        <v/>
      </c>
      <c r="AQ402" s="177">
        <f>IF(N402+P402=0,"",N402/(N402+P402))</f>
        <v/>
      </c>
      <c r="AR402" s="177">
        <f>IF(O402+Q402=0,"",O402/(O402+Q402))</f>
        <v/>
      </c>
      <c r="AS402" s="177">
        <f>IF(N402+O402=0,1,N402/(N402+O402))</f>
        <v/>
      </c>
      <c r="AT402" s="177">
        <f>IF(R402+T402=0,"",R402/(R402+T402))</f>
        <v/>
      </c>
      <c r="AU402" s="177">
        <f>IF(S402+U402=0,"",S402/(S402+U402))</f>
        <v/>
      </c>
      <c r="AV402" s="177">
        <f>IF(R402+S402=0,1,R402/(R402+S402))</f>
        <v/>
      </c>
      <c r="AW402" s="177">
        <f>IF(V402+X402=0,"",V402/(V402+X402))</f>
        <v/>
      </c>
      <c r="AX402" s="177">
        <f>IF(W402+Y402=0,"",W402/(W402+Y402))</f>
        <v/>
      </c>
      <c r="AY402" s="177">
        <f>IF(V402+W402=0,1,V402/(V402+W402))</f>
        <v/>
      </c>
      <c r="AZ402" s="177">
        <f>IF(Z402+AB402=0,"",Z402/(Z402+AB402))</f>
        <v/>
      </c>
      <c r="BA402" s="177">
        <f>IF(AA402+AC402=0,"",AA402/(AA402+AC402))</f>
        <v/>
      </c>
      <c r="BB402" s="177">
        <f>IF(Z402+AA402=0,1,Z402/(Z402+AA402))</f>
        <v/>
      </c>
      <c r="BC402" s="177">
        <f>IF(AD402+AF402=0,"",AD402/(AD402+AF402))</f>
        <v/>
      </c>
      <c r="BD402" s="177">
        <f>IF(AE402+AG402=0,"",AE402/(AE402+AG402))</f>
        <v/>
      </c>
      <c r="BE402" s="177">
        <f>IF(AD402+AE402=0,1,AD402/(AD402+AE402))</f>
        <v/>
      </c>
    </row>
    <row r="403">
      <c r="A403" s="178" t="n">
        <v>0.9999995</v>
      </c>
      <c r="B403" s="174" t="n">
        <v>0</v>
      </c>
      <c r="C403" s="174" t="n">
        <v>0</v>
      </c>
      <c r="D403" s="174" t="n">
        <v>1556</v>
      </c>
      <c r="E403" s="174" t="n">
        <v>3484</v>
      </c>
      <c r="F403" s="174" t="n">
        <v>0</v>
      </c>
      <c r="G403" s="174" t="n">
        <v>0</v>
      </c>
      <c r="H403" s="174" t="n">
        <v>1416</v>
      </c>
      <c r="I403" s="174" t="n">
        <v>2889</v>
      </c>
      <c r="J403" s="174" t="n">
        <v>138</v>
      </c>
      <c r="K403" s="174" t="n">
        <v>0</v>
      </c>
      <c r="L403" s="174" t="n">
        <v>4126</v>
      </c>
      <c r="M403" s="174" t="n">
        <v>488</v>
      </c>
      <c r="N403" s="174" t="n">
        <v>0</v>
      </c>
      <c r="O403" s="174" t="n">
        <v>0</v>
      </c>
      <c r="P403" s="174" t="n">
        <v>29</v>
      </c>
      <c r="Q403" s="174" t="n">
        <v>4970</v>
      </c>
      <c r="R403" s="174" t="n">
        <v>0</v>
      </c>
      <c r="S403" s="174" t="n">
        <v>0</v>
      </c>
      <c r="T403" s="174" t="n">
        <v>159</v>
      </c>
      <c r="U403" s="174" t="n">
        <v>4401</v>
      </c>
      <c r="V403" s="174" t="n">
        <v>33</v>
      </c>
      <c r="W403" s="174" t="n">
        <v>0</v>
      </c>
      <c r="X403" s="174" t="n">
        <v>2887</v>
      </c>
      <c r="Y403" s="174" t="n">
        <v>6609</v>
      </c>
      <c r="Z403" s="179">
        <f>B403+F403+J403+N403+R403</f>
        <v/>
      </c>
      <c r="AA403" s="179">
        <f>C403+G403+K403+O403+S403</f>
        <v/>
      </c>
      <c r="AB403" s="179">
        <f>D403+H403+L403+P403+T403</f>
        <v/>
      </c>
      <c r="AC403" s="179">
        <f>E403+I403+M403+Q403+U403</f>
        <v/>
      </c>
      <c r="AD403" s="179">
        <f>Z403+V403</f>
        <v/>
      </c>
      <c r="AE403" s="179">
        <f>AA403+W403</f>
        <v/>
      </c>
      <c r="AF403" s="179">
        <f>AB403+X403</f>
        <v/>
      </c>
      <c r="AG403" s="179">
        <f>AC403+Y403</f>
        <v/>
      </c>
      <c r="AH403" s="177">
        <f>IF(B403+D403=0,"",B403/(B403+D403))</f>
        <v/>
      </c>
      <c r="AI403" s="177">
        <f>IF(C403+E403=0,"",C403/(C403+E403))</f>
        <v/>
      </c>
      <c r="AJ403" s="177">
        <f>IF(B403+C403=0,1,B403/(B403+C403))</f>
        <v/>
      </c>
      <c r="AK403" s="177">
        <f>IF(F403+H403=0,"",F403/(F403+H403))</f>
        <v/>
      </c>
      <c r="AL403" s="177">
        <f>IF(G403+I403=0,"",G403/(G403+I403))</f>
        <v/>
      </c>
      <c r="AM403" s="177">
        <f>IF(F403+G403=0,1,F403/(F403+G403))</f>
        <v/>
      </c>
      <c r="AN403" s="177">
        <f>IF(J403+L403=0,"",J403/(J403+L403))</f>
        <v/>
      </c>
      <c r="AO403" s="177">
        <f>IF(K403+M403=0,"",K403/(K403+M403))</f>
        <v/>
      </c>
      <c r="AP403" s="177">
        <f>IF(J403+K403=0,1,J403/(J403+K403))</f>
        <v/>
      </c>
      <c r="AQ403" s="177">
        <f>IF(N403+P403=0,"",N403/(N403+P403))</f>
        <v/>
      </c>
      <c r="AR403" s="177">
        <f>IF(O403+Q403=0,"",O403/(O403+Q403))</f>
        <v/>
      </c>
      <c r="AS403" s="177">
        <f>IF(N403+O403=0,1,N403/(N403+O403))</f>
        <v/>
      </c>
      <c r="AT403" s="177">
        <f>IF(R403+T403=0,"",R403/(R403+T403))</f>
        <v/>
      </c>
      <c r="AU403" s="177">
        <f>IF(S403+U403=0,"",S403/(S403+U403))</f>
        <v/>
      </c>
      <c r="AV403" s="177">
        <f>IF(R403+S403=0,1,R403/(R403+S403))</f>
        <v/>
      </c>
      <c r="AW403" s="177">
        <f>IF(V403+X403=0,"",V403/(V403+X403))</f>
        <v/>
      </c>
      <c r="AX403" s="177">
        <f>IF(W403+Y403=0,"",W403/(W403+Y403))</f>
        <v/>
      </c>
      <c r="AY403" s="177">
        <f>IF(V403+W403=0,1,V403/(V403+W403))</f>
        <v/>
      </c>
      <c r="AZ403" s="177">
        <f>IF(Z403+AB403=0,"",Z403/(Z403+AB403))</f>
        <v/>
      </c>
      <c r="BA403" s="177">
        <f>IF(AA403+AC403=0,"",AA403/(AA403+AC403))</f>
        <v/>
      </c>
      <c r="BB403" s="177">
        <f>IF(Z403+AA403=0,1,Z403/(Z403+AA403))</f>
        <v/>
      </c>
      <c r="BC403" s="177">
        <f>IF(AD403+AF403=0,"",AD403/(AD403+AF403))</f>
        <v/>
      </c>
      <c r="BD403" s="177">
        <f>IF(AE403+AG403=0,"",AE403/(AE403+AG403))</f>
        <v/>
      </c>
      <c r="BE403" s="177">
        <f>IF(AD403+AE403=0,1,AD403/(AD403+AE403))</f>
        <v/>
      </c>
    </row>
    <row r="404">
      <c r="A404" s="178" t="n">
        <v>0.9999998333333332</v>
      </c>
      <c r="B404" s="174" t="n">
        <v>0</v>
      </c>
      <c r="C404" s="174" t="n">
        <v>0</v>
      </c>
      <c r="D404" s="174" t="n">
        <v>1556</v>
      </c>
      <c r="E404" s="174" t="n">
        <v>3484</v>
      </c>
      <c r="F404" s="174" t="n">
        <v>0</v>
      </c>
      <c r="G404" s="174" t="n">
        <v>0</v>
      </c>
      <c r="H404" s="174" t="n">
        <v>1416</v>
      </c>
      <c r="I404" s="174" t="n">
        <v>2889</v>
      </c>
      <c r="J404" s="174" t="n">
        <v>89</v>
      </c>
      <c r="K404" s="174" t="n">
        <v>0</v>
      </c>
      <c r="L404" s="174" t="n">
        <v>4175</v>
      </c>
      <c r="M404" s="174" t="n">
        <v>488</v>
      </c>
      <c r="N404" s="174" t="n">
        <v>0</v>
      </c>
      <c r="O404" s="174" t="n">
        <v>0</v>
      </c>
      <c r="P404" s="174" t="n">
        <v>29</v>
      </c>
      <c r="Q404" s="174" t="n">
        <v>4970</v>
      </c>
      <c r="R404" s="174" t="n">
        <v>0</v>
      </c>
      <c r="S404" s="174" t="n">
        <v>0</v>
      </c>
      <c r="T404" s="174" t="n">
        <v>159</v>
      </c>
      <c r="U404" s="174" t="n">
        <v>4401</v>
      </c>
      <c r="V404" s="174" t="n">
        <v>22</v>
      </c>
      <c r="W404" s="174" t="n">
        <v>0</v>
      </c>
      <c r="X404" s="174" t="n">
        <v>2898</v>
      </c>
      <c r="Y404" s="174" t="n">
        <v>6609</v>
      </c>
      <c r="Z404" s="179">
        <f>B404+F404+J404+N404+R404</f>
        <v/>
      </c>
      <c r="AA404" s="179">
        <f>C404+G404+K404+O404+S404</f>
        <v/>
      </c>
      <c r="AB404" s="179">
        <f>D404+H404+L404+P404+T404</f>
        <v/>
      </c>
      <c r="AC404" s="179">
        <f>E404+I404+M404+Q404+U404</f>
        <v/>
      </c>
      <c r="AD404" s="179">
        <f>Z404+V404</f>
        <v/>
      </c>
      <c r="AE404" s="179">
        <f>AA404+W404</f>
        <v/>
      </c>
      <c r="AF404" s="179">
        <f>AB404+X404</f>
        <v/>
      </c>
      <c r="AG404" s="179">
        <f>AC404+Y404</f>
        <v/>
      </c>
      <c r="AH404" s="177">
        <f>IF(B404+D404=0,"",B404/(B404+D404))</f>
        <v/>
      </c>
      <c r="AI404" s="177">
        <f>IF(C404+E404=0,"",C404/(C404+E404))</f>
        <v/>
      </c>
      <c r="AJ404" s="177">
        <f>IF(B404+C404=0,1,B404/(B404+C404))</f>
        <v/>
      </c>
      <c r="AK404" s="177">
        <f>IF(F404+H404=0,"",F404/(F404+H404))</f>
        <v/>
      </c>
      <c r="AL404" s="177">
        <f>IF(G404+I404=0,"",G404/(G404+I404))</f>
        <v/>
      </c>
      <c r="AM404" s="177">
        <f>IF(F404+G404=0,1,F404/(F404+G404))</f>
        <v/>
      </c>
      <c r="AN404" s="177">
        <f>IF(J404+L404=0,"",J404/(J404+L404))</f>
        <v/>
      </c>
      <c r="AO404" s="177">
        <f>IF(K404+M404=0,"",K404/(K404+M404))</f>
        <v/>
      </c>
      <c r="AP404" s="177">
        <f>IF(J404+K404=0,1,J404/(J404+K404))</f>
        <v/>
      </c>
      <c r="AQ404" s="177">
        <f>IF(N404+P404=0,"",N404/(N404+P404))</f>
        <v/>
      </c>
      <c r="AR404" s="177">
        <f>IF(O404+Q404=0,"",O404/(O404+Q404))</f>
        <v/>
      </c>
      <c r="AS404" s="177">
        <f>IF(N404+O404=0,1,N404/(N404+O404))</f>
        <v/>
      </c>
      <c r="AT404" s="177">
        <f>IF(R404+T404=0,"",R404/(R404+T404))</f>
        <v/>
      </c>
      <c r="AU404" s="177">
        <f>IF(S404+U404=0,"",S404/(S404+U404))</f>
        <v/>
      </c>
      <c r="AV404" s="177">
        <f>IF(R404+S404=0,1,R404/(R404+S404))</f>
        <v/>
      </c>
      <c r="AW404" s="177">
        <f>IF(V404+X404=0,"",V404/(V404+X404))</f>
        <v/>
      </c>
      <c r="AX404" s="177">
        <f>IF(W404+Y404=0,"",W404/(W404+Y404))</f>
        <v/>
      </c>
      <c r="AY404" s="177">
        <f>IF(V404+W404=0,1,V404/(V404+W404))</f>
        <v/>
      </c>
      <c r="AZ404" s="177">
        <f>IF(Z404+AB404=0,"",Z404/(Z404+AB404))</f>
        <v/>
      </c>
      <c r="BA404" s="177">
        <f>IF(AA404+AC404=0,"",AA404/(AA404+AC404))</f>
        <v/>
      </c>
      <c r="BB404" s="177">
        <f>IF(Z404+AA404=0,1,Z404/(Z404+AA404))</f>
        <v/>
      </c>
      <c r="BC404" s="177">
        <f>IF(AD404+AF404=0,"",AD404/(AD404+AF404))</f>
        <v/>
      </c>
      <c r="BD404" s="177">
        <f>IF(AE404+AG404=0,"",AE404/(AE404+AG404))</f>
        <v/>
      </c>
      <c r="BE404" s="177">
        <f>IF(AD404+AE404=0,1,AD404/(AD404+AE404))</f>
        <v/>
      </c>
    </row>
    <row r="405">
      <c r="A405" s="178" t="n">
        <v>1</v>
      </c>
      <c r="B405" s="174" t="n">
        <v>0</v>
      </c>
      <c r="C405" s="174" t="n">
        <v>0</v>
      </c>
      <c r="D405" s="174" t="n">
        <v>1556</v>
      </c>
      <c r="E405" s="174" t="n">
        <v>3484</v>
      </c>
      <c r="F405" s="174" t="n">
        <v>0</v>
      </c>
      <c r="G405" s="174" t="n">
        <v>0</v>
      </c>
      <c r="H405" s="174" t="n">
        <v>1416</v>
      </c>
      <c r="I405" s="174" t="n">
        <v>2889</v>
      </c>
      <c r="J405" s="174" t="n">
        <v>53</v>
      </c>
      <c r="K405" s="174" t="n">
        <v>0</v>
      </c>
      <c r="L405" s="174" t="n">
        <v>4211</v>
      </c>
      <c r="M405" s="174" t="n">
        <v>488</v>
      </c>
      <c r="N405" s="174" t="n">
        <v>0</v>
      </c>
      <c r="O405" s="174" t="n">
        <v>0</v>
      </c>
      <c r="P405" s="174" t="n">
        <v>29</v>
      </c>
      <c r="Q405" s="174" t="n">
        <v>4970</v>
      </c>
      <c r="R405" s="174" t="n">
        <v>0</v>
      </c>
      <c r="S405" s="174" t="n">
        <v>0</v>
      </c>
      <c r="T405" s="174" t="n">
        <v>159</v>
      </c>
      <c r="U405" s="174" t="n">
        <v>4401</v>
      </c>
      <c r="V405" s="174" t="n">
        <v>11</v>
      </c>
      <c r="W405" s="174" t="n">
        <v>0</v>
      </c>
      <c r="X405" s="174" t="n">
        <v>2909</v>
      </c>
      <c r="Y405" s="174" t="n">
        <v>6609</v>
      </c>
      <c r="Z405" s="179">
        <f>B405+F405+J405+N405+R405</f>
        <v/>
      </c>
      <c r="AA405" s="179">
        <f>C405+G405+K405+O405+S405</f>
        <v/>
      </c>
      <c r="AB405" s="179">
        <f>D405+H405+L405+P405+T405</f>
        <v/>
      </c>
      <c r="AC405" s="179">
        <f>E405+I405+M405+Q405+U405</f>
        <v/>
      </c>
      <c r="AD405" s="179">
        <f>Z405+V405</f>
        <v/>
      </c>
      <c r="AE405" s="179">
        <f>AA405+W405</f>
        <v/>
      </c>
      <c r="AF405" s="179">
        <f>AB405+X405</f>
        <v/>
      </c>
      <c r="AG405" s="179">
        <f>AC405+Y405</f>
        <v/>
      </c>
      <c r="AH405" s="177">
        <f>IF(B405+D405=0,"",B405/(B405+D405))</f>
        <v/>
      </c>
      <c r="AI405" s="177">
        <f>IF(C405+E405=0,"",C405/(C405+E405))</f>
        <v/>
      </c>
      <c r="AJ405" s="177">
        <f>IF(B405+C405=0,1,B405/(B405+C405))</f>
        <v/>
      </c>
      <c r="AK405" s="177">
        <f>IF(F405+H405=0,"",F405/(F405+H405))</f>
        <v/>
      </c>
      <c r="AL405" s="177">
        <f>IF(G405+I405=0,"",G405/(G405+I405))</f>
        <v/>
      </c>
      <c r="AM405" s="177">
        <f>IF(F405+G405=0,1,F405/(F405+G405))</f>
        <v/>
      </c>
      <c r="AN405" s="177">
        <f>IF(J405+L405=0,"",J405/(J405+L405))</f>
        <v/>
      </c>
      <c r="AO405" s="177">
        <f>IF(K405+M405=0,"",K405/(K405+M405))</f>
        <v/>
      </c>
      <c r="AP405" s="177">
        <f>IF(J405+K405=0,1,J405/(J405+K405))</f>
        <v/>
      </c>
      <c r="AQ405" s="177">
        <f>IF(N405+P405=0,"",N405/(N405+P405))</f>
        <v/>
      </c>
      <c r="AR405" s="177">
        <f>IF(O405+Q405=0,"",O405/(O405+Q405))</f>
        <v/>
      </c>
      <c r="AS405" s="177">
        <f>IF(N405+O405=0,1,N405/(N405+O405))</f>
        <v/>
      </c>
      <c r="AT405" s="177">
        <f>IF(R405+T405=0,"",R405/(R405+T405))</f>
        <v/>
      </c>
      <c r="AU405" s="177">
        <f>IF(S405+U405=0,"",S405/(S405+U405))</f>
        <v/>
      </c>
      <c r="AV405" s="177">
        <f>IF(R405+S405=0,1,R405/(R405+S405))</f>
        <v/>
      </c>
      <c r="AW405" s="177">
        <f>IF(V405+X405=0,"",V405/(V405+X405))</f>
        <v/>
      </c>
      <c r="AX405" s="177">
        <f>IF(W405+Y405=0,"",W405/(W405+Y405))</f>
        <v/>
      </c>
      <c r="AY405" s="177">
        <f>IF(V405+W405=0,1,V405/(V405+W405))</f>
        <v/>
      </c>
      <c r="AZ405" s="177">
        <f>IF(Z405+AB405=0,"",Z405/(Z405+AB405))</f>
        <v/>
      </c>
      <c r="BA405" s="177">
        <f>IF(AA405+AC405=0,"",AA405/(AA405+AC405))</f>
        <v/>
      </c>
      <c r="BB405" s="177">
        <f>IF(Z405+AA405=0,1,Z405/(Z405+AA405))</f>
        <v/>
      </c>
      <c r="BC405" s="177">
        <f>IF(AD405+AF405=0,"",AD405/(AD405+AF405))</f>
        <v/>
      </c>
      <c r="BD405" s="177">
        <f>IF(AE405+AG405=0,"",AE405/(AE405+AG405))</f>
        <v/>
      </c>
      <c r="BE405" s="177">
        <f>IF(AD405+AE405=0,1,AD405/(AD405+AE405))</f>
        <v/>
      </c>
    </row>
    <row r="406">
      <c r="A406" s="178" t="n">
        <v>1.000001</v>
      </c>
      <c r="B406" s="174" t="n">
        <v>0</v>
      </c>
      <c r="C406" s="174" t="n">
        <v>0</v>
      </c>
      <c r="D406" s="174" t="n">
        <v>1556</v>
      </c>
      <c r="E406" s="174" t="n">
        <v>3484</v>
      </c>
      <c r="F406" s="174" t="n">
        <v>0</v>
      </c>
      <c r="G406" s="174" t="n">
        <v>0</v>
      </c>
      <c r="H406" s="174" t="n">
        <v>1416</v>
      </c>
      <c r="I406" s="174" t="n">
        <v>2889</v>
      </c>
      <c r="J406" s="174" t="n">
        <v>0</v>
      </c>
      <c r="K406" s="174" t="n">
        <v>0</v>
      </c>
      <c r="L406" s="174" t="n">
        <v>4264</v>
      </c>
      <c r="M406" s="174" t="n">
        <v>488</v>
      </c>
      <c r="N406" s="174" t="n">
        <v>0</v>
      </c>
      <c r="O406" s="174" t="n">
        <v>0</v>
      </c>
      <c r="P406" s="174" t="n">
        <v>29</v>
      </c>
      <c r="Q406" s="174" t="n">
        <v>4970</v>
      </c>
      <c r="R406" s="174" t="n">
        <v>0</v>
      </c>
      <c r="S406" s="174" t="n">
        <v>0</v>
      </c>
      <c r="T406" s="174" t="n">
        <v>159</v>
      </c>
      <c r="U406" s="174" t="n">
        <v>4401</v>
      </c>
      <c r="V406" s="174" t="n">
        <v>0</v>
      </c>
      <c r="W406" s="174" t="n">
        <v>0</v>
      </c>
      <c r="X406" s="174" t="n">
        <v>2920</v>
      </c>
      <c r="Y406" s="174" t="n">
        <v>6609</v>
      </c>
      <c r="Z406" s="179">
        <f>B406+F406+J406+N406+R406</f>
        <v/>
      </c>
      <c r="AA406" s="179">
        <f>C406+G406+K406+O406+S406</f>
        <v/>
      </c>
      <c r="AB406" s="179">
        <f>D406+H406+L406+P406+T406</f>
        <v/>
      </c>
      <c r="AC406" s="179">
        <f>E406+I406+M406+Q406+U406</f>
        <v/>
      </c>
      <c r="AD406" s="179">
        <f>Z406+V406</f>
        <v/>
      </c>
      <c r="AE406" s="179">
        <f>AA406+W406</f>
        <v/>
      </c>
      <c r="AF406" s="179">
        <f>AB406+X406</f>
        <v/>
      </c>
      <c r="AG406" s="179">
        <f>AC406+Y406</f>
        <v/>
      </c>
      <c r="AH406" s="177">
        <f>IF(B406+D406=0,"",B406/(B406+D406))</f>
        <v/>
      </c>
      <c r="AI406" s="177">
        <f>IF(C406+E406=0,"",C406/(C406+E406))</f>
        <v/>
      </c>
      <c r="AJ406" s="177">
        <f>IF(B406+C406=0,1,B406/(B406+C406))</f>
        <v/>
      </c>
      <c r="AK406" s="177">
        <f>IF(F406+H406=0,"",F406/(F406+H406))</f>
        <v/>
      </c>
      <c r="AL406" s="177">
        <f>IF(G406+I406=0,"",G406/(G406+I406))</f>
        <v/>
      </c>
      <c r="AM406" s="177">
        <f>IF(F406+G406=0,1,F406/(F406+G406))</f>
        <v/>
      </c>
      <c r="AN406" s="177">
        <f>IF(J406+L406=0,"",J406/(J406+L406))</f>
        <v/>
      </c>
      <c r="AO406" s="177">
        <f>IF(K406+M406=0,"",K406/(K406+M406))</f>
        <v/>
      </c>
      <c r="AP406" s="177">
        <f>IF(J406+K406=0,1,J406/(J406+K406))</f>
        <v/>
      </c>
      <c r="AQ406" s="177">
        <f>IF(N406+P406=0,"",N406/(N406+P406))</f>
        <v/>
      </c>
      <c r="AR406" s="177">
        <f>IF(O406+Q406=0,"",O406/(O406+Q406))</f>
        <v/>
      </c>
      <c r="AS406" s="177">
        <f>IF(N406+O406=0,1,N406/(N406+O406))</f>
        <v/>
      </c>
      <c r="AT406" s="177">
        <f>IF(R406+T406=0,"",R406/(R406+T406))</f>
        <v/>
      </c>
      <c r="AU406" s="177">
        <f>IF(S406+U406=0,"",S406/(S406+U406))</f>
        <v/>
      </c>
      <c r="AV406" s="177">
        <f>IF(R406+S406=0,1,R406/(R406+S406))</f>
        <v/>
      </c>
      <c r="AW406" s="177">
        <f>IF(V406+X406=0,"",V406/(V406+X406))</f>
        <v/>
      </c>
      <c r="AX406" s="177">
        <f>IF(W406+Y406=0,"",W406/(W406+Y406))</f>
        <v/>
      </c>
      <c r="AY406" s="177">
        <f>IF(V406+W406=0,1,V406/(V406+W406))</f>
        <v/>
      </c>
      <c r="AZ406" s="177">
        <f>IF(Z406+AB406=0,"",Z406/(Z406+AB406))</f>
        <v/>
      </c>
      <c r="BA406" s="177">
        <f>IF(AA406+AC406=0,"",AA406/(AA406+AC406))</f>
        <v/>
      </c>
      <c r="BB406" s="177">
        <f>IF(Z406+AA406=0,1,Z406/(Z406+AA406))</f>
        <v/>
      </c>
      <c r="BC406" s="177">
        <f>IF(AD406+AF406=0,"",AD406/(AD406+AF406))</f>
        <v/>
      </c>
      <c r="BD406" s="177">
        <f>IF(AE406+AG406=0,"",AE406/(AE406+AG406))</f>
        <v/>
      </c>
      <c r="BE406" s="177">
        <f>IF(AD406+AE406=0,1,AD406/(AD406+AE406))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A14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style="74" min="1" max="1"/>
    <col width="12" customWidth="1" style="74" min="2" max="2"/>
    <col width="12" customWidth="1" style="74" min="3" max="3"/>
    <col width="12" customWidth="1" style="74" min="4" max="4"/>
    <col width="12" customWidth="1" style="74" min="5" max="5"/>
    <col width="12" customWidth="1" style="74" min="6" max="6"/>
    <col width="12" customWidth="1" style="74" min="7" max="7"/>
    <col width="12" customWidth="1" style="74" min="8" max="8"/>
    <col width="12" customWidth="1" style="74" min="9" max="9"/>
    <col width="12" customWidth="1" style="74" min="10" max="10"/>
    <col width="12" customWidth="1" style="74" min="11" max="11"/>
    <col width="12" customWidth="1" style="74" min="12" max="12"/>
    <col width="12" customWidth="1" style="74" min="13" max="13"/>
    <col width="12" customWidth="1" style="74" min="14" max="14"/>
    <col width="12" customWidth="1" style="74" min="15" max="15"/>
    <col width="12" customWidth="1" style="74" min="16" max="16"/>
    <col width="12" customWidth="1" style="74" min="17" max="17"/>
    <col width="12" customWidth="1" style="74" min="18" max="18"/>
    <col width="12" customWidth="1" style="74" min="19" max="19"/>
    <col width="12" customWidth="1" style="74" min="20" max="20"/>
    <col width="12" customWidth="1" style="74" min="21" max="21"/>
    <col width="12" customWidth="1" style="74" min="22" max="22"/>
    <col width="12" customWidth="1" style="74" min="23" max="23"/>
    <col width="12" customWidth="1" style="74" min="24" max="24"/>
    <col width="12" customWidth="1" style="74" min="25" max="25"/>
    <col width="12" customWidth="1" style="74" min="26" max="26"/>
    <col width="12" customWidth="1" style="74" min="27" max="27"/>
  </cols>
  <sheetData>
    <row r="1">
      <c r="A1" s="151" t="inlineStr">
        <is>
          <t>Số liệu theo file (144 file)</t>
        </is>
      </c>
    </row>
    <row r="2">
      <c r="A2" s="152" t="inlineStr">
        <is>
          <t>Chữ xanh = số nhập từ evaluate_real.py (per_file.csv). Cột P–Q là công thức.</t>
        </is>
      </c>
    </row>
    <row r="4">
      <c r="A4" s="162" t="inlineStr">
        <is>
          <t>File</t>
        </is>
      </c>
      <c r="B4" s="162" t="inlineStr">
        <is>
          <t>Category</t>
        </is>
      </c>
      <c r="C4" s="162" t="inlineStr">
        <is>
          <t>Tập</t>
        </is>
      </c>
      <c r="D4" s="162" t="inlineStr">
        <is>
          <t>Thời lượng (s)</t>
        </is>
      </c>
      <c r="E4" s="162" t="inlineStr">
        <is>
          <t>% speech (nhãn chính)</t>
        </is>
      </c>
      <c r="F4" s="162" t="inlineStr">
        <is>
          <t>% speech (nhãn --gt-alt)</t>
        </is>
      </c>
      <c r="G4" s="162" t="inlineStr">
        <is>
          <t>% speech (người gán 2)</t>
        </is>
      </c>
      <c r="H4" s="162" t="inlineStr">
        <is>
          <t>Khớp với người gán 2</t>
        </is>
      </c>
      <c r="I4" s="162" t="inlineStr">
        <is>
          <t>#chuyển trạng thái</t>
        </is>
      </c>
      <c r="J4" s="162" t="inlineStr">
        <is>
          <t>#đoạn speech</t>
        </is>
      </c>
      <c r="K4" s="162" t="inlineStr">
        <is>
          <t>% bin biên</t>
        </is>
      </c>
      <c r="L4" s="162" t="inlineStr">
        <is>
          <t>AUC file</t>
        </is>
      </c>
      <c r="M4" s="162" t="inlineStr">
        <is>
          <t>Lag (s)</t>
        </is>
      </c>
      <c r="N4" s="162" t="inlineStr">
        <is>
          <t>Tương quan đỉnh</t>
        </is>
      </c>
      <c r="O4" s="162" t="inlineStr">
        <is>
          <t>Điểm TB</t>
        </is>
      </c>
      <c r="P4" s="162" t="inlineStr">
        <is>
          <t>1 lớp? (CT)</t>
        </is>
      </c>
      <c r="Q4" s="162" t="inlineStr">
        <is>
          <t>Cực đoan? (CT)</t>
        </is>
      </c>
      <c r="R4" s="162" t="inlineStr">
        <is>
          <t>% đoạn speech &lt; 0.96 s</t>
        </is>
      </c>
      <c r="S4" s="162" t="inlineStr">
        <is>
          <t>% khoảng lặng &lt; 0.96 s</t>
        </is>
      </c>
      <c r="T4" s="162" t="inlineStr">
        <is>
          <t>% khoảng lặng bị pad + merge lấp</t>
        </is>
      </c>
      <c r="U4" s="162" t="inlineStr">
        <is>
          <t>% cửa sổ lẫn</t>
        </is>
      </c>
      <c r="V4" s="162" t="inlineStr">
        <is>
          <t>% bin cách biên ≤ 0.48 s</t>
        </is>
      </c>
      <c r="W4" s="162" t="inlineStr">
        <is>
          <t>Chuyển trạng thái / phút</t>
        </is>
      </c>
      <c r="X4" s="162" t="inlineStr">
        <is>
          <t>Trần F1 oracle A0</t>
        </is>
      </c>
      <c r="Y4" s="162" t="inlineStr">
        <is>
          <t>Trần F1 oracle A4</t>
        </is>
      </c>
      <c r="Z4" s="162" t="inlineStr">
        <is>
          <t>% bin oracle A4 sai</t>
        </is>
      </c>
      <c r="AA4" s="162" t="inlineStr">
        <is>
          <t>% bin &lt; 6 cửa sổ</t>
        </is>
      </c>
    </row>
    <row r="5">
      <c r="A5" s="174" t="inlineStr">
        <is>
          <t>Asm_3OfnqBTIGs4</t>
        </is>
      </c>
      <c r="B5" s="174" t="inlineStr">
        <is>
          <t>Asm</t>
        </is>
      </c>
      <c r="C5" s="174" t="inlineStr">
        <is>
          <t>test</t>
        </is>
      </c>
      <c r="D5" s="180" t="n">
        <v>120</v>
      </c>
      <c r="E5" s="181" t="n">
        <v>0.5583333333333333</v>
      </c>
      <c r="F5" s="181" t="n"/>
      <c r="G5" s="181" t="n"/>
      <c r="H5" s="181" t="n"/>
      <c r="I5" s="174" t="n">
        <v>51</v>
      </c>
      <c r="J5" s="174" t="n">
        <v>26</v>
      </c>
      <c r="K5" s="181" t="n">
        <v>0.3875</v>
      </c>
      <c r="L5" s="182" t="n">
        <v>0.610321036327795</v>
      </c>
      <c r="M5" s="175" t="n">
        <v>0.1</v>
      </c>
      <c r="N5" s="182" t="n">
        <v>0.1765971390371875</v>
      </c>
      <c r="O5" s="182" t="n">
        <v>0.0509745512896825</v>
      </c>
      <c r="P5" s="179">
        <f>IF(OR(E5=0,E5=1),1,0)</f>
        <v/>
      </c>
      <c r="Q5" s="179">
        <f>IF(OR(E5&lt;0.1,E5&gt;0.9),1,0)</f>
        <v/>
      </c>
      <c r="R5" s="181" t="n">
        <v>0.1538461538461538</v>
      </c>
      <c r="S5" s="181" t="n">
        <v>0.2</v>
      </c>
      <c r="T5" s="181" t="n">
        <v>0.2</v>
      </c>
      <c r="U5" s="181" t="n">
        <v>0.3716397849462365</v>
      </c>
      <c r="V5" s="181" t="n">
        <v>0.3875</v>
      </c>
      <c r="W5" s="180" t="n">
        <v>25.5</v>
      </c>
      <c r="X5" s="182" t="n">
        <v>1</v>
      </c>
      <c r="Y5" s="182" t="n">
        <v>0.974169741697417</v>
      </c>
      <c r="Z5" s="181" t="n">
        <v>0.0291666666666666</v>
      </c>
      <c r="AA5" s="181" t="n">
        <v>0.0083333333333333</v>
      </c>
    </row>
    <row r="6">
      <c r="A6" s="174" t="inlineStr">
        <is>
          <t>Asm_3x5PzivPJ3Q</t>
        </is>
      </c>
      <c r="B6" s="174" t="inlineStr">
        <is>
          <t>Asm</t>
        </is>
      </c>
      <c r="C6" s="174" t="inlineStr">
        <is>
          <t>test</t>
        </is>
      </c>
      <c r="D6" s="180" t="n">
        <v>120</v>
      </c>
      <c r="E6" s="181" t="n">
        <v>0.3958333333333333</v>
      </c>
      <c r="F6" s="181" t="n"/>
      <c r="G6" s="181" t="n"/>
      <c r="H6" s="181" t="n"/>
      <c r="I6" s="174" t="n">
        <v>43</v>
      </c>
      <c r="J6" s="174" t="n">
        <v>22</v>
      </c>
      <c r="K6" s="181" t="n">
        <v>0.3291666666666666</v>
      </c>
      <c r="L6" s="182" t="n">
        <v>0.930961887477314</v>
      </c>
      <c r="M6" s="175" t="n">
        <v>0.26</v>
      </c>
      <c r="N6" s="182" t="n">
        <v>0.5185650375158408</v>
      </c>
      <c r="O6" s="182" t="n">
        <v>0.08458799732142851</v>
      </c>
      <c r="P6" s="179">
        <f>IF(OR(E6=0,E6=1),1,0)</f>
        <v/>
      </c>
      <c r="Q6" s="179">
        <f>IF(OR(E6&lt;0.1,E6&gt;0.9),1,0)</f>
        <v/>
      </c>
      <c r="R6" s="181" t="n">
        <v>0.0909090909090909</v>
      </c>
      <c r="S6" s="181" t="n">
        <v>0.238095238095238</v>
      </c>
      <c r="T6" s="181" t="n">
        <v>0.238095238095238</v>
      </c>
      <c r="U6" s="181" t="n">
        <v>0.3151881720430107</v>
      </c>
      <c r="V6" s="181" t="n">
        <v>0.3291666666666666</v>
      </c>
      <c r="W6" s="180" t="n">
        <v>21.5</v>
      </c>
      <c r="X6" s="182" t="n">
        <v>1</v>
      </c>
      <c r="Y6" s="182" t="n">
        <v>0.9637305699481864</v>
      </c>
      <c r="Z6" s="181" t="n">
        <v>0.0291666666666666</v>
      </c>
      <c r="AA6" s="181" t="n">
        <v>0.0083333333333333</v>
      </c>
    </row>
    <row r="7">
      <c r="A7" s="174" t="inlineStr">
        <is>
          <t>Asm_47Tep2TwUBw</t>
        </is>
      </c>
      <c r="B7" s="174" t="inlineStr">
        <is>
          <t>Asm</t>
        </is>
      </c>
      <c r="C7" s="174" t="inlineStr">
        <is>
          <t>test</t>
        </is>
      </c>
      <c r="D7" s="180" t="n">
        <v>120</v>
      </c>
      <c r="E7" s="181" t="n">
        <v>0.6166666666666667</v>
      </c>
      <c r="F7" s="181" t="n"/>
      <c r="G7" s="181" t="n"/>
      <c r="H7" s="181" t="n"/>
      <c r="I7" s="174" t="n">
        <v>67</v>
      </c>
      <c r="J7" s="174" t="n">
        <v>34</v>
      </c>
      <c r="K7" s="181" t="n">
        <v>0.4833333333333333</v>
      </c>
      <c r="L7" s="182" t="n">
        <v>0.5854142185663925</v>
      </c>
      <c r="M7" s="175" t="n">
        <v>0.68</v>
      </c>
      <c r="N7" s="182" t="n">
        <v>0.1867438745307034</v>
      </c>
      <c r="O7" s="182" t="n">
        <v>0.066468198313492</v>
      </c>
      <c r="P7" s="179">
        <f>IF(OR(E7=0,E7=1),1,0)</f>
        <v/>
      </c>
      <c r="Q7" s="179">
        <f>IF(OR(E7&lt;0.1,E7&gt;0.9),1,0)</f>
        <v/>
      </c>
      <c r="R7" s="181" t="n">
        <v>0.1470588235294117</v>
      </c>
      <c r="S7" s="181" t="n">
        <v>0.3939393939393939</v>
      </c>
      <c r="T7" s="181" t="n">
        <v>0.3939393939393939</v>
      </c>
      <c r="U7" s="181" t="n">
        <v>0.4603494623655914</v>
      </c>
      <c r="V7" s="181" t="n">
        <v>0.4833333333333333</v>
      </c>
      <c r="W7" s="180" t="n">
        <v>33.5</v>
      </c>
      <c r="X7" s="182" t="n">
        <v>1</v>
      </c>
      <c r="Y7" s="182" t="n">
        <v>0.9511400651465798</v>
      </c>
      <c r="Z7" s="181" t="n">
        <v>0.0625</v>
      </c>
      <c r="AA7" s="181" t="n">
        <v>0.0083333333333333</v>
      </c>
    </row>
    <row r="8">
      <c r="A8" s="174" t="inlineStr">
        <is>
          <t>Asm_7NvNSVrY7F8</t>
        </is>
      </c>
      <c r="B8" s="174" t="inlineStr">
        <is>
          <t>Asm</t>
        </is>
      </c>
      <c r="C8" s="174" t="inlineStr">
        <is>
          <t>dev</t>
        </is>
      </c>
      <c r="D8" s="180" t="n">
        <v>120</v>
      </c>
      <c r="E8" s="181" t="n">
        <v>0</v>
      </c>
      <c r="F8" s="181" t="n"/>
      <c r="G8" s="181" t="n"/>
      <c r="H8" s="181" t="n"/>
      <c r="I8" s="174" t="n">
        <v>0</v>
      </c>
      <c r="J8" s="174" t="n">
        <v>0</v>
      </c>
      <c r="K8" s="181" t="n">
        <v>0</v>
      </c>
      <c r="L8" s="182" t="n"/>
      <c r="M8" s="175" t="n"/>
      <c r="N8" s="182" t="n"/>
      <c r="O8" s="182" t="n">
        <v>0.032561417063492</v>
      </c>
      <c r="P8" s="179">
        <f>IF(OR(E8=0,E8=1),1,0)</f>
        <v/>
      </c>
      <c r="Q8" s="179">
        <f>IF(OR(E8&lt;0.1,E8&gt;0.9),1,0)</f>
        <v/>
      </c>
      <c r="R8" s="181" t="n"/>
      <c r="S8" s="181" t="n"/>
      <c r="T8" s="181" t="n"/>
      <c r="U8" s="181" t="n">
        <v>0</v>
      </c>
      <c r="V8" s="181" t="n">
        <v>0</v>
      </c>
      <c r="W8" s="180" t="n">
        <v>0</v>
      </c>
      <c r="X8" s="182" t="n"/>
      <c r="Y8" s="182" t="n"/>
      <c r="Z8" s="181" t="n">
        <v>0</v>
      </c>
      <c r="AA8" s="181" t="n">
        <v>0.0083333333333333</v>
      </c>
    </row>
    <row r="9">
      <c r="A9" s="174" t="inlineStr">
        <is>
          <t>Asm_8cp9laDLaiM</t>
        </is>
      </c>
      <c r="B9" s="174" t="inlineStr">
        <is>
          <t>Asm</t>
        </is>
      </c>
      <c r="C9" s="174" t="inlineStr">
        <is>
          <t>test</t>
        </is>
      </c>
      <c r="D9" s="180" t="n">
        <v>120</v>
      </c>
      <c r="E9" s="181" t="n">
        <v>0.25</v>
      </c>
      <c r="F9" s="181" t="n"/>
      <c r="G9" s="181" t="n"/>
      <c r="H9" s="181" t="n"/>
      <c r="I9" s="174" t="n">
        <v>42</v>
      </c>
      <c r="J9" s="174" t="n">
        <v>21</v>
      </c>
      <c r="K9" s="181" t="n">
        <v>0.3375</v>
      </c>
      <c r="L9" s="182" t="n">
        <v>0.6642129629629629</v>
      </c>
      <c r="M9" s="175" t="n">
        <v>-0.16</v>
      </c>
      <c r="N9" s="182" t="n">
        <v>0.1716686811920579</v>
      </c>
      <c r="O9" s="182" t="n">
        <v>0.023217000595238</v>
      </c>
      <c r="P9" s="179">
        <f>IF(OR(E9=0,E9=1),1,0)</f>
        <v/>
      </c>
      <c r="Q9" s="179">
        <f>IF(OR(E9&lt;0.1,E9&gt;0.9),1,0)</f>
        <v/>
      </c>
      <c r="R9" s="181" t="n">
        <v>0.0476190476190476</v>
      </c>
      <c r="S9" s="181" t="n">
        <v>0.1</v>
      </c>
      <c r="T9" s="181" t="n">
        <v>0.1</v>
      </c>
      <c r="U9" s="181" t="n">
        <v>0.3185483870967742</v>
      </c>
      <c r="V9" s="181" t="n">
        <v>0.3375</v>
      </c>
      <c r="W9" s="180" t="n">
        <v>21</v>
      </c>
      <c r="X9" s="182" t="n">
        <v>0.9917355371900828</v>
      </c>
      <c r="Y9" s="182" t="n">
        <v>0.9672131147540984</v>
      </c>
      <c r="Z9" s="181" t="n">
        <v>0.0166666666666666</v>
      </c>
      <c r="AA9" s="181" t="n">
        <v>0.0083333333333333</v>
      </c>
    </row>
    <row r="10">
      <c r="A10" s="174" t="inlineStr">
        <is>
          <t>Asm_B3tUIst9qSk</t>
        </is>
      </c>
      <c r="B10" s="174" t="inlineStr">
        <is>
          <t>Asm</t>
        </is>
      </c>
      <c r="C10" s="174" t="inlineStr">
        <is>
          <t>test</t>
        </is>
      </c>
      <c r="D10" s="180" t="n">
        <v>120</v>
      </c>
      <c r="E10" s="181" t="n">
        <v>0.175</v>
      </c>
      <c r="F10" s="181" t="n"/>
      <c r="G10" s="181" t="n"/>
      <c r="H10" s="181" t="n"/>
      <c r="I10" s="174" t="n">
        <v>19</v>
      </c>
      <c r="J10" s="174" t="n">
        <v>10</v>
      </c>
      <c r="K10" s="181" t="n">
        <v>0.1458333333333333</v>
      </c>
      <c r="L10" s="182" t="n">
        <v>0.5776815776815776</v>
      </c>
      <c r="M10" s="175" t="n">
        <v>-0.22</v>
      </c>
      <c r="N10" s="182" t="n">
        <v>0.1156362224005631</v>
      </c>
      <c r="O10" s="182" t="n">
        <v>0.0149269148809523</v>
      </c>
      <c r="P10" s="179">
        <f>IF(OR(E10=0,E10=1),1,0)</f>
        <v/>
      </c>
      <c r="Q10" s="179">
        <f>IF(OR(E10&lt;0.1,E10&gt;0.9),1,0)</f>
        <v/>
      </c>
      <c r="R10" s="181" t="n">
        <v>0.2</v>
      </c>
      <c r="S10" s="181" t="n">
        <v>0.1111111111111111</v>
      </c>
      <c r="T10" s="181" t="n">
        <v>0.1111111111111111</v>
      </c>
      <c r="U10" s="181" t="n">
        <v>0.1397849462365591</v>
      </c>
      <c r="V10" s="181" t="n">
        <v>0.1458333333333333</v>
      </c>
      <c r="W10" s="180" t="n">
        <v>9.5</v>
      </c>
      <c r="X10" s="182" t="n">
        <v>1</v>
      </c>
      <c r="Y10" s="182" t="n">
        <v>0.9761904761904762</v>
      </c>
      <c r="Z10" s="181" t="n">
        <v>0.0083333333333333</v>
      </c>
      <c r="AA10" s="181" t="n">
        <v>0.0083333333333333</v>
      </c>
    </row>
    <row r="11">
      <c r="A11" s="174" t="inlineStr">
        <is>
          <t>Asm_E_ZZn6St3vw</t>
        </is>
      </c>
      <c r="B11" s="174" t="inlineStr">
        <is>
          <t>Asm</t>
        </is>
      </c>
      <c r="C11" s="174" t="inlineStr">
        <is>
          <t>test</t>
        </is>
      </c>
      <c r="D11" s="180" t="n">
        <v>120</v>
      </c>
      <c r="E11" s="181" t="n">
        <v>0.0208333333333333</v>
      </c>
      <c r="F11" s="181" t="n"/>
      <c r="G11" s="181" t="n"/>
      <c r="H11" s="181" t="n"/>
      <c r="I11" s="174" t="n">
        <v>6</v>
      </c>
      <c r="J11" s="174" t="n">
        <v>3</v>
      </c>
      <c r="K11" s="181" t="n">
        <v>0.0416666666666666</v>
      </c>
      <c r="L11" s="182" t="n">
        <v>0.4748936170212766</v>
      </c>
      <c r="M11" s="175" t="n">
        <v>1.46</v>
      </c>
      <c r="N11" s="182" t="n">
        <v>0.00223443739615</v>
      </c>
      <c r="O11" s="182" t="n">
        <v>0.0304768781746031</v>
      </c>
      <c r="P11" s="179">
        <f>IF(OR(E11=0,E11=1),1,0)</f>
        <v/>
      </c>
      <c r="Q11" s="179">
        <f>IF(OR(E11&lt;0.1,E11&gt;0.9),1,0)</f>
        <v/>
      </c>
      <c r="R11" s="181" t="n">
        <v>0.6666666666666666</v>
      </c>
      <c r="S11" s="181" t="n">
        <v>0</v>
      </c>
      <c r="T11" s="181" t="n">
        <v>0</v>
      </c>
      <c r="U11" s="181" t="n">
        <v>0.0403225806451612</v>
      </c>
      <c r="V11" s="181" t="n">
        <v>0.0416666666666666</v>
      </c>
      <c r="W11" s="180" t="n">
        <v>3</v>
      </c>
      <c r="X11" s="182" t="n">
        <v>1</v>
      </c>
      <c r="Y11" s="182" t="n">
        <v>0.75</v>
      </c>
      <c r="Z11" s="181" t="n">
        <v>0.0083333333333333</v>
      </c>
      <c r="AA11" s="181" t="n">
        <v>0.0083333333333333</v>
      </c>
    </row>
    <row r="12">
      <c r="A12" s="174" t="inlineStr">
        <is>
          <t>Asm_FfyD6meDspM</t>
        </is>
      </c>
      <c r="B12" s="174" t="inlineStr">
        <is>
          <t>Asm</t>
        </is>
      </c>
      <c r="C12" s="174" t="inlineStr">
        <is>
          <t>test</t>
        </is>
      </c>
      <c r="D12" s="180" t="n">
        <v>120</v>
      </c>
      <c r="E12" s="181" t="n">
        <v>0.4041666666666667</v>
      </c>
      <c r="F12" s="181" t="n"/>
      <c r="G12" s="181" t="n"/>
      <c r="H12" s="181" t="n"/>
      <c r="I12" s="174" t="n">
        <v>52</v>
      </c>
      <c r="J12" s="174" t="n">
        <v>26</v>
      </c>
      <c r="K12" s="181" t="n">
        <v>0.4083333333333333</v>
      </c>
      <c r="L12" s="182" t="n">
        <v>0.8070074255641266</v>
      </c>
      <c r="M12" s="175" t="n">
        <v>0.1</v>
      </c>
      <c r="N12" s="182" t="n">
        <v>0.33833318397431</v>
      </c>
      <c r="O12" s="182" t="n">
        <v>0.0606018762896825</v>
      </c>
      <c r="P12" s="179">
        <f>IF(OR(E12=0,E12=1),1,0)</f>
        <v/>
      </c>
      <c r="Q12" s="179">
        <f>IF(OR(E12&lt;0.1,E12&gt;0.9),1,0)</f>
        <v/>
      </c>
      <c r="R12" s="181" t="n">
        <v>0.1538461538461538</v>
      </c>
      <c r="S12" s="181" t="n">
        <v>0.08</v>
      </c>
      <c r="T12" s="181" t="n">
        <v>0.08</v>
      </c>
      <c r="U12" s="181" t="n">
        <v>0.3870967741935484</v>
      </c>
      <c r="V12" s="181" t="n">
        <v>0.4083333333333333</v>
      </c>
      <c r="W12" s="180" t="n">
        <v>26</v>
      </c>
      <c r="X12" s="182" t="n">
        <v>1</v>
      </c>
      <c r="Y12" s="182" t="n">
        <v>0.9637305699481864</v>
      </c>
      <c r="Z12" s="181" t="n">
        <v>0.0291666666666666</v>
      </c>
      <c r="AA12" s="181" t="n">
        <v>0.0083333333333333</v>
      </c>
    </row>
    <row r="13">
      <c r="A13" s="174" t="inlineStr">
        <is>
          <t>Asm_IVnd7RZQhAY</t>
        </is>
      </c>
      <c r="B13" s="174" t="inlineStr">
        <is>
          <t>Asm</t>
        </is>
      </c>
      <c r="C13" s="174" t="inlineStr">
        <is>
          <t>test</t>
        </is>
      </c>
      <c r="D13" s="180" t="n">
        <v>120</v>
      </c>
      <c r="E13" s="181" t="n">
        <v>0.7541666666666667</v>
      </c>
      <c r="F13" s="181" t="n"/>
      <c r="G13" s="181" t="n"/>
      <c r="H13" s="181" t="n"/>
      <c r="I13" s="174" t="n">
        <v>42</v>
      </c>
      <c r="J13" s="174" t="n">
        <v>21</v>
      </c>
      <c r="K13" s="181" t="n">
        <v>0.3041666666666666</v>
      </c>
      <c r="L13" s="182" t="n">
        <v>0.5949995317913662</v>
      </c>
      <c r="M13" s="175" t="n">
        <v>0.26</v>
      </c>
      <c r="N13" s="182" t="n">
        <v>0.1092126287211483</v>
      </c>
      <c r="O13" s="182" t="n">
        <v>0.1146060787698412</v>
      </c>
      <c r="P13" s="179">
        <f>IF(OR(E13=0,E13=1),1,0)</f>
        <v/>
      </c>
      <c r="Q13" s="179">
        <f>IF(OR(E13&lt;0.1,E13&gt;0.9),1,0)</f>
        <v/>
      </c>
      <c r="R13" s="181" t="n">
        <v>0</v>
      </c>
      <c r="S13" s="181" t="n">
        <v>0.55</v>
      </c>
      <c r="T13" s="181" t="n">
        <v>0.55</v>
      </c>
      <c r="U13" s="181" t="n">
        <v>0.2923387096774194</v>
      </c>
      <c r="V13" s="181" t="n">
        <v>0.3041666666666666</v>
      </c>
      <c r="W13" s="180" t="n">
        <v>21</v>
      </c>
      <c r="X13" s="182" t="n">
        <v>1</v>
      </c>
      <c r="Y13" s="182" t="n">
        <v>0.970509383378016</v>
      </c>
      <c r="Z13" s="181" t="n">
        <v>0.0458333333333333</v>
      </c>
      <c r="AA13" s="181" t="n">
        <v>0.0083333333333333</v>
      </c>
    </row>
    <row r="14">
      <c r="A14" s="174" t="inlineStr">
        <is>
          <t>Asm_IlJYaR2D7GU</t>
        </is>
      </c>
      <c r="B14" s="174" t="inlineStr">
        <is>
          <t>Asm</t>
        </is>
      </c>
      <c r="C14" s="174" t="inlineStr">
        <is>
          <t>test</t>
        </is>
      </c>
      <c r="D14" s="180" t="n">
        <v>120</v>
      </c>
      <c r="E14" s="181" t="n">
        <v>0</v>
      </c>
      <c r="F14" s="181" t="n"/>
      <c r="G14" s="181" t="n"/>
      <c r="H14" s="181" t="n"/>
      <c r="I14" s="174" t="n">
        <v>0</v>
      </c>
      <c r="J14" s="174" t="n">
        <v>0</v>
      </c>
      <c r="K14" s="181" t="n">
        <v>0</v>
      </c>
      <c r="L14" s="182" t="n"/>
      <c r="M14" s="175" t="n"/>
      <c r="N14" s="182" t="n"/>
      <c r="O14" s="182" t="n">
        <v>0.0176980201388888</v>
      </c>
      <c r="P14" s="179">
        <f>IF(OR(E14=0,E14=1),1,0)</f>
        <v/>
      </c>
      <c r="Q14" s="179">
        <f>IF(OR(E14&lt;0.1,E14&gt;0.9),1,0)</f>
        <v/>
      </c>
      <c r="R14" s="181" t="n"/>
      <c r="S14" s="181" t="n"/>
      <c r="T14" s="181" t="n"/>
      <c r="U14" s="181" t="n">
        <v>0</v>
      </c>
      <c r="V14" s="181" t="n">
        <v>0</v>
      </c>
      <c r="W14" s="180" t="n">
        <v>0</v>
      </c>
      <c r="X14" s="182" t="n"/>
      <c r="Y14" s="182" t="n"/>
      <c r="Z14" s="181" t="n">
        <v>0</v>
      </c>
      <c r="AA14" s="181" t="n">
        <v>0.0083333333333333</v>
      </c>
    </row>
    <row r="15">
      <c r="A15" s="174" t="inlineStr">
        <is>
          <t>Asm_KtEz6DSAgsc</t>
        </is>
      </c>
      <c r="B15" s="174" t="inlineStr">
        <is>
          <t>Asm</t>
        </is>
      </c>
      <c r="C15" s="174" t="inlineStr">
        <is>
          <t>test</t>
        </is>
      </c>
      <c r="D15" s="180" t="n">
        <v>120</v>
      </c>
      <c r="E15" s="181" t="n">
        <v>0.3541666666666667</v>
      </c>
      <c r="F15" s="181" t="n"/>
      <c r="G15" s="181" t="n"/>
      <c r="H15" s="181" t="n"/>
      <c r="I15" s="174" t="n">
        <v>44</v>
      </c>
      <c r="J15" s="174" t="n">
        <v>22</v>
      </c>
      <c r="K15" s="181" t="n">
        <v>0.3333333333333333</v>
      </c>
      <c r="L15" s="182" t="n">
        <v>0.589449715370019</v>
      </c>
      <c r="M15" s="175" t="n">
        <v>0.44</v>
      </c>
      <c r="N15" s="182" t="n">
        <v>0.1006296199126925</v>
      </c>
      <c r="O15" s="182" t="n">
        <v>0.0287310761904761</v>
      </c>
      <c r="P15" s="179">
        <f>IF(OR(E15=0,E15=1),1,0)</f>
        <v/>
      </c>
      <c r="Q15" s="179">
        <f>IF(OR(E15&lt;0.1,E15&gt;0.9),1,0)</f>
        <v/>
      </c>
      <c r="R15" s="181" t="n">
        <v>0.1818181818181818</v>
      </c>
      <c r="S15" s="181" t="n">
        <v>0.1904761904761904</v>
      </c>
      <c r="T15" s="181" t="n">
        <v>0.1904761904761904</v>
      </c>
      <c r="U15" s="181" t="n">
        <v>0.3165322580645161</v>
      </c>
      <c r="V15" s="181" t="n">
        <v>0.3333333333333333</v>
      </c>
      <c r="W15" s="180" t="n">
        <v>22</v>
      </c>
      <c r="X15" s="182" t="n">
        <v>1</v>
      </c>
      <c r="Y15" s="182" t="n">
        <v>0.9651162790697676</v>
      </c>
      <c r="Z15" s="181" t="n">
        <v>0.025</v>
      </c>
      <c r="AA15" s="181" t="n">
        <v>0.0083333333333333</v>
      </c>
    </row>
    <row r="16">
      <c r="A16" s="174" t="inlineStr">
        <is>
          <t>Asm_MUgbipftcgs</t>
        </is>
      </c>
      <c r="B16" s="174" t="inlineStr">
        <is>
          <t>Asm</t>
        </is>
      </c>
      <c r="C16" s="174" t="inlineStr">
        <is>
          <t>test</t>
        </is>
      </c>
      <c r="D16" s="180" t="n">
        <v>120</v>
      </c>
      <c r="E16" s="181" t="n">
        <v>0.2625</v>
      </c>
      <c r="F16" s="181" t="n"/>
      <c r="G16" s="181" t="n"/>
      <c r="H16" s="181" t="n"/>
      <c r="I16" s="174" t="n">
        <v>30</v>
      </c>
      <c r="J16" s="174" t="n">
        <v>15</v>
      </c>
      <c r="K16" s="181" t="n">
        <v>0.2458333333333333</v>
      </c>
      <c r="L16" s="182" t="n">
        <v>0.6477445968971393</v>
      </c>
      <c r="M16" s="175" t="n">
        <v>-0.1</v>
      </c>
      <c r="N16" s="182" t="n">
        <v>0.1362403411846562</v>
      </c>
      <c r="O16" s="182" t="n">
        <v>0.0159394928571428</v>
      </c>
      <c r="P16" s="179">
        <f>IF(OR(E16=0,E16=1),1,0)</f>
        <v/>
      </c>
      <c r="Q16" s="179">
        <f>IF(OR(E16&lt;0.1,E16&gt;0.9),1,0)</f>
        <v/>
      </c>
      <c r="R16" s="181" t="n">
        <v>0</v>
      </c>
      <c r="S16" s="181" t="n">
        <v>0.0714285714285714</v>
      </c>
      <c r="T16" s="181" t="n">
        <v>0.0714285714285714</v>
      </c>
      <c r="U16" s="181" t="n">
        <v>0.2352150537634408</v>
      </c>
      <c r="V16" s="181" t="n">
        <v>0.2458333333333333</v>
      </c>
      <c r="W16" s="180" t="n">
        <v>15</v>
      </c>
      <c r="X16" s="182" t="n">
        <v>1</v>
      </c>
      <c r="Y16" s="182" t="n">
        <v>0.9921259842519684</v>
      </c>
      <c r="Z16" s="181" t="n">
        <v>0.0041666666666666</v>
      </c>
      <c r="AA16" s="181" t="n">
        <v>0.0083333333333333</v>
      </c>
    </row>
    <row r="17">
      <c r="A17" s="174" t="inlineStr">
        <is>
          <t>Asm_O_DCdDWGv_s</t>
        </is>
      </c>
      <c r="B17" s="174" t="inlineStr">
        <is>
          <t>Asm</t>
        </is>
      </c>
      <c r="C17" s="174" t="inlineStr">
        <is>
          <t>dev</t>
        </is>
      </c>
      <c r="D17" s="180" t="n">
        <v>120</v>
      </c>
      <c r="E17" s="181" t="n">
        <v>0.8958333333333334</v>
      </c>
      <c r="F17" s="181" t="n"/>
      <c r="G17" s="181" t="n"/>
      <c r="H17" s="181" t="n"/>
      <c r="I17" s="174" t="n">
        <v>17</v>
      </c>
      <c r="J17" s="174" t="n">
        <v>9</v>
      </c>
      <c r="K17" s="181" t="n">
        <v>0.125</v>
      </c>
      <c r="L17" s="182" t="n">
        <v>0.920279069767442</v>
      </c>
      <c r="M17" s="175" t="n">
        <v>0.02</v>
      </c>
      <c r="N17" s="182" t="n">
        <v>0.3712416693610487</v>
      </c>
      <c r="O17" s="182" t="n">
        <v>0.4377068572420635</v>
      </c>
      <c r="P17" s="179">
        <f>IF(OR(E17=0,E17=1),1,0)</f>
        <v/>
      </c>
      <c r="Q17" s="179">
        <f>IF(OR(E17&lt;0.1,E17&gt;0.9),1,0)</f>
        <v/>
      </c>
      <c r="R17" s="181" t="n">
        <v>0</v>
      </c>
      <c r="S17" s="181" t="n">
        <v>0.5</v>
      </c>
      <c r="T17" s="181" t="n">
        <v>0.5</v>
      </c>
      <c r="U17" s="181" t="n">
        <v>0.1155913978494623</v>
      </c>
      <c r="V17" s="181" t="n">
        <v>0.125</v>
      </c>
      <c r="W17" s="180" t="n">
        <v>8.5</v>
      </c>
      <c r="X17" s="182" t="n">
        <v>0.9976798143851509</v>
      </c>
      <c r="Y17" s="182" t="n">
        <v>0.9885057471264368</v>
      </c>
      <c r="Z17" s="181" t="n">
        <v>0.0208333333333333</v>
      </c>
      <c r="AA17" s="181" t="n">
        <v>0.0083333333333333</v>
      </c>
    </row>
    <row r="18">
      <c r="A18" s="174" t="inlineStr">
        <is>
          <t>Asm_QY1X2NLYsKY</t>
        </is>
      </c>
      <c r="B18" s="174" t="inlineStr">
        <is>
          <t>Asm</t>
        </is>
      </c>
      <c r="C18" s="174" t="inlineStr">
        <is>
          <t>test</t>
        </is>
      </c>
      <c r="D18" s="180" t="n">
        <v>120</v>
      </c>
      <c r="E18" s="181" t="n">
        <v>0</v>
      </c>
      <c r="F18" s="181" t="n"/>
      <c r="G18" s="181" t="n"/>
      <c r="H18" s="181" t="n"/>
      <c r="I18" s="174" t="n">
        <v>0</v>
      </c>
      <c r="J18" s="174" t="n">
        <v>0</v>
      </c>
      <c r="K18" s="181" t="n">
        <v>0</v>
      </c>
      <c r="L18" s="182" t="n"/>
      <c r="M18" s="175" t="n"/>
      <c r="N18" s="182" t="n"/>
      <c r="O18" s="182" t="n">
        <v>0.0314449223214285</v>
      </c>
      <c r="P18" s="179">
        <f>IF(OR(E18=0,E18=1),1,0)</f>
        <v/>
      </c>
      <c r="Q18" s="179">
        <f>IF(OR(E18&lt;0.1,E18&gt;0.9),1,0)</f>
        <v/>
      </c>
      <c r="R18" s="181" t="n"/>
      <c r="S18" s="181" t="n"/>
      <c r="T18" s="181" t="n"/>
      <c r="U18" s="181" t="n">
        <v>0</v>
      </c>
      <c r="V18" s="181" t="n">
        <v>0</v>
      </c>
      <c r="W18" s="180" t="n">
        <v>0</v>
      </c>
      <c r="X18" s="182" t="n"/>
      <c r="Y18" s="182" t="n"/>
      <c r="Z18" s="181" t="n">
        <v>0</v>
      </c>
      <c r="AA18" s="181" t="n">
        <v>0.0083333333333333</v>
      </c>
    </row>
    <row r="19">
      <c r="A19" s="174" t="inlineStr">
        <is>
          <t>Asm_QkpygCY47ME</t>
        </is>
      </c>
      <c r="B19" s="174" t="inlineStr">
        <is>
          <t>Asm</t>
        </is>
      </c>
      <c r="C19" s="174" t="inlineStr">
        <is>
          <t>test</t>
        </is>
      </c>
      <c r="D19" s="180" t="n">
        <v>120</v>
      </c>
      <c r="E19" s="181" t="n">
        <v>0.0291666666666666</v>
      </c>
      <c r="F19" s="181" t="n"/>
      <c r="G19" s="181" t="n"/>
      <c r="H19" s="181" t="n"/>
      <c r="I19" s="174" t="n">
        <v>8</v>
      </c>
      <c r="J19" s="174" t="n">
        <v>4</v>
      </c>
      <c r="K19" s="181" t="n">
        <v>0.0541666666666666</v>
      </c>
      <c r="L19" s="182" t="n">
        <v>0.5027590435315756</v>
      </c>
      <c r="M19" s="175" t="n">
        <v>1.5</v>
      </c>
      <c r="N19" s="182" t="n">
        <v>0.0281378074731139</v>
      </c>
      <c r="O19" s="182" t="n">
        <v>0.0141333115079365</v>
      </c>
      <c r="P19" s="179">
        <f>IF(OR(E19=0,E19=1),1,0)</f>
        <v/>
      </c>
      <c r="Q19" s="179">
        <f>IF(OR(E19&lt;0.1,E19&gt;0.9),1,0)</f>
        <v/>
      </c>
      <c r="R19" s="181" t="n">
        <v>0.5</v>
      </c>
      <c r="S19" s="181" t="n">
        <v>0.3333333333333333</v>
      </c>
      <c r="T19" s="181" t="n">
        <v>0.3333333333333333</v>
      </c>
      <c r="U19" s="181" t="n">
        <v>0.0524193548387096</v>
      </c>
      <c r="V19" s="181" t="n">
        <v>0.0541666666666666</v>
      </c>
      <c r="W19" s="180" t="n">
        <v>4</v>
      </c>
      <c r="X19" s="182" t="n">
        <v>1</v>
      </c>
      <c r="Y19" s="182" t="n">
        <v>0.8571428571428571</v>
      </c>
      <c r="Z19" s="181" t="n">
        <v>0.0083333333333333</v>
      </c>
      <c r="AA19" s="181" t="n">
        <v>0.0083333333333333</v>
      </c>
    </row>
    <row r="20">
      <c r="A20" s="174" t="inlineStr">
        <is>
          <t>Asm_SlfTbgAyOEI</t>
        </is>
      </c>
      <c r="B20" s="174" t="inlineStr">
        <is>
          <t>Asm</t>
        </is>
      </c>
      <c r="C20" s="174" t="inlineStr">
        <is>
          <t>test</t>
        </is>
      </c>
      <c r="D20" s="180" t="n">
        <v>120</v>
      </c>
      <c r="E20" s="181" t="n">
        <v>0.4708333333333333</v>
      </c>
      <c r="F20" s="181" t="n"/>
      <c r="G20" s="181" t="n"/>
      <c r="H20" s="181" t="n"/>
      <c r="I20" s="174" t="n">
        <v>72</v>
      </c>
      <c r="J20" s="174" t="n">
        <v>36</v>
      </c>
      <c r="K20" s="181" t="n">
        <v>0.5333333333333333</v>
      </c>
      <c r="L20" s="182" t="n">
        <v>0.6172740575569646</v>
      </c>
      <c r="M20" s="175" t="n">
        <v>1.1</v>
      </c>
      <c r="N20" s="182" t="n">
        <v>0.203761083370923</v>
      </c>
      <c r="O20" s="182" t="n">
        <v>0.0263879384920634</v>
      </c>
      <c r="P20" s="179">
        <f>IF(OR(E20=0,E20=1),1,0)</f>
        <v/>
      </c>
      <c r="Q20" s="179">
        <f>IF(OR(E20&lt;0.1,E20&gt;0.9),1,0)</f>
        <v/>
      </c>
      <c r="R20" s="181" t="n">
        <v>0.1944444444444444</v>
      </c>
      <c r="S20" s="181" t="n">
        <v>0.2571428571428571</v>
      </c>
      <c r="T20" s="181" t="n">
        <v>0.2571428571428571</v>
      </c>
      <c r="U20" s="181" t="n">
        <v>0.5060483870967742</v>
      </c>
      <c r="V20" s="181" t="n">
        <v>0.5333333333333333</v>
      </c>
      <c r="W20" s="180" t="n">
        <v>36</v>
      </c>
      <c r="X20" s="182" t="n">
        <v>0.9955947136563876</v>
      </c>
      <c r="Y20" s="182" t="n">
        <v>0.9310344827586208</v>
      </c>
      <c r="Z20" s="181" t="n">
        <v>0.0666666666666666</v>
      </c>
      <c r="AA20" s="181" t="n">
        <v>0.0083333333333333</v>
      </c>
    </row>
    <row r="21">
      <c r="A21" s="174" t="inlineStr">
        <is>
          <t>Asm_XHdsNxh9C7k</t>
        </is>
      </c>
      <c r="B21" s="174" t="inlineStr">
        <is>
          <t>Asm</t>
        </is>
      </c>
      <c r="C21" s="174" t="inlineStr">
        <is>
          <t>test</t>
        </is>
      </c>
      <c r="D21" s="180" t="n">
        <v>120</v>
      </c>
      <c r="E21" s="181" t="n">
        <v>0.9666666666666668</v>
      </c>
      <c r="F21" s="181" t="n"/>
      <c r="G21" s="181" t="n"/>
      <c r="H21" s="181" t="n"/>
      <c r="I21" s="174" t="n">
        <v>11</v>
      </c>
      <c r="J21" s="174" t="n">
        <v>6</v>
      </c>
      <c r="K21" s="181" t="n">
        <v>0.075</v>
      </c>
      <c r="L21" s="182" t="n">
        <v>0.7068965517241379</v>
      </c>
      <c r="M21" s="175" t="n">
        <v>-0.04</v>
      </c>
      <c r="N21" s="182" t="n">
        <v>0.1015097569846897</v>
      </c>
      <c r="O21" s="182" t="n">
        <v>0.3455917997023809</v>
      </c>
      <c r="P21" s="179">
        <f>IF(OR(E21=0,E21=1),1,0)</f>
        <v/>
      </c>
      <c r="Q21" s="179">
        <f>IF(OR(E21&lt;0.1,E21&gt;0.9),1,0)</f>
        <v/>
      </c>
      <c r="R21" s="181" t="n">
        <v>0</v>
      </c>
      <c r="S21" s="181" t="n">
        <v>0.8</v>
      </c>
      <c r="T21" s="181" t="n">
        <v>0.8</v>
      </c>
      <c r="U21" s="181" t="n">
        <v>0.0719086021505376</v>
      </c>
      <c r="V21" s="181" t="n">
        <v>0.075</v>
      </c>
      <c r="W21" s="180" t="n">
        <v>5.5</v>
      </c>
      <c r="X21" s="182" t="n">
        <v>1</v>
      </c>
      <c r="Y21" s="182" t="n">
        <v>0.9914529914529916</v>
      </c>
      <c r="Z21" s="181" t="n">
        <v>0.0166666666666666</v>
      </c>
      <c r="AA21" s="181" t="n">
        <v>0.0083333333333333</v>
      </c>
    </row>
    <row r="22">
      <c r="A22" s="174" t="inlineStr">
        <is>
          <t>Asm__P1ah40ZIkM</t>
        </is>
      </c>
      <c r="B22" s="174" t="inlineStr">
        <is>
          <t>Asm</t>
        </is>
      </c>
      <c r="C22" s="174" t="inlineStr">
        <is>
          <t>dev</t>
        </is>
      </c>
      <c r="D22" s="180" t="n">
        <v>120</v>
      </c>
      <c r="E22" s="181" t="n">
        <v>0.1916666666666666</v>
      </c>
      <c r="F22" s="181" t="n"/>
      <c r="G22" s="181" t="n"/>
      <c r="H22" s="181" t="n"/>
      <c r="I22" s="174" t="n">
        <v>36</v>
      </c>
      <c r="J22" s="174" t="n">
        <v>18</v>
      </c>
      <c r="K22" s="181" t="n">
        <v>0.275</v>
      </c>
      <c r="L22" s="182" t="n">
        <v>0.8961228148812191</v>
      </c>
      <c r="M22" s="175" t="n">
        <v>0.1</v>
      </c>
      <c r="N22" s="182" t="n">
        <v>0.6012732883426325</v>
      </c>
      <c r="O22" s="182" t="n">
        <v>0.1385096186507936</v>
      </c>
      <c r="P22" s="179">
        <f>IF(OR(E22=0,E22=1),1,0)</f>
        <v/>
      </c>
      <c r="Q22" s="179">
        <f>IF(OR(E22&lt;0.1,E22&gt;0.9),1,0)</f>
        <v/>
      </c>
      <c r="R22" s="181" t="n">
        <v>0.2222222222222222</v>
      </c>
      <c r="S22" s="181" t="n">
        <v>0.1176470588235294</v>
      </c>
      <c r="T22" s="181" t="n">
        <v>0.1176470588235294</v>
      </c>
      <c r="U22" s="181" t="n">
        <v>0.2634408602150537</v>
      </c>
      <c r="V22" s="181" t="n">
        <v>0.275</v>
      </c>
      <c r="W22" s="180" t="n">
        <v>18</v>
      </c>
      <c r="X22" s="182" t="n">
        <v>1</v>
      </c>
      <c r="Y22" s="182" t="n">
        <v>0.9333333333333332</v>
      </c>
      <c r="Z22" s="181" t="n">
        <v>0.025</v>
      </c>
      <c r="AA22" s="181" t="n">
        <v>0.0083333333333333</v>
      </c>
    </row>
    <row r="23">
      <c r="A23" s="174" t="inlineStr">
        <is>
          <t>Asm_jE6x0TXsYUc</t>
        </is>
      </c>
      <c r="B23" s="174" t="inlineStr">
        <is>
          <t>Asm</t>
        </is>
      </c>
      <c r="C23" s="174" t="inlineStr">
        <is>
          <t>dev</t>
        </is>
      </c>
      <c r="D23" s="180" t="n">
        <v>120</v>
      </c>
      <c r="E23" s="181" t="n">
        <v>0.7791666666666667</v>
      </c>
      <c r="F23" s="181" t="n"/>
      <c r="G23" s="181" t="n"/>
      <c r="H23" s="181" t="n"/>
      <c r="I23" s="174" t="n">
        <v>54</v>
      </c>
      <c r="J23" s="174" t="n">
        <v>28</v>
      </c>
      <c r="K23" s="181" t="n">
        <v>0.3916666666666666</v>
      </c>
      <c r="L23" s="182" t="n">
        <v>0.3447684391080617</v>
      </c>
      <c r="M23" s="175" t="n">
        <v>-1.44</v>
      </c>
      <c r="N23" s="182" t="n">
        <v>0.1213508299608163</v>
      </c>
      <c r="O23" s="182" t="n">
        <v>0.1094708404761904</v>
      </c>
      <c r="P23" s="179">
        <f>IF(OR(E23=0,E23=1),1,0)</f>
        <v/>
      </c>
      <c r="Q23" s="179">
        <f>IF(OR(E23&lt;0.1,E23&gt;0.9),1,0)</f>
        <v/>
      </c>
      <c r="R23" s="181" t="n">
        <v>0.0357142857142857</v>
      </c>
      <c r="S23" s="181" t="n">
        <v>0.4814814814814814</v>
      </c>
      <c r="T23" s="181" t="n">
        <v>0.4814814814814814</v>
      </c>
      <c r="U23" s="181" t="n">
        <v>0.3736559139784946</v>
      </c>
      <c r="V23" s="181" t="n">
        <v>0.3916666666666666</v>
      </c>
      <c r="W23" s="180" t="n">
        <v>27</v>
      </c>
      <c r="X23" s="182" t="n">
        <v>1</v>
      </c>
      <c r="Y23" s="182" t="n">
        <v>0.96640826873385</v>
      </c>
      <c r="Z23" s="181" t="n">
        <v>0.0541666666666666</v>
      </c>
      <c r="AA23" s="181" t="n">
        <v>0.0083333333333333</v>
      </c>
    </row>
    <row r="24">
      <c r="A24" s="174" t="inlineStr">
        <is>
          <t>Asm_jGAaWXOnFTw</t>
        </is>
      </c>
      <c r="B24" s="174" t="inlineStr">
        <is>
          <t>Asm</t>
        </is>
      </c>
      <c r="C24" s="174" t="inlineStr">
        <is>
          <t>test</t>
        </is>
      </c>
      <c r="D24" s="180" t="n">
        <v>120</v>
      </c>
      <c r="E24" s="181" t="n">
        <v>0.4166666666666667</v>
      </c>
      <c r="F24" s="181" t="n"/>
      <c r="G24" s="181" t="n"/>
      <c r="H24" s="181" t="n"/>
      <c r="I24" s="174" t="n">
        <v>34</v>
      </c>
      <c r="J24" s="174" t="n">
        <v>17</v>
      </c>
      <c r="K24" s="181" t="n">
        <v>0.2583333333333333</v>
      </c>
      <c r="L24" s="182" t="n">
        <v>0.629</v>
      </c>
      <c r="M24" s="175" t="n">
        <v>0.68</v>
      </c>
      <c r="N24" s="182" t="n">
        <v>0.1935335563930299</v>
      </c>
      <c r="O24" s="182" t="n">
        <v>0.0339116283730158</v>
      </c>
      <c r="P24" s="179">
        <f>IF(OR(E24=0,E24=1),1,0)</f>
        <v/>
      </c>
      <c r="Q24" s="179">
        <f>IF(OR(E24&lt;0.1,E24&gt;0.9),1,0)</f>
        <v/>
      </c>
      <c r="R24" s="181" t="n">
        <v>0.0588235294117647</v>
      </c>
      <c r="S24" s="181" t="n">
        <v>0.3125</v>
      </c>
      <c r="T24" s="181" t="n">
        <v>0.3125</v>
      </c>
      <c r="U24" s="181" t="n">
        <v>0.2466397849462365</v>
      </c>
      <c r="V24" s="181" t="n">
        <v>0.2583333333333333</v>
      </c>
      <c r="W24" s="180" t="n">
        <v>17</v>
      </c>
      <c r="X24" s="182" t="n">
        <v>1</v>
      </c>
      <c r="Y24" s="182" t="n">
        <v>0.975609756097561</v>
      </c>
      <c r="Z24" s="181" t="n">
        <v>0.0208333333333333</v>
      </c>
      <c r="AA24" s="181" t="n">
        <v>0.0083333333333333</v>
      </c>
    </row>
    <row r="25">
      <c r="A25" s="174" t="inlineStr">
        <is>
          <t>Asm_k1HOigOPG5Q</t>
        </is>
      </c>
      <c r="B25" s="174" t="inlineStr">
        <is>
          <t>Asm</t>
        </is>
      </c>
      <c r="C25" s="174" t="inlineStr">
        <is>
          <t>dev</t>
        </is>
      </c>
      <c r="D25" s="180" t="n">
        <v>120</v>
      </c>
      <c r="E25" s="181" t="n">
        <v>0.5291666666666667</v>
      </c>
      <c r="F25" s="181" t="n"/>
      <c r="G25" s="181" t="n"/>
      <c r="H25" s="181" t="n"/>
      <c r="I25" s="174" t="n">
        <v>54</v>
      </c>
      <c r="J25" s="174" t="n">
        <v>27</v>
      </c>
      <c r="K25" s="181" t="n">
        <v>0.4041666666666667</v>
      </c>
      <c r="L25" s="182" t="n">
        <v>0.5948714375304858</v>
      </c>
      <c r="M25" s="175" t="n">
        <v>1.16</v>
      </c>
      <c r="N25" s="182" t="n">
        <v>0.1543323551528378</v>
      </c>
      <c r="O25" s="182" t="n">
        <v>0.0426143461309523</v>
      </c>
      <c r="P25" s="179">
        <f>IF(OR(E25=0,E25=1),1,0)</f>
        <v/>
      </c>
      <c r="Q25" s="179">
        <f>IF(OR(E25&lt;0.1,E25&gt;0.9),1,0)</f>
        <v/>
      </c>
      <c r="R25" s="181" t="n">
        <v>0.1111111111111111</v>
      </c>
      <c r="S25" s="181" t="n">
        <v>0.3076923076923077</v>
      </c>
      <c r="T25" s="181" t="n">
        <v>0.3076923076923077</v>
      </c>
      <c r="U25" s="181" t="n">
        <v>0.387768817204301</v>
      </c>
      <c r="V25" s="181" t="n">
        <v>0.4041666666666667</v>
      </c>
      <c r="W25" s="180" t="n">
        <v>27</v>
      </c>
      <c r="X25" s="182" t="n">
        <v>1</v>
      </c>
      <c r="Y25" s="182" t="n">
        <v>0.9655172413793104</v>
      </c>
      <c r="Z25" s="181" t="n">
        <v>0.0375</v>
      </c>
      <c r="AA25" s="181" t="n">
        <v>0.0083333333333333</v>
      </c>
    </row>
    <row r="26">
      <c r="A26" s="174" t="inlineStr">
        <is>
          <t>Asm_pIvI9UszMc4</t>
        </is>
      </c>
      <c r="B26" s="174" t="inlineStr">
        <is>
          <t>Asm</t>
        </is>
      </c>
      <c r="C26" s="174" t="inlineStr">
        <is>
          <t>test</t>
        </is>
      </c>
      <c r="D26" s="180" t="n">
        <v>120</v>
      </c>
      <c r="E26" s="181" t="n">
        <v>0.0458333333333333</v>
      </c>
      <c r="F26" s="181" t="n"/>
      <c r="G26" s="181" t="n"/>
      <c r="H26" s="181" t="n"/>
      <c r="I26" s="174" t="n">
        <v>4</v>
      </c>
      <c r="J26" s="174" t="n">
        <v>2</v>
      </c>
      <c r="K26" s="181" t="n">
        <v>0.0333333333333333</v>
      </c>
      <c r="L26" s="182" t="n">
        <v>0.5843588725684795</v>
      </c>
      <c r="M26" s="175" t="n">
        <v>-0.82</v>
      </c>
      <c r="N26" s="182" t="n">
        <v>0.0005384126914321</v>
      </c>
      <c r="O26" s="182" t="n">
        <v>0.0254675834325396</v>
      </c>
      <c r="P26" s="179">
        <f>IF(OR(E26=0,E26=1),1,0)</f>
        <v/>
      </c>
      <c r="Q26" s="179">
        <f>IF(OR(E26&lt;0.1,E26&gt;0.9),1,0)</f>
        <v/>
      </c>
      <c r="R26" s="181" t="n">
        <v>0</v>
      </c>
      <c r="S26" s="181" t="n">
        <v>0</v>
      </c>
      <c r="T26" s="181" t="n">
        <v>0</v>
      </c>
      <c r="U26" s="181" t="n">
        <v>0.032258064516129</v>
      </c>
      <c r="V26" s="181" t="n">
        <v>0.0333333333333333</v>
      </c>
      <c r="W26" s="180" t="n">
        <v>2</v>
      </c>
      <c r="X26" s="182" t="n">
        <v>1</v>
      </c>
      <c r="Y26" s="182" t="n">
        <v>1</v>
      </c>
      <c r="Z26" s="181" t="n">
        <v>0</v>
      </c>
      <c r="AA26" s="181" t="n">
        <v>0.0083333333333333</v>
      </c>
    </row>
    <row r="27">
      <c r="A27" s="174" t="inlineStr">
        <is>
          <t>Asm_rPE251YheSA</t>
        </is>
      </c>
      <c r="B27" s="174" t="inlineStr">
        <is>
          <t>Asm</t>
        </is>
      </c>
      <c r="C27" s="174" t="inlineStr">
        <is>
          <t>test</t>
        </is>
      </c>
      <c r="D27" s="180" t="n">
        <v>120</v>
      </c>
      <c r="E27" s="181" t="n">
        <v>0.325</v>
      </c>
      <c r="F27" s="181" t="n"/>
      <c r="G27" s="181" t="n"/>
      <c r="H27" s="181" t="n"/>
      <c r="I27" s="174" t="n">
        <v>50</v>
      </c>
      <c r="J27" s="174" t="n">
        <v>25</v>
      </c>
      <c r="K27" s="181" t="n">
        <v>0.3833333333333333</v>
      </c>
      <c r="L27" s="182" t="n">
        <v>0.6783000949667617</v>
      </c>
      <c r="M27" s="175" t="n">
        <v>-0.42</v>
      </c>
      <c r="N27" s="182" t="n">
        <v>0.2487212494634713</v>
      </c>
      <c r="O27" s="182" t="n">
        <v>0.0292932944444444</v>
      </c>
      <c r="P27" s="179">
        <f>IF(OR(E27=0,E27=1),1,0)</f>
        <v/>
      </c>
      <c r="Q27" s="179">
        <f>IF(OR(E27&lt;0.1,E27&gt;0.9),1,0)</f>
        <v/>
      </c>
      <c r="R27" s="181" t="n">
        <v>0.08</v>
      </c>
      <c r="S27" s="181" t="n">
        <v>0.25</v>
      </c>
      <c r="T27" s="181" t="n">
        <v>0.25</v>
      </c>
      <c r="U27" s="181" t="n">
        <v>0.3649193548387097</v>
      </c>
      <c r="V27" s="181" t="n">
        <v>0.3833333333333333</v>
      </c>
      <c r="W27" s="180" t="n">
        <v>25</v>
      </c>
      <c r="X27" s="182" t="n">
        <v>1</v>
      </c>
      <c r="Y27" s="182" t="n">
        <v>0.95</v>
      </c>
      <c r="Z27" s="181" t="n">
        <v>0.0333333333333333</v>
      </c>
      <c r="AA27" s="181" t="n">
        <v>0.0083333333333333</v>
      </c>
    </row>
    <row r="28">
      <c r="A28" s="174" t="inlineStr">
        <is>
          <t>Asm_rVgWjyQpmzM</t>
        </is>
      </c>
      <c r="B28" s="174" t="inlineStr">
        <is>
          <t>Asm</t>
        </is>
      </c>
      <c r="C28" s="174" t="inlineStr">
        <is>
          <t>dev</t>
        </is>
      </c>
      <c r="D28" s="180" t="n">
        <v>120</v>
      </c>
      <c r="E28" s="181" t="n">
        <v>0.4</v>
      </c>
      <c r="F28" s="181" t="n"/>
      <c r="G28" s="181" t="n"/>
      <c r="H28" s="181" t="n"/>
      <c r="I28" s="174" t="n">
        <v>46</v>
      </c>
      <c r="J28" s="174" t="n">
        <v>23</v>
      </c>
      <c r="K28" s="181" t="n">
        <v>0.3333333333333333</v>
      </c>
      <c r="L28" s="182" t="n">
        <v>0.5118634259259259</v>
      </c>
      <c r="M28" s="175" t="n">
        <v>1.46</v>
      </c>
      <c r="N28" s="182" t="n">
        <v>0.0393657987131978</v>
      </c>
      <c r="O28" s="182" t="n">
        <v>0.0475530961309523</v>
      </c>
      <c r="P28" s="179">
        <f>IF(OR(E28=0,E28=1),1,0)</f>
        <v/>
      </c>
      <c r="Q28" s="179">
        <f>IF(OR(E28&lt;0.1,E28&gt;0.9),1,0)</f>
        <v/>
      </c>
      <c r="R28" s="181" t="n">
        <v>0.2608695652173913</v>
      </c>
      <c r="S28" s="181" t="n">
        <v>0.2727272727272727</v>
      </c>
      <c r="T28" s="181" t="n">
        <v>0.2727272727272727</v>
      </c>
      <c r="U28" s="181" t="n">
        <v>0.3198924731182795</v>
      </c>
      <c r="V28" s="181" t="n">
        <v>0.3333333333333333</v>
      </c>
      <c r="W28" s="180" t="n">
        <v>23</v>
      </c>
      <c r="X28" s="182" t="n">
        <v>1</v>
      </c>
      <c r="Y28" s="182" t="n">
        <v>0.953846153846154</v>
      </c>
      <c r="Z28" s="181" t="n">
        <v>0.0375</v>
      </c>
      <c r="AA28" s="181" t="n">
        <v>0.0083333333333333</v>
      </c>
    </row>
    <row r="29">
      <c r="A29" s="174" t="inlineStr">
        <is>
          <t>Asm_rWk3TjhaVHA</t>
        </is>
      </c>
      <c r="B29" s="174" t="inlineStr">
        <is>
          <t>Asm</t>
        </is>
      </c>
      <c r="C29" s="174" t="inlineStr">
        <is>
          <t>test</t>
        </is>
      </c>
      <c r="D29" s="180" t="n">
        <v>120</v>
      </c>
      <c r="E29" s="181" t="n">
        <v>0.0166666666666666</v>
      </c>
      <c r="F29" s="181" t="n"/>
      <c r="G29" s="181" t="n"/>
      <c r="H29" s="181" t="n"/>
      <c r="I29" s="174" t="n">
        <v>4</v>
      </c>
      <c r="J29" s="174" t="n">
        <v>2</v>
      </c>
      <c r="K29" s="181" t="n">
        <v>0.0291666666666666</v>
      </c>
      <c r="L29" s="182" t="n">
        <v>0.3967161016949152</v>
      </c>
      <c r="M29" s="175" t="n">
        <v>1.44</v>
      </c>
      <c r="N29" s="182" t="n">
        <v>0.1112690501091717</v>
      </c>
      <c r="O29" s="182" t="n">
        <v>0.0467894763888888</v>
      </c>
      <c r="P29" s="179">
        <f>IF(OR(E29=0,E29=1),1,0)</f>
        <v/>
      </c>
      <c r="Q29" s="179">
        <f>IF(OR(E29&lt;0.1,E29&gt;0.9),1,0)</f>
        <v/>
      </c>
      <c r="R29" s="181" t="n">
        <v>0.5</v>
      </c>
      <c r="S29" s="181" t="n">
        <v>0</v>
      </c>
      <c r="T29" s="181" t="n">
        <v>0</v>
      </c>
      <c r="U29" s="181" t="n">
        <v>0.023521505376344</v>
      </c>
      <c r="V29" s="181" t="n">
        <v>0.0291666666666666</v>
      </c>
      <c r="W29" s="180" t="n">
        <v>2</v>
      </c>
      <c r="X29" s="182" t="n">
        <v>0.8888888888888888</v>
      </c>
      <c r="Y29" s="182" t="n">
        <v>0.8888888888888888</v>
      </c>
      <c r="Z29" s="181" t="n">
        <v>0.0041666666666666</v>
      </c>
      <c r="AA29" s="181" t="n">
        <v>0.0083333333333333</v>
      </c>
    </row>
    <row r="30">
      <c r="A30" s="174" t="inlineStr">
        <is>
          <t>Asm_sIgkTYTWPz8</t>
        </is>
      </c>
      <c r="B30" s="174" t="inlineStr">
        <is>
          <t>Asm</t>
        </is>
      </c>
      <c r="C30" s="174" t="inlineStr">
        <is>
          <t>test</t>
        </is>
      </c>
      <c r="D30" s="180" t="n">
        <v>120</v>
      </c>
      <c r="E30" s="181" t="n">
        <v>0</v>
      </c>
      <c r="F30" s="181" t="n"/>
      <c r="G30" s="181" t="n"/>
      <c r="H30" s="181" t="n"/>
      <c r="I30" s="174" t="n">
        <v>0</v>
      </c>
      <c r="J30" s="174" t="n">
        <v>0</v>
      </c>
      <c r="K30" s="181" t="n">
        <v>0</v>
      </c>
      <c r="L30" s="182" t="n"/>
      <c r="M30" s="175" t="n"/>
      <c r="N30" s="182" t="n"/>
      <c r="O30" s="182" t="n">
        <v>0.0151215211309523</v>
      </c>
      <c r="P30" s="179">
        <f>IF(OR(E30=0,E30=1),1,0)</f>
        <v/>
      </c>
      <c r="Q30" s="179">
        <f>IF(OR(E30&lt;0.1,E30&gt;0.9),1,0)</f>
        <v/>
      </c>
      <c r="R30" s="181" t="n"/>
      <c r="S30" s="181" t="n"/>
      <c r="T30" s="181" t="n"/>
      <c r="U30" s="181" t="n">
        <v>0</v>
      </c>
      <c r="V30" s="181" t="n">
        <v>0</v>
      </c>
      <c r="W30" s="180" t="n">
        <v>0</v>
      </c>
      <c r="X30" s="182" t="n"/>
      <c r="Y30" s="182" t="n"/>
      <c r="Z30" s="181" t="n">
        <v>0</v>
      </c>
      <c r="AA30" s="181" t="n">
        <v>0.0083333333333333</v>
      </c>
    </row>
    <row r="31">
      <c r="A31" s="174" t="inlineStr">
        <is>
          <t>Asm_uGBukRz2HSc</t>
        </is>
      </c>
      <c r="B31" s="174" t="inlineStr">
        <is>
          <t>Asm</t>
        </is>
      </c>
      <c r="C31" s="174" t="inlineStr">
        <is>
          <t>dev</t>
        </is>
      </c>
      <c r="D31" s="180" t="n">
        <v>120</v>
      </c>
      <c r="E31" s="181" t="n">
        <v>0.025</v>
      </c>
      <c r="F31" s="181" t="n"/>
      <c r="G31" s="181" t="n"/>
      <c r="H31" s="181" t="n"/>
      <c r="I31" s="174" t="n">
        <v>2</v>
      </c>
      <c r="J31" s="174" t="n">
        <v>1</v>
      </c>
      <c r="K31" s="181" t="n">
        <v>0.0166666666666666</v>
      </c>
      <c r="L31" s="182" t="n">
        <v>0.7962962962962963</v>
      </c>
      <c r="M31" s="175" t="n">
        <v>-0.76</v>
      </c>
      <c r="N31" s="182" t="n">
        <v>0.0466219840775202</v>
      </c>
      <c r="O31" s="182" t="n">
        <v>0.0262590497023809</v>
      </c>
      <c r="P31" s="179">
        <f>IF(OR(E31=0,E31=1),1,0)</f>
        <v/>
      </c>
      <c r="Q31" s="179">
        <f>IF(OR(E31&lt;0.1,E31&gt;0.9),1,0)</f>
        <v/>
      </c>
      <c r="R31" s="181" t="n">
        <v>0</v>
      </c>
      <c r="S31" s="181" t="n"/>
      <c r="T31" s="181" t="n"/>
      <c r="U31" s="181" t="n">
        <v>0.0154569892473118</v>
      </c>
      <c r="V31" s="181" t="n">
        <v>0.0166666666666666</v>
      </c>
      <c r="W31" s="180" t="n">
        <v>1</v>
      </c>
      <c r="X31" s="182" t="n">
        <v>1</v>
      </c>
      <c r="Y31" s="182" t="n">
        <v>1</v>
      </c>
      <c r="Z31" s="181" t="n">
        <v>0</v>
      </c>
      <c r="AA31" s="181" t="n">
        <v>0.0083333333333333</v>
      </c>
    </row>
    <row r="32">
      <c r="A32" s="174" t="inlineStr">
        <is>
          <t>Asm_xFLFUD-Knos</t>
        </is>
      </c>
      <c r="B32" s="174" t="inlineStr">
        <is>
          <t>Asm</t>
        </is>
      </c>
      <c r="C32" s="174" t="inlineStr">
        <is>
          <t>dev</t>
        </is>
      </c>
      <c r="D32" s="180" t="n">
        <v>120</v>
      </c>
      <c r="E32" s="181" t="n">
        <v>0.0666666666666666</v>
      </c>
      <c r="F32" s="181" t="n"/>
      <c r="G32" s="181" t="n"/>
      <c r="H32" s="181" t="n"/>
      <c r="I32" s="174" t="n">
        <v>8</v>
      </c>
      <c r="J32" s="174" t="n">
        <v>4</v>
      </c>
      <c r="K32" s="181" t="n">
        <v>0.0666666666666666</v>
      </c>
      <c r="L32" s="182" t="n">
        <v>0.7784598214285714</v>
      </c>
      <c r="M32" s="175" t="n">
        <v>0.92</v>
      </c>
      <c r="N32" s="182" t="n">
        <v>0.1890821975584196</v>
      </c>
      <c r="O32" s="182" t="n">
        <v>0.008890085813492</v>
      </c>
      <c r="P32" s="179">
        <f>IF(OR(E32=0,E32=1),1,0)</f>
        <v/>
      </c>
      <c r="Q32" s="179">
        <f>IF(OR(E32&lt;0.1,E32&gt;0.9),1,0)</f>
        <v/>
      </c>
      <c r="R32" s="181" t="n">
        <v>0</v>
      </c>
      <c r="S32" s="181" t="n">
        <v>0</v>
      </c>
      <c r="T32" s="181" t="n">
        <v>0</v>
      </c>
      <c r="U32" s="181" t="n">
        <v>0.06384408602150531</v>
      </c>
      <c r="V32" s="181" t="n">
        <v>0.0666666666666666</v>
      </c>
      <c r="W32" s="180" t="n">
        <v>4</v>
      </c>
      <c r="X32" s="182" t="n">
        <v>1</v>
      </c>
      <c r="Y32" s="182" t="n">
        <v>1</v>
      </c>
      <c r="Z32" s="181" t="n">
        <v>0</v>
      </c>
      <c r="AA32" s="181" t="n">
        <v>0.0083333333333333</v>
      </c>
    </row>
    <row r="33">
      <c r="A33" s="174" t="inlineStr">
        <is>
          <t>Asm_y1ucBSGR2Do</t>
        </is>
      </c>
      <c r="B33" s="174" t="inlineStr">
        <is>
          <t>Asm</t>
        </is>
      </c>
      <c r="C33" s="174" t="inlineStr">
        <is>
          <t>dev</t>
        </is>
      </c>
      <c r="D33" s="180" t="n">
        <v>120</v>
      </c>
      <c r="E33" s="181" t="n">
        <v>0.0333333333333333</v>
      </c>
      <c r="F33" s="181" t="n"/>
      <c r="G33" s="181" t="n"/>
      <c r="H33" s="181" t="n"/>
      <c r="I33" s="174" t="n">
        <v>4</v>
      </c>
      <c r="J33" s="174" t="n">
        <v>2</v>
      </c>
      <c r="K33" s="181" t="n">
        <v>0.0333333333333333</v>
      </c>
      <c r="L33" s="182" t="n">
        <v>0.9310344827586208</v>
      </c>
      <c r="M33" s="175" t="n">
        <v>0.88</v>
      </c>
      <c r="N33" s="182" t="n">
        <v>0.5562049410868135</v>
      </c>
      <c r="O33" s="182" t="n">
        <v>0.0018783117063492</v>
      </c>
      <c r="P33" s="179">
        <f>IF(OR(E33=0,E33=1),1,0)</f>
        <v/>
      </c>
      <c r="Q33" s="179">
        <f>IF(OR(E33&lt;0.1,E33&gt;0.9),1,0)</f>
        <v/>
      </c>
      <c r="R33" s="181" t="n">
        <v>0</v>
      </c>
      <c r="S33" s="181" t="n">
        <v>0</v>
      </c>
      <c r="T33" s="181" t="n">
        <v>0</v>
      </c>
      <c r="U33" s="181" t="n">
        <v>0.0315860215053763</v>
      </c>
      <c r="V33" s="181" t="n">
        <v>0.0333333333333333</v>
      </c>
      <c r="W33" s="180" t="n">
        <v>2</v>
      </c>
      <c r="X33" s="182" t="n">
        <v>1</v>
      </c>
      <c r="Y33" s="182" t="n">
        <v>1</v>
      </c>
      <c r="Z33" s="181" t="n">
        <v>0</v>
      </c>
      <c r="AA33" s="181" t="n">
        <v>0.0083333333333333</v>
      </c>
    </row>
    <row r="34">
      <c r="A34" s="174" t="inlineStr">
        <is>
          <t>Asm_zBBli1xhI0M</t>
        </is>
      </c>
      <c r="B34" s="174" t="inlineStr">
        <is>
          <t>Asm</t>
        </is>
      </c>
      <c r="C34" s="174" t="inlineStr">
        <is>
          <t>test</t>
        </is>
      </c>
      <c r="D34" s="180" t="n">
        <v>120</v>
      </c>
      <c r="E34" s="181" t="n">
        <v>0.4208333333333333</v>
      </c>
      <c r="F34" s="181" t="n"/>
      <c r="G34" s="181" t="n"/>
      <c r="H34" s="181" t="n"/>
      <c r="I34" s="174" t="n">
        <v>71</v>
      </c>
      <c r="J34" s="174" t="n">
        <v>36</v>
      </c>
      <c r="K34" s="181" t="n">
        <v>0.5375</v>
      </c>
      <c r="L34" s="182" t="n">
        <v>0.6442410428093168</v>
      </c>
      <c r="M34" s="175" t="n">
        <v>0.44</v>
      </c>
      <c r="N34" s="182" t="n">
        <v>0.1678013459969934</v>
      </c>
      <c r="O34" s="182" t="n">
        <v>0.0185561763888888</v>
      </c>
      <c r="P34" s="179">
        <f>IF(OR(E34=0,E34=1),1,0)</f>
        <v/>
      </c>
      <c r="Q34" s="179">
        <f>IF(OR(E34&lt;0.1,E34&gt;0.9),1,0)</f>
        <v/>
      </c>
      <c r="R34" s="181" t="n">
        <v>0.1111111111111111</v>
      </c>
      <c r="S34" s="181" t="n">
        <v>0.2857142857142857</v>
      </c>
      <c r="T34" s="181" t="n">
        <v>0.2857142857142857</v>
      </c>
      <c r="U34" s="181" t="n">
        <v>0.508736559139785</v>
      </c>
      <c r="V34" s="181" t="n">
        <v>0.5375</v>
      </c>
      <c r="W34" s="180" t="n">
        <v>35.5</v>
      </c>
      <c r="X34" s="182" t="n">
        <v>0.9950248756218906</v>
      </c>
      <c r="Y34" s="182" t="n">
        <v>0.9333333333333332</v>
      </c>
      <c r="Z34" s="181" t="n">
        <v>0.0583333333333333</v>
      </c>
      <c r="AA34" s="181" t="n">
        <v>0.0083333333333333</v>
      </c>
    </row>
    <row r="35">
      <c r="A35" s="174" t="inlineStr">
        <is>
          <t>Babble_0RLrdoIo-kc</t>
        </is>
      </c>
      <c r="B35" s="174" t="inlineStr">
        <is>
          <t>Babble</t>
        </is>
      </c>
      <c r="C35" s="174" t="inlineStr">
        <is>
          <t>dev</t>
        </is>
      </c>
      <c r="D35" s="180" t="n">
        <v>19.5</v>
      </c>
      <c r="E35" s="181" t="n">
        <v>1</v>
      </c>
      <c r="F35" s="181" t="n"/>
      <c r="G35" s="181" t="n"/>
      <c r="H35" s="181" t="n"/>
      <c r="I35" s="174" t="n">
        <v>0</v>
      </c>
      <c r="J35" s="174" t="n">
        <v>1</v>
      </c>
      <c r="K35" s="181" t="n">
        <v>0</v>
      </c>
      <c r="L35" s="182" t="n"/>
      <c r="M35" s="175" t="n"/>
      <c r="N35" s="182" t="n"/>
      <c r="O35" s="182" t="n">
        <v>0.4446301294261295</v>
      </c>
      <c r="P35" s="179">
        <f>IF(OR(E35=0,E35=1),1,0)</f>
        <v/>
      </c>
      <c r="Q35" s="179">
        <f>IF(OR(E35&lt;0.1,E35&gt;0.9),1,0)</f>
        <v/>
      </c>
      <c r="R35" s="181" t="n">
        <v>0</v>
      </c>
      <c r="S35" s="181" t="n"/>
      <c r="T35" s="181" t="n"/>
      <c r="U35" s="181" t="n">
        <v>0</v>
      </c>
      <c r="V35" s="181" t="n">
        <v>0</v>
      </c>
      <c r="W35" s="180" t="n">
        <v>0</v>
      </c>
      <c r="X35" s="182" t="n">
        <v>1</v>
      </c>
      <c r="Y35" s="182" t="n">
        <v>1</v>
      </c>
      <c r="Z35" s="181" t="n">
        <v>0</v>
      </c>
      <c r="AA35" s="181" t="n">
        <v>0.0512820512820512</v>
      </c>
    </row>
    <row r="36">
      <c r="A36" s="174" t="inlineStr">
        <is>
          <t>Babble_2HoIimGWZPM</t>
        </is>
      </c>
      <c r="B36" s="174" t="inlineStr">
        <is>
          <t>Babble</t>
        </is>
      </c>
      <c r="C36" s="174" t="inlineStr">
        <is>
          <t>test</t>
        </is>
      </c>
      <c r="D36" s="180" t="n">
        <v>120</v>
      </c>
      <c r="E36" s="181" t="n">
        <v>0.6833333333333333</v>
      </c>
      <c r="F36" s="181" t="n"/>
      <c r="G36" s="181" t="n"/>
      <c r="H36" s="181" t="n"/>
      <c r="I36" s="174" t="n">
        <v>37</v>
      </c>
      <c r="J36" s="174" t="n">
        <v>19</v>
      </c>
      <c r="K36" s="181" t="n">
        <v>0.2875</v>
      </c>
      <c r="L36" s="182" t="n">
        <v>0.7015805519897303</v>
      </c>
      <c r="M36" s="175" t="n">
        <v>0.24</v>
      </c>
      <c r="N36" s="182" t="n">
        <v>0.2923511581940605</v>
      </c>
      <c r="O36" s="182" t="n">
        <v>0.1627269034722222</v>
      </c>
      <c r="P36" s="179">
        <f>IF(OR(E36=0,E36=1),1,0)</f>
        <v/>
      </c>
      <c r="Q36" s="179">
        <f>IF(OR(E36&lt;0.1,E36&gt;0.9),1,0)</f>
        <v/>
      </c>
      <c r="R36" s="181" t="n">
        <v>0.2105263157894736</v>
      </c>
      <c r="S36" s="181" t="n">
        <v>0.1111111111111111</v>
      </c>
      <c r="T36" s="181" t="n">
        <v>0.1111111111111111</v>
      </c>
      <c r="U36" s="181" t="n">
        <v>0.2647849462365591</v>
      </c>
      <c r="V36" s="181" t="n">
        <v>0.2875</v>
      </c>
      <c r="W36" s="180" t="n">
        <v>18.5</v>
      </c>
      <c r="X36" s="182" t="n">
        <v>0.9969418960244648</v>
      </c>
      <c r="Y36" s="182" t="n">
        <v>0.9817073170731708</v>
      </c>
      <c r="Z36" s="181" t="n">
        <v>0.025</v>
      </c>
      <c r="AA36" s="181" t="n">
        <v>0.0083333333333333</v>
      </c>
    </row>
    <row r="37">
      <c r="A37" s="174" t="inlineStr">
        <is>
          <t>Babble_3MccHT88SCs</t>
        </is>
      </c>
      <c r="B37" s="174" t="inlineStr">
        <is>
          <t>Babble</t>
        </is>
      </c>
      <c r="C37" s="174" t="inlineStr">
        <is>
          <t>dev</t>
        </is>
      </c>
      <c r="D37" s="180" t="n">
        <v>61.5</v>
      </c>
      <c r="E37" s="181" t="n">
        <v>0</v>
      </c>
      <c r="F37" s="181" t="n"/>
      <c r="G37" s="181" t="n"/>
      <c r="H37" s="181" t="n"/>
      <c r="I37" s="174" t="n">
        <v>0</v>
      </c>
      <c r="J37" s="174" t="n">
        <v>0</v>
      </c>
      <c r="K37" s="181" t="n">
        <v>0</v>
      </c>
      <c r="L37" s="182" t="n"/>
      <c r="M37" s="175" t="n"/>
      <c r="N37" s="182" t="n"/>
      <c r="O37" s="182" t="n">
        <v>0.0047852690669763</v>
      </c>
      <c r="P37" s="179">
        <f>IF(OR(E37=0,E37=1),1,0)</f>
        <v/>
      </c>
      <c r="Q37" s="179">
        <f>IF(OR(E37&lt;0.1,E37&gt;0.9),1,0)</f>
        <v/>
      </c>
      <c r="R37" s="181" t="n"/>
      <c r="S37" s="181" t="n"/>
      <c r="T37" s="181" t="n"/>
      <c r="U37" s="181" t="n">
        <v>0</v>
      </c>
      <c r="V37" s="181" t="n">
        <v>0</v>
      </c>
      <c r="W37" s="180" t="n">
        <v>0</v>
      </c>
      <c r="X37" s="182" t="n"/>
      <c r="Y37" s="182" t="n"/>
      <c r="Z37" s="181" t="n">
        <v>0</v>
      </c>
      <c r="AA37" s="181" t="n">
        <v>0.016260162601626</v>
      </c>
    </row>
    <row r="38">
      <c r="A38" s="174" t="inlineStr">
        <is>
          <t>Babble_54VNL7YDimU</t>
        </is>
      </c>
      <c r="B38" s="174" t="inlineStr">
        <is>
          <t>Babble</t>
        </is>
      </c>
      <c r="C38" s="174" t="inlineStr">
        <is>
          <t>test</t>
        </is>
      </c>
      <c r="D38" s="180" t="n">
        <v>120</v>
      </c>
      <c r="E38" s="181" t="n">
        <v>0.9833333333333332</v>
      </c>
      <c r="F38" s="181" t="n"/>
      <c r="G38" s="181" t="n"/>
      <c r="H38" s="181" t="n"/>
      <c r="I38" s="174" t="n">
        <v>4</v>
      </c>
      <c r="J38" s="174" t="n">
        <v>3</v>
      </c>
      <c r="K38" s="181" t="n">
        <v>0.0333333333333333</v>
      </c>
      <c r="L38" s="182" t="n">
        <v>0.3601694915254237</v>
      </c>
      <c r="M38" s="175" t="n">
        <v>1.5</v>
      </c>
      <c r="N38" s="182" t="n">
        <v>0.0654016760752619</v>
      </c>
      <c r="O38" s="182" t="n">
        <v>0.2145734544642857</v>
      </c>
      <c r="P38" s="179">
        <f>IF(OR(E38=0,E38=1),1,0)</f>
        <v/>
      </c>
      <c r="Q38" s="179">
        <f>IF(OR(E38&lt;0.1,E38&gt;0.9),1,0)</f>
        <v/>
      </c>
      <c r="R38" s="181" t="n">
        <v>0</v>
      </c>
      <c r="S38" s="181" t="n">
        <v>0</v>
      </c>
      <c r="T38" s="181" t="n">
        <v>0</v>
      </c>
      <c r="U38" s="181" t="n">
        <v>0.0315860215053763</v>
      </c>
      <c r="V38" s="181" t="n">
        <v>0.0333333333333333</v>
      </c>
      <c r="W38" s="180" t="n">
        <v>2</v>
      </c>
      <c r="X38" s="182" t="n">
        <v>1</v>
      </c>
      <c r="Y38" s="182" t="n">
        <v>1</v>
      </c>
      <c r="Z38" s="181" t="n">
        <v>0</v>
      </c>
      <c r="AA38" s="181" t="n">
        <v>0.0083333333333333</v>
      </c>
    </row>
    <row r="39">
      <c r="A39" s="174" t="inlineStr">
        <is>
          <t>Babble_7Cb40fiBGeY</t>
        </is>
      </c>
      <c r="B39" s="174" t="inlineStr">
        <is>
          <t>Babble</t>
        </is>
      </c>
      <c r="C39" s="174" t="inlineStr">
        <is>
          <t>test</t>
        </is>
      </c>
      <c r="D39" s="180" t="n">
        <v>120</v>
      </c>
      <c r="E39" s="181" t="n">
        <v>0.0041666666666666</v>
      </c>
      <c r="F39" s="181" t="n"/>
      <c r="G39" s="181" t="n"/>
      <c r="H39" s="181" t="n"/>
      <c r="I39" s="174" t="n">
        <v>2</v>
      </c>
      <c r="J39" s="174" t="n">
        <v>1</v>
      </c>
      <c r="K39" s="181" t="n">
        <v>0.0125</v>
      </c>
      <c r="L39" s="182" t="n">
        <v>0.895397489539749</v>
      </c>
      <c r="M39" s="175" t="n">
        <v>0.08</v>
      </c>
      <c r="N39" s="182" t="n">
        <v>0.0519556994176061</v>
      </c>
      <c r="O39" s="182" t="n">
        <v>0.0519256932539682</v>
      </c>
      <c r="P39" s="179">
        <f>IF(OR(E39=0,E39=1),1,0)</f>
        <v/>
      </c>
      <c r="Q39" s="179">
        <f>IF(OR(E39&lt;0.1,E39&gt;0.9),1,0)</f>
        <v/>
      </c>
      <c r="R39" s="181" t="n">
        <v>1</v>
      </c>
      <c r="S39" s="181" t="n"/>
      <c r="T39" s="181" t="n"/>
      <c r="U39" s="181" t="n">
        <v>0.0120967741935483</v>
      </c>
      <c r="V39" s="181" t="n">
        <v>0.0125</v>
      </c>
      <c r="W39" s="180" t="n">
        <v>1</v>
      </c>
      <c r="X39" s="182" t="n">
        <v>1</v>
      </c>
      <c r="Y39" s="182" t="n">
        <v>0</v>
      </c>
      <c r="Z39" s="181" t="n">
        <v>0.0041666666666666</v>
      </c>
      <c r="AA39" s="181" t="n">
        <v>0.0083333333333333</v>
      </c>
    </row>
    <row r="40">
      <c r="A40" s="174" t="inlineStr">
        <is>
          <t>Babble_7lUPtZheLEU</t>
        </is>
      </c>
      <c r="B40" s="174" t="inlineStr">
        <is>
          <t>Babble</t>
        </is>
      </c>
      <c r="C40" s="174" t="inlineStr">
        <is>
          <t>test</t>
        </is>
      </c>
      <c r="D40" s="180" t="n">
        <v>120</v>
      </c>
      <c r="E40" s="181" t="n">
        <v>0.275</v>
      </c>
      <c r="F40" s="181" t="n"/>
      <c r="G40" s="181" t="n"/>
      <c r="H40" s="181" t="n"/>
      <c r="I40" s="174" t="n">
        <v>45</v>
      </c>
      <c r="J40" s="174" t="n">
        <v>23</v>
      </c>
      <c r="K40" s="181" t="n">
        <v>0.3333333333333333</v>
      </c>
      <c r="L40" s="182" t="n">
        <v>0.4083942877046325</v>
      </c>
      <c r="M40" s="175" t="n">
        <v>1.14</v>
      </c>
      <c r="N40" s="182" t="n">
        <v>0.0487508571662075</v>
      </c>
      <c r="O40" s="182" t="n">
        <v>0.1498904089285714</v>
      </c>
      <c r="P40" s="179">
        <f>IF(OR(E40=0,E40=1),1,0)</f>
        <v/>
      </c>
      <c r="Q40" s="179">
        <f>IF(OR(E40&lt;0.1,E40&gt;0.9),1,0)</f>
        <v/>
      </c>
      <c r="R40" s="181" t="n">
        <v>0.3043478260869565</v>
      </c>
      <c r="S40" s="181" t="n">
        <v>0.1363636363636363</v>
      </c>
      <c r="T40" s="181" t="n">
        <v>0.1363636363636363</v>
      </c>
      <c r="U40" s="181" t="n">
        <v>0.3178763440860215</v>
      </c>
      <c r="V40" s="181" t="n">
        <v>0.3333333333333333</v>
      </c>
      <c r="W40" s="180" t="n">
        <v>22.5</v>
      </c>
      <c r="X40" s="182" t="n">
        <v>1</v>
      </c>
      <c r="Y40" s="182" t="n">
        <v>0.9302325581395348</v>
      </c>
      <c r="Z40" s="181" t="n">
        <v>0.0375</v>
      </c>
      <c r="AA40" s="181" t="n">
        <v>0.0083333333333333</v>
      </c>
    </row>
    <row r="41">
      <c r="A41" s="174" t="inlineStr">
        <is>
          <t>Babble_9Dl429xL-Os</t>
        </is>
      </c>
      <c r="B41" s="174" t="inlineStr">
        <is>
          <t>Babble</t>
        </is>
      </c>
      <c r="C41" s="174" t="inlineStr">
        <is>
          <t>test</t>
        </is>
      </c>
      <c r="D41" s="180" t="n">
        <v>120</v>
      </c>
      <c r="E41" s="181" t="n">
        <v>0.0291666666666666</v>
      </c>
      <c r="F41" s="181" t="n"/>
      <c r="G41" s="181" t="n"/>
      <c r="H41" s="181" t="n"/>
      <c r="I41" s="174" t="n">
        <v>10</v>
      </c>
      <c r="J41" s="174" t="n">
        <v>5</v>
      </c>
      <c r="K41" s="181" t="n">
        <v>0.0666666666666666</v>
      </c>
      <c r="L41" s="182" t="n">
        <v>0.5364806866952789</v>
      </c>
      <c r="M41" s="175" t="n">
        <v>1.18</v>
      </c>
      <c r="N41" s="182" t="n">
        <v>0.0794775334243643</v>
      </c>
      <c r="O41" s="182" t="n">
        <v>0.1325476633928571</v>
      </c>
      <c r="P41" s="179">
        <f>IF(OR(E41=0,E41=1),1,0)</f>
        <v/>
      </c>
      <c r="Q41" s="179">
        <f>IF(OR(E41&lt;0.1,E41&gt;0.9),1,0)</f>
        <v/>
      </c>
      <c r="R41" s="181" t="n">
        <v>0.8</v>
      </c>
      <c r="S41" s="181" t="n">
        <v>0</v>
      </c>
      <c r="T41" s="181" t="n">
        <v>0</v>
      </c>
      <c r="U41" s="181" t="n">
        <v>0.06451612903225799</v>
      </c>
      <c r="V41" s="181" t="n">
        <v>0.0666666666666666</v>
      </c>
      <c r="W41" s="180" t="n">
        <v>5</v>
      </c>
      <c r="X41" s="182" t="n">
        <v>1</v>
      </c>
      <c r="Y41" s="182" t="n">
        <v>0.6</v>
      </c>
      <c r="Z41" s="181" t="n">
        <v>0.0166666666666666</v>
      </c>
      <c r="AA41" s="181" t="n">
        <v>0.0083333333333333</v>
      </c>
    </row>
    <row r="42">
      <c r="A42" s="174" t="inlineStr">
        <is>
          <t>Babble_BkUlhr0kIXU</t>
        </is>
      </c>
      <c r="B42" s="174" t="inlineStr">
        <is>
          <t>Babble</t>
        </is>
      </c>
      <c r="C42" s="174" t="inlineStr">
        <is>
          <t>test</t>
        </is>
      </c>
      <c r="D42" s="180" t="n">
        <v>120</v>
      </c>
      <c r="E42" s="181" t="n">
        <v>0.0625</v>
      </c>
      <c r="F42" s="181" t="n"/>
      <c r="G42" s="181" t="n"/>
      <c r="H42" s="181" t="n"/>
      <c r="I42" s="174" t="n">
        <v>8</v>
      </c>
      <c r="J42" s="174" t="n">
        <v>4</v>
      </c>
      <c r="K42" s="181" t="n">
        <v>0.0666666666666666</v>
      </c>
      <c r="L42" s="182" t="n">
        <v>0.6897777777777778</v>
      </c>
      <c r="M42" s="175" t="n">
        <v>0.46</v>
      </c>
      <c r="N42" s="182" t="n">
        <v>0.2758978689259012</v>
      </c>
      <c r="O42" s="182" t="n">
        <v>0.1836104551587301</v>
      </c>
      <c r="P42" s="179">
        <f>IF(OR(E42=0,E42=1),1,0)</f>
        <v/>
      </c>
      <c r="Q42" s="179">
        <f>IF(OR(E42&lt;0.1,E42&gt;0.9),1,0)</f>
        <v/>
      </c>
      <c r="R42" s="181" t="n">
        <v>0</v>
      </c>
      <c r="S42" s="181" t="n">
        <v>0</v>
      </c>
      <c r="T42" s="181" t="n">
        <v>0</v>
      </c>
      <c r="U42" s="181" t="n">
        <v>0.06451612903225799</v>
      </c>
      <c r="V42" s="181" t="n">
        <v>0.0666666666666666</v>
      </c>
      <c r="W42" s="180" t="n">
        <v>4</v>
      </c>
      <c r="X42" s="182" t="n">
        <v>1</v>
      </c>
      <c r="Y42" s="182" t="n">
        <v>1</v>
      </c>
      <c r="Z42" s="181" t="n">
        <v>0</v>
      </c>
      <c r="AA42" s="181" t="n">
        <v>0.0083333333333333</v>
      </c>
    </row>
    <row r="43">
      <c r="A43" s="174" t="inlineStr">
        <is>
          <t>Babble_E26RNN6sKW0</t>
        </is>
      </c>
      <c r="B43" s="174" t="inlineStr">
        <is>
          <t>Babble</t>
        </is>
      </c>
      <c r="C43" s="174" t="inlineStr">
        <is>
          <t>test</t>
        </is>
      </c>
      <c r="D43" s="180" t="n">
        <v>52.5</v>
      </c>
      <c r="E43" s="181" t="n">
        <v>0.4857142857142857</v>
      </c>
      <c r="F43" s="181" t="n"/>
      <c r="G43" s="181" t="n"/>
      <c r="H43" s="181" t="n"/>
      <c r="I43" s="174" t="n">
        <v>13</v>
      </c>
      <c r="J43" s="174" t="n">
        <v>7</v>
      </c>
      <c r="K43" s="181" t="n">
        <v>0.238095238095238</v>
      </c>
      <c r="L43" s="182" t="n">
        <v>0.8082788671023965</v>
      </c>
      <c r="M43" s="175" t="n">
        <v>-0.22</v>
      </c>
      <c r="N43" s="182" t="n">
        <v>0.4350893176925431</v>
      </c>
      <c r="O43" s="182" t="n">
        <v>0.3048535875283447</v>
      </c>
      <c r="P43" s="179">
        <f>IF(OR(E43=0,E43=1),1,0)</f>
        <v/>
      </c>
      <c r="Q43" s="179">
        <f>IF(OR(E43&lt;0.1,E43&gt;0.9),1,0)</f>
        <v/>
      </c>
      <c r="R43" s="181" t="n">
        <v>0.1428571428571428</v>
      </c>
      <c r="S43" s="181" t="n">
        <v>0</v>
      </c>
      <c r="T43" s="181" t="n">
        <v>0</v>
      </c>
      <c r="U43" s="181" t="n">
        <v>0.2253086419753086</v>
      </c>
      <c r="V43" s="181" t="n">
        <v>0.238095238095238</v>
      </c>
      <c r="W43" s="180" t="n">
        <v>14.85714285714286</v>
      </c>
      <c r="X43" s="182" t="n">
        <v>1</v>
      </c>
      <c r="Y43" s="182" t="n">
        <v>0.99009900990099</v>
      </c>
      <c r="Z43" s="181" t="n">
        <v>0.0095238095238095</v>
      </c>
      <c r="AA43" s="181" t="n">
        <v>0.019047619047619</v>
      </c>
    </row>
    <row r="44">
      <c r="A44" s="174" t="inlineStr">
        <is>
          <t>Babble_IKB3Qiglyro</t>
        </is>
      </c>
      <c r="B44" s="174" t="inlineStr">
        <is>
          <t>Babble</t>
        </is>
      </c>
      <c r="C44" s="174" t="inlineStr">
        <is>
          <t>test</t>
        </is>
      </c>
      <c r="D44" s="180" t="n">
        <v>120</v>
      </c>
      <c r="E44" s="181" t="n">
        <v>0.4125</v>
      </c>
      <c r="F44" s="181" t="n"/>
      <c r="G44" s="181" t="n"/>
      <c r="H44" s="181" t="n"/>
      <c r="I44" s="174" t="n">
        <v>43</v>
      </c>
      <c r="J44" s="174" t="n">
        <v>22</v>
      </c>
      <c r="K44" s="181" t="n">
        <v>0.3166666666666666</v>
      </c>
      <c r="L44" s="182" t="n">
        <v>0.3604842753778923</v>
      </c>
      <c r="M44" s="175" t="n">
        <v>1.3</v>
      </c>
      <c r="N44" s="182" t="n">
        <v>-0.0386106425254205</v>
      </c>
      <c r="O44" s="182" t="n">
        <v>0.1839525352182539</v>
      </c>
      <c r="P44" s="179">
        <f>IF(OR(E44=0,E44=1),1,0)</f>
        <v/>
      </c>
      <c r="Q44" s="179">
        <f>IF(OR(E44&lt;0.1,E44&gt;0.9),1,0)</f>
        <v/>
      </c>
      <c r="R44" s="181" t="n">
        <v>0.2727272727272727</v>
      </c>
      <c r="S44" s="181" t="n">
        <v>0.1904761904761904</v>
      </c>
      <c r="T44" s="181" t="n">
        <v>0.1904761904761904</v>
      </c>
      <c r="U44" s="181" t="n">
        <v>0.3024193548387097</v>
      </c>
      <c r="V44" s="181" t="n">
        <v>0.3166666666666666</v>
      </c>
      <c r="W44" s="180" t="n">
        <v>21.5</v>
      </c>
      <c r="X44" s="182" t="n">
        <v>1</v>
      </c>
      <c r="Y44" s="182" t="n">
        <v>0.9595959595959596</v>
      </c>
      <c r="Z44" s="181" t="n">
        <v>0.0333333333333333</v>
      </c>
      <c r="AA44" s="181" t="n">
        <v>0.0083333333333333</v>
      </c>
    </row>
    <row r="45">
      <c r="A45" s="174" t="inlineStr">
        <is>
          <t>Babble_Mckcmh-OU5M</t>
        </is>
      </c>
      <c r="B45" s="174" t="inlineStr">
        <is>
          <t>Babble</t>
        </is>
      </c>
      <c r="C45" s="174" t="inlineStr">
        <is>
          <t>dev</t>
        </is>
      </c>
      <c r="D45" s="180" t="n">
        <v>120</v>
      </c>
      <c r="E45" s="181" t="n">
        <v>0.0416666666666666</v>
      </c>
      <c r="F45" s="181" t="n"/>
      <c r="G45" s="181" t="n"/>
      <c r="H45" s="181" t="n"/>
      <c r="I45" s="174" t="n">
        <v>8</v>
      </c>
      <c r="J45" s="174" t="n">
        <v>4</v>
      </c>
      <c r="K45" s="181" t="n">
        <v>0.0583333333333333</v>
      </c>
      <c r="L45" s="182" t="n">
        <v>0.4495652173913043</v>
      </c>
      <c r="M45" s="175" t="n">
        <v>0.72</v>
      </c>
      <c r="N45" s="182" t="n">
        <v>0.1347226514722163</v>
      </c>
      <c r="O45" s="182" t="n">
        <v>0.2518834107142857</v>
      </c>
      <c r="P45" s="179">
        <f>IF(OR(E45=0,E45=1),1,0)</f>
        <v/>
      </c>
      <c r="Q45" s="179">
        <f>IF(OR(E45&lt;0.1,E45&gt;0.9),1,0)</f>
        <v/>
      </c>
      <c r="R45" s="181" t="n">
        <v>0.25</v>
      </c>
      <c r="S45" s="181" t="n">
        <v>0.3333333333333333</v>
      </c>
      <c r="T45" s="181" t="n">
        <v>0.3333333333333333</v>
      </c>
      <c r="U45" s="181" t="n">
        <v>0.0564516129032258</v>
      </c>
      <c r="V45" s="181" t="n">
        <v>0.0583333333333333</v>
      </c>
      <c r="W45" s="180" t="n">
        <v>4</v>
      </c>
      <c r="X45" s="182" t="n">
        <v>1</v>
      </c>
      <c r="Y45" s="182" t="n">
        <v>0.9</v>
      </c>
      <c r="Z45" s="181" t="n">
        <v>0.0083333333333333</v>
      </c>
      <c r="AA45" s="181" t="n">
        <v>0.0083333333333333</v>
      </c>
    </row>
    <row r="46">
      <c r="A46" s="174" t="inlineStr">
        <is>
          <t>Babble_QbXCfH7wyBQ</t>
        </is>
      </c>
      <c r="B46" s="174" t="inlineStr">
        <is>
          <t>Babble</t>
        </is>
      </c>
      <c r="C46" s="174" t="inlineStr">
        <is>
          <t>test</t>
        </is>
      </c>
      <c r="D46" s="180" t="n">
        <v>120</v>
      </c>
      <c r="E46" s="181" t="n">
        <v>0</v>
      </c>
      <c r="F46" s="181" t="n"/>
      <c r="G46" s="181" t="n"/>
      <c r="H46" s="181" t="n"/>
      <c r="I46" s="174" t="n">
        <v>0</v>
      </c>
      <c r="J46" s="174" t="n">
        <v>0</v>
      </c>
      <c r="K46" s="181" t="n">
        <v>0</v>
      </c>
      <c r="L46" s="182" t="n"/>
      <c r="M46" s="175" t="n"/>
      <c r="N46" s="182" t="n"/>
      <c r="O46" s="182" t="n">
        <v>0.0391221331349206</v>
      </c>
      <c r="P46" s="179">
        <f>IF(OR(E46=0,E46=1),1,0)</f>
        <v/>
      </c>
      <c r="Q46" s="179">
        <f>IF(OR(E46&lt;0.1,E46&gt;0.9),1,0)</f>
        <v/>
      </c>
      <c r="R46" s="181" t="n"/>
      <c r="S46" s="181" t="n"/>
      <c r="T46" s="181" t="n"/>
      <c r="U46" s="181" t="n">
        <v>0</v>
      </c>
      <c r="V46" s="181" t="n">
        <v>0</v>
      </c>
      <c r="W46" s="180" t="n">
        <v>0</v>
      </c>
      <c r="X46" s="182" t="n"/>
      <c r="Y46" s="182" t="n"/>
      <c r="Z46" s="181" t="n">
        <v>0</v>
      </c>
      <c r="AA46" s="181" t="n">
        <v>0.0083333333333333</v>
      </c>
    </row>
    <row r="47">
      <c r="A47" s="174" t="inlineStr">
        <is>
          <t>Babble_UnhpCJ5tkW4</t>
        </is>
      </c>
      <c r="B47" s="174" t="inlineStr">
        <is>
          <t>Babble</t>
        </is>
      </c>
      <c r="C47" s="174" t="inlineStr">
        <is>
          <t>test</t>
        </is>
      </c>
      <c r="D47" s="180" t="n">
        <v>120</v>
      </c>
      <c r="E47" s="181" t="n">
        <v>0.9541666666666668</v>
      </c>
      <c r="F47" s="181" t="n"/>
      <c r="G47" s="181" t="n"/>
      <c r="H47" s="181" t="n"/>
      <c r="I47" s="174" t="n">
        <v>6</v>
      </c>
      <c r="J47" s="174" t="n">
        <v>4</v>
      </c>
      <c r="K47" s="181" t="n">
        <v>0.05</v>
      </c>
      <c r="L47" s="182" t="n">
        <v>0.5220325526002382</v>
      </c>
      <c r="M47" s="175" t="n">
        <v>-1.5</v>
      </c>
      <c r="N47" s="182" t="n">
        <v>0.0729848848323662</v>
      </c>
      <c r="O47" s="182" t="n">
        <v>0.2233261864087301</v>
      </c>
      <c r="P47" s="179">
        <f>IF(OR(E47=0,E47=1),1,0)</f>
        <v/>
      </c>
      <c r="Q47" s="179">
        <f>IF(OR(E47&lt;0.1,E47&gt;0.9),1,0)</f>
        <v/>
      </c>
      <c r="R47" s="181" t="n">
        <v>0</v>
      </c>
      <c r="S47" s="181" t="n">
        <v>0</v>
      </c>
      <c r="T47" s="181" t="n">
        <v>0</v>
      </c>
      <c r="U47" s="181" t="n">
        <v>0.0483870967741935</v>
      </c>
      <c r="V47" s="181" t="n">
        <v>0.05</v>
      </c>
      <c r="W47" s="180" t="n">
        <v>3</v>
      </c>
      <c r="X47" s="182" t="n">
        <v>1</v>
      </c>
      <c r="Y47" s="182" t="n">
        <v>1</v>
      </c>
      <c r="Z47" s="181" t="n">
        <v>0</v>
      </c>
      <c r="AA47" s="181" t="n">
        <v>0.0083333333333333</v>
      </c>
    </row>
    <row r="48">
      <c r="A48" s="174" t="inlineStr">
        <is>
          <t>Babble_YDLrtJ5usLo</t>
        </is>
      </c>
      <c r="B48" s="174" t="inlineStr">
        <is>
          <t>Babble</t>
        </is>
      </c>
      <c r="C48" s="174" t="inlineStr">
        <is>
          <t>test</t>
        </is>
      </c>
      <c r="D48" s="180" t="n">
        <v>60</v>
      </c>
      <c r="E48" s="181" t="n">
        <v>0.2916666666666667</v>
      </c>
      <c r="F48" s="181" t="n"/>
      <c r="G48" s="181" t="n"/>
      <c r="H48" s="181" t="n"/>
      <c r="I48" s="174" t="n">
        <v>17</v>
      </c>
      <c r="J48" s="174" t="n">
        <v>9</v>
      </c>
      <c r="K48" s="181" t="n">
        <v>0.2666666666666666</v>
      </c>
      <c r="L48" s="182" t="n">
        <v>0.5922689075630252</v>
      </c>
      <c r="M48" s="175" t="n">
        <v>1.5</v>
      </c>
      <c r="N48" s="182" t="n">
        <v>0.1425554739538769</v>
      </c>
      <c r="O48" s="182" t="n">
        <v>0.1516047361111111</v>
      </c>
      <c r="P48" s="179">
        <f>IF(OR(E48=0,E48=1),1,0)</f>
        <v/>
      </c>
      <c r="Q48" s="179">
        <f>IF(OR(E48&lt;0.1,E48&gt;0.9),1,0)</f>
        <v/>
      </c>
      <c r="R48" s="181" t="n">
        <v>0</v>
      </c>
      <c r="S48" s="181" t="n">
        <v>0.25</v>
      </c>
      <c r="T48" s="181" t="n">
        <v>0.25</v>
      </c>
      <c r="U48" s="181" t="n">
        <v>0.2560975609756097</v>
      </c>
      <c r="V48" s="181" t="n">
        <v>0.2666666666666666</v>
      </c>
      <c r="W48" s="180" t="n">
        <v>17</v>
      </c>
      <c r="X48" s="182" t="n">
        <v>1</v>
      </c>
      <c r="Y48" s="182" t="n">
        <v>0.9722222222222222</v>
      </c>
      <c r="Z48" s="181" t="n">
        <v>0.0166666666666666</v>
      </c>
      <c r="AA48" s="181" t="n">
        <v>0.0166666666666666</v>
      </c>
    </row>
    <row r="49">
      <c r="A49" s="174" t="inlineStr">
        <is>
          <t>Babble_dx3GxpitvbY</t>
        </is>
      </c>
      <c r="B49" s="174" t="inlineStr">
        <is>
          <t>Babble</t>
        </is>
      </c>
      <c r="C49" s="174" t="inlineStr">
        <is>
          <t>test</t>
        </is>
      </c>
      <c r="D49" s="180" t="n">
        <v>120</v>
      </c>
      <c r="E49" s="181" t="n">
        <v>0</v>
      </c>
      <c r="F49" s="181" t="n"/>
      <c r="G49" s="181" t="n"/>
      <c r="H49" s="181" t="n"/>
      <c r="I49" s="174" t="n">
        <v>0</v>
      </c>
      <c r="J49" s="174" t="n">
        <v>0</v>
      </c>
      <c r="K49" s="181" t="n">
        <v>0</v>
      </c>
      <c r="L49" s="182" t="n"/>
      <c r="M49" s="175" t="n"/>
      <c r="N49" s="182" t="n"/>
      <c r="O49" s="182" t="n">
        <v>0.0216457479166666</v>
      </c>
      <c r="P49" s="179">
        <f>IF(OR(E49=0,E49=1),1,0)</f>
        <v/>
      </c>
      <c r="Q49" s="179">
        <f>IF(OR(E49&lt;0.1,E49&gt;0.9),1,0)</f>
        <v/>
      </c>
      <c r="R49" s="181" t="n"/>
      <c r="S49" s="181" t="n"/>
      <c r="T49" s="181" t="n"/>
      <c r="U49" s="181" t="n">
        <v>0</v>
      </c>
      <c r="V49" s="181" t="n">
        <v>0</v>
      </c>
      <c r="W49" s="180" t="n">
        <v>0</v>
      </c>
      <c r="X49" s="182" t="n"/>
      <c r="Y49" s="182" t="n"/>
      <c r="Z49" s="181" t="n">
        <v>0</v>
      </c>
      <c r="AA49" s="181" t="n">
        <v>0.0083333333333333</v>
      </c>
    </row>
    <row r="50">
      <c r="A50" s="174" t="inlineStr">
        <is>
          <t>Babble_gSQtLtV8kbQ</t>
        </is>
      </c>
      <c r="B50" s="174" t="inlineStr">
        <is>
          <t>Babble</t>
        </is>
      </c>
      <c r="C50" s="174" t="inlineStr">
        <is>
          <t>test</t>
        </is>
      </c>
      <c r="D50" s="180" t="n">
        <v>120</v>
      </c>
      <c r="E50" s="181" t="n">
        <v>0.2083333333333333</v>
      </c>
      <c r="F50" s="181" t="n"/>
      <c r="G50" s="181" t="n"/>
      <c r="H50" s="181" t="n"/>
      <c r="I50" s="174" t="n">
        <v>34</v>
      </c>
      <c r="J50" s="174" t="n">
        <v>17</v>
      </c>
      <c r="K50" s="181" t="n">
        <v>0.25</v>
      </c>
      <c r="L50" s="182" t="n">
        <v>0.5593684210526315</v>
      </c>
      <c r="M50" s="175" t="n">
        <v>0.84</v>
      </c>
      <c r="N50" s="182" t="n">
        <v>0.168601907210322</v>
      </c>
      <c r="O50" s="182" t="n">
        <v>0.154350114484127</v>
      </c>
      <c r="P50" s="179">
        <f>IF(OR(E50=0,E50=1),1,0)</f>
        <v/>
      </c>
      <c r="Q50" s="179">
        <f>IF(OR(E50&lt;0.1,E50&gt;0.9),1,0)</f>
        <v/>
      </c>
      <c r="R50" s="181" t="n">
        <v>0.2352941176470588</v>
      </c>
      <c r="S50" s="181" t="n">
        <v>0.25</v>
      </c>
      <c r="T50" s="181" t="n">
        <v>0.25</v>
      </c>
      <c r="U50" s="181" t="n">
        <v>0.2385752688172043</v>
      </c>
      <c r="V50" s="181" t="n">
        <v>0.25</v>
      </c>
      <c r="W50" s="180" t="n">
        <v>17</v>
      </c>
      <c r="X50" s="182" t="n">
        <v>1</v>
      </c>
      <c r="Y50" s="182" t="n">
        <v>0.9306930693069309</v>
      </c>
      <c r="Z50" s="181" t="n">
        <v>0.0291666666666666</v>
      </c>
      <c r="AA50" s="181" t="n">
        <v>0.0083333333333333</v>
      </c>
    </row>
    <row r="51">
      <c r="A51" s="174" t="inlineStr">
        <is>
          <t>Babble_lnGI1NPTIi4</t>
        </is>
      </c>
      <c r="B51" s="174" t="inlineStr">
        <is>
          <t>Babble</t>
        </is>
      </c>
      <c r="C51" s="174" t="inlineStr">
        <is>
          <t>dev</t>
        </is>
      </c>
      <c r="D51" s="180" t="n">
        <v>120</v>
      </c>
      <c r="E51" s="181" t="n">
        <v>0.9041666666666668</v>
      </c>
      <c r="F51" s="181" t="n"/>
      <c r="G51" s="181" t="n"/>
      <c r="H51" s="181" t="n"/>
      <c r="I51" s="174" t="n">
        <v>5</v>
      </c>
      <c r="J51" s="174" t="n">
        <v>3</v>
      </c>
      <c r="K51" s="181" t="n">
        <v>0.0375</v>
      </c>
      <c r="L51" s="182" t="n">
        <v>0.8920056100981767</v>
      </c>
      <c r="M51" s="175" t="n">
        <v>0.4</v>
      </c>
      <c r="N51" s="182" t="n">
        <v>0.4481851329866126</v>
      </c>
      <c r="O51" s="182" t="n">
        <v>0.5742949226190476</v>
      </c>
      <c r="P51" s="179">
        <f>IF(OR(E51=0,E51=1),1,0)</f>
        <v/>
      </c>
      <c r="Q51" s="179">
        <f>IF(OR(E51&lt;0.1,E51&gt;0.9),1,0)</f>
        <v/>
      </c>
      <c r="R51" s="181" t="n">
        <v>0</v>
      </c>
      <c r="S51" s="181" t="n">
        <v>0.5</v>
      </c>
      <c r="T51" s="181" t="n">
        <v>0.5</v>
      </c>
      <c r="U51" s="181" t="n">
        <v>0.0356182795698924</v>
      </c>
      <c r="V51" s="181" t="n">
        <v>0.0375</v>
      </c>
      <c r="W51" s="180" t="n">
        <v>2.5</v>
      </c>
      <c r="X51" s="182" t="n">
        <v>1</v>
      </c>
      <c r="Y51" s="182" t="n">
        <v>0.9977011494252872</v>
      </c>
      <c r="Z51" s="181" t="n">
        <v>0.0041666666666666</v>
      </c>
      <c r="AA51" s="181" t="n">
        <v>0.0083333333333333</v>
      </c>
    </row>
    <row r="52">
      <c r="A52" s="174" t="inlineStr">
        <is>
          <t>Babble_mLld3JVwxew</t>
        </is>
      </c>
      <c r="B52" s="174" t="inlineStr">
        <is>
          <t>Babble</t>
        </is>
      </c>
      <c r="C52" s="174" t="inlineStr">
        <is>
          <t>test</t>
        </is>
      </c>
      <c r="D52" s="180" t="n">
        <v>120</v>
      </c>
      <c r="E52" s="181" t="n">
        <v>0.9625</v>
      </c>
      <c r="F52" s="181" t="n"/>
      <c r="G52" s="181" t="n"/>
      <c r="H52" s="181" t="n"/>
      <c r="I52" s="174" t="n">
        <v>8</v>
      </c>
      <c r="J52" s="174" t="n">
        <v>5</v>
      </c>
      <c r="K52" s="181" t="n">
        <v>0.0583333333333333</v>
      </c>
      <c r="L52" s="182" t="n">
        <v>0.5545935545935546</v>
      </c>
      <c r="M52" s="175" t="n">
        <v>0.48</v>
      </c>
      <c r="N52" s="182" t="n">
        <v>0.0867220882722976</v>
      </c>
      <c r="O52" s="182" t="n">
        <v>0.1439214310515873</v>
      </c>
      <c r="P52" s="179">
        <f>IF(OR(E52=0,E52=1),1,0)</f>
        <v/>
      </c>
      <c r="Q52" s="179">
        <f>IF(OR(E52&lt;0.1,E52&gt;0.9),1,0)</f>
        <v/>
      </c>
      <c r="R52" s="181" t="n">
        <v>0</v>
      </c>
      <c r="S52" s="181" t="n">
        <v>0.5</v>
      </c>
      <c r="T52" s="181" t="n">
        <v>0.5</v>
      </c>
      <c r="U52" s="181" t="n">
        <v>0.0564516129032258</v>
      </c>
      <c r="V52" s="181" t="n">
        <v>0.0583333333333333</v>
      </c>
      <c r="W52" s="180" t="n">
        <v>4</v>
      </c>
      <c r="X52" s="182" t="n">
        <v>1</v>
      </c>
      <c r="Y52" s="182" t="n">
        <v>0.9956896551724138</v>
      </c>
      <c r="Z52" s="181" t="n">
        <v>0.0083333333333333</v>
      </c>
      <c r="AA52" s="181" t="n">
        <v>0.0083333333333333</v>
      </c>
    </row>
    <row r="53">
      <c r="A53" s="174" t="inlineStr">
        <is>
          <t>Babble_oGtH8v0qVBc</t>
        </is>
      </c>
      <c r="B53" s="174" t="inlineStr">
        <is>
          <t>Babble</t>
        </is>
      </c>
      <c r="C53" s="174" t="inlineStr">
        <is>
          <t>test</t>
        </is>
      </c>
      <c r="D53" s="180" t="n">
        <v>120</v>
      </c>
      <c r="E53" s="181" t="n">
        <v>0.0833333333333333</v>
      </c>
      <c r="F53" s="181" t="n"/>
      <c r="G53" s="181" t="n"/>
      <c r="H53" s="181" t="n"/>
      <c r="I53" s="174" t="n">
        <v>16</v>
      </c>
      <c r="J53" s="174" t="n">
        <v>8</v>
      </c>
      <c r="K53" s="181" t="n">
        <v>0.1291666666666666</v>
      </c>
      <c r="L53" s="182" t="n">
        <v>0.6102272727272727</v>
      </c>
      <c r="M53" s="175" t="n">
        <v>-0.24</v>
      </c>
      <c r="N53" s="182" t="n">
        <v>0.1425917626223924</v>
      </c>
      <c r="O53" s="182" t="n">
        <v>0.0733513814484127</v>
      </c>
      <c r="P53" s="179">
        <f>IF(OR(E53=0,E53=1),1,0)</f>
        <v/>
      </c>
      <c r="Q53" s="179">
        <f>IF(OR(E53&lt;0.1,E53&gt;0.9),1,0)</f>
        <v/>
      </c>
      <c r="R53" s="181" t="n">
        <v>0.125</v>
      </c>
      <c r="S53" s="181" t="n">
        <v>0</v>
      </c>
      <c r="T53" s="181" t="n">
        <v>0</v>
      </c>
      <c r="U53" s="181" t="n">
        <v>0.1223118279569892</v>
      </c>
      <c r="V53" s="181" t="n">
        <v>0.1291666666666666</v>
      </c>
      <c r="W53" s="180" t="n">
        <v>8</v>
      </c>
      <c r="X53" s="182" t="n">
        <v>1</v>
      </c>
      <c r="Y53" s="182" t="n">
        <v>0.9743589743589745</v>
      </c>
      <c r="Z53" s="181" t="n">
        <v>0.0041666666666666</v>
      </c>
      <c r="AA53" s="181" t="n">
        <v>0.0083333333333333</v>
      </c>
    </row>
    <row r="54">
      <c r="A54" s="174" t="inlineStr">
        <is>
          <t>Babble_rjsapC5SDHs</t>
        </is>
      </c>
      <c r="B54" s="174" t="inlineStr">
        <is>
          <t>Babble</t>
        </is>
      </c>
      <c r="C54" s="174" t="inlineStr">
        <is>
          <t>test</t>
        </is>
      </c>
      <c r="D54" s="180" t="n">
        <v>120</v>
      </c>
      <c r="E54" s="181" t="n">
        <v>0.6875</v>
      </c>
      <c r="F54" s="181" t="n"/>
      <c r="G54" s="181" t="n"/>
      <c r="H54" s="181" t="n"/>
      <c r="I54" s="174" t="n">
        <v>37</v>
      </c>
      <c r="J54" s="174" t="n">
        <v>19</v>
      </c>
      <c r="K54" s="181" t="n">
        <v>0.2833333333333333</v>
      </c>
      <c r="L54" s="182" t="n">
        <v>0.5707474747474748</v>
      </c>
      <c r="M54" s="175" t="n">
        <v>-1.02</v>
      </c>
      <c r="N54" s="182" t="n">
        <v>0.1509325724252752</v>
      </c>
      <c r="O54" s="182" t="n">
        <v>0.6330233116071429</v>
      </c>
      <c r="P54" s="179">
        <f>IF(OR(E54=0,E54=1),1,0)</f>
        <v/>
      </c>
      <c r="Q54" s="179">
        <f>IF(OR(E54&lt;0.1,E54&gt;0.9),1,0)</f>
        <v/>
      </c>
      <c r="R54" s="181" t="n">
        <v>0.1052631578947368</v>
      </c>
      <c r="S54" s="181" t="n">
        <v>0.2222222222222222</v>
      </c>
      <c r="T54" s="181" t="n">
        <v>0.2222222222222222</v>
      </c>
      <c r="U54" s="181" t="n">
        <v>0.2674731182795699</v>
      </c>
      <c r="V54" s="181" t="n">
        <v>0.2833333333333333</v>
      </c>
      <c r="W54" s="180" t="n">
        <v>18.5</v>
      </c>
      <c r="X54" s="182" t="n">
        <v>1</v>
      </c>
      <c r="Y54" s="182" t="n">
        <v>0.9820359281437124</v>
      </c>
      <c r="Z54" s="181" t="n">
        <v>0.025</v>
      </c>
      <c r="AA54" s="181" t="n">
        <v>0.0083333333333333</v>
      </c>
    </row>
    <row r="55">
      <c r="A55" s="174" t="inlineStr">
        <is>
          <t>Babble_sJUl4CH4f-c</t>
        </is>
      </c>
      <c r="B55" s="174" t="inlineStr">
        <is>
          <t>Babble</t>
        </is>
      </c>
      <c r="C55" s="174" t="inlineStr">
        <is>
          <t>dev</t>
        </is>
      </c>
      <c r="D55" s="180" t="n">
        <v>120</v>
      </c>
      <c r="E55" s="181" t="n">
        <v>0.95</v>
      </c>
      <c r="F55" s="181" t="n"/>
      <c r="G55" s="181" t="n"/>
      <c r="H55" s="181" t="n"/>
      <c r="I55" s="174" t="n">
        <v>12</v>
      </c>
      <c r="J55" s="174" t="n">
        <v>7</v>
      </c>
      <c r="K55" s="181" t="n">
        <v>0.08749999999999999</v>
      </c>
      <c r="L55" s="182" t="n">
        <v>0.5683479532163742</v>
      </c>
      <c r="M55" s="175" t="n">
        <v>-0.86</v>
      </c>
      <c r="N55" s="182" t="n">
        <v>0.09766996663329</v>
      </c>
      <c r="O55" s="182" t="n">
        <v>0.1964842765873015</v>
      </c>
      <c r="P55" s="179">
        <f>IF(OR(E55=0,E55=1),1,0)</f>
        <v/>
      </c>
      <c r="Q55" s="179">
        <f>IF(OR(E55&lt;0.1,E55&gt;0.9),1,0)</f>
        <v/>
      </c>
      <c r="R55" s="181" t="n">
        <v>0</v>
      </c>
      <c r="S55" s="181" t="n">
        <v>0.5</v>
      </c>
      <c r="T55" s="181" t="n">
        <v>0.5</v>
      </c>
      <c r="U55" s="181" t="n">
        <v>0.084005376344086</v>
      </c>
      <c r="V55" s="181" t="n">
        <v>0.08749999999999999</v>
      </c>
      <c r="W55" s="180" t="n">
        <v>6</v>
      </c>
      <c r="X55" s="182" t="n">
        <v>1</v>
      </c>
      <c r="Y55" s="182" t="n">
        <v>0.9934640522875816</v>
      </c>
      <c r="Z55" s="181" t="n">
        <v>0.0125</v>
      </c>
      <c r="AA55" s="181" t="n">
        <v>0.0083333333333333</v>
      </c>
    </row>
    <row r="56">
      <c r="A56" s="174" t="inlineStr">
        <is>
          <t>Babble_sUOTOHCVGGk</t>
        </is>
      </c>
      <c r="B56" s="174" t="inlineStr">
        <is>
          <t>Babble</t>
        </is>
      </c>
      <c r="C56" s="174" t="inlineStr">
        <is>
          <t>test</t>
        </is>
      </c>
      <c r="D56" s="180" t="n">
        <v>120</v>
      </c>
      <c r="E56" s="181" t="n">
        <v>0.0958333333333333</v>
      </c>
      <c r="F56" s="181" t="n"/>
      <c r="G56" s="181" t="n"/>
      <c r="H56" s="181" t="n"/>
      <c r="I56" s="174" t="n">
        <v>20</v>
      </c>
      <c r="J56" s="174" t="n">
        <v>10</v>
      </c>
      <c r="K56" s="181" t="n">
        <v>0.1416666666666666</v>
      </c>
      <c r="L56" s="182" t="n">
        <v>0.8906030855539971</v>
      </c>
      <c r="M56" s="175" t="n">
        <v>0.3</v>
      </c>
      <c r="N56" s="182" t="n">
        <v>0.434434624080308</v>
      </c>
      <c r="O56" s="182" t="n">
        <v>0.0616691603174603</v>
      </c>
      <c r="P56" s="179">
        <f>IF(OR(E56=0,E56=1),1,0)</f>
        <v/>
      </c>
      <c r="Q56" s="179">
        <f>IF(OR(E56&lt;0.1,E56&gt;0.9),1,0)</f>
        <v/>
      </c>
      <c r="R56" s="181" t="n">
        <v>0.5</v>
      </c>
      <c r="S56" s="181" t="n">
        <v>0.1111111111111111</v>
      </c>
      <c r="T56" s="181" t="n">
        <v>0.1111111111111111</v>
      </c>
      <c r="U56" s="181" t="n">
        <v>0.1323924731182795</v>
      </c>
      <c r="V56" s="181" t="n">
        <v>0.1416666666666666</v>
      </c>
      <c r="W56" s="180" t="n">
        <v>10</v>
      </c>
      <c r="X56" s="182" t="n">
        <v>1</v>
      </c>
      <c r="Y56" s="182" t="n">
        <v>0.8636363636363636</v>
      </c>
      <c r="Z56" s="181" t="n">
        <v>0.025</v>
      </c>
      <c r="AA56" s="181" t="n">
        <v>0.0083333333333333</v>
      </c>
    </row>
    <row r="57">
      <c r="A57" s="174" t="inlineStr">
        <is>
          <t>Babble_sXJLT3kYdhk</t>
        </is>
      </c>
      <c r="B57" s="174" t="inlineStr">
        <is>
          <t>Babble</t>
        </is>
      </c>
      <c r="C57" s="174" t="inlineStr">
        <is>
          <t>dev</t>
        </is>
      </c>
      <c r="D57" s="180" t="n">
        <v>120</v>
      </c>
      <c r="E57" s="181" t="n">
        <v>0.025</v>
      </c>
      <c r="F57" s="181" t="n"/>
      <c r="G57" s="181" t="n"/>
      <c r="H57" s="181" t="n"/>
      <c r="I57" s="174" t="n">
        <v>4</v>
      </c>
      <c r="J57" s="174" t="n">
        <v>2</v>
      </c>
      <c r="K57" s="181" t="n">
        <v>0.0333333333333333</v>
      </c>
      <c r="L57" s="182" t="n">
        <v>0.96011396011396</v>
      </c>
      <c r="M57" s="175" t="n">
        <v>0.16</v>
      </c>
      <c r="N57" s="182" t="n">
        <v>0.4571790464066814</v>
      </c>
      <c r="O57" s="182" t="n">
        <v>0.0244502509920634</v>
      </c>
      <c r="P57" s="179">
        <f>IF(OR(E57=0,E57=1),1,0)</f>
        <v/>
      </c>
      <c r="Q57" s="179">
        <f>IF(OR(E57&lt;0.1,E57&gt;0.9),1,0)</f>
        <v/>
      </c>
      <c r="R57" s="181" t="n">
        <v>0</v>
      </c>
      <c r="S57" s="181" t="n">
        <v>0</v>
      </c>
      <c r="T57" s="181" t="n">
        <v>0</v>
      </c>
      <c r="U57" s="181" t="n">
        <v>0.0309139784946236</v>
      </c>
      <c r="V57" s="181" t="n">
        <v>0.0333333333333333</v>
      </c>
      <c r="W57" s="180" t="n">
        <v>2</v>
      </c>
      <c r="X57" s="182" t="n">
        <v>1</v>
      </c>
      <c r="Y57" s="182" t="n">
        <v>1</v>
      </c>
      <c r="Z57" s="181" t="n">
        <v>0</v>
      </c>
      <c r="AA57" s="181" t="n">
        <v>0.0083333333333333</v>
      </c>
    </row>
    <row r="58">
      <c r="A58" s="174" t="inlineStr">
        <is>
          <t>Babble_s_m1QKaQXVc</t>
        </is>
      </c>
      <c r="B58" s="174" t="inlineStr">
        <is>
          <t>Babble</t>
        </is>
      </c>
      <c r="C58" s="174" t="inlineStr">
        <is>
          <t>test</t>
        </is>
      </c>
      <c r="D58" s="180" t="n">
        <v>120</v>
      </c>
      <c r="E58" s="181" t="n">
        <v>0.0916666666666666</v>
      </c>
      <c r="F58" s="181" t="n"/>
      <c r="G58" s="181" t="n"/>
      <c r="H58" s="181" t="n"/>
      <c r="I58" s="174" t="n">
        <v>14</v>
      </c>
      <c r="J58" s="174" t="n">
        <v>7</v>
      </c>
      <c r="K58" s="181" t="n">
        <v>0.1125</v>
      </c>
      <c r="L58" s="182" t="n">
        <v>0.615304420350292</v>
      </c>
      <c r="M58" s="175" t="n">
        <v>0.9399999999999999</v>
      </c>
      <c r="N58" s="182" t="n">
        <v>0.1801262737781846</v>
      </c>
      <c r="O58" s="182" t="n">
        <v>0.1488310226190476</v>
      </c>
      <c r="P58" s="179">
        <f>IF(OR(E58=0,E58=1),1,0)</f>
        <v/>
      </c>
      <c r="Q58" s="179">
        <f>IF(OR(E58&lt;0.1,E58&gt;0.9),1,0)</f>
        <v/>
      </c>
      <c r="R58" s="181" t="n">
        <v>0.1428571428571428</v>
      </c>
      <c r="S58" s="181" t="n">
        <v>0</v>
      </c>
      <c r="T58" s="181" t="n">
        <v>0</v>
      </c>
      <c r="U58" s="181" t="n">
        <v>0.1068548387096774</v>
      </c>
      <c r="V58" s="181" t="n">
        <v>0.1125</v>
      </c>
      <c r="W58" s="180" t="n">
        <v>7</v>
      </c>
      <c r="X58" s="182" t="n">
        <v>1</v>
      </c>
      <c r="Y58" s="182" t="n">
        <v>0.9767441860465116</v>
      </c>
      <c r="Z58" s="181" t="n">
        <v>0.0041666666666666</v>
      </c>
      <c r="AA58" s="181" t="n">
        <v>0.0083333333333333</v>
      </c>
    </row>
    <row r="59">
      <c r="A59" s="174" t="inlineStr">
        <is>
          <t>Babble_unxrg8UfGx8</t>
        </is>
      </c>
      <c r="B59" s="174" t="inlineStr">
        <is>
          <t>Babble</t>
        </is>
      </c>
      <c r="C59" s="174" t="inlineStr">
        <is>
          <t>test</t>
        </is>
      </c>
      <c r="D59" s="180" t="n">
        <v>120</v>
      </c>
      <c r="E59" s="181" t="n">
        <v>0.0083333333333333</v>
      </c>
      <c r="F59" s="181" t="n"/>
      <c r="G59" s="181" t="n"/>
      <c r="H59" s="181" t="n"/>
      <c r="I59" s="174" t="n">
        <v>4</v>
      </c>
      <c r="J59" s="174" t="n">
        <v>2</v>
      </c>
      <c r="K59" s="181" t="n">
        <v>0.0208333333333333</v>
      </c>
      <c r="L59" s="182" t="n">
        <v>0.7899159663865547</v>
      </c>
      <c r="M59" s="175" t="n">
        <v>0.92</v>
      </c>
      <c r="N59" s="182" t="n">
        <v>0.1077960991727108</v>
      </c>
      <c r="O59" s="182" t="n">
        <v>0.0682685843253968</v>
      </c>
      <c r="P59" s="179">
        <f>IF(OR(E59=0,E59=1),1,0)</f>
        <v/>
      </c>
      <c r="Q59" s="179">
        <f>IF(OR(E59&lt;0.1,E59&gt;0.9),1,0)</f>
        <v/>
      </c>
      <c r="R59" s="181" t="n">
        <v>1</v>
      </c>
      <c r="S59" s="181" t="n">
        <v>1</v>
      </c>
      <c r="T59" s="181" t="n">
        <v>1</v>
      </c>
      <c r="U59" s="181" t="n">
        <v>0.0201612903225806</v>
      </c>
      <c r="V59" s="181" t="n">
        <v>0.0208333333333333</v>
      </c>
      <c r="W59" s="180" t="n">
        <v>2</v>
      </c>
      <c r="X59" s="182" t="n">
        <v>1</v>
      </c>
      <c r="Y59" s="182" t="n">
        <v>0.8</v>
      </c>
      <c r="Z59" s="181" t="n">
        <v>0.0041666666666666</v>
      </c>
      <c r="AA59" s="181" t="n">
        <v>0.0083333333333333</v>
      </c>
    </row>
    <row r="60">
      <c r="A60" s="174" t="inlineStr">
        <is>
          <t>Babble_vZLIiLuDvgM</t>
        </is>
      </c>
      <c r="B60" s="174" t="inlineStr">
        <is>
          <t>Babble</t>
        </is>
      </c>
      <c r="C60" s="174" t="inlineStr">
        <is>
          <t>dev</t>
        </is>
      </c>
      <c r="D60" s="180" t="n">
        <v>120</v>
      </c>
      <c r="E60" s="181" t="n">
        <v>0.15</v>
      </c>
      <c r="F60" s="181" t="n"/>
      <c r="G60" s="181" t="n"/>
      <c r="H60" s="181" t="n"/>
      <c r="I60" s="174" t="n">
        <v>20</v>
      </c>
      <c r="J60" s="174" t="n">
        <v>10</v>
      </c>
      <c r="K60" s="181" t="n">
        <v>0.1583333333333333</v>
      </c>
      <c r="L60" s="182" t="n">
        <v>0.3567538126361655</v>
      </c>
      <c r="M60" s="175" t="n">
        <v>1.5</v>
      </c>
      <c r="N60" s="182" t="n">
        <v>-0.002011320554648</v>
      </c>
      <c r="O60" s="182" t="n">
        <v>0.1652003212301587</v>
      </c>
      <c r="P60" s="179">
        <f>IF(OR(E60=0,E60=1),1,0)</f>
        <v/>
      </c>
      <c r="Q60" s="179">
        <f>IF(OR(E60&lt;0.1,E60&gt;0.9),1,0)</f>
        <v/>
      </c>
      <c r="R60" s="181" t="n">
        <v>0.2</v>
      </c>
      <c r="S60" s="181" t="n">
        <v>0</v>
      </c>
      <c r="T60" s="181" t="n">
        <v>0</v>
      </c>
      <c r="U60" s="181" t="n">
        <v>0.1512096774193548</v>
      </c>
      <c r="V60" s="181" t="n">
        <v>0.1583333333333333</v>
      </c>
      <c r="W60" s="180" t="n">
        <v>10</v>
      </c>
      <c r="X60" s="182" t="n">
        <v>1</v>
      </c>
      <c r="Y60" s="182" t="n">
        <v>0.9714285714285714</v>
      </c>
      <c r="Z60" s="181" t="n">
        <v>0.0083333333333333</v>
      </c>
      <c r="AA60" s="181" t="n">
        <v>0.0083333333333333</v>
      </c>
    </row>
    <row r="61">
      <c r="A61" s="174" t="inlineStr">
        <is>
          <t>Babble_zRrkB2DeqBQ</t>
        </is>
      </c>
      <c r="B61" s="174" t="inlineStr">
        <is>
          <t>Babble</t>
        </is>
      </c>
      <c r="C61" s="174" t="inlineStr">
        <is>
          <t>dev</t>
        </is>
      </c>
      <c r="D61" s="180" t="n">
        <v>120</v>
      </c>
      <c r="E61" s="181" t="n">
        <v>0.0708333333333333</v>
      </c>
      <c r="F61" s="181" t="n"/>
      <c r="G61" s="181" t="n"/>
      <c r="H61" s="181" t="n"/>
      <c r="I61" s="174" t="n">
        <v>15</v>
      </c>
      <c r="J61" s="174" t="n">
        <v>8</v>
      </c>
      <c r="K61" s="181" t="n">
        <v>0.1166666666666666</v>
      </c>
      <c r="L61" s="182" t="n">
        <v>0.6987602215774202</v>
      </c>
      <c r="M61" s="175" t="n">
        <v>0.18</v>
      </c>
      <c r="N61" s="182" t="n">
        <v>0.1285220639868994</v>
      </c>
      <c r="O61" s="182" t="n">
        <v>0.08502644791666659</v>
      </c>
      <c r="P61" s="179">
        <f>IF(OR(E61=0,E61=1),1,0)</f>
        <v/>
      </c>
      <c r="Q61" s="179">
        <f>IF(OR(E61&lt;0.1,E61&gt;0.9),1,0)</f>
        <v/>
      </c>
      <c r="R61" s="181" t="n">
        <v>0.25</v>
      </c>
      <c r="S61" s="181" t="n">
        <v>0</v>
      </c>
      <c r="T61" s="181" t="n">
        <v>0</v>
      </c>
      <c r="U61" s="181" t="n">
        <v>0.1115591397849462</v>
      </c>
      <c r="V61" s="181" t="n">
        <v>0.1166666666666666</v>
      </c>
      <c r="W61" s="180" t="n">
        <v>7.5</v>
      </c>
      <c r="X61" s="182" t="n">
        <v>1</v>
      </c>
      <c r="Y61" s="182" t="n">
        <v>0.9375</v>
      </c>
      <c r="Z61" s="181" t="n">
        <v>0.0083333333333333</v>
      </c>
      <c r="AA61" s="181" t="n">
        <v>0.0083333333333333</v>
      </c>
    </row>
    <row r="62">
      <c r="A62" s="174" t="inlineStr">
        <is>
          <t>Clean_0XilJotp0O4</t>
        </is>
      </c>
      <c r="B62" s="174" t="inlineStr">
        <is>
          <t>Clean</t>
        </is>
      </c>
      <c r="C62" s="174" t="inlineStr">
        <is>
          <t>dev</t>
        </is>
      </c>
      <c r="D62" s="180" t="n">
        <v>29</v>
      </c>
      <c r="E62" s="181" t="n">
        <v>0.7758620689655172</v>
      </c>
      <c r="F62" s="181" t="n"/>
      <c r="G62" s="181" t="n"/>
      <c r="H62" s="181" t="n"/>
      <c r="I62" s="174" t="n">
        <v>21</v>
      </c>
      <c r="J62" s="174" t="n">
        <v>11</v>
      </c>
      <c r="K62" s="181" t="n">
        <v>0.5862068965517241</v>
      </c>
      <c r="L62" s="182" t="n">
        <v>0.8051282051282049</v>
      </c>
      <c r="M62" s="175" t="n">
        <v>0.06</v>
      </c>
      <c r="N62" s="182" t="n">
        <v>0.4091211058093293</v>
      </c>
      <c r="O62" s="182" t="n">
        <v>0.7835310131362889</v>
      </c>
      <c r="P62" s="179">
        <f>IF(OR(E62=0,E62=1),1,0)</f>
        <v/>
      </c>
      <c r="Q62" s="179">
        <f>IF(OR(E62&lt;0.1,E62&gt;0.9),1,0)</f>
        <v/>
      </c>
      <c r="R62" s="181" t="n">
        <v>0</v>
      </c>
      <c r="S62" s="181" t="n">
        <v>0.8</v>
      </c>
      <c r="T62" s="181" t="n">
        <v>0.8</v>
      </c>
      <c r="U62" s="181" t="n">
        <v>0.5612535612535613</v>
      </c>
      <c r="V62" s="181" t="n">
        <v>0.5862068965517241</v>
      </c>
      <c r="W62" s="180" t="n">
        <v>43.44827586206897</v>
      </c>
      <c r="X62" s="182" t="n">
        <v>1</v>
      </c>
      <c r="Y62" s="182" t="n">
        <v>0.9090909090909092</v>
      </c>
      <c r="Z62" s="181" t="n">
        <v>0.1551724137931034</v>
      </c>
      <c r="AA62" s="181" t="n">
        <v>0.0344827586206896</v>
      </c>
    </row>
    <row r="63">
      <c r="A63" s="174" t="inlineStr">
        <is>
          <t>Clean_6HecS03NfFE</t>
        </is>
      </c>
      <c r="B63" s="174" t="inlineStr">
        <is>
          <t>Clean</t>
        </is>
      </c>
      <c r="C63" s="174" t="inlineStr">
        <is>
          <t>test</t>
        </is>
      </c>
      <c r="D63" s="180" t="n">
        <v>120</v>
      </c>
      <c r="E63" s="181" t="n">
        <v>0.9625</v>
      </c>
      <c r="F63" s="181" t="n"/>
      <c r="G63" s="181" t="n"/>
      <c r="H63" s="181" t="n"/>
      <c r="I63" s="174" t="n">
        <v>5</v>
      </c>
      <c r="J63" s="174" t="n">
        <v>3</v>
      </c>
      <c r="K63" s="181" t="n">
        <v>0.0375</v>
      </c>
      <c r="L63" s="182" t="n">
        <v>0.9956709956709956</v>
      </c>
      <c r="M63" s="175" t="n">
        <v>0.06</v>
      </c>
      <c r="N63" s="182" t="n">
        <v>0.8519453445975842</v>
      </c>
      <c r="O63" s="182" t="n">
        <v>0.9691850594246032</v>
      </c>
      <c r="P63" s="179">
        <f>IF(OR(E63=0,E63=1),1,0)</f>
        <v/>
      </c>
      <c r="Q63" s="179">
        <f>IF(OR(E63&lt;0.1,E63&gt;0.9),1,0)</f>
        <v/>
      </c>
      <c r="R63" s="181" t="n">
        <v>0</v>
      </c>
      <c r="S63" s="181" t="n">
        <v>0.5</v>
      </c>
      <c r="T63" s="181" t="n">
        <v>0.5</v>
      </c>
      <c r="U63" s="181" t="n">
        <v>0.0329301075268817</v>
      </c>
      <c r="V63" s="181" t="n">
        <v>0.0375</v>
      </c>
      <c r="W63" s="180" t="n">
        <v>2.5</v>
      </c>
      <c r="X63" s="182" t="n">
        <v>1</v>
      </c>
      <c r="Y63" s="182" t="n">
        <v>0.9956896551724138</v>
      </c>
      <c r="Z63" s="181" t="n">
        <v>0.0083333333333333</v>
      </c>
      <c r="AA63" s="181" t="n">
        <v>0.0083333333333333</v>
      </c>
    </row>
    <row r="64">
      <c r="A64" s="174" t="inlineStr">
        <is>
          <t>Clean_8UM7pExh05c</t>
        </is>
      </c>
      <c r="B64" s="174" t="inlineStr">
        <is>
          <t>Clean</t>
        </is>
      </c>
      <c r="C64" s="174" t="inlineStr">
        <is>
          <t>test</t>
        </is>
      </c>
      <c r="D64" s="180" t="n">
        <v>120</v>
      </c>
      <c r="E64" s="181" t="n">
        <v>0.8166666666666667</v>
      </c>
      <c r="F64" s="181" t="n"/>
      <c r="G64" s="181" t="n"/>
      <c r="H64" s="181" t="n"/>
      <c r="I64" s="174" t="n">
        <v>51</v>
      </c>
      <c r="J64" s="174" t="n">
        <v>26</v>
      </c>
      <c r="K64" s="181" t="n">
        <v>0.3541666666666667</v>
      </c>
      <c r="L64" s="182" t="n">
        <v>0.844793599257885</v>
      </c>
      <c r="M64" s="175" t="n">
        <v>0.14</v>
      </c>
      <c r="N64" s="182" t="n">
        <v>0.48973422732213</v>
      </c>
      <c r="O64" s="182" t="n">
        <v>0.9520140898809524</v>
      </c>
      <c r="P64" s="179">
        <f>IF(OR(E64=0,E64=1),1,0)</f>
        <v/>
      </c>
      <c r="Q64" s="179">
        <f>IF(OR(E64&lt;0.1,E64&gt;0.9),1,0)</f>
        <v/>
      </c>
      <c r="R64" s="181" t="n">
        <v>0.0769230769230769</v>
      </c>
      <c r="S64" s="181" t="n">
        <v>0.6</v>
      </c>
      <c r="T64" s="181" t="n">
        <v>0.6</v>
      </c>
      <c r="U64" s="181" t="n">
        <v>0.336021505376344</v>
      </c>
      <c r="V64" s="181" t="n">
        <v>0.3541666666666667</v>
      </c>
      <c r="W64" s="180" t="n">
        <v>25.5</v>
      </c>
      <c r="X64" s="182" t="n">
        <v>0.9974554707379136</v>
      </c>
      <c r="Y64" s="182" t="n">
        <v>0.9607843137254902</v>
      </c>
      <c r="Z64" s="181" t="n">
        <v>0.0666666666666666</v>
      </c>
      <c r="AA64" s="181" t="n">
        <v>0.0083333333333333</v>
      </c>
    </row>
    <row r="65">
      <c r="A65" s="174" t="inlineStr">
        <is>
          <t>Clean_CFvGPBE22yM</t>
        </is>
      </c>
      <c r="B65" s="174" t="inlineStr">
        <is>
          <t>Clean</t>
        </is>
      </c>
      <c r="C65" s="174" t="inlineStr">
        <is>
          <t>test</t>
        </is>
      </c>
      <c r="D65" s="180" t="n">
        <v>120</v>
      </c>
      <c r="E65" s="181" t="n">
        <v>0.8833333333333333</v>
      </c>
      <c r="F65" s="181" t="n"/>
      <c r="G65" s="181" t="n"/>
      <c r="H65" s="181" t="n"/>
      <c r="I65" s="174" t="n">
        <v>15</v>
      </c>
      <c r="J65" s="174" t="n">
        <v>8</v>
      </c>
      <c r="K65" s="181" t="n">
        <v>0.1083333333333333</v>
      </c>
      <c r="L65" s="182" t="n">
        <v>0.9549359838274932</v>
      </c>
      <c r="M65" s="175" t="n">
        <v>0.2</v>
      </c>
      <c r="N65" s="182" t="n">
        <v>0.8566391485068749</v>
      </c>
      <c r="O65" s="182" t="n">
        <v>0.9004502750000001</v>
      </c>
      <c r="P65" s="179">
        <f>IF(OR(E65=0,E65=1),1,0)</f>
        <v/>
      </c>
      <c r="Q65" s="179">
        <f>IF(OR(E65&lt;0.1,E65&gt;0.9),1,0)</f>
        <v/>
      </c>
      <c r="R65" s="181" t="n">
        <v>0.125</v>
      </c>
      <c r="S65" s="181" t="n">
        <v>0.5714285714285714</v>
      </c>
      <c r="T65" s="181" t="n">
        <v>0.5714285714285714</v>
      </c>
      <c r="U65" s="181" t="n">
        <v>0.1008064516129032</v>
      </c>
      <c r="V65" s="181" t="n">
        <v>0.1083333333333333</v>
      </c>
      <c r="W65" s="180" t="n">
        <v>7.5</v>
      </c>
      <c r="X65" s="182" t="n">
        <v>0.9976359338061466</v>
      </c>
      <c r="Y65" s="182" t="n">
        <v>0.9882903981264636</v>
      </c>
      <c r="Z65" s="181" t="n">
        <v>0.0208333333333333</v>
      </c>
      <c r="AA65" s="181" t="n">
        <v>0.0083333333333333</v>
      </c>
    </row>
    <row r="66">
      <c r="A66" s="174" t="inlineStr">
        <is>
          <t>Clean_F5DJP4WKtzM</t>
        </is>
      </c>
      <c r="B66" s="174" t="inlineStr">
        <is>
          <t>Clean</t>
        </is>
      </c>
      <c r="C66" s="174" t="inlineStr">
        <is>
          <t>test</t>
        </is>
      </c>
      <c r="D66" s="180" t="n">
        <v>120</v>
      </c>
      <c r="E66" s="181" t="n">
        <v>0.9416666666666668</v>
      </c>
      <c r="F66" s="181" t="n"/>
      <c r="G66" s="181" t="n"/>
      <c r="H66" s="181" t="n"/>
      <c r="I66" s="174" t="n">
        <v>11</v>
      </c>
      <c r="J66" s="174" t="n">
        <v>6</v>
      </c>
      <c r="K66" s="181" t="n">
        <v>0.075</v>
      </c>
      <c r="L66" s="182" t="n">
        <v>0.9352085967130216</v>
      </c>
      <c r="M66" s="175" t="n">
        <v>-0.02</v>
      </c>
      <c r="N66" s="182" t="n">
        <v>0.7483169893182104</v>
      </c>
      <c r="O66" s="182" t="n">
        <v>0.9350841629960318</v>
      </c>
      <c r="P66" s="179">
        <f>IF(OR(E66=0,E66=1),1,0)</f>
        <v/>
      </c>
      <c r="Q66" s="179">
        <f>IF(OR(E66&lt;0.1,E66&gt;0.9),1,0)</f>
        <v/>
      </c>
      <c r="R66" s="181" t="n">
        <v>0</v>
      </c>
      <c r="S66" s="181" t="n">
        <v>0.8</v>
      </c>
      <c r="T66" s="181" t="n">
        <v>0.8</v>
      </c>
      <c r="U66" s="181" t="n">
        <v>0.0719086021505376</v>
      </c>
      <c r="V66" s="181" t="n">
        <v>0.075</v>
      </c>
      <c r="W66" s="180" t="n">
        <v>5.5</v>
      </c>
      <c r="X66" s="182" t="n">
        <v>1</v>
      </c>
      <c r="Y66" s="182" t="n">
        <v>0.9912280701754386</v>
      </c>
      <c r="Z66" s="181" t="n">
        <v>0.0166666666666666</v>
      </c>
      <c r="AA66" s="181" t="n">
        <v>0.0083333333333333</v>
      </c>
    </row>
    <row r="67">
      <c r="A67" s="174" t="inlineStr">
        <is>
          <t>Clean_GQOEG7x8YRw</t>
        </is>
      </c>
      <c r="B67" s="174" t="inlineStr">
        <is>
          <t>Clean</t>
        </is>
      </c>
      <c r="C67" s="174" t="inlineStr">
        <is>
          <t>dev</t>
        </is>
      </c>
      <c r="D67" s="180" t="n">
        <v>120</v>
      </c>
      <c r="E67" s="181" t="n">
        <v>1</v>
      </c>
      <c r="F67" s="181" t="n"/>
      <c r="G67" s="181" t="n"/>
      <c r="H67" s="181" t="n"/>
      <c r="I67" s="174" t="n">
        <v>0</v>
      </c>
      <c r="J67" s="174" t="n">
        <v>1</v>
      </c>
      <c r="K67" s="181" t="n">
        <v>0</v>
      </c>
      <c r="L67" s="182" t="n"/>
      <c r="M67" s="175" t="n"/>
      <c r="N67" s="182" t="n"/>
      <c r="O67" s="182" t="n">
        <v>0.9989922998015872</v>
      </c>
      <c r="P67" s="179">
        <f>IF(OR(E67=0,E67=1),1,0)</f>
        <v/>
      </c>
      <c r="Q67" s="179">
        <f>IF(OR(E67&lt;0.1,E67&gt;0.9),1,0)</f>
        <v/>
      </c>
      <c r="R67" s="181" t="n">
        <v>0</v>
      </c>
      <c r="S67" s="181" t="n"/>
      <c r="T67" s="181" t="n"/>
      <c r="U67" s="181" t="n">
        <v>0</v>
      </c>
      <c r="V67" s="181" t="n">
        <v>0</v>
      </c>
      <c r="W67" s="180" t="n">
        <v>0</v>
      </c>
      <c r="X67" s="182" t="n">
        <v>1</v>
      </c>
      <c r="Y67" s="182" t="n">
        <v>1</v>
      </c>
      <c r="Z67" s="181" t="n">
        <v>0</v>
      </c>
      <c r="AA67" s="181" t="n">
        <v>0.0083333333333333</v>
      </c>
    </row>
    <row r="68">
      <c r="A68" s="174" t="inlineStr">
        <is>
          <t>Clean_HR-F5iFMPjg</t>
        </is>
      </c>
      <c r="B68" s="174" t="inlineStr">
        <is>
          <t>Clean</t>
        </is>
      </c>
      <c r="C68" s="174" t="inlineStr">
        <is>
          <t>test</t>
        </is>
      </c>
      <c r="D68" s="180" t="n">
        <v>93</v>
      </c>
      <c r="E68" s="181" t="n">
        <v>0.9516129032258064</v>
      </c>
      <c r="F68" s="181" t="n"/>
      <c r="G68" s="181" t="n"/>
      <c r="H68" s="181" t="n"/>
      <c r="I68" s="174" t="n">
        <v>16</v>
      </c>
      <c r="J68" s="174" t="n">
        <v>9</v>
      </c>
      <c r="K68" s="181" t="n">
        <v>0.1236559139784946</v>
      </c>
      <c r="L68" s="182" t="n">
        <v>0.6735718769617074</v>
      </c>
      <c r="M68" s="175" t="n">
        <v>-1.24</v>
      </c>
      <c r="N68" s="182" t="n">
        <v>0.2348589259130994</v>
      </c>
      <c r="O68" s="182" t="n">
        <v>0.9967121611623144</v>
      </c>
      <c r="P68" s="179">
        <f>IF(OR(E68=0,E68=1),1,0)</f>
        <v/>
      </c>
      <c r="Q68" s="179">
        <f>IF(OR(E68&lt;0.1,E68&gt;0.9),1,0)</f>
        <v/>
      </c>
      <c r="R68" s="181" t="n">
        <v>0.2222222222222222</v>
      </c>
      <c r="S68" s="181" t="n">
        <v>0.875</v>
      </c>
      <c r="T68" s="181" t="n">
        <v>0.875</v>
      </c>
      <c r="U68" s="181" t="n">
        <v>0.1216333622936576</v>
      </c>
      <c r="V68" s="181" t="n">
        <v>0.1236559139784946</v>
      </c>
      <c r="W68" s="180" t="n">
        <v>10.32258064516129</v>
      </c>
      <c r="X68" s="182" t="n">
        <v>1</v>
      </c>
      <c r="Y68" s="182" t="n">
        <v>0.9806094182825484</v>
      </c>
      <c r="Z68" s="181" t="n">
        <v>0.0376344086021505</v>
      </c>
      <c r="AA68" s="181" t="n">
        <v>0.010752688172043</v>
      </c>
    </row>
    <row r="69">
      <c r="A69" s="174" t="inlineStr">
        <is>
          <t>Clean_MEXu3VwXcsQ</t>
        </is>
      </c>
      <c r="B69" s="174" t="inlineStr">
        <is>
          <t>Clean</t>
        </is>
      </c>
      <c r="C69" s="174" t="inlineStr">
        <is>
          <t>test</t>
        </is>
      </c>
      <c r="D69" s="180" t="n">
        <v>120</v>
      </c>
      <c r="E69" s="181" t="n">
        <v>0.9708333333333332</v>
      </c>
      <c r="F69" s="181" t="n"/>
      <c r="G69" s="181" t="n"/>
      <c r="H69" s="181" t="n"/>
      <c r="I69" s="174" t="n">
        <v>2</v>
      </c>
      <c r="J69" s="174" t="n">
        <v>2</v>
      </c>
      <c r="K69" s="181" t="n">
        <v>0.0166666666666666</v>
      </c>
      <c r="L69" s="182" t="n">
        <v>1</v>
      </c>
      <c r="M69" s="175" t="n">
        <v>-0.16</v>
      </c>
      <c r="N69" s="182" t="n">
        <v>0.9417584562174504</v>
      </c>
      <c r="O69" s="182" t="n">
        <v>0.9747915546626984</v>
      </c>
      <c r="P69" s="179">
        <f>IF(OR(E69=0,E69=1),1,0)</f>
        <v/>
      </c>
      <c r="Q69" s="179">
        <f>IF(OR(E69&lt;0.1,E69&gt;0.9),1,0)</f>
        <v/>
      </c>
      <c r="R69" s="181" t="n">
        <v>0</v>
      </c>
      <c r="S69" s="181" t="n">
        <v>0</v>
      </c>
      <c r="T69" s="181" t="n">
        <v>0</v>
      </c>
      <c r="U69" s="181" t="n">
        <v>0.0154569892473118</v>
      </c>
      <c r="V69" s="181" t="n">
        <v>0.0166666666666666</v>
      </c>
      <c r="W69" s="180" t="n">
        <v>1</v>
      </c>
      <c r="X69" s="182" t="n">
        <v>1</v>
      </c>
      <c r="Y69" s="182" t="n">
        <v>1</v>
      </c>
      <c r="Z69" s="181" t="n">
        <v>0</v>
      </c>
      <c r="AA69" s="181" t="n">
        <v>0.0083333333333333</v>
      </c>
    </row>
    <row r="70">
      <c r="A70" s="174" t="inlineStr">
        <is>
          <t>Clean_MjecOkKGgWs</t>
        </is>
      </c>
      <c r="B70" s="174" t="inlineStr">
        <is>
          <t>Clean</t>
        </is>
      </c>
      <c r="C70" s="174" t="inlineStr">
        <is>
          <t>dev</t>
        </is>
      </c>
      <c r="D70" s="180" t="n">
        <v>120</v>
      </c>
      <c r="E70" s="181" t="n">
        <v>0.7708333333333334</v>
      </c>
      <c r="F70" s="181" t="n"/>
      <c r="G70" s="181" t="n"/>
      <c r="H70" s="181" t="n"/>
      <c r="I70" s="174" t="n">
        <v>28</v>
      </c>
      <c r="J70" s="174" t="n">
        <v>15</v>
      </c>
      <c r="K70" s="181" t="n">
        <v>0.2166666666666666</v>
      </c>
      <c r="L70" s="182" t="n">
        <v>0.9169533169533171</v>
      </c>
      <c r="M70" s="175" t="n">
        <v>0.1</v>
      </c>
      <c r="N70" s="182" t="n">
        <v>0.7171963430737704</v>
      </c>
      <c r="O70" s="182" t="n">
        <v>0.7722232634920635</v>
      </c>
      <c r="P70" s="179">
        <f>IF(OR(E70=0,E70=1),1,0)</f>
        <v/>
      </c>
      <c r="Q70" s="179">
        <f>IF(OR(E70&lt;0.1,E70&gt;0.9),1,0)</f>
        <v/>
      </c>
      <c r="R70" s="181" t="n">
        <v>0</v>
      </c>
      <c r="S70" s="181" t="n">
        <v>0.2857142857142857</v>
      </c>
      <c r="T70" s="181" t="n">
        <v>0.2857142857142857</v>
      </c>
      <c r="U70" s="181" t="n">
        <v>0.2069892473118279</v>
      </c>
      <c r="V70" s="181" t="n">
        <v>0.2166666666666666</v>
      </c>
      <c r="W70" s="180" t="n">
        <v>14</v>
      </c>
      <c r="X70" s="182" t="n">
        <v>1</v>
      </c>
      <c r="Y70" s="182" t="n">
        <v>0.9893048128342246</v>
      </c>
      <c r="Z70" s="181" t="n">
        <v>0.0166666666666666</v>
      </c>
      <c r="AA70" s="181" t="n">
        <v>0.0083333333333333</v>
      </c>
    </row>
    <row r="71">
      <c r="A71" s="174" t="inlineStr">
        <is>
          <t>Clean_N3-Ty_RTyHE</t>
        </is>
      </c>
      <c r="B71" s="174" t="inlineStr">
        <is>
          <t>Clean</t>
        </is>
      </c>
      <c r="C71" s="174" t="inlineStr">
        <is>
          <t>dev</t>
        </is>
      </c>
      <c r="D71" s="180" t="n">
        <v>32</v>
      </c>
      <c r="E71" s="181" t="n">
        <v>0.640625</v>
      </c>
      <c r="F71" s="181" t="n"/>
      <c r="G71" s="181" t="n"/>
      <c r="H71" s="181" t="n"/>
      <c r="I71" s="174" t="n">
        <v>13</v>
      </c>
      <c r="J71" s="174" t="n">
        <v>7</v>
      </c>
      <c r="K71" s="181" t="n">
        <v>0.359375</v>
      </c>
      <c r="L71" s="182" t="n">
        <v>0.9893955461293744</v>
      </c>
      <c r="M71" s="175" t="n">
        <v>0.12</v>
      </c>
      <c r="N71" s="182" t="n">
        <v>0.8716788272477741</v>
      </c>
      <c r="O71" s="182" t="n">
        <v>0.7115779196428571</v>
      </c>
      <c r="P71" s="179">
        <f>IF(OR(E71=0,E71=1),1,0)</f>
        <v/>
      </c>
      <c r="Q71" s="179">
        <f>IF(OR(E71&lt;0.1,E71&gt;0.9),1,0)</f>
        <v/>
      </c>
      <c r="R71" s="181" t="n">
        <v>0.1428571428571428</v>
      </c>
      <c r="S71" s="181" t="n">
        <v>0.3333333333333333</v>
      </c>
      <c r="T71" s="181" t="n">
        <v>0.3333333333333333</v>
      </c>
      <c r="U71" s="181" t="n">
        <v>0.3505154639175257</v>
      </c>
      <c r="V71" s="181" t="n">
        <v>0.359375</v>
      </c>
      <c r="W71" s="180" t="n">
        <v>24.375</v>
      </c>
      <c r="X71" s="182" t="n">
        <v>1</v>
      </c>
      <c r="Y71" s="182" t="n">
        <v>0.963855421686747</v>
      </c>
      <c r="Z71" s="181" t="n">
        <v>0.046875</v>
      </c>
      <c r="AA71" s="181" t="n">
        <v>0.03125</v>
      </c>
    </row>
    <row r="72">
      <c r="A72" s="174" t="inlineStr">
        <is>
          <t>Clean_OFo1VsOy-5M</t>
        </is>
      </c>
      <c r="B72" s="174" t="inlineStr">
        <is>
          <t>Clean</t>
        </is>
      </c>
      <c r="C72" s="174" t="inlineStr">
        <is>
          <t>test</t>
        </is>
      </c>
      <c r="D72" s="180" t="n">
        <v>120</v>
      </c>
      <c r="E72" s="181" t="n">
        <v>0.8875</v>
      </c>
      <c r="F72" s="181" t="n"/>
      <c r="G72" s="181" t="n"/>
      <c r="H72" s="181" t="n"/>
      <c r="I72" s="174" t="n">
        <v>15</v>
      </c>
      <c r="J72" s="174" t="n">
        <v>8</v>
      </c>
      <c r="K72" s="181" t="n">
        <v>0.125</v>
      </c>
      <c r="L72" s="182" t="n">
        <v>0.9167101373674144</v>
      </c>
      <c r="M72" s="175" t="n">
        <v>0.28</v>
      </c>
      <c r="N72" s="182" t="n">
        <v>0.7083374651450263</v>
      </c>
      <c r="O72" s="182" t="n">
        <v>0.929905233531746</v>
      </c>
      <c r="P72" s="179">
        <f>IF(OR(E72=0,E72=1),1,0)</f>
        <v/>
      </c>
      <c r="Q72" s="179">
        <f>IF(OR(E72&lt;0.1,E72&gt;0.9),1,0)</f>
        <v/>
      </c>
      <c r="R72" s="181" t="n">
        <v>0</v>
      </c>
      <c r="S72" s="181" t="n">
        <v>0</v>
      </c>
      <c r="T72" s="181" t="n">
        <v>0</v>
      </c>
      <c r="U72" s="181" t="n">
        <v>0.116263440860215</v>
      </c>
      <c r="V72" s="181" t="n">
        <v>0.125</v>
      </c>
      <c r="W72" s="180" t="n">
        <v>7.5</v>
      </c>
      <c r="X72" s="182" t="n">
        <v>1</v>
      </c>
      <c r="Y72" s="182" t="n">
        <v>0.9976580796252928</v>
      </c>
      <c r="Z72" s="181" t="n">
        <v>0.0041666666666666</v>
      </c>
      <c r="AA72" s="181" t="n">
        <v>0.0083333333333333</v>
      </c>
    </row>
    <row r="73">
      <c r="A73" s="174" t="inlineStr">
        <is>
          <t>Clean_P8e435_oZmE</t>
        </is>
      </c>
      <c r="B73" s="174" t="inlineStr">
        <is>
          <t>Clean</t>
        </is>
      </c>
      <c r="C73" s="174" t="inlineStr">
        <is>
          <t>test</t>
        </is>
      </c>
      <c r="D73" s="180" t="n">
        <v>36.5</v>
      </c>
      <c r="E73" s="181" t="n">
        <v>1</v>
      </c>
      <c r="F73" s="181" t="n"/>
      <c r="G73" s="181" t="n"/>
      <c r="H73" s="181" t="n"/>
      <c r="I73" s="174" t="n">
        <v>0</v>
      </c>
      <c r="J73" s="174" t="n">
        <v>1</v>
      </c>
      <c r="K73" s="181" t="n">
        <v>0</v>
      </c>
      <c r="L73" s="182" t="n"/>
      <c r="M73" s="175" t="n"/>
      <c r="N73" s="182" t="n"/>
      <c r="O73" s="182" t="n">
        <v>0.984863967384214</v>
      </c>
      <c r="P73" s="179">
        <f>IF(OR(E73=0,E73=1),1,0)</f>
        <v/>
      </c>
      <c r="Q73" s="179">
        <f>IF(OR(E73&lt;0.1,E73&gt;0.9),1,0)</f>
        <v/>
      </c>
      <c r="R73" s="181" t="n">
        <v>0</v>
      </c>
      <c r="S73" s="181" t="n"/>
      <c r="T73" s="181" t="n"/>
      <c r="U73" s="181" t="n">
        <v>0</v>
      </c>
      <c r="V73" s="181" t="n">
        <v>0</v>
      </c>
      <c r="W73" s="180" t="n">
        <v>0</v>
      </c>
      <c r="X73" s="182" t="n">
        <v>1</v>
      </c>
      <c r="Y73" s="182" t="n">
        <v>1</v>
      </c>
      <c r="Z73" s="181" t="n">
        <v>0</v>
      </c>
      <c r="AA73" s="181" t="n">
        <v>0.0273972602739726</v>
      </c>
    </row>
    <row r="74">
      <c r="A74" s="174" t="inlineStr">
        <is>
          <t>Clean_QsgYv7-lfCM</t>
        </is>
      </c>
      <c r="B74" s="174" t="inlineStr">
        <is>
          <t>Clean</t>
        </is>
      </c>
      <c r="C74" s="174" t="inlineStr">
        <is>
          <t>test</t>
        </is>
      </c>
      <c r="D74" s="180" t="n">
        <v>120</v>
      </c>
      <c r="E74" s="181" t="n">
        <v>0.9708333333333332</v>
      </c>
      <c r="F74" s="181" t="n"/>
      <c r="G74" s="181" t="n"/>
      <c r="H74" s="181" t="n"/>
      <c r="I74" s="174" t="n">
        <v>12</v>
      </c>
      <c r="J74" s="174" t="n">
        <v>7</v>
      </c>
      <c r="K74" s="181" t="n">
        <v>0.07916666666666659</v>
      </c>
      <c r="L74" s="182" t="n">
        <v>0.8553034947884732</v>
      </c>
      <c r="M74" s="175" t="n">
        <v>0.26</v>
      </c>
      <c r="N74" s="182" t="n">
        <v>0.3524488736744374</v>
      </c>
      <c r="O74" s="182" t="n">
        <v>0.97030672390873</v>
      </c>
      <c r="P74" s="179">
        <f>IF(OR(E74=0,E74=1),1,0)</f>
        <v/>
      </c>
      <c r="Q74" s="179">
        <f>IF(OR(E74&lt;0.1,E74&gt;0.9),1,0)</f>
        <v/>
      </c>
      <c r="R74" s="181" t="n">
        <v>0</v>
      </c>
      <c r="S74" s="181" t="n">
        <v>0.8333333333333334</v>
      </c>
      <c r="T74" s="181" t="n">
        <v>0.8333333333333334</v>
      </c>
      <c r="U74" s="181" t="n">
        <v>0.0759408602150537</v>
      </c>
      <c r="V74" s="181" t="n">
        <v>0.07916666666666659</v>
      </c>
      <c r="W74" s="180" t="n">
        <v>6</v>
      </c>
      <c r="X74" s="182" t="n">
        <v>1</v>
      </c>
      <c r="Y74" s="182" t="n">
        <v>0.989384288747346</v>
      </c>
      <c r="Z74" s="181" t="n">
        <v>0.0208333333333333</v>
      </c>
      <c r="AA74" s="181" t="n">
        <v>0.0083333333333333</v>
      </c>
    </row>
    <row r="75">
      <c r="A75" s="174" t="inlineStr">
        <is>
          <t>Clean_R-CJScmHqmI</t>
        </is>
      </c>
      <c r="B75" s="174" t="inlineStr">
        <is>
          <t>Clean</t>
        </is>
      </c>
      <c r="C75" s="174" t="inlineStr">
        <is>
          <t>test</t>
        </is>
      </c>
      <c r="D75" s="180" t="n">
        <v>105.5</v>
      </c>
      <c r="E75" s="181" t="n">
        <v>0.8151658767772512</v>
      </c>
      <c r="F75" s="181" t="n"/>
      <c r="G75" s="181" t="n"/>
      <c r="H75" s="181" t="n"/>
      <c r="I75" s="174" t="n">
        <v>14</v>
      </c>
      <c r="J75" s="174" t="n">
        <v>7</v>
      </c>
      <c r="K75" s="181" t="n">
        <v>0.1042654028436018</v>
      </c>
      <c r="L75" s="182" t="n">
        <v>0.9300834824090638</v>
      </c>
      <c r="M75" s="175" t="n">
        <v>0</v>
      </c>
      <c r="N75" s="182" t="n">
        <v>0.8790364532697287</v>
      </c>
      <c r="O75" s="182" t="n">
        <v>0.8393727271496276</v>
      </c>
      <c r="P75" s="179">
        <f>IF(OR(E75=0,E75=1),1,0)</f>
        <v/>
      </c>
      <c r="Q75" s="179">
        <f>IF(OR(E75&lt;0.1,E75&gt;0.9),1,0)</f>
        <v/>
      </c>
      <c r="R75" s="181" t="n">
        <v>0.1428571428571428</v>
      </c>
      <c r="S75" s="181" t="n">
        <v>0.8333333333333334</v>
      </c>
      <c r="T75" s="181" t="n">
        <v>0.8333333333333334</v>
      </c>
      <c r="U75" s="181" t="n">
        <v>0.09596344249809589</v>
      </c>
      <c r="V75" s="181" t="n">
        <v>0.1042654028436018</v>
      </c>
      <c r="W75" s="180" t="n">
        <v>7.962085308056872</v>
      </c>
      <c r="X75" s="182" t="n">
        <v>1</v>
      </c>
      <c r="Y75" s="182" t="n">
        <v>0.9828571428571428</v>
      </c>
      <c r="Z75" s="181" t="n">
        <v>0.0284360189573459</v>
      </c>
      <c r="AA75" s="181" t="n">
        <v>0.0047393364928909</v>
      </c>
    </row>
    <row r="76">
      <c r="A76" s="174" t="inlineStr">
        <is>
          <t>Clean_SrKjY-OHy2E</t>
        </is>
      </c>
      <c r="B76" s="174" t="inlineStr">
        <is>
          <t>Clean</t>
        </is>
      </c>
      <c r="C76" s="174" t="inlineStr">
        <is>
          <t>test</t>
        </is>
      </c>
      <c r="D76" s="180" t="n">
        <v>120</v>
      </c>
      <c r="E76" s="181" t="n">
        <v>0.9666666666666668</v>
      </c>
      <c r="F76" s="181" t="n"/>
      <c r="G76" s="181" t="n"/>
      <c r="H76" s="181" t="n"/>
      <c r="I76" s="174" t="n">
        <v>2</v>
      </c>
      <c r="J76" s="174" t="n">
        <v>1</v>
      </c>
      <c r="K76" s="181" t="n">
        <v>0.0166666666666666</v>
      </c>
      <c r="L76" s="182" t="n">
        <v>0.9964978448275862</v>
      </c>
      <c r="M76" s="175" t="n">
        <v>0.28</v>
      </c>
      <c r="N76" s="182" t="n">
        <v>0.8708751863766441</v>
      </c>
      <c r="O76" s="182" t="n">
        <v>0.971294947718254</v>
      </c>
      <c r="P76" s="179">
        <f>IF(OR(E76=0,E76=1),1,0)</f>
        <v/>
      </c>
      <c r="Q76" s="179">
        <f>IF(OR(E76&lt;0.1,E76&gt;0.9),1,0)</f>
        <v/>
      </c>
      <c r="R76" s="181" t="n">
        <v>0</v>
      </c>
      <c r="S76" s="181" t="n"/>
      <c r="T76" s="181" t="n"/>
      <c r="U76" s="181" t="n">
        <v>0.0120967741935483</v>
      </c>
      <c r="V76" s="181" t="n">
        <v>0.0166666666666666</v>
      </c>
      <c r="W76" s="180" t="n">
        <v>1</v>
      </c>
      <c r="X76" s="182" t="n">
        <v>0.9978494623655914</v>
      </c>
      <c r="Y76" s="182" t="n">
        <v>0.9978494623655914</v>
      </c>
      <c r="Z76" s="181" t="n">
        <v>0.0041666666666666</v>
      </c>
      <c r="AA76" s="181" t="n">
        <v>0.0083333333333333</v>
      </c>
    </row>
    <row r="77">
      <c r="A77" s="174" t="inlineStr">
        <is>
          <t>Clean_TlV_tehrTFs</t>
        </is>
      </c>
      <c r="B77" s="174" t="inlineStr">
        <is>
          <t>Clean</t>
        </is>
      </c>
      <c r="C77" s="174" t="inlineStr">
        <is>
          <t>test</t>
        </is>
      </c>
      <c r="D77" s="180" t="n">
        <v>120</v>
      </c>
      <c r="E77" s="181" t="n">
        <v>0.8625</v>
      </c>
      <c r="F77" s="181" t="n"/>
      <c r="G77" s="181" t="n"/>
      <c r="H77" s="181" t="n"/>
      <c r="I77" s="174" t="n">
        <v>50</v>
      </c>
      <c r="J77" s="174" t="n">
        <v>26</v>
      </c>
      <c r="K77" s="181" t="n">
        <v>0.3458333333333333</v>
      </c>
      <c r="L77" s="182" t="n">
        <v>0.9616454399063096</v>
      </c>
      <c r="M77" s="175" t="n">
        <v>0.1</v>
      </c>
      <c r="N77" s="182" t="n">
        <v>0.6046887935061456</v>
      </c>
      <c r="O77" s="182" t="n">
        <v>0.9490169130952382</v>
      </c>
      <c r="P77" s="179">
        <f>IF(OR(E77=0,E77=1),1,0)</f>
        <v/>
      </c>
      <c r="Q77" s="179">
        <f>IF(OR(E77&lt;0.1,E77&gt;0.9),1,0)</f>
        <v/>
      </c>
      <c r="R77" s="181" t="n">
        <v>0</v>
      </c>
      <c r="S77" s="181" t="n">
        <v>0.68</v>
      </c>
      <c r="T77" s="181" t="n">
        <v>0.68</v>
      </c>
      <c r="U77" s="181" t="n">
        <v>0.3313172043010752</v>
      </c>
      <c r="V77" s="181" t="n">
        <v>0.3458333333333333</v>
      </c>
      <c r="W77" s="180" t="n">
        <v>25</v>
      </c>
      <c r="X77" s="182" t="n">
        <v>1</v>
      </c>
      <c r="Y77" s="182" t="n">
        <v>0.9605568445475638</v>
      </c>
      <c r="Z77" s="181" t="n">
        <v>0.0708333333333333</v>
      </c>
      <c r="AA77" s="181" t="n">
        <v>0.0083333333333333</v>
      </c>
    </row>
    <row r="78">
      <c r="A78" s="174" t="inlineStr">
        <is>
          <t>Clean_VbaJmref8GU</t>
        </is>
      </c>
      <c r="B78" s="174" t="inlineStr">
        <is>
          <t>Clean</t>
        </is>
      </c>
      <c r="C78" s="174" t="inlineStr">
        <is>
          <t>test</t>
        </is>
      </c>
      <c r="D78" s="180" t="n">
        <v>120</v>
      </c>
      <c r="E78" s="181" t="n">
        <v>0.8916666666666667</v>
      </c>
      <c r="F78" s="181" t="n"/>
      <c r="G78" s="181" t="n"/>
      <c r="H78" s="181" t="n"/>
      <c r="I78" s="174" t="n">
        <v>24</v>
      </c>
      <c r="J78" s="174" t="n">
        <v>13</v>
      </c>
      <c r="K78" s="181" t="n">
        <v>0.1666666666666666</v>
      </c>
      <c r="L78" s="182" t="n">
        <v>0.9446441409058232</v>
      </c>
      <c r="M78" s="175" t="n">
        <v>0.02</v>
      </c>
      <c r="N78" s="182" t="n">
        <v>0.7833003341557977</v>
      </c>
      <c r="O78" s="182" t="n">
        <v>0.9291732569444444</v>
      </c>
      <c r="P78" s="179">
        <f>IF(OR(E78=0,E78=1),1,0)</f>
        <v/>
      </c>
      <c r="Q78" s="179">
        <f>IF(OR(E78&lt;0.1,E78&gt;0.9),1,0)</f>
        <v/>
      </c>
      <c r="R78" s="181" t="n">
        <v>0.0769230769230769</v>
      </c>
      <c r="S78" s="181" t="n">
        <v>0.5833333333333334</v>
      </c>
      <c r="T78" s="181" t="n">
        <v>0.5833333333333334</v>
      </c>
      <c r="U78" s="181" t="n">
        <v>0.1599462365591397</v>
      </c>
      <c r="V78" s="181" t="n">
        <v>0.1666666666666666</v>
      </c>
      <c r="W78" s="180" t="n">
        <v>12</v>
      </c>
      <c r="X78" s="182" t="n">
        <v>1</v>
      </c>
      <c r="Y78" s="182" t="n">
        <v>0.9815668202764976</v>
      </c>
      <c r="Z78" s="181" t="n">
        <v>0.0333333333333333</v>
      </c>
      <c r="AA78" s="181" t="n">
        <v>0.0083333333333333</v>
      </c>
    </row>
    <row r="79">
      <c r="A79" s="174" t="inlineStr">
        <is>
          <t>Clean_W2rJ7Oj2ZNI</t>
        </is>
      </c>
      <c r="B79" s="174" t="inlineStr">
        <is>
          <t>Clean</t>
        </is>
      </c>
      <c r="C79" s="174" t="inlineStr">
        <is>
          <t>test</t>
        </is>
      </c>
      <c r="D79" s="180" t="n">
        <v>120</v>
      </c>
      <c r="E79" s="181" t="n">
        <v>0.9333333333333332</v>
      </c>
      <c r="F79" s="181" t="n"/>
      <c r="G79" s="181" t="n"/>
      <c r="H79" s="181" t="n"/>
      <c r="I79" s="174" t="n">
        <v>14</v>
      </c>
      <c r="J79" s="174" t="n">
        <v>8</v>
      </c>
      <c r="K79" s="181" t="n">
        <v>0.1041666666666666</v>
      </c>
      <c r="L79" s="182" t="n">
        <v>0.9712611607142858</v>
      </c>
      <c r="M79" s="175" t="n">
        <v>0.06</v>
      </c>
      <c r="N79" s="182" t="n">
        <v>0.6340371925645631</v>
      </c>
      <c r="O79" s="182" t="n">
        <v>0.8956408887896825</v>
      </c>
      <c r="P79" s="179">
        <f>IF(OR(E79=0,E79=1),1,0)</f>
        <v/>
      </c>
      <c r="Q79" s="179">
        <f>IF(OR(E79&lt;0.1,E79&gt;0.9),1,0)</f>
        <v/>
      </c>
      <c r="R79" s="181" t="n">
        <v>0</v>
      </c>
      <c r="S79" s="181" t="n">
        <v>0.4285714285714285</v>
      </c>
      <c r="T79" s="181" t="n">
        <v>0.4285714285714285</v>
      </c>
      <c r="U79" s="181" t="n">
        <v>0.0994623655913978</v>
      </c>
      <c r="V79" s="181" t="n">
        <v>0.1041666666666666</v>
      </c>
      <c r="W79" s="180" t="n">
        <v>7</v>
      </c>
      <c r="X79" s="182" t="n">
        <v>1</v>
      </c>
      <c r="Y79" s="182" t="n">
        <v>0.9933481152993348</v>
      </c>
      <c r="Z79" s="181" t="n">
        <v>0.0125</v>
      </c>
      <c r="AA79" s="181" t="n">
        <v>0.0083333333333333</v>
      </c>
    </row>
    <row r="80">
      <c r="A80" s="174" t="inlineStr">
        <is>
          <t>Clean__3LhV95AKgM</t>
        </is>
      </c>
      <c r="B80" s="174" t="inlineStr">
        <is>
          <t>Clean</t>
        </is>
      </c>
      <c r="C80" s="174" t="inlineStr">
        <is>
          <t>dev</t>
        </is>
      </c>
      <c r="D80" s="180" t="n">
        <v>120</v>
      </c>
      <c r="E80" s="181" t="n">
        <v>0.8166666666666667</v>
      </c>
      <c r="F80" s="181" t="n"/>
      <c r="G80" s="181" t="n"/>
      <c r="H80" s="181" t="n"/>
      <c r="I80" s="174" t="n">
        <v>33</v>
      </c>
      <c r="J80" s="174" t="n">
        <v>17</v>
      </c>
      <c r="K80" s="181" t="n">
        <v>0.2333333333333333</v>
      </c>
      <c r="L80" s="182" t="n">
        <v>0.9097866419294992</v>
      </c>
      <c r="M80" s="175" t="n">
        <v>0.14</v>
      </c>
      <c r="N80" s="182" t="n">
        <v>0.7895049633696413</v>
      </c>
      <c r="O80" s="182" t="n">
        <v>0.8791091120039682</v>
      </c>
      <c r="P80" s="179">
        <f>IF(OR(E80=0,E80=1),1,0)</f>
        <v/>
      </c>
      <c r="Q80" s="179">
        <f>IF(OR(E80&lt;0.1,E80&gt;0.9),1,0)</f>
        <v/>
      </c>
      <c r="R80" s="181" t="n">
        <v>0</v>
      </c>
      <c r="S80" s="181" t="n">
        <v>0.625</v>
      </c>
      <c r="T80" s="181" t="n">
        <v>0.625</v>
      </c>
      <c r="U80" s="181" t="n">
        <v>0.2224462365591397</v>
      </c>
      <c r="V80" s="181" t="n">
        <v>0.2333333333333333</v>
      </c>
      <c r="W80" s="180" t="n">
        <v>16.5</v>
      </c>
      <c r="X80" s="182" t="n">
        <v>1</v>
      </c>
      <c r="Y80" s="182" t="n">
        <v>0.9727047146401984</v>
      </c>
      <c r="Z80" s="181" t="n">
        <v>0.0458333333333333</v>
      </c>
      <c r="AA80" s="181" t="n">
        <v>0.0083333333333333</v>
      </c>
    </row>
    <row r="81">
      <c r="A81" s="174" t="inlineStr">
        <is>
          <t>Clean__jGjPZuBMZg</t>
        </is>
      </c>
      <c r="B81" s="174" t="inlineStr">
        <is>
          <t>Clean</t>
        </is>
      </c>
      <c r="C81" s="174" t="inlineStr">
        <is>
          <t>test</t>
        </is>
      </c>
      <c r="D81" s="180" t="n">
        <v>120</v>
      </c>
      <c r="E81" s="181" t="n">
        <v>0.7166666666666667</v>
      </c>
      <c r="F81" s="181" t="n"/>
      <c r="G81" s="181" t="n"/>
      <c r="H81" s="181" t="n"/>
      <c r="I81" s="174" t="n">
        <v>57</v>
      </c>
      <c r="J81" s="174" t="n">
        <v>29</v>
      </c>
      <c r="K81" s="181" t="n">
        <v>0.4041666666666667</v>
      </c>
      <c r="L81" s="182" t="n">
        <v>0.9342082763337892</v>
      </c>
      <c r="M81" s="175" t="n">
        <v>0.02</v>
      </c>
      <c r="N81" s="182" t="n">
        <v>0.717761011421237</v>
      </c>
      <c r="O81" s="182" t="n">
        <v>0.7873282580357144</v>
      </c>
      <c r="P81" s="179">
        <f>IF(OR(E81=0,E81=1),1,0)</f>
        <v/>
      </c>
      <c r="Q81" s="179">
        <f>IF(OR(E81&lt;0.1,E81&gt;0.9),1,0)</f>
        <v/>
      </c>
      <c r="R81" s="181" t="n">
        <v>0.0344827586206896</v>
      </c>
      <c r="S81" s="181" t="n">
        <v>0.6071428571428571</v>
      </c>
      <c r="T81" s="181" t="n">
        <v>0.6071428571428571</v>
      </c>
      <c r="U81" s="181" t="n">
        <v>0.3837365591397849</v>
      </c>
      <c r="V81" s="181" t="n">
        <v>0.4041666666666667</v>
      </c>
      <c r="W81" s="180" t="n">
        <v>28.5</v>
      </c>
      <c r="X81" s="182" t="n">
        <v>0.9970845481049564</v>
      </c>
      <c r="Y81" s="182" t="n">
        <v>0.95</v>
      </c>
      <c r="Z81" s="181" t="n">
        <v>0.075</v>
      </c>
      <c r="AA81" s="181" t="n">
        <v>0.0083333333333333</v>
      </c>
    </row>
    <row r="82">
      <c r="A82" s="174" t="inlineStr">
        <is>
          <t>Clean_eQFMnN0kCM4</t>
        </is>
      </c>
      <c r="B82" s="174" t="inlineStr">
        <is>
          <t>Clean</t>
        </is>
      </c>
      <c r="C82" s="174" t="inlineStr">
        <is>
          <t>dev</t>
        </is>
      </c>
      <c r="D82" s="180" t="n">
        <v>120</v>
      </c>
      <c r="E82" s="181" t="n">
        <v>0.8666666666666667</v>
      </c>
      <c r="F82" s="181" t="n"/>
      <c r="G82" s="181" t="n"/>
      <c r="H82" s="181" t="n"/>
      <c r="I82" s="174" t="n">
        <v>13</v>
      </c>
      <c r="J82" s="174" t="n">
        <v>7</v>
      </c>
      <c r="K82" s="181" t="n">
        <v>0.08749999999999999</v>
      </c>
      <c r="L82" s="182" t="n">
        <v>0.9454627403846154</v>
      </c>
      <c r="M82" s="175" t="n">
        <v>0.22</v>
      </c>
      <c r="N82" s="182" t="n">
        <v>0.8762725630948797</v>
      </c>
      <c r="O82" s="182" t="n">
        <v>0.8828692540674603</v>
      </c>
      <c r="P82" s="179">
        <f>IF(OR(E82=0,E82=1),1,0)</f>
        <v/>
      </c>
      <c r="Q82" s="179">
        <f>IF(OR(E82&lt;0.1,E82&gt;0.9),1,0)</f>
        <v/>
      </c>
      <c r="R82" s="181" t="n">
        <v>0.1428571428571428</v>
      </c>
      <c r="S82" s="181" t="n">
        <v>0.6666666666666666</v>
      </c>
      <c r="T82" s="181" t="n">
        <v>0.6666666666666666</v>
      </c>
      <c r="U82" s="181" t="n">
        <v>0.0813172043010752</v>
      </c>
      <c r="V82" s="181" t="n">
        <v>0.08749999999999999</v>
      </c>
      <c r="W82" s="180" t="n">
        <v>6.5</v>
      </c>
      <c r="X82" s="182" t="n">
        <v>1</v>
      </c>
      <c r="Y82" s="182" t="n">
        <v>0.98812351543943</v>
      </c>
      <c r="Z82" s="181" t="n">
        <v>0.0208333333333333</v>
      </c>
      <c r="AA82" s="181" t="n">
        <v>0.0083333333333333</v>
      </c>
    </row>
    <row r="83">
      <c r="A83" s="174" t="inlineStr">
        <is>
          <t>Clean_gn0q7BuPML8</t>
        </is>
      </c>
      <c r="B83" s="174" t="inlineStr">
        <is>
          <t>Clean</t>
        </is>
      </c>
      <c r="C83" s="174" t="inlineStr">
        <is>
          <t>test</t>
        </is>
      </c>
      <c r="D83" s="180" t="n">
        <v>120</v>
      </c>
      <c r="E83" s="181" t="n">
        <v>0.9041666666666668</v>
      </c>
      <c r="F83" s="181" t="n"/>
      <c r="G83" s="181" t="n"/>
      <c r="H83" s="181" t="n"/>
      <c r="I83" s="174" t="n">
        <v>10</v>
      </c>
      <c r="J83" s="174" t="n">
        <v>6</v>
      </c>
      <c r="K83" s="181" t="n">
        <v>0.0708333333333333</v>
      </c>
      <c r="L83" s="182" t="n">
        <v>0.9374874774594272</v>
      </c>
      <c r="M83" s="175" t="n">
        <v>0.1</v>
      </c>
      <c r="N83" s="182" t="n">
        <v>0.8739388174134775</v>
      </c>
      <c r="O83" s="182" t="n">
        <v>0.9216736584325396</v>
      </c>
      <c r="P83" s="179">
        <f>IF(OR(E83=0,E83=1),1,0)</f>
        <v/>
      </c>
      <c r="Q83" s="179">
        <f>IF(OR(E83&lt;0.1,E83&gt;0.9),1,0)</f>
        <v/>
      </c>
      <c r="R83" s="181" t="n">
        <v>0</v>
      </c>
      <c r="S83" s="181" t="n">
        <v>0.6</v>
      </c>
      <c r="T83" s="181" t="n">
        <v>0.6</v>
      </c>
      <c r="U83" s="181" t="n">
        <v>0.0685483870967741</v>
      </c>
      <c r="V83" s="181" t="n">
        <v>0.0708333333333333</v>
      </c>
      <c r="W83" s="180" t="n">
        <v>5</v>
      </c>
      <c r="X83" s="182" t="n">
        <v>1</v>
      </c>
      <c r="Y83" s="182" t="n">
        <v>0.9931350114416476</v>
      </c>
      <c r="Z83" s="181" t="n">
        <v>0.0125</v>
      </c>
      <c r="AA83" s="181" t="n">
        <v>0.0083333333333333</v>
      </c>
    </row>
    <row r="84">
      <c r="A84" s="174" t="inlineStr">
        <is>
          <t>Clean_oQdfUZBssBE</t>
        </is>
      </c>
      <c r="B84" s="174" t="inlineStr">
        <is>
          <t>Clean</t>
        </is>
      </c>
      <c r="C84" s="174" t="inlineStr">
        <is>
          <t>dev</t>
        </is>
      </c>
      <c r="D84" s="180" t="n">
        <v>106</v>
      </c>
      <c r="E84" s="181" t="n">
        <v>0.9056603773584906</v>
      </c>
      <c r="F84" s="181" t="n"/>
      <c r="G84" s="181" t="n"/>
      <c r="H84" s="181" t="n"/>
      <c r="I84" s="174" t="n">
        <v>16</v>
      </c>
      <c r="J84" s="174" t="n">
        <v>9</v>
      </c>
      <c r="K84" s="181" t="n">
        <v>0.1179245283018868</v>
      </c>
      <c r="L84" s="182" t="n">
        <v>0.9401041666666669</v>
      </c>
      <c r="M84" s="175" t="n">
        <v>0.16</v>
      </c>
      <c r="N84" s="182" t="n">
        <v>0.7526132518175279</v>
      </c>
      <c r="O84" s="182" t="n">
        <v>0.9410252044025156</v>
      </c>
      <c r="P84" s="179">
        <f>IF(OR(E84=0,E84=1),1,0)</f>
        <v/>
      </c>
      <c r="Q84" s="179">
        <f>IF(OR(E84&lt;0.1,E84&gt;0.9),1,0)</f>
        <v/>
      </c>
      <c r="R84" s="181" t="n">
        <v>0</v>
      </c>
      <c r="S84" s="181" t="n">
        <v>0.875</v>
      </c>
      <c r="T84" s="181" t="n">
        <v>0.875</v>
      </c>
      <c r="U84" s="181" t="n">
        <v>0.1142421934501142</v>
      </c>
      <c r="V84" s="181" t="n">
        <v>0.1179245283018868</v>
      </c>
      <c r="W84" s="180" t="n">
        <v>9.056603773584904</v>
      </c>
      <c r="X84" s="182" t="n">
        <v>1</v>
      </c>
      <c r="Y84" s="182" t="n">
        <v>0.9820971867007672</v>
      </c>
      <c r="Z84" s="181" t="n">
        <v>0.0330188679245283</v>
      </c>
      <c r="AA84" s="181" t="n">
        <v>0.0094339622641509</v>
      </c>
    </row>
    <row r="85">
      <c r="A85" s="174" t="inlineStr">
        <is>
          <t>Clean_oTZTH-tBXpw</t>
        </is>
      </c>
      <c r="B85" s="174" t="inlineStr">
        <is>
          <t>Clean</t>
        </is>
      </c>
      <c r="C85" s="174" t="inlineStr">
        <is>
          <t>test</t>
        </is>
      </c>
      <c r="D85" s="180" t="n">
        <v>120</v>
      </c>
      <c r="E85" s="181" t="n">
        <v>0.9333333333333332</v>
      </c>
      <c r="F85" s="181" t="n"/>
      <c r="G85" s="181" t="n"/>
      <c r="H85" s="181" t="n"/>
      <c r="I85" s="174" t="n">
        <v>9</v>
      </c>
      <c r="J85" s="174" t="n">
        <v>5</v>
      </c>
      <c r="K85" s="181" t="n">
        <v>0.0625</v>
      </c>
      <c r="L85" s="182" t="n">
        <v>0.9458705357142856</v>
      </c>
      <c r="M85" s="175" t="n">
        <v>-0.02</v>
      </c>
      <c r="N85" s="182" t="n">
        <v>0.8735856555512586</v>
      </c>
      <c r="O85" s="182" t="n">
        <v>0.9418792965277778</v>
      </c>
      <c r="P85" s="179">
        <f>IF(OR(E85=0,E85=1),1,0)</f>
        <v/>
      </c>
      <c r="Q85" s="179">
        <f>IF(OR(E85&lt;0.1,E85&gt;0.9),1,0)</f>
        <v/>
      </c>
      <c r="R85" s="181" t="n">
        <v>0</v>
      </c>
      <c r="S85" s="181" t="n">
        <v>0.75</v>
      </c>
      <c r="T85" s="181" t="n">
        <v>0.75</v>
      </c>
      <c r="U85" s="181" t="n">
        <v>0.0598118279569892</v>
      </c>
      <c r="V85" s="181" t="n">
        <v>0.0625</v>
      </c>
      <c r="W85" s="180" t="n">
        <v>4.5</v>
      </c>
      <c r="X85" s="182" t="n">
        <v>1</v>
      </c>
      <c r="Y85" s="182" t="n">
        <v>0.9933481152993348</v>
      </c>
      <c r="Z85" s="181" t="n">
        <v>0.0125</v>
      </c>
      <c r="AA85" s="181" t="n">
        <v>0.0083333333333333</v>
      </c>
    </row>
    <row r="86">
      <c r="A86" s="174" t="inlineStr">
        <is>
          <t>Clean_pjMCyLsRNig</t>
        </is>
      </c>
      <c r="B86" s="174" t="inlineStr">
        <is>
          <t>Clean</t>
        </is>
      </c>
      <c r="C86" s="174" t="inlineStr">
        <is>
          <t>dev</t>
        </is>
      </c>
      <c r="D86" s="180" t="n">
        <v>120</v>
      </c>
      <c r="E86" s="181" t="n">
        <v>0.9333333333333332</v>
      </c>
      <c r="F86" s="181" t="n"/>
      <c r="G86" s="181" t="n"/>
      <c r="H86" s="181" t="n"/>
      <c r="I86" s="174" t="n">
        <v>6</v>
      </c>
      <c r="J86" s="174" t="n">
        <v>4</v>
      </c>
      <c r="K86" s="181" t="n">
        <v>0.0458333333333333</v>
      </c>
      <c r="L86" s="182" t="n">
        <v>0.9857700892857144</v>
      </c>
      <c r="M86" s="175" t="n">
        <v>0.16</v>
      </c>
      <c r="N86" s="182" t="n">
        <v>0.9256151084236878</v>
      </c>
      <c r="O86" s="182" t="n">
        <v>0.9420800698412698</v>
      </c>
      <c r="P86" s="179">
        <f>IF(OR(E86=0,E86=1),1,0)</f>
        <v/>
      </c>
      <c r="Q86" s="179">
        <f>IF(OR(E86&lt;0.1,E86&gt;0.9),1,0)</f>
        <v/>
      </c>
      <c r="R86" s="181" t="n">
        <v>0</v>
      </c>
      <c r="S86" s="181" t="n">
        <v>0.3333333333333333</v>
      </c>
      <c r="T86" s="181" t="n">
        <v>0.3333333333333333</v>
      </c>
      <c r="U86" s="181" t="n">
        <v>0.0436827956989247</v>
      </c>
      <c r="V86" s="181" t="n">
        <v>0.0458333333333333</v>
      </c>
      <c r="W86" s="180" t="n">
        <v>3</v>
      </c>
      <c r="X86" s="182" t="n">
        <v>1</v>
      </c>
      <c r="Y86" s="182" t="n">
        <v>0.9977728285077953</v>
      </c>
      <c r="Z86" s="181" t="n">
        <v>0.0041666666666666</v>
      </c>
      <c r="AA86" s="181" t="n">
        <v>0.0083333333333333</v>
      </c>
    </row>
    <row r="87">
      <c r="A87" s="174" t="inlineStr">
        <is>
          <t>Clean_sUX_oeRyCwU</t>
        </is>
      </c>
      <c r="B87" s="174" t="inlineStr">
        <is>
          <t>Clean</t>
        </is>
      </c>
      <c r="C87" s="174" t="inlineStr">
        <is>
          <t>test</t>
        </is>
      </c>
      <c r="D87" s="180" t="n">
        <v>120</v>
      </c>
      <c r="E87" s="181" t="n">
        <v>0.9458333333333332</v>
      </c>
      <c r="F87" s="181" t="n"/>
      <c r="G87" s="181" t="n"/>
      <c r="H87" s="181" t="n"/>
      <c r="I87" s="174" t="n">
        <v>12</v>
      </c>
      <c r="J87" s="174" t="n">
        <v>7</v>
      </c>
      <c r="K87" s="181" t="n">
        <v>0.08749999999999999</v>
      </c>
      <c r="L87" s="182" t="n">
        <v>0.9552694002033209</v>
      </c>
      <c r="M87" s="175" t="n">
        <v>0.06</v>
      </c>
      <c r="N87" s="182" t="n">
        <v>0.7604763176286023</v>
      </c>
      <c r="O87" s="182" t="n">
        <v>0.9626203620039682</v>
      </c>
      <c r="P87" s="179">
        <f>IF(OR(E87=0,E87=1),1,0)</f>
        <v/>
      </c>
      <c r="Q87" s="179">
        <f>IF(OR(E87&lt;0.1,E87&gt;0.9),1,0)</f>
        <v/>
      </c>
      <c r="R87" s="181" t="n">
        <v>0.2857142857142857</v>
      </c>
      <c r="S87" s="181" t="n">
        <v>0.1666666666666666</v>
      </c>
      <c r="T87" s="181" t="n">
        <v>0.1666666666666666</v>
      </c>
      <c r="U87" s="181" t="n">
        <v>0.084005376344086</v>
      </c>
      <c r="V87" s="181" t="n">
        <v>0.08749999999999999</v>
      </c>
      <c r="W87" s="180" t="n">
        <v>6</v>
      </c>
      <c r="X87" s="182" t="n">
        <v>1</v>
      </c>
      <c r="Y87" s="182" t="n">
        <v>0.9933774834437086</v>
      </c>
      <c r="Z87" s="181" t="n">
        <v>0.0125</v>
      </c>
      <c r="AA87" s="181" t="n">
        <v>0.0083333333333333</v>
      </c>
    </row>
    <row r="88">
      <c r="A88" s="174" t="inlineStr">
        <is>
          <t>Clean_wdlij-jP5UI</t>
        </is>
      </c>
      <c r="B88" s="174" t="inlineStr">
        <is>
          <t>Clean</t>
        </is>
      </c>
      <c r="C88" s="174" t="inlineStr">
        <is>
          <t>test</t>
        </is>
      </c>
      <c r="D88" s="180" t="n">
        <v>104</v>
      </c>
      <c r="E88" s="181" t="n">
        <v>0.9759615384615384</v>
      </c>
      <c r="F88" s="181" t="n"/>
      <c r="G88" s="181" t="n"/>
      <c r="H88" s="181" t="n"/>
      <c r="I88" s="174" t="n">
        <v>6</v>
      </c>
      <c r="J88" s="174" t="n">
        <v>4</v>
      </c>
      <c r="K88" s="181" t="n">
        <v>0.0528846153846153</v>
      </c>
      <c r="L88" s="182" t="n">
        <v>1</v>
      </c>
      <c r="M88" s="175" t="n">
        <v>-0.02</v>
      </c>
      <c r="N88" s="182" t="n">
        <v>0.8654104888979294</v>
      </c>
      <c r="O88" s="182" t="n">
        <v>0.978052790521978</v>
      </c>
      <c r="P88" s="179">
        <f>IF(OR(E88=0,E88=1),1,0)</f>
        <v/>
      </c>
      <c r="Q88" s="179">
        <f>IF(OR(E88&lt;0.1,E88&gt;0.9),1,0)</f>
        <v/>
      </c>
      <c r="R88" s="181" t="n">
        <v>0</v>
      </c>
      <c r="S88" s="181" t="n">
        <v>0.3333333333333333</v>
      </c>
      <c r="T88" s="181" t="n">
        <v>0.3333333333333333</v>
      </c>
      <c r="U88" s="181" t="n">
        <v>0.0504658385093167</v>
      </c>
      <c r="V88" s="181" t="n">
        <v>0.0528846153846153</v>
      </c>
      <c r="W88" s="180" t="n">
        <v>3.461538461538461</v>
      </c>
      <c r="X88" s="182" t="n">
        <v>1</v>
      </c>
      <c r="Y88" s="182" t="n">
        <v>0.9975429975429976</v>
      </c>
      <c r="Z88" s="181" t="n">
        <v>0.0048076923076923</v>
      </c>
      <c r="AA88" s="181" t="n">
        <v>0.0096153846153846</v>
      </c>
    </row>
    <row r="89">
      <c r="A89" s="174" t="inlineStr">
        <is>
          <t>Clean_wfNAN7ZZJnE</t>
        </is>
      </c>
      <c r="B89" s="174" t="inlineStr">
        <is>
          <t>Clean</t>
        </is>
      </c>
      <c r="C89" s="174" t="inlineStr">
        <is>
          <t>test</t>
        </is>
      </c>
      <c r="D89" s="180" t="n">
        <v>120</v>
      </c>
      <c r="E89" s="181" t="n">
        <v>0.8666666666666667</v>
      </c>
      <c r="F89" s="181" t="n"/>
      <c r="G89" s="181" t="n"/>
      <c r="H89" s="181" t="n"/>
      <c r="I89" s="174" t="n">
        <v>20</v>
      </c>
      <c r="J89" s="174" t="n">
        <v>11</v>
      </c>
      <c r="K89" s="181" t="n">
        <v>0.1375</v>
      </c>
      <c r="L89" s="182" t="n">
        <v>0.9861778846153846</v>
      </c>
      <c r="M89" s="175" t="n">
        <v>0.2</v>
      </c>
      <c r="N89" s="182" t="n">
        <v>0.8098645614738963</v>
      </c>
      <c r="O89" s="182" t="n">
        <v>0.9202007817460316</v>
      </c>
      <c r="P89" s="179">
        <f>IF(OR(E89=0,E89=1),1,0)</f>
        <v/>
      </c>
      <c r="Q89" s="179">
        <f>IF(OR(E89&lt;0.1,E89&gt;0.9),1,0)</f>
        <v/>
      </c>
      <c r="R89" s="181" t="n">
        <v>0.1818181818181818</v>
      </c>
      <c r="S89" s="181" t="n">
        <v>0.5</v>
      </c>
      <c r="T89" s="181" t="n">
        <v>0.5</v>
      </c>
      <c r="U89" s="181" t="n">
        <v>0.1323924731182795</v>
      </c>
      <c r="V89" s="181" t="n">
        <v>0.1375</v>
      </c>
      <c r="W89" s="180" t="n">
        <v>10</v>
      </c>
      <c r="X89" s="182" t="n">
        <v>1</v>
      </c>
      <c r="Y89" s="182" t="n">
        <v>0.98812351543943</v>
      </c>
      <c r="Z89" s="181" t="n">
        <v>0.0208333333333333</v>
      </c>
      <c r="AA89" s="181" t="n">
        <v>0.0083333333333333</v>
      </c>
    </row>
    <row r="90">
      <c r="A90" s="174" t="inlineStr">
        <is>
          <t>Clean_x5t9Dqs0DPw</t>
        </is>
      </c>
      <c r="B90" s="174" t="inlineStr">
        <is>
          <t>Clean</t>
        </is>
      </c>
      <c r="C90" s="174" t="inlineStr">
        <is>
          <t>test</t>
        </is>
      </c>
      <c r="D90" s="180" t="n">
        <v>117</v>
      </c>
      <c r="E90" s="181" t="n">
        <v>0.7264957264957265</v>
      </c>
      <c r="F90" s="181" t="n"/>
      <c r="G90" s="181" t="n"/>
      <c r="H90" s="181" t="n"/>
      <c r="I90" s="174" t="n">
        <v>62</v>
      </c>
      <c r="J90" s="174" t="n">
        <v>32</v>
      </c>
      <c r="K90" s="181" t="n">
        <v>0.4444444444444444</v>
      </c>
      <c r="L90" s="182" t="n">
        <v>0.9137867647058824</v>
      </c>
      <c r="M90" s="175" t="n">
        <v>0.12</v>
      </c>
      <c r="N90" s="182" t="n">
        <v>0.6761013303099122</v>
      </c>
      <c r="O90" s="182" t="n">
        <v>0.8474822316849817</v>
      </c>
      <c r="P90" s="179">
        <f>IF(OR(E90=0,E90=1),1,0)</f>
        <v/>
      </c>
      <c r="Q90" s="179">
        <f>IF(OR(E90&lt;0.1,E90&gt;0.9),1,0)</f>
        <v/>
      </c>
      <c r="R90" s="181" t="n">
        <v>0.09375</v>
      </c>
      <c r="S90" s="181" t="n">
        <v>0.5483870967741935</v>
      </c>
      <c r="T90" s="181" t="n">
        <v>0.5483870967741935</v>
      </c>
      <c r="U90" s="181" t="n">
        <v>0.4259131633356306</v>
      </c>
      <c r="V90" s="181" t="n">
        <v>0.4444444444444444</v>
      </c>
      <c r="W90" s="180" t="n">
        <v>31.7948717948718</v>
      </c>
      <c r="X90" s="182" t="n">
        <v>1</v>
      </c>
      <c r="Y90" s="182" t="n">
        <v>0.949438202247191</v>
      </c>
      <c r="Z90" s="181" t="n">
        <v>0.0769230769230769</v>
      </c>
      <c r="AA90" s="181" t="n">
        <v>0.008547008547008499</v>
      </c>
    </row>
    <row r="91">
      <c r="A91" s="174" t="inlineStr">
        <is>
          <t>Clean_zYI-H_Ub5pQ</t>
        </is>
      </c>
      <c r="B91" s="174" t="inlineStr">
        <is>
          <t>Clean</t>
        </is>
      </c>
      <c r="C91" s="174" t="inlineStr">
        <is>
          <t>dev</t>
        </is>
      </c>
      <c r="D91" s="180" t="n">
        <v>120</v>
      </c>
      <c r="E91" s="181" t="n">
        <v>0.8708333333333333</v>
      </c>
      <c r="F91" s="181" t="n"/>
      <c r="G91" s="181" t="n"/>
      <c r="H91" s="181" t="n"/>
      <c r="I91" s="174" t="n">
        <v>12</v>
      </c>
      <c r="J91" s="174" t="n">
        <v>7</v>
      </c>
      <c r="K91" s="181" t="n">
        <v>0.08749999999999999</v>
      </c>
      <c r="L91" s="182" t="n">
        <v>0.9876524154962184</v>
      </c>
      <c r="M91" s="175" t="n">
        <v>0.36</v>
      </c>
      <c r="N91" s="182" t="n">
        <v>0.91922721758488</v>
      </c>
      <c r="O91" s="182" t="n">
        <v>0.8776582523809524</v>
      </c>
      <c r="P91" s="179">
        <f>IF(OR(E91=0,E91=1),1,0)</f>
        <v/>
      </c>
      <c r="Q91" s="179">
        <f>IF(OR(E91&lt;0.1,E91&gt;0.9),1,0)</f>
        <v/>
      </c>
      <c r="R91" s="181" t="n">
        <v>0</v>
      </c>
      <c r="S91" s="181" t="n">
        <v>0.5</v>
      </c>
      <c r="T91" s="181" t="n">
        <v>0.5</v>
      </c>
      <c r="U91" s="181" t="n">
        <v>0.0833333333333333</v>
      </c>
      <c r="V91" s="181" t="n">
        <v>0.08749999999999999</v>
      </c>
      <c r="W91" s="180" t="n">
        <v>6</v>
      </c>
      <c r="X91" s="182" t="n">
        <v>1</v>
      </c>
      <c r="Y91" s="182" t="n">
        <v>0.992874109263658</v>
      </c>
      <c r="Z91" s="181" t="n">
        <v>0.0125</v>
      </c>
      <c r="AA91" s="181" t="n">
        <v>0.0083333333333333</v>
      </c>
    </row>
    <row r="92">
      <c r="A92" s="174" t="inlineStr">
        <is>
          <t>Music_1PN4KCVOPRk</t>
        </is>
      </c>
      <c r="B92" s="174" t="inlineStr">
        <is>
          <t>Music</t>
        </is>
      </c>
      <c r="C92" s="174" t="inlineStr">
        <is>
          <t>dev</t>
        </is>
      </c>
      <c r="D92" s="180" t="n">
        <v>120</v>
      </c>
      <c r="E92" s="181" t="n">
        <v>0</v>
      </c>
      <c r="F92" s="181" t="n"/>
      <c r="G92" s="181" t="n"/>
      <c r="H92" s="181" t="n"/>
      <c r="I92" s="174" t="n">
        <v>0</v>
      </c>
      <c r="J92" s="174" t="n">
        <v>0</v>
      </c>
      <c r="K92" s="181" t="n">
        <v>0</v>
      </c>
      <c r="L92" s="182" t="n"/>
      <c r="M92" s="175" t="n"/>
      <c r="N92" s="182" t="n"/>
      <c r="O92" s="182" t="n">
        <v>0.0335534326388888</v>
      </c>
      <c r="P92" s="179">
        <f>IF(OR(E92=0,E92=1),1,0)</f>
        <v/>
      </c>
      <c r="Q92" s="179">
        <f>IF(OR(E92&lt;0.1,E92&gt;0.9),1,0)</f>
        <v/>
      </c>
      <c r="R92" s="181" t="n"/>
      <c r="S92" s="181" t="n"/>
      <c r="T92" s="181" t="n"/>
      <c r="U92" s="181" t="n">
        <v>0</v>
      </c>
      <c r="V92" s="181" t="n">
        <v>0</v>
      </c>
      <c r="W92" s="180" t="n">
        <v>0</v>
      </c>
      <c r="X92" s="182" t="n"/>
      <c r="Y92" s="182" t="n"/>
      <c r="Z92" s="181" t="n">
        <v>0</v>
      </c>
      <c r="AA92" s="181" t="n">
        <v>0.0083333333333333</v>
      </c>
    </row>
    <row r="93">
      <c r="A93" s="174" t="inlineStr">
        <is>
          <t>Music_1vrEljMfXYo</t>
        </is>
      </c>
      <c r="B93" s="174" t="inlineStr">
        <is>
          <t>Music</t>
        </is>
      </c>
      <c r="C93" s="174" t="inlineStr">
        <is>
          <t>dev</t>
        </is>
      </c>
      <c r="D93" s="180" t="n">
        <v>120</v>
      </c>
      <c r="E93" s="181" t="n">
        <v>0</v>
      </c>
      <c r="F93" s="181" t="n"/>
      <c r="G93" s="181" t="n"/>
      <c r="H93" s="181" t="n"/>
      <c r="I93" s="174" t="n">
        <v>0</v>
      </c>
      <c r="J93" s="174" t="n">
        <v>0</v>
      </c>
      <c r="K93" s="181" t="n">
        <v>0</v>
      </c>
      <c r="L93" s="182" t="n"/>
      <c r="M93" s="175" t="n"/>
      <c r="N93" s="182" t="n"/>
      <c r="O93" s="182" t="n">
        <v>0.5078041896825397</v>
      </c>
      <c r="P93" s="179">
        <f>IF(OR(E93=0,E93=1),1,0)</f>
        <v/>
      </c>
      <c r="Q93" s="179">
        <f>IF(OR(E93&lt;0.1,E93&gt;0.9),1,0)</f>
        <v/>
      </c>
      <c r="R93" s="181" t="n"/>
      <c r="S93" s="181" t="n"/>
      <c r="T93" s="181" t="n"/>
      <c r="U93" s="181" t="n">
        <v>0</v>
      </c>
      <c r="V93" s="181" t="n">
        <v>0</v>
      </c>
      <c r="W93" s="180" t="n">
        <v>0</v>
      </c>
      <c r="X93" s="182" t="n"/>
      <c r="Y93" s="182" t="n"/>
      <c r="Z93" s="181" t="n">
        <v>0</v>
      </c>
      <c r="AA93" s="181" t="n">
        <v>0.0083333333333333</v>
      </c>
    </row>
    <row r="94">
      <c r="A94" s="174" t="inlineStr">
        <is>
          <t>Music_2TvWZEVf6go</t>
        </is>
      </c>
      <c r="B94" s="174" t="inlineStr">
        <is>
          <t>Music</t>
        </is>
      </c>
      <c r="C94" s="174" t="inlineStr">
        <is>
          <t>test</t>
        </is>
      </c>
      <c r="D94" s="180" t="n">
        <v>120</v>
      </c>
      <c r="E94" s="181" t="n">
        <v>0.0125</v>
      </c>
      <c r="F94" s="181" t="n"/>
      <c r="G94" s="181" t="n"/>
      <c r="H94" s="181" t="n"/>
      <c r="I94" s="174" t="n">
        <v>2</v>
      </c>
      <c r="J94" s="174" t="n">
        <v>1</v>
      </c>
      <c r="K94" s="181" t="n">
        <v>0.0166666666666666</v>
      </c>
      <c r="L94" s="182" t="n">
        <v>0.3994374120956399</v>
      </c>
      <c r="M94" s="175" t="n">
        <v>-0.04</v>
      </c>
      <c r="N94" s="182" t="n">
        <v>-0.0273445958307102</v>
      </c>
      <c r="O94" s="182" t="n">
        <v>0.0276488723214285</v>
      </c>
      <c r="P94" s="179">
        <f>IF(OR(E94=0,E94=1),1,0)</f>
        <v/>
      </c>
      <c r="Q94" s="179">
        <f>IF(OR(E94&lt;0.1,E94&gt;0.9),1,0)</f>
        <v/>
      </c>
      <c r="R94" s="181" t="n">
        <v>0</v>
      </c>
      <c r="S94" s="181" t="n"/>
      <c r="T94" s="181" t="n"/>
      <c r="U94" s="181" t="n">
        <v>0.0161290322580645</v>
      </c>
      <c r="V94" s="181" t="n">
        <v>0.0166666666666666</v>
      </c>
      <c r="W94" s="180" t="n">
        <v>1</v>
      </c>
      <c r="X94" s="182" t="n">
        <v>1</v>
      </c>
      <c r="Y94" s="182" t="n">
        <v>1</v>
      </c>
      <c r="Z94" s="181" t="n">
        <v>0</v>
      </c>
      <c r="AA94" s="181" t="n">
        <v>0.0083333333333333</v>
      </c>
    </row>
    <row r="95">
      <c r="A95" s="174" t="inlineStr">
        <is>
          <t>Music_725WlG1idPc</t>
        </is>
      </c>
      <c r="B95" s="174" t="inlineStr">
        <is>
          <t>Music</t>
        </is>
      </c>
      <c r="C95" s="174" t="inlineStr">
        <is>
          <t>test</t>
        </is>
      </c>
      <c r="D95" s="180" t="n">
        <v>120</v>
      </c>
      <c r="E95" s="181" t="n">
        <v>0</v>
      </c>
      <c r="F95" s="181" t="n"/>
      <c r="G95" s="181" t="n"/>
      <c r="H95" s="181" t="n"/>
      <c r="I95" s="174" t="n">
        <v>0</v>
      </c>
      <c r="J95" s="174" t="n">
        <v>0</v>
      </c>
      <c r="K95" s="181" t="n">
        <v>0</v>
      </c>
      <c r="L95" s="182" t="n"/>
      <c r="M95" s="175" t="n"/>
      <c r="N95" s="182" t="n"/>
      <c r="O95" s="182" t="n">
        <v>0.5436951912698411</v>
      </c>
      <c r="P95" s="179">
        <f>IF(OR(E95=0,E95=1),1,0)</f>
        <v/>
      </c>
      <c r="Q95" s="179">
        <f>IF(OR(E95&lt;0.1,E95&gt;0.9),1,0)</f>
        <v/>
      </c>
      <c r="R95" s="181" t="n"/>
      <c r="S95" s="181" t="n"/>
      <c r="T95" s="181" t="n"/>
      <c r="U95" s="181" t="n">
        <v>0</v>
      </c>
      <c r="V95" s="181" t="n">
        <v>0</v>
      </c>
      <c r="W95" s="180" t="n">
        <v>0</v>
      </c>
      <c r="X95" s="182" t="n"/>
      <c r="Y95" s="182" t="n"/>
      <c r="Z95" s="181" t="n">
        <v>0</v>
      </c>
      <c r="AA95" s="181" t="n">
        <v>0.0083333333333333</v>
      </c>
    </row>
    <row r="96">
      <c r="A96" s="174" t="inlineStr">
        <is>
          <t>Music_CcUD7Lcjgek</t>
        </is>
      </c>
      <c r="B96" s="174" t="inlineStr">
        <is>
          <t>Music</t>
        </is>
      </c>
      <c r="C96" s="174" t="inlineStr">
        <is>
          <t>test</t>
        </is>
      </c>
      <c r="D96" s="180" t="n">
        <v>120</v>
      </c>
      <c r="E96" s="181" t="n">
        <v>0</v>
      </c>
      <c r="F96" s="181" t="n"/>
      <c r="G96" s="181" t="n"/>
      <c r="H96" s="181" t="n"/>
      <c r="I96" s="174" t="n">
        <v>0</v>
      </c>
      <c r="J96" s="174" t="n">
        <v>0</v>
      </c>
      <c r="K96" s="181" t="n">
        <v>0</v>
      </c>
      <c r="L96" s="182" t="n"/>
      <c r="M96" s="175" t="n"/>
      <c r="N96" s="182" t="n"/>
      <c r="O96" s="182" t="n">
        <v>0.3933100640873015</v>
      </c>
      <c r="P96" s="179">
        <f>IF(OR(E96=0,E96=1),1,0)</f>
        <v/>
      </c>
      <c r="Q96" s="179">
        <f>IF(OR(E96&lt;0.1,E96&gt;0.9),1,0)</f>
        <v/>
      </c>
      <c r="R96" s="181" t="n"/>
      <c r="S96" s="181" t="n"/>
      <c r="T96" s="181" t="n"/>
      <c r="U96" s="181" t="n">
        <v>0</v>
      </c>
      <c r="V96" s="181" t="n">
        <v>0</v>
      </c>
      <c r="W96" s="180" t="n">
        <v>0</v>
      </c>
      <c r="X96" s="182" t="n"/>
      <c r="Y96" s="182" t="n"/>
      <c r="Z96" s="181" t="n">
        <v>0</v>
      </c>
      <c r="AA96" s="181" t="n">
        <v>0.0083333333333333</v>
      </c>
    </row>
    <row r="97">
      <c r="A97" s="174" t="inlineStr">
        <is>
          <t>Music_D_uLM5i0Z4c</t>
        </is>
      </c>
      <c r="B97" s="174" t="inlineStr">
        <is>
          <t>Music</t>
        </is>
      </c>
      <c r="C97" s="174" t="inlineStr">
        <is>
          <t>test</t>
        </is>
      </c>
      <c r="D97" s="180" t="n">
        <v>120</v>
      </c>
      <c r="E97" s="181" t="n">
        <v>0</v>
      </c>
      <c r="F97" s="181" t="n"/>
      <c r="G97" s="181" t="n"/>
      <c r="H97" s="181" t="n"/>
      <c r="I97" s="174" t="n">
        <v>0</v>
      </c>
      <c r="J97" s="174" t="n">
        <v>0</v>
      </c>
      <c r="K97" s="181" t="n">
        <v>0</v>
      </c>
      <c r="L97" s="182" t="n"/>
      <c r="M97" s="175" t="n"/>
      <c r="N97" s="182" t="n"/>
      <c r="O97" s="182" t="n">
        <v>0.0983897735119047</v>
      </c>
      <c r="P97" s="179">
        <f>IF(OR(E97=0,E97=1),1,0)</f>
        <v/>
      </c>
      <c r="Q97" s="179">
        <f>IF(OR(E97&lt;0.1,E97&gt;0.9),1,0)</f>
        <v/>
      </c>
      <c r="R97" s="181" t="n"/>
      <c r="S97" s="181" t="n"/>
      <c r="T97" s="181" t="n"/>
      <c r="U97" s="181" t="n">
        <v>0</v>
      </c>
      <c r="V97" s="181" t="n">
        <v>0</v>
      </c>
      <c r="W97" s="180" t="n">
        <v>0</v>
      </c>
      <c r="X97" s="182" t="n"/>
      <c r="Y97" s="182" t="n"/>
      <c r="Z97" s="181" t="n">
        <v>0</v>
      </c>
      <c r="AA97" s="181" t="n">
        <v>0.0083333333333333</v>
      </c>
    </row>
    <row r="98">
      <c r="A98" s="174" t="inlineStr">
        <is>
          <t>Music_Em7vc8NWUNY</t>
        </is>
      </c>
      <c r="B98" s="174" t="inlineStr">
        <is>
          <t>Music</t>
        </is>
      </c>
      <c r="C98" s="174" t="inlineStr">
        <is>
          <t>dev</t>
        </is>
      </c>
      <c r="D98" s="180" t="n">
        <v>120</v>
      </c>
      <c r="E98" s="181" t="n">
        <v>0</v>
      </c>
      <c r="F98" s="181" t="n"/>
      <c r="G98" s="181" t="n"/>
      <c r="H98" s="181" t="n"/>
      <c r="I98" s="174" t="n">
        <v>0</v>
      </c>
      <c r="J98" s="174" t="n">
        <v>0</v>
      </c>
      <c r="K98" s="181" t="n">
        <v>0</v>
      </c>
      <c r="L98" s="182" t="n"/>
      <c r="M98" s="175" t="n"/>
      <c r="N98" s="182" t="n"/>
      <c r="O98" s="182" t="n">
        <v>0.7414717046626985</v>
      </c>
      <c r="P98" s="179">
        <f>IF(OR(E98=0,E98=1),1,0)</f>
        <v/>
      </c>
      <c r="Q98" s="179">
        <f>IF(OR(E98&lt;0.1,E98&gt;0.9),1,0)</f>
        <v/>
      </c>
      <c r="R98" s="181" t="n"/>
      <c r="S98" s="181" t="n"/>
      <c r="T98" s="181" t="n"/>
      <c r="U98" s="181" t="n">
        <v>0</v>
      </c>
      <c r="V98" s="181" t="n">
        <v>0</v>
      </c>
      <c r="W98" s="180" t="n">
        <v>0</v>
      </c>
      <c r="X98" s="182" t="n"/>
      <c r="Y98" s="182" t="n"/>
      <c r="Z98" s="181" t="n">
        <v>0</v>
      </c>
      <c r="AA98" s="181" t="n">
        <v>0.0083333333333333</v>
      </c>
    </row>
    <row r="99">
      <c r="A99" s="174" t="inlineStr">
        <is>
          <t>Music_FS93cEWcwQA</t>
        </is>
      </c>
      <c r="B99" s="174" t="inlineStr">
        <is>
          <t>Music</t>
        </is>
      </c>
      <c r="C99" s="174" t="inlineStr">
        <is>
          <t>dev</t>
        </is>
      </c>
      <c r="D99" s="180" t="n">
        <v>120</v>
      </c>
      <c r="E99" s="181" t="n">
        <v>0</v>
      </c>
      <c r="F99" s="181" t="n"/>
      <c r="G99" s="181" t="n"/>
      <c r="H99" s="181" t="n"/>
      <c r="I99" s="174" t="n">
        <v>0</v>
      </c>
      <c r="J99" s="174" t="n">
        <v>0</v>
      </c>
      <c r="K99" s="181" t="n">
        <v>0</v>
      </c>
      <c r="L99" s="182" t="n"/>
      <c r="M99" s="175" t="n"/>
      <c r="N99" s="182" t="n"/>
      <c r="O99" s="182" t="n">
        <v>0.005394481547619</v>
      </c>
      <c r="P99" s="179">
        <f>IF(OR(E99=0,E99=1),1,0)</f>
        <v/>
      </c>
      <c r="Q99" s="179">
        <f>IF(OR(E99&lt;0.1,E99&gt;0.9),1,0)</f>
        <v/>
      </c>
      <c r="R99" s="181" t="n"/>
      <c r="S99" s="181" t="n"/>
      <c r="T99" s="181" t="n"/>
      <c r="U99" s="181" t="n">
        <v>0</v>
      </c>
      <c r="V99" s="181" t="n">
        <v>0</v>
      </c>
      <c r="W99" s="180" t="n">
        <v>0</v>
      </c>
      <c r="X99" s="182" t="n"/>
      <c r="Y99" s="182" t="n"/>
      <c r="Z99" s="181" t="n">
        <v>0</v>
      </c>
      <c r="AA99" s="181" t="n">
        <v>0.0083333333333333</v>
      </c>
    </row>
    <row r="100">
      <c r="A100" s="174" t="inlineStr">
        <is>
          <t>Music_HLeYvefzUFA</t>
        </is>
      </c>
      <c r="B100" s="174" t="inlineStr">
        <is>
          <t>Music</t>
        </is>
      </c>
      <c r="C100" s="174" t="inlineStr">
        <is>
          <t>test</t>
        </is>
      </c>
      <c r="D100" s="180" t="n">
        <v>120</v>
      </c>
      <c r="E100" s="181" t="n">
        <v>0</v>
      </c>
      <c r="F100" s="181" t="n"/>
      <c r="G100" s="181" t="n"/>
      <c r="H100" s="181" t="n"/>
      <c r="I100" s="174" t="n">
        <v>0</v>
      </c>
      <c r="J100" s="174" t="n">
        <v>0</v>
      </c>
      <c r="K100" s="181" t="n">
        <v>0</v>
      </c>
      <c r="L100" s="182" t="n"/>
      <c r="M100" s="175" t="n"/>
      <c r="N100" s="182" t="n"/>
      <c r="O100" s="182" t="n">
        <v>0.6028328777777777</v>
      </c>
      <c r="P100" s="179">
        <f>IF(OR(E100=0,E100=1),1,0)</f>
        <v/>
      </c>
      <c r="Q100" s="179">
        <f>IF(OR(E100&lt;0.1,E100&gt;0.9),1,0)</f>
        <v/>
      </c>
      <c r="R100" s="181" t="n"/>
      <c r="S100" s="181" t="n"/>
      <c r="T100" s="181" t="n"/>
      <c r="U100" s="181" t="n">
        <v>0</v>
      </c>
      <c r="V100" s="181" t="n">
        <v>0</v>
      </c>
      <c r="W100" s="180" t="n">
        <v>0</v>
      </c>
      <c r="X100" s="182" t="n"/>
      <c r="Y100" s="182" t="n"/>
      <c r="Z100" s="181" t="n">
        <v>0</v>
      </c>
      <c r="AA100" s="181" t="n">
        <v>0.0083333333333333</v>
      </c>
    </row>
    <row r="101">
      <c r="A101" s="174" t="inlineStr">
        <is>
          <t>Music_U2SVCCENLjE</t>
        </is>
      </c>
      <c r="B101" s="174" t="inlineStr">
        <is>
          <t>Music</t>
        </is>
      </c>
      <c r="C101" s="174" t="inlineStr">
        <is>
          <t>dev</t>
        </is>
      </c>
      <c r="D101" s="180" t="n">
        <v>120</v>
      </c>
      <c r="E101" s="181" t="n">
        <v>0</v>
      </c>
      <c r="F101" s="181" t="n"/>
      <c r="G101" s="181" t="n"/>
      <c r="H101" s="181" t="n"/>
      <c r="I101" s="174" t="n">
        <v>0</v>
      </c>
      <c r="J101" s="174" t="n">
        <v>0</v>
      </c>
      <c r="K101" s="181" t="n">
        <v>0</v>
      </c>
      <c r="L101" s="182" t="n"/>
      <c r="M101" s="175" t="n"/>
      <c r="N101" s="182" t="n"/>
      <c r="O101" s="182" t="n">
        <v>0.5200964518849207</v>
      </c>
      <c r="P101" s="179">
        <f>IF(OR(E101=0,E101=1),1,0)</f>
        <v/>
      </c>
      <c r="Q101" s="179">
        <f>IF(OR(E101&lt;0.1,E101&gt;0.9),1,0)</f>
        <v/>
      </c>
      <c r="R101" s="181" t="n"/>
      <c r="S101" s="181" t="n"/>
      <c r="T101" s="181" t="n"/>
      <c r="U101" s="181" t="n">
        <v>0</v>
      </c>
      <c r="V101" s="181" t="n">
        <v>0</v>
      </c>
      <c r="W101" s="180" t="n">
        <v>0</v>
      </c>
      <c r="X101" s="182" t="n"/>
      <c r="Y101" s="182" t="n"/>
      <c r="Z101" s="181" t="n">
        <v>0</v>
      </c>
      <c r="AA101" s="181" t="n">
        <v>0.0083333333333333</v>
      </c>
    </row>
    <row r="102">
      <c r="A102" s="174" t="inlineStr">
        <is>
          <t>Music_VikHHWrgb4Y</t>
        </is>
      </c>
      <c r="B102" s="174" t="inlineStr">
        <is>
          <t>Music</t>
        </is>
      </c>
      <c r="C102" s="174" t="inlineStr">
        <is>
          <t>dev</t>
        </is>
      </c>
      <c r="D102" s="180" t="n">
        <v>120</v>
      </c>
      <c r="E102" s="181" t="n">
        <v>0</v>
      </c>
      <c r="F102" s="181" t="n"/>
      <c r="G102" s="181" t="n"/>
      <c r="H102" s="181" t="n"/>
      <c r="I102" s="174" t="n">
        <v>0</v>
      </c>
      <c r="J102" s="174" t="n">
        <v>0</v>
      </c>
      <c r="K102" s="181" t="n">
        <v>0</v>
      </c>
      <c r="L102" s="182" t="n"/>
      <c r="M102" s="175" t="n"/>
      <c r="N102" s="182" t="n"/>
      <c r="O102" s="182" t="n">
        <v>0.5605028090277777</v>
      </c>
      <c r="P102" s="179">
        <f>IF(OR(E102=0,E102=1),1,0)</f>
        <v/>
      </c>
      <c r="Q102" s="179">
        <f>IF(OR(E102&lt;0.1,E102&gt;0.9),1,0)</f>
        <v/>
      </c>
      <c r="R102" s="181" t="n"/>
      <c r="S102" s="181" t="n"/>
      <c r="T102" s="181" t="n"/>
      <c r="U102" s="181" t="n">
        <v>0</v>
      </c>
      <c r="V102" s="181" t="n">
        <v>0</v>
      </c>
      <c r="W102" s="180" t="n">
        <v>0</v>
      </c>
      <c r="X102" s="182" t="n"/>
      <c r="Y102" s="182" t="n"/>
      <c r="Z102" s="181" t="n">
        <v>0</v>
      </c>
      <c r="AA102" s="181" t="n">
        <v>0.0083333333333333</v>
      </c>
    </row>
    <row r="103">
      <c r="A103" s="174" t="inlineStr">
        <is>
          <t>Music_Wa5jDq5wynE</t>
        </is>
      </c>
      <c r="B103" s="174" t="inlineStr">
        <is>
          <t>Music</t>
        </is>
      </c>
      <c r="C103" s="174" t="inlineStr">
        <is>
          <t>test</t>
        </is>
      </c>
      <c r="D103" s="180" t="n">
        <v>120</v>
      </c>
      <c r="E103" s="181" t="n">
        <v>0</v>
      </c>
      <c r="F103" s="181" t="n"/>
      <c r="G103" s="181" t="n"/>
      <c r="H103" s="181" t="n"/>
      <c r="I103" s="174" t="n">
        <v>0</v>
      </c>
      <c r="J103" s="174" t="n">
        <v>0</v>
      </c>
      <c r="K103" s="181" t="n">
        <v>0</v>
      </c>
      <c r="L103" s="182" t="n"/>
      <c r="M103" s="175" t="n"/>
      <c r="N103" s="182" t="n"/>
      <c r="O103" s="182" t="n">
        <v>0.0116811829365079</v>
      </c>
      <c r="P103" s="179">
        <f>IF(OR(E103=0,E103=1),1,0)</f>
        <v/>
      </c>
      <c r="Q103" s="179">
        <f>IF(OR(E103&lt;0.1,E103&gt;0.9),1,0)</f>
        <v/>
      </c>
      <c r="R103" s="181" t="n"/>
      <c r="S103" s="181" t="n"/>
      <c r="T103" s="181" t="n"/>
      <c r="U103" s="181" t="n">
        <v>0</v>
      </c>
      <c r="V103" s="181" t="n">
        <v>0</v>
      </c>
      <c r="W103" s="180" t="n">
        <v>0</v>
      </c>
      <c r="X103" s="182" t="n"/>
      <c r="Y103" s="182" t="n"/>
      <c r="Z103" s="181" t="n">
        <v>0</v>
      </c>
      <c r="AA103" s="181" t="n">
        <v>0.0083333333333333</v>
      </c>
    </row>
    <row r="104">
      <c r="A104" s="174" t="inlineStr">
        <is>
          <t>Music_X-yIEMduRXk</t>
        </is>
      </c>
      <c r="B104" s="174" t="inlineStr">
        <is>
          <t>Music</t>
        </is>
      </c>
      <c r="C104" s="174" t="inlineStr">
        <is>
          <t>test</t>
        </is>
      </c>
      <c r="D104" s="180" t="n">
        <v>120</v>
      </c>
      <c r="E104" s="181" t="n">
        <v>0.0083333333333333</v>
      </c>
      <c r="F104" s="181" t="n"/>
      <c r="G104" s="181" t="n"/>
      <c r="H104" s="181" t="n"/>
      <c r="I104" s="174" t="n">
        <v>4</v>
      </c>
      <c r="J104" s="174" t="n">
        <v>2</v>
      </c>
      <c r="K104" s="181" t="n">
        <v>0.025</v>
      </c>
      <c r="L104" s="182" t="n">
        <v>0.4243697478991596</v>
      </c>
      <c r="M104" s="175" t="n">
        <v>-0.02</v>
      </c>
      <c r="N104" s="182" t="n">
        <v>0.0405126224686949</v>
      </c>
      <c r="O104" s="182" t="n">
        <v>0.7493612677579365</v>
      </c>
      <c r="P104" s="179">
        <f>IF(OR(E104=0,E104=1),1,0)</f>
        <v/>
      </c>
      <c r="Q104" s="179">
        <f>IF(OR(E104&lt;0.1,E104&gt;0.9),1,0)</f>
        <v/>
      </c>
      <c r="R104" s="181" t="n">
        <v>1</v>
      </c>
      <c r="S104" s="181" t="n">
        <v>0</v>
      </c>
      <c r="T104" s="181" t="n">
        <v>0</v>
      </c>
      <c r="U104" s="181" t="n">
        <v>0.0241935483870967</v>
      </c>
      <c r="V104" s="181" t="n">
        <v>0.025</v>
      </c>
      <c r="W104" s="180" t="n">
        <v>2</v>
      </c>
      <c r="X104" s="182" t="n">
        <v>1</v>
      </c>
      <c r="Y104" s="182" t="n">
        <v>0</v>
      </c>
      <c r="Z104" s="181" t="n">
        <v>0.0083333333333333</v>
      </c>
      <c r="AA104" s="181" t="n">
        <v>0.0083333333333333</v>
      </c>
    </row>
    <row r="105">
      <c r="A105" s="174" t="inlineStr">
        <is>
          <t>Music_X-yJhGcS7U4</t>
        </is>
      </c>
      <c r="B105" s="174" t="inlineStr">
        <is>
          <t>Music</t>
        </is>
      </c>
      <c r="C105" s="174" t="inlineStr">
        <is>
          <t>test</t>
        </is>
      </c>
      <c r="D105" s="180" t="n">
        <v>120</v>
      </c>
      <c r="E105" s="181" t="n">
        <v>0</v>
      </c>
      <c r="F105" s="181" t="n"/>
      <c r="G105" s="181" t="n"/>
      <c r="H105" s="181" t="n"/>
      <c r="I105" s="174" t="n">
        <v>0</v>
      </c>
      <c r="J105" s="174" t="n">
        <v>0</v>
      </c>
      <c r="K105" s="181" t="n">
        <v>0</v>
      </c>
      <c r="L105" s="182" t="n"/>
      <c r="M105" s="175" t="n"/>
      <c r="N105" s="182" t="n"/>
      <c r="O105" s="182" t="n">
        <v>0.1152793768849206</v>
      </c>
      <c r="P105" s="179">
        <f>IF(OR(E105=0,E105=1),1,0)</f>
        <v/>
      </c>
      <c r="Q105" s="179">
        <f>IF(OR(E105&lt;0.1,E105&gt;0.9),1,0)</f>
        <v/>
      </c>
      <c r="R105" s="181" t="n"/>
      <c r="S105" s="181" t="n"/>
      <c r="T105" s="181" t="n"/>
      <c r="U105" s="181" t="n">
        <v>0</v>
      </c>
      <c r="V105" s="181" t="n">
        <v>0</v>
      </c>
      <c r="W105" s="180" t="n">
        <v>0</v>
      </c>
      <c r="X105" s="182" t="n"/>
      <c r="Y105" s="182" t="n"/>
      <c r="Z105" s="181" t="n">
        <v>0</v>
      </c>
      <c r="AA105" s="181" t="n">
        <v>0.0083333333333333</v>
      </c>
    </row>
    <row r="106">
      <c r="A106" s="174" t="inlineStr">
        <is>
          <t>Music_a7fzkqLozwA</t>
        </is>
      </c>
      <c r="B106" s="174" t="inlineStr">
        <is>
          <t>Music</t>
        </is>
      </c>
      <c r="C106" s="174" t="inlineStr">
        <is>
          <t>test</t>
        </is>
      </c>
      <c r="D106" s="180" t="n">
        <v>120</v>
      </c>
      <c r="E106" s="181" t="n">
        <v>0</v>
      </c>
      <c r="F106" s="181" t="n"/>
      <c r="G106" s="181" t="n"/>
      <c r="H106" s="181" t="n"/>
      <c r="I106" s="174" t="n">
        <v>0</v>
      </c>
      <c r="J106" s="174" t="n">
        <v>0</v>
      </c>
      <c r="K106" s="181" t="n">
        <v>0</v>
      </c>
      <c r="L106" s="182" t="n"/>
      <c r="M106" s="175" t="n"/>
      <c r="N106" s="182" t="n"/>
      <c r="O106" s="182" t="n">
        <v>0.7073865908730158</v>
      </c>
      <c r="P106" s="179">
        <f>IF(OR(E106=0,E106=1),1,0)</f>
        <v/>
      </c>
      <c r="Q106" s="179">
        <f>IF(OR(E106&lt;0.1,E106&gt;0.9),1,0)</f>
        <v/>
      </c>
      <c r="R106" s="181" t="n"/>
      <c r="S106" s="181" t="n"/>
      <c r="T106" s="181" t="n"/>
      <c r="U106" s="181" t="n">
        <v>0</v>
      </c>
      <c r="V106" s="181" t="n">
        <v>0</v>
      </c>
      <c r="W106" s="180" t="n">
        <v>0</v>
      </c>
      <c r="X106" s="182" t="n"/>
      <c r="Y106" s="182" t="n"/>
      <c r="Z106" s="181" t="n">
        <v>0</v>
      </c>
      <c r="AA106" s="181" t="n">
        <v>0.0083333333333333</v>
      </c>
    </row>
    <row r="107">
      <c r="A107" s="174" t="inlineStr">
        <is>
          <t>Music_gwDoRPcPxtc</t>
        </is>
      </c>
      <c r="B107" s="174" t="inlineStr">
        <is>
          <t>Music</t>
        </is>
      </c>
      <c r="C107" s="174" t="inlineStr">
        <is>
          <t>test</t>
        </is>
      </c>
      <c r="D107" s="180" t="n">
        <v>120</v>
      </c>
      <c r="E107" s="181" t="n">
        <v>0.0458333333333333</v>
      </c>
      <c r="F107" s="181" t="n"/>
      <c r="G107" s="181" t="n"/>
      <c r="H107" s="181" t="n"/>
      <c r="I107" s="174" t="n">
        <v>12</v>
      </c>
      <c r="J107" s="174" t="n">
        <v>6</v>
      </c>
      <c r="K107" s="181" t="n">
        <v>0.08749999999999999</v>
      </c>
      <c r="L107" s="182" t="n">
        <v>0.7574434299325129</v>
      </c>
      <c r="M107" s="175" t="n">
        <v>1.4</v>
      </c>
      <c r="N107" s="182" t="n">
        <v>0.2978883748383304</v>
      </c>
      <c r="O107" s="182" t="n">
        <v>0.3042201462301587</v>
      </c>
      <c r="P107" s="179">
        <f>IF(OR(E107=0,E107=1),1,0)</f>
        <v/>
      </c>
      <c r="Q107" s="179">
        <f>IF(OR(E107&lt;0.1,E107&gt;0.9),1,0)</f>
        <v/>
      </c>
      <c r="R107" s="181" t="n">
        <v>0.5</v>
      </c>
      <c r="S107" s="181" t="n">
        <v>0</v>
      </c>
      <c r="T107" s="181" t="n">
        <v>0</v>
      </c>
      <c r="U107" s="181" t="n">
        <v>0.0833333333333333</v>
      </c>
      <c r="V107" s="181" t="n">
        <v>0.08749999999999999</v>
      </c>
      <c r="W107" s="180" t="n">
        <v>6</v>
      </c>
      <c r="X107" s="182" t="n">
        <v>1</v>
      </c>
      <c r="Y107" s="182" t="n">
        <v>0.8421052631578947</v>
      </c>
      <c r="Z107" s="181" t="n">
        <v>0.0125</v>
      </c>
      <c r="AA107" s="181" t="n">
        <v>0.0083333333333333</v>
      </c>
    </row>
    <row r="108">
      <c r="A108" s="174" t="inlineStr">
        <is>
          <t>Music_hnjGqS1Doto</t>
        </is>
      </c>
      <c r="B108" s="174" t="inlineStr">
        <is>
          <t>Music</t>
        </is>
      </c>
      <c r="C108" s="174" t="inlineStr">
        <is>
          <t>dev</t>
        </is>
      </c>
      <c r="D108" s="180" t="n">
        <v>120</v>
      </c>
      <c r="E108" s="181" t="n">
        <v>0.025</v>
      </c>
      <c r="F108" s="181" t="n"/>
      <c r="G108" s="181" t="n"/>
      <c r="H108" s="181" t="n"/>
      <c r="I108" s="174" t="n">
        <v>6</v>
      </c>
      <c r="J108" s="174" t="n">
        <v>3</v>
      </c>
      <c r="K108" s="181" t="n">
        <v>0.0458333333333333</v>
      </c>
      <c r="L108" s="182" t="n">
        <v>0.3988603988603988</v>
      </c>
      <c r="M108" s="175" t="n">
        <v>-1.5</v>
      </c>
      <c r="N108" s="182" t="n">
        <v>0.09048463994876391</v>
      </c>
      <c r="O108" s="182" t="n">
        <v>0.7088057581349206</v>
      </c>
      <c r="P108" s="179">
        <f>IF(OR(E108=0,E108=1),1,0)</f>
        <v/>
      </c>
      <c r="Q108" s="179">
        <f>IF(OR(E108&lt;0.1,E108&gt;0.9),1,0)</f>
        <v/>
      </c>
      <c r="R108" s="181" t="n">
        <v>0.3333333333333333</v>
      </c>
      <c r="S108" s="181" t="n">
        <v>0</v>
      </c>
      <c r="T108" s="181" t="n">
        <v>0</v>
      </c>
      <c r="U108" s="181" t="n">
        <v>0.0436827956989247</v>
      </c>
      <c r="V108" s="181" t="n">
        <v>0.0458333333333333</v>
      </c>
      <c r="W108" s="180" t="n">
        <v>3</v>
      </c>
      <c r="X108" s="182" t="n">
        <v>1</v>
      </c>
      <c r="Y108" s="182" t="n">
        <v>0.9090909090909092</v>
      </c>
      <c r="Z108" s="181" t="n">
        <v>0.0041666666666666</v>
      </c>
      <c r="AA108" s="181" t="n">
        <v>0.0083333333333333</v>
      </c>
    </row>
    <row r="109">
      <c r="A109" s="174" t="inlineStr">
        <is>
          <t>Music_ic8j13piAhQ</t>
        </is>
      </c>
      <c r="B109" s="174" t="inlineStr">
        <is>
          <t>Music</t>
        </is>
      </c>
      <c r="C109" s="174" t="inlineStr">
        <is>
          <t>test</t>
        </is>
      </c>
      <c r="D109" s="180" t="n">
        <v>120</v>
      </c>
      <c r="E109" s="181" t="n">
        <v>0</v>
      </c>
      <c r="F109" s="181" t="n"/>
      <c r="G109" s="181" t="n"/>
      <c r="H109" s="181" t="n"/>
      <c r="I109" s="174" t="n">
        <v>0</v>
      </c>
      <c r="J109" s="174" t="n">
        <v>0</v>
      </c>
      <c r="K109" s="181" t="n">
        <v>0</v>
      </c>
      <c r="L109" s="182" t="n"/>
      <c r="M109" s="175" t="n"/>
      <c r="N109" s="182" t="n"/>
      <c r="O109" s="182" t="n">
        <v>0.5610492047619047</v>
      </c>
      <c r="P109" s="179">
        <f>IF(OR(E109=0,E109=1),1,0)</f>
        <v/>
      </c>
      <c r="Q109" s="179">
        <f>IF(OR(E109&lt;0.1,E109&gt;0.9),1,0)</f>
        <v/>
      </c>
      <c r="R109" s="181" t="n"/>
      <c r="S109" s="181" t="n"/>
      <c r="T109" s="181" t="n"/>
      <c r="U109" s="181" t="n">
        <v>0</v>
      </c>
      <c r="V109" s="181" t="n">
        <v>0</v>
      </c>
      <c r="W109" s="180" t="n">
        <v>0</v>
      </c>
      <c r="X109" s="182" t="n"/>
      <c r="Y109" s="182" t="n"/>
      <c r="Z109" s="181" t="n">
        <v>0</v>
      </c>
      <c r="AA109" s="181" t="n">
        <v>0.0083333333333333</v>
      </c>
    </row>
    <row r="110">
      <c r="A110" s="174" t="inlineStr">
        <is>
          <t>Music_kufF91ofOUI</t>
        </is>
      </c>
      <c r="B110" s="174" t="inlineStr">
        <is>
          <t>Music</t>
        </is>
      </c>
      <c r="C110" s="174" t="inlineStr">
        <is>
          <t>test</t>
        </is>
      </c>
      <c r="D110" s="180" t="n">
        <v>120</v>
      </c>
      <c r="E110" s="181" t="n">
        <v>0</v>
      </c>
      <c r="F110" s="181" t="n"/>
      <c r="G110" s="181" t="n"/>
      <c r="H110" s="181" t="n"/>
      <c r="I110" s="174" t="n">
        <v>0</v>
      </c>
      <c r="J110" s="174" t="n">
        <v>0</v>
      </c>
      <c r="K110" s="181" t="n">
        <v>0</v>
      </c>
      <c r="L110" s="182" t="n"/>
      <c r="M110" s="175" t="n"/>
      <c r="N110" s="182" t="n"/>
      <c r="O110" s="182" t="n">
        <v>0.4999462088293651</v>
      </c>
      <c r="P110" s="179">
        <f>IF(OR(E110=0,E110=1),1,0)</f>
        <v/>
      </c>
      <c r="Q110" s="179">
        <f>IF(OR(E110&lt;0.1,E110&gt;0.9),1,0)</f>
        <v/>
      </c>
      <c r="R110" s="181" t="n"/>
      <c r="S110" s="181" t="n"/>
      <c r="T110" s="181" t="n"/>
      <c r="U110" s="181" t="n">
        <v>0</v>
      </c>
      <c r="V110" s="181" t="n">
        <v>0</v>
      </c>
      <c r="W110" s="180" t="n">
        <v>0</v>
      </c>
      <c r="X110" s="182" t="n"/>
      <c r="Y110" s="182" t="n"/>
      <c r="Z110" s="181" t="n">
        <v>0</v>
      </c>
      <c r="AA110" s="181" t="n">
        <v>0.0083333333333333</v>
      </c>
    </row>
    <row r="111">
      <c r="A111" s="174" t="inlineStr">
        <is>
          <t>Music_lo6HMy_c9wA</t>
        </is>
      </c>
      <c r="B111" s="174" t="inlineStr">
        <is>
          <t>Music</t>
        </is>
      </c>
      <c r="C111" s="174" t="inlineStr">
        <is>
          <t>dev</t>
        </is>
      </c>
      <c r="D111" s="180" t="n">
        <v>76.5</v>
      </c>
      <c r="E111" s="181" t="n">
        <v>0</v>
      </c>
      <c r="F111" s="181" t="n"/>
      <c r="G111" s="181" t="n"/>
      <c r="H111" s="181" t="n"/>
      <c r="I111" s="174" t="n">
        <v>0</v>
      </c>
      <c r="J111" s="174" t="n">
        <v>0</v>
      </c>
      <c r="K111" s="181" t="n">
        <v>0</v>
      </c>
      <c r="L111" s="182" t="n"/>
      <c r="M111" s="175" t="n"/>
      <c r="N111" s="182" t="n"/>
      <c r="O111" s="182" t="n">
        <v>0.5403064497665733</v>
      </c>
      <c r="P111" s="179">
        <f>IF(OR(E111=0,E111=1),1,0)</f>
        <v/>
      </c>
      <c r="Q111" s="179">
        <f>IF(OR(E111&lt;0.1,E111&gt;0.9),1,0)</f>
        <v/>
      </c>
      <c r="R111" s="181" t="n"/>
      <c r="S111" s="181" t="n"/>
      <c r="T111" s="181" t="n"/>
      <c r="U111" s="181" t="n">
        <v>0</v>
      </c>
      <c r="V111" s="181" t="n">
        <v>0</v>
      </c>
      <c r="W111" s="180" t="n">
        <v>0</v>
      </c>
      <c r="X111" s="182" t="n"/>
      <c r="Y111" s="182" t="n"/>
      <c r="Z111" s="181" t="n">
        <v>0</v>
      </c>
      <c r="AA111" s="181" t="n">
        <v>0.0130718954248366</v>
      </c>
    </row>
    <row r="112">
      <c r="A112" s="174" t="inlineStr">
        <is>
          <t>Music_mgqPA6Rbu30</t>
        </is>
      </c>
      <c r="B112" s="174" t="inlineStr">
        <is>
          <t>Music</t>
        </is>
      </c>
      <c r="C112" s="174" t="inlineStr">
        <is>
          <t>test</t>
        </is>
      </c>
      <c r="D112" s="180" t="n">
        <v>120</v>
      </c>
      <c r="E112" s="181" t="n">
        <v>0</v>
      </c>
      <c r="F112" s="181" t="n"/>
      <c r="G112" s="181" t="n"/>
      <c r="H112" s="181" t="n"/>
      <c r="I112" s="174" t="n">
        <v>0</v>
      </c>
      <c r="J112" s="174" t="n">
        <v>0</v>
      </c>
      <c r="K112" s="181" t="n">
        <v>0</v>
      </c>
      <c r="L112" s="182" t="n"/>
      <c r="M112" s="175" t="n"/>
      <c r="N112" s="182" t="n"/>
      <c r="O112" s="182" t="n">
        <v>0.0161308217261904</v>
      </c>
      <c r="P112" s="179">
        <f>IF(OR(E112=0,E112=1),1,0)</f>
        <v/>
      </c>
      <c r="Q112" s="179">
        <f>IF(OR(E112&lt;0.1,E112&gt;0.9),1,0)</f>
        <v/>
      </c>
      <c r="R112" s="181" t="n"/>
      <c r="S112" s="181" t="n"/>
      <c r="T112" s="181" t="n"/>
      <c r="U112" s="181" t="n">
        <v>0</v>
      </c>
      <c r="V112" s="181" t="n">
        <v>0</v>
      </c>
      <c r="W112" s="180" t="n">
        <v>0</v>
      </c>
      <c r="X112" s="182" t="n"/>
      <c r="Y112" s="182" t="n"/>
      <c r="Z112" s="181" t="n">
        <v>0</v>
      </c>
      <c r="AA112" s="181" t="n">
        <v>0.0083333333333333</v>
      </c>
    </row>
    <row r="113">
      <c r="A113" s="174" t="inlineStr">
        <is>
          <t>Music_nb8CnIo_-_A</t>
        </is>
      </c>
      <c r="B113" s="174" t="inlineStr">
        <is>
          <t>Music</t>
        </is>
      </c>
      <c r="C113" s="174" t="inlineStr">
        <is>
          <t>test</t>
        </is>
      </c>
      <c r="D113" s="180" t="n">
        <v>99.5</v>
      </c>
      <c r="E113" s="181" t="n">
        <v>0.0100502512562814</v>
      </c>
      <c r="F113" s="181" t="n"/>
      <c r="G113" s="181" t="n"/>
      <c r="H113" s="181" t="n"/>
      <c r="I113" s="174" t="n">
        <v>2</v>
      </c>
      <c r="J113" s="174" t="n">
        <v>1</v>
      </c>
      <c r="K113" s="181" t="n">
        <v>0.0201005025125628</v>
      </c>
      <c r="L113" s="182" t="n">
        <v>0.9720812182741116</v>
      </c>
      <c r="M113" s="175" t="n">
        <v>0.88</v>
      </c>
      <c r="N113" s="182" t="n">
        <v>0.1865210422199661</v>
      </c>
      <c r="O113" s="182" t="n">
        <v>0.3791541274228284</v>
      </c>
      <c r="P113" s="179">
        <f>IF(OR(E113=0,E113=1),1,0)</f>
        <v/>
      </c>
      <c r="Q113" s="179">
        <f>IF(OR(E113&lt;0.1,E113&gt;0.9),1,0)</f>
        <v/>
      </c>
      <c r="R113" s="181" t="n">
        <v>0</v>
      </c>
      <c r="S113" s="181" t="n"/>
      <c r="T113" s="181" t="n"/>
      <c r="U113" s="181" t="n">
        <v>0.0194647201946472</v>
      </c>
      <c r="V113" s="181" t="n">
        <v>0.0201005025125628</v>
      </c>
      <c r="W113" s="180" t="n">
        <v>1.206030150753769</v>
      </c>
      <c r="X113" s="182" t="n">
        <v>1</v>
      </c>
      <c r="Y113" s="182" t="n">
        <v>1</v>
      </c>
      <c r="Z113" s="181" t="n">
        <v>0</v>
      </c>
      <c r="AA113" s="181" t="n">
        <v>0.0100502512562814</v>
      </c>
    </row>
    <row r="114">
      <c r="A114" s="174" t="inlineStr">
        <is>
          <t>Music_nja_0BaQcNg</t>
        </is>
      </c>
      <c r="B114" s="174" t="inlineStr">
        <is>
          <t>Music</t>
        </is>
      </c>
      <c r="C114" s="174" t="inlineStr">
        <is>
          <t>test</t>
        </is>
      </c>
      <c r="D114" s="180" t="n">
        <v>120</v>
      </c>
      <c r="E114" s="181" t="n">
        <v>0.0125</v>
      </c>
      <c r="F114" s="181" t="n"/>
      <c r="G114" s="181" t="n"/>
      <c r="H114" s="181" t="n"/>
      <c r="I114" s="174" t="n">
        <v>4</v>
      </c>
      <c r="J114" s="174" t="n">
        <v>2</v>
      </c>
      <c r="K114" s="181" t="n">
        <v>0.0291666666666666</v>
      </c>
      <c r="L114" s="182" t="n">
        <v>0.2812939521800281</v>
      </c>
      <c r="M114" s="175" t="n">
        <v>-0.98</v>
      </c>
      <c r="N114" s="182" t="n">
        <v>0.0038511489931641</v>
      </c>
      <c r="O114" s="182" t="n">
        <v>0.650503714484127</v>
      </c>
      <c r="P114" s="179">
        <f>IF(OR(E114=0,E114=1),1,0)</f>
        <v/>
      </c>
      <c r="Q114" s="179">
        <f>IF(OR(E114&lt;0.1,E114&gt;0.9),1,0)</f>
        <v/>
      </c>
      <c r="R114" s="181" t="n">
        <v>0.5</v>
      </c>
      <c r="S114" s="181" t="n">
        <v>0</v>
      </c>
      <c r="T114" s="181" t="n">
        <v>0</v>
      </c>
      <c r="U114" s="181" t="n">
        <v>0.0275537634408602</v>
      </c>
      <c r="V114" s="181" t="n">
        <v>0.0291666666666666</v>
      </c>
      <c r="W114" s="180" t="n">
        <v>2</v>
      </c>
      <c r="X114" s="182" t="n">
        <v>1</v>
      </c>
      <c r="Y114" s="182" t="n">
        <v>0.8</v>
      </c>
      <c r="Z114" s="181" t="n">
        <v>0.0041666666666666</v>
      </c>
      <c r="AA114" s="181" t="n">
        <v>0.0083333333333333</v>
      </c>
    </row>
    <row r="115">
      <c r="A115" s="174" t="inlineStr">
        <is>
          <t>Music_o26qoCYLdS8</t>
        </is>
      </c>
      <c r="B115" s="174" t="inlineStr">
        <is>
          <t>Music</t>
        </is>
      </c>
      <c r="C115" s="174" t="inlineStr">
        <is>
          <t>test</t>
        </is>
      </c>
      <c r="D115" s="180" t="n">
        <v>120</v>
      </c>
      <c r="E115" s="181" t="n">
        <v>0.0083333333333333</v>
      </c>
      <c r="F115" s="181" t="n"/>
      <c r="G115" s="181" t="n"/>
      <c r="H115" s="181" t="n"/>
      <c r="I115" s="174" t="n">
        <v>2</v>
      </c>
      <c r="J115" s="174" t="n">
        <v>1</v>
      </c>
      <c r="K115" s="181" t="n">
        <v>0.0166666666666666</v>
      </c>
      <c r="L115" s="182" t="n">
        <v>0.8046218487394957</v>
      </c>
      <c r="M115" s="175" t="n">
        <v>0.5600000000000001</v>
      </c>
      <c r="N115" s="182" t="n">
        <v>0.1659606512720953</v>
      </c>
      <c r="O115" s="182" t="n">
        <v>0.0473453825396825</v>
      </c>
      <c r="P115" s="179">
        <f>IF(OR(E115=0,E115=1),1,0)</f>
        <v/>
      </c>
      <c r="Q115" s="179">
        <f>IF(OR(E115&lt;0.1,E115&gt;0.9),1,0)</f>
        <v/>
      </c>
      <c r="R115" s="181" t="n">
        <v>0</v>
      </c>
      <c r="S115" s="181" t="n"/>
      <c r="T115" s="181" t="n"/>
      <c r="U115" s="181" t="n">
        <v>0.0154569892473118</v>
      </c>
      <c r="V115" s="181" t="n">
        <v>0.0166666666666666</v>
      </c>
      <c r="W115" s="180" t="n">
        <v>1</v>
      </c>
      <c r="X115" s="182" t="n">
        <v>1</v>
      </c>
      <c r="Y115" s="182" t="n">
        <v>1</v>
      </c>
      <c r="Z115" s="181" t="n">
        <v>0</v>
      </c>
      <c r="AA115" s="181" t="n">
        <v>0.0083333333333333</v>
      </c>
    </row>
    <row r="116">
      <c r="A116" s="174" t="inlineStr">
        <is>
          <t>Music_rxovPkgqOXc</t>
        </is>
      </c>
      <c r="B116" s="174" t="inlineStr">
        <is>
          <t>Music</t>
        </is>
      </c>
      <c r="C116" s="174" t="inlineStr">
        <is>
          <t>test</t>
        </is>
      </c>
      <c r="D116" s="180" t="n">
        <v>120</v>
      </c>
      <c r="E116" s="181" t="n">
        <v>0</v>
      </c>
      <c r="F116" s="181" t="n"/>
      <c r="G116" s="181" t="n"/>
      <c r="H116" s="181" t="n"/>
      <c r="I116" s="174" t="n">
        <v>0</v>
      </c>
      <c r="J116" s="174" t="n">
        <v>0</v>
      </c>
      <c r="K116" s="181" t="n">
        <v>0</v>
      </c>
      <c r="L116" s="182" t="n"/>
      <c r="M116" s="175" t="n"/>
      <c r="N116" s="182" t="n"/>
      <c r="O116" s="182" t="n">
        <v>0.7955629930555556</v>
      </c>
      <c r="P116" s="179">
        <f>IF(OR(E116=0,E116=1),1,0)</f>
        <v/>
      </c>
      <c r="Q116" s="179">
        <f>IF(OR(E116&lt;0.1,E116&gt;0.9),1,0)</f>
        <v/>
      </c>
      <c r="R116" s="181" t="n"/>
      <c r="S116" s="181" t="n"/>
      <c r="T116" s="181" t="n"/>
      <c r="U116" s="181" t="n">
        <v>0</v>
      </c>
      <c r="V116" s="181" t="n">
        <v>0</v>
      </c>
      <c r="W116" s="180" t="n">
        <v>0</v>
      </c>
      <c r="X116" s="182" t="n"/>
      <c r="Y116" s="182" t="n"/>
      <c r="Z116" s="181" t="n">
        <v>0</v>
      </c>
      <c r="AA116" s="181" t="n">
        <v>0.0083333333333333</v>
      </c>
    </row>
    <row r="117">
      <c r="A117" s="174" t="inlineStr">
        <is>
          <t>Music_tf7VWiRbGRs</t>
        </is>
      </c>
      <c r="B117" s="174" t="inlineStr">
        <is>
          <t>Music</t>
        </is>
      </c>
      <c r="C117" s="174" t="inlineStr">
        <is>
          <t>test</t>
        </is>
      </c>
      <c r="D117" s="180" t="n">
        <v>120</v>
      </c>
      <c r="E117" s="181" t="n">
        <v>0</v>
      </c>
      <c r="F117" s="181" t="n"/>
      <c r="G117" s="181" t="n"/>
      <c r="H117" s="181" t="n"/>
      <c r="I117" s="174" t="n">
        <v>0</v>
      </c>
      <c r="J117" s="174" t="n">
        <v>0</v>
      </c>
      <c r="K117" s="181" t="n">
        <v>0</v>
      </c>
      <c r="L117" s="182" t="n"/>
      <c r="M117" s="175" t="n"/>
      <c r="N117" s="182" t="n"/>
      <c r="O117" s="182" t="n">
        <v>0.6465908656746032</v>
      </c>
      <c r="P117" s="179">
        <f>IF(OR(E117=0,E117=1),1,0)</f>
        <v/>
      </c>
      <c r="Q117" s="179">
        <f>IF(OR(E117&lt;0.1,E117&gt;0.9),1,0)</f>
        <v/>
      </c>
      <c r="R117" s="181" t="n"/>
      <c r="S117" s="181" t="n"/>
      <c r="T117" s="181" t="n"/>
      <c r="U117" s="181" t="n">
        <v>0</v>
      </c>
      <c r="V117" s="181" t="n">
        <v>0</v>
      </c>
      <c r="W117" s="180" t="n">
        <v>0</v>
      </c>
      <c r="X117" s="182" t="n"/>
      <c r="Y117" s="182" t="n"/>
      <c r="Z117" s="181" t="n">
        <v>0</v>
      </c>
      <c r="AA117" s="181" t="n">
        <v>0.0083333333333333</v>
      </c>
    </row>
    <row r="118">
      <c r="A118" s="174" t="inlineStr">
        <is>
          <t>Music_tzGfiZ2RI10</t>
        </is>
      </c>
      <c r="B118" s="174" t="inlineStr">
        <is>
          <t>Music</t>
        </is>
      </c>
      <c r="C118" s="174" t="inlineStr">
        <is>
          <t>dev</t>
        </is>
      </c>
      <c r="D118" s="180" t="n">
        <v>120</v>
      </c>
      <c r="E118" s="181" t="n">
        <v>0</v>
      </c>
      <c r="F118" s="181" t="n"/>
      <c r="G118" s="181" t="n"/>
      <c r="H118" s="181" t="n"/>
      <c r="I118" s="174" t="n">
        <v>0</v>
      </c>
      <c r="J118" s="174" t="n">
        <v>0</v>
      </c>
      <c r="K118" s="181" t="n">
        <v>0</v>
      </c>
      <c r="L118" s="182" t="n"/>
      <c r="M118" s="175" t="n"/>
      <c r="N118" s="182" t="n"/>
      <c r="O118" s="182" t="n">
        <v>0.7778057700396825</v>
      </c>
      <c r="P118" s="179">
        <f>IF(OR(E118=0,E118=1),1,0)</f>
        <v/>
      </c>
      <c r="Q118" s="179">
        <f>IF(OR(E118&lt;0.1,E118&gt;0.9),1,0)</f>
        <v/>
      </c>
      <c r="R118" s="181" t="n"/>
      <c r="S118" s="181" t="n"/>
      <c r="T118" s="181" t="n"/>
      <c r="U118" s="181" t="n">
        <v>0</v>
      </c>
      <c r="V118" s="181" t="n">
        <v>0</v>
      </c>
      <c r="W118" s="180" t="n">
        <v>0</v>
      </c>
      <c r="X118" s="182" t="n"/>
      <c r="Y118" s="182" t="n"/>
      <c r="Z118" s="181" t="n">
        <v>0</v>
      </c>
      <c r="AA118" s="181" t="n">
        <v>0.0083333333333333</v>
      </c>
    </row>
    <row r="119">
      <c r="A119" s="174" t="inlineStr">
        <is>
          <t>Music_uNIpbNgobVE</t>
        </is>
      </c>
      <c r="B119" s="174" t="inlineStr">
        <is>
          <t>Music</t>
        </is>
      </c>
      <c r="C119" s="174" t="inlineStr">
        <is>
          <t>test</t>
        </is>
      </c>
      <c r="D119" s="180" t="n">
        <v>120</v>
      </c>
      <c r="E119" s="181" t="n">
        <v>0.0125</v>
      </c>
      <c r="F119" s="181" t="n"/>
      <c r="G119" s="181" t="n"/>
      <c r="H119" s="181" t="n"/>
      <c r="I119" s="174" t="n">
        <v>4</v>
      </c>
      <c r="J119" s="174" t="n">
        <v>2</v>
      </c>
      <c r="K119" s="181" t="n">
        <v>0.0291666666666666</v>
      </c>
      <c r="L119" s="182" t="n">
        <v>0.731364275668073</v>
      </c>
      <c r="M119" s="175" t="n">
        <v>-0.36</v>
      </c>
      <c r="N119" s="182" t="n">
        <v>0.3384081551506092</v>
      </c>
      <c r="O119" s="182" t="n">
        <v>0.0213310123015873</v>
      </c>
      <c r="P119" s="179">
        <f>IF(OR(E119=0,E119=1),1,0)</f>
        <v/>
      </c>
      <c r="Q119" s="179">
        <f>IF(OR(E119&lt;0.1,E119&gt;0.9),1,0)</f>
        <v/>
      </c>
      <c r="R119" s="181" t="n">
        <v>0.5</v>
      </c>
      <c r="S119" s="181" t="n">
        <v>0</v>
      </c>
      <c r="T119" s="181" t="n">
        <v>0</v>
      </c>
      <c r="U119" s="181" t="n">
        <v>0.0282258064516129</v>
      </c>
      <c r="V119" s="181" t="n">
        <v>0.0291666666666666</v>
      </c>
      <c r="W119" s="180" t="n">
        <v>2</v>
      </c>
      <c r="X119" s="182" t="n">
        <v>1</v>
      </c>
      <c r="Y119" s="182" t="n">
        <v>0.8</v>
      </c>
      <c r="Z119" s="181" t="n">
        <v>0.0041666666666666</v>
      </c>
      <c r="AA119" s="181" t="n">
        <v>0.0083333333333333</v>
      </c>
    </row>
    <row r="120">
      <c r="A120" s="174" t="inlineStr">
        <is>
          <t>Music_v8KND_z--HA</t>
        </is>
      </c>
      <c r="B120" s="174" t="inlineStr">
        <is>
          <t>Music</t>
        </is>
      </c>
      <c r="C120" s="174" t="inlineStr">
        <is>
          <t>test</t>
        </is>
      </c>
      <c r="D120" s="180" t="n">
        <v>120</v>
      </c>
      <c r="E120" s="181" t="n">
        <v>0.0125</v>
      </c>
      <c r="F120" s="181" t="n"/>
      <c r="G120" s="181" t="n"/>
      <c r="H120" s="181" t="n"/>
      <c r="I120" s="174" t="n">
        <v>4</v>
      </c>
      <c r="J120" s="174" t="n">
        <v>2</v>
      </c>
      <c r="K120" s="181" t="n">
        <v>0.025</v>
      </c>
      <c r="L120" s="182" t="n">
        <v>0.0478199718706047</v>
      </c>
      <c r="M120" s="175" t="n">
        <v>-0.16</v>
      </c>
      <c r="N120" s="182" t="n">
        <v>-0.2643047850433637</v>
      </c>
      <c r="O120" s="182" t="n">
        <v>0.8535098323412699</v>
      </c>
      <c r="P120" s="179">
        <f>IF(OR(E120=0,E120=1),1,0)</f>
        <v/>
      </c>
      <c r="Q120" s="179">
        <f>IF(OR(E120&lt;0.1,E120&gt;0.9),1,0)</f>
        <v/>
      </c>
      <c r="R120" s="181" t="n">
        <v>0.5</v>
      </c>
      <c r="S120" s="181" t="n">
        <v>1</v>
      </c>
      <c r="T120" s="181" t="n">
        <v>1</v>
      </c>
      <c r="U120" s="181" t="n">
        <v>0.023521505376344</v>
      </c>
      <c r="V120" s="181" t="n">
        <v>0.025</v>
      </c>
      <c r="W120" s="180" t="n">
        <v>2</v>
      </c>
      <c r="X120" s="182" t="n">
        <v>1</v>
      </c>
      <c r="Y120" s="182" t="n">
        <v>0.8571428571428571</v>
      </c>
      <c r="Z120" s="181" t="n">
        <v>0.0041666666666666</v>
      </c>
      <c r="AA120" s="181" t="n">
        <v>0.0083333333333333</v>
      </c>
    </row>
    <row r="121">
      <c r="A121" s="174" t="inlineStr">
        <is>
          <t>Music_xXEx0DyIMks</t>
        </is>
      </c>
      <c r="B121" s="174" t="inlineStr">
        <is>
          <t>Music</t>
        </is>
      </c>
      <c r="C121" s="174" t="inlineStr">
        <is>
          <t>test</t>
        </is>
      </c>
      <c r="D121" s="180" t="n">
        <v>120</v>
      </c>
      <c r="E121" s="181" t="n">
        <v>0</v>
      </c>
      <c r="F121" s="181" t="n"/>
      <c r="G121" s="181" t="n"/>
      <c r="H121" s="181" t="n"/>
      <c r="I121" s="174" t="n">
        <v>0</v>
      </c>
      <c r="J121" s="174" t="n">
        <v>0</v>
      </c>
      <c r="K121" s="181" t="n">
        <v>0</v>
      </c>
      <c r="L121" s="182" t="n"/>
      <c r="M121" s="175" t="n"/>
      <c r="N121" s="182" t="n"/>
      <c r="O121" s="182" t="n">
        <v>0.6588951464285715</v>
      </c>
      <c r="P121" s="179">
        <f>IF(OR(E121=0,E121=1),1,0)</f>
        <v/>
      </c>
      <c r="Q121" s="179">
        <f>IF(OR(E121&lt;0.1,E121&gt;0.9),1,0)</f>
        <v/>
      </c>
      <c r="R121" s="181" t="n"/>
      <c r="S121" s="181" t="n"/>
      <c r="T121" s="181" t="n"/>
      <c r="U121" s="181" t="n">
        <v>0</v>
      </c>
      <c r="V121" s="181" t="n">
        <v>0</v>
      </c>
      <c r="W121" s="180" t="n">
        <v>0</v>
      </c>
      <c r="X121" s="182" t="n"/>
      <c r="Y121" s="182" t="n"/>
      <c r="Z121" s="181" t="n">
        <v>0</v>
      </c>
      <c r="AA121" s="181" t="n">
        <v>0.0083333333333333</v>
      </c>
    </row>
    <row r="122">
      <c r="A122" s="174" t="inlineStr">
        <is>
          <t>Noise_2kVf_qNfblQ</t>
        </is>
      </c>
      <c r="B122" s="174" t="inlineStr">
        <is>
          <t>Noise</t>
        </is>
      </c>
      <c r="C122" s="174" t="inlineStr">
        <is>
          <t>test</t>
        </is>
      </c>
      <c r="D122" s="180" t="n">
        <v>120</v>
      </c>
      <c r="E122" s="181" t="n">
        <v>0.025</v>
      </c>
      <c r="F122" s="181" t="n"/>
      <c r="G122" s="181" t="n"/>
      <c r="H122" s="181" t="n"/>
      <c r="I122" s="174" t="n">
        <v>4</v>
      </c>
      <c r="J122" s="174" t="n">
        <v>2</v>
      </c>
      <c r="K122" s="181" t="n">
        <v>0.0333333333333333</v>
      </c>
      <c r="L122" s="182" t="n">
        <v>0.9166666666666666</v>
      </c>
      <c r="M122" s="175" t="n">
        <v>0.34</v>
      </c>
      <c r="N122" s="182" t="n">
        <v>0.3815044732137009</v>
      </c>
      <c r="O122" s="182" t="n">
        <v>0.0472150566468254</v>
      </c>
      <c r="P122" s="179">
        <f>IF(OR(E122=0,E122=1),1,0)</f>
        <v/>
      </c>
      <c r="Q122" s="179">
        <f>IF(OR(E122&lt;0.1,E122&gt;0.9),1,0)</f>
        <v/>
      </c>
      <c r="R122" s="181" t="n">
        <v>0</v>
      </c>
      <c r="S122" s="181" t="n">
        <v>0</v>
      </c>
      <c r="T122" s="181" t="n">
        <v>0</v>
      </c>
      <c r="U122" s="181" t="n">
        <v>0.0315860215053763</v>
      </c>
      <c r="V122" s="181" t="n">
        <v>0.0333333333333333</v>
      </c>
      <c r="W122" s="180" t="n">
        <v>2</v>
      </c>
      <c r="X122" s="182" t="n">
        <v>1</v>
      </c>
      <c r="Y122" s="182" t="n">
        <v>1</v>
      </c>
      <c r="Z122" s="181" t="n">
        <v>0</v>
      </c>
      <c r="AA122" s="181" t="n">
        <v>0.0083333333333333</v>
      </c>
    </row>
    <row r="123">
      <c r="A123" s="174" t="inlineStr">
        <is>
          <t>Noise_2y6zdAbN9o8</t>
        </is>
      </c>
      <c r="B123" s="174" t="inlineStr">
        <is>
          <t>Noise</t>
        </is>
      </c>
      <c r="C123" s="174" t="inlineStr">
        <is>
          <t>test</t>
        </is>
      </c>
      <c r="D123" s="180" t="n">
        <v>120</v>
      </c>
      <c r="E123" s="181" t="n">
        <v>0</v>
      </c>
      <c r="F123" s="181" t="n"/>
      <c r="G123" s="181" t="n"/>
      <c r="H123" s="181" t="n"/>
      <c r="I123" s="174" t="n">
        <v>0</v>
      </c>
      <c r="J123" s="174" t="n">
        <v>0</v>
      </c>
      <c r="K123" s="181" t="n">
        <v>0</v>
      </c>
      <c r="L123" s="182" t="n"/>
      <c r="M123" s="175" t="n"/>
      <c r="N123" s="182" t="n"/>
      <c r="O123" s="182" t="n">
        <v>0.0012472333333333</v>
      </c>
      <c r="P123" s="179">
        <f>IF(OR(E123=0,E123=1),1,0)</f>
        <v/>
      </c>
      <c r="Q123" s="179">
        <f>IF(OR(E123&lt;0.1,E123&gt;0.9),1,0)</f>
        <v/>
      </c>
      <c r="R123" s="181" t="n"/>
      <c r="S123" s="181" t="n"/>
      <c r="T123" s="181" t="n"/>
      <c r="U123" s="181" t="n">
        <v>0</v>
      </c>
      <c r="V123" s="181" t="n">
        <v>0</v>
      </c>
      <c r="W123" s="180" t="n">
        <v>0</v>
      </c>
      <c r="X123" s="182" t="n"/>
      <c r="Y123" s="182" t="n"/>
      <c r="Z123" s="181" t="n">
        <v>0</v>
      </c>
      <c r="AA123" s="181" t="n">
        <v>0.0083333333333333</v>
      </c>
    </row>
    <row r="124">
      <c r="A124" s="174" t="inlineStr">
        <is>
          <t>Noise_3jBjaeatXZk</t>
        </is>
      </c>
      <c r="B124" s="174" t="inlineStr">
        <is>
          <t>Noise</t>
        </is>
      </c>
      <c r="C124" s="174" t="inlineStr">
        <is>
          <t>dev</t>
        </is>
      </c>
      <c r="D124" s="180" t="n">
        <v>120</v>
      </c>
      <c r="E124" s="181" t="n">
        <v>0</v>
      </c>
      <c r="F124" s="181" t="n"/>
      <c r="G124" s="181" t="n"/>
      <c r="H124" s="181" t="n"/>
      <c r="I124" s="174" t="n">
        <v>0</v>
      </c>
      <c r="J124" s="174" t="n">
        <v>0</v>
      </c>
      <c r="K124" s="181" t="n">
        <v>0</v>
      </c>
      <c r="L124" s="182" t="n"/>
      <c r="M124" s="175" t="n"/>
      <c r="N124" s="182" t="n"/>
      <c r="O124" s="182" t="n">
        <v>0.0167537606150793</v>
      </c>
      <c r="P124" s="179">
        <f>IF(OR(E124=0,E124=1),1,0)</f>
        <v/>
      </c>
      <c r="Q124" s="179">
        <f>IF(OR(E124&lt;0.1,E124&gt;0.9),1,0)</f>
        <v/>
      </c>
      <c r="R124" s="181" t="n"/>
      <c r="S124" s="181" t="n"/>
      <c r="T124" s="181" t="n"/>
      <c r="U124" s="181" t="n">
        <v>0</v>
      </c>
      <c r="V124" s="181" t="n">
        <v>0</v>
      </c>
      <c r="W124" s="180" t="n">
        <v>0</v>
      </c>
      <c r="X124" s="182" t="n"/>
      <c r="Y124" s="182" t="n"/>
      <c r="Z124" s="181" t="n">
        <v>0</v>
      </c>
      <c r="AA124" s="181" t="n">
        <v>0.0083333333333333</v>
      </c>
    </row>
    <row r="125">
      <c r="A125" s="174" t="inlineStr">
        <is>
          <t>Noise_4xp8qgZSbP4</t>
        </is>
      </c>
      <c r="B125" s="174" t="inlineStr">
        <is>
          <t>Noise</t>
        </is>
      </c>
      <c r="C125" s="174" t="inlineStr">
        <is>
          <t>test</t>
        </is>
      </c>
      <c r="D125" s="180" t="n">
        <v>120</v>
      </c>
      <c r="E125" s="181" t="n">
        <v>0.0541666666666666</v>
      </c>
      <c r="F125" s="181" t="n"/>
      <c r="G125" s="181" t="n"/>
      <c r="H125" s="181" t="n"/>
      <c r="I125" s="174" t="n">
        <v>12</v>
      </c>
      <c r="J125" s="174" t="n">
        <v>6</v>
      </c>
      <c r="K125" s="181" t="n">
        <v>0.08749999999999999</v>
      </c>
      <c r="L125" s="182" t="n">
        <v>0.920704845814978</v>
      </c>
      <c r="M125" s="175" t="n">
        <v>0.52</v>
      </c>
      <c r="N125" s="182" t="n">
        <v>0.5262699756881001</v>
      </c>
      <c r="O125" s="182" t="n">
        <v>0.0905321655753968</v>
      </c>
      <c r="P125" s="179">
        <f>IF(OR(E125=0,E125=1),1,0)</f>
        <v/>
      </c>
      <c r="Q125" s="179">
        <f>IF(OR(E125&lt;0.1,E125&gt;0.9),1,0)</f>
        <v/>
      </c>
      <c r="R125" s="181" t="n">
        <v>0.3333333333333333</v>
      </c>
      <c r="S125" s="181" t="n">
        <v>0.2</v>
      </c>
      <c r="T125" s="181" t="n">
        <v>0.2</v>
      </c>
      <c r="U125" s="181" t="n">
        <v>0.0833333333333333</v>
      </c>
      <c r="V125" s="181" t="n">
        <v>0.08749999999999999</v>
      </c>
      <c r="W125" s="180" t="n">
        <v>6</v>
      </c>
      <c r="X125" s="182" t="n">
        <v>1</v>
      </c>
      <c r="Y125" s="182" t="n">
        <v>0.9230769230769232</v>
      </c>
      <c r="Z125" s="181" t="n">
        <v>0.0083333333333333</v>
      </c>
      <c r="AA125" s="181" t="n">
        <v>0.0083333333333333</v>
      </c>
    </row>
    <row r="126">
      <c r="A126" s="174" t="inlineStr">
        <is>
          <t>Noise_9a4qsMCX81E</t>
        </is>
      </c>
      <c r="B126" s="174" t="inlineStr">
        <is>
          <t>Noise</t>
        </is>
      </c>
      <c r="C126" s="174" t="inlineStr">
        <is>
          <t>dev</t>
        </is>
      </c>
      <c r="D126" s="180" t="n">
        <v>120</v>
      </c>
      <c r="E126" s="181" t="n">
        <v>0.3375</v>
      </c>
      <c r="F126" s="181" t="n"/>
      <c r="G126" s="181" t="n"/>
      <c r="H126" s="181" t="n"/>
      <c r="I126" s="174" t="n">
        <v>18</v>
      </c>
      <c r="J126" s="174" t="n">
        <v>9</v>
      </c>
      <c r="K126" s="181" t="n">
        <v>0.1416666666666666</v>
      </c>
      <c r="L126" s="182" t="n">
        <v>0.7477288609364081</v>
      </c>
      <c r="M126" s="175" t="n">
        <v>1.38</v>
      </c>
      <c r="N126" s="182" t="n">
        <v>0.4920517211186391</v>
      </c>
      <c r="O126" s="182" t="n">
        <v>0.1542860841269841</v>
      </c>
      <c r="P126" s="179">
        <f>IF(OR(E126=0,E126=1),1,0)</f>
        <v/>
      </c>
      <c r="Q126" s="179">
        <f>IF(OR(E126&lt;0.1,E126&gt;0.9),1,0)</f>
        <v/>
      </c>
      <c r="R126" s="181" t="n">
        <v>0.1111111111111111</v>
      </c>
      <c r="S126" s="181" t="n">
        <v>0.125</v>
      </c>
      <c r="T126" s="181" t="n">
        <v>0.125</v>
      </c>
      <c r="U126" s="181" t="n">
        <v>0.1303763440860215</v>
      </c>
      <c r="V126" s="181" t="n">
        <v>0.1416666666666666</v>
      </c>
      <c r="W126" s="180" t="n">
        <v>9</v>
      </c>
      <c r="X126" s="182" t="n">
        <v>1</v>
      </c>
      <c r="Y126" s="182" t="n">
        <v>0.98159509202454</v>
      </c>
      <c r="Z126" s="181" t="n">
        <v>0.0125</v>
      </c>
      <c r="AA126" s="181" t="n">
        <v>0.0083333333333333</v>
      </c>
    </row>
    <row r="127">
      <c r="A127" s="174" t="inlineStr">
        <is>
          <t>Noise_AzeN3eZo7n4</t>
        </is>
      </c>
      <c r="B127" s="174" t="inlineStr">
        <is>
          <t>Noise</t>
        </is>
      </c>
      <c r="C127" s="174" t="inlineStr">
        <is>
          <t>test</t>
        </is>
      </c>
      <c r="D127" s="180" t="n">
        <v>120</v>
      </c>
      <c r="E127" s="181" t="n">
        <v>0</v>
      </c>
      <c r="F127" s="181" t="n"/>
      <c r="G127" s="181" t="n"/>
      <c r="H127" s="181" t="n"/>
      <c r="I127" s="174" t="n">
        <v>0</v>
      </c>
      <c r="J127" s="174" t="n">
        <v>0</v>
      </c>
      <c r="K127" s="181" t="n">
        <v>0</v>
      </c>
      <c r="L127" s="182" t="n"/>
      <c r="M127" s="175" t="n"/>
      <c r="N127" s="182" t="n"/>
      <c r="O127" s="182" t="n">
        <v>0.0178340260912698</v>
      </c>
      <c r="P127" s="179">
        <f>IF(OR(E127=0,E127=1),1,0)</f>
        <v/>
      </c>
      <c r="Q127" s="179">
        <f>IF(OR(E127&lt;0.1,E127&gt;0.9),1,0)</f>
        <v/>
      </c>
      <c r="R127" s="181" t="n"/>
      <c r="S127" s="181" t="n"/>
      <c r="T127" s="181" t="n"/>
      <c r="U127" s="181" t="n">
        <v>0</v>
      </c>
      <c r="V127" s="181" t="n">
        <v>0</v>
      </c>
      <c r="W127" s="180" t="n">
        <v>0</v>
      </c>
      <c r="X127" s="182" t="n"/>
      <c r="Y127" s="182" t="n"/>
      <c r="Z127" s="181" t="n">
        <v>0</v>
      </c>
      <c r="AA127" s="181" t="n">
        <v>0.0083333333333333</v>
      </c>
    </row>
    <row r="128">
      <c r="A128" s="174" t="inlineStr">
        <is>
          <t>Noise_BAw342Xqxhs</t>
        </is>
      </c>
      <c r="B128" s="174" t="inlineStr">
        <is>
          <t>Noise</t>
        </is>
      </c>
      <c r="C128" s="174" t="inlineStr">
        <is>
          <t>test</t>
        </is>
      </c>
      <c r="D128" s="180" t="n">
        <v>120</v>
      </c>
      <c r="E128" s="181" t="n">
        <v>0.1583333333333333</v>
      </c>
      <c r="F128" s="181" t="n"/>
      <c r="G128" s="181" t="n"/>
      <c r="H128" s="181" t="n"/>
      <c r="I128" s="174" t="n">
        <v>22</v>
      </c>
      <c r="J128" s="174" t="n">
        <v>11</v>
      </c>
      <c r="K128" s="181" t="n">
        <v>0.1625</v>
      </c>
      <c r="L128" s="182" t="n">
        <v>0.7902553413236061</v>
      </c>
      <c r="M128" s="175" t="n">
        <v>0.2</v>
      </c>
      <c r="N128" s="182" t="n">
        <v>0.4159215999432669</v>
      </c>
      <c r="O128" s="182" t="n">
        <v>0.1108080064484127</v>
      </c>
      <c r="P128" s="179">
        <f>IF(OR(E128=0,E128=1),1,0)</f>
        <v/>
      </c>
      <c r="Q128" s="179">
        <f>IF(OR(E128&lt;0.1,E128&gt;0.9),1,0)</f>
        <v/>
      </c>
      <c r="R128" s="181" t="n">
        <v>0.3636363636363636</v>
      </c>
      <c r="S128" s="181" t="n">
        <v>0.1</v>
      </c>
      <c r="T128" s="181" t="n">
        <v>0.1</v>
      </c>
      <c r="U128" s="181" t="n">
        <v>0.1545698924731182</v>
      </c>
      <c r="V128" s="181" t="n">
        <v>0.1625</v>
      </c>
      <c r="W128" s="180" t="n">
        <v>11</v>
      </c>
      <c r="X128" s="182" t="n">
        <v>1</v>
      </c>
      <c r="Y128" s="182" t="n">
        <v>0.9473684210526316</v>
      </c>
      <c r="Z128" s="181" t="n">
        <v>0.0166666666666666</v>
      </c>
      <c r="AA128" s="181" t="n">
        <v>0.0083333333333333</v>
      </c>
    </row>
    <row r="129">
      <c r="A129" s="174" t="inlineStr">
        <is>
          <t>Noise_C7Kez-mefBU</t>
        </is>
      </c>
      <c r="B129" s="174" t="inlineStr">
        <is>
          <t>Noise</t>
        </is>
      </c>
      <c r="C129" s="174" t="inlineStr">
        <is>
          <t>dev</t>
        </is>
      </c>
      <c r="D129" s="180" t="n">
        <v>120</v>
      </c>
      <c r="E129" s="181" t="n">
        <v>0.1333333333333333</v>
      </c>
      <c r="F129" s="181" t="n"/>
      <c r="G129" s="181" t="n"/>
      <c r="H129" s="181" t="n"/>
      <c r="I129" s="174" t="n">
        <v>20</v>
      </c>
      <c r="J129" s="174" t="n">
        <v>10</v>
      </c>
      <c r="K129" s="181" t="n">
        <v>0.1458333333333333</v>
      </c>
      <c r="L129" s="182" t="n">
        <v>0.3676382211538461</v>
      </c>
      <c r="M129" s="175" t="n">
        <v>1.5</v>
      </c>
      <c r="N129" s="182" t="n">
        <v>-0.0811698184507148</v>
      </c>
      <c r="O129" s="182" t="n">
        <v>0.001709210813492</v>
      </c>
      <c r="P129" s="179">
        <f>IF(OR(E129=0,E129=1),1,0)</f>
        <v/>
      </c>
      <c r="Q129" s="179">
        <f>IF(OR(E129&lt;0.1,E129&gt;0.9),1,0)</f>
        <v/>
      </c>
      <c r="R129" s="181" t="n">
        <v>0.3</v>
      </c>
      <c r="S129" s="181" t="n">
        <v>0.2222222222222222</v>
      </c>
      <c r="T129" s="181" t="n">
        <v>0.2222222222222222</v>
      </c>
      <c r="U129" s="181" t="n">
        <v>0.1397849462365591</v>
      </c>
      <c r="V129" s="181" t="n">
        <v>0.1458333333333333</v>
      </c>
      <c r="W129" s="180" t="n">
        <v>10</v>
      </c>
      <c r="X129" s="182" t="n">
        <v>1</v>
      </c>
      <c r="Y129" s="182" t="n">
        <v>0.9206349206349206</v>
      </c>
      <c r="Z129" s="181" t="n">
        <v>0.0208333333333333</v>
      </c>
      <c r="AA129" s="181" t="n">
        <v>0.0083333333333333</v>
      </c>
    </row>
    <row r="130">
      <c r="A130" s="174" t="inlineStr">
        <is>
          <t>Noise_Cec4Z-Vlf7Q</t>
        </is>
      </c>
      <c r="B130" s="174" t="inlineStr">
        <is>
          <t>Noise</t>
        </is>
      </c>
      <c r="C130" s="174" t="inlineStr">
        <is>
          <t>test</t>
        </is>
      </c>
      <c r="D130" s="180" t="n">
        <v>120</v>
      </c>
      <c r="E130" s="181" t="n">
        <v>0</v>
      </c>
      <c r="F130" s="181" t="n"/>
      <c r="G130" s="181" t="n"/>
      <c r="H130" s="181" t="n"/>
      <c r="I130" s="174" t="n">
        <v>0</v>
      </c>
      <c r="J130" s="174" t="n">
        <v>0</v>
      </c>
      <c r="K130" s="181" t="n">
        <v>0</v>
      </c>
      <c r="L130" s="182" t="n"/>
      <c r="M130" s="175" t="n"/>
      <c r="N130" s="182" t="n"/>
      <c r="O130" s="182" t="n">
        <v>0.0087024638888888</v>
      </c>
      <c r="P130" s="179">
        <f>IF(OR(E130=0,E130=1),1,0)</f>
        <v/>
      </c>
      <c r="Q130" s="179">
        <f>IF(OR(E130&lt;0.1,E130&gt;0.9),1,0)</f>
        <v/>
      </c>
      <c r="R130" s="181" t="n"/>
      <c r="S130" s="181" t="n"/>
      <c r="T130" s="181" t="n"/>
      <c r="U130" s="181" t="n">
        <v>0</v>
      </c>
      <c r="V130" s="181" t="n">
        <v>0</v>
      </c>
      <c r="W130" s="180" t="n">
        <v>0</v>
      </c>
      <c r="X130" s="182" t="n"/>
      <c r="Y130" s="182" t="n"/>
      <c r="Z130" s="181" t="n">
        <v>0</v>
      </c>
      <c r="AA130" s="181" t="n">
        <v>0.0083333333333333</v>
      </c>
    </row>
    <row r="131">
      <c r="A131" s="174" t="inlineStr">
        <is>
          <t>Noise_D-td0OEk0HY</t>
        </is>
      </c>
      <c r="B131" s="174" t="inlineStr">
        <is>
          <t>Noise</t>
        </is>
      </c>
      <c r="C131" s="174" t="inlineStr">
        <is>
          <t>test</t>
        </is>
      </c>
      <c r="D131" s="180" t="n">
        <v>120</v>
      </c>
      <c r="E131" s="181" t="n">
        <v>0</v>
      </c>
      <c r="F131" s="181" t="n"/>
      <c r="G131" s="181" t="n"/>
      <c r="H131" s="181" t="n"/>
      <c r="I131" s="174" t="n">
        <v>0</v>
      </c>
      <c r="J131" s="174" t="n">
        <v>0</v>
      </c>
      <c r="K131" s="181" t="n">
        <v>0</v>
      </c>
      <c r="L131" s="182" t="n"/>
      <c r="M131" s="175" t="n"/>
      <c r="N131" s="182" t="n"/>
      <c r="O131" s="182" t="n">
        <v>0.0506805319444444</v>
      </c>
      <c r="P131" s="179">
        <f>IF(OR(E131=0,E131=1),1,0)</f>
        <v/>
      </c>
      <c r="Q131" s="179">
        <f>IF(OR(E131&lt;0.1,E131&gt;0.9),1,0)</f>
        <v/>
      </c>
      <c r="R131" s="181" t="n"/>
      <c r="S131" s="181" t="n"/>
      <c r="T131" s="181" t="n"/>
      <c r="U131" s="181" t="n">
        <v>0</v>
      </c>
      <c r="V131" s="181" t="n">
        <v>0</v>
      </c>
      <c r="W131" s="180" t="n">
        <v>0</v>
      </c>
      <c r="X131" s="182" t="n"/>
      <c r="Y131" s="182" t="n"/>
      <c r="Z131" s="181" t="n">
        <v>0</v>
      </c>
      <c r="AA131" s="181" t="n">
        <v>0.0083333333333333</v>
      </c>
    </row>
    <row r="132">
      <c r="A132" s="174" t="inlineStr">
        <is>
          <t>Noise_Hf7m-Lv2Hyg</t>
        </is>
      </c>
      <c r="B132" s="174" t="inlineStr">
        <is>
          <t>Noise</t>
        </is>
      </c>
      <c r="C132" s="174" t="inlineStr">
        <is>
          <t>test</t>
        </is>
      </c>
      <c r="D132" s="180" t="n">
        <v>120</v>
      </c>
      <c r="E132" s="181" t="n">
        <v>0</v>
      </c>
      <c r="F132" s="181" t="n"/>
      <c r="G132" s="181" t="n"/>
      <c r="H132" s="181" t="n"/>
      <c r="I132" s="174" t="n">
        <v>0</v>
      </c>
      <c r="J132" s="174" t="n">
        <v>0</v>
      </c>
      <c r="K132" s="181" t="n">
        <v>0</v>
      </c>
      <c r="L132" s="182" t="n"/>
      <c r="M132" s="175" t="n"/>
      <c r="N132" s="182" t="n"/>
      <c r="O132" s="182" t="n">
        <v>0.0065340569444444</v>
      </c>
      <c r="P132" s="179">
        <f>IF(OR(E132=0,E132=1),1,0)</f>
        <v/>
      </c>
      <c r="Q132" s="179">
        <f>IF(OR(E132&lt;0.1,E132&gt;0.9),1,0)</f>
        <v/>
      </c>
      <c r="R132" s="181" t="n"/>
      <c r="S132" s="181" t="n"/>
      <c r="T132" s="181" t="n"/>
      <c r="U132" s="181" t="n">
        <v>0</v>
      </c>
      <c r="V132" s="181" t="n">
        <v>0</v>
      </c>
      <c r="W132" s="180" t="n">
        <v>0</v>
      </c>
      <c r="X132" s="182" t="n"/>
      <c r="Y132" s="182" t="n"/>
      <c r="Z132" s="181" t="n">
        <v>0</v>
      </c>
      <c r="AA132" s="181" t="n">
        <v>0.0083333333333333</v>
      </c>
    </row>
    <row r="133">
      <c r="A133" s="174" t="inlineStr">
        <is>
          <t>Noise_NWlFKrzvsm0</t>
        </is>
      </c>
      <c r="B133" s="174" t="inlineStr">
        <is>
          <t>Noise</t>
        </is>
      </c>
      <c r="C133" s="174" t="inlineStr">
        <is>
          <t>dev</t>
        </is>
      </c>
      <c r="D133" s="180" t="n">
        <v>120</v>
      </c>
      <c r="E133" s="181" t="n">
        <v>0</v>
      </c>
      <c r="F133" s="181" t="n"/>
      <c r="G133" s="181" t="n"/>
      <c r="H133" s="181" t="n"/>
      <c r="I133" s="174" t="n">
        <v>0</v>
      </c>
      <c r="J133" s="174" t="n">
        <v>0</v>
      </c>
      <c r="K133" s="181" t="n">
        <v>0</v>
      </c>
      <c r="L133" s="182" t="n"/>
      <c r="M133" s="175" t="n"/>
      <c r="N133" s="182" t="n"/>
      <c r="O133" s="182" t="n">
        <v>0.0006449854166666</v>
      </c>
      <c r="P133" s="179">
        <f>IF(OR(E133=0,E133=1),1,0)</f>
        <v/>
      </c>
      <c r="Q133" s="179">
        <f>IF(OR(E133&lt;0.1,E133&gt;0.9),1,0)</f>
        <v/>
      </c>
      <c r="R133" s="181" t="n"/>
      <c r="S133" s="181" t="n"/>
      <c r="T133" s="181" t="n"/>
      <c r="U133" s="181" t="n">
        <v>0</v>
      </c>
      <c r="V133" s="181" t="n">
        <v>0</v>
      </c>
      <c r="W133" s="180" t="n">
        <v>0</v>
      </c>
      <c r="X133" s="182" t="n"/>
      <c r="Y133" s="182" t="n"/>
      <c r="Z133" s="181" t="n">
        <v>0</v>
      </c>
      <c r="AA133" s="181" t="n">
        <v>0.0083333333333333</v>
      </c>
    </row>
    <row r="134">
      <c r="A134" s="174" t="inlineStr">
        <is>
          <t>Noise_NwoEClQcsis</t>
        </is>
      </c>
      <c r="B134" s="174" t="inlineStr">
        <is>
          <t>Noise</t>
        </is>
      </c>
      <c r="C134" s="174" t="inlineStr">
        <is>
          <t>test</t>
        </is>
      </c>
      <c r="D134" s="180" t="n">
        <v>120</v>
      </c>
      <c r="E134" s="181" t="n">
        <v>0.025</v>
      </c>
      <c r="F134" s="181" t="n"/>
      <c r="G134" s="181" t="n"/>
      <c r="H134" s="181" t="n"/>
      <c r="I134" s="174" t="n">
        <v>4</v>
      </c>
      <c r="J134" s="174" t="n">
        <v>2</v>
      </c>
      <c r="K134" s="181" t="n">
        <v>0.0333333333333333</v>
      </c>
      <c r="L134" s="182" t="n">
        <v>0.975071225071225</v>
      </c>
      <c r="M134" s="175" t="n">
        <v>0.26</v>
      </c>
      <c r="N134" s="182" t="n">
        <v>0.5173073746599943</v>
      </c>
      <c r="O134" s="182" t="n">
        <v>0.0519898231150793</v>
      </c>
      <c r="P134" s="179">
        <f>IF(OR(E134=0,E134=1),1,0)</f>
        <v/>
      </c>
      <c r="Q134" s="179">
        <f>IF(OR(E134&lt;0.1,E134&gt;0.9),1,0)</f>
        <v/>
      </c>
      <c r="R134" s="181" t="n">
        <v>0</v>
      </c>
      <c r="S134" s="181" t="n">
        <v>0</v>
      </c>
      <c r="T134" s="181" t="n">
        <v>0</v>
      </c>
      <c r="U134" s="181" t="n">
        <v>0.0302419354838709</v>
      </c>
      <c r="V134" s="181" t="n">
        <v>0.0333333333333333</v>
      </c>
      <c r="W134" s="180" t="n">
        <v>2</v>
      </c>
      <c r="X134" s="182" t="n">
        <v>1</v>
      </c>
      <c r="Y134" s="182" t="n">
        <v>1</v>
      </c>
      <c r="Z134" s="181" t="n">
        <v>0</v>
      </c>
      <c r="AA134" s="181" t="n">
        <v>0.0083333333333333</v>
      </c>
    </row>
    <row r="135">
      <c r="A135" s="174" t="inlineStr">
        <is>
          <t>Noise_P9T1iwCDfhI</t>
        </is>
      </c>
      <c r="B135" s="174" t="inlineStr">
        <is>
          <t>Noise</t>
        </is>
      </c>
      <c r="C135" s="174" t="inlineStr">
        <is>
          <t>test</t>
        </is>
      </c>
      <c r="D135" s="180" t="n">
        <v>120</v>
      </c>
      <c r="E135" s="181" t="n">
        <v>0</v>
      </c>
      <c r="F135" s="181" t="n"/>
      <c r="G135" s="181" t="n"/>
      <c r="H135" s="181" t="n"/>
      <c r="I135" s="174" t="n">
        <v>0</v>
      </c>
      <c r="J135" s="174" t="n">
        <v>0</v>
      </c>
      <c r="K135" s="181" t="n">
        <v>0</v>
      </c>
      <c r="L135" s="182" t="n"/>
      <c r="M135" s="175" t="n"/>
      <c r="N135" s="182" t="n"/>
      <c r="O135" s="182" t="n">
        <v>0.005876021329365</v>
      </c>
      <c r="P135" s="179">
        <f>IF(OR(E135=0,E135=1),1,0)</f>
        <v/>
      </c>
      <c r="Q135" s="179">
        <f>IF(OR(E135&lt;0.1,E135&gt;0.9),1,0)</f>
        <v/>
      </c>
      <c r="R135" s="181" t="n"/>
      <c r="S135" s="181" t="n"/>
      <c r="T135" s="181" t="n"/>
      <c r="U135" s="181" t="n">
        <v>0</v>
      </c>
      <c r="V135" s="181" t="n">
        <v>0</v>
      </c>
      <c r="W135" s="180" t="n">
        <v>0</v>
      </c>
      <c r="X135" s="182" t="n"/>
      <c r="Y135" s="182" t="n"/>
      <c r="Z135" s="181" t="n">
        <v>0</v>
      </c>
      <c r="AA135" s="181" t="n">
        <v>0.0083333333333333</v>
      </c>
    </row>
    <row r="136">
      <c r="A136" s="174" t="inlineStr">
        <is>
          <t>Noise_S8BrFYIR26Y</t>
        </is>
      </c>
      <c r="B136" s="174" t="inlineStr">
        <is>
          <t>Noise</t>
        </is>
      </c>
      <c r="C136" s="174" t="inlineStr">
        <is>
          <t>test</t>
        </is>
      </c>
      <c r="D136" s="180" t="n">
        <v>120</v>
      </c>
      <c r="E136" s="181" t="n">
        <v>0.0666666666666666</v>
      </c>
      <c r="F136" s="181" t="n"/>
      <c r="G136" s="181" t="n"/>
      <c r="H136" s="181" t="n"/>
      <c r="I136" s="174" t="n">
        <v>8</v>
      </c>
      <c r="J136" s="174" t="n">
        <v>4</v>
      </c>
      <c r="K136" s="181" t="n">
        <v>0.0666666666666666</v>
      </c>
      <c r="L136" s="182" t="n">
        <v>0.38671875</v>
      </c>
      <c r="M136" s="175" t="n">
        <v>-1.14</v>
      </c>
      <c r="N136" s="182" t="n">
        <v>0.0737433261347836</v>
      </c>
      <c r="O136" s="182" t="n">
        <v>0.025439871329365</v>
      </c>
      <c r="P136" s="179">
        <f>IF(OR(E136=0,E136=1),1,0)</f>
        <v/>
      </c>
      <c r="Q136" s="179">
        <f>IF(OR(E136&lt;0.1,E136&gt;0.9),1,0)</f>
        <v/>
      </c>
      <c r="R136" s="181" t="n">
        <v>0</v>
      </c>
      <c r="S136" s="181" t="n">
        <v>0</v>
      </c>
      <c r="T136" s="181" t="n">
        <v>0</v>
      </c>
      <c r="U136" s="181" t="n">
        <v>0.06384408602150531</v>
      </c>
      <c r="V136" s="181" t="n">
        <v>0.0666666666666666</v>
      </c>
      <c r="W136" s="180" t="n">
        <v>4</v>
      </c>
      <c r="X136" s="182" t="n">
        <v>1</v>
      </c>
      <c r="Y136" s="182" t="n">
        <v>1</v>
      </c>
      <c r="Z136" s="181" t="n">
        <v>0</v>
      </c>
      <c r="AA136" s="181" t="n">
        <v>0.0083333333333333</v>
      </c>
    </row>
    <row r="137">
      <c r="A137" s="174" t="inlineStr">
        <is>
          <t>Noise_SE38fPUuEo8</t>
        </is>
      </c>
      <c r="B137" s="174" t="inlineStr">
        <is>
          <t>Noise</t>
        </is>
      </c>
      <c r="C137" s="174" t="inlineStr">
        <is>
          <t>dev</t>
        </is>
      </c>
      <c r="D137" s="180" t="n">
        <v>120</v>
      </c>
      <c r="E137" s="181" t="n">
        <v>0.0208333333333333</v>
      </c>
      <c r="F137" s="181" t="n"/>
      <c r="G137" s="181" t="n"/>
      <c r="H137" s="181" t="n"/>
      <c r="I137" s="174" t="n">
        <v>6</v>
      </c>
      <c r="J137" s="174" t="n">
        <v>3</v>
      </c>
      <c r="K137" s="181" t="n">
        <v>0.0458333333333333</v>
      </c>
      <c r="L137" s="182" t="n">
        <v>0.8910638297872341</v>
      </c>
      <c r="M137" s="175" t="n">
        <v>-0.78</v>
      </c>
      <c r="N137" s="182" t="n">
        <v>0.3657419145775153</v>
      </c>
      <c r="O137" s="182" t="n">
        <v>0.0219002797619047</v>
      </c>
      <c r="P137" s="179">
        <f>IF(OR(E137=0,E137=1),1,0)</f>
        <v/>
      </c>
      <c r="Q137" s="179">
        <f>IF(OR(E137&lt;0.1,E137&gt;0.9),1,0)</f>
        <v/>
      </c>
      <c r="R137" s="181" t="n">
        <v>0.3333333333333333</v>
      </c>
      <c r="S137" s="181" t="n">
        <v>0</v>
      </c>
      <c r="T137" s="181" t="n">
        <v>0</v>
      </c>
      <c r="U137" s="181" t="n">
        <v>0.0436827956989247</v>
      </c>
      <c r="V137" s="181" t="n">
        <v>0.0458333333333333</v>
      </c>
      <c r="W137" s="180" t="n">
        <v>3</v>
      </c>
      <c r="X137" s="182" t="n">
        <v>1</v>
      </c>
      <c r="Y137" s="182" t="n">
        <v>0.8888888888888888</v>
      </c>
      <c r="Z137" s="181" t="n">
        <v>0.0041666666666666</v>
      </c>
      <c r="AA137" s="181" t="n">
        <v>0.0083333333333333</v>
      </c>
    </row>
    <row r="138">
      <c r="A138" s="174" t="inlineStr">
        <is>
          <t>Noise_U3_OM8-d9uk</t>
        </is>
      </c>
      <c r="B138" s="174" t="inlineStr">
        <is>
          <t>Noise</t>
        </is>
      </c>
      <c r="C138" s="174" t="inlineStr">
        <is>
          <t>test</t>
        </is>
      </c>
      <c r="D138" s="180" t="n">
        <v>120</v>
      </c>
      <c r="E138" s="181" t="n">
        <v>0.0166666666666666</v>
      </c>
      <c r="F138" s="181" t="n"/>
      <c r="G138" s="181" t="n"/>
      <c r="H138" s="181" t="n"/>
      <c r="I138" s="174" t="n">
        <v>4</v>
      </c>
      <c r="J138" s="174" t="n">
        <v>2</v>
      </c>
      <c r="K138" s="181" t="n">
        <v>0.0333333333333333</v>
      </c>
      <c r="L138" s="182" t="n">
        <v>0.9290254237288136</v>
      </c>
      <c r="M138" s="175" t="n">
        <v>-0.26</v>
      </c>
      <c r="N138" s="182" t="n">
        <v>0.4678578648083359</v>
      </c>
      <c r="O138" s="182" t="n">
        <v>0.0474450455357142</v>
      </c>
      <c r="P138" s="179">
        <f>IF(OR(E138=0,E138=1),1,0)</f>
        <v/>
      </c>
      <c r="Q138" s="179">
        <f>IF(OR(E138&lt;0.1,E138&gt;0.9),1,0)</f>
        <v/>
      </c>
      <c r="R138" s="181" t="n">
        <v>0</v>
      </c>
      <c r="S138" s="181" t="n">
        <v>0</v>
      </c>
      <c r="T138" s="181" t="n">
        <v>0</v>
      </c>
      <c r="U138" s="181" t="n">
        <v>0.0315860215053763</v>
      </c>
      <c r="V138" s="181" t="n">
        <v>0.0333333333333333</v>
      </c>
      <c r="W138" s="180" t="n">
        <v>2</v>
      </c>
      <c r="X138" s="182" t="n">
        <v>1</v>
      </c>
      <c r="Y138" s="182" t="n">
        <v>1</v>
      </c>
      <c r="Z138" s="181" t="n">
        <v>0</v>
      </c>
      <c r="AA138" s="181" t="n">
        <v>0.0083333333333333</v>
      </c>
    </row>
    <row r="139">
      <c r="A139" s="174" t="inlineStr">
        <is>
          <t>Noise_WsZ5gWX4YM0</t>
        </is>
      </c>
      <c r="B139" s="174" t="inlineStr">
        <is>
          <t>Noise</t>
        </is>
      </c>
      <c r="C139" s="174" t="inlineStr">
        <is>
          <t>dev</t>
        </is>
      </c>
      <c r="D139" s="180" t="n">
        <v>120</v>
      </c>
      <c r="E139" s="181" t="n">
        <v>0</v>
      </c>
      <c r="F139" s="181" t="n"/>
      <c r="G139" s="181" t="n"/>
      <c r="H139" s="181" t="n"/>
      <c r="I139" s="174" t="n">
        <v>0</v>
      </c>
      <c r="J139" s="174" t="n">
        <v>0</v>
      </c>
      <c r="K139" s="181" t="n">
        <v>0</v>
      </c>
      <c r="L139" s="182" t="n"/>
      <c r="M139" s="175" t="n"/>
      <c r="N139" s="182" t="n"/>
      <c r="O139" s="182" t="n">
        <v>0.0036854560515873</v>
      </c>
      <c r="P139" s="179">
        <f>IF(OR(E139=0,E139=1),1,0)</f>
        <v/>
      </c>
      <c r="Q139" s="179">
        <f>IF(OR(E139&lt;0.1,E139&gt;0.9),1,0)</f>
        <v/>
      </c>
      <c r="R139" s="181" t="n"/>
      <c r="S139" s="181" t="n"/>
      <c r="T139" s="181" t="n"/>
      <c r="U139" s="181" t="n">
        <v>0</v>
      </c>
      <c r="V139" s="181" t="n">
        <v>0</v>
      </c>
      <c r="W139" s="180" t="n">
        <v>0</v>
      </c>
      <c r="X139" s="182" t="n"/>
      <c r="Y139" s="182" t="n"/>
      <c r="Z139" s="181" t="n">
        <v>0</v>
      </c>
      <c r="AA139" s="181" t="n">
        <v>0.0083333333333333</v>
      </c>
    </row>
    <row r="140">
      <c r="A140" s="174" t="inlineStr">
        <is>
          <t>Noise_XoQY_yIVzpE</t>
        </is>
      </c>
      <c r="B140" s="174" t="inlineStr">
        <is>
          <t>Noise</t>
        </is>
      </c>
      <c r="C140" s="174" t="inlineStr">
        <is>
          <t>test</t>
        </is>
      </c>
      <c r="D140" s="180" t="n">
        <v>120</v>
      </c>
      <c r="E140" s="181" t="n">
        <v>0</v>
      </c>
      <c r="F140" s="181" t="n"/>
      <c r="G140" s="181" t="n"/>
      <c r="H140" s="181" t="n"/>
      <c r="I140" s="174" t="n">
        <v>0</v>
      </c>
      <c r="J140" s="174" t="n">
        <v>0</v>
      </c>
      <c r="K140" s="181" t="n">
        <v>0</v>
      </c>
      <c r="L140" s="182" t="n"/>
      <c r="M140" s="175" t="n"/>
      <c r="N140" s="182" t="n"/>
      <c r="O140" s="182" t="n">
        <v>0.0573426273809523</v>
      </c>
      <c r="P140" s="179">
        <f>IF(OR(E140=0,E140=1),1,0)</f>
        <v/>
      </c>
      <c r="Q140" s="179">
        <f>IF(OR(E140&lt;0.1,E140&gt;0.9),1,0)</f>
        <v/>
      </c>
      <c r="R140" s="181" t="n"/>
      <c r="S140" s="181" t="n"/>
      <c r="T140" s="181" t="n"/>
      <c r="U140" s="181" t="n">
        <v>0</v>
      </c>
      <c r="V140" s="181" t="n">
        <v>0</v>
      </c>
      <c r="W140" s="180" t="n">
        <v>0</v>
      </c>
      <c r="X140" s="182" t="n"/>
      <c r="Y140" s="182" t="n"/>
      <c r="Z140" s="181" t="n">
        <v>0</v>
      </c>
      <c r="AA140" s="181" t="n">
        <v>0.0083333333333333</v>
      </c>
    </row>
    <row r="141">
      <c r="A141" s="174" t="inlineStr">
        <is>
          <t>Noise_bhWJF9FlBqM</t>
        </is>
      </c>
      <c r="B141" s="174" t="inlineStr">
        <is>
          <t>Noise</t>
        </is>
      </c>
      <c r="C141" s="174" t="inlineStr">
        <is>
          <t>test</t>
        </is>
      </c>
      <c r="D141" s="180" t="n">
        <v>120</v>
      </c>
      <c r="E141" s="181" t="n">
        <v>0</v>
      </c>
      <c r="F141" s="181" t="n"/>
      <c r="G141" s="181" t="n"/>
      <c r="H141" s="181" t="n"/>
      <c r="I141" s="174" t="n">
        <v>0</v>
      </c>
      <c r="J141" s="174" t="n">
        <v>0</v>
      </c>
      <c r="K141" s="181" t="n">
        <v>0</v>
      </c>
      <c r="L141" s="182" t="n"/>
      <c r="M141" s="175" t="n"/>
      <c r="N141" s="182" t="n"/>
      <c r="O141" s="182" t="n">
        <v>0.0025239469246031</v>
      </c>
      <c r="P141" s="179">
        <f>IF(OR(E141=0,E141=1),1,0)</f>
        <v/>
      </c>
      <c r="Q141" s="179">
        <f>IF(OR(E141&lt;0.1,E141&gt;0.9),1,0)</f>
        <v/>
      </c>
      <c r="R141" s="181" t="n"/>
      <c r="S141" s="181" t="n"/>
      <c r="T141" s="181" t="n"/>
      <c r="U141" s="181" t="n">
        <v>0</v>
      </c>
      <c r="V141" s="181" t="n">
        <v>0</v>
      </c>
      <c r="W141" s="180" t="n">
        <v>0</v>
      </c>
      <c r="X141" s="182" t="n"/>
      <c r="Y141" s="182" t="n"/>
      <c r="Z141" s="181" t="n">
        <v>0</v>
      </c>
      <c r="AA141" s="181" t="n">
        <v>0.0083333333333333</v>
      </c>
    </row>
    <row r="142">
      <c r="A142" s="174" t="inlineStr">
        <is>
          <t>Noise_dNMzwrBn_5E</t>
        </is>
      </c>
      <c r="B142" s="174" t="inlineStr">
        <is>
          <t>Noise</t>
        </is>
      </c>
      <c r="C142" s="174" t="inlineStr">
        <is>
          <t>dev</t>
        </is>
      </c>
      <c r="D142" s="180" t="n">
        <v>120</v>
      </c>
      <c r="E142" s="181" t="n">
        <v>0</v>
      </c>
      <c r="F142" s="181" t="n"/>
      <c r="G142" s="181" t="n"/>
      <c r="H142" s="181" t="n"/>
      <c r="I142" s="174" t="n">
        <v>0</v>
      </c>
      <c r="J142" s="174" t="n">
        <v>0</v>
      </c>
      <c r="K142" s="181" t="n">
        <v>0</v>
      </c>
      <c r="L142" s="182" t="n"/>
      <c r="M142" s="175" t="n"/>
      <c r="N142" s="182" t="n"/>
      <c r="O142" s="182" t="n">
        <v>0.1762158537698412</v>
      </c>
      <c r="P142" s="179">
        <f>IF(OR(E142=0,E142=1),1,0)</f>
        <v/>
      </c>
      <c r="Q142" s="179">
        <f>IF(OR(E142&lt;0.1,E142&gt;0.9),1,0)</f>
        <v/>
      </c>
      <c r="R142" s="181" t="n"/>
      <c r="S142" s="181" t="n"/>
      <c r="T142" s="181" t="n"/>
      <c r="U142" s="181" t="n">
        <v>0</v>
      </c>
      <c r="V142" s="181" t="n">
        <v>0</v>
      </c>
      <c r="W142" s="180" t="n">
        <v>0</v>
      </c>
      <c r="X142" s="182" t="n"/>
      <c r="Y142" s="182" t="n"/>
      <c r="Z142" s="181" t="n">
        <v>0</v>
      </c>
      <c r="AA142" s="181" t="n">
        <v>0.0083333333333333</v>
      </c>
    </row>
    <row r="143">
      <c r="A143" s="174" t="inlineStr">
        <is>
          <t>Noise_elhDtPzffIQ</t>
        </is>
      </c>
      <c r="B143" s="174" t="inlineStr">
        <is>
          <t>Noise</t>
        </is>
      </c>
      <c r="C143" s="174" t="inlineStr">
        <is>
          <t>dev</t>
        </is>
      </c>
      <c r="D143" s="180" t="n">
        <v>120</v>
      </c>
      <c r="E143" s="181" t="n">
        <v>0.0083333333333333</v>
      </c>
      <c r="F143" s="181" t="n"/>
      <c r="G143" s="181" t="n"/>
      <c r="H143" s="181" t="n"/>
      <c r="I143" s="174" t="n">
        <v>2</v>
      </c>
      <c r="J143" s="174" t="n">
        <v>1</v>
      </c>
      <c r="K143" s="181" t="n">
        <v>0.0166666666666666</v>
      </c>
      <c r="L143" s="182" t="n">
        <v>0.7415966386554622</v>
      </c>
      <c r="M143" s="175" t="n">
        <v>0.22</v>
      </c>
      <c r="N143" s="182" t="n">
        <v>0.0173891088041322</v>
      </c>
      <c r="O143" s="182" t="n">
        <v>0.0038506561507936</v>
      </c>
      <c r="P143" s="179">
        <f>IF(OR(E143=0,E143=1),1,0)</f>
        <v/>
      </c>
      <c r="Q143" s="179">
        <f>IF(OR(E143&lt;0.1,E143&gt;0.9),1,0)</f>
        <v/>
      </c>
      <c r="R143" s="181" t="n">
        <v>0</v>
      </c>
      <c r="S143" s="181" t="n"/>
      <c r="T143" s="181" t="n"/>
      <c r="U143" s="181" t="n">
        <v>0.0154569892473118</v>
      </c>
      <c r="V143" s="181" t="n">
        <v>0.0166666666666666</v>
      </c>
      <c r="W143" s="180" t="n">
        <v>1</v>
      </c>
      <c r="X143" s="182" t="n">
        <v>1</v>
      </c>
      <c r="Y143" s="182" t="n">
        <v>1</v>
      </c>
      <c r="Z143" s="181" t="n">
        <v>0</v>
      </c>
      <c r="AA143" s="181" t="n">
        <v>0.0083333333333333</v>
      </c>
    </row>
    <row r="144">
      <c r="A144" s="174" t="inlineStr">
        <is>
          <t>Noise_mZVPAwf9LUA</t>
        </is>
      </c>
      <c r="B144" s="174" t="inlineStr">
        <is>
          <t>Noise</t>
        </is>
      </c>
      <c r="C144" s="174" t="inlineStr">
        <is>
          <t>test</t>
        </is>
      </c>
      <c r="D144" s="180" t="n">
        <v>120</v>
      </c>
      <c r="E144" s="181" t="n">
        <v>0.2166666666666666</v>
      </c>
      <c r="F144" s="181" t="n"/>
      <c r="G144" s="181" t="n"/>
      <c r="H144" s="181" t="n"/>
      <c r="I144" s="174" t="n">
        <v>26</v>
      </c>
      <c r="J144" s="174" t="n">
        <v>13</v>
      </c>
      <c r="K144" s="181" t="n">
        <v>0.2041666666666666</v>
      </c>
      <c r="L144" s="182" t="n">
        <v>0.4056873977086743</v>
      </c>
      <c r="M144" s="175" t="n">
        <v>-1.04</v>
      </c>
      <c r="N144" s="182" t="n">
        <v>-0.0337621258060984</v>
      </c>
      <c r="O144" s="182" t="n">
        <v>0.0029082529761904</v>
      </c>
      <c r="P144" s="179">
        <f>IF(OR(E144=0,E144=1),1,0)</f>
        <v/>
      </c>
      <c r="Q144" s="179">
        <f>IF(OR(E144&lt;0.1,E144&gt;0.9),1,0)</f>
        <v/>
      </c>
      <c r="R144" s="181" t="n">
        <v>0.1538461538461538</v>
      </c>
      <c r="S144" s="181" t="n">
        <v>0.0833333333333333</v>
      </c>
      <c r="T144" s="181" t="n">
        <v>0.0833333333333333</v>
      </c>
      <c r="U144" s="181" t="n">
        <v>0.1928763440860215</v>
      </c>
      <c r="V144" s="181" t="n">
        <v>0.2041666666666666</v>
      </c>
      <c r="W144" s="180" t="n">
        <v>13</v>
      </c>
      <c r="X144" s="182" t="n">
        <v>1</v>
      </c>
      <c r="Y144" s="182" t="n">
        <v>0.970873786407767</v>
      </c>
      <c r="Z144" s="181" t="n">
        <v>0.0125</v>
      </c>
      <c r="AA144" s="181" t="n">
        <v>0.0083333333333333</v>
      </c>
    </row>
    <row r="145">
      <c r="A145" s="174" t="inlineStr">
        <is>
          <t>Noise_nYWaDjr8sfs</t>
        </is>
      </c>
      <c r="B145" s="174" t="inlineStr">
        <is>
          <t>Noise</t>
        </is>
      </c>
      <c r="C145" s="174" t="inlineStr">
        <is>
          <t>test</t>
        </is>
      </c>
      <c r="D145" s="180" t="n">
        <v>120</v>
      </c>
      <c r="E145" s="181" t="n">
        <v>0.0208333333333333</v>
      </c>
      <c r="F145" s="181" t="n"/>
      <c r="G145" s="181" t="n"/>
      <c r="H145" s="181" t="n"/>
      <c r="I145" s="174" t="n">
        <v>4</v>
      </c>
      <c r="J145" s="174" t="n">
        <v>2</v>
      </c>
      <c r="K145" s="181" t="n">
        <v>0.0333333333333333</v>
      </c>
      <c r="L145" s="182" t="n">
        <v>0.84</v>
      </c>
      <c r="M145" s="175" t="n">
        <v>0.98</v>
      </c>
      <c r="N145" s="182" t="n">
        <v>0.3388498982032197</v>
      </c>
      <c r="O145" s="182" t="n">
        <v>0.07242862202380949</v>
      </c>
      <c r="P145" s="179">
        <f>IF(OR(E145=0,E145=1),1,0)</f>
        <v/>
      </c>
      <c r="Q145" s="179">
        <f>IF(OR(E145&lt;0.1,E145&gt;0.9),1,0)</f>
        <v/>
      </c>
      <c r="R145" s="181" t="n">
        <v>0</v>
      </c>
      <c r="S145" s="181" t="n">
        <v>0</v>
      </c>
      <c r="T145" s="181" t="n">
        <v>0</v>
      </c>
      <c r="U145" s="181" t="n">
        <v>0.0309139784946236</v>
      </c>
      <c r="V145" s="181" t="n">
        <v>0.0333333333333333</v>
      </c>
      <c r="W145" s="180" t="n">
        <v>2</v>
      </c>
      <c r="X145" s="182" t="n">
        <v>1</v>
      </c>
      <c r="Y145" s="182" t="n">
        <v>1</v>
      </c>
      <c r="Z145" s="181" t="n">
        <v>0</v>
      </c>
      <c r="AA145" s="181" t="n">
        <v>0.0083333333333333</v>
      </c>
    </row>
    <row r="146">
      <c r="A146" s="174" t="inlineStr">
        <is>
          <t>Noise_sXJLT3kYdhk</t>
        </is>
      </c>
      <c r="B146" s="174" t="inlineStr">
        <is>
          <t>Noise</t>
        </is>
      </c>
      <c r="C146" s="174" t="inlineStr">
        <is>
          <t>test</t>
        </is>
      </c>
      <c r="D146" s="180" t="n">
        <v>120</v>
      </c>
      <c r="E146" s="181" t="n">
        <v>0.025</v>
      </c>
      <c r="F146" s="181" t="n"/>
      <c r="G146" s="181" t="n"/>
      <c r="H146" s="181" t="n"/>
      <c r="I146" s="174" t="n">
        <v>4</v>
      </c>
      <c r="J146" s="174" t="n">
        <v>2</v>
      </c>
      <c r="K146" s="181" t="n">
        <v>0.0333333333333333</v>
      </c>
      <c r="L146" s="182" t="n">
        <v>0.96011396011396</v>
      </c>
      <c r="M146" s="175" t="n">
        <v>0.16</v>
      </c>
      <c r="N146" s="182" t="n">
        <v>0.4571790464066814</v>
      </c>
      <c r="O146" s="182" t="n">
        <v>0.0244502509920634</v>
      </c>
      <c r="P146" s="179">
        <f>IF(OR(E146=0,E146=1),1,0)</f>
        <v/>
      </c>
      <c r="Q146" s="179">
        <f>IF(OR(E146&lt;0.1,E146&gt;0.9),1,0)</f>
        <v/>
      </c>
      <c r="R146" s="181" t="n">
        <v>0</v>
      </c>
      <c r="S146" s="181" t="n">
        <v>0</v>
      </c>
      <c r="T146" s="181" t="n">
        <v>0</v>
      </c>
      <c r="U146" s="181" t="n">
        <v>0.0309139784946236</v>
      </c>
      <c r="V146" s="181" t="n">
        <v>0.0333333333333333</v>
      </c>
      <c r="W146" s="180" t="n">
        <v>2</v>
      </c>
      <c r="X146" s="182" t="n">
        <v>1</v>
      </c>
      <c r="Y146" s="182" t="n">
        <v>1</v>
      </c>
      <c r="Z146" s="181" t="n">
        <v>0</v>
      </c>
      <c r="AA146" s="181" t="n">
        <v>0.0083333333333333</v>
      </c>
    </row>
    <row r="147">
      <c r="A147" s="174" t="inlineStr">
        <is>
          <t>Noise_snOr94AWKSQ</t>
        </is>
      </c>
      <c r="B147" s="174" t="inlineStr">
        <is>
          <t>Noise</t>
        </is>
      </c>
      <c r="C147" s="174" t="inlineStr">
        <is>
          <t>test</t>
        </is>
      </c>
      <c r="D147" s="180" t="n">
        <v>120</v>
      </c>
      <c r="E147" s="181" t="n">
        <v>0.0541666666666666</v>
      </c>
      <c r="F147" s="181" t="n"/>
      <c r="G147" s="181" t="n"/>
      <c r="H147" s="181" t="n"/>
      <c r="I147" s="174" t="n">
        <v>8</v>
      </c>
      <c r="J147" s="174" t="n">
        <v>4</v>
      </c>
      <c r="K147" s="181" t="n">
        <v>0.0583333333333333</v>
      </c>
      <c r="L147" s="182" t="n">
        <v>0.9647577092511014</v>
      </c>
      <c r="M147" s="175" t="n">
        <v>1.48</v>
      </c>
      <c r="N147" s="182" t="n">
        <v>0.5354434135753744</v>
      </c>
      <c r="O147" s="182" t="n">
        <v>0.0314683826388888</v>
      </c>
      <c r="P147" s="179">
        <f>IF(OR(E147=0,E147=1),1,0)</f>
        <v/>
      </c>
      <c r="Q147" s="179">
        <f>IF(OR(E147&lt;0.1,E147&gt;0.9),1,0)</f>
        <v/>
      </c>
      <c r="R147" s="181" t="n">
        <v>0</v>
      </c>
      <c r="S147" s="181" t="n">
        <v>0.6666666666666666</v>
      </c>
      <c r="T147" s="181" t="n">
        <v>0.6666666666666666</v>
      </c>
      <c r="U147" s="181" t="n">
        <v>0.0557795698924731</v>
      </c>
      <c r="V147" s="181" t="n">
        <v>0.0583333333333333</v>
      </c>
      <c r="W147" s="180" t="n">
        <v>4</v>
      </c>
      <c r="X147" s="182" t="n">
        <v>1</v>
      </c>
      <c r="Y147" s="182" t="n">
        <v>0.9285714285714286</v>
      </c>
      <c r="Z147" s="181" t="n">
        <v>0.0083333333333333</v>
      </c>
      <c r="AA147" s="181" t="n">
        <v>0.0083333333333333</v>
      </c>
    </row>
    <row r="148">
      <c r="A148" s="174" t="inlineStr">
        <is>
          <t>Noise_yPSshiEsYh0</t>
        </is>
      </c>
      <c r="B148" s="174" t="inlineStr">
        <is>
          <t>Noise</t>
        </is>
      </c>
      <c r="C148" s="174" t="inlineStr">
        <is>
          <t>test</t>
        </is>
      </c>
      <c r="D148" s="180" t="n">
        <v>120</v>
      </c>
      <c r="E148" s="181" t="n">
        <v>0</v>
      </c>
      <c r="F148" s="181" t="n"/>
      <c r="G148" s="181" t="n"/>
      <c r="H148" s="181" t="n"/>
      <c r="I148" s="174" t="n">
        <v>0</v>
      </c>
      <c r="J148" s="174" t="n">
        <v>0</v>
      </c>
      <c r="K148" s="181" t="n">
        <v>0</v>
      </c>
      <c r="L148" s="182" t="n"/>
      <c r="M148" s="175" t="n"/>
      <c r="N148" s="182" t="n"/>
      <c r="O148" s="182" t="n">
        <v>0.004743463095238</v>
      </c>
      <c r="P148" s="179">
        <f>IF(OR(E148=0,E148=1),1,0)</f>
        <v/>
      </c>
      <c r="Q148" s="179">
        <f>IF(OR(E148&lt;0.1,E148&gt;0.9),1,0)</f>
        <v/>
      </c>
      <c r="R148" s="181" t="n"/>
      <c r="S148" s="181" t="n"/>
      <c r="T148" s="181" t="n"/>
      <c r="U148" s="181" t="n">
        <v>0</v>
      </c>
      <c r="V148" s="181" t="n">
        <v>0</v>
      </c>
      <c r="W148" s="180" t="n">
        <v>0</v>
      </c>
      <c r="X148" s="182" t="n"/>
      <c r="Y148" s="182" t="n"/>
      <c r="Z148" s="181" t="n">
        <v>0</v>
      </c>
      <c r="AA148" s="181" t="n">
        <v>0.0083333333333333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31"/>
  <sheetViews>
    <sheetView showGridLines="0" workbookViewId="0">
      <selection activeCell="A1" sqref="A1"/>
    </sheetView>
  </sheetViews>
  <sheetFormatPr baseColWidth="8" defaultRowHeight="15"/>
  <cols>
    <col width="13" customWidth="1" style="74" min="1" max="1"/>
    <col width="13" customWidth="1" style="74" min="2" max="2"/>
    <col width="13" customWidth="1" style="74" min="3" max="3"/>
    <col width="13" customWidth="1" style="74" min="4" max="4"/>
    <col width="13" customWidth="1" style="74" min="5" max="5"/>
    <col width="13" customWidth="1" style="74" min="6" max="6"/>
    <col width="13" customWidth="1" style="74" min="7" max="7"/>
    <col width="13" customWidth="1" style="74" min="8" max="8"/>
    <col width="13" customWidth="1" style="74" min="9" max="9"/>
    <col width="13" customWidth="1" style="74" min="10" max="10"/>
    <col width="13" customWidth="1" style="74" min="11" max="11"/>
  </cols>
  <sheetData>
    <row r="1">
      <c r="A1" s="151" t="inlineStr">
        <is>
          <t>Nhãn, độ dịch thời gian, lưới hậu xử lý</t>
        </is>
      </c>
    </row>
    <row r="2">
      <c r="A2" s="152" t="inlineStr">
        <is>
          <t>Chữ xanh = số từ Python; chữ đen = công thức.</t>
        </is>
      </c>
    </row>
    <row r="4">
      <c r="A4" s="154" t="inlineStr">
        <is>
          <t>a. Không có người gán nhãn thứ 2 (--label2 / --silero-cache) – bỏ qua bảng đồng thuận nhãn</t>
        </is>
      </c>
    </row>
    <row r="6">
      <c r="A6" s="154" t="inlineStr">
        <is>
          <t>b. Quét độ dịch điểm (score đặt tại tâm cửa sổ)</t>
        </is>
      </c>
    </row>
    <row r="7">
      <c r="A7" s="162" t="inlineStr">
        <is>
          <t>Shift (s)</t>
        </is>
      </c>
      <c r="B7" s="162" t="inlineStr">
        <is>
          <t>F1 start (thr 0.5)</t>
        </is>
      </c>
      <c r="C7" s="162" t="inlineStr">
        <is>
          <t>F1 tâm (thr 0.5)</t>
        </is>
      </c>
      <c r="D7" s="162" t="inlineStr">
        <is>
          <t>AUC nhãn chính</t>
        </is>
      </c>
      <c r="E7" s="162" t="inlineStr">
        <is>
          <t>AUC người gán 2</t>
        </is>
      </c>
      <c r="F7" s="162" t="inlineStr">
        <is>
          <t>AUC val tổng hợp</t>
        </is>
      </c>
      <c r="G7" s="162" t="inlineStr">
        <is>
          <t>ΔAUC nhãn chính</t>
        </is>
      </c>
      <c r="H7" s="162" t="inlineStr">
        <is>
          <t>ΔAUC người gán 2</t>
        </is>
      </c>
      <c r="I7" s="162" t="inlineStr">
        <is>
          <t>ΔAUC val tổng hợp</t>
        </is>
      </c>
    </row>
    <row r="8">
      <c r="A8" s="175" t="n">
        <v>-0.96</v>
      </c>
      <c r="B8" s="183" t="n">
        <v>0.6042266097827166</v>
      </c>
      <c r="C8" s="183" t="n">
        <v>0.6073059360730594</v>
      </c>
      <c r="D8" s="183" t="n">
        <v>0.825258584189601</v>
      </c>
      <c r="E8" s="183" t="n"/>
      <c r="F8" s="183" t="n">
        <v>0.7770470962999884</v>
      </c>
      <c r="G8" s="184">
        <f>D8-INDEX($D$8:$D$32,MATCH(0,$A$8:$A$32,0))</f>
        <v/>
      </c>
      <c r="I8" s="184">
        <f>F8-INDEX($F$8:$F$32,MATCH(0,$A$8:$A$32,0))</f>
        <v/>
      </c>
    </row>
    <row r="9">
      <c r="A9" s="175" t="n">
        <v>-0.88</v>
      </c>
      <c r="B9" s="183" t="n">
        <v>0.6040634291377601</v>
      </c>
      <c r="C9" s="183" t="n">
        <v>0.6082602012990233</v>
      </c>
      <c r="D9" s="183" t="n">
        <v>0.826042815528132</v>
      </c>
      <c r="E9" s="183" t="n"/>
      <c r="F9" s="183" t="n">
        <v>0.7939860588036317</v>
      </c>
      <c r="G9" s="184">
        <f>D9-INDEX($D$8:$D$32,MATCH(0,$A$8:$A$32,0))</f>
        <v/>
      </c>
      <c r="I9" s="184">
        <f>F9-INDEX($F$8:$F$32,MATCH(0,$A$8:$A$32,0))</f>
        <v/>
      </c>
    </row>
    <row r="10">
      <c r="A10" s="175" t="n">
        <v>-0.8</v>
      </c>
      <c r="B10" s="183" t="n">
        <v>0.604922985488584</v>
      </c>
      <c r="C10" s="183" t="n">
        <v>0.6088895495763341</v>
      </c>
      <c r="D10" s="183" t="n">
        <v>0.8277360350940604</v>
      </c>
      <c r="E10" s="183" t="n"/>
      <c r="F10" s="183" t="n">
        <v>0.8140573165740983</v>
      </c>
      <c r="G10" s="184">
        <f>D10-INDEX($D$8:$D$32,MATCH(0,$A$8:$A$32,0))</f>
        <v/>
      </c>
      <c r="I10" s="184">
        <f>F10-INDEX($F$8:$F$32,MATCH(0,$A$8:$A$32,0))</f>
        <v/>
      </c>
    </row>
    <row r="11">
      <c r="A11" s="175" t="n">
        <v>-0.72</v>
      </c>
      <c r="B11" s="183" t="n">
        <v>0.6056910569105691</v>
      </c>
      <c r="C11" s="183" t="n">
        <v>0.6103644929333003</v>
      </c>
      <c r="D11" s="183" t="n">
        <v>0.8294756243438151</v>
      </c>
      <c r="E11" s="183" t="n"/>
      <c r="F11" s="183" t="n">
        <v>0.8346405699415049</v>
      </c>
      <c r="G11" s="184">
        <f>D11-INDEX($D$8:$D$32,MATCH(0,$A$8:$A$32,0))</f>
        <v/>
      </c>
      <c r="I11" s="184">
        <f>F11-INDEX($F$8:$F$32,MATCH(0,$A$8:$A$32,0))</f>
        <v/>
      </c>
    </row>
    <row r="12">
      <c r="A12" s="175" t="n">
        <v>-0.64</v>
      </c>
      <c r="B12" s="183" t="n">
        <v>0.6048587010411502</v>
      </c>
      <c r="C12" s="183" t="n">
        <v>0.6118884588667262</v>
      </c>
      <c r="D12" s="183" t="n">
        <v>0.8315391064697681</v>
      </c>
      <c r="E12" s="183" t="n"/>
      <c r="F12" s="183" t="n">
        <v>0.8553358982143626</v>
      </c>
      <c r="G12" s="184">
        <f>D12-INDEX($D$8:$D$32,MATCH(0,$A$8:$A$32,0))</f>
        <v/>
      </c>
      <c r="I12" s="184">
        <f>F12-INDEX($F$8:$F$32,MATCH(0,$A$8:$A$32,0))</f>
        <v/>
      </c>
    </row>
    <row r="13">
      <c r="A13" s="175" t="n">
        <v>-0.5600000000000001</v>
      </c>
      <c r="B13" s="183" t="n">
        <v>0.6059884989093793</v>
      </c>
      <c r="C13" s="183" t="n">
        <v>0.6129800535873772</v>
      </c>
      <c r="D13" s="183" t="n">
        <v>0.8338000249565413</v>
      </c>
      <c r="E13" s="183" t="n"/>
      <c r="F13" s="183" t="n">
        <v>0.8742767034419896</v>
      </c>
      <c r="G13" s="184">
        <f>D13-INDEX($D$8:$D$32,MATCH(0,$A$8:$A$32,0))</f>
        <v/>
      </c>
      <c r="I13" s="184">
        <f>F13-INDEX($F$8:$F$32,MATCH(0,$A$8:$A$32,0))</f>
        <v/>
      </c>
    </row>
    <row r="14">
      <c r="A14" s="175" t="n">
        <v>-0.48</v>
      </c>
      <c r="B14" s="183" t="n">
        <v>0.6073625719388768</v>
      </c>
      <c r="C14" s="183" t="n">
        <v>0.6171944802938548</v>
      </c>
      <c r="D14" s="183" t="n">
        <v>0.8360209011032512</v>
      </c>
      <c r="E14" s="183" t="n"/>
      <c r="F14" s="183" t="n">
        <v>0.8918849411603091</v>
      </c>
      <c r="G14" s="184">
        <f>D14-INDEX($D$8:$D$32,MATCH(0,$A$8:$A$32,0))</f>
        <v/>
      </c>
      <c r="I14" s="184">
        <f>F14-INDEX($F$8:$F$32,MATCH(0,$A$8:$A$32,0))</f>
        <v/>
      </c>
    </row>
    <row r="15">
      <c r="A15" s="175" t="n">
        <v>-0.4</v>
      </c>
      <c r="B15" s="183" t="n">
        <v>0.608639651243436</v>
      </c>
      <c r="C15" s="183" t="n">
        <v>0.6190169138435594</v>
      </c>
      <c r="D15" s="183" t="n">
        <v>0.8379156339822035</v>
      </c>
      <c r="E15" s="183" t="n"/>
      <c r="F15" s="183" t="n">
        <v>0.905863204700065</v>
      </c>
      <c r="G15" s="184">
        <f>D15-INDEX($D$8:$D$32,MATCH(0,$A$8:$A$32,0))</f>
        <v/>
      </c>
      <c r="I15" s="184">
        <f>F15-INDEX($F$8:$F$32,MATCH(0,$A$8:$A$32,0))</f>
        <v/>
      </c>
    </row>
    <row r="16">
      <c r="A16" s="175" t="n">
        <v>-0.32</v>
      </c>
      <c r="B16" s="183" t="n">
        <v>0.6088895495763341</v>
      </c>
      <c r="C16" s="183" t="n">
        <v>0.6192223765125967</v>
      </c>
      <c r="D16" s="183" t="n">
        <v>0.8403148590385708</v>
      </c>
      <c r="E16" s="183" t="n"/>
      <c r="F16" s="183" t="n">
        <v>0.9178755307311784</v>
      </c>
      <c r="G16" s="184">
        <f>D16-INDEX($D$8:$D$32,MATCH(0,$A$8:$A$32,0))</f>
        <v/>
      </c>
      <c r="I16" s="184">
        <f>F16-INDEX($F$8:$F$32,MATCH(0,$A$8:$A$32,0))</f>
        <v/>
      </c>
    </row>
    <row r="17">
      <c r="A17" s="175" t="n">
        <v>-0.24</v>
      </c>
      <c r="B17" s="183" t="n">
        <v>0.6104334027571159</v>
      </c>
      <c r="C17" s="183" t="n">
        <v>0.6216336854634728</v>
      </c>
      <c r="D17" s="183" t="n">
        <v>0.8419409498115351</v>
      </c>
      <c r="E17" s="183" t="n"/>
      <c r="F17" s="183" t="n">
        <v>0.9271022399698672</v>
      </c>
      <c r="G17" s="184">
        <f>D17-INDEX($D$8:$D$32,MATCH(0,$A$8:$A$32,0))</f>
        <v/>
      </c>
      <c r="I17" s="184">
        <f>F17-INDEX($F$8:$F$32,MATCH(0,$A$8:$A$32,0))</f>
        <v/>
      </c>
    </row>
    <row r="18">
      <c r="A18" s="175" t="n">
        <v>-0.16</v>
      </c>
      <c r="B18" s="183" t="n">
        <v>0.6117810530494765</v>
      </c>
      <c r="C18" s="183" t="n">
        <v>0.6240944725612781</v>
      </c>
      <c r="D18" s="183" t="n">
        <v>0.8433642321130446</v>
      </c>
      <c r="E18" s="183" t="n"/>
      <c r="F18" s="183" t="n">
        <v>0.9347825125072268</v>
      </c>
      <c r="G18" s="184">
        <f>D18-INDEX($D$8:$D$32,MATCH(0,$A$8:$A$32,0))</f>
        <v/>
      </c>
      <c r="I18" s="184">
        <f>F18-INDEX($F$8:$F$32,MATCH(0,$A$8:$A$32,0))</f>
        <v/>
      </c>
    </row>
    <row r="19">
      <c r="A19" s="175" t="n">
        <v>-0.08</v>
      </c>
      <c r="B19" s="183" t="n">
        <v>0.6131930312205292</v>
      </c>
      <c r="C19" s="183" t="n">
        <v>0.6254278486036013</v>
      </c>
      <c r="D19" s="183" t="n">
        <v>0.8442637390062133</v>
      </c>
      <c r="E19" s="183" t="n"/>
      <c r="F19" s="183" t="n">
        <v>0.9395694526061392</v>
      </c>
      <c r="G19" s="184">
        <f>D19-INDEX($D$8:$D$32,MATCH(0,$A$8:$A$32,0))</f>
        <v/>
      </c>
      <c r="I19" s="184">
        <f>F19-INDEX($F$8:$F$32,MATCH(0,$A$8:$A$32,0))</f>
        <v/>
      </c>
    </row>
    <row r="20">
      <c r="A20" s="175" t="n">
        <v>0</v>
      </c>
      <c r="B20" s="183" t="n">
        <v>0.6172251178952594</v>
      </c>
      <c r="C20" s="183" t="n">
        <v>0.6277683980534313</v>
      </c>
      <c r="D20" s="183" t="n">
        <v>0.8446996587838419</v>
      </c>
      <c r="E20" s="183" t="n"/>
      <c r="F20" s="183" t="n">
        <v>0.9415647968401196</v>
      </c>
      <c r="G20" s="184">
        <f>D20-INDEX($D$8:$D$32,MATCH(0,$A$8:$A$32,0))</f>
        <v/>
      </c>
      <c r="I20" s="184">
        <f>F20-INDEX($F$8:$F$32,MATCH(0,$A$8:$A$32,0))</f>
        <v/>
      </c>
    </row>
    <row r="21">
      <c r="A21" s="175" t="n">
        <v>0.08</v>
      </c>
      <c r="B21" s="183" t="n">
        <v>0.6189862116853487</v>
      </c>
      <c r="C21" s="183" t="n">
        <v>0.6282649716953024</v>
      </c>
      <c r="D21" s="183" t="n">
        <v>0.8450429101908745</v>
      </c>
      <c r="E21" s="183" t="n"/>
      <c r="F21" s="183" t="n">
        <v>0.9409152133198406</v>
      </c>
      <c r="G21" s="184">
        <f>D21-INDEX($D$8:$D$32,MATCH(0,$A$8:$A$32,0))</f>
        <v/>
      </c>
      <c r="I21" s="184">
        <f>F21-INDEX($F$8:$F$32,MATCH(0,$A$8:$A$32,0))</f>
        <v/>
      </c>
    </row>
    <row r="22">
      <c r="A22" s="175" t="n">
        <v>0.16</v>
      </c>
      <c r="B22" s="183" t="n">
        <v>0.6192223765125967</v>
      </c>
      <c r="C22" s="183" t="n">
        <v>0.6278734918822303</v>
      </c>
      <c r="D22" s="183" t="n">
        <v>0.8454878530490009</v>
      </c>
      <c r="E22" s="183" t="n"/>
      <c r="F22" s="183" t="n">
        <v>0.9373050424142476</v>
      </c>
      <c r="G22" s="184">
        <f>D22-INDEX($D$8:$D$32,MATCH(0,$A$8:$A$32,0))</f>
        <v/>
      </c>
      <c r="I22" s="184">
        <f>F22-INDEX($F$8:$F$32,MATCH(0,$A$8:$A$32,0))</f>
        <v/>
      </c>
    </row>
    <row r="23">
      <c r="A23" s="175" t="n">
        <v>0.24</v>
      </c>
      <c r="B23" s="183" t="n">
        <v>0.6221604999504018</v>
      </c>
      <c r="C23" s="183" t="n">
        <v>0.6277973502704312</v>
      </c>
      <c r="D23" s="183" t="n">
        <v>0.845686384485637</v>
      </c>
      <c r="E23" s="183" t="n"/>
      <c r="F23" s="183" t="n">
        <v>0.9309435516611024</v>
      </c>
      <c r="G23" s="184">
        <f>D23-INDEX($D$8:$D$32,MATCH(0,$A$8:$A$32,0))</f>
        <v/>
      </c>
      <c r="I23" s="184">
        <f>F23-INDEX($F$8:$F$32,MATCH(0,$A$8:$A$32,0))</f>
        <v/>
      </c>
    </row>
    <row r="24">
      <c r="A24" s="175" t="n">
        <v>0.32</v>
      </c>
      <c r="B24" s="183" t="n">
        <v>0.6240571655418817</v>
      </c>
      <c r="C24" s="183" t="n">
        <v>0.6266759360413149</v>
      </c>
      <c r="D24" s="183" t="n">
        <v>0.8454742065541041</v>
      </c>
      <c r="E24" s="183" t="n"/>
      <c r="F24" s="183" t="n">
        <v>0.922200585555118</v>
      </c>
      <c r="G24" s="184">
        <f>D24-INDEX($D$8:$D$32,MATCH(0,$A$8:$A$32,0))</f>
        <v/>
      </c>
      <c r="I24" s="184">
        <f>F24-INDEX($F$8:$F$32,MATCH(0,$A$8:$A$32,0))</f>
        <v/>
      </c>
    </row>
    <row r="25">
      <c r="A25" s="175" t="n">
        <v>0.4</v>
      </c>
      <c r="B25" s="183" t="n">
        <v>0.6253596586962993</v>
      </c>
      <c r="C25" s="183" t="n">
        <v>0.6243543901470004</v>
      </c>
      <c r="D25" s="183" t="n">
        <v>0.8448949092958813</v>
      </c>
      <c r="E25" s="183" t="n"/>
      <c r="F25" s="183" t="n">
        <v>0.9117019267526528</v>
      </c>
      <c r="G25" s="184">
        <f>D25-INDEX($D$8:$D$32,MATCH(0,$A$8:$A$32,0))</f>
        <v/>
      </c>
      <c r="I25" s="184">
        <f>F25-INDEX($F$8:$F$32,MATCH(0,$A$8:$A$32,0))</f>
        <v/>
      </c>
    </row>
    <row r="26">
      <c r="A26" s="175" t="n">
        <v>0.48</v>
      </c>
      <c r="B26" s="183" t="n">
        <v>0.6277683980534313</v>
      </c>
      <c r="C26" s="183" t="n">
        <v>0.6237958089184626</v>
      </c>
      <c r="D26" s="183" t="n">
        <v>0.8439436261854358</v>
      </c>
      <c r="E26" s="183" t="n"/>
      <c r="F26" s="183" t="n">
        <v>0.8981436603524841</v>
      </c>
      <c r="G26" s="184">
        <f>D26-INDEX($D$8:$D$32,MATCH(0,$A$8:$A$32,0))</f>
        <v/>
      </c>
      <c r="I26" s="184">
        <f>F26-INDEX($F$8:$F$32,MATCH(0,$A$8:$A$32,0))</f>
        <v/>
      </c>
    </row>
    <row r="27">
      <c r="A27" s="175" t="n">
        <v>0.5600000000000001</v>
      </c>
      <c r="B27" s="183" t="n">
        <v>0.6278423195313275</v>
      </c>
      <c r="C27" s="183" t="n">
        <v>0.6227128082736675</v>
      </c>
      <c r="D27" s="183" t="n">
        <v>0.8425122050395002</v>
      </c>
      <c r="E27" s="183" t="n"/>
      <c r="F27" s="183" t="n">
        <v>0.8808363038755795</v>
      </c>
      <c r="G27" s="184">
        <f>D27-INDEX($D$8:$D$32,MATCH(0,$A$8:$A$32,0))</f>
        <v/>
      </c>
      <c r="I27" s="184">
        <f>F27-INDEX($F$8:$F$32,MATCH(0,$A$8:$A$32,0))</f>
        <v/>
      </c>
    </row>
    <row r="28">
      <c r="A28" s="175" t="n">
        <v>0.64</v>
      </c>
      <c r="B28" s="183" t="n">
        <v>0.6277372262773723</v>
      </c>
      <c r="C28" s="183" t="n">
        <v>0.6203298887122417</v>
      </c>
      <c r="D28" s="183" t="n">
        <v>0.8405887742895991</v>
      </c>
      <c r="E28" s="183" t="n"/>
      <c r="F28" s="183" t="n">
        <v>0.8619675630160768</v>
      </c>
      <c r="G28" s="184">
        <f>D28-INDEX($D$8:$D$32,MATCH(0,$A$8:$A$32,0))</f>
        <v/>
      </c>
      <c r="I28" s="184">
        <f>F28-INDEX($F$8:$F$32,MATCH(0,$A$8:$A$32,0))</f>
        <v/>
      </c>
    </row>
    <row r="29">
      <c r="A29" s="175" t="n">
        <v>0.72</v>
      </c>
      <c r="B29" s="183" t="n">
        <v>0.6277973502704312</v>
      </c>
      <c r="C29" s="183" t="n">
        <v>0.6192368839427663</v>
      </c>
      <c r="D29" s="183" t="n">
        <v>0.8389672574482365</v>
      </c>
      <c r="E29" s="183" t="n"/>
      <c r="F29" s="183" t="n">
        <v>0.8398236024325851</v>
      </c>
      <c r="G29" s="184">
        <f>D29-INDEX($D$8:$D$32,MATCH(0,$A$8:$A$32,0))</f>
        <v/>
      </c>
      <c r="I29" s="184">
        <f>F29-INDEX($F$8:$F$32,MATCH(0,$A$8:$A$32,0))</f>
        <v/>
      </c>
    </row>
    <row r="30">
      <c r="A30" s="175" t="n">
        <v>0.8</v>
      </c>
      <c r="B30" s="183" t="n">
        <v>0.6266759360413149</v>
      </c>
      <c r="C30" s="183" t="n">
        <v>0.6168447204968944</v>
      </c>
      <c r="D30" s="183" t="n">
        <v>0.837179297688508</v>
      </c>
      <c r="E30" s="183" t="n"/>
      <c r="F30" s="183" t="n">
        <v>0.8173124059844715</v>
      </c>
      <c r="G30" s="184">
        <f>D30-INDEX($D$8:$D$32,MATCH(0,$A$8:$A$32,0))</f>
        <v/>
      </c>
      <c r="I30" s="184">
        <f>F30-INDEX($F$8:$F$32,MATCH(0,$A$8:$A$32,0))</f>
        <v/>
      </c>
    </row>
    <row r="31">
      <c r="A31" s="175" t="n">
        <v>0.88</v>
      </c>
      <c r="B31" s="183" t="n">
        <v>0.6241430700447094</v>
      </c>
      <c r="C31" s="183" t="n">
        <v>0.6144823815913723</v>
      </c>
      <c r="D31" s="183" t="n">
        <v>0.8356766578888487</v>
      </c>
      <c r="E31" s="183" t="n"/>
      <c r="F31" s="183" t="n">
        <v>0.7952179093367303</v>
      </c>
      <c r="G31" s="184">
        <f>D31-INDEX($D$8:$D$32,MATCH(0,$A$8:$A$32,0))</f>
        <v/>
      </c>
      <c r="I31" s="184">
        <f>F31-INDEX($F$8:$F$32,MATCH(0,$A$8:$A$32,0))</f>
        <v/>
      </c>
    </row>
    <row r="32">
      <c r="A32" s="175" t="n">
        <v>0.96</v>
      </c>
      <c r="B32" s="183" t="n">
        <v>0.6235405177125255</v>
      </c>
      <c r="C32" s="183" t="n">
        <v>0.6129593714257298</v>
      </c>
      <c r="D32" s="183" t="n">
        <v>0.8339983756733964</v>
      </c>
      <c r="E32" s="183" t="n"/>
      <c r="F32" s="183" t="n">
        <v>0.7756935327812384</v>
      </c>
      <c r="G32" s="184">
        <f>D32-INDEX($D$8:$D$32,MATCH(0,$A$8:$A$32,0))</f>
        <v/>
      </c>
      <c r="I32" s="184">
        <f>F32-INDEX($F$8:$F$32,MATCH(0,$A$8:$A$32,0))</f>
        <v/>
      </c>
    </row>
    <row r="34">
      <c r="A34" s="154" t="inlineStr">
        <is>
          <t>c. Lưới pad × merge trên dev (ngưỡng Python, A4 với pad/merge thay đổi)</t>
        </is>
      </c>
    </row>
    <row r="35">
      <c r="A35" s="162" t="inlineStr">
        <is>
          <t>Pad trước (ms)</t>
        </is>
      </c>
      <c r="B35" s="162" t="inlineStr">
        <is>
          <t>Pad sau (ms)</t>
        </is>
      </c>
      <c r="C35" s="162" t="inlineStr">
        <is>
          <t>Merge gap (ms)</t>
        </is>
      </c>
      <c r="D35" s="162" t="inlineStr">
        <is>
          <t>TP</t>
        </is>
      </c>
      <c r="E35" s="162" t="inlineStr">
        <is>
          <t>FN</t>
        </is>
      </c>
      <c r="F35" s="162" t="inlineStr">
        <is>
          <t>FP</t>
        </is>
      </c>
      <c r="G35" s="162" t="inlineStr">
        <is>
          <t>TN</t>
        </is>
      </c>
      <c r="H35" s="162" t="inlineStr">
        <is>
          <t>MR</t>
        </is>
      </c>
      <c r="I35" s="162" t="inlineStr">
        <is>
          <t>FAR</t>
        </is>
      </c>
      <c r="J35" s="162" t="inlineStr">
        <is>
          <t>F1</t>
        </is>
      </c>
      <c r="K35" s="162" t="inlineStr">
        <is>
          <t>DCF</t>
        </is>
      </c>
    </row>
    <row r="36">
      <c r="A36" s="174" t="n">
        <v>0</v>
      </c>
      <c r="B36" s="174" t="n">
        <v>0</v>
      </c>
      <c r="C36" s="174" t="n">
        <v>0</v>
      </c>
      <c r="D36" s="174" t="n">
        <v>2769</v>
      </c>
      <c r="E36" s="174" t="n">
        <v>151</v>
      </c>
      <c r="F36" s="174" t="n">
        <v>3514</v>
      </c>
      <c r="G36" s="174" t="n">
        <v>3095</v>
      </c>
      <c r="H36" s="176">
        <f>IF(D36+E36=0,"",E36/(D36+E36))</f>
        <v/>
      </c>
      <c r="I36" s="176">
        <f>IF(F36+G36=0,"",F36/(F36+G36))</f>
        <v/>
      </c>
      <c r="J36" s="177">
        <f>IF(2*D36+E36+F36=0,"",2*D36/(2*D36+E36+F36))</f>
        <v/>
      </c>
      <c r="K36" s="177">
        <f>IF(OR(H36="",I36=""),"",'KQ du lieu that'!$B$6*H36+(1-'KQ du lieu that'!$B$6)*I36)</f>
        <v/>
      </c>
    </row>
    <row r="37">
      <c r="A37" s="174" t="n">
        <v>0</v>
      </c>
      <c r="B37" s="174" t="n">
        <v>0</v>
      </c>
      <c r="C37" s="174" t="n">
        <v>250</v>
      </c>
      <c r="D37" s="174" t="n">
        <v>2769</v>
      </c>
      <c r="E37" s="174" t="n">
        <v>151</v>
      </c>
      <c r="F37" s="174" t="n">
        <v>3514</v>
      </c>
      <c r="G37" s="174" t="n">
        <v>3095</v>
      </c>
      <c r="H37" s="176">
        <f>IF(D37+E37=0,"",E37/(D37+E37))</f>
        <v/>
      </c>
      <c r="I37" s="176">
        <f>IF(F37+G37=0,"",F37/(F37+G37))</f>
        <v/>
      </c>
      <c r="J37" s="177">
        <f>IF(2*D37+E37+F37=0,"",2*D37/(2*D37+E37+F37))</f>
        <v/>
      </c>
      <c r="K37" s="177">
        <f>IF(OR(H37="",I37=""),"",'KQ du lieu that'!$B$6*H37+(1-'KQ du lieu that'!$B$6)*I37)</f>
        <v/>
      </c>
    </row>
    <row r="38">
      <c r="A38" s="174" t="n">
        <v>0</v>
      </c>
      <c r="B38" s="174" t="n">
        <v>0</v>
      </c>
      <c r="C38" s="174" t="n">
        <v>500</v>
      </c>
      <c r="D38" s="174" t="n">
        <v>2776</v>
      </c>
      <c r="E38" s="174" t="n">
        <v>144</v>
      </c>
      <c r="F38" s="174" t="n">
        <v>3546</v>
      </c>
      <c r="G38" s="174" t="n">
        <v>3063</v>
      </c>
      <c r="H38" s="176">
        <f>IF(D38+E38=0,"",E38/(D38+E38))</f>
        <v/>
      </c>
      <c r="I38" s="176">
        <f>IF(F38+G38=0,"",F38/(F38+G38))</f>
        <v/>
      </c>
      <c r="J38" s="177">
        <f>IF(2*D38+E38+F38=0,"",2*D38/(2*D38+E38+F38))</f>
        <v/>
      </c>
      <c r="K38" s="177">
        <f>IF(OR(H38="",I38=""),"",'KQ du lieu that'!$B$6*H38+(1-'KQ du lieu that'!$B$6)*I38)</f>
        <v/>
      </c>
    </row>
    <row r="39">
      <c r="A39" s="174" t="n">
        <v>0</v>
      </c>
      <c r="B39" s="174" t="n">
        <v>0</v>
      </c>
      <c r="C39" s="174" t="n">
        <v>750</v>
      </c>
      <c r="D39" s="174" t="n">
        <v>2783</v>
      </c>
      <c r="E39" s="174" t="n">
        <v>137</v>
      </c>
      <c r="F39" s="174" t="n">
        <v>3586</v>
      </c>
      <c r="G39" s="174" t="n">
        <v>3023</v>
      </c>
      <c r="H39" s="176">
        <f>IF(D39+E39=0,"",E39/(D39+E39))</f>
        <v/>
      </c>
      <c r="I39" s="176">
        <f>IF(F39+G39=0,"",F39/(F39+G39))</f>
        <v/>
      </c>
      <c r="J39" s="177">
        <f>IF(2*D39+E39+F39=0,"",2*D39/(2*D39+E39+F39))</f>
        <v/>
      </c>
      <c r="K39" s="177">
        <f>IF(OR(H39="",I39=""),"",'KQ du lieu that'!$B$6*H39+(1-'KQ du lieu that'!$B$6)*I39)</f>
        <v/>
      </c>
    </row>
    <row r="40">
      <c r="A40" s="174" t="n">
        <v>0</v>
      </c>
      <c r="B40" s="174" t="n">
        <v>0</v>
      </c>
      <c r="C40" s="174" t="n">
        <v>1000</v>
      </c>
      <c r="D40" s="174" t="n">
        <v>2795</v>
      </c>
      <c r="E40" s="174" t="n">
        <v>125</v>
      </c>
      <c r="F40" s="174" t="n">
        <v>3642</v>
      </c>
      <c r="G40" s="174" t="n">
        <v>2967</v>
      </c>
      <c r="H40" s="176">
        <f>IF(D40+E40=0,"",E40/(D40+E40))</f>
        <v/>
      </c>
      <c r="I40" s="176">
        <f>IF(F40+G40=0,"",F40/(F40+G40))</f>
        <v/>
      </c>
      <c r="J40" s="177">
        <f>IF(2*D40+E40+F40=0,"",2*D40/(2*D40+E40+F40))</f>
        <v/>
      </c>
      <c r="K40" s="177">
        <f>IF(OR(H40="",I40=""),"",'KQ du lieu that'!$B$6*H40+(1-'KQ du lieu that'!$B$6)*I40)</f>
        <v/>
      </c>
    </row>
    <row r="41">
      <c r="A41" s="174" t="n">
        <v>0</v>
      </c>
      <c r="B41" s="174" t="n">
        <v>0</v>
      </c>
      <c r="C41" s="174" t="n">
        <v>1500</v>
      </c>
      <c r="D41" s="174" t="n">
        <v>2810</v>
      </c>
      <c r="E41" s="174" t="n">
        <v>110</v>
      </c>
      <c r="F41" s="174" t="n">
        <v>3748</v>
      </c>
      <c r="G41" s="174" t="n">
        <v>2861</v>
      </c>
      <c r="H41" s="176">
        <f>IF(D41+E41=0,"",E41/(D41+E41))</f>
        <v/>
      </c>
      <c r="I41" s="176">
        <f>IF(F41+G41=0,"",F41/(F41+G41))</f>
        <v/>
      </c>
      <c r="J41" s="177">
        <f>IF(2*D41+E41+F41=0,"",2*D41/(2*D41+E41+F41))</f>
        <v/>
      </c>
      <c r="K41" s="177">
        <f>IF(OR(H41="",I41=""),"",'KQ du lieu that'!$B$6*H41+(1-'KQ du lieu that'!$B$6)*I41)</f>
        <v/>
      </c>
    </row>
    <row r="42">
      <c r="A42" s="174" t="n">
        <v>0</v>
      </c>
      <c r="B42" s="174" t="n">
        <v>60</v>
      </c>
      <c r="C42" s="174" t="n">
        <v>0</v>
      </c>
      <c r="D42" s="174" t="n">
        <v>2773</v>
      </c>
      <c r="E42" s="174" t="n">
        <v>147</v>
      </c>
      <c r="F42" s="174" t="n">
        <v>3556</v>
      </c>
      <c r="G42" s="174" t="n">
        <v>3053</v>
      </c>
      <c r="H42" s="176">
        <f>IF(D42+E42=0,"",E42/(D42+E42))</f>
        <v/>
      </c>
      <c r="I42" s="176">
        <f>IF(F42+G42=0,"",F42/(F42+G42))</f>
        <v/>
      </c>
      <c r="J42" s="177">
        <f>IF(2*D42+E42+F42=0,"",2*D42/(2*D42+E42+F42))</f>
        <v/>
      </c>
      <c r="K42" s="177">
        <f>IF(OR(H42="",I42=""),"",'KQ du lieu that'!$B$6*H42+(1-'KQ du lieu that'!$B$6)*I42)</f>
        <v/>
      </c>
    </row>
    <row r="43">
      <c r="A43" s="174" t="n">
        <v>0</v>
      </c>
      <c r="B43" s="174" t="n">
        <v>60</v>
      </c>
      <c r="C43" s="174" t="n">
        <v>250</v>
      </c>
      <c r="D43" s="174" t="n">
        <v>2773</v>
      </c>
      <c r="E43" s="174" t="n">
        <v>147</v>
      </c>
      <c r="F43" s="174" t="n">
        <v>3556</v>
      </c>
      <c r="G43" s="174" t="n">
        <v>3053</v>
      </c>
      <c r="H43" s="176">
        <f>IF(D43+E43=0,"",E43/(D43+E43))</f>
        <v/>
      </c>
      <c r="I43" s="176">
        <f>IF(F43+G43=0,"",F43/(F43+G43))</f>
        <v/>
      </c>
      <c r="J43" s="177">
        <f>IF(2*D43+E43+F43=0,"",2*D43/(2*D43+E43+F43))</f>
        <v/>
      </c>
      <c r="K43" s="177">
        <f>IF(OR(H43="",I43=""),"",'KQ du lieu that'!$B$6*H43+(1-'KQ du lieu that'!$B$6)*I43)</f>
        <v/>
      </c>
    </row>
    <row r="44">
      <c r="A44" s="174" t="n">
        <v>0</v>
      </c>
      <c r="B44" s="174" t="n">
        <v>60</v>
      </c>
      <c r="C44" s="174" t="n">
        <v>500</v>
      </c>
      <c r="D44" s="174" t="n">
        <v>2780</v>
      </c>
      <c r="E44" s="174" t="n">
        <v>140</v>
      </c>
      <c r="F44" s="174" t="n">
        <v>3585</v>
      </c>
      <c r="G44" s="174" t="n">
        <v>3024</v>
      </c>
      <c r="H44" s="176">
        <f>IF(D44+E44=0,"",E44/(D44+E44))</f>
        <v/>
      </c>
      <c r="I44" s="176">
        <f>IF(F44+G44=0,"",F44/(F44+G44))</f>
        <v/>
      </c>
      <c r="J44" s="177">
        <f>IF(2*D44+E44+F44=0,"",2*D44/(2*D44+E44+F44))</f>
        <v/>
      </c>
      <c r="K44" s="177">
        <f>IF(OR(H44="",I44=""),"",'KQ du lieu that'!$B$6*H44+(1-'KQ du lieu that'!$B$6)*I44)</f>
        <v/>
      </c>
    </row>
    <row r="45">
      <c r="A45" s="174" t="n">
        <v>0</v>
      </c>
      <c r="B45" s="174" t="n">
        <v>60</v>
      </c>
      <c r="C45" s="174" t="n">
        <v>750</v>
      </c>
      <c r="D45" s="174" t="n">
        <v>2789</v>
      </c>
      <c r="E45" s="174" t="n">
        <v>131</v>
      </c>
      <c r="F45" s="174" t="n">
        <v>3636</v>
      </c>
      <c r="G45" s="174" t="n">
        <v>2973</v>
      </c>
      <c r="H45" s="176">
        <f>IF(D45+E45=0,"",E45/(D45+E45))</f>
        <v/>
      </c>
      <c r="I45" s="176">
        <f>IF(F45+G45=0,"",F45/(F45+G45))</f>
        <v/>
      </c>
      <c r="J45" s="177">
        <f>IF(2*D45+E45+F45=0,"",2*D45/(2*D45+E45+F45))</f>
        <v/>
      </c>
      <c r="K45" s="177">
        <f>IF(OR(H45="",I45=""),"",'KQ du lieu that'!$B$6*H45+(1-'KQ du lieu that'!$B$6)*I45)</f>
        <v/>
      </c>
    </row>
    <row r="46">
      <c r="A46" s="174" t="n">
        <v>0</v>
      </c>
      <c r="B46" s="174" t="n">
        <v>60</v>
      </c>
      <c r="C46" s="174" t="n">
        <v>1000</v>
      </c>
      <c r="D46" s="174" t="n">
        <v>2800</v>
      </c>
      <c r="E46" s="174" t="n">
        <v>120</v>
      </c>
      <c r="F46" s="174" t="n">
        <v>3693</v>
      </c>
      <c r="G46" s="174" t="n">
        <v>2916</v>
      </c>
      <c r="H46" s="176">
        <f>IF(D46+E46=0,"",E46/(D46+E46))</f>
        <v/>
      </c>
      <c r="I46" s="176">
        <f>IF(F46+G46=0,"",F46/(F46+G46))</f>
        <v/>
      </c>
      <c r="J46" s="177">
        <f>IF(2*D46+E46+F46=0,"",2*D46/(2*D46+E46+F46))</f>
        <v/>
      </c>
      <c r="K46" s="177">
        <f>IF(OR(H46="",I46=""),"",'KQ du lieu that'!$B$6*H46+(1-'KQ du lieu that'!$B$6)*I46)</f>
        <v/>
      </c>
    </row>
    <row r="47">
      <c r="A47" s="174" t="n">
        <v>0</v>
      </c>
      <c r="B47" s="174" t="n">
        <v>60</v>
      </c>
      <c r="C47" s="174" t="n">
        <v>1500</v>
      </c>
      <c r="D47" s="174" t="n">
        <v>2811</v>
      </c>
      <c r="E47" s="174" t="n">
        <v>109</v>
      </c>
      <c r="F47" s="174" t="n">
        <v>3793</v>
      </c>
      <c r="G47" s="174" t="n">
        <v>2816</v>
      </c>
      <c r="H47" s="176">
        <f>IF(D47+E47=0,"",E47/(D47+E47))</f>
        <v/>
      </c>
      <c r="I47" s="176">
        <f>IF(F47+G47=0,"",F47/(F47+G47))</f>
        <v/>
      </c>
      <c r="J47" s="177">
        <f>IF(2*D47+E47+F47=0,"",2*D47/(2*D47+E47+F47))</f>
        <v/>
      </c>
      <c r="K47" s="177">
        <f>IF(OR(H47="",I47=""),"",'KQ du lieu that'!$B$6*H47+(1-'KQ du lieu that'!$B$6)*I47)</f>
        <v/>
      </c>
    </row>
    <row r="48">
      <c r="A48" s="174" t="n">
        <v>0</v>
      </c>
      <c r="B48" s="174" t="n">
        <v>120</v>
      </c>
      <c r="C48" s="174" t="n">
        <v>0</v>
      </c>
      <c r="D48" s="174" t="n">
        <v>2779</v>
      </c>
      <c r="E48" s="174" t="n">
        <v>141</v>
      </c>
      <c r="F48" s="174" t="n">
        <v>3599</v>
      </c>
      <c r="G48" s="174" t="n">
        <v>3010</v>
      </c>
      <c r="H48" s="176">
        <f>IF(D48+E48=0,"",E48/(D48+E48))</f>
        <v/>
      </c>
      <c r="I48" s="176">
        <f>IF(F48+G48=0,"",F48/(F48+G48))</f>
        <v/>
      </c>
      <c r="J48" s="177">
        <f>IF(2*D48+E48+F48=0,"",2*D48/(2*D48+E48+F48))</f>
        <v/>
      </c>
      <c r="K48" s="177">
        <f>IF(OR(H48="",I48=""),"",'KQ du lieu that'!$B$6*H48+(1-'KQ du lieu that'!$B$6)*I48)</f>
        <v/>
      </c>
    </row>
    <row r="49">
      <c r="A49" s="174" t="n">
        <v>0</v>
      </c>
      <c r="B49" s="174" t="n">
        <v>120</v>
      </c>
      <c r="C49" s="174" t="n">
        <v>250</v>
      </c>
      <c r="D49" s="174" t="n">
        <v>2779</v>
      </c>
      <c r="E49" s="174" t="n">
        <v>141</v>
      </c>
      <c r="F49" s="174" t="n">
        <v>3599</v>
      </c>
      <c r="G49" s="174" t="n">
        <v>3010</v>
      </c>
      <c r="H49" s="176">
        <f>IF(D49+E49=0,"",E49/(D49+E49))</f>
        <v/>
      </c>
      <c r="I49" s="176">
        <f>IF(F49+G49=0,"",F49/(F49+G49))</f>
        <v/>
      </c>
      <c r="J49" s="177">
        <f>IF(2*D49+E49+F49=0,"",2*D49/(2*D49+E49+F49))</f>
        <v/>
      </c>
      <c r="K49" s="177">
        <f>IF(OR(H49="",I49=""),"",'KQ du lieu that'!$B$6*H49+(1-'KQ du lieu that'!$B$6)*I49)</f>
        <v/>
      </c>
    </row>
    <row r="50">
      <c r="A50" s="174" t="n">
        <v>0</v>
      </c>
      <c r="B50" s="174" t="n">
        <v>120</v>
      </c>
      <c r="C50" s="174" t="n">
        <v>500</v>
      </c>
      <c r="D50" s="174" t="n">
        <v>2788</v>
      </c>
      <c r="E50" s="174" t="n">
        <v>132</v>
      </c>
      <c r="F50" s="174" t="n">
        <v>3626</v>
      </c>
      <c r="G50" s="174" t="n">
        <v>2983</v>
      </c>
      <c r="H50" s="176">
        <f>IF(D50+E50=0,"",E50/(D50+E50))</f>
        <v/>
      </c>
      <c r="I50" s="176">
        <f>IF(F50+G50=0,"",F50/(F50+G50))</f>
        <v/>
      </c>
      <c r="J50" s="177">
        <f>IF(2*D50+E50+F50=0,"",2*D50/(2*D50+E50+F50))</f>
        <v/>
      </c>
      <c r="K50" s="177">
        <f>IF(OR(H50="",I50=""),"",'KQ du lieu that'!$B$6*H50+(1-'KQ du lieu that'!$B$6)*I50)</f>
        <v/>
      </c>
    </row>
    <row r="51">
      <c r="A51" s="174" t="n">
        <v>0</v>
      </c>
      <c r="B51" s="174" t="n">
        <v>120</v>
      </c>
      <c r="C51" s="174" t="n">
        <v>750</v>
      </c>
      <c r="D51" s="174" t="n">
        <v>2793</v>
      </c>
      <c r="E51" s="174" t="n">
        <v>127</v>
      </c>
      <c r="F51" s="174" t="n">
        <v>3665</v>
      </c>
      <c r="G51" s="174" t="n">
        <v>2944</v>
      </c>
      <c r="H51" s="176">
        <f>IF(D51+E51=0,"",E51/(D51+E51))</f>
        <v/>
      </c>
      <c r="I51" s="176">
        <f>IF(F51+G51=0,"",F51/(F51+G51))</f>
        <v/>
      </c>
      <c r="J51" s="177">
        <f>IF(2*D51+E51+F51=0,"",2*D51/(2*D51+E51+F51))</f>
        <v/>
      </c>
      <c r="K51" s="177">
        <f>IF(OR(H51="",I51=""),"",'KQ du lieu that'!$B$6*H51+(1-'KQ du lieu that'!$B$6)*I51)</f>
        <v/>
      </c>
    </row>
    <row r="52">
      <c r="A52" s="174" t="n">
        <v>0</v>
      </c>
      <c r="B52" s="174" t="n">
        <v>120</v>
      </c>
      <c r="C52" s="174" t="n">
        <v>1000</v>
      </c>
      <c r="D52" s="174" t="n">
        <v>2803</v>
      </c>
      <c r="E52" s="174" t="n">
        <v>117</v>
      </c>
      <c r="F52" s="174" t="n">
        <v>3720</v>
      </c>
      <c r="G52" s="174" t="n">
        <v>2889</v>
      </c>
      <c r="H52" s="176">
        <f>IF(D52+E52=0,"",E52/(D52+E52))</f>
        <v/>
      </c>
      <c r="I52" s="176">
        <f>IF(F52+G52=0,"",F52/(F52+G52))</f>
        <v/>
      </c>
      <c r="J52" s="177">
        <f>IF(2*D52+E52+F52=0,"",2*D52/(2*D52+E52+F52))</f>
        <v/>
      </c>
      <c r="K52" s="177">
        <f>IF(OR(H52="",I52=""),"",'KQ du lieu that'!$B$6*H52+(1-'KQ du lieu that'!$B$6)*I52)</f>
        <v/>
      </c>
    </row>
    <row r="53">
      <c r="A53" s="174" t="n">
        <v>0</v>
      </c>
      <c r="B53" s="174" t="n">
        <v>120</v>
      </c>
      <c r="C53" s="174" t="n">
        <v>1500</v>
      </c>
      <c r="D53" s="174" t="n">
        <v>2814</v>
      </c>
      <c r="E53" s="174" t="n">
        <v>106</v>
      </c>
      <c r="F53" s="174" t="n">
        <v>3825</v>
      </c>
      <c r="G53" s="174" t="n">
        <v>2784</v>
      </c>
      <c r="H53" s="176">
        <f>IF(D53+E53=0,"",E53/(D53+E53))</f>
        <v/>
      </c>
      <c r="I53" s="176">
        <f>IF(F53+G53=0,"",F53/(F53+G53))</f>
        <v/>
      </c>
      <c r="J53" s="177">
        <f>IF(2*D53+E53+F53=0,"",2*D53/(2*D53+E53+F53))</f>
        <v/>
      </c>
      <c r="K53" s="177">
        <f>IF(OR(H53="",I53=""),"",'KQ du lieu that'!$B$6*H53+(1-'KQ du lieu that'!$B$6)*I53)</f>
        <v/>
      </c>
    </row>
    <row r="54">
      <c r="A54" s="174" t="n">
        <v>0</v>
      </c>
      <c r="B54" s="174" t="n">
        <v>240</v>
      </c>
      <c r="C54" s="174" t="n">
        <v>0</v>
      </c>
      <c r="D54" s="174" t="n">
        <v>2794</v>
      </c>
      <c r="E54" s="174" t="n">
        <v>126</v>
      </c>
      <c r="F54" s="174" t="n">
        <v>3681</v>
      </c>
      <c r="G54" s="174" t="n">
        <v>2928</v>
      </c>
      <c r="H54" s="176">
        <f>IF(D54+E54=0,"",E54/(D54+E54))</f>
        <v/>
      </c>
      <c r="I54" s="176">
        <f>IF(F54+G54=0,"",F54/(F54+G54))</f>
        <v/>
      </c>
      <c r="J54" s="177">
        <f>IF(2*D54+E54+F54=0,"",2*D54/(2*D54+E54+F54))</f>
        <v/>
      </c>
      <c r="K54" s="177">
        <f>IF(OR(H54="",I54=""),"",'KQ du lieu that'!$B$6*H54+(1-'KQ du lieu that'!$B$6)*I54)</f>
        <v/>
      </c>
    </row>
    <row r="55">
      <c r="A55" s="174" t="n">
        <v>0</v>
      </c>
      <c r="B55" s="174" t="n">
        <v>240</v>
      </c>
      <c r="C55" s="174" t="n">
        <v>250</v>
      </c>
      <c r="D55" s="174" t="n">
        <v>2794</v>
      </c>
      <c r="E55" s="174" t="n">
        <v>126</v>
      </c>
      <c r="F55" s="174" t="n">
        <v>3681</v>
      </c>
      <c r="G55" s="174" t="n">
        <v>2928</v>
      </c>
      <c r="H55" s="176">
        <f>IF(D55+E55=0,"",E55/(D55+E55))</f>
        <v/>
      </c>
      <c r="I55" s="176">
        <f>IF(F55+G55=0,"",F55/(F55+G55))</f>
        <v/>
      </c>
      <c r="J55" s="177">
        <f>IF(2*D55+E55+F55=0,"",2*D55/(2*D55+E55+F55))</f>
        <v/>
      </c>
      <c r="K55" s="177">
        <f>IF(OR(H55="",I55=""),"",'KQ du lieu that'!$B$6*H55+(1-'KQ du lieu that'!$B$6)*I55)</f>
        <v/>
      </c>
    </row>
    <row r="56">
      <c r="A56" s="174" t="n">
        <v>0</v>
      </c>
      <c r="B56" s="174" t="n">
        <v>240</v>
      </c>
      <c r="C56" s="174" t="n">
        <v>500</v>
      </c>
      <c r="D56" s="174" t="n">
        <v>2798</v>
      </c>
      <c r="E56" s="174" t="n">
        <v>122</v>
      </c>
      <c r="F56" s="174" t="n">
        <v>3707</v>
      </c>
      <c r="G56" s="174" t="n">
        <v>2902</v>
      </c>
      <c r="H56" s="176">
        <f>IF(D56+E56=0,"",E56/(D56+E56))</f>
        <v/>
      </c>
      <c r="I56" s="176">
        <f>IF(F56+G56=0,"",F56/(F56+G56))</f>
        <v/>
      </c>
      <c r="J56" s="177">
        <f>IF(2*D56+E56+F56=0,"",2*D56/(2*D56+E56+F56))</f>
        <v/>
      </c>
      <c r="K56" s="177">
        <f>IF(OR(H56="",I56=""),"",'KQ du lieu that'!$B$6*H56+(1-'KQ du lieu that'!$B$6)*I56)</f>
        <v/>
      </c>
    </row>
    <row r="57">
      <c r="A57" s="174" t="n">
        <v>0</v>
      </c>
      <c r="B57" s="174" t="n">
        <v>240</v>
      </c>
      <c r="C57" s="174" t="n">
        <v>750</v>
      </c>
      <c r="D57" s="174" t="n">
        <v>2805</v>
      </c>
      <c r="E57" s="174" t="n">
        <v>115</v>
      </c>
      <c r="F57" s="174" t="n">
        <v>3749</v>
      </c>
      <c r="G57" s="174" t="n">
        <v>2860</v>
      </c>
      <c r="H57" s="176">
        <f>IF(D57+E57=0,"",E57/(D57+E57))</f>
        <v/>
      </c>
      <c r="I57" s="176">
        <f>IF(F57+G57=0,"",F57/(F57+G57))</f>
        <v/>
      </c>
      <c r="J57" s="177">
        <f>IF(2*D57+E57+F57=0,"",2*D57/(2*D57+E57+F57))</f>
        <v/>
      </c>
      <c r="K57" s="177">
        <f>IF(OR(H57="",I57=""),"",'KQ du lieu that'!$B$6*H57+(1-'KQ du lieu that'!$B$6)*I57)</f>
        <v/>
      </c>
    </row>
    <row r="58">
      <c r="A58" s="174" t="n">
        <v>0</v>
      </c>
      <c r="B58" s="174" t="n">
        <v>240</v>
      </c>
      <c r="C58" s="174" t="n">
        <v>1000</v>
      </c>
      <c r="D58" s="174" t="n">
        <v>2812</v>
      </c>
      <c r="E58" s="174" t="n">
        <v>108</v>
      </c>
      <c r="F58" s="174" t="n">
        <v>3790</v>
      </c>
      <c r="G58" s="174" t="n">
        <v>2819</v>
      </c>
      <c r="H58" s="176">
        <f>IF(D58+E58=0,"",E58/(D58+E58))</f>
        <v/>
      </c>
      <c r="I58" s="176">
        <f>IF(F58+G58=0,"",F58/(F58+G58))</f>
        <v/>
      </c>
      <c r="J58" s="177">
        <f>IF(2*D58+E58+F58=0,"",2*D58/(2*D58+E58+F58))</f>
        <v/>
      </c>
      <c r="K58" s="177">
        <f>IF(OR(H58="",I58=""),"",'KQ du lieu that'!$B$6*H58+(1-'KQ du lieu that'!$B$6)*I58)</f>
        <v/>
      </c>
    </row>
    <row r="59">
      <c r="A59" s="174" t="n">
        <v>0</v>
      </c>
      <c r="B59" s="174" t="n">
        <v>240</v>
      </c>
      <c r="C59" s="174" t="n">
        <v>1500</v>
      </c>
      <c r="D59" s="174" t="n">
        <v>2822</v>
      </c>
      <c r="E59" s="174" t="n">
        <v>98</v>
      </c>
      <c r="F59" s="174" t="n">
        <v>3867</v>
      </c>
      <c r="G59" s="174" t="n">
        <v>2742</v>
      </c>
      <c r="H59" s="176">
        <f>IF(D59+E59=0,"",E59/(D59+E59))</f>
        <v/>
      </c>
      <c r="I59" s="176">
        <f>IF(F59+G59=0,"",F59/(F59+G59))</f>
        <v/>
      </c>
      <c r="J59" s="177">
        <f>IF(2*D59+E59+F59=0,"",2*D59/(2*D59+E59+F59))</f>
        <v/>
      </c>
      <c r="K59" s="177">
        <f>IF(OR(H59="",I59=""),"",'KQ du lieu that'!$B$6*H59+(1-'KQ du lieu that'!$B$6)*I59)</f>
        <v/>
      </c>
    </row>
    <row r="60">
      <c r="A60" s="174" t="n">
        <v>50</v>
      </c>
      <c r="B60" s="174" t="n">
        <v>0</v>
      </c>
      <c r="C60" s="174" t="n">
        <v>0</v>
      </c>
      <c r="D60" s="174" t="n">
        <v>2775</v>
      </c>
      <c r="E60" s="174" t="n">
        <v>145</v>
      </c>
      <c r="F60" s="174" t="n">
        <v>3557</v>
      </c>
      <c r="G60" s="174" t="n">
        <v>3052</v>
      </c>
      <c r="H60" s="176">
        <f>IF(D60+E60=0,"",E60/(D60+E60))</f>
        <v/>
      </c>
      <c r="I60" s="176">
        <f>IF(F60+G60=0,"",F60/(F60+G60))</f>
        <v/>
      </c>
      <c r="J60" s="177">
        <f>IF(2*D60+E60+F60=0,"",2*D60/(2*D60+E60+F60))</f>
        <v/>
      </c>
      <c r="K60" s="177">
        <f>IF(OR(H60="",I60=""),"",'KQ du lieu that'!$B$6*H60+(1-'KQ du lieu that'!$B$6)*I60)</f>
        <v/>
      </c>
    </row>
    <row r="61">
      <c r="A61" s="174" t="n">
        <v>50</v>
      </c>
      <c r="B61" s="174" t="n">
        <v>0</v>
      </c>
      <c r="C61" s="174" t="n">
        <v>250</v>
      </c>
      <c r="D61" s="174" t="n">
        <v>2775</v>
      </c>
      <c r="E61" s="174" t="n">
        <v>145</v>
      </c>
      <c r="F61" s="174" t="n">
        <v>3557</v>
      </c>
      <c r="G61" s="174" t="n">
        <v>3052</v>
      </c>
      <c r="H61" s="176">
        <f>IF(D61+E61=0,"",E61/(D61+E61))</f>
        <v/>
      </c>
      <c r="I61" s="176">
        <f>IF(F61+G61=0,"",F61/(F61+G61))</f>
        <v/>
      </c>
      <c r="J61" s="177">
        <f>IF(2*D61+E61+F61=0,"",2*D61/(2*D61+E61+F61))</f>
        <v/>
      </c>
      <c r="K61" s="177">
        <f>IF(OR(H61="",I61=""),"",'KQ du lieu that'!$B$6*H61+(1-'KQ du lieu that'!$B$6)*I61)</f>
        <v/>
      </c>
    </row>
    <row r="62">
      <c r="A62" s="174" t="n">
        <v>50</v>
      </c>
      <c r="B62" s="174" t="n">
        <v>0</v>
      </c>
      <c r="C62" s="174" t="n">
        <v>500</v>
      </c>
      <c r="D62" s="174" t="n">
        <v>2780</v>
      </c>
      <c r="E62" s="174" t="n">
        <v>140</v>
      </c>
      <c r="F62" s="174" t="n">
        <v>3584</v>
      </c>
      <c r="G62" s="174" t="n">
        <v>3025</v>
      </c>
      <c r="H62" s="176">
        <f>IF(D62+E62=0,"",E62/(D62+E62))</f>
        <v/>
      </c>
      <c r="I62" s="176">
        <f>IF(F62+G62=0,"",F62/(F62+G62))</f>
        <v/>
      </c>
      <c r="J62" s="177">
        <f>IF(2*D62+E62+F62=0,"",2*D62/(2*D62+E62+F62))</f>
        <v/>
      </c>
      <c r="K62" s="177">
        <f>IF(OR(H62="",I62=""),"",'KQ du lieu that'!$B$6*H62+(1-'KQ du lieu that'!$B$6)*I62)</f>
        <v/>
      </c>
    </row>
    <row r="63">
      <c r="A63" s="174" t="n">
        <v>50</v>
      </c>
      <c r="B63" s="174" t="n">
        <v>0</v>
      </c>
      <c r="C63" s="174" t="n">
        <v>750</v>
      </c>
      <c r="D63" s="174" t="n">
        <v>2787</v>
      </c>
      <c r="E63" s="174" t="n">
        <v>133</v>
      </c>
      <c r="F63" s="174" t="n">
        <v>3620</v>
      </c>
      <c r="G63" s="174" t="n">
        <v>2989</v>
      </c>
      <c r="H63" s="176">
        <f>IF(D63+E63=0,"",E63/(D63+E63))</f>
        <v/>
      </c>
      <c r="I63" s="176">
        <f>IF(F63+G63=0,"",F63/(F63+G63))</f>
        <v/>
      </c>
      <c r="J63" s="177">
        <f>IF(2*D63+E63+F63=0,"",2*D63/(2*D63+E63+F63))</f>
        <v/>
      </c>
      <c r="K63" s="177">
        <f>IF(OR(H63="",I63=""),"",'KQ du lieu that'!$B$6*H63+(1-'KQ du lieu that'!$B$6)*I63)</f>
        <v/>
      </c>
    </row>
    <row r="64">
      <c r="A64" s="174" t="n">
        <v>50</v>
      </c>
      <c r="B64" s="174" t="n">
        <v>0</v>
      </c>
      <c r="C64" s="174" t="n">
        <v>1000</v>
      </c>
      <c r="D64" s="174" t="n">
        <v>2802</v>
      </c>
      <c r="E64" s="174" t="n">
        <v>118</v>
      </c>
      <c r="F64" s="174" t="n">
        <v>3692</v>
      </c>
      <c r="G64" s="174" t="n">
        <v>2917</v>
      </c>
      <c r="H64" s="176">
        <f>IF(D64+E64=0,"",E64/(D64+E64))</f>
        <v/>
      </c>
      <c r="I64" s="176">
        <f>IF(F64+G64=0,"",F64/(F64+G64))</f>
        <v/>
      </c>
      <c r="J64" s="177">
        <f>IF(2*D64+E64+F64=0,"",2*D64/(2*D64+E64+F64))</f>
        <v/>
      </c>
      <c r="K64" s="177">
        <f>IF(OR(H64="",I64=""),"",'KQ du lieu that'!$B$6*H64+(1-'KQ du lieu that'!$B$6)*I64)</f>
        <v/>
      </c>
    </row>
    <row r="65">
      <c r="A65" s="174" t="n">
        <v>50</v>
      </c>
      <c r="B65" s="174" t="n">
        <v>0</v>
      </c>
      <c r="C65" s="174" t="n">
        <v>1500</v>
      </c>
      <c r="D65" s="174" t="n">
        <v>2812</v>
      </c>
      <c r="E65" s="174" t="n">
        <v>108</v>
      </c>
      <c r="F65" s="174" t="n">
        <v>3792</v>
      </c>
      <c r="G65" s="174" t="n">
        <v>2817</v>
      </c>
      <c r="H65" s="176">
        <f>IF(D65+E65=0,"",E65/(D65+E65))</f>
        <v/>
      </c>
      <c r="I65" s="176">
        <f>IF(F65+G65=0,"",F65/(F65+G65))</f>
        <v/>
      </c>
      <c r="J65" s="177">
        <f>IF(2*D65+E65+F65=0,"",2*D65/(2*D65+E65+F65))</f>
        <v/>
      </c>
      <c r="K65" s="177">
        <f>IF(OR(H65="",I65=""),"",'KQ du lieu that'!$B$6*H65+(1-'KQ du lieu that'!$B$6)*I65)</f>
        <v/>
      </c>
    </row>
    <row r="66">
      <c r="A66" s="174" t="n">
        <v>50</v>
      </c>
      <c r="B66" s="174" t="n">
        <v>60</v>
      </c>
      <c r="C66" s="174" t="n">
        <v>0</v>
      </c>
      <c r="D66" s="174" t="n">
        <v>2779</v>
      </c>
      <c r="E66" s="174" t="n">
        <v>141</v>
      </c>
      <c r="F66" s="174" t="n">
        <v>3607</v>
      </c>
      <c r="G66" s="174" t="n">
        <v>3002</v>
      </c>
      <c r="H66" s="176">
        <f>IF(D66+E66=0,"",E66/(D66+E66))</f>
        <v/>
      </c>
      <c r="I66" s="176">
        <f>IF(F66+G66=0,"",F66/(F66+G66))</f>
        <v/>
      </c>
      <c r="J66" s="177">
        <f>IF(2*D66+E66+F66=0,"",2*D66/(2*D66+E66+F66))</f>
        <v/>
      </c>
      <c r="K66" s="177">
        <f>IF(OR(H66="",I66=""),"",'KQ du lieu that'!$B$6*H66+(1-'KQ du lieu that'!$B$6)*I66)</f>
        <v/>
      </c>
    </row>
    <row r="67">
      <c r="A67" s="174" t="n">
        <v>50</v>
      </c>
      <c r="B67" s="174" t="n">
        <v>60</v>
      </c>
      <c r="C67" s="174" t="n">
        <v>250</v>
      </c>
      <c r="D67" s="174" t="n">
        <v>2779</v>
      </c>
      <c r="E67" s="174" t="n">
        <v>141</v>
      </c>
      <c r="F67" s="174" t="n">
        <v>3607</v>
      </c>
      <c r="G67" s="174" t="n">
        <v>3002</v>
      </c>
      <c r="H67" s="176">
        <f>IF(D67+E67=0,"",E67/(D67+E67))</f>
        <v/>
      </c>
      <c r="I67" s="176">
        <f>IF(F67+G67=0,"",F67/(F67+G67))</f>
        <v/>
      </c>
      <c r="J67" s="177">
        <f>IF(2*D67+E67+F67=0,"",2*D67/(2*D67+E67+F67))</f>
        <v/>
      </c>
      <c r="K67" s="177">
        <f>IF(OR(H67="",I67=""),"",'KQ du lieu that'!$B$6*H67+(1-'KQ du lieu that'!$B$6)*I67)</f>
        <v/>
      </c>
    </row>
    <row r="68">
      <c r="A68" s="174" t="n">
        <v>50</v>
      </c>
      <c r="B68" s="174" t="n">
        <v>60</v>
      </c>
      <c r="C68" s="174" t="n">
        <v>500</v>
      </c>
      <c r="D68" s="174" t="n">
        <v>2788</v>
      </c>
      <c r="E68" s="174" t="n">
        <v>132</v>
      </c>
      <c r="F68" s="174" t="n">
        <v>3632</v>
      </c>
      <c r="G68" s="174" t="n">
        <v>2977</v>
      </c>
      <c r="H68" s="176">
        <f>IF(D68+E68=0,"",E68/(D68+E68))</f>
        <v/>
      </c>
      <c r="I68" s="176">
        <f>IF(F68+G68=0,"",F68/(F68+G68))</f>
        <v/>
      </c>
      <c r="J68" s="177">
        <f>IF(2*D68+E68+F68=0,"",2*D68/(2*D68+E68+F68))</f>
        <v/>
      </c>
      <c r="K68" s="177">
        <f>IF(OR(H68="",I68=""),"",'KQ du lieu that'!$B$6*H68+(1-'KQ du lieu that'!$B$6)*I68)</f>
        <v/>
      </c>
    </row>
    <row r="69">
      <c r="A69" s="174" t="n">
        <v>50</v>
      </c>
      <c r="B69" s="174" t="n">
        <v>60</v>
      </c>
      <c r="C69" s="174" t="n">
        <v>750</v>
      </c>
      <c r="D69" s="174" t="n">
        <v>2793</v>
      </c>
      <c r="E69" s="174" t="n">
        <v>127</v>
      </c>
      <c r="F69" s="174" t="n">
        <v>3670</v>
      </c>
      <c r="G69" s="174" t="n">
        <v>2939</v>
      </c>
      <c r="H69" s="176">
        <f>IF(D69+E69=0,"",E69/(D69+E69))</f>
        <v/>
      </c>
      <c r="I69" s="176">
        <f>IF(F69+G69=0,"",F69/(F69+G69))</f>
        <v/>
      </c>
      <c r="J69" s="177">
        <f>IF(2*D69+E69+F69=0,"",2*D69/(2*D69+E69+F69))</f>
        <v/>
      </c>
      <c r="K69" s="177">
        <f>IF(OR(H69="",I69=""),"",'KQ du lieu that'!$B$6*H69+(1-'KQ du lieu that'!$B$6)*I69)</f>
        <v/>
      </c>
    </row>
    <row r="70">
      <c r="A70" s="174" t="n">
        <v>50</v>
      </c>
      <c r="B70" s="174" t="n">
        <v>60</v>
      </c>
      <c r="C70" s="174" t="n">
        <v>1000</v>
      </c>
      <c r="D70" s="174" t="n">
        <v>2803</v>
      </c>
      <c r="E70" s="174" t="n">
        <v>117</v>
      </c>
      <c r="F70" s="174" t="n">
        <v>3722</v>
      </c>
      <c r="G70" s="174" t="n">
        <v>2887</v>
      </c>
      <c r="H70" s="176">
        <f>IF(D70+E70=0,"",E70/(D70+E70))</f>
        <v/>
      </c>
      <c r="I70" s="176">
        <f>IF(F70+G70=0,"",F70/(F70+G70))</f>
        <v/>
      </c>
      <c r="J70" s="177">
        <f>IF(2*D70+E70+F70=0,"",2*D70/(2*D70+E70+F70))</f>
        <v/>
      </c>
      <c r="K70" s="177">
        <f>IF(OR(H70="",I70=""),"",'KQ du lieu that'!$B$6*H70+(1-'KQ du lieu that'!$B$6)*I70)</f>
        <v/>
      </c>
    </row>
    <row r="71">
      <c r="A71" s="174" t="n">
        <v>50</v>
      </c>
      <c r="B71" s="174" t="n">
        <v>60</v>
      </c>
      <c r="C71" s="174" t="n">
        <v>1500</v>
      </c>
      <c r="D71" s="174" t="n">
        <v>2813</v>
      </c>
      <c r="E71" s="174" t="n">
        <v>107</v>
      </c>
      <c r="F71" s="174" t="n">
        <v>3827</v>
      </c>
      <c r="G71" s="174" t="n">
        <v>2782</v>
      </c>
      <c r="H71" s="176">
        <f>IF(D71+E71=0,"",E71/(D71+E71))</f>
        <v/>
      </c>
      <c r="I71" s="176">
        <f>IF(F71+G71=0,"",F71/(F71+G71))</f>
        <v/>
      </c>
      <c r="J71" s="177">
        <f>IF(2*D71+E71+F71=0,"",2*D71/(2*D71+E71+F71))</f>
        <v/>
      </c>
      <c r="K71" s="177">
        <f>IF(OR(H71="",I71=""),"",'KQ du lieu that'!$B$6*H71+(1-'KQ du lieu that'!$B$6)*I71)</f>
        <v/>
      </c>
    </row>
    <row r="72">
      <c r="A72" s="174" t="n">
        <v>50</v>
      </c>
      <c r="B72" s="174" t="n">
        <v>120</v>
      </c>
      <c r="C72" s="174" t="n">
        <v>0</v>
      </c>
      <c r="D72" s="174" t="n">
        <v>2785</v>
      </c>
      <c r="E72" s="174" t="n">
        <v>135</v>
      </c>
      <c r="F72" s="174" t="n">
        <v>3650</v>
      </c>
      <c r="G72" s="174" t="n">
        <v>2959</v>
      </c>
      <c r="H72" s="176">
        <f>IF(D72+E72=0,"",E72/(D72+E72))</f>
        <v/>
      </c>
      <c r="I72" s="176">
        <f>IF(F72+G72=0,"",F72/(F72+G72))</f>
        <v/>
      </c>
      <c r="J72" s="177">
        <f>IF(2*D72+E72+F72=0,"",2*D72/(2*D72+E72+F72))</f>
        <v/>
      </c>
      <c r="K72" s="177">
        <f>IF(OR(H72="",I72=""),"",'KQ du lieu that'!$B$6*H72+(1-'KQ du lieu that'!$B$6)*I72)</f>
        <v/>
      </c>
    </row>
    <row r="73">
      <c r="A73" s="174" t="n">
        <v>50</v>
      </c>
      <c r="B73" s="174" t="n">
        <v>120</v>
      </c>
      <c r="C73" s="174" t="n">
        <v>250</v>
      </c>
      <c r="D73" s="174" t="n">
        <v>2785</v>
      </c>
      <c r="E73" s="174" t="n">
        <v>135</v>
      </c>
      <c r="F73" s="174" t="n">
        <v>3650</v>
      </c>
      <c r="G73" s="174" t="n">
        <v>2959</v>
      </c>
      <c r="H73" s="176">
        <f>IF(D73+E73=0,"",E73/(D73+E73))</f>
        <v/>
      </c>
      <c r="I73" s="176">
        <f>IF(F73+G73=0,"",F73/(F73+G73))</f>
        <v/>
      </c>
      <c r="J73" s="177">
        <f>IF(2*D73+E73+F73=0,"",2*D73/(2*D73+E73+F73))</f>
        <v/>
      </c>
      <c r="K73" s="177">
        <f>IF(OR(H73="",I73=""),"",'KQ du lieu that'!$B$6*H73+(1-'KQ du lieu that'!$B$6)*I73)</f>
        <v/>
      </c>
    </row>
    <row r="74">
      <c r="A74" s="174" t="n">
        <v>50</v>
      </c>
      <c r="B74" s="174" t="n">
        <v>120</v>
      </c>
      <c r="C74" s="174" t="n">
        <v>500</v>
      </c>
      <c r="D74" s="174" t="n">
        <v>2794</v>
      </c>
      <c r="E74" s="174" t="n">
        <v>126</v>
      </c>
      <c r="F74" s="174" t="n">
        <v>3673</v>
      </c>
      <c r="G74" s="174" t="n">
        <v>2936</v>
      </c>
      <c r="H74" s="176">
        <f>IF(D74+E74=0,"",E74/(D74+E74))</f>
        <v/>
      </c>
      <c r="I74" s="176">
        <f>IF(F74+G74=0,"",F74/(F74+G74))</f>
        <v/>
      </c>
      <c r="J74" s="177">
        <f>IF(2*D74+E74+F74=0,"",2*D74/(2*D74+E74+F74))</f>
        <v/>
      </c>
      <c r="K74" s="177">
        <f>IF(OR(H74="",I74=""),"",'KQ du lieu that'!$B$6*H74+(1-'KQ du lieu that'!$B$6)*I74)</f>
        <v/>
      </c>
    </row>
    <row r="75">
      <c r="A75" s="174" t="n">
        <v>50</v>
      </c>
      <c r="B75" s="174" t="n">
        <v>120</v>
      </c>
      <c r="C75" s="174" t="n">
        <v>750</v>
      </c>
      <c r="D75" s="174" t="n">
        <v>2800</v>
      </c>
      <c r="E75" s="174" t="n">
        <v>120</v>
      </c>
      <c r="F75" s="174" t="n">
        <v>3713</v>
      </c>
      <c r="G75" s="174" t="n">
        <v>2896</v>
      </c>
      <c r="H75" s="176">
        <f>IF(D75+E75=0,"",E75/(D75+E75))</f>
        <v/>
      </c>
      <c r="I75" s="176">
        <f>IF(F75+G75=0,"",F75/(F75+G75))</f>
        <v/>
      </c>
      <c r="J75" s="177">
        <f>IF(2*D75+E75+F75=0,"",2*D75/(2*D75+E75+F75))</f>
        <v/>
      </c>
      <c r="K75" s="177">
        <f>IF(OR(H75="",I75=""),"",'KQ du lieu that'!$B$6*H75+(1-'KQ du lieu that'!$B$6)*I75)</f>
        <v/>
      </c>
    </row>
    <row r="76">
      <c r="A76" s="174" t="n">
        <v>50</v>
      </c>
      <c r="B76" s="174" t="n">
        <v>120</v>
      </c>
      <c r="C76" s="174" t="n">
        <v>1000</v>
      </c>
      <c r="D76" s="174" t="n">
        <v>2808</v>
      </c>
      <c r="E76" s="174" t="n">
        <v>112</v>
      </c>
      <c r="F76" s="174" t="n">
        <v>3759</v>
      </c>
      <c r="G76" s="174" t="n">
        <v>2850</v>
      </c>
      <c r="H76" s="176">
        <f>IF(D76+E76=0,"",E76/(D76+E76))</f>
        <v/>
      </c>
      <c r="I76" s="176">
        <f>IF(F76+G76=0,"",F76/(F76+G76))</f>
        <v/>
      </c>
      <c r="J76" s="177">
        <f>IF(2*D76+E76+F76=0,"",2*D76/(2*D76+E76+F76))</f>
        <v/>
      </c>
      <c r="K76" s="177">
        <f>IF(OR(H76="",I76=""),"",'KQ du lieu that'!$B$6*H76+(1-'KQ du lieu that'!$B$6)*I76)</f>
        <v/>
      </c>
    </row>
    <row r="77">
      <c r="A77" s="174" t="n">
        <v>50</v>
      </c>
      <c r="B77" s="174" t="n">
        <v>120</v>
      </c>
      <c r="C77" s="174" t="n">
        <v>1500</v>
      </c>
      <c r="D77" s="174" t="n">
        <v>2816</v>
      </c>
      <c r="E77" s="174" t="n">
        <v>104</v>
      </c>
      <c r="F77" s="174" t="n">
        <v>3846</v>
      </c>
      <c r="G77" s="174" t="n">
        <v>2763</v>
      </c>
      <c r="H77" s="176">
        <f>IF(D77+E77=0,"",E77/(D77+E77))</f>
        <v/>
      </c>
      <c r="I77" s="176">
        <f>IF(F77+G77=0,"",F77/(F77+G77))</f>
        <v/>
      </c>
      <c r="J77" s="177">
        <f>IF(2*D77+E77+F77=0,"",2*D77/(2*D77+E77+F77))</f>
        <v/>
      </c>
      <c r="K77" s="177">
        <f>IF(OR(H77="",I77=""),"",'KQ du lieu that'!$B$6*H77+(1-'KQ du lieu that'!$B$6)*I77)</f>
        <v/>
      </c>
    </row>
    <row r="78">
      <c r="A78" s="174" t="n">
        <v>50</v>
      </c>
      <c r="B78" s="174" t="n">
        <v>240</v>
      </c>
      <c r="C78" s="174" t="n">
        <v>0</v>
      </c>
      <c r="D78" s="174" t="n">
        <v>2798</v>
      </c>
      <c r="E78" s="174" t="n">
        <v>122</v>
      </c>
      <c r="F78" s="174" t="n">
        <v>3717</v>
      </c>
      <c r="G78" s="174" t="n">
        <v>2892</v>
      </c>
      <c r="H78" s="176">
        <f>IF(D78+E78=0,"",E78/(D78+E78))</f>
        <v/>
      </c>
      <c r="I78" s="176">
        <f>IF(F78+G78=0,"",F78/(F78+G78))</f>
        <v/>
      </c>
      <c r="J78" s="177">
        <f>IF(2*D78+E78+F78=0,"",2*D78/(2*D78+E78+F78))</f>
        <v/>
      </c>
      <c r="K78" s="177">
        <f>IF(OR(H78="",I78=""),"",'KQ du lieu that'!$B$6*H78+(1-'KQ du lieu that'!$B$6)*I78)</f>
        <v/>
      </c>
    </row>
    <row r="79">
      <c r="A79" s="174" t="n">
        <v>50</v>
      </c>
      <c r="B79" s="174" t="n">
        <v>240</v>
      </c>
      <c r="C79" s="174" t="n">
        <v>250</v>
      </c>
      <c r="D79" s="174" t="n">
        <v>2798</v>
      </c>
      <c r="E79" s="174" t="n">
        <v>122</v>
      </c>
      <c r="F79" s="174" t="n">
        <v>3717</v>
      </c>
      <c r="G79" s="174" t="n">
        <v>2892</v>
      </c>
      <c r="H79" s="176">
        <f>IF(D79+E79=0,"",E79/(D79+E79))</f>
        <v/>
      </c>
      <c r="I79" s="176">
        <f>IF(F79+G79=0,"",F79/(F79+G79))</f>
        <v/>
      </c>
      <c r="J79" s="177">
        <f>IF(2*D79+E79+F79=0,"",2*D79/(2*D79+E79+F79))</f>
        <v/>
      </c>
      <c r="K79" s="177">
        <f>IF(OR(H79="",I79=""),"",'KQ du lieu that'!$B$6*H79+(1-'KQ du lieu that'!$B$6)*I79)</f>
        <v/>
      </c>
    </row>
    <row r="80">
      <c r="A80" s="174" t="n">
        <v>50</v>
      </c>
      <c r="B80" s="174" t="n">
        <v>240</v>
      </c>
      <c r="C80" s="174" t="n">
        <v>500</v>
      </c>
      <c r="D80" s="174" t="n">
        <v>2802</v>
      </c>
      <c r="E80" s="174" t="n">
        <v>118</v>
      </c>
      <c r="F80" s="174" t="n">
        <v>3739</v>
      </c>
      <c r="G80" s="174" t="n">
        <v>2870</v>
      </c>
      <c r="H80" s="176">
        <f>IF(D80+E80=0,"",E80/(D80+E80))</f>
        <v/>
      </c>
      <c r="I80" s="176">
        <f>IF(F80+G80=0,"",F80/(F80+G80))</f>
        <v/>
      </c>
      <c r="J80" s="177">
        <f>IF(2*D80+E80+F80=0,"",2*D80/(2*D80+E80+F80))</f>
        <v/>
      </c>
      <c r="K80" s="177">
        <f>IF(OR(H80="",I80=""),"",'KQ du lieu that'!$B$6*H80+(1-'KQ du lieu that'!$B$6)*I80)</f>
        <v/>
      </c>
    </row>
    <row r="81">
      <c r="A81" s="174" t="n">
        <v>50</v>
      </c>
      <c r="B81" s="174" t="n">
        <v>240</v>
      </c>
      <c r="C81" s="174" t="n">
        <v>750</v>
      </c>
      <c r="D81" s="174" t="n">
        <v>2808</v>
      </c>
      <c r="E81" s="174" t="n">
        <v>112</v>
      </c>
      <c r="F81" s="174" t="n">
        <v>3776</v>
      </c>
      <c r="G81" s="174" t="n">
        <v>2833</v>
      </c>
      <c r="H81" s="176">
        <f>IF(D81+E81=0,"",E81/(D81+E81))</f>
        <v/>
      </c>
      <c r="I81" s="176">
        <f>IF(F81+G81=0,"",F81/(F81+G81))</f>
        <v/>
      </c>
      <c r="J81" s="177">
        <f>IF(2*D81+E81+F81=0,"",2*D81/(2*D81+E81+F81))</f>
        <v/>
      </c>
      <c r="K81" s="177">
        <f>IF(OR(H81="",I81=""),"",'KQ du lieu that'!$B$6*H81+(1-'KQ du lieu that'!$B$6)*I81)</f>
        <v/>
      </c>
    </row>
    <row r="82">
      <c r="A82" s="174" t="n">
        <v>50</v>
      </c>
      <c r="B82" s="174" t="n">
        <v>240</v>
      </c>
      <c r="C82" s="174" t="n">
        <v>1000</v>
      </c>
      <c r="D82" s="174" t="n">
        <v>2815</v>
      </c>
      <c r="E82" s="174" t="n">
        <v>105</v>
      </c>
      <c r="F82" s="174" t="n">
        <v>3822</v>
      </c>
      <c r="G82" s="174" t="n">
        <v>2787</v>
      </c>
      <c r="H82" s="176">
        <f>IF(D82+E82=0,"",E82/(D82+E82))</f>
        <v/>
      </c>
      <c r="I82" s="176">
        <f>IF(F82+G82=0,"",F82/(F82+G82))</f>
        <v/>
      </c>
      <c r="J82" s="177">
        <f>IF(2*D82+E82+F82=0,"",2*D82/(2*D82+E82+F82))</f>
        <v/>
      </c>
      <c r="K82" s="177">
        <f>IF(OR(H82="",I82=""),"",'KQ du lieu that'!$B$6*H82+(1-'KQ du lieu that'!$B$6)*I82)</f>
        <v/>
      </c>
    </row>
    <row r="83">
      <c r="A83" s="174" t="n">
        <v>50</v>
      </c>
      <c r="B83" s="174" t="n">
        <v>240</v>
      </c>
      <c r="C83" s="174" t="n">
        <v>1500</v>
      </c>
      <c r="D83" s="174" t="n">
        <v>2825</v>
      </c>
      <c r="E83" s="174" t="n">
        <v>95</v>
      </c>
      <c r="F83" s="174" t="n">
        <v>3902</v>
      </c>
      <c r="G83" s="174" t="n">
        <v>2707</v>
      </c>
      <c r="H83" s="176">
        <f>IF(D83+E83=0,"",E83/(D83+E83))</f>
        <v/>
      </c>
      <c r="I83" s="176">
        <f>IF(F83+G83=0,"",F83/(F83+G83))</f>
        <v/>
      </c>
      <c r="J83" s="177">
        <f>IF(2*D83+E83+F83=0,"",2*D83/(2*D83+E83+F83))</f>
        <v/>
      </c>
      <c r="K83" s="177">
        <f>IF(OR(H83="",I83=""),"",'KQ du lieu that'!$B$6*H83+(1-'KQ du lieu that'!$B$6)*I83)</f>
        <v/>
      </c>
    </row>
    <row r="84">
      <c r="A84" s="174" t="n">
        <v>100</v>
      </c>
      <c r="B84" s="174" t="n">
        <v>0</v>
      </c>
      <c r="C84" s="174" t="n">
        <v>0</v>
      </c>
      <c r="D84" s="174" t="n">
        <v>2782</v>
      </c>
      <c r="E84" s="174" t="n">
        <v>138</v>
      </c>
      <c r="F84" s="174" t="n">
        <v>3589</v>
      </c>
      <c r="G84" s="174" t="n">
        <v>3020</v>
      </c>
      <c r="H84" s="176">
        <f>IF(D84+E84=0,"",E84/(D84+E84))</f>
        <v/>
      </c>
      <c r="I84" s="176">
        <f>IF(F84+G84=0,"",F84/(F84+G84))</f>
        <v/>
      </c>
      <c r="J84" s="177">
        <f>IF(2*D84+E84+F84=0,"",2*D84/(2*D84+E84+F84))</f>
        <v/>
      </c>
      <c r="K84" s="177">
        <f>IF(OR(H84="",I84=""),"",'KQ du lieu that'!$B$6*H84+(1-'KQ du lieu that'!$B$6)*I84)</f>
        <v/>
      </c>
    </row>
    <row r="85">
      <c r="A85" s="174" t="n">
        <v>100</v>
      </c>
      <c r="B85" s="174" t="n">
        <v>0</v>
      </c>
      <c r="C85" s="174" t="n">
        <v>250</v>
      </c>
      <c r="D85" s="174" t="n">
        <v>2782</v>
      </c>
      <c r="E85" s="174" t="n">
        <v>138</v>
      </c>
      <c r="F85" s="174" t="n">
        <v>3589</v>
      </c>
      <c r="G85" s="174" t="n">
        <v>3020</v>
      </c>
      <c r="H85" s="176">
        <f>IF(D85+E85=0,"",E85/(D85+E85))</f>
        <v/>
      </c>
      <c r="I85" s="176">
        <f>IF(F85+G85=0,"",F85/(F85+G85))</f>
        <v/>
      </c>
      <c r="J85" s="177">
        <f>IF(2*D85+E85+F85=0,"",2*D85/(2*D85+E85+F85))</f>
        <v/>
      </c>
      <c r="K85" s="177">
        <f>IF(OR(H85="",I85=""),"",'KQ du lieu that'!$B$6*H85+(1-'KQ du lieu that'!$B$6)*I85)</f>
        <v/>
      </c>
    </row>
    <row r="86">
      <c r="A86" s="174" t="n">
        <v>100</v>
      </c>
      <c r="B86" s="174" t="n">
        <v>0</v>
      </c>
      <c r="C86" s="174" t="n">
        <v>500</v>
      </c>
      <c r="D86" s="174" t="n">
        <v>2791</v>
      </c>
      <c r="E86" s="174" t="n">
        <v>129</v>
      </c>
      <c r="F86" s="174" t="n">
        <v>3616</v>
      </c>
      <c r="G86" s="174" t="n">
        <v>2993</v>
      </c>
      <c r="H86" s="176">
        <f>IF(D86+E86=0,"",E86/(D86+E86))</f>
        <v/>
      </c>
      <c r="I86" s="176">
        <f>IF(F86+G86=0,"",F86/(F86+G86))</f>
        <v/>
      </c>
      <c r="J86" s="177">
        <f>IF(2*D86+E86+F86=0,"",2*D86/(2*D86+E86+F86))</f>
        <v/>
      </c>
      <c r="K86" s="177">
        <f>IF(OR(H86="",I86=""),"",'KQ du lieu that'!$B$6*H86+(1-'KQ du lieu that'!$B$6)*I86)</f>
        <v/>
      </c>
    </row>
    <row r="87">
      <c r="A87" s="174" t="n">
        <v>100</v>
      </c>
      <c r="B87" s="174" t="n">
        <v>0</v>
      </c>
      <c r="C87" s="174" t="n">
        <v>750</v>
      </c>
      <c r="D87" s="174" t="n">
        <v>2796</v>
      </c>
      <c r="E87" s="174" t="n">
        <v>124</v>
      </c>
      <c r="F87" s="174" t="n">
        <v>3654</v>
      </c>
      <c r="G87" s="174" t="n">
        <v>2955</v>
      </c>
      <c r="H87" s="176">
        <f>IF(D87+E87=0,"",E87/(D87+E87))</f>
        <v/>
      </c>
      <c r="I87" s="176">
        <f>IF(F87+G87=0,"",F87/(F87+G87))</f>
        <v/>
      </c>
      <c r="J87" s="177">
        <f>IF(2*D87+E87+F87=0,"",2*D87/(2*D87+E87+F87))</f>
        <v/>
      </c>
      <c r="K87" s="177">
        <f>IF(OR(H87="",I87=""),"",'KQ du lieu that'!$B$6*H87+(1-'KQ du lieu that'!$B$6)*I87)</f>
        <v/>
      </c>
    </row>
    <row r="88">
      <c r="A88" s="174" t="n">
        <v>100</v>
      </c>
      <c r="B88" s="174" t="n">
        <v>0</v>
      </c>
      <c r="C88" s="174" t="n">
        <v>1000</v>
      </c>
      <c r="D88" s="174" t="n">
        <v>2807</v>
      </c>
      <c r="E88" s="174" t="n">
        <v>113</v>
      </c>
      <c r="F88" s="174" t="n">
        <v>3709</v>
      </c>
      <c r="G88" s="174" t="n">
        <v>2900</v>
      </c>
      <c r="H88" s="176">
        <f>IF(D88+E88=0,"",E88/(D88+E88))</f>
        <v/>
      </c>
      <c r="I88" s="176">
        <f>IF(F88+G88=0,"",F88/(F88+G88))</f>
        <v/>
      </c>
      <c r="J88" s="177">
        <f>IF(2*D88+E88+F88=0,"",2*D88/(2*D88+E88+F88))</f>
        <v/>
      </c>
      <c r="K88" s="177">
        <f>IF(OR(H88="",I88=""),"",'KQ du lieu that'!$B$6*H88+(1-'KQ du lieu that'!$B$6)*I88)</f>
        <v/>
      </c>
    </row>
    <row r="89">
      <c r="A89" s="174" t="n">
        <v>100</v>
      </c>
      <c r="B89" s="174" t="n">
        <v>0</v>
      </c>
      <c r="C89" s="174" t="n">
        <v>1500</v>
      </c>
      <c r="D89" s="174" t="n">
        <v>2815</v>
      </c>
      <c r="E89" s="174" t="n">
        <v>105</v>
      </c>
      <c r="F89" s="174" t="n">
        <v>3806</v>
      </c>
      <c r="G89" s="174" t="n">
        <v>2803</v>
      </c>
      <c r="H89" s="176">
        <f>IF(D89+E89=0,"",E89/(D89+E89))</f>
        <v/>
      </c>
      <c r="I89" s="176">
        <f>IF(F89+G89=0,"",F89/(F89+G89))</f>
        <v/>
      </c>
      <c r="J89" s="177">
        <f>IF(2*D89+E89+F89=0,"",2*D89/(2*D89+E89+F89))</f>
        <v/>
      </c>
      <c r="K89" s="177">
        <f>IF(OR(H89="",I89=""),"",'KQ du lieu that'!$B$6*H89+(1-'KQ du lieu that'!$B$6)*I89)</f>
        <v/>
      </c>
    </row>
    <row r="90">
      <c r="A90" s="174" t="n">
        <v>100</v>
      </c>
      <c r="B90" s="174" t="n">
        <v>60</v>
      </c>
      <c r="C90" s="174" t="n">
        <v>0</v>
      </c>
      <c r="D90" s="174" t="n">
        <v>2788</v>
      </c>
      <c r="E90" s="174" t="n">
        <v>132</v>
      </c>
      <c r="F90" s="174" t="n">
        <v>3637</v>
      </c>
      <c r="G90" s="174" t="n">
        <v>2972</v>
      </c>
      <c r="H90" s="176">
        <f>IF(D90+E90=0,"",E90/(D90+E90))</f>
        <v/>
      </c>
      <c r="I90" s="176">
        <f>IF(F90+G90=0,"",F90/(F90+G90))</f>
        <v/>
      </c>
      <c r="J90" s="177">
        <f>IF(2*D90+E90+F90=0,"",2*D90/(2*D90+E90+F90))</f>
        <v/>
      </c>
      <c r="K90" s="177">
        <f>IF(OR(H90="",I90=""),"",'KQ du lieu that'!$B$6*H90+(1-'KQ du lieu that'!$B$6)*I90)</f>
        <v/>
      </c>
    </row>
    <row r="91">
      <c r="A91" s="174" t="n">
        <v>100</v>
      </c>
      <c r="B91" s="174" t="n">
        <v>60</v>
      </c>
      <c r="C91" s="174" t="n">
        <v>250</v>
      </c>
      <c r="D91" s="174" t="n">
        <v>2788</v>
      </c>
      <c r="E91" s="174" t="n">
        <v>132</v>
      </c>
      <c r="F91" s="174" t="n">
        <v>3637</v>
      </c>
      <c r="G91" s="174" t="n">
        <v>2972</v>
      </c>
      <c r="H91" s="176">
        <f>IF(D91+E91=0,"",E91/(D91+E91))</f>
        <v/>
      </c>
      <c r="I91" s="176">
        <f>IF(F91+G91=0,"",F91/(F91+G91))</f>
        <v/>
      </c>
      <c r="J91" s="177">
        <f>IF(2*D91+E91+F91=0,"",2*D91/(2*D91+E91+F91))</f>
        <v/>
      </c>
      <c r="K91" s="177">
        <f>IF(OR(H91="",I91=""),"",'KQ du lieu that'!$B$6*H91+(1-'KQ du lieu that'!$B$6)*I91)</f>
        <v/>
      </c>
    </row>
    <row r="92">
      <c r="A92" s="174" t="n">
        <v>100</v>
      </c>
      <c r="B92" s="174" t="n">
        <v>60</v>
      </c>
      <c r="C92" s="174" t="n">
        <v>500</v>
      </c>
      <c r="D92" s="174" t="n">
        <v>2796</v>
      </c>
      <c r="E92" s="174" t="n">
        <v>124</v>
      </c>
      <c r="F92" s="174" t="n">
        <v>3661</v>
      </c>
      <c r="G92" s="174" t="n">
        <v>2948</v>
      </c>
      <c r="H92" s="176">
        <f>IF(D92+E92=0,"",E92/(D92+E92))</f>
        <v/>
      </c>
      <c r="I92" s="176">
        <f>IF(F92+G92=0,"",F92/(F92+G92))</f>
        <v/>
      </c>
      <c r="J92" s="177">
        <f>IF(2*D92+E92+F92=0,"",2*D92/(2*D92+E92+F92))</f>
        <v/>
      </c>
      <c r="K92" s="177">
        <f>IF(OR(H92="",I92=""),"",'KQ du lieu that'!$B$6*H92+(1-'KQ du lieu that'!$B$6)*I92)</f>
        <v/>
      </c>
    </row>
    <row r="93">
      <c r="A93" s="174" t="n">
        <v>100</v>
      </c>
      <c r="B93" s="174" t="n">
        <v>60</v>
      </c>
      <c r="C93" s="174" t="n">
        <v>750</v>
      </c>
      <c r="D93" s="174" t="n">
        <v>2801</v>
      </c>
      <c r="E93" s="174" t="n">
        <v>119</v>
      </c>
      <c r="F93" s="174" t="n">
        <v>3702</v>
      </c>
      <c r="G93" s="174" t="n">
        <v>2907</v>
      </c>
      <c r="H93" s="176">
        <f>IF(D93+E93=0,"",E93/(D93+E93))</f>
        <v/>
      </c>
      <c r="I93" s="176">
        <f>IF(F93+G93=0,"",F93/(F93+G93))</f>
        <v/>
      </c>
      <c r="J93" s="177">
        <f>IF(2*D93+E93+F93=0,"",2*D93/(2*D93+E93+F93))</f>
        <v/>
      </c>
      <c r="K93" s="177">
        <f>IF(OR(H93="",I93=""),"",'KQ du lieu that'!$B$6*H93+(1-'KQ du lieu that'!$B$6)*I93)</f>
        <v/>
      </c>
    </row>
    <row r="94">
      <c r="A94" s="174" t="n">
        <v>100</v>
      </c>
      <c r="B94" s="174" t="n">
        <v>60</v>
      </c>
      <c r="C94" s="174" t="n">
        <v>1000</v>
      </c>
      <c r="D94" s="174" t="n">
        <v>2810</v>
      </c>
      <c r="E94" s="174" t="n">
        <v>110</v>
      </c>
      <c r="F94" s="174" t="n">
        <v>3748</v>
      </c>
      <c r="G94" s="174" t="n">
        <v>2861</v>
      </c>
      <c r="H94" s="176">
        <f>IF(D94+E94=0,"",E94/(D94+E94))</f>
        <v/>
      </c>
      <c r="I94" s="176">
        <f>IF(F94+G94=0,"",F94/(F94+G94))</f>
        <v/>
      </c>
      <c r="J94" s="177">
        <f>IF(2*D94+E94+F94=0,"",2*D94/(2*D94+E94+F94))</f>
        <v/>
      </c>
      <c r="K94" s="177">
        <f>IF(OR(H94="",I94=""),"",'KQ du lieu that'!$B$6*H94+(1-'KQ du lieu that'!$B$6)*I94)</f>
        <v/>
      </c>
    </row>
    <row r="95">
      <c r="A95" s="174" t="n">
        <v>100</v>
      </c>
      <c r="B95" s="174" t="n">
        <v>60</v>
      </c>
      <c r="C95" s="174" t="n">
        <v>1500</v>
      </c>
      <c r="D95" s="174" t="n">
        <v>2816</v>
      </c>
      <c r="E95" s="174" t="n">
        <v>104</v>
      </c>
      <c r="F95" s="174" t="n">
        <v>3839</v>
      </c>
      <c r="G95" s="174" t="n">
        <v>2770</v>
      </c>
      <c r="H95" s="176">
        <f>IF(D95+E95=0,"",E95/(D95+E95))</f>
        <v/>
      </c>
      <c r="I95" s="176">
        <f>IF(F95+G95=0,"",F95/(F95+G95))</f>
        <v/>
      </c>
      <c r="J95" s="177">
        <f>IF(2*D95+E95+F95=0,"",2*D95/(2*D95+E95+F95))</f>
        <v/>
      </c>
      <c r="K95" s="177">
        <f>IF(OR(H95="",I95=""),"",'KQ du lieu that'!$B$6*H95+(1-'KQ du lieu that'!$B$6)*I95)</f>
        <v/>
      </c>
    </row>
    <row r="96">
      <c r="A96" s="174" t="n">
        <v>100</v>
      </c>
      <c r="B96" s="174" t="n">
        <v>120</v>
      </c>
      <c r="C96" s="174" t="n">
        <v>0</v>
      </c>
      <c r="D96" s="174" t="n">
        <v>2792</v>
      </c>
      <c r="E96" s="174" t="n">
        <v>128</v>
      </c>
      <c r="F96" s="174" t="n">
        <v>3669</v>
      </c>
      <c r="G96" s="174" t="n">
        <v>2940</v>
      </c>
      <c r="H96" s="176">
        <f>IF(D96+E96=0,"",E96/(D96+E96))</f>
        <v/>
      </c>
      <c r="I96" s="176">
        <f>IF(F96+G96=0,"",F96/(F96+G96))</f>
        <v/>
      </c>
      <c r="J96" s="177">
        <f>IF(2*D96+E96+F96=0,"",2*D96/(2*D96+E96+F96))</f>
        <v/>
      </c>
      <c r="K96" s="177">
        <f>IF(OR(H96="",I96=""),"",'KQ du lieu that'!$B$6*H96+(1-'KQ du lieu that'!$B$6)*I96)</f>
        <v/>
      </c>
    </row>
    <row r="97">
      <c r="A97" s="174" t="n">
        <v>100</v>
      </c>
      <c r="B97" s="174" t="n">
        <v>120</v>
      </c>
      <c r="C97" s="174" t="n">
        <v>250</v>
      </c>
      <c r="D97" s="174" t="n">
        <v>2792</v>
      </c>
      <c r="E97" s="174" t="n">
        <v>128</v>
      </c>
      <c r="F97" s="174" t="n">
        <v>3669</v>
      </c>
      <c r="G97" s="174" t="n">
        <v>2940</v>
      </c>
      <c r="H97" s="176">
        <f>IF(D97+E97=0,"",E97/(D97+E97))</f>
        <v/>
      </c>
      <c r="I97" s="176">
        <f>IF(F97+G97=0,"",F97/(F97+G97))</f>
        <v/>
      </c>
      <c r="J97" s="177">
        <f>IF(2*D97+E97+F97=0,"",2*D97/(2*D97+E97+F97))</f>
        <v/>
      </c>
      <c r="K97" s="177">
        <f>IF(OR(H97="",I97=""),"",'KQ du lieu that'!$B$6*H97+(1-'KQ du lieu that'!$B$6)*I97)</f>
        <v/>
      </c>
    </row>
    <row r="98">
      <c r="A98" s="174" t="n">
        <v>100</v>
      </c>
      <c r="B98" s="174" t="n">
        <v>120</v>
      </c>
      <c r="C98" s="174" t="n">
        <v>500</v>
      </c>
      <c r="D98" s="174" t="n">
        <v>2800</v>
      </c>
      <c r="E98" s="174" t="n">
        <v>120</v>
      </c>
      <c r="F98" s="174" t="n">
        <v>3690</v>
      </c>
      <c r="G98" s="174" t="n">
        <v>2919</v>
      </c>
      <c r="H98" s="176">
        <f>IF(D98+E98=0,"",E98/(D98+E98))</f>
        <v/>
      </c>
      <c r="I98" s="176">
        <f>IF(F98+G98=0,"",F98/(F98+G98))</f>
        <v/>
      </c>
      <c r="J98" s="177">
        <f>IF(2*D98+E98+F98=0,"",2*D98/(2*D98+E98+F98))</f>
        <v/>
      </c>
      <c r="K98" s="177">
        <f>IF(OR(H98="",I98=""),"",'KQ du lieu that'!$B$6*H98+(1-'KQ du lieu that'!$B$6)*I98)</f>
        <v/>
      </c>
    </row>
    <row r="99">
      <c r="A99" s="174" t="n">
        <v>100</v>
      </c>
      <c r="B99" s="174" t="n">
        <v>120</v>
      </c>
      <c r="C99" s="174" t="n">
        <v>750</v>
      </c>
      <c r="D99" s="174" t="n">
        <v>2808</v>
      </c>
      <c r="E99" s="174" t="n">
        <v>112</v>
      </c>
      <c r="F99" s="174" t="n">
        <v>3743</v>
      </c>
      <c r="G99" s="174" t="n">
        <v>2866</v>
      </c>
      <c r="H99" s="176">
        <f>IF(D99+E99=0,"",E99/(D99+E99))</f>
        <v/>
      </c>
      <c r="I99" s="176">
        <f>IF(F99+G99=0,"",F99/(F99+G99))</f>
        <v/>
      </c>
      <c r="J99" s="177">
        <f>IF(2*D99+E99+F99=0,"",2*D99/(2*D99+E99+F99))</f>
        <v/>
      </c>
      <c r="K99" s="177">
        <f>IF(OR(H99="",I99=""),"",'KQ du lieu that'!$B$6*H99+(1-'KQ du lieu that'!$B$6)*I99)</f>
        <v/>
      </c>
    </row>
    <row r="100">
      <c r="A100" s="174" t="n">
        <v>100</v>
      </c>
      <c r="B100" s="174" t="n">
        <v>120</v>
      </c>
      <c r="C100" s="174" t="n">
        <v>1000</v>
      </c>
      <c r="D100" s="174" t="n">
        <v>2814</v>
      </c>
      <c r="E100" s="174" t="n">
        <v>106</v>
      </c>
      <c r="F100" s="174" t="n">
        <v>3787</v>
      </c>
      <c r="G100" s="174" t="n">
        <v>2822</v>
      </c>
      <c r="H100" s="176">
        <f>IF(D100+E100=0,"",E100/(D100+E100))</f>
        <v/>
      </c>
      <c r="I100" s="176">
        <f>IF(F100+G100=0,"",F100/(F100+G100))</f>
        <v/>
      </c>
      <c r="J100" s="177">
        <f>IF(2*D100+E100+F100=0,"",2*D100/(2*D100+E100+F100))</f>
        <v/>
      </c>
      <c r="K100" s="177">
        <f>IF(OR(H100="",I100=""),"",'KQ du lieu that'!$B$6*H100+(1-'KQ du lieu that'!$B$6)*I100)</f>
        <v/>
      </c>
    </row>
    <row r="101">
      <c r="A101" s="174" t="n">
        <v>100</v>
      </c>
      <c r="B101" s="174" t="n">
        <v>120</v>
      </c>
      <c r="C101" s="174" t="n">
        <v>1500</v>
      </c>
      <c r="D101" s="174" t="n">
        <v>2821</v>
      </c>
      <c r="E101" s="174" t="n">
        <v>99</v>
      </c>
      <c r="F101" s="174" t="n">
        <v>3864</v>
      </c>
      <c r="G101" s="174" t="n">
        <v>2745</v>
      </c>
      <c r="H101" s="176">
        <f>IF(D101+E101=0,"",E101/(D101+E101))</f>
        <v/>
      </c>
      <c r="I101" s="176">
        <f>IF(F101+G101=0,"",F101/(F101+G101))</f>
        <v/>
      </c>
      <c r="J101" s="177">
        <f>IF(2*D101+E101+F101=0,"",2*D101/(2*D101+E101+F101))</f>
        <v/>
      </c>
      <c r="K101" s="177">
        <f>IF(OR(H101="",I101=""),"",'KQ du lieu that'!$B$6*H101+(1-'KQ du lieu that'!$B$6)*I101)</f>
        <v/>
      </c>
    </row>
    <row r="102">
      <c r="A102" s="174" t="n">
        <v>100</v>
      </c>
      <c r="B102" s="174" t="n">
        <v>240</v>
      </c>
      <c r="C102" s="174" t="n">
        <v>0</v>
      </c>
      <c r="D102" s="174" t="n">
        <v>2808</v>
      </c>
      <c r="E102" s="174" t="n">
        <v>112</v>
      </c>
      <c r="F102" s="174" t="n">
        <v>3742</v>
      </c>
      <c r="G102" s="174" t="n">
        <v>2867</v>
      </c>
      <c r="H102" s="176">
        <f>IF(D102+E102=0,"",E102/(D102+E102))</f>
        <v/>
      </c>
      <c r="I102" s="176">
        <f>IF(F102+G102=0,"",F102/(F102+G102))</f>
        <v/>
      </c>
      <c r="J102" s="177">
        <f>IF(2*D102+E102+F102=0,"",2*D102/(2*D102+E102+F102))</f>
        <v/>
      </c>
      <c r="K102" s="177">
        <f>IF(OR(H102="",I102=""),"",'KQ du lieu that'!$B$6*H102+(1-'KQ du lieu that'!$B$6)*I102)</f>
        <v/>
      </c>
    </row>
    <row r="103">
      <c r="A103" s="174" t="n">
        <v>100</v>
      </c>
      <c r="B103" s="174" t="n">
        <v>240</v>
      </c>
      <c r="C103" s="174" t="n">
        <v>250</v>
      </c>
      <c r="D103" s="174" t="n">
        <v>2808</v>
      </c>
      <c r="E103" s="174" t="n">
        <v>112</v>
      </c>
      <c r="F103" s="174" t="n">
        <v>3742</v>
      </c>
      <c r="G103" s="174" t="n">
        <v>2867</v>
      </c>
      <c r="H103" s="176">
        <f>IF(D103+E103=0,"",E103/(D103+E103))</f>
        <v/>
      </c>
      <c r="I103" s="176">
        <f>IF(F103+G103=0,"",F103/(F103+G103))</f>
        <v/>
      </c>
      <c r="J103" s="177">
        <f>IF(2*D103+E103+F103=0,"",2*D103/(2*D103+E103+F103))</f>
        <v/>
      </c>
      <c r="K103" s="177">
        <f>IF(OR(H103="",I103=""),"",'KQ du lieu that'!$B$6*H103+(1-'KQ du lieu that'!$B$6)*I103)</f>
        <v/>
      </c>
    </row>
    <row r="104">
      <c r="A104" s="174" t="n">
        <v>100</v>
      </c>
      <c r="B104" s="174" t="n">
        <v>240</v>
      </c>
      <c r="C104" s="174" t="n">
        <v>500</v>
      </c>
      <c r="D104" s="174" t="n">
        <v>2809</v>
      </c>
      <c r="E104" s="174" t="n">
        <v>111</v>
      </c>
      <c r="F104" s="174" t="n">
        <v>3764</v>
      </c>
      <c r="G104" s="174" t="n">
        <v>2845</v>
      </c>
      <c r="H104" s="176">
        <f>IF(D104+E104=0,"",E104/(D104+E104))</f>
        <v/>
      </c>
      <c r="I104" s="176">
        <f>IF(F104+G104=0,"",F104/(F104+G104))</f>
        <v/>
      </c>
      <c r="J104" s="177">
        <f>IF(2*D104+E104+F104=0,"",2*D104/(2*D104+E104+F104))</f>
        <v/>
      </c>
      <c r="K104" s="177">
        <f>IF(OR(H104="",I104=""),"",'KQ du lieu that'!$B$6*H104+(1-'KQ du lieu that'!$B$6)*I104)</f>
        <v/>
      </c>
    </row>
    <row r="105">
      <c r="A105" s="174" t="n">
        <v>100</v>
      </c>
      <c r="B105" s="174" t="n">
        <v>240</v>
      </c>
      <c r="C105" s="174" t="n">
        <v>750</v>
      </c>
      <c r="D105" s="174" t="n">
        <v>2816</v>
      </c>
      <c r="E105" s="174" t="n">
        <v>104</v>
      </c>
      <c r="F105" s="174" t="n">
        <v>3807</v>
      </c>
      <c r="G105" s="174" t="n">
        <v>2802</v>
      </c>
      <c r="H105" s="176">
        <f>IF(D105+E105=0,"",E105/(D105+E105))</f>
        <v/>
      </c>
      <c r="I105" s="176">
        <f>IF(F105+G105=0,"",F105/(F105+G105))</f>
        <v/>
      </c>
      <c r="J105" s="177">
        <f>IF(2*D105+E105+F105=0,"",2*D105/(2*D105+E105+F105))</f>
        <v/>
      </c>
      <c r="K105" s="177">
        <f>IF(OR(H105="",I105=""),"",'KQ du lieu that'!$B$6*H105+(1-'KQ du lieu that'!$B$6)*I105)</f>
        <v/>
      </c>
    </row>
    <row r="106">
      <c r="A106" s="174" t="n">
        <v>100</v>
      </c>
      <c r="B106" s="174" t="n">
        <v>240</v>
      </c>
      <c r="C106" s="174" t="n">
        <v>1000</v>
      </c>
      <c r="D106" s="174" t="n">
        <v>2819</v>
      </c>
      <c r="E106" s="174" t="n">
        <v>101</v>
      </c>
      <c r="F106" s="174" t="n">
        <v>3836</v>
      </c>
      <c r="G106" s="174" t="n">
        <v>2773</v>
      </c>
      <c r="H106" s="176">
        <f>IF(D106+E106=0,"",E106/(D106+E106))</f>
        <v/>
      </c>
      <c r="I106" s="176">
        <f>IF(F106+G106=0,"",F106/(F106+G106))</f>
        <v/>
      </c>
      <c r="J106" s="177">
        <f>IF(2*D106+E106+F106=0,"",2*D106/(2*D106+E106+F106))</f>
        <v/>
      </c>
      <c r="K106" s="177">
        <f>IF(OR(H106="",I106=""),"",'KQ du lieu that'!$B$6*H106+(1-'KQ du lieu that'!$B$6)*I106)</f>
        <v/>
      </c>
    </row>
    <row r="107">
      <c r="A107" s="174" t="n">
        <v>100</v>
      </c>
      <c r="B107" s="174" t="n">
        <v>240</v>
      </c>
      <c r="C107" s="174" t="n">
        <v>1500</v>
      </c>
      <c r="D107" s="174" t="n">
        <v>2827</v>
      </c>
      <c r="E107" s="174" t="n">
        <v>93</v>
      </c>
      <c r="F107" s="174" t="n">
        <v>3913</v>
      </c>
      <c r="G107" s="174" t="n">
        <v>2696</v>
      </c>
      <c r="H107" s="176">
        <f>IF(D107+E107=0,"",E107/(D107+E107))</f>
        <v/>
      </c>
      <c r="I107" s="176">
        <f>IF(F107+G107=0,"",F107/(F107+G107))</f>
        <v/>
      </c>
      <c r="J107" s="177">
        <f>IF(2*D107+E107+F107=0,"",2*D107/(2*D107+E107+F107))</f>
        <v/>
      </c>
      <c r="K107" s="177">
        <f>IF(OR(H107="",I107=""),"",'KQ du lieu that'!$B$6*H107+(1-'KQ du lieu that'!$B$6)*I107)</f>
        <v/>
      </c>
    </row>
    <row r="108">
      <c r="A108" s="174" t="n">
        <v>200</v>
      </c>
      <c r="B108" s="174" t="n">
        <v>0</v>
      </c>
      <c r="C108" s="174" t="n">
        <v>0</v>
      </c>
      <c r="D108" s="174" t="n">
        <v>2788</v>
      </c>
      <c r="E108" s="174" t="n">
        <v>132</v>
      </c>
      <c r="F108" s="174" t="n">
        <v>3658</v>
      </c>
      <c r="G108" s="174" t="n">
        <v>2951</v>
      </c>
      <c r="H108" s="176">
        <f>IF(D108+E108=0,"",E108/(D108+E108))</f>
        <v/>
      </c>
      <c r="I108" s="176">
        <f>IF(F108+G108=0,"",F108/(F108+G108))</f>
        <v/>
      </c>
      <c r="J108" s="177">
        <f>IF(2*D108+E108+F108=0,"",2*D108/(2*D108+E108+F108))</f>
        <v/>
      </c>
      <c r="K108" s="177">
        <f>IF(OR(H108="",I108=""),"",'KQ du lieu that'!$B$6*H108+(1-'KQ du lieu that'!$B$6)*I108)</f>
        <v/>
      </c>
    </row>
    <row r="109">
      <c r="A109" s="174" t="n">
        <v>200</v>
      </c>
      <c r="B109" s="174" t="n">
        <v>0</v>
      </c>
      <c r="C109" s="174" t="n">
        <v>250</v>
      </c>
      <c r="D109" s="174" t="n">
        <v>2788</v>
      </c>
      <c r="E109" s="174" t="n">
        <v>132</v>
      </c>
      <c r="F109" s="174" t="n">
        <v>3658</v>
      </c>
      <c r="G109" s="174" t="n">
        <v>2951</v>
      </c>
      <c r="H109" s="176">
        <f>IF(D109+E109=0,"",E109/(D109+E109))</f>
        <v/>
      </c>
      <c r="I109" s="176">
        <f>IF(F109+G109=0,"",F109/(F109+G109))</f>
        <v/>
      </c>
      <c r="J109" s="177">
        <f>IF(2*D109+E109+F109=0,"",2*D109/(2*D109+E109+F109))</f>
        <v/>
      </c>
      <c r="K109" s="177">
        <f>IF(OR(H109="",I109=""),"",'KQ du lieu that'!$B$6*H109+(1-'KQ du lieu that'!$B$6)*I109)</f>
        <v/>
      </c>
    </row>
    <row r="110">
      <c r="A110" s="174" t="n">
        <v>200</v>
      </c>
      <c r="B110" s="174" t="n">
        <v>0</v>
      </c>
      <c r="C110" s="174" t="n">
        <v>500</v>
      </c>
      <c r="D110" s="174" t="n">
        <v>2796</v>
      </c>
      <c r="E110" s="174" t="n">
        <v>124</v>
      </c>
      <c r="F110" s="174" t="n">
        <v>3680</v>
      </c>
      <c r="G110" s="174" t="n">
        <v>2929</v>
      </c>
      <c r="H110" s="176">
        <f>IF(D110+E110=0,"",E110/(D110+E110))</f>
        <v/>
      </c>
      <c r="I110" s="176">
        <f>IF(F110+G110=0,"",F110/(F110+G110))</f>
        <v/>
      </c>
      <c r="J110" s="177">
        <f>IF(2*D110+E110+F110=0,"",2*D110/(2*D110+E110+F110))</f>
        <v/>
      </c>
      <c r="K110" s="177">
        <f>IF(OR(H110="",I110=""),"",'KQ du lieu that'!$B$6*H110+(1-'KQ du lieu that'!$B$6)*I110)</f>
        <v/>
      </c>
    </row>
    <row r="111">
      <c r="A111" s="174" t="n">
        <v>200</v>
      </c>
      <c r="B111" s="174" t="n">
        <v>0</v>
      </c>
      <c r="C111" s="174" t="n">
        <v>750</v>
      </c>
      <c r="D111" s="174" t="n">
        <v>2801</v>
      </c>
      <c r="E111" s="174" t="n">
        <v>119</v>
      </c>
      <c r="F111" s="174" t="n">
        <v>3715</v>
      </c>
      <c r="G111" s="174" t="n">
        <v>2894</v>
      </c>
      <c r="H111" s="176">
        <f>IF(D111+E111=0,"",E111/(D111+E111))</f>
        <v/>
      </c>
      <c r="I111" s="176">
        <f>IF(F111+G111=0,"",F111/(F111+G111))</f>
        <v/>
      </c>
      <c r="J111" s="177">
        <f>IF(2*D111+E111+F111=0,"",2*D111/(2*D111+E111+F111))</f>
        <v/>
      </c>
      <c r="K111" s="177">
        <f>IF(OR(H111="",I111=""),"",'KQ du lieu that'!$B$6*H111+(1-'KQ du lieu that'!$B$6)*I111)</f>
        <v/>
      </c>
    </row>
    <row r="112">
      <c r="A112" s="174" t="n">
        <v>200</v>
      </c>
      <c r="B112" s="174" t="n">
        <v>0</v>
      </c>
      <c r="C112" s="174" t="n">
        <v>1000</v>
      </c>
      <c r="D112" s="174" t="n">
        <v>2811</v>
      </c>
      <c r="E112" s="174" t="n">
        <v>109</v>
      </c>
      <c r="F112" s="174" t="n">
        <v>3761</v>
      </c>
      <c r="G112" s="174" t="n">
        <v>2848</v>
      </c>
      <c r="H112" s="176">
        <f>IF(D112+E112=0,"",E112/(D112+E112))</f>
        <v/>
      </c>
      <c r="I112" s="176">
        <f>IF(F112+G112=0,"",F112/(F112+G112))</f>
        <v/>
      </c>
      <c r="J112" s="177">
        <f>IF(2*D112+E112+F112=0,"",2*D112/(2*D112+E112+F112))</f>
        <v/>
      </c>
      <c r="K112" s="177">
        <f>IF(OR(H112="",I112=""),"",'KQ du lieu that'!$B$6*H112+(1-'KQ du lieu that'!$B$6)*I112)</f>
        <v/>
      </c>
    </row>
    <row r="113">
      <c r="A113" s="174" t="n">
        <v>200</v>
      </c>
      <c r="B113" s="174" t="n">
        <v>0</v>
      </c>
      <c r="C113" s="174" t="n">
        <v>1500</v>
      </c>
      <c r="D113" s="174" t="n">
        <v>2820</v>
      </c>
      <c r="E113" s="174" t="n">
        <v>100</v>
      </c>
      <c r="F113" s="174" t="n">
        <v>3849</v>
      </c>
      <c r="G113" s="174" t="n">
        <v>2760</v>
      </c>
      <c r="H113" s="176">
        <f>IF(D113+E113=0,"",E113/(D113+E113))</f>
        <v/>
      </c>
      <c r="I113" s="176">
        <f>IF(F113+G113=0,"",F113/(F113+G113))</f>
        <v/>
      </c>
      <c r="J113" s="177">
        <f>IF(2*D113+E113+F113=0,"",2*D113/(2*D113+E113+F113))</f>
        <v/>
      </c>
      <c r="K113" s="177">
        <f>IF(OR(H113="",I113=""),"",'KQ du lieu that'!$B$6*H113+(1-'KQ du lieu that'!$B$6)*I113)</f>
        <v/>
      </c>
    </row>
    <row r="114">
      <c r="A114" s="174" t="n">
        <v>200</v>
      </c>
      <c r="B114" s="174" t="n">
        <v>60</v>
      </c>
      <c r="C114" s="174" t="n">
        <v>0</v>
      </c>
      <c r="D114" s="174" t="n">
        <v>2795</v>
      </c>
      <c r="E114" s="174" t="n">
        <v>125</v>
      </c>
      <c r="F114" s="174" t="n">
        <v>3697</v>
      </c>
      <c r="G114" s="174" t="n">
        <v>2912</v>
      </c>
      <c r="H114" s="176">
        <f>IF(D114+E114=0,"",E114/(D114+E114))</f>
        <v/>
      </c>
      <c r="I114" s="176">
        <f>IF(F114+G114=0,"",F114/(F114+G114))</f>
        <v/>
      </c>
      <c r="J114" s="177">
        <f>IF(2*D114+E114+F114=0,"",2*D114/(2*D114+E114+F114))</f>
        <v/>
      </c>
      <c r="K114" s="177">
        <f>IF(OR(H114="",I114=""),"",'KQ du lieu that'!$B$6*H114+(1-'KQ du lieu that'!$B$6)*I114)</f>
        <v/>
      </c>
    </row>
    <row r="115">
      <c r="A115" s="174" t="n">
        <v>200</v>
      </c>
      <c r="B115" s="174" t="n">
        <v>60</v>
      </c>
      <c r="C115" s="174" t="n">
        <v>250</v>
      </c>
      <c r="D115" s="174" t="n">
        <v>2795</v>
      </c>
      <c r="E115" s="174" t="n">
        <v>125</v>
      </c>
      <c r="F115" s="174" t="n">
        <v>3697</v>
      </c>
      <c r="G115" s="174" t="n">
        <v>2912</v>
      </c>
      <c r="H115" s="176">
        <f>IF(D115+E115=0,"",E115/(D115+E115))</f>
        <v/>
      </c>
      <c r="I115" s="176">
        <f>IF(F115+G115=0,"",F115/(F115+G115))</f>
        <v/>
      </c>
      <c r="J115" s="177">
        <f>IF(2*D115+E115+F115=0,"",2*D115/(2*D115+E115+F115))</f>
        <v/>
      </c>
      <c r="K115" s="177">
        <f>IF(OR(H115="",I115=""),"",'KQ du lieu that'!$B$6*H115+(1-'KQ du lieu that'!$B$6)*I115)</f>
        <v/>
      </c>
    </row>
    <row r="116">
      <c r="A116" s="174" t="n">
        <v>200</v>
      </c>
      <c r="B116" s="174" t="n">
        <v>60</v>
      </c>
      <c r="C116" s="174" t="n">
        <v>500</v>
      </c>
      <c r="D116" s="174" t="n">
        <v>2799</v>
      </c>
      <c r="E116" s="174" t="n">
        <v>121</v>
      </c>
      <c r="F116" s="174" t="n">
        <v>3723</v>
      </c>
      <c r="G116" s="174" t="n">
        <v>2886</v>
      </c>
      <c r="H116" s="176">
        <f>IF(D116+E116=0,"",E116/(D116+E116))</f>
        <v/>
      </c>
      <c r="I116" s="176">
        <f>IF(F116+G116=0,"",F116/(F116+G116))</f>
        <v/>
      </c>
      <c r="J116" s="177">
        <f>IF(2*D116+E116+F116=0,"",2*D116/(2*D116+E116+F116))</f>
        <v/>
      </c>
      <c r="K116" s="177">
        <f>IF(OR(H116="",I116=""),"",'KQ du lieu that'!$B$6*H116+(1-'KQ du lieu that'!$B$6)*I116)</f>
        <v/>
      </c>
    </row>
    <row r="117">
      <c r="A117" s="174" t="n">
        <v>200</v>
      </c>
      <c r="B117" s="174" t="n">
        <v>60</v>
      </c>
      <c r="C117" s="174" t="n">
        <v>750</v>
      </c>
      <c r="D117" s="174" t="n">
        <v>2806</v>
      </c>
      <c r="E117" s="174" t="n">
        <v>114</v>
      </c>
      <c r="F117" s="174" t="n">
        <v>3759</v>
      </c>
      <c r="G117" s="174" t="n">
        <v>2850</v>
      </c>
      <c r="H117" s="176">
        <f>IF(D117+E117=0,"",E117/(D117+E117))</f>
        <v/>
      </c>
      <c r="I117" s="176">
        <f>IF(F117+G117=0,"",F117/(F117+G117))</f>
        <v/>
      </c>
      <c r="J117" s="177">
        <f>IF(2*D117+E117+F117=0,"",2*D117/(2*D117+E117+F117))</f>
        <v/>
      </c>
      <c r="K117" s="177">
        <f>IF(OR(H117="",I117=""),"",'KQ du lieu that'!$B$6*H117+(1-'KQ du lieu that'!$B$6)*I117)</f>
        <v/>
      </c>
    </row>
    <row r="118">
      <c r="A118" s="174" t="n">
        <v>200</v>
      </c>
      <c r="B118" s="174" t="n">
        <v>60</v>
      </c>
      <c r="C118" s="174" t="n">
        <v>1000</v>
      </c>
      <c r="D118" s="174" t="n">
        <v>2813</v>
      </c>
      <c r="E118" s="174" t="n">
        <v>107</v>
      </c>
      <c r="F118" s="174" t="n">
        <v>3800</v>
      </c>
      <c r="G118" s="174" t="n">
        <v>2809</v>
      </c>
      <c r="H118" s="176">
        <f>IF(D118+E118=0,"",E118/(D118+E118))</f>
        <v/>
      </c>
      <c r="I118" s="176">
        <f>IF(F118+G118=0,"",F118/(F118+G118))</f>
        <v/>
      </c>
      <c r="J118" s="177">
        <f>IF(2*D118+E118+F118=0,"",2*D118/(2*D118+E118+F118))</f>
        <v/>
      </c>
      <c r="K118" s="177">
        <f>IF(OR(H118="",I118=""),"",'KQ du lieu that'!$B$6*H118+(1-'KQ du lieu that'!$B$6)*I118)</f>
        <v/>
      </c>
    </row>
    <row r="119">
      <c r="A119" s="174" t="n">
        <v>200</v>
      </c>
      <c r="B119" s="174" t="n">
        <v>60</v>
      </c>
      <c r="C119" s="174" t="n">
        <v>1500</v>
      </c>
      <c r="D119" s="174" t="n">
        <v>2821</v>
      </c>
      <c r="E119" s="174" t="n">
        <v>99</v>
      </c>
      <c r="F119" s="174" t="n">
        <v>3870</v>
      </c>
      <c r="G119" s="174" t="n">
        <v>2739</v>
      </c>
      <c r="H119" s="176">
        <f>IF(D119+E119=0,"",E119/(D119+E119))</f>
        <v/>
      </c>
      <c r="I119" s="176">
        <f>IF(F119+G119=0,"",F119/(F119+G119))</f>
        <v/>
      </c>
      <c r="J119" s="177">
        <f>IF(2*D119+E119+F119=0,"",2*D119/(2*D119+E119+F119))</f>
        <v/>
      </c>
      <c r="K119" s="177">
        <f>IF(OR(H119="",I119=""),"",'KQ du lieu that'!$B$6*H119+(1-'KQ du lieu that'!$B$6)*I119)</f>
        <v/>
      </c>
    </row>
    <row r="120">
      <c r="A120" s="174" t="n">
        <v>200</v>
      </c>
      <c r="B120" s="174" t="n">
        <v>120</v>
      </c>
      <c r="C120" s="174" t="n">
        <v>0</v>
      </c>
      <c r="D120" s="174" t="n">
        <v>2802</v>
      </c>
      <c r="E120" s="174" t="n">
        <v>118</v>
      </c>
      <c r="F120" s="174" t="n">
        <v>3731</v>
      </c>
      <c r="G120" s="174" t="n">
        <v>2878</v>
      </c>
      <c r="H120" s="176">
        <f>IF(D120+E120=0,"",E120/(D120+E120))</f>
        <v/>
      </c>
      <c r="I120" s="176">
        <f>IF(F120+G120=0,"",F120/(F120+G120))</f>
        <v/>
      </c>
      <c r="J120" s="177">
        <f>IF(2*D120+E120+F120=0,"",2*D120/(2*D120+E120+F120))</f>
        <v/>
      </c>
      <c r="K120" s="177">
        <f>IF(OR(H120="",I120=""),"",'KQ du lieu that'!$B$6*H120+(1-'KQ du lieu that'!$B$6)*I120)</f>
        <v/>
      </c>
    </row>
    <row r="121">
      <c r="A121" s="174" t="n">
        <v>200</v>
      </c>
      <c r="B121" s="174" t="n">
        <v>120</v>
      </c>
      <c r="C121" s="174" t="n">
        <v>250</v>
      </c>
      <c r="D121" s="174" t="n">
        <v>2802</v>
      </c>
      <c r="E121" s="174" t="n">
        <v>118</v>
      </c>
      <c r="F121" s="174" t="n">
        <v>3731</v>
      </c>
      <c r="G121" s="174" t="n">
        <v>2878</v>
      </c>
      <c r="H121" s="176">
        <f>IF(D121+E121=0,"",E121/(D121+E121))</f>
        <v/>
      </c>
      <c r="I121" s="176">
        <f>IF(F121+G121=0,"",F121/(F121+G121))</f>
        <v/>
      </c>
      <c r="J121" s="177">
        <f>IF(2*D121+E121+F121=0,"",2*D121/(2*D121+E121+F121))</f>
        <v/>
      </c>
      <c r="K121" s="177">
        <f>IF(OR(H121="",I121=""),"",'KQ du lieu that'!$B$6*H121+(1-'KQ du lieu that'!$B$6)*I121)</f>
        <v/>
      </c>
    </row>
    <row r="122">
      <c r="A122" s="174" t="n">
        <v>200</v>
      </c>
      <c r="B122" s="174" t="n">
        <v>120</v>
      </c>
      <c r="C122" s="174" t="n">
        <v>500</v>
      </c>
      <c r="D122" s="174" t="n">
        <v>2805</v>
      </c>
      <c r="E122" s="174" t="n">
        <v>115</v>
      </c>
      <c r="F122" s="174" t="n">
        <v>3758</v>
      </c>
      <c r="G122" s="174" t="n">
        <v>2851</v>
      </c>
      <c r="H122" s="176">
        <f>IF(D122+E122=0,"",E122/(D122+E122))</f>
        <v/>
      </c>
      <c r="I122" s="176">
        <f>IF(F122+G122=0,"",F122/(F122+G122))</f>
        <v/>
      </c>
      <c r="J122" s="177">
        <f>IF(2*D122+E122+F122=0,"",2*D122/(2*D122+E122+F122))</f>
        <v/>
      </c>
      <c r="K122" s="177">
        <f>IF(OR(H122="",I122=""),"",'KQ du lieu that'!$B$6*H122+(1-'KQ du lieu that'!$B$6)*I122)</f>
        <v/>
      </c>
    </row>
    <row r="123">
      <c r="A123" s="174" t="n">
        <v>200</v>
      </c>
      <c r="B123" s="174" t="n">
        <v>120</v>
      </c>
      <c r="C123" s="174" t="n">
        <v>750</v>
      </c>
      <c r="D123" s="174" t="n">
        <v>2813</v>
      </c>
      <c r="E123" s="174" t="n">
        <v>107</v>
      </c>
      <c r="F123" s="174" t="n">
        <v>3801</v>
      </c>
      <c r="G123" s="174" t="n">
        <v>2808</v>
      </c>
      <c r="H123" s="176">
        <f>IF(D123+E123=0,"",E123/(D123+E123))</f>
        <v/>
      </c>
      <c r="I123" s="176">
        <f>IF(F123+G123=0,"",F123/(F123+G123))</f>
        <v/>
      </c>
      <c r="J123" s="177">
        <f>IF(2*D123+E123+F123=0,"",2*D123/(2*D123+E123+F123))</f>
        <v/>
      </c>
      <c r="K123" s="177">
        <f>IF(OR(H123="",I123=""),"",'KQ du lieu that'!$B$6*H123+(1-'KQ du lieu that'!$B$6)*I123)</f>
        <v/>
      </c>
    </row>
    <row r="124">
      <c r="A124" s="174" t="n">
        <v>200</v>
      </c>
      <c r="B124" s="174" t="n">
        <v>120</v>
      </c>
      <c r="C124" s="174" t="n">
        <v>1000</v>
      </c>
      <c r="D124" s="174" t="n">
        <v>2816</v>
      </c>
      <c r="E124" s="174" t="n">
        <v>104</v>
      </c>
      <c r="F124" s="174" t="n">
        <v>3826</v>
      </c>
      <c r="G124" s="174" t="n">
        <v>2783</v>
      </c>
      <c r="H124" s="176">
        <f>IF(D124+E124=0,"",E124/(D124+E124))</f>
        <v/>
      </c>
      <c r="I124" s="176">
        <f>IF(F124+G124=0,"",F124/(F124+G124))</f>
        <v/>
      </c>
      <c r="J124" s="177">
        <f>IF(2*D124+E124+F124=0,"",2*D124/(2*D124+E124+F124))</f>
        <v/>
      </c>
      <c r="K124" s="177">
        <f>IF(OR(H124="",I124=""),"",'KQ du lieu that'!$B$6*H124+(1-'KQ du lieu that'!$B$6)*I124)</f>
        <v/>
      </c>
    </row>
    <row r="125">
      <c r="A125" s="174" t="n">
        <v>200</v>
      </c>
      <c r="B125" s="174" t="n">
        <v>120</v>
      </c>
      <c r="C125" s="174" t="n">
        <v>1500</v>
      </c>
      <c r="D125" s="174" t="n">
        <v>2824</v>
      </c>
      <c r="E125" s="174" t="n">
        <v>96</v>
      </c>
      <c r="F125" s="174" t="n">
        <v>3905</v>
      </c>
      <c r="G125" s="174" t="n">
        <v>2704</v>
      </c>
      <c r="H125" s="176">
        <f>IF(D125+E125=0,"",E125/(D125+E125))</f>
        <v/>
      </c>
      <c r="I125" s="176">
        <f>IF(F125+G125=0,"",F125/(F125+G125))</f>
        <v/>
      </c>
      <c r="J125" s="177">
        <f>IF(2*D125+E125+F125=0,"",2*D125/(2*D125+E125+F125))</f>
        <v/>
      </c>
      <c r="K125" s="177">
        <f>IF(OR(H125="",I125=""),"",'KQ du lieu that'!$B$6*H125+(1-'KQ du lieu that'!$B$6)*I125)</f>
        <v/>
      </c>
    </row>
    <row r="126">
      <c r="A126" s="174" t="n">
        <v>200</v>
      </c>
      <c r="B126" s="174" t="n">
        <v>240</v>
      </c>
      <c r="C126" s="174" t="n">
        <v>0</v>
      </c>
      <c r="D126" s="174" t="n">
        <v>2811</v>
      </c>
      <c r="E126" s="174" t="n">
        <v>109</v>
      </c>
      <c r="F126" s="174" t="n">
        <v>3799</v>
      </c>
      <c r="G126" s="174" t="n">
        <v>2810</v>
      </c>
      <c r="H126" s="176">
        <f>IF(D126+E126=0,"",E126/(D126+E126))</f>
        <v/>
      </c>
      <c r="I126" s="176">
        <f>IF(F126+G126=0,"",F126/(F126+G126))</f>
        <v/>
      </c>
      <c r="J126" s="177">
        <f>IF(2*D126+E126+F126=0,"",2*D126/(2*D126+E126+F126))</f>
        <v/>
      </c>
      <c r="K126" s="177">
        <f>IF(OR(H126="",I126=""),"",'KQ du lieu that'!$B$6*H126+(1-'KQ du lieu that'!$B$6)*I126)</f>
        <v/>
      </c>
    </row>
    <row r="127">
      <c r="A127" s="174" t="n">
        <v>200</v>
      </c>
      <c r="B127" s="174" t="n">
        <v>240</v>
      </c>
      <c r="C127" s="174" t="n">
        <v>250</v>
      </c>
      <c r="D127" s="174" t="n">
        <v>2811</v>
      </c>
      <c r="E127" s="174" t="n">
        <v>109</v>
      </c>
      <c r="F127" s="174" t="n">
        <v>3799</v>
      </c>
      <c r="G127" s="174" t="n">
        <v>2810</v>
      </c>
      <c r="H127" s="176">
        <f>IF(D127+E127=0,"",E127/(D127+E127))</f>
        <v/>
      </c>
      <c r="I127" s="176">
        <f>IF(F127+G127=0,"",F127/(F127+G127))</f>
        <v/>
      </c>
      <c r="J127" s="177">
        <f>IF(2*D127+E127+F127=0,"",2*D127/(2*D127+E127+F127))</f>
        <v/>
      </c>
      <c r="K127" s="177">
        <f>IF(OR(H127="",I127=""),"",'KQ du lieu that'!$B$6*H127+(1-'KQ du lieu that'!$B$6)*I127)</f>
        <v/>
      </c>
    </row>
    <row r="128">
      <c r="A128" s="174" t="n">
        <v>200</v>
      </c>
      <c r="B128" s="174" t="n">
        <v>240</v>
      </c>
      <c r="C128" s="174" t="n">
        <v>500</v>
      </c>
      <c r="D128" s="174" t="n">
        <v>2813</v>
      </c>
      <c r="E128" s="174" t="n">
        <v>107</v>
      </c>
      <c r="F128" s="174" t="n">
        <v>3821</v>
      </c>
      <c r="G128" s="174" t="n">
        <v>2788</v>
      </c>
      <c r="H128" s="176">
        <f>IF(D128+E128=0,"",E128/(D128+E128))</f>
        <v/>
      </c>
      <c r="I128" s="176">
        <f>IF(F128+G128=0,"",F128/(F128+G128))</f>
        <v/>
      </c>
      <c r="J128" s="177">
        <f>IF(2*D128+E128+F128=0,"",2*D128/(2*D128+E128+F128))</f>
        <v/>
      </c>
      <c r="K128" s="177">
        <f>IF(OR(H128="",I128=""),"",'KQ du lieu that'!$B$6*H128+(1-'KQ du lieu that'!$B$6)*I128)</f>
        <v/>
      </c>
    </row>
    <row r="129">
      <c r="A129" s="174" t="n">
        <v>200</v>
      </c>
      <c r="B129" s="174" t="n">
        <v>240</v>
      </c>
      <c r="C129" s="174" t="n">
        <v>750</v>
      </c>
      <c r="D129" s="174" t="n">
        <v>2820</v>
      </c>
      <c r="E129" s="174" t="n">
        <v>100</v>
      </c>
      <c r="F129" s="174" t="n">
        <v>3854</v>
      </c>
      <c r="G129" s="174" t="n">
        <v>2755</v>
      </c>
      <c r="H129" s="176">
        <f>IF(D129+E129=0,"",E129/(D129+E129))</f>
        <v/>
      </c>
      <c r="I129" s="176">
        <f>IF(F129+G129=0,"",F129/(F129+G129))</f>
        <v/>
      </c>
      <c r="J129" s="177">
        <f>IF(2*D129+E129+F129=0,"",2*D129/(2*D129+E129+F129))</f>
        <v/>
      </c>
      <c r="K129" s="177">
        <f>IF(OR(H129="",I129=""),"",'KQ du lieu that'!$B$6*H129+(1-'KQ du lieu that'!$B$6)*I129)</f>
        <v/>
      </c>
    </row>
    <row r="130">
      <c r="A130" s="174" t="n">
        <v>200</v>
      </c>
      <c r="B130" s="174" t="n">
        <v>240</v>
      </c>
      <c r="C130" s="174" t="n">
        <v>1000</v>
      </c>
      <c r="D130" s="174" t="n">
        <v>2825</v>
      </c>
      <c r="E130" s="174" t="n">
        <v>95</v>
      </c>
      <c r="F130" s="174" t="n">
        <v>3882</v>
      </c>
      <c r="G130" s="174" t="n">
        <v>2727</v>
      </c>
      <c r="H130" s="176">
        <f>IF(D130+E130=0,"",E130/(D130+E130))</f>
        <v/>
      </c>
      <c r="I130" s="176">
        <f>IF(F130+G130=0,"",F130/(F130+G130))</f>
        <v/>
      </c>
      <c r="J130" s="177">
        <f>IF(2*D130+E130+F130=0,"",2*D130/(2*D130+E130+F130))</f>
        <v/>
      </c>
      <c r="K130" s="177">
        <f>IF(OR(H130="",I130=""),"",'KQ du lieu that'!$B$6*H130+(1-'KQ du lieu that'!$B$6)*I130)</f>
        <v/>
      </c>
    </row>
    <row r="131">
      <c r="A131" s="174" t="n">
        <v>200</v>
      </c>
      <c r="B131" s="174" t="n">
        <v>240</v>
      </c>
      <c r="C131" s="174" t="n">
        <v>1500</v>
      </c>
      <c r="D131" s="174" t="n">
        <v>2835</v>
      </c>
      <c r="E131" s="174" t="n">
        <v>85</v>
      </c>
      <c r="F131" s="174" t="n">
        <v>3962</v>
      </c>
      <c r="G131" s="174" t="n">
        <v>2647</v>
      </c>
      <c r="H131" s="176">
        <f>IF(D131+E131=0,"",E131/(D131+E131))</f>
        <v/>
      </c>
      <c r="I131" s="176">
        <f>IF(F131+G131=0,"",F131/(F131+G131))</f>
        <v/>
      </c>
      <c r="J131" s="177">
        <f>IF(2*D131+E131+F131=0,"",2*D131/(2*D131+E131+F131))</f>
        <v/>
      </c>
      <c r="K131" s="177">
        <f>IF(OR(H131="",I131=""),"",'KQ du lieu that'!$B$6*H131+(1-'KQ du lieu that'!$B$6)*I131)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727"/>
  <sheetViews>
    <sheetView showGridLines="0" workbookViewId="0">
      <selection activeCell="A1" sqref="A1"/>
    </sheetView>
  </sheetViews>
  <sheetFormatPr baseColWidth="8" defaultRowHeight="15"/>
  <cols>
    <col width="12" customWidth="1" style="74" min="1" max="1"/>
    <col width="12" customWidth="1" style="74" min="2" max="2"/>
  </cols>
  <sheetData>
    <row r="1">
      <c r="A1" s="151" t="inlineStr">
        <is>
          <t>Độ lệch biên mỗi đoạn GT (test, A4, ngưỡng Python)</t>
        </is>
      </c>
    </row>
    <row r="2">
      <c r="A2" s="152" t="inlineStr">
        <is>
          <t>Chữ xanh = số từ Python (dự đoán − GT, giây).</t>
        </is>
      </c>
    </row>
    <row r="4">
      <c r="A4" s="162" t="inlineStr">
        <is>
          <t>Δonset (s)</t>
        </is>
      </c>
      <c r="B4" s="162" t="inlineStr">
        <is>
          <t>Δoffset (s)</t>
        </is>
      </c>
    </row>
    <row r="5">
      <c r="A5" s="175" t="n">
        <v>-1.5</v>
      </c>
      <c r="B5" s="175" t="n">
        <v>0.5</v>
      </c>
    </row>
    <row r="6">
      <c r="A6" s="175" t="n">
        <v>0</v>
      </c>
      <c r="B6" s="175" t="n">
        <v>-1.5</v>
      </c>
    </row>
    <row r="7">
      <c r="A7" s="175" t="n">
        <v>0.5</v>
      </c>
      <c r="B7" s="175" t="n">
        <v>-0.5</v>
      </c>
    </row>
    <row r="8">
      <c r="A8" s="175" t="n">
        <v>-1</v>
      </c>
      <c r="B8" s="175" t="n">
        <v>10</v>
      </c>
    </row>
    <row r="9">
      <c r="A9" s="175" t="n">
        <v>-3.5</v>
      </c>
      <c r="B9" s="175" t="n">
        <v>7</v>
      </c>
    </row>
    <row r="10">
      <c r="A10" s="175" t="n">
        <v>-6</v>
      </c>
      <c r="B10" s="175" t="n">
        <v>2.5</v>
      </c>
    </row>
    <row r="11">
      <c r="A11" s="175" t="n">
        <v>-11</v>
      </c>
      <c r="B11" s="175" t="n">
        <v>0.5</v>
      </c>
    </row>
    <row r="12">
      <c r="A12" s="175" t="n">
        <v>-0.5</v>
      </c>
      <c r="B12" s="175" t="n">
        <v>0.5</v>
      </c>
    </row>
    <row r="13">
      <c r="A13" s="175" t="n">
        <v>0.5</v>
      </c>
      <c r="B13" s="175" t="n">
        <v>0.5</v>
      </c>
    </row>
    <row r="14">
      <c r="A14" s="175" t="n">
        <v>1</v>
      </c>
      <c r="B14" s="175" t="n">
        <v>0</v>
      </c>
    </row>
    <row r="15">
      <c r="A15" s="175" t="n">
        <v>1.5</v>
      </c>
      <c r="B15" s="175" t="n">
        <v>-5.5</v>
      </c>
    </row>
    <row r="16">
      <c r="A16" s="175" t="n">
        <v>-0.5</v>
      </c>
      <c r="B16" s="175" t="n">
        <v>-3.5</v>
      </c>
    </row>
    <row r="17">
      <c r="A17" s="175" t="n">
        <v>4</v>
      </c>
      <c r="B17" s="175" t="n">
        <v>0</v>
      </c>
    </row>
    <row r="18">
      <c r="A18" s="175" t="n">
        <v>0</v>
      </c>
      <c r="B18" s="175" t="n">
        <v>0.5</v>
      </c>
    </row>
    <row r="19">
      <c r="A19" s="175" t="n">
        <v>-0.5</v>
      </c>
      <c r="B19" s="175" t="n">
        <v>1.5</v>
      </c>
    </row>
    <row r="20">
      <c r="A20" s="175" t="n">
        <v>2.5</v>
      </c>
      <c r="B20" s="175" t="n">
        <v>-1</v>
      </c>
    </row>
    <row r="21">
      <c r="A21" s="175" t="n">
        <v>-1</v>
      </c>
      <c r="B21" s="175" t="n">
        <v>-2</v>
      </c>
    </row>
    <row r="22">
      <c r="A22" s="175" t="n">
        <v>-0.5</v>
      </c>
      <c r="B22" s="175" t="n">
        <v>-1</v>
      </c>
    </row>
    <row r="23">
      <c r="A23" s="175" t="n">
        <v>-0.5</v>
      </c>
      <c r="B23" s="175" t="n">
        <v>0.5</v>
      </c>
    </row>
    <row r="24">
      <c r="A24" s="175" t="n">
        <v>-0.5</v>
      </c>
      <c r="B24" s="175" t="n">
        <v>0</v>
      </c>
    </row>
    <row r="25">
      <c r="A25" s="175" t="n">
        <v>-1</v>
      </c>
      <c r="B25" s="175" t="n">
        <v>0</v>
      </c>
    </row>
    <row r="26">
      <c r="A26" s="175" t="n">
        <v>-0.5</v>
      </c>
      <c r="B26" s="175" t="n">
        <v>0.5</v>
      </c>
    </row>
    <row r="27">
      <c r="A27" s="175" t="n">
        <v>-0.5</v>
      </c>
      <c r="B27" s="175" t="n">
        <v>5</v>
      </c>
    </row>
    <row r="28">
      <c r="A28" s="175" t="n">
        <v>-5.5</v>
      </c>
      <c r="B28" s="175" t="n">
        <v>0</v>
      </c>
    </row>
    <row r="29">
      <c r="A29" s="175" t="n">
        <v>-0.5</v>
      </c>
      <c r="B29" s="175" t="n">
        <v>6.5</v>
      </c>
    </row>
    <row r="30">
      <c r="A30" s="175" t="n">
        <v>-4</v>
      </c>
      <c r="B30" s="175" t="n">
        <v>3.5</v>
      </c>
    </row>
    <row r="31">
      <c r="A31" s="175" t="n">
        <v>-7</v>
      </c>
      <c r="B31" s="175" t="n">
        <v>0.5</v>
      </c>
    </row>
    <row r="32">
      <c r="A32" s="175" t="n">
        <v>-0.5</v>
      </c>
      <c r="B32" s="175" t="n">
        <v>24.5</v>
      </c>
    </row>
    <row r="33">
      <c r="A33" s="175" t="n">
        <v>-5</v>
      </c>
      <c r="B33" s="175" t="n">
        <v>22.5</v>
      </c>
    </row>
    <row r="34">
      <c r="A34" s="175" t="n">
        <v>-7.5</v>
      </c>
      <c r="B34" s="175" t="n">
        <v>19.5</v>
      </c>
    </row>
    <row r="35">
      <c r="A35" s="175" t="n">
        <v>-9.5</v>
      </c>
      <c r="B35" s="175" t="n">
        <v>18</v>
      </c>
    </row>
    <row r="36">
      <c r="A36" s="175" t="n">
        <v>-11.5</v>
      </c>
      <c r="B36" s="175" t="n">
        <v>15</v>
      </c>
    </row>
    <row r="37">
      <c r="A37" s="175" t="n">
        <v>-14.5</v>
      </c>
      <c r="B37" s="175" t="n">
        <v>8</v>
      </c>
    </row>
    <row r="38">
      <c r="A38" s="175" t="n">
        <v>-21.5</v>
      </c>
      <c r="B38" s="175" t="n">
        <v>6</v>
      </c>
    </row>
    <row r="39">
      <c r="A39" s="175" t="n">
        <v>-23</v>
      </c>
      <c r="B39" s="175" t="n">
        <v>2.5</v>
      </c>
    </row>
    <row r="40">
      <c r="A40" s="175" t="n">
        <v>-26.5</v>
      </c>
      <c r="B40" s="175" t="n">
        <v>0</v>
      </c>
    </row>
    <row r="41">
      <c r="A41" s="175" t="n">
        <v>-0.5</v>
      </c>
      <c r="B41" s="175" t="n">
        <v>3</v>
      </c>
    </row>
    <row r="42">
      <c r="A42" s="175" t="n">
        <v>-4.5</v>
      </c>
      <c r="B42" s="175" t="n">
        <v>0.5</v>
      </c>
    </row>
    <row r="43">
      <c r="A43" s="175" t="n">
        <v>-1</v>
      </c>
      <c r="B43" s="175" t="n">
        <v>0.5</v>
      </c>
    </row>
    <row r="44">
      <c r="A44" s="175" t="n">
        <v>-0.5</v>
      </c>
      <c r="B44" s="175" t="n">
        <v>0</v>
      </c>
    </row>
    <row r="45">
      <c r="A45" s="175" t="n">
        <v>-0.5</v>
      </c>
      <c r="B45" s="175" t="n">
        <v>0</v>
      </c>
    </row>
    <row r="46">
      <c r="A46" s="175" t="n">
        <v>-2.5</v>
      </c>
      <c r="B46" s="175" t="n">
        <v>0.5</v>
      </c>
    </row>
    <row r="47">
      <c r="A47" s="175" t="n">
        <v>1</v>
      </c>
      <c r="B47" s="175" t="n">
        <v>-0.5</v>
      </c>
    </row>
    <row r="48">
      <c r="A48" s="175" t="n">
        <v>-1</v>
      </c>
      <c r="B48" s="175" t="n">
        <v>11.5</v>
      </c>
    </row>
    <row r="49">
      <c r="A49" s="175" t="n">
        <v>-7.5</v>
      </c>
      <c r="B49" s="175" t="n">
        <v>7</v>
      </c>
    </row>
    <row r="50">
      <c r="A50" s="175" t="n">
        <v>-9</v>
      </c>
      <c r="B50" s="175" t="n">
        <v>0.5</v>
      </c>
    </row>
    <row r="51">
      <c r="A51" s="175" t="n">
        <v>-0.5</v>
      </c>
      <c r="B51" s="175" t="n">
        <v>6</v>
      </c>
    </row>
    <row r="52">
      <c r="A52" s="175" t="n">
        <v>-3</v>
      </c>
      <c r="B52" s="175" t="n">
        <v>4.5</v>
      </c>
    </row>
    <row r="53">
      <c r="A53" s="175" t="n">
        <v>-4.5</v>
      </c>
      <c r="B53" s="175" t="n">
        <v>3.5</v>
      </c>
    </row>
    <row r="54">
      <c r="A54" s="175" t="n">
        <v>-6.5</v>
      </c>
      <c r="B54" s="175" t="n">
        <v>1</v>
      </c>
    </row>
    <row r="55">
      <c r="A55" s="175" t="n">
        <v>-8</v>
      </c>
      <c r="B55" s="175" t="n">
        <v>0</v>
      </c>
    </row>
    <row r="56">
      <c r="A56" s="175" t="n">
        <v>0</v>
      </c>
      <c r="B56" s="175" t="n">
        <v>6</v>
      </c>
    </row>
    <row r="57">
      <c r="A57" s="175" t="n">
        <v>-3</v>
      </c>
      <c r="B57" s="175" t="n">
        <v>2.5</v>
      </c>
    </row>
    <row r="58">
      <c r="A58" s="175" t="n">
        <v>1</v>
      </c>
      <c r="B58" s="175" t="n">
        <v>1</v>
      </c>
    </row>
    <row r="59">
      <c r="A59" s="175" t="n">
        <v>0.5</v>
      </c>
      <c r="B59" s="175" t="n">
        <v>-1.5</v>
      </c>
    </row>
    <row r="60">
      <c r="A60" s="175" t="n">
        <v>-1.5</v>
      </c>
      <c r="B60" s="175" t="n">
        <v>3</v>
      </c>
    </row>
    <row r="61">
      <c r="A61" s="175" t="n">
        <v>-3.5</v>
      </c>
      <c r="B61" s="175" t="n">
        <v>-0.5</v>
      </c>
    </row>
    <row r="62">
      <c r="A62" s="175" t="n">
        <v>-0.5</v>
      </c>
      <c r="B62" s="175" t="n">
        <v>5</v>
      </c>
    </row>
    <row r="63">
      <c r="A63" s="175" t="n">
        <v>-3</v>
      </c>
      <c r="B63" s="175" t="n">
        <v>3</v>
      </c>
    </row>
    <row r="64">
      <c r="A64" s="175" t="n">
        <v>-5</v>
      </c>
      <c r="B64" s="175" t="n">
        <v>1.5</v>
      </c>
    </row>
    <row r="65">
      <c r="A65" s="175" t="n">
        <v>-6.5</v>
      </c>
      <c r="B65" s="175" t="n">
        <v>-1.5</v>
      </c>
    </row>
    <row r="66">
      <c r="A66" s="175" t="n">
        <v>-1</v>
      </c>
      <c r="B66" s="175" t="n">
        <v>40</v>
      </c>
    </row>
    <row r="67">
      <c r="A67" s="175" t="n">
        <v>-5</v>
      </c>
      <c r="B67" s="175" t="n">
        <v>38.5</v>
      </c>
    </row>
    <row r="68">
      <c r="A68" s="175" t="n">
        <v>-6</v>
      </c>
      <c r="B68" s="175" t="n">
        <v>37</v>
      </c>
    </row>
    <row r="69">
      <c r="A69" s="175" t="n">
        <v>-7.5</v>
      </c>
      <c r="B69" s="175" t="n">
        <v>35.5</v>
      </c>
    </row>
    <row r="70">
      <c r="A70" s="175" t="n">
        <v>-9</v>
      </c>
      <c r="B70" s="175" t="n">
        <v>32.5</v>
      </c>
    </row>
    <row r="71">
      <c r="A71" s="175" t="n">
        <v>-12.5</v>
      </c>
      <c r="B71" s="175" t="n">
        <v>30</v>
      </c>
    </row>
    <row r="72">
      <c r="A72" s="175" t="n">
        <v>-15</v>
      </c>
      <c r="B72" s="175" t="n">
        <v>25.5</v>
      </c>
    </row>
    <row r="73">
      <c r="A73" s="175" t="n">
        <v>-19.5</v>
      </c>
      <c r="B73" s="175" t="n">
        <v>21.5</v>
      </c>
    </row>
    <row r="74">
      <c r="A74" s="175" t="n">
        <v>-23</v>
      </c>
      <c r="B74" s="175" t="n">
        <v>17</v>
      </c>
    </row>
    <row r="75">
      <c r="A75" s="175" t="n">
        <v>-27.5</v>
      </c>
      <c r="B75" s="175" t="n">
        <v>14.5</v>
      </c>
    </row>
    <row r="76">
      <c r="A76" s="175" t="n">
        <v>-31</v>
      </c>
      <c r="B76" s="175" t="n">
        <v>6</v>
      </c>
    </row>
    <row r="77">
      <c r="A77" s="175" t="n">
        <v>-39</v>
      </c>
      <c r="B77" s="175" t="n">
        <v>2.5</v>
      </c>
    </row>
    <row r="78">
      <c r="A78" s="175" t="n">
        <v>2.5</v>
      </c>
      <c r="B78" s="175" t="n">
        <v>0</v>
      </c>
    </row>
    <row r="79">
      <c r="A79" s="175" t="n">
        <v>0</v>
      </c>
      <c r="B79" s="175" t="n">
        <v>0</v>
      </c>
    </row>
    <row r="80">
      <c r="A80" s="175" t="n">
        <v>-3</v>
      </c>
      <c r="B80" s="175" t="n">
        <v>6</v>
      </c>
    </row>
    <row r="81">
      <c r="A81" s="175" t="n">
        <v>-5</v>
      </c>
      <c r="B81" s="175" t="n">
        <v>4.5</v>
      </c>
    </row>
    <row r="82">
      <c r="A82" s="175" t="n">
        <v>-8.5</v>
      </c>
      <c r="B82" s="175" t="n">
        <v>0</v>
      </c>
    </row>
    <row r="83">
      <c r="A83" s="175" t="n">
        <v>-2.5</v>
      </c>
      <c r="B83" s="175" t="n">
        <v>-0.5</v>
      </c>
    </row>
    <row r="84">
      <c r="A84" s="175" t="n">
        <v>-0.5</v>
      </c>
      <c r="B84" s="175" t="n">
        <v>0</v>
      </c>
    </row>
    <row r="85">
      <c r="A85" s="175" t="n">
        <v>-2</v>
      </c>
      <c r="B85" s="175" t="n">
        <v>2</v>
      </c>
    </row>
    <row r="86">
      <c r="A86" s="175" t="n">
        <v>-3.5</v>
      </c>
      <c r="B86" s="175" t="n">
        <v>0.5</v>
      </c>
    </row>
    <row r="87">
      <c r="A87" s="175" t="n">
        <v>-0.5</v>
      </c>
      <c r="B87" s="175" t="n">
        <v>0.5</v>
      </c>
    </row>
    <row r="88">
      <c r="A88" s="175" t="n">
        <v>0.5</v>
      </c>
      <c r="B88" s="175" t="n">
        <v>0.5</v>
      </c>
    </row>
    <row r="89">
      <c r="A89" s="175" t="n">
        <v>0</v>
      </c>
      <c r="B89" s="175" t="n">
        <v>0.5</v>
      </c>
    </row>
    <row r="90">
      <c r="A90" s="175" t="n">
        <v>2</v>
      </c>
      <c r="B90" s="175" t="n">
        <v>0</v>
      </c>
    </row>
    <row r="91">
      <c r="A91" s="175" t="n">
        <v>0</v>
      </c>
      <c r="B91" s="175" t="n">
        <v>0.5</v>
      </c>
    </row>
    <row r="92">
      <c r="A92" s="175" t="n">
        <v>-0.5</v>
      </c>
      <c r="B92" s="175" t="n">
        <v>2</v>
      </c>
    </row>
    <row r="93">
      <c r="A93" s="175" t="n">
        <v>1</v>
      </c>
      <c r="B93" s="175" t="n">
        <v>0.5</v>
      </c>
    </row>
    <row r="94">
      <c r="A94" s="175" t="n">
        <v>0.5</v>
      </c>
      <c r="B94" s="175" t="n">
        <v>0.5</v>
      </c>
    </row>
    <row r="95">
      <c r="A95" s="175" t="n">
        <v>-1.5</v>
      </c>
      <c r="B95" s="175" t="n">
        <v>4</v>
      </c>
    </row>
    <row r="96">
      <c r="A96" s="175" t="n">
        <v>-3.5</v>
      </c>
      <c r="B96" s="175" t="n">
        <v>0.5</v>
      </c>
    </row>
    <row r="97">
      <c r="A97" s="175" t="n">
        <v>0</v>
      </c>
      <c r="B97" s="175" t="n">
        <v>3.5</v>
      </c>
    </row>
    <row r="98">
      <c r="A98" s="175" t="n">
        <v>-0.5</v>
      </c>
      <c r="B98" s="175" t="n">
        <v>1</v>
      </c>
    </row>
    <row r="99">
      <c r="A99" s="175" t="n">
        <v>-1.5</v>
      </c>
      <c r="B99" s="175" t="n">
        <v>-1.5</v>
      </c>
    </row>
    <row r="100">
      <c r="A100" s="175" t="n">
        <v>0.5</v>
      </c>
      <c r="B100" s="175" t="n">
        <v>-4.5</v>
      </c>
    </row>
    <row r="101">
      <c r="A101" s="175" t="n">
        <v>2.5</v>
      </c>
      <c r="B101" s="175" t="n">
        <v>0</v>
      </c>
    </row>
    <row r="102">
      <c r="A102" s="175" t="n">
        <v>-3</v>
      </c>
      <c r="B102" s="175" t="n">
        <v>0</v>
      </c>
    </row>
    <row r="103">
      <c r="A103" s="175" t="n">
        <v>-0.5</v>
      </c>
      <c r="B103" s="175" t="n">
        <v>2</v>
      </c>
    </row>
    <row r="104">
      <c r="A104" s="175" t="n">
        <v>-2</v>
      </c>
      <c r="B104" s="175" t="n">
        <v>8.5</v>
      </c>
    </row>
    <row r="105">
      <c r="A105" s="175" t="n">
        <v>-5.5</v>
      </c>
      <c r="B105" s="175" t="n">
        <v>4</v>
      </c>
    </row>
    <row r="106">
      <c r="A106" s="175" t="n">
        <v>-9.5</v>
      </c>
      <c r="B106" s="175" t="n">
        <v>0.5</v>
      </c>
    </row>
    <row r="107">
      <c r="A107" s="175" t="n">
        <v>-1.5</v>
      </c>
      <c r="B107" s="175" t="n">
        <v>10</v>
      </c>
    </row>
    <row r="108">
      <c r="A108" s="175" t="n">
        <v>-4</v>
      </c>
      <c r="B108" s="175" t="n">
        <v>4.5</v>
      </c>
    </row>
    <row r="109">
      <c r="A109" s="175" t="n">
        <v>-8.5</v>
      </c>
      <c r="B109" s="175" t="n">
        <v>0.5</v>
      </c>
    </row>
    <row r="110">
      <c r="A110" s="175" t="n">
        <v>-1</v>
      </c>
      <c r="B110" s="175" t="n">
        <v>0</v>
      </c>
    </row>
    <row r="111">
      <c r="A111" s="175" t="n">
        <v>-1</v>
      </c>
      <c r="B111" s="175" t="n">
        <v>1.5</v>
      </c>
    </row>
    <row r="112">
      <c r="A112" s="175" t="n">
        <v>0</v>
      </c>
      <c r="B112" s="175" t="n">
        <v>35.5</v>
      </c>
    </row>
    <row r="113">
      <c r="A113" s="175" t="n">
        <v>-3</v>
      </c>
      <c r="B113" s="175" t="n">
        <v>33</v>
      </c>
    </row>
    <row r="114">
      <c r="A114" s="175" t="n">
        <v>-6.5</v>
      </c>
      <c r="B114" s="175" t="n">
        <v>29</v>
      </c>
    </row>
    <row r="115">
      <c r="A115" s="175" t="n">
        <v>-9</v>
      </c>
      <c r="B115" s="175" t="n">
        <v>25</v>
      </c>
    </row>
    <row r="116">
      <c r="A116" s="175" t="n">
        <v>-13</v>
      </c>
      <c r="B116" s="175" t="n">
        <v>19.5</v>
      </c>
    </row>
    <row r="117">
      <c r="A117" s="175" t="n">
        <v>-19.5</v>
      </c>
      <c r="B117" s="175" t="n">
        <v>15.5</v>
      </c>
    </row>
    <row r="118">
      <c r="A118" s="175" t="n">
        <v>-22.5</v>
      </c>
      <c r="B118" s="175" t="n">
        <v>14</v>
      </c>
    </row>
    <row r="119">
      <c r="A119" s="175" t="n">
        <v>-25.5</v>
      </c>
      <c r="B119" s="175" t="n">
        <v>9.5</v>
      </c>
    </row>
    <row r="120">
      <c r="A120" s="175" t="n">
        <v>-28.5</v>
      </c>
      <c r="B120" s="175" t="n">
        <v>6</v>
      </c>
    </row>
    <row r="121">
      <c r="A121" s="175" t="n">
        <v>-31.5</v>
      </c>
      <c r="B121" s="175" t="n">
        <v>3.5</v>
      </c>
    </row>
    <row r="122">
      <c r="A122" s="175" t="n">
        <v>-34.5</v>
      </c>
      <c r="B122" s="175" t="n">
        <v>1</v>
      </c>
    </row>
    <row r="123">
      <c r="A123" s="175" t="n">
        <v>-2</v>
      </c>
      <c r="B123" s="175" t="n">
        <v>0.5</v>
      </c>
    </row>
    <row r="124">
      <c r="A124" s="175" t="n">
        <v>-0.5</v>
      </c>
      <c r="B124" s="175" t="n">
        <v>6</v>
      </c>
    </row>
    <row r="125">
      <c r="A125" s="175" t="n">
        <v>-4</v>
      </c>
      <c r="B125" s="175" t="n">
        <v>3.5</v>
      </c>
    </row>
    <row r="126">
      <c r="A126" s="175" t="n">
        <v>-8</v>
      </c>
      <c r="B126" s="175" t="n">
        <v>1</v>
      </c>
    </row>
    <row r="127">
      <c r="A127" s="175" t="n">
        <v>-2</v>
      </c>
      <c r="B127" s="175" t="n">
        <v>4.5</v>
      </c>
    </row>
    <row r="128">
      <c r="A128" s="175" t="n">
        <v>-3.5</v>
      </c>
      <c r="B128" s="175" t="n">
        <v>1</v>
      </c>
    </row>
    <row r="129">
      <c r="A129" s="175" t="n">
        <v>-0.5</v>
      </c>
      <c r="B129" s="175" t="n">
        <v>41</v>
      </c>
    </row>
    <row r="130">
      <c r="A130" s="175" t="n">
        <v>-3.5</v>
      </c>
      <c r="B130" s="175" t="n">
        <v>36</v>
      </c>
    </row>
    <row r="131">
      <c r="A131" s="175" t="n">
        <v>-8.5</v>
      </c>
      <c r="B131" s="175" t="n">
        <v>33.5</v>
      </c>
    </row>
    <row r="132">
      <c r="A132" s="175" t="n">
        <v>-12</v>
      </c>
      <c r="B132" s="175" t="n">
        <v>29.5</v>
      </c>
    </row>
    <row r="133">
      <c r="A133" s="175" t="n">
        <v>-15.5</v>
      </c>
      <c r="B133" s="175" t="n">
        <v>13</v>
      </c>
    </row>
    <row r="134">
      <c r="A134" s="175" t="n">
        <v>-31.5</v>
      </c>
      <c r="B134" s="175" t="n">
        <v>6.5</v>
      </c>
    </row>
    <row r="135">
      <c r="A135" s="175" t="n">
        <v>-38</v>
      </c>
      <c r="B135" s="175" t="n">
        <v>3.5</v>
      </c>
    </row>
    <row r="136">
      <c r="A136" s="175" t="n">
        <v>-1.5</v>
      </c>
      <c r="B136" s="175" t="n">
        <v>11.5</v>
      </c>
    </row>
    <row r="137">
      <c r="A137" s="175" t="n">
        <v>-5.5</v>
      </c>
      <c r="B137" s="175" t="n">
        <v>9</v>
      </c>
    </row>
    <row r="138">
      <c r="A138" s="175" t="n">
        <v>-8</v>
      </c>
      <c r="B138" s="175" t="n">
        <v>5</v>
      </c>
    </row>
    <row r="139">
      <c r="A139" s="175" t="n">
        <v>-13.5</v>
      </c>
      <c r="B139" s="175" t="n">
        <v>0.5</v>
      </c>
    </row>
    <row r="140">
      <c r="A140" s="175" t="n">
        <v>-0.5</v>
      </c>
      <c r="B140" s="175" t="n">
        <v>52.5</v>
      </c>
    </row>
    <row r="141">
      <c r="A141" s="175" t="n">
        <v>-3</v>
      </c>
      <c r="B141" s="175" t="n">
        <v>49</v>
      </c>
    </row>
    <row r="142">
      <c r="A142" s="175" t="n">
        <v>-6</v>
      </c>
      <c r="B142" s="175" t="n">
        <v>46.5</v>
      </c>
    </row>
    <row r="143">
      <c r="A143" s="175" t="n">
        <v>-8</v>
      </c>
      <c r="B143" s="175" t="n">
        <v>23.5</v>
      </c>
    </row>
    <row r="144">
      <c r="A144" s="175" t="n">
        <v>-31</v>
      </c>
      <c r="B144" s="175" t="n">
        <v>22</v>
      </c>
    </row>
    <row r="145">
      <c r="A145" s="175" t="n">
        <v>-33</v>
      </c>
      <c r="B145" s="175" t="n">
        <v>20</v>
      </c>
    </row>
    <row r="146">
      <c r="A146" s="175" t="n">
        <v>-34.5</v>
      </c>
      <c r="B146" s="175" t="n">
        <v>17</v>
      </c>
    </row>
    <row r="147">
      <c r="A147" s="175" t="n">
        <v>-39</v>
      </c>
      <c r="B147" s="175" t="n">
        <v>13.5</v>
      </c>
    </row>
    <row r="148">
      <c r="A148" s="175" t="n">
        <v>-41</v>
      </c>
      <c r="B148" s="175" t="n">
        <v>5.5</v>
      </c>
    </row>
    <row r="149">
      <c r="A149" s="175" t="n">
        <v>-49</v>
      </c>
      <c r="B149" s="175" t="n">
        <v>2</v>
      </c>
    </row>
    <row r="150">
      <c r="A150" s="175" t="n">
        <v>1</v>
      </c>
      <c r="B150" s="175" t="n">
        <v>2</v>
      </c>
    </row>
    <row r="151">
      <c r="A151" s="175" t="n">
        <v>-1.5</v>
      </c>
      <c r="B151" s="175" t="n">
        <v>5.5</v>
      </c>
    </row>
    <row r="152">
      <c r="A152" s="175" t="n">
        <v>-3.5</v>
      </c>
      <c r="B152" s="175" t="n">
        <v>4</v>
      </c>
    </row>
    <row r="153">
      <c r="A153" s="175" t="n">
        <v>-5</v>
      </c>
      <c r="B153" s="175" t="n">
        <v>-4</v>
      </c>
    </row>
    <row r="154">
      <c r="A154" s="175" t="n">
        <v>-3</v>
      </c>
      <c r="B154" s="175" t="n">
        <v>3</v>
      </c>
    </row>
    <row r="155">
      <c r="A155" s="175" t="n">
        <v>-4.5</v>
      </c>
      <c r="B155" s="175" t="n">
        <v>2</v>
      </c>
    </row>
    <row r="156">
      <c r="A156" s="175" t="n">
        <v>-5.5</v>
      </c>
      <c r="B156" s="175" t="n">
        <v>1</v>
      </c>
    </row>
    <row r="157">
      <c r="A157" s="175" t="n">
        <v>1.5</v>
      </c>
      <c r="B157" s="175" t="n">
        <v>15</v>
      </c>
    </row>
    <row r="158">
      <c r="A158" s="175" t="n">
        <v>-4.5</v>
      </c>
      <c r="B158" s="175" t="n">
        <v>11.5</v>
      </c>
    </row>
    <row r="159">
      <c r="A159" s="175" t="n">
        <v>-7</v>
      </c>
      <c r="B159" s="175" t="n">
        <v>8.5</v>
      </c>
    </row>
    <row r="160">
      <c r="A160" s="175" t="n">
        <v>-11.5</v>
      </c>
      <c r="B160" s="175" t="n">
        <v>5.5</v>
      </c>
    </row>
    <row r="161">
      <c r="A161" s="175" t="n">
        <v>-14.5</v>
      </c>
      <c r="B161" s="175" t="n">
        <v>2</v>
      </c>
    </row>
    <row r="162">
      <c r="A162" s="175" t="n">
        <v>-2</v>
      </c>
      <c r="B162" s="175" t="n">
        <v>0.5</v>
      </c>
    </row>
    <row r="163">
      <c r="A163" s="175" t="n">
        <v>-1</v>
      </c>
      <c r="B163" s="175" t="n">
        <v>2</v>
      </c>
    </row>
    <row r="164">
      <c r="A164" s="175" t="n">
        <v>-2.5</v>
      </c>
      <c r="B164" s="175" t="n">
        <v>-0.5</v>
      </c>
    </row>
    <row r="165">
      <c r="A165" s="175" t="n">
        <v>-3</v>
      </c>
      <c r="B165" s="175" t="n">
        <v>0.5</v>
      </c>
    </row>
    <row r="166">
      <c r="A166" s="175" t="n">
        <v>0.5</v>
      </c>
      <c r="B166" s="175" t="n">
        <v>5.5</v>
      </c>
    </row>
    <row r="167">
      <c r="A167" s="175" t="n">
        <v>-1.5</v>
      </c>
      <c r="B167" s="175" t="n">
        <v>0.5</v>
      </c>
    </row>
    <row r="168">
      <c r="A168" s="175" t="n">
        <v>2.5</v>
      </c>
      <c r="B168" s="175" t="n">
        <v>0</v>
      </c>
    </row>
    <row r="169">
      <c r="A169" s="175" t="n">
        <v>-0.5</v>
      </c>
      <c r="B169" s="175" t="n">
        <v>-1.5</v>
      </c>
    </row>
    <row r="170">
      <c r="A170" s="175" t="n">
        <v>0.5</v>
      </c>
      <c r="B170" s="175" t="n">
        <v>0</v>
      </c>
    </row>
    <row r="171">
      <c r="A171" s="175" t="n">
        <v>1</v>
      </c>
      <c r="B171" s="175" t="n">
        <v>-3.5</v>
      </c>
    </row>
    <row r="172">
      <c r="A172" s="175" t="n">
        <v>2</v>
      </c>
      <c r="B172" s="175" t="n">
        <v>2</v>
      </c>
    </row>
    <row r="173">
      <c r="A173" s="175" t="n">
        <v>0</v>
      </c>
      <c r="B173" s="175" t="n">
        <v>3</v>
      </c>
    </row>
    <row r="174">
      <c r="A174" s="175" t="n">
        <v>-3</v>
      </c>
      <c r="B174" s="175" t="n">
        <v>-0.5</v>
      </c>
    </row>
    <row r="175">
      <c r="A175" s="175" t="n">
        <v>-0.5</v>
      </c>
      <c r="B175" s="175" t="n">
        <v>-1.5</v>
      </c>
    </row>
    <row r="176">
      <c r="A176" s="175" t="n">
        <v>0</v>
      </c>
      <c r="B176" s="175" t="n">
        <v>0</v>
      </c>
    </row>
    <row r="177">
      <c r="A177" s="175" t="n">
        <v>-0.5</v>
      </c>
      <c r="B177" s="175" t="n">
        <v>-0.5</v>
      </c>
    </row>
    <row r="178">
      <c r="A178" s="175" t="n">
        <v>-1</v>
      </c>
      <c r="B178" s="175" t="n">
        <v>-0.5</v>
      </c>
    </row>
    <row r="179">
      <c r="A179" s="175" t="n">
        <v>-0.5</v>
      </c>
      <c r="B179" s="175" t="n">
        <v>1</v>
      </c>
    </row>
    <row r="180">
      <c r="A180" s="175" t="n">
        <v>1</v>
      </c>
      <c r="B180" s="175" t="n">
        <v>-1</v>
      </c>
    </row>
    <row r="181">
      <c r="A181" s="175" t="n">
        <v>0</v>
      </c>
      <c r="B181" s="175" t="n">
        <v>-2</v>
      </c>
    </row>
    <row r="182">
      <c r="A182" s="175" t="n">
        <v>-1.5</v>
      </c>
      <c r="B182" s="175" t="n">
        <v>1.5</v>
      </c>
    </row>
    <row r="183">
      <c r="A183" s="175" t="n">
        <v>1</v>
      </c>
      <c r="B183" s="175" t="n">
        <v>0.5</v>
      </c>
    </row>
    <row r="184">
      <c r="A184" s="175" t="n">
        <v>-0.5</v>
      </c>
      <c r="B184" s="175" t="n">
        <v>0</v>
      </c>
    </row>
    <row r="185">
      <c r="A185" s="175" t="n">
        <v>0</v>
      </c>
      <c r="B185" s="175" t="n">
        <v>2.5</v>
      </c>
    </row>
    <row r="186">
      <c r="A186" s="175" t="n">
        <v>-2.5</v>
      </c>
      <c r="B186" s="175" t="n">
        <v>1</v>
      </c>
    </row>
    <row r="187">
      <c r="A187" s="175" t="n">
        <v>-3.5</v>
      </c>
      <c r="B187" s="175" t="n">
        <v>-0.5</v>
      </c>
    </row>
    <row r="188">
      <c r="A188" s="175" t="n">
        <v>0.5</v>
      </c>
      <c r="B188" s="175" t="n">
        <v>0</v>
      </c>
    </row>
    <row r="189">
      <c r="A189" s="175" t="n">
        <v>-0.5</v>
      </c>
      <c r="B189" s="175" t="n">
        <v>1.5</v>
      </c>
    </row>
    <row r="190">
      <c r="A190" s="175" t="n">
        <v>-5</v>
      </c>
      <c r="B190" s="175" t="n">
        <v>-1</v>
      </c>
    </row>
    <row r="191">
      <c r="A191" s="175" t="n">
        <v>-1</v>
      </c>
      <c r="B191" s="175" t="n">
        <v>3</v>
      </c>
    </row>
    <row r="192">
      <c r="A192" s="175" t="n">
        <v>-4</v>
      </c>
      <c r="B192" s="175" t="n">
        <v>0.5</v>
      </c>
    </row>
    <row r="193">
      <c r="A193" s="175" t="n">
        <v>1</v>
      </c>
      <c r="B193" s="175" t="n">
        <v>2</v>
      </c>
    </row>
    <row r="194">
      <c r="A194" s="175" t="n">
        <v>-2.5</v>
      </c>
      <c r="B194" s="175" t="n">
        <v>-1</v>
      </c>
    </row>
    <row r="195">
      <c r="A195" s="175" t="n">
        <v>-0.5</v>
      </c>
      <c r="B195" s="175" t="n">
        <v>9.5</v>
      </c>
    </row>
    <row r="196">
      <c r="A196" s="175" t="n">
        <v>-2.5</v>
      </c>
      <c r="B196" s="175" t="n">
        <v>7</v>
      </c>
    </row>
    <row r="197">
      <c r="A197" s="175" t="n">
        <v>-6.5</v>
      </c>
      <c r="B197" s="175" t="n">
        <v>2.5</v>
      </c>
    </row>
    <row r="198">
      <c r="A198" s="175" t="n">
        <v>-9.5</v>
      </c>
      <c r="B198" s="175" t="n">
        <v>0.5</v>
      </c>
    </row>
    <row r="199">
      <c r="A199" s="175" t="n">
        <v>1</v>
      </c>
      <c r="B199" s="175" t="n">
        <v>-0.5</v>
      </c>
    </row>
    <row r="200">
      <c r="A200" s="175" t="n">
        <v>-1</v>
      </c>
      <c r="B200" s="175" t="n">
        <v>-1.5</v>
      </c>
    </row>
    <row r="201">
      <c r="A201" s="175" t="n">
        <v>0</v>
      </c>
      <c r="B201" s="175" t="n">
        <v>-0.5</v>
      </c>
    </row>
    <row r="202">
      <c r="A202" s="175" t="n">
        <v>0</v>
      </c>
      <c r="B202" s="175" t="n">
        <v>2</v>
      </c>
    </row>
    <row r="203">
      <c r="A203" s="175" t="n">
        <v>-2</v>
      </c>
      <c r="B203" s="175" t="n">
        <v>0.5</v>
      </c>
    </row>
    <row r="204">
      <c r="A204" s="175" t="n">
        <v>0</v>
      </c>
      <c r="B204" s="175" t="n">
        <v>0.5</v>
      </c>
    </row>
    <row r="205">
      <c r="A205" s="175" t="n">
        <v>1.5</v>
      </c>
      <c r="B205" s="175" t="n">
        <v>3.5</v>
      </c>
    </row>
    <row r="206">
      <c r="A206" s="175" t="n">
        <v>-2.5</v>
      </c>
      <c r="B206" s="175" t="n">
        <v>1.5</v>
      </c>
    </row>
    <row r="207">
      <c r="A207" s="175" t="n">
        <v>-4</v>
      </c>
      <c r="B207" s="175" t="n">
        <v>-1</v>
      </c>
    </row>
    <row r="208">
      <c r="A208" s="175" t="n">
        <v>-1</v>
      </c>
      <c r="B208" s="175" t="n">
        <v>0</v>
      </c>
    </row>
    <row r="209">
      <c r="A209" s="175" t="n">
        <v>0</v>
      </c>
      <c r="B209" s="175" t="n">
        <v>3.5</v>
      </c>
    </row>
    <row r="210">
      <c r="A210" s="175" t="n">
        <v>-1</v>
      </c>
      <c r="B210" s="175" t="n">
        <v>1.5</v>
      </c>
    </row>
    <row r="211">
      <c r="A211" s="175" t="n">
        <v>-3.5</v>
      </c>
      <c r="B211" s="175" t="n">
        <v>0</v>
      </c>
    </row>
    <row r="212">
      <c r="A212" s="175" t="n">
        <v>1</v>
      </c>
      <c r="B212" s="175" t="n">
        <v>0</v>
      </c>
    </row>
    <row r="213">
      <c r="A213" s="175" t="n">
        <v>-2</v>
      </c>
      <c r="B213" s="175" t="n">
        <v>4</v>
      </c>
    </row>
    <row r="214">
      <c r="A214" s="175" t="n">
        <v>-4.5</v>
      </c>
      <c r="B214" s="175" t="n">
        <v>2</v>
      </c>
    </row>
    <row r="215">
      <c r="A215" s="175" t="n">
        <v>-6.5</v>
      </c>
      <c r="B215" s="175" t="n">
        <v>0</v>
      </c>
    </row>
    <row r="216">
      <c r="A216" s="175" t="n">
        <v>-0.5</v>
      </c>
      <c r="B216" s="175" t="n">
        <v>1.5</v>
      </c>
    </row>
    <row r="217">
      <c r="A217" s="175" t="n">
        <v>1</v>
      </c>
      <c r="B217" s="175" t="n">
        <v>0.5</v>
      </c>
    </row>
    <row r="218">
      <c r="A218" s="175" t="n">
        <v>0</v>
      </c>
      <c r="B218" s="175" t="n">
        <v>110</v>
      </c>
    </row>
    <row r="219">
      <c r="A219" s="175" t="n">
        <v>-10.5</v>
      </c>
      <c r="B219" s="175" t="n">
        <v>103.5</v>
      </c>
    </row>
    <row r="220">
      <c r="A220" s="175" t="n">
        <v>-17</v>
      </c>
      <c r="B220" s="175" t="n">
        <v>61.5</v>
      </c>
    </row>
    <row r="221">
      <c r="A221" s="175" t="n">
        <v>-59</v>
      </c>
      <c r="B221" s="175" t="n">
        <v>38</v>
      </c>
    </row>
    <row r="222">
      <c r="A222" s="175" t="n">
        <v>-83</v>
      </c>
      <c r="B222" s="175" t="n">
        <v>7.5</v>
      </c>
    </row>
    <row r="223">
      <c r="A223" s="175" t="n">
        <v>-113</v>
      </c>
      <c r="B223" s="175" t="n">
        <v>1</v>
      </c>
    </row>
    <row r="224">
      <c r="A224" s="175" t="n">
        <v>-3</v>
      </c>
      <c r="B224" s="175" t="n">
        <v>0</v>
      </c>
    </row>
    <row r="225">
      <c r="A225" s="175" t="n">
        <v>-2.5</v>
      </c>
      <c r="B225" s="175" t="n">
        <v>-1.5</v>
      </c>
    </row>
    <row r="226">
      <c r="A226" s="175" t="n">
        <v>-0.5</v>
      </c>
      <c r="B226" s="175" t="n">
        <v>0</v>
      </c>
    </row>
    <row r="227">
      <c r="A227" s="175" t="n">
        <v>2</v>
      </c>
      <c r="B227" s="175" t="n">
        <v>12</v>
      </c>
    </row>
    <row r="228">
      <c r="A228" s="175" t="n">
        <v>-1</v>
      </c>
      <c r="B228" s="175" t="n">
        <v>9.5</v>
      </c>
    </row>
    <row r="229">
      <c r="A229" s="175" t="n">
        <v>-4.5</v>
      </c>
      <c r="B229" s="175" t="n">
        <v>4.5</v>
      </c>
    </row>
    <row r="230">
      <c r="A230" s="175" t="n">
        <v>-8.5</v>
      </c>
      <c r="B230" s="175" t="n">
        <v>1</v>
      </c>
    </row>
    <row r="231">
      <c r="A231" s="175" t="n">
        <v>1.5</v>
      </c>
      <c r="B231" s="175" t="n">
        <v>4</v>
      </c>
    </row>
    <row r="232">
      <c r="A232" s="175" t="n">
        <v>-4</v>
      </c>
      <c r="B232" s="175" t="n">
        <v>2</v>
      </c>
    </row>
    <row r="233">
      <c r="A233" s="175" t="n">
        <v>-6</v>
      </c>
      <c r="B233" s="175" t="n">
        <v>-1</v>
      </c>
    </row>
    <row r="234">
      <c r="A234" s="175" t="n">
        <v>2.5</v>
      </c>
      <c r="B234" s="175" t="n">
        <v>-1.5</v>
      </c>
    </row>
    <row r="235">
      <c r="A235" s="175" t="n">
        <v>-1</v>
      </c>
      <c r="B235" s="175" t="n">
        <v>2.5</v>
      </c>
    </row>
    <row r="236">
      <c r="A236" s="175" t="n">
        <v>4</v>
      </c>
      <c r="B236" s="175" t="n">
        <v>-1</v>
      </c>
    </row>
    <row r="237">
      <c r="A237" s="175" t="n">
        <v>-1.5</v>
      </c>
      <c r="B237" s="175" t="n">
        <v>3.5</v>
      </c>
    </row>
    <row r="238">
      <c r="A238" s="175" t="n">
        <v>-8.5</v>
      </c>
      <c r="B238" s="175" t="n">
        <v>1</v>
      </c>
    </row>
    <row r="239">
      <c r="A239" s="175" t="n">
        <v>0.5</v>
      </c>
      <c r="B239" s="175" t="n">
        <v>0.5</v>
      </c>
    </row>
    <row r="240">
      <c r="A240" s="175" t="n">
        <v>-0.5</v>
      </c>
      <c r="B240" s="175" t="n">
        <v>-0.5</v>
      </c>
    </row>
    <row r="241">
      <c r="A241" s="175" t="n">
        <v>2</v>
      </c>
      <c r="B241" s="175" t="n">
        <v>0</v>
      </c>
    </row>
    <row r="242">
      <c r="A242" s="175" t="n">
        <v>1</v>
      </c>
      <c r="B242" s="175" t="n">
        <v>8</v>
      </c>
    </row>
    <row r="243">
      <c r="A243" s="175" t="n">
        <v>0.5</v>
      </c>
      <c r="B243" s="175" t="n">
        <v>2</v>
      </c>
    </row>
    <row r="244">
      <c r="A244" s="175" t="n">
        <v>-2</v>
      </c>
      <c r="B244" s="175" t="n">
        <v>0.5</v>
      </c>
    </row>
    <row r="245">
      <c r="A245" s="175" t="n">
        <v>-1</v>
      </c>
      <c r="B245" s="175" t="n">
        <v>-1.5</v>
      </c>
    </row>
    <row r="246">
      <c r="A246" s="175" t="n">
        <v>0</v>
      </c>
      <c r="B246" s="175" t="n">
        <v>1</v>
      </c>
    </row>
    <row r="247">
      <c r="A247" s="175" t="n">
        <v>0.5</v>
      </c>
      <c r="B247" s="175" t="n">
        <v>0.5</v>
      </c>
    </row>
    <row r="248">
      <c r="A248" s="175" t="n">
        <v>-1</v>
      </c>
      <c r="B248" s="175" t="n">
        <v>-1</v>
      </c>
    </row>
    <row r="249">
      <c r="A249" s="175" t="n">
        <v>-0.5</v>
      </c>
      <c r="B249" s="175" t="n">
        <v>1.5</v>
      </c>
    </row>
    <row r="250">
      <c r="A250" s="175" t="n">
        <v>1</v>
      </c>
      <c r="B250" s="175" t="n">
        <v>0</v>
      </c>
    </row>
    <row r="251">
      <c r="A251" s="175" t="n">
        <v>0</v>
      </c>
      <c r="B251" s="175" t="n">
        <v>2</v>
      </c>
    </row>
    <row r="252">
      <c r="A252" s="175" t="n">
        <v>-2</v>
      </c>
      <c r="B252" s="175" t="n">
        <v>0.5</v>
      </c>
    </row>
    <row r="253">
      <c r="A253" s="175" t="n">
        <v>-1.5</v>
      </c>
      <c r="B253" s="175" t="n">
        <v>2.5</v>
      </c>
    </row>
    <row r="254">
      <c r="A254" s="175" t="n">
        <v>-5.5</v>
      </c>
      <c r="B254" s="175" t="n">
        <v>-1.5</v>
      </c>
    </row>
    <row r="255">
      <c r="A255" s="175" t="n">
        <v>-2.5</v>
      </c>
      <c r="B255" s="175" t="n">
        <v>1</v>
      </c>
    </row>
    <row r="256">
      <c r="A256" s="175" t="n">
        <v>-0.5</v>
      </c>
      <c r="B256" s="175" t="n">
        <v>0.5</v>
      </c>
    </row>
    <row r="257">
      <c r="A257" s="175" t="n">
        <v>-1.5</v>
      </c>
      <c r="B257" s="175" t="n">
        <v>9</v>
      </c>
    </row>
    <row r="258">
      <c r="A258" s="175" t="n">
        <v>-4.5</v>
      </c>
      <c r="B258" s="175" t="n">
        <v>6</v>
      </c>
    </row>
    <row r="259">
      <c r="A259" s="175" t="n">
        <v>-7</v>
      </c>
      <c r="B259" s="175" t="n">
        <v>4</v>
      </c>
    </row>
    <row r="260">
      <c r="A260" s="175" t="n">
        <v>-10</v>
      </c>
      <c r="B260" s="175" t="n">
        <v>0.5</v>
      </c>
    </row>
    <row r="261">
      <c r="A261" s="175" t="n">
        <v>1</v>
      </c>
      <c r="B261" s="175" t="n">
        <v>9.5</v>
      </c>
    </row>
    <row r="262">
      <c r="A262" s="175" t="n">
        <v>-1</v>
      </c>
      <c r="B262" s="175" t="n">
        <v>7.5</v>
      </c>
    </row>
    <row r="263">
      <c r="A263" s="175" t="n">
        <v>-3</v>
      </c>
      <c r="B263" s="175" t="n">
        <v>6</v>
      </c>
    </row>
    <row r="264">
      <c r="A264" s="175" t="n">
        <v>-5.5</v>
      </c>
      <c r="B264" s="175" t="n">
        <v>4</v>
      </c>
    </row>
    <row r="265">
      <c r="A265" s="175" t="n">
        <v>-7.5</v>
      </c>
      <c r="B265" s="175" t="n">
        <v>1.5</v>
      </c>
    </row>
    <row r="266">
      <c r="A266" s="175" t="n">
        <v>-3</v>
      </c>
      <c r="B266" s="175" t="n">
        <v>-1</v>
      </c>
    </row>
    <row r="267">
      <c r="A267" s="175" t="n">
        <v>-1.5</v>
      </c>
      <c r="B267" s="175" t="n">
        <v>0.5</v>
      </c>
    </row>
    <row r="268">
      <c r="A268" s="175" t="n">
        <v>0.5</v>
      </c>
      <c r="B268" s="175" t="n">
        <v>0.5</v>
      </c>
    </row>
    <row r="269">
      <c r="A269" s="175" t="n">
        <v>0.5</v>
      </c>
      <c r="B269" s="175" t="n">
        <v>-1</v>
      </c>
    </row>
    <row r="270">
      <c r="A270" s="175" t="n">
        <v>0</v>
      </c>
      <c r="B270" s="175" t="n">
        <v>2</v>
      </c>
    </row>
    <row r="271">
      <c r="A271" s="175" t="n">
        <v>-1.5</v>
      </c>
      <c r="B271" s="175" t="n">
        <v>0.5</v>
      </c>
    </row>
    <row r="272">
      <c r="A272" s="175" t="n">
        <v>0.5</v>
      </c>
      <c r="B272" s="175" t="n">
        <v>1</v>
      </c>
    </row>
    <row r="273">
      <c r="A273" s="175" t="n">
        <v>-2</v>
      </c>
      <c r="B273" s="175" t="n">
        <v>-1</v>
      </c>
    </row>
    <row r="274">
      <c r="A274" s="175" t="n">
        <v>0.5</v>
      </c>
      <c r="B274" s="175" t="n">
        <v>1</v>
      </c>
    </row>
    <row r="275">
      <c r="A275" s="175" t="n">
        <v>-0.5</v>
      </c>
      <c r="B275" s="175" t="n">
        <v>-1</v>
      </c>
    </row>
    <row r="276">
      <c r="A276" s="175" t="n">
        <v>-2.5</v>
      </c>
      <c r="B276" s="175" t="n">
        <v>2.5</v>
      </c>
    </row>
    <row r="277">
      <c r="A277" s="175" t="n">
        <v>-5.5</v>
      </c>
      <c r="B277" s="175" t="n">
        <v>0.5</v>
      </c>
    </row>
    <row r="278">
      <c r="A278" s="175" t="n">
        <v>-0.5</v>
      </c>
      <c r="B278" s="175" t="n">
        <v>0.5</v>
      </c>
    </row>
    <row r="279">
      <c r="A279" s="175" t="n">
        <v>-0.5</v>
      </c>
      <c r="B279" s="175" t="n">
        <v>0.5</v>
      </c>
    </row>
    <row r="280">
      <c r="A280" s="175" t="n">
        <v>-1</v>
      </c>
      <c r="B280" s="175" t="n">
        <v>-2</v>
      </c>
    </row>
    <row r="281">
      <c r="A281" s="175" t="n">
        <v>-1</v>
      </c>
      <c r="B281" s="175" t="n">
        <v>-3</v>
      </c>
    </row>
    <row r="282">
      <c r="A282" s="175" t="n">
        <v>-1</v>
      </c>
      <c r="B282" s="175" t="n">
        <v>1</v>
      </c>
    </row>
    <row r="283">
      <c r="A283" s="175" t="n">
        <v>-1</v>
      </c>
      <c r="B283" s="175" t="n">
        <v>-0.5</v>
      </c>
    </row>
    <row r="284">
      <c r="A284" s="175" t="n">
        <v>0</v>
      </c>
      <c r="B284" s="175" t="n">
        <v>1.5</v>
      </c>
    </row>
    <row r="285">
      <c r="A285" s="175" t="n">
        <v>-1.5</v>
      </c>
      <c r="B285" s="175" t="n">
        <v>-0.5</v>
      </c>
    </row>
    <row r="286">
      <c r="A286" s="175" t="n">
        <v>1</v>
      </c>
      <c r="B286" s="175" t="n">
        <v>0</v>
      </c>
    </row>
    <row r="287">
      <c r="A287" s="175" t="n">
        <v>1</v>
      </c>
      <c r="B287" s="175" t="n">
        <v>0.5</v>
      </c>
    </row>
    <row r="288">
      <c r="A288" s="175" t="n">
        <v>0.5</v>
      </c>
      <c r="B288" s="175" t="n">
        <v>0.5</v>
      </c>
    </row>
    <row r="289">
      <c r="A289" s="175" t="n">
        <v>-2.5</v>
      </c>
      <c r="B289" s="175" t="n">
        <v>0.5</v>
      </c>
    </row>
    <row r="290">
      <c r="A290" s="175" t="n">
        <v>-0.5</v>
      </c>
      <c r="B290" s="175" t="n">
        <v>1</v>
      </c>
    </row>
    <row r="291">
      <c r="A291" s="175" t="n">
        <v>0.5</v>
      </c>
      <c r="B291" s="175" t="n">
        <v>0</v>
      </c>
    </row>
    <row r="292">
      <c r="A292" s="175" t="n">
        <v>-0.5</v>
      </c>
      <c r="B292" s="175" t="n">
        <v>0.5</v>
      </c>
    </row>
    <row r="293">
      <c r="A293" s="175" t="n">
        <v>-0.5</v>
      </c>
      <c r="B293" s="175" t="n">
        <v>-0.5</v>
      </c>
    </row>
    <row r="294">
      <c r="A294" s="175" t="n">
        <v>-1</v>
      </c>
      <c r="B294" s="175" t="n">
        <v>0</v>
      </c>
    </row>
    <row r="295">
      <c r="A295" s="175" t="n">
        <v>0.5</v>
      </c>
      <c r="B295" s="175" t="n">
        <v>0</v>
      </c>
    </row>
    <row r="296">
      <c r="A296" s="175" t="n">
        <v>-0.5</v>
      </c>
      <c r="B296" s="175" t="n">
        <v>0</v>
      </c>
    </row>
    <row r="297">
      <c r="A297" s="175" t="n">
        <v>-0.5</v>
      </c>
      <c r="B297" s="175" t="n">
        <v>119</v>
      </c>
    </row>
    <row r="298">
      <c r="A298" s="175" t="n">
        <v>-5.5</v>
      </c>
      <c r="B298" s="175" t="n">
        <v>111</v>
      </c>
    </row>
    <row r="299">
      <c r="A299" s="175" t="n">
        <v>-11.5</v>
      </c>
      <c r="B299" s="175" t="n">
        <v>104.5</v>
      </c>
    </row>
    <row r="300">
      <c r="A300" s="175" t="n">
        <v>-17</v>
      </c>
      <c r="B300" s="175" t="n">
        <v>90</v>
      </c>
    </row>
    <row r="301">
      <c r="A301" s="175" t="n">
        <v>-32</v>
      </c>
      <c r="B301" s="175" t="n">
        <v>84.5</v>
      </c>
    </row>
    <row r="302">
      <c r="A302" s="175" t="n">
        <v>-37.5</v>
      </c>
      <c r="B302" s="175" t="n">
        <v>81.5</v>
      </c>
    </row>
    <row r="303">
      <c r="A303" s="175" t="n">
        <v>-40</v>
      </c>
      <c r="B303" s="175" t="n">
        <v>78</v>
      </c>
    </row>
    <row r="304">
      <c r="A304" s="175" t="n">
        <v>-46</v>
      </c>
      <c r="B304" s="175" t="n">
        <v>70.5</v>
      </c>
    </row>
    <row r="305">
      <c r="A305" s="175" t="n">
        <v>-51.5</v>
      </c>
      <c r="B305" s="175" t="n">
        <v>64</v>
      </c>
    </row>
    <row r="306">
      <c r="A306" s="175" t="n">
        <v>-56.5</v>
      </c>
      <c r="B306" s="175" t="n">
        <v>50</v>
      </c>
    </row>
    <row r="307">
      <c r="A307" s="175" t="n">
        <v>-71.5</v>
      </c>
      <c r="B307" s="175" t="n">
        <v>44.5</v>
      </c>
    </row>
    <row r="308">
      <c r="A308" s="175" t="n">
        <v>-76</v>
      </c>
      <c r="B308" s="175" t="n">
        <v>43</v>
      </c>
    </row>
    <row r="309">
      <c r="A309" s="175" t="n">
        <v>-81</v>
      </c>
      <c r="B309" s="175" t="n">
        <v>38.5</v>
      </c>
    </row>
    <row r="310">
      <c r="A310" s="175" t="n">
        <v>-85</v>
      </c>
      <c r="B310" s="175" t="n">
        <v>32.5</v>
      </c>
    </row>
    <row r="311">
      <c r="A311" s="175" t="n">
        <v>-88.5</v>
      </c>
      <c r="B311" s="175" t="n">
        <v>31</v>
      </c>
    </row>
    <row r="312">
      <c r="A312" s="175" t="n">
        <v>-91.5</v>
      </c>
      <c r="B312" s="175" t="n">
        <v>24</v>
      </c>
    </row>
    <row r="313">
      <c r="A313" s="175" t="n">
        <v>-97</v>
      </c>
      <c r="B313" s="175" t="n">
        <v>10</v>
      </c>
    </row>
    <row r="314">
      <c r="A314" s="175" t="n">
        <v>-111.5</v>
      </c>
      <c r="B314" s="175" t="n">
        <v>2</v>
      </c>
    </row>
    <row r="315">
      <c r="A315" s="175" t="n">
        <v>-119.5</v>
      </c>
      <c r="B315" s="175" t="n">
        <v>0</v>
      </c>
    </row>
    <row r="316">
      <c r="A316" s="175" t="n">
        <v>0</v>
      </c>
      <c r="B316" s="175" t="n">
        <v>100.5</v>
      </c>
    </row>
    <row r="317">
      <c r="A317" s="175" t="n">
        <v>-20.5</v>
      </c>
      <c r="B317" s="175" t="n">
        <v>86</v>
      </c>
    </row>
    <row r="318">
      <c r="A318" s="175" t="n">
        <v>-35</v>
      </c>
      <c r="B318" s="175" t="n">
        <v>0</v>
      </c>
    </row>
    <row r="319">
      <c r="A319" s="175" t="n">
        <v>-6.5</v>
      </c>
      <c r="B319" s="175" t="n">
        <v>5</v>
      </c>
    </row>
    <row r="320">
      <c r="A320" s="175" t="n">
        <v>-0.5</v>
      </c>
      <c r="B320" s="175" t="n">
        <v>117.5</v>
      </c>
    </row>
    <row r="321">
      <c r="A321" s="175" t="n">
        <v>-3</v>
      </c>
      <c r="B321" s="175" t="n">
        <v>112</v>
      </c>
    </row>
    <row r="322">
      <c r="A322" s="175" t="n">
        <v>-7</v>
      </c>
      <c r="B322" s="175" t="n">
        <v>109.5</v>
      </c>
    </row>
    <row r="323">
      <c r="A323" s="175" t="n">
        <v>-16</v>
      </c>
      <c r="B323" s="175" t="n">
        <v>100</v>
      </c>
    </row>
    <row r="324">
      <c r="A324" s="175" t="n">
        <v>-26</v>
      </c>
      <c r="B324" s="175" t="n">
        <v>90.5</v>
      </c>
    </row>
    <row r="325">
      <c r="A325" s="175" t="n">
        <v>-31</v>
      </c>
      <c r="B325" s="175" t="n">
        <v>87</v>
      </c>
    </row>
    <row r="326">
      <c r="A326" s="175" t="n">
        <v>-34.5</v>
      </c>
      <c r="B326" s="175" t="n">
        <v>83.5</v>
      </c>
    </row>
    <row r="327">
      <c r="A327" s="175" t="n">
        <v>-36</v>
      </c>
      <c r="B327" s="175" t="n">
        <v>81.5</v>
      </c>
    </row>
    <row r="328">
      <c r="A328" s="175" t="n">
        <v>-43</v>
      </c>
      <c r="B328" s="175" t="n">
        <v>74</v>
      </c>
    </row>
    <row r="329">
      <c r="A329" s="175" t="n">
        <v>-46.5</v>
      </c>
      <c r="B329" s="175" t="n">
        <v>71</v>
      </c>
    </row>
    <row r="330">
      <c r="A330" s="175" t="n">
        <v>-53.5</v>
      </c>
      <c r="B330" s="175" t="n">
        <v>64</v>
      </c>
    </row>
    <row r="331">
      <c r="A331" s="175" t="n">
        <v>-59</v>
      </c>
      <c r="B331" s="175" t="n">
        <v>57</v>
      </c>
    </row>
    <row r="332">
      <c r="A332" s="175" t="n">
        <v>-62.5</v>
      </c>
      <c r="B332" s="175" t="n">
        <v>54</v>
      </c>
    </row>
    <row r="333">
      <c r="A333" s="175" t="n">
        <v>-65</v>
      </c>
      <c r="B333" s="175" t="n">
        <v>53</v>
      </c>
    </row>
    <row r="334">
      <c r="A334" s="175" t="n">
        <v>-72</v>
      </c>
      <c r="B334" s="175" t="n">
        <v>44</v>
      </c>
    </row>
    <row r="335">
      <c r="A335" s="175" t="n">
        <v>-82</v>
      </c>
      <c r="B335" s="175" t="n">
        <v>35</v>
      </c>
    </row>
    <row r="336">
      <c r="A336" s="175" t="n">
        <v>-87</v>
      </c>
      <c r="B336" s="175" t="n">
        <v>31</v>
      </c>
    </row>
    <row r="337">
      <c r="A337" s="175" t="n">
        <v>-90.5</v>
      </c>
      <c r="B337" s="175" t="n">
        <v>27.5</v>
      </c>
    </row>
    <row r="338">
      <c r="A338" s="175" t="n">
        <v>-92</v>
      </c>
      <c r="B338" s="175" t="n">
        <v>25.5</v>
      </c>
    </row>
    <row r="339">
      <c r="A339" s="175" t="n">
        <v>-99</v>
      </c>
      <c r="B339" s="175" t="n">
        <v>17.5</v>
      </c>
    </row>
    <row r="340">
      <c r="A340" s="175" t="n">
        <v>-102.5</v>
      </c>
      <c r="B340" s="175" t="n">
        <v>15.5</v>
      </c>
    </row>
    <row r="341">
      <c r="A341" s="175" t="n">
        <v>-114.5</v>
      </c>
      <c r="B341" s="175" t="n">
        <v>1.5</v>
      </c>
    </row>
    <row r="342">
      <c r="A342" s="175" t="n">
        <v>-117.5</v>
      </c>
      <c r="B342" s="175" t="n">
        <v>0</v>
      </c>
    </row>
    <row r="343">
      <c r="A343" s="175" t="n">
        <v>-26</v>
      </c>
      <c r="B343" s="175" t="n">
        <v>43.5</v>
      </c>
    </row>
    <row r="344">
      <c r="A344" s="175" t="n">
        <v>-68</v>
      </c>
      <c r="B344" s="175" t="n">
        <v>1.5</v>
      </c>
    </row>
    <row r="345">
      <c r="A345" s="175" t="n">
        <v>-11</v>
      </c>
      <c r="B345" s="175" t="n">
        <v>5.5</v>
      </c>
    </row>
    <row r="346">
      <c r="A346" s="175" t="n">
        <v>-16.5</v>
      </c>
      <c r="B346" s="175" t="n">
        <v>0</v>
      </c>
    </row>
    <row r="347">
      <c r="A347" s="175" t="n">
        <v>-12</v>
      </c>
      <c r="B347" s="175" t="n">
        <v>1.5</v>
      </c>
    </row>
    <row r="348">
      <c r="A348" s="175" t="n">
        <v>-9.5</v>
      </c>
      <c r="B348" s="175" t="n">
        <v>47</v>
      </c>
    </row>
    <row r="349">
      <c r="A349" s="175" t="n">
        <v>-13.5</v>
      </c>
      <c r="B349" s="175" t="n">
        <v>43.5</v>
      </c>
    </row>
    <row r="350">
      <c r="A350" s="175" t="n">
        <v>-29</v>
      </c>
      <c r="B350" s="175" t="n">
        <v>29</v>
      </c>
    </row>
    <row r="351">
      <c r="A351" s="175" t="n">
        <v>-19</v>
      </c>
      <c r="B351" s="175" t="n">
        <v>6.5</v>
      </c>
    </row>
    <row r="352">
      <c r="A352" s="175" t="n">
        <v>-0.5</v>
      </c>
      <c r="B352" s="175" t="n">
        <v>34.5</v>
      </c>
    </row>
    <row r="353">
      <c r="A353" s="175" t="n">
        <v>-3.5</v>
      </c>
      <c r="B353" s="175" t="n">
        <v>25</v>
      </c>
    </row>
    <row r="354">
      <c r="A354" s="175" t="n">
        <v>-13</v>
      </c>
      <c r="B354" s="175" t="n">
        <v>14.5</v>
      </c>
    </row>
    <row r="355">
      <c r="A355" s="175" t="n">
        <v>-25.5</v>
      </c>
      <c r="B355" s="175" t="n">
        <v>10</v>
      </c>
    </row>
    <row r="356">
      <c r="A356" s="175" t="n">
        <v>-30</v>
      </c>
      <c r="B356" s="175" t="n">
        <v>2.5</v>
      </c>
    </row>
    <row r="357">
      <c r="A357" s="175" t="n">
        <v>-4</v>
      </c>
      <c r="B357" s="175" t="n">
        <v>1</v>
      </c>
    </row>
    <row r="358">
      <c r="A358" s="175" t="n">
        <v>-2</v>
      </c>
      <c r="B358" s="175" t="n">
        <v>0</v>
      </c>
    </row>
    <row r="359">
      <c r="A359" s="175" t="n">
        <v>-2.5</v>
      </c>
      <c r="B359" s="175" t="n">
        <v>116.5</v>
      </c>
    </row>
    <row r="360">
      <c r="A360" s="175" t="n">
        <v>-11</v>
      </c>
      <c r="B360" s="175" t="n">
        <v>108</v>
      </c>
    </row>
    <row r="361">
      <c r="A361" s="175" t="n">
        <v>-21</v>
      </c>
      <c r="B361" s="175" t="n">
        <v>97</v>
      </c>
    </row>
    <row r="362">
      <c r="A362" s="175" t="n">
        <v>-24</v>
      </c>
      <c r="B362" s="175" t="n">
        <v>95.5</v>
      </c>
    </row>
    <row r="363">
      <c r="A363" s="175" t="n">
        <v>-25</v>
      </c>
      <c r="B363" s="175" t="n">
        <v>91.5</v>
      </c>
    </row>
    <row r="364">
      <c r="A364" s="175" t="n">
        <v>-29</v>
      </c>
      <c r="B364" s="175" t="n">
        <v>85.5</v>
      </c>
    </row>
    <row r="365">
      <c r="A365" s="175" t="n">
        <v>-35.5</v>
      </c>
      <c r="B365" s="175" t="n">
        <v>81</v>
      </c>
    </row>
    <row r="366">
      <c r="A366" s="175" t="n">
        <v>-40.5</v>
      </c>
      <c r="B366" s="175" t="n">
        <v>76</v>
      </c>
    </row>
    <row r="367">
      <c r="A367" s="175" t="n">
        <v>-45.5</v>
      </c>
      <c r="B367" s="175" t="n">
        <v>72</v>
      </c>
    </row>
    <row r="368">
      <c r="A368" s="175" t="n">
        <v>-54</v>
      </c>
      <c r="B368" s="175" t="n">
        <v>64.5</v>
      </c>
    </row>
    <row r="369">
      <c r="A369" s="175" t="n">
        <v>-61</v>
      </c>
      <c r="B369" s="175" t="n">
        <v>58.5</v>
      </c>
    </row>
    <row r="370">
      <c r="A370" s="175" t="n">
        <v>-72.5</v>
      </c>
      <c r="B370" s="175" t="n">
        <v>47</v>
      </c>
    </row>
    <row r="371">
      <c r="A371" s="175" t="n">
        <v>-79</v>
      </c>
      <c r="B371" s="175" t="n">
        <v>38.5</v>
      </c>
    </row>
    <row r="372">
      <c r="A372" s="175" t="n">
        <v>-82.5</v>
      </c>
      <c r="B372" s="175" t="n">
        <v>37</v>
      </c>
    </row>
    <row r="373">
      <c r="A373" s="175" t="n">
        <v>-85</v>
      </c>
      <c r="B373" s="175" t="n">
        <v>33.5</v>
      </c>
    </row>
    <row r="374">
      <c r="A374" s="175" t="n">
        <v>-87</v>
      </c>
      <c r="B374" s="175" t="n">
        <v>23.5</v>
      </c>
    </row>
    <row r="375">
      <c r="A375" s="175" t="n">
        <v>-98</v>
      </c>
      <c r="B375" s="175" t="n">
        <v>18.5</v>
      </c>
    </row>
    <row r="376">
      <c r="A376" s="175" t="n">
        <v>-104</v>
      </c>
      <c r="B376" s="175" t="n">
        <v>14</v>
      </c>
    </row>
    <row r="377">
      <c r="A377" s="175" t="n">
        <v>-106.5</v>
      </c>
      <c r="B377" s="175" t="n">
        <v>13</v>
      </c>
    </row>
    <row r="378">
      <c r="A378" s="175" t="n">
        <v>-108.5</v>
      </c>
      <c r="B378" s="175" t="n">
        <v>11</v>
      </c>
    </row>
    <row r="379">
      <c r="A379" s="175" t="n">
        <v>-111</v>
      </c>
      <c r="B379" s="175" t="n">
        <v>6.5</v>
      </c>
    </row>
    <row r="380">
      <c r="A380" s="175" t="n">
        <v>-119</v>
      </c>
      <c r="B380" s="175" t="n">
        <v>0</v>
      </c>
    </row>
    <row r="381">
      <c r="A381" s="175" t="n">
        <v>0</v>
      </c>
      <c r="B381" s="175" t="n">
        <v>97.5</v>
      </c>
    </row>
    <row r="382">
      <c r="A382" s="175" t="n">
        <v>-25</v>
      </c>
      <c r="B382" s="175" t="n">
        <v>88.5</v>
      </c>
    </row>
    <row r="383">
      <c r="A383" s="175" t="n">
        <v>-32.5</v>
      </c>
      <c r="B383" s="175" t="n">
        <v>45</v>
      </c>
    </row>
    <row r="384">
      <c r="A384" s="175" t="n">
        <v>-77</v>
      </c>
      <c r="B384" s="175" t="n">
        <v>0</v>
      </c>
    </row>
    <row r="385">
      <c r="A385" s="175" t="n">
        <v>-5</v>
      </c>
      <c r="B385" s="175" t="n">
        <v>53</v>
      </c>
    </row>
    <row r="386">
      <c r="A386" s="175" t="n">
        <v>-16</v>
      </c>
      <c r="B386" s="175" t="n">
        <v>42.5</v>
      </c>
    </row>
    <row r="387">
      <c r="A387" s="175" t="n">
        <v>-18</v>
      </c>
      <c r="B387" s="175" t="n">
        <v>38.5</v>
      </c>
    </row>
    <row r="388">
      <c r="A388" s="175" t="n">
        <v>-28</v>
      </c>
      <c r="B388" s="175" t="n">
        <v>30.5</v>
      </c>
    </row>
    <row r="389">
      <c r="A389" s="175" t="n">
        <v>-35.5</v>
      </c>
      <c r="B389" s="175" t="n">
        <v>22.5</v>
      </c>
    </row>
    <row r="390">
      <c r="A390" s="175" t="n">
        <v>-48.5</v>
      </c>
      <c r="B390" s="175" t="n">
        <v>9.5</v>
      </c>
    </row>
    <row r="391">
      <c r="A391" s="175" t="n">
        <v>-51</v>
      </c>
      <c r="B391" s="175" t="n">
        <v>7.5</v>
      </c>
    </row>
    <row r="392">
      <c r="A392" s="175" t="n">
        <v>-55.5</v>
      </c>
      <c r="B392" s="175" t="n">
        <v>3</v>
      </c>
    </row>
    <row r="393">
      <c r="A393" s="175" t="n">
        <v>-58</v>
      </c>
      <c r="B393" s="175" t="n">
        <v>0</v>
      </c>
    </row>
    <row r="394">
      <c r="A394" s="175" t="n">
        <v>-0.5</v>
      </c>
      <c r="B394" s="175" t="n">
        <v>118</v>
      </c>
    </row>
    <row r="395">
      <c r="A395" s="175" t="n">
        <v>-2</v>
      </c>
      <c r="B395" s="175" t="n">
        <v>116.5</v>
      </c>
    </row>
    <row r="396">
      <c r="A396" s="175" t="n">
        <v>-3.5</v>
      </c>
      <c r="B396" s="175" t="n">
        <v>114.5</v>
      </c>
    </row>
    <row r="397">
      <c r="A397" s="175" t="n">
        <v>-7.5</v>
      </c>
      <c r="B397" s="175" t="n">
        <v>111.5</v>
      </c>
    </row>
    <row r="398">
      <c r="A398" s="175" t="n">
        <v>-49</v>
      </c>
      <c r="B398" s="175" t="n">
        <v>69.5</v>
      </c>
    </row>
    <row r="399">
      <c r="A399" s="175" t="n">
        <v>-51</v>
      </c>
      <c r="B399" s="175" t="n">
        <v>65.5</v>
      </c>
    </row>
    <row r="400">
      <c r="A400" s="175" t="n">
        <v>-55</v>
      </c>
      <c r="B400" s="175" t="n">
        <v>62.5</v>
      </c>
    </row>
    <row r="401">
      <c r="A401" s="175" t="n">
        <v>-58</v>
      </c>
      <c r="B401" s="175" t="n">
        <v>57.5</v>
      </c>
    </row>
    <row r="402">
      <c r="A402" s="175" t="n">
        <v>-64.5</v>
      </c>
      <c r="B402" s="175" t="n">
        <v>54</v>
      </c>
    </row>
    <row r="403">
      <c r="A403" s="175" t="n">
        <v>-73</v>
      </c>
      <c r="B403" s="175" t="n">
        <v>45.5</v>
      </c>
    </row>
    <row r="404">
      <c r="A404" s="175" t="n">
        <v>-74.5</v>
      </c>
      <c r="B404" s="175" t="n">
        <v>44</v>
      </c>
    </row>
    <row r="405">
      <c r="A405" s="175" t="n">
        <v>-76.5</v>
      </c>
      <c r="B405" s="175" t="n">
        <v>42</v>
      </c>
    </row>
    <row r="406">
      <c r="A406" s="175" t="n">
        <v>-82</v>
      </c>
      <c r="B406" s="175" t="n">
        <v>37</v>
      </c>
    </row>
    <row r="407">
      <c r="A407" s="175" t="n">
        <v>-85.5</v>
      </c>
      <c r="B407" s="175" t="n">
        <v>33</v>
      </c>
    </row>
    <row r="408">
      <c r="A408" s="175" t="n">
        <v>-93</v>
      </c>
      <c r="B408" s="175" t="n">
        <v>26</v>
      </c>
    </row>
    <row r="409">
      <c r="A409" s="175" t="n">
        <v>-97.5</v>
      </c>
      <c r="B409" s="175" t="n">
        <v>17.5</v>
      </c>
    </row>
    <row r="410">
      <c r="A410" s="175" t="n">
        <v>-102.5</v>
      </c>
      <c r="B410" s="175" t="n">
        <v>16.5</v>
      </c>
    </row>
    <row r="411">
      <c r="A411" s="175" t="n">
        <v>0</v>
      </c>
      <c r="B411" s="175" t="n">
        <v>111.5</v>
      </c>
    </row>
    <row r="412">
      <c r="A412" s="175" t="n">
        <v>-9</v>
      </c>
      <c r="B412" s="175" t="n">
        <v>79.5</v>
      </c>
    </row>
    <row r="413">
      <c r="A413" s="175" t="n">
        <v>-41</v>
      </c>
      <c r="B413" s="175" t="n">
        <v>48.5</v>
      </c>
    </row>
    <row r="414">
      <c r="A414" s="175" t="n">
        <v>-73</v>
      </c>
      <c r="B414" s="175" t="n">
        <v>8.5</v>
      </c>
    </row>
    <row r="415">
      <c r="A415" s="175" t="n">
        <v>-113.5</v>
      </c>
      <c r="B415" s="175" t="n">
        <v>0</v>
      </c>
    </row>
    <row r="416">
      <c r="A416" s="175" t="n">
        <v>-10</v>
      </c>
      <c r="B416" s="175" t="n">
        <v>25.5</v>
      </c>
    </row>
    <row r="417">
      <c r="A417" s="175" t="n">
        <v>-19</v>
      </c>
      <c r="B417" s="175" t="n">
        <v>16.5</v>
      </c>
    </row>
    <row r="418">
      <c r="A418" s="175" t="n">
        <v>-5.5</v>
      </c>
      <c r="B418" s="175" t="n">
        <v>3</v>
      </c>
    </row>
    <row r="419">
      <c r="A419" s="175" t="n">
        <v>-8</v>
      </c>
      <c r="B419" s="175" t="n">
        <v>9</v>
      </c>
    </row>
    <row r="420">
      <c r="A420" s="175" t="n">
        <v>-11</v>
      </c>
      <c r="B420" s="175" t="n">
        <v>5</v>
      </c>
    </row>
    <row r="421">
      <c r="A421" s="175" t="n">
        <v>-0.5</v>
      </c>
      <c r="B421" s="175" t="n">
        <v>1.5</v>
      </c>
    </row>
    <row r="422">
      <c r="A422" s="175" t="n">
        <v>-5.5</v>
      </c>
      <c r="B422" s="175" t="n">
        <v>7.5</v>
      </c>
    </row>
    <row r="423">
      <c r="A423" s="175" t="n">
        <v>-6</v>
      </c>
      <c r="B423" s="175" t="n">
        <v>7</v>
      </c>
    </row>
    <row r="424">
      <c r="A424" s="175" t="n">
        <v>-0.5</v>
      </c>
      <c r="B424" s="175" t="n">
        <v>111</v>
      </c>
    </row>
    <row r="425">
      <c r="A425" s="175" t="n">
        <v>-11</v>
      </c>
      <c r="B425" s="175" t="n">
        <v>107</v>
      </c>
    </row>
    <row r="426">
      <c r="A426" s="175" t="n">
        <v>-13.5</v>
      </c>
      <c r="B426" s="175" t="n">
        <v>104</v>
      </c>
    </row>
    <row r="427">
      <c r="A427" s="175" t="n">
        <v>-20.5</v>
      </c>
      <c r="B427" s="175" t="n">
        <v>98</v>
      </c>
    </row>
    <row r="428">
      <c r="A428" s="175" t="n">
        <v>-24</v>
      </c>
      <c r="B428" s="175" t="n">
        <v>95</v>
      </c>
    </row>
    <row r="429">
      <c r="A429" s="175" t="n">
        <v>-26.5</v>
      </c>
      <c r="B429" s="175" t="n">
        <v>93</v>
      </c>
    </row>
    <row r="430">
      <c r="A430" s="175" t="n">
        <v>-27.5</v>
      </c>
      <c r="B430" s="175" t="n">
        <v>91.5</v>
      </c>
    </row>
    <row r="431">
      <c r="A431" s="175" t="n">
        <v>-29.5</v>
      </c>
      <c r="B431" s="175" t="n">
        <v>86</v>
      </c>
    </row>
    <row r="432">
      <c r="A432" s="175" t="n">
        <v>-37.5</v>
      </c>
      <c r="B432" s="175" t="n">
        <v>82</v>
      </c>
    </row>
    <row r="433">
      <c r="A433" s="175" t="n">
        <v>-39</v>
      </c>
      <c r="B433" s="175" t="n">
        <v>79.5</v>
      </c>
    </row>
    <row r="434">
      <c r="A434" s="175" t="n">
        <v>-44.5</v>
      </c>
      <c r="B434" s="175" t="n">
        <v>67.5</v>
      </c>
    </row>
    <row r="435">
      <c r="A435" s="175" t="n">
        <v>-54.5</v>
      </c>
      <c r="B435" s="175" t="n">
        <v>53</v>
      </c>
    </row>
    <row r="436">
      <c r="A436" s="175" t="n">
        <v>-69</v>
      </c>
      <c r="B436" s="175" t="n">
        <v>43.5</v>
      </c>
    </row>
    <row r="437">
      <c r="A437" s="175" t="n">
        <v>-82.5</v>
      </c>
      <c r="B437" s="175" t="n">
        <v>35</v>
      </c>
    </row>
    <row r="438">
      <c r="A438" s="175" t="n">
        <v>-86.5</v>
      </c>
      <c r="B438" s="175" t="n">
        <v>24</v>
      </c>
    </row>
    <row r="439">
      <c r="A439" s="175" t="n">
        <v>-96.5</v>
      </c>
      <c r="B439" s="175" t="n">
        <v>17.5</v>
      </c>
    </row>
    <row r="440">
      <c r="A440" s="175" t="n">
        <v>-104</v>
      </c>
      <c r="B440" s="175" t="n">
        <v>9.5</v>
      </c>
    </row>
    <row r="441">
      <c r="A441" s="175" t="n">
        <v>-111</v>
      </c>
      <c r="B441" s="175" t="n">
        <v>5.5</v>
      </c>
    </row>
    <row r="442">
      <c r="A442" s="175" t="n">
        <v>-117</v>
      </c>
      <c r="B442" s="175" t="n">
        <v>0</v>
      </c>
    </row>
    <row r="443">
      <c r="A443" s="175" t="n">
        <v>-0.5</v>
      </c>
      <c r="B443" s="175" t="n">
        <v>5.5</v>
      </c>
    </row>
    <row r="444">
      <c r="A444" s="175" t="n">
        <v>-2</v>
      </c>
      <c r="B444" s="175" t="n">
        <v>4.5</v>
      </c>
    </row>
    <row r="445">
      <c r="A445" s="175" t="n">
        <v>-3.5</v>
      </c>
      <c r="B445" s="175" t="n">
        <v>2.5</v>
      </c>
    </row>
    <row r="446">
      <c r="A446" s="175" t="n">
        <v>-0.5</v>
      </c>
      <c r="B446" s="175" t="n">
        <v>0.5</v>
      </c>
    </row>
    <row r="447">
      <c r="A447" s="175" t="n">
        <v>-1.5</v>
      </c>
      <c r="B447" s="175" t="n">
        <v>1.5</v>
      </c>
    </row>
    <row r="448">
      <c r="A448" s="175" t="n">
        <v>-4</v>
      </c>
      <c r="B448" s="175" t="n">
        <v>0</v>
      </c>
    </row>
    <row r="449">
      <c r="A449" s="175" t="n">
        <v>-11</v>
      </c>
      <c r="B449" s="175" t="n">
        <v>0.5</v>
      </c>
    </row>
    <row r="450">
      <c r="A450" s="175" t="n">
        <v>-1</v>
      </c>
      <c r="B450" s="175" t="n">
        <v>7.5</v>
      </c>
    </row>
    <row r="451">
      <c r="A451" s="175" t="n">
        <v>-4.5</v>
      </c>
      <c r="B451" s="175" t="n">
        <v>7</v>
      </c>
    </row>
    <row r="452">
      <c r="A452" s="175" t="n">
        <v>-6</v>
      </c>
      <c r="B452" s="175" t="n">
        <v>4</v>
      </c>
    </row>
    <row r="453">
      <c r="A453" s="175" t="n">
        <v>-54</v>
      </c>
      <c r="B453" s="175" t="n">
        <v>33</v>
      </c>
    </row>
    <row r="454">
      <c r="A454" s="175" t="n">
        <v>-68</v>
      </c>
      <c r="B454" s="175" t="n">
        <v>20</v>
      </c>
    </row>
    <row r="455">
      <c r="A455" s="175" t="n">
        <v>-73</v>
      </c>
      <c r="B455" s="175" t="n">
        <v>15</v>
      </c>
    </row>
    <row r="456">
      <c r="A456" s="175" t="n">
        <v>-13.5</v>
      </c>
      <c r="B456" s="175" t="n">
        <v>13.5</v>
      </c>
    </row>
    <row r="457">
      <c r="A457" s="175" t="n">
        <v>-17.5</v>
      </c>
      <c r="B457" s="175" t="n">
        <v>11.5</v>
      </c>
    </row>
    <row r="458">
      <c r="A458" s="175" t="n">
        <v>-27</v>
      </c>
      <c r="B458" s="175" t="n">
        <v>2</v>
      </c>
    </row>
    <row r="459">
      <c r="A459" s="175" t="n">
        <v>-35.5</v>
      </c>
      <c r="B459" s="175" t="n">
        <v>3</v>
      </c>
    </row>
    <row r="460">
      <c r="A460" s="175" t="n">
        <v>-36.5</v>
      </c>
      <c r="B460" s="175" t="n">
        <v>2</v>
      </c>
    </row>
    <row r="461">
      <c r="A461" s="175" t="n">
        <v>-0.5</v>
      </c>
      <c r="B461" s="175" t="n">
        <v>110.5</v>
      </c>
    </row>
    <row r="462">
      <c r="A462" s="175" t="n">
        <v>-13</v>
      </c>
      <c r="B462" s="175" t="n">
        <v>24.5</v>
      </c>
    </row>
    <row r="463">
      <c r="A463" s="175" t="n">
        <v>-96</v>
      </c>
      <c r="B463" s="175" t="n">
        <v>0</v>
      </c>
    </row>
    <row r="464">
      <c r="A464" s="175" t="n">
        <v>0</v>
      </c>
      <c r="B464" s="175" t="n">
        <v>108</v>
      </c>
    </row>
    <row r="465">
      <c r="A465" s="175" t="n">
        <v>-12.5</v>
      </c>
      <c r="B465" s="175" t="n">
        <v>100.5</v>
      </c>
    </row>
    <row r="466">
      <c r="A466" s="175" t="n">
        <v>-20</v>
      </c>
      <c r="B466" s="175" t="n">
        <v>99.5</v>
      </c>
    </row>
    <row r="467">
      <c r="A467" s="175" t="n">
        <v>-21</v>
      </c>
      <c r="B467" s="175" t="n">
        <v>93.5</v>
      </c>
    </row>
    <row r="468">
      <c r="A468" s="175" t="n">
        <v>-27</v>
      </c>
      <c r="B468" s="175" t="n">
        <v>91.5</v>
      </c>
    </row>
    <row r="469">
      <c r="A469" s="175" t="n">
        <v>-29</v>
      </c>
      <c r="B469" s="175" t="n">
        <v>90</v>
      </c>
    </row>
    <row r="470">
      <c r="A470" s="175" t="n">
        <v>-30.5</v>
      </c>
      <c r="B470" s="175" t="n">
        <v>85</v>
      </c>
    </row>
    <row r="471">
      <c r="A471" s="175" t="n">
        <v>-35.5</v>
      </c>
      <c r="B471" s="175" t="n">
        <v>80</v>
      </c>
    </row>
    <row r="472">
      <c r="A472" s="175" t="n">
        <v>-41</v>
      </c>
      <c r="B472" s="175" t="n">
        <v>77.5</v>
      </c>
    </row>
    <row r="473">
      <c r="A473" s="175" t="n">
        <v>-43</v>
      </c>
      <c r="B473" s="175" t="n">
        <v>76</v>
      </c>
    </row>
    <row r="474">
      <c r="A474" s="175" t="n">
        <v>-47</v>
      </c>
      <c r="B474" s="175" t="n">
        <v>72</v>
      </c>
    </row>
    <row r="475">
      <c r="A475" s="175" t="n">
        <v>-49</v>
      </c>
      <c r="B475" s="175" t="n">
        <v>69.5</v>
      </c>
    </row>
    <row r="476">
      <c r="A476" s="175" t="n">
        <v>-51</v>
      </c>
      <c r="B476" s="175" t="n">
        <v>68</v>
      </c>
    </row>
    <row r="477">
      <c r="A477" s="175" t="n">
        <v>-54</v>
      </c>
      <c r="B477" s="175" t="n">
        <v>65.5</v>
      </c>
    </row>
    <row r="478">
      <c r="A478" s="175" t="n">
        <v>-55</v>
      </c>
      <c r="B478" s="175" t="n">
        <v>63.5</v>
      </c>
    </row>
    <row r="479">
      <c r="A479" s="175" t="n">
        <v>-57.5</v>
      </c>
      <c r="B479" s="175" t="n">
        <v>52.5</v>
      </c>
    </row>
    <row r="480">
      <c r="A480" s="175" t="n">
        <v>-68</v>
      </c>
      <c r="B480" s="175" t="n">
        <v>50.5</v>
      </c>
    </row>
    <row r="481">
      <c r="A481" s="175" t="n">
        <v>-70.5</v>
      </c>
      <c r="B481" s="175" t="n">
        <v>48.5</v>
      </c>
    </row>
    <row r="482">
      <c r="A482" s="175" t="n">
        <v>-72.5</v>
      </c>
      <c r="B482" s="175" t="n">
        <v>37.5</v>
      </c>
    </row>
    <row r="483">
      <c r="A483" s="175" t="n">
        <v>-83.5</v>
      </c>
      <c r="B483" s="175" t="n">
        <v>33</v>
      </c>
    </row>
    <row r="484">
      <c r="A484" s="175" t="n">
        <v>-87.5</v>
      </c>
      <c r="B484" s="175" t="n">
        <v>31</v>
      </c>
    </row>
    <row r="485">
      <c r="A485" s="175" t="n">
        <v>-90.5</v>
      </c>
      <c r="B485" s="175" t="n">
        <v>22</v>
      </c>
    </row>
    <row r="486">
      <c r="A486" s="175" t="n">
        <v>-98.5</v>
      </c>
      <c r="B486" s="175" t="n">
        <v>20</v>
      </c>
    </row>
    <row r="487">
      <c r="A487" s="175" t="n">
        <v>-101.5</v>
      </c>
      <c r="B487" s="175" t="n">
        <v>9.5</v>
      </c>
    </row>
    <row r="488">
      <c r="A488" s="175" t="n">
        <v>-111</v>
      </c>
      <c r="B488" s="175" t="n">
        <v>5</v>
      </c>
    </row>
    <row r="489">
      <c r="A489" s="175" t="n">
        <v>-115.5</v>
      </c>
      <c r="B489" s="175" t="n">
        <v>0.5</v>
      </c>
    </row>
    <row r="490">
      <c r="A490" s="175" t="n">
        <v>-1</v>
      </c>
      <c r="B490" s="175" t="n">
        <v>0.5</v>
      </c>
    </row>
    <row r="491">
      <c r="A491" s="175" t="n">
        <v>-1.5</v>
      </c>
      <c r="B491" s="175" t="n">
        <v>38.5</v>
      </c>
    </row>
    <row r="492">
      <c r="A492" s="175" t="n">
        <v>-63.5</v>
      </c>
      <c r="B492" s="175" t="n">
        <v>21</v>
      </c>
    </row>
    <row r="493">
      <c r="A493" s="175" t="n">
        <v>-78</v>
      </c>
      <c r="B493" s="175" t="n">
        <v>18.5</v>
      </c>
    </row>
    <row r="494">
      <c r="A494" s="175" t="n">
        <v>-80.5</v>
      </c>
      <c r="B494" s="175" t="n">
        <v>12.5</v>
      </c>
    </row>
    <row r="495">
      <c r="A495" s="175" t="n">
        <v>-86.5</v>
      </c>
      <c r="B495" s="175" t="n">
        <v>6.5</v>
      </c>
    </row>
    <row r="496">
      <c r="A496" s="175" t="n">
        <v>-92.5</v>
      </c>
      <c r="B496" s="175" t="n">
        <v>1.5</v>
      </c>
    </row>
    <row r="497">
      <c r="A497" s="175" t="n">
        <v>-98</v>
      </c>
      <c r="B497" s="175" t="n">
        <v>0</v>
      </c>
    </row>
    <row r="498">
      <c r="A498" s="175" t="n">
        <v>-4</v>
      </c>
      <c r="B498" s="175" t="n">
        <v>113.5</v>
      </c>
    </row>
    <row r="499">
      <c r="A499" s="175" t="n">
        <v>-7</v>
      </c>
      <c r="B499" s="175" t="n">
        <v>110</v>
      </c>
    </row>
    <row r="500">
      <c r="A500" s="175" t="n">
        <v>-10.5</v>
      </c>
      <c r="B500" s="175" t="n">
        <v>102.5</v>
      </c>
    </row>
    <row r="501">
      <c r="A501" s="175" t="n">
        <v>-18</v>
      </c>
      <c r="B501" s="175" t="n">
        <v>77.5</v>
      </c>
    </row>
    <row r="502">
      <c r="A502" s="175" t="n">
        <v>-43</v>
      </c>
      <c r="B502" s="175" t="n">
        <v>4.5</v>
      </c>
    </row>
    <row r="503">
      <c r="A503" s="175" t="n">
        <v>-116.5</v>
      </c>
      <c r="B503" s="175" t="n">
        <v>0</v>
      </c>
    </row>
    <row r="504">
      <c r="A504" s="175" t="n">
        <v>0</v>
      </c>
      <c r="B504" s="175" t="n">
        <v>86</v>
      </c>
    </row>
    <row r="505">
      <c r="A505" s="175" t="n">
        <v>-7.5</v>
      </c>
      <c r="B505" s="175" t="n">
        <v>85</v>
      </c>
    </row>
    <row r="506">
      <c r="A506" s="175" t="n">
        <v>-8.5</v>
      </c>
      <c r="B506" s="175" t="n">
        <v>63.5</v>
      </c>
    </row>
    <row r="507">
      <c r="A507" s="175" t="n">
        <v>-30.5</v>
      </c>
      <c r="B507" s="175" t="n">
        <v>57.5</v>
      </c>
    </row>
    <row r="508">
      <c r="A508" s="175" t="n">
        <v>-36</v>
      </c>
      <c r="B508" s="175" t="n">
        <v>44</v>
      </c>
    </row>
    <row r="509">
      <c r="A509" s="175" t="n">
        <v>-49.5</v>
      </c>
      <c r="B509" s="175" t="n">
        <v>31.5</v>
      </c>
    </row>
    <row r="510">
      <c r="A510" s="175" t="n">
        <v>-62</v>
      </c>
      <c r="B510" s="175" t="n">
        <v>11.5</v>
      </c>
    </row>
    <row r="511">
      <c r="A511" s="175" t="n">
        <v>-82</v>
      </c>
      <c r="B511" s="175" t="n">
        <v>10.5</v>
      </c>
    </row>
    <row r="512">
      <c r="A512" s="175" t="n">
        <v>-83</v>
      </c>
      <c r="B512" s="175" t="n">
        <v>0</v>
      </c>
    </row>
    <row r="513">
      <c r="A513" s="175" t="n">
        <v>0</v>
      </c>
      <c r="B513" s="175" t="n">
        <v>106</v>
      </c>
    </row>
    <row r="514">
      <c r="A514" s="175" t="n">
        <v>-17.5</v>
      </c>
      <c r="B514" s="175" t="n">
        <v>0</v>
      </c>
    </row>
    <row r="515">
      <c r="A515" s="175" t="n">
        <v>-0.5</v>
      </c>
      <c r="B515" s="175" t="n">
        <v>112.5</v>
      </c>
    </row>
    <row r="516">
      <c r="A516" s="175" t="n">
        <v>-8.5</v>
      </c>
      <c r="B516" s="175" t="n">
        <v>108</v>
      </c>
    </row>
    <row r="517">
      <c r="A517" s="175" t="n">
        <v>-13</v>
      </c>
      <c r="B517" s="175" t="n">
        <v>105</v>
      </c>
    </row>
    <row r="518">
      <c r="A518" s="175" t="n">
        <v>-20.5</v>
      </c>
      <c r="B518" s="175" t="n">
        <v>93.5</v>
      </c>
    </row>
    <row r="519">
      <c r="A519" s="175" t="n">
        <v>-27.5</v>
      </c>
      <c r="B519" s="175" t="n">
        <v>73</v>
      </c>
    </row>
    <row r="520">
      <c r="A520" s="175" t="n">
        <v>-49.5</v>
      </c>
      <c r="B520" s="175" t="n">
        <v>23.5</v>
      </c>
    </row>
    <row r="521">
      <c r="A521" s="175" t="n">
        <v>-97.5</v>
      </c>
      <c r="B521" s="175" t="n">
        <v>12</v>
      </c>
    </row>
    <row r="522">
      <c r="A522" s="175" t="n">
        <v>-109</v>
      </c>
      <c r="B522" s="175" t="n">
        <v>0</v>
      </c>
    </row>
    <row r="523">
      <c r="A523" s="175" t="n">
        <v>0</v>
      </c>
      <c r="B523" s="175" t="n">
        <v>0</v>
      </c>
    </row>
    <row r="524">
      <c r="A524" s="175" t="n">
        <v>0</v>
      </c>
      <c r="B524" s="175" t="n">
        <v>89</v>
      </c>
    </row>
    <row r="525">
      <c r="A525" s="175" t="n">
        <v>-31.5</v>
      </c>
      <c r="B525" s="175" t="n">
        <v>81</v>
      </c>
    </row>
    <row r="526">
      <c r="A526" s="175" t="n">
        <v>-39.5</v>
      </c>
      <c r="B526" s="175" t="n">
        <v>67.5</v>
      </c>
    </row>
    <row r="527">
      <c r="A527" s="175" t="n">
        <v>-53</v>
      </c>
      <c r="B527" s="175" t="n">
        <v>47</v>
      </c>
    </row>
    <row r="528">
      <c r="A528" s="175" t="n">
        <v>-73.5</v>
      </c>
      <c r="B528" s="175" t="n">
        <v>22</v>
      </c>
    </row>
    <row r="529">
      <c r="A529" s="175" t="n">
        <v>-99</v>
      </c>
      <c r="B529" s="175" t="n">
        <v>12.5</v>
      </c>
    </row>
    <row r="530">
      <c r="A530" s="175" t="n">
        <v>-108</v>
      </c>
      <c r="B530" s="175" t="n">
        <v>0</v>
      </c>
    </row>
    <row r="531">
      <c r="A531" s="175" t="n">
        <v>-0.5</v>
      </c>
      <c r="B531" s="175" t="n">
        <v>47.5</v>
      </c>
    </row>
    <row r="532">
      <c r="A532" s="175" t="n">
        <v>-14.5</v>
      </c>
      <c r="B532" s="175" t="n">
        <v>46.5</v>
      </c>
    </row>
    <row r="533">
      <c r="A533" s="175" t="n">
        <v>-15.5</v>
      </c>
      <c r="B533" s="175" t="n">
        <v>18.5</v>
      </c>
    </row>
    <row r="534">
      <c r="A534" s="175" t="n">
        <v>-43.5</v>
      </c>
      <c r="B534" s="175" t="n">
        <v>13</v>
      </c>
    </row>
    <row r="535">
      <c r="A535" s="175" t="n">
        <v>-49</v>
      </c>
      <c r="B535" s="175" t="n">
        <v>1</v>
      </c>
    </row>
    <row r="536">
      <c r="A536" s="175" t="n">
        <v>-1</v>
      </c>
      <c r="B536" s="175" t="n">
        <v>10.5</v>
      </c>
    </row>
    <row r="537">
      <c r="A537" s="175" t="n">
        <v>-20.5</v>
      </c>
      <c r="B537" s="175" t="n">
        <v>1</v>
      </c>
    </row>
    <row r="538">
      <c r="A538" s="175" t="n">
        <v>-3</v>
      </c>
      <c r="B538" s="175" t="n">
        <v>0.5</v>
      </c>
    </row>
    <row r="539">
      <c r="A539" s="175" t="n">
        <v>0</v>
      </c>
      <c r="B539" s="175" t="n">
        <v>118.5</v>
      </c>
    </row>
    <row r="540">
      <c r="A540" s="175" t="n">
        <v>-2</v>
      </c>
      <c r="B540" s="175" t="n">
        <v>110.5</v>
      </c>
    </row>
    <row r="541">
      <c r="A541" s="175" t="n">
        <v>-10</v>
      </c>
      <c r="B541" s="175" t="n">
        <v>103</v>
      </c>
    </row>
    <row r="542">
      <c r="A542" s="175" t="n">
        <v>-18</v>
      </c>
      <c r="B542" s="175" t="n">
        <v>99.5</v>
      </c>
    </row>
    <row r="543">
      <c r="A543" s="175" t="n">
        <v>-21.5</v>
      </c>
      <c r="B543" s="175" t="n">
        <v>95</v>
      </c>
    </row>
    <row r="544">
      <c r="A544" s="175" t="n">
        <v>-26</v>
      </c>
      <c r="B544" s="175" t="n">
        <v>91</v>
      </c>
    </row>
    <row r="545">
      <c r="A545" s="175" t="n">
        <v>-30</v>
      </c>
      <c r="B545" s="175" t="n">
        <v>88</v>
      </c>
    </row>
    <row r="546">
      <c r="A546" s="175" t="n">
        <v>-32.5</v>
      </c>
      <c r="B546" s="175" t="n">
        <v>85.5</v>
      </c>
    </row>
    <row r="547">
      <c r="A547" s="175" t="n">
        <v>-35</v>
      </c>
      <c r="B547" s="175" t="n">
        <v>76</v>
      </c>
    </row>
    <row r="548">
      <c r="A548" s="175" t="n">
        <v>-44.5</v>
      </c>
      <c r="B548" s="175" t="n">
        <v>72.5</v>
      </c>
    </row>
    <row r="549">
      <c r="A549" s="175" t="n">
        <v>-48</v>
      </c>
      <c r="B549" s="175" t="n">
        <v>70.5</v>
      </c>
    </row>
    <row r="550">
      <c r="A550" s="175" t="n">
        <v>-50</v>
      </c>
      <c r="B550" s="175" t="n">
        <v>65.5</v>
      </c>
    </row>
    <row r="551">
      <c r="A551" s="175" t="n">
        <v>-55.5</v>
      </c>
      <c r="B551" s="175" t="n">
        <v>61.5</v>
      </c>
    </row>
    <row r="552">
      <c r="A552" s="175" t="n">
        <v>-59</v>
      </c>
      <c r="B552" s="175" t="n">
        <v>55.5</v>
      </c>
    </row>
    <row r="553">
      <c r="A553" s="175" t="n">
        <v>-65</v>
      </c>
      <c r="B553" s="175" t="n">
        <v>53</v>
      </c>
    </row>
    <row r="554">
      <c r="A554" s="175" t="n">
        <v>-67.5</v>
      </c>
      <c r="B554" s="175" t="n">
        <v>48.5</v>
      </c>
    </row>
    <row r="555">
      <c r="A555" s="175" t="n">
        <v>-72</v>
      </c>
      <c r="B555" s="175" t="n">
        <v>47</v>
      </c>
    </row>
    <row r="556">
      <c r="A556" s="175" t="n">
        <v>-73.5</v>
      </c>
      <c r="B556" s="175" t="n">
        <v>40</v>
      </c>
    </row>
    <row r="557">
      <c r="A557" s="175" t="n">
        <v>-80.5</v>
      </c>
      <c r="B557" s="175" t="n">
        <v>35</v>
      </c>
    </row>
    <row r="558">
      <c r="A558" s="175" t="n">
        <v>-86</v>
      </c>
      <c r="B558" s="175" t="n">
        <v>30.5</v>
      </c>
    </row>
    <row r="559">
      <c r="A559" s="175" t="n">
        <v>-90.5</v>
      </c>
      <c r="B559" s="175" t="n">
        <v>28.5</v>
      </c>
    </row>
    <row r="560">
      <c r="A560" s="175" t="n">
        <v>-92</v>
      </c>
      <c r="B560" s="175" t="n">
        <v>22</v>
      </c>
    </row>
    <row r="561">
      <c r="A561" s="175" t="n">
        <v>-98.5</v>
      </c>
      <c r="B561" s="175" t="n">
        <v>14</v>
      </c>
    </row>
    <row r="562">
      <c r="A562" s="175" t="n">
        <v>-106.5</v>
      </c>
      <c r="B562" s="175" t="n">
        <v>7</v>
      </c>
    </row>
    <row r="563">
      <c r="A563" s="175" t="n">
        <v>-114</v>
      </c>
      <c r="B563" s="175" t="n">
        <v>1.5</v>
      </c>
    </row>
    <row r="564">
      <c r="A564" s="175" t="n">
        <v>-119</v>
      </c>
      <c r="B564" s="175" t="n">
        <v>0</v>
      </c>
    </row>
    <row r="565">
      <c r="A565" s="175" t="n">
        <v>0</v>
      </c>
      <c r="B565" s="175" t="n">
        <v>16</v>
      </c>
    </row>
    <row r="566">
      <c r="A566" s="175" t="n">
        <v>-37.5</v>
      </c>
      <c r="B566" s="175" t="n">
        <v>8</v>
      </c>
    </row>
    <row r="567">
      <c r="A567" s="175" t="n">
        <v>-45</v>
      </c>
      <c r="B567" s="175" t="n">
        <v>0.5</v>
      </c>
    </row>
    <row r="568">
      <c r="A568" s="175" t="n">
        <v>-1</v>
      </c>
      <c r="B568" s="175" t="n">
        <v>0.5</v>
      </c>
    </row>
    <row r="569">
      <c r="A569" s="175" t="n">
        <v>-0.5</v>
      </c>
      <c r="B569" s="175" t="n">
        <v>58</v>
      </c>
    </row>
    <row r="570">
      <c r="A570" s="175" t="n">
        <v>-2</v>
      </c>
      <c r="B570" s="175" t="n">
        <v>54.5</v>
      </c>
    </row>
    <row r="571">
      <c r="A571" s="175" t="n">
        <v>-6</v>
      </c>
      <c r="B571" s="175" t="n">
        <v>49.5</v>
      </c>
    </row>
    <row r="572">
      <c r="A572" s="175" t="n">
        <v>-10</v>
      </c>
      <c r="B572" s="175" t="n">
        <v>35</v>
      </c>
    </row>
    <row r="573">
      <c r="A573" s="175" t="n">
        <v>-24.5</v>
      </c>
      <c r="B573" s="175" t="n">
        <v>29.5</v>
      </c>
    </row>
    <row r="574">
      <c r="A574" s="175" t="n">
        <v>-30</v>
      </c>
      <c r="B574" s="175" t="n">
        <v>25</v>
      </c>
    </row>
    <row r="575">
      <c r="A575" s="175" t="n">
        <v>-34.5</v>
      </c>
      <c r="B575" s="175" t="n">
        <v>16</v>
      </c>
    </row>
    <row r="576">
      <c r="A576" s="175" t="n">
        <v>-43.5</v>
      </c>
      <c r="B576" s="175" t="n">
        <v>12</v>
      </c>
    </row>
    <row r="577">
      <c r="A577" s="175" t="n">
        <v>-47.5</v>
      </c>
      <c r="B577" s="175" t="n">
        <v>0</v>
      </c>
    </row>
    <row r="578">
      <c r="A578" s="175" t="n">
        <v>0</v>
      </c>
      <c r="B578" s="175" t="n">
        <v>111</v>
      </c>
    </row>
    <row r="579">
      <c r="A579" s="175" t="n">
        <v>-12.5</v>
      </c>
      <c r="B579" s="175" t="n">
        <v>89</v>
      </c>
    </row>
    <row r="580">
      <c r="A580" s="175" t="n">
        <v>-31.5</v>
      </c>
      <c r="B580" s="175" t="n">
        <v>86.5</v>
      </c>
    </row>
    <row r="581">
      <c r="A581" s="175" t="n">
        <v>-34.5</v>
      </c>
      <c r="B581" s="175" t="n">
        <v>84</v>
      </c>
    </row>
    <row r="582">
      <c r="A582" s="175" t="n">
        <v>-36.5</v>
      </c>
      <c r="B582" s="175" t="n">
        <v>71</v>
      </c>
    </row>
    <row r="583">
      <c r="A583" s="175" t="n">
        <v>-49.5</v>
      </c>
      <c r="B583" s="175" t="n">
        <v>51</v>
      </c>
    </row>
    <row r="584">
      <c r="A584" s="175" t="n">
        <v>-70</v>
      </c>
      <c r="B584" s="175" t="n">
        <v>43</v>
      </c>
    </row>
    <row r="585">
      <c r="A585" s="175" t="n">
        <v>-78</v>
      </c>
      <c r="B585" s="175" t="n">
        <v>0</v>
      </c>
    </row>
    <row r="586">
      <c r="A586" s="175" t="n">
        <v>-1</v>
      </c>
      <c r="B586" s="175" t="n">
        <v>10</v>
      </c>
    </row>
    <row r="587">
      <c r="A587" s="175" t="n">
        <v>-8.5</v>
      </c>
      <c r="B587" s="175" t="n">
        <v>3.5</v>
      </c>
    </row>
    <row r="588">
      <c r="A588" s="175" t="n">
        <v>-12</v>
      </c>
      <c r="B588" s="175" t="n">
        <v>1</v>
      </c>
    </row>
    <row r="589">
      <c r="A589" s="175" t="n">
        <v>-1.5</v>
      </c>
      <c r="B589" s="175" t="n">
        <v>46</v>
      </c>
    </row>
    <row r="590">
      <c r="A590" s="175" t="n">
        <v>-3</v>
      </c>
      <c r="B590" s="175" t="n">
        <v>44</v>
      </c>
    </row>
    <row r="591">
      <c r="A591" s="175" t="n">
        <v>-5.5</v>
      </c>
      <c r="B591" s="175" t="n">
        <v>36.5</v>
      </c>
    </row>
    <row r="592">
      <c r="A592" s="175" t="n">
        <v>-13</v>
      </c>
      <c r="B592" s="175" t="n">
        <v>32.5</v>
      </c>
    </row>
    <row r="593">
      <c r="A593" s="175" t="n">
        <v>-16.5</v>
      </c>
      <c r="B593" s="175" t="n">
        <v>27.5</v>
      </c>
    </row>
    <row r="594">
      <c r="A594" s="175" t="n">
        <v>-22</v>
      </c>
      <c r="B594" s="175" t="n">
        <v>24</v>
      </c>
    </row>
    <row r="595">
      <c r="A595" s="175" t="n">
        <v>-25</v>
      </c>
      <c r="B595" s="175" t="n">
        <v>21</v>
      </c>
    </row>
    <row r="596">
      <c r="A596" s="175" t="n">
        <v>-28</v>
      </c>
      <c r="B596" s="175" t="n">
        <v>15.5</v>
      </c>
    </row>
    <row r="597">
      <c r="A597" s="175" t="n">
        <v>-33.5</v>
      </c>
      <c r="B597" s="175" t="n">
        <v>13</v>
      </c>
    </row>
    <row r="598">
      <c r="A598" s="175" t="n">
        <v>-36</v>
      </c>
      <c r="B598" s="175" t="n">
        <v>11</v>
      </c>
    </row>
    <row r="599">
      <c r="A599" s="175" t="n">
        <v>-38.5</v>
      </c>
      <c r="B599" s="175" t="n">
        <v>8.5</v>
      </c>
    </row>
    <row r="600">
      <c r="A600" s="175" t="n">
        <v>-40.5</v>
      </c>
      <c r="B600" s="175" t="n">
        <v>1</v>
      </c>
    </row>
    <row r="601">
      <c r="A601" s="175" t="n">
        <v>1</v>
      </c>
      <c r="B601" s="175" t="n">
        <v>47</v>
      </c>
    </row>
    <row r="602">
      <c r="A602" s="175" t="n">
        <v>-1</v>
      </c>
      <c r="B602" s="175" t="n">
        <v>41.5</v>
      </c>
    </row>
    <row r="603">
      <c r="A603" s="175" t="n">
        <v>-6.5</v>
      </c>
      <c r="B603" s="175" t="n">
        <v>37</v>
      </c>
    </row>
    <row r="604">
      <c r="A604" s="175" t="n">
        <v>-11</v>
      </c>
      <c r="B604" s="175" t="n">
        <v>31.5</v>
      </c>
    </row>
    <row r="605">
      <c r="A605" s="175" t="n">
        <v>-16.5</v>
      </c>
      <c r="B605" s="175" t="n">
        <v>28.5</v>
      </c>
    </row>
    <row r="606">
      <c r="A606" s="175" t="n">
        <v>-20</v>
      </c>
      <c r="B606" s="175" t="n">
        <v>26.5</v>
      </c>
    </row>
    <row r="607">
      <c r="A607" s="175" t="n">
        <v>-21.5</v>
      </c>
      <c r="B607" s="175" t="n">
        <v>21.5</v>
      </c>
    </row>
    <row r="608">
      <c r="A608" s="175" t="n">
        <v>-26.5</v>
      </c>
      <c r="B608" s="175" t="n">
        <v>20</v>
      </c>
    </row>
    <row r="609">
      <c r="A609" s="175" t="n">
        <v>-29.5</v>
      </c>
      <c r="B609" s="175" t="n">
        <v>16</v>
      </c>
    </row>
    <row r="610">
      <c r="A610" s="175" t="n">
        <v>-32</v>
      </c>
      <c r="B610" s="175" t="n">
        <v>12.5</v>
      </c>
    </row>
    <row r="611">
      <c r="A611" s="175" t="n">
        <v>-35.5</v>
      </c>
      <c r="B611" s="175" t="n">
        <v>8</v>
      </c>
    </row>
    <row r="612">
      <c r="A612" s="175" t="n">
        <v>-40</v>
      </c>
      <c r="B612" s="175" t="n">
        <v>6.5</v>
      </c>
    </row>
    <row r="613">
      <c r="A613" s="175" t="n">
        <v>-42.5</v>
      </c>
      <c r="B613" s="175" t="n">
        <v>1.5</v>
      </c>
    </row>
    <row r="614">
      <c r="A614" s="175" t="n">
        <v>-47</v>
      </c>
      <c r="B614" s="175" t="n">
        <v>0</v>
      </c>
    </row>
    <row r="615">
      <c r="A615" s="175" t="n">
        <v>0</v>
      </c>
      <c r="B615" s="175" t="n">
        <v>118</v>
      </c>
    </row>
    <row r="616">
      <c r="A616" s="175" t="n">
        <v>-2.5</v>
      </c>
      <c r="B616" s="175" t="n">
        <v>107</v>
      </c>
    </row>
    <row r="617">
      <c r="A617" s="175" t="n">
        <v>-21.5</v>
      </c>
      <c r="B617" s="175" t="n">
        <v>76.5</v>
      </c>
    </row>
    <row r="618">
      <c r="A618" s="175" t="n">
        <v>-44</v>
      </c>
      <c r="B618" s="175" t="n">
        <v>25</v>
      </c>
    </row>
    <row r="619">
      <c r="A619" s="175" t="n">
        <v>-95.5</v>
      </c>
      <c r="B619" s="175" t="n">
        <v>9</v>
      </c>
    </row>
    <row r="620">
      <c r="A620" s="175" t="n">
        <v>-112.5</v>
      </c>
      <c r="B620" s="175" t="n">
        <v>0</v>
      </c>
    </row>
    <row r="621">
      <c r="A621" s="175" t="n">
        <v>-0.5</v>
      </c>
      <c r="B621" s="175" t="n">
        <v>72</v>
      </c>
    </row>
    <row r="622">
      <c r="A622" s="175" t="n">
        <v>-44</v>
      </c>
      <c r="B622" s="175" t="n">
        <v>61.5</v>
      </c>
    </row>
    <row r="623">
      <c r="A623" s="175" t="n">
        <v>-55.5</v>
      </c>
      <c r="B623" s="175" t="n">
        <v>22</v>
      </c>
    </row>
    <row r="624">
      <c r="A624" s="175" t="n">
        <v>-94</v>
      </c>
      <c r="B624" s="175" t="n">
        <v>17</v>
      </c>
    </row>
    <row r="625">
      <c r="A625" s="175" t="n">
        <v>-99</v>
      </c>
      <c r="B625" s="175" t="n">
        <v>0</v>
      </c>
    </row>
    <row r="626">
      <c r="A626" s="175" t="n">
        <v>0</v>
      </c>
      <c r="B626" s="175" t="n">
        <v>93</v>
      </c>
    </row>
    <row r="627">
      <c r="A627" s="175" t="n">
        <v>-27.5</v>
      </c>
      <c r="B627" s="175" t="n">
        <v>33</v>
      </c>
    </row>
    <row r="628">
      <c r="A628" s="175" t="n">
        <v>-88</v>
      </c>
      <c r="B628" s="175" t="n">
        <v>31</v>
      </c>
    </row>
    <row r="629">
      <c r="A629" s="175" t="n">
        <v>-90</v>
      </c>
      <c r="B629" s="175" t="n">
        <v>29.5</v>
      </c>
    </row>
    <row r="630">
      <c r="A630" s="175" t="n">
        <v>-91.5</v>
      </c>
      <c r="B630" s="175" t="n">
        <v>7</v>
      </c>
    </row>
    <row r="631">
      <c r="A631" s="175" t="n">
        <v>-115</v>
      </c>
      <c r="B631" s="175" t="n">
        <v>4.5</v>
      </c>
    </row>
    <row r="632">
      <c r="A632" s="175" t="n">
        <v>-116.5</v>
      </c>
      <c r="B632" s="175" t="n">
        <v>0</v>
      </c>
    </row>
    <row r="633">
      <c r="A633" s="175" t="n">
        <v>0</v>
      </c>
      <c r="B633" s="175" t="n">
        <v>59</v>
      </c>
    </row>
    <row r="634">
      <c r="A634" s="175" t="n">
        <v>-46</v>
      </c>
      <c r="B634" s="175" t="n">
        <v>52</v>
      </c>
    </row>
    <row r="635">
      <c r="A635" s="175" t="n">
        <v>-52.5</v>
      </c>
      <c r="B635" s="175" t="n">
        <v>25.5</v>
      </c>
    </row>
    <row r="636">
      <c r="A636" s="175" t="n">
        <v>-79.5</v>
      </c>
      <c r="B636" s="175" t="n">
        <v>0</v>
      </c>
    </row>
    <row r="637">
      <c r="A637" s="175" t="n">
        <v>0</v>
      </c>
      <c r="B637" s="175" t="n">
        <v>91.5</v>
      </c>
    </row>
    <row r="638">
      <c r="A638" s="175" t="n">
        <v>-8.5</v>
      </c>
      <c r="B638" s="175" t="n">
        <v>71.5</v>
      </c>
    </row>
    <row r="639">
      <c r="A639" s="175" t="n">
        <v>-34</v>
      </c>
      <c r="B639" s="175" t="n">
        <v>57</v>
      </c>
    </row>
    <row r="640">
      <c r="A640" s="175" t="n">
        <v>-42</v>
      </c>
      <c r="B640" s="175" t="n">
        <v>55</v>
      </c>
    </row>
    <row r="641">
      <c r="A641" s="175" t="n">
        <v>-43.5</v>
      </c>
      <c r="B641" s="175" t="n">
        <v>25.5</v>
      </c>
    </row>
    <row r="642">
      <c r="A642" s="175" t="n">
        <v>-73.5</v>
      </c>
      <c r="B642" s="175" t="n">
        <v>12</v>
      </c>
    </row>
    <row r="643">
      <c r="A643" s="175" t="n">
        <v>-86.5</v>
      </c>
      <c r="B643" s="175" t="n">
        <v>11</v>
      </c>
    </row>
    <row r="644">
      <c r="A644" s="175" t="n">
        <v>-87.5</v>
      </c>
      <c r="B644" s="175" t="n">
        <v>10</v>
      </c>
    </row>
    <row r="645">
      <c r="A645" s="175" t="n">
        <v>-88.5</v>
      </c>
      <c r="B645" s="175" t="n">
        <v>0.5</v>
      </c>
    </row>
    <row r="646">
      <c r="A646" s="175" t="n">
        <v>-1</v>
      </c>
      <c r="B646" s="175" t="n">
        <v>18</v>
      </c>
    </row>
    <row r="647">
      <c r="A647" s="175" t="n">
        <v>-4</v>
      </c>
      <c r="B647" s="175" t="n">
        <v>0</v>
      </c>
    </row>
    <row r="648">
      <c r="A648" s="175" t="n">
        <v>0</v>
      </c>
      <c r="B648" s="175" t="n">
        <v>10</v>
      </c>
    </row>
    <row r="649">
      <c r="A649" s="175" t="n">
        <v>-6.5</v>
      </c>
      <c r="B649" s="175" t="n">
        <v>8.5</v>
      </c>
    </row>
    <row r="650">
      <c r="A650" s="175" t="n">
        <v>-8</v>
      </c>
      <c r="B650" s="175" t="n">
        <v>6</v>
      </c>
    </row>
    <row r="651">
      <c r="A651" s="175" t="n">
        <v>-10.5</v>
      </c>
      <c r="B651" s="175" t="n">
        <v>4</v>
      </c>
    </row>
    <row r="652">
      <c r="A652" s="175" t="n">
        <v>-13.5</v>
      </c>
      <c r="B652" s="175" t="n">
        <v>0.5</v>
      </c>
    </row>
    <row r="653">
      <c r="A653" s="175" t="n">
        <v>-1</v>
      </c>
      <c r="B653" s="175" t="n">
        <v>6.5</v>
      </c>
    </row>
    <row r="654">
      <c r="A654" s="175" t="n">
        <v>-2.5</v>
      </c>
      <c r="B654" s="175" t="n">
        <v>5</v>
      </c>
    </row>
    <row r="655">
      <c r="A655" s="175" t="n">
        <v>-4.5</v>
      </c>
      <c r="B655" s="175" t="n">
        <v>1</v>
      </c>
    </row>
    <row r="656">
      <c r="A656" s="175" t="n">
        <v>-1</v>
      </c>
      <c r="B656" s="175" t="n">
        <v>86</v>
      </c>
    </row>
    <row r="657">
      <c r="A657" s="175" t="n">
        <v>-2</v>
      </c>
      <c r="B657" s="175" t="n">
        <v>84</v>
      </c>
    </row>
    <row r="658">
      <c r="A658" s="175" t="n">
        <v>-4.5</v>
      </c>
      <c r="B658" s="175" t="n">
        <v>82.5</v>
      </c>
    </row>
    <row r="659">
      <c r="A659" s="175" t="n">
        <v>-6</v>
      </c>
      <c r="B659" s="175" t="n">
        <v>80</v>
      </c>
    </row>
    <row r="660">
      <c r="A660" s="175" t="n">
        <v>-9</v>
      </c>
      <c r="B660" s="175" t="n">
        <v>77</v>
      </c>
    </row>
    <row r="661">
      <c r="A661" s="175" t="n">
        <v>-11</v>
      </c>
      <c r="B661" s="175" t="n">
        <v>75.5</v>
      </c>
    </row>
    <row r="662">
      <c r="A662" s="175" t="n">
        <v>-12.5</v>
      </c>
      <c r="B662" s="175" t="n">
        <v>73.5</v>
      </c>
    </row>
    <row r="663">
      <c r="A663" s="175" t="n">
        <v>-14.5</v>
      </c>
      <c r="B663" s="175" t="n">
        <v>72.5</v>
      </c>
    </row>
    <row r="664">
      <c r="A664" s="175" t="n">
        <v>-15.5</v>
      </c>
      <c r="B664" s="175" t="n">
        <v>71</v>
      </c>
    </row>
    <row r="665">
      <c r="A665" s="175" t="n">
        <v>-17</v>
      </c>
      <c r="B665" s="175" t="n">
        <v>65</v>
      </c>
    </row>
    <row r="666">
      <c r="A666" s="175" t="n">
        <v>-24</v>
      </c>
      <c r="B666" s="175" t="n">
        <v>59</v>
      </c>
    </row>
    <row r="667">
      <c r="A667" s="175" t="n">
        <v>-29</v>
      </c>
      <c r="B667" s="175" t="n">
        <v>55</v>
      </c>
    </row>
    <row r="668">
      <c r="A668" s="175" t="n">
        <v>-33.5</v>
      </c>
      <c r="B668" s="175" t="n">
        <v>52.5</v>
      </c>
    </row>
    <row r="669">
      <c r="A669" s="175" t="n">
        <v>-35.5</v>
      </c>
      <c r="B669" s="175" t="n">
        <v>50.5</v>
      </c>
    </row>
    <row r="670">
      <c r="A670" s="175" t="n">
        <v>-38.5</v>
      </c>
      <c r="B670" s="175" t="n">
        <v>45.5</v>
      </c>
    </row>
    <row r="671">
      <c r="A671" s="175" t="n">
        <v>-43</v>
      </c>
      <c r="B671" s="175" t="n">
        <v>39</v>
      </c>
    </row>
    <row r="672">
      <c r="A672" s="175" t="n">
        <v>-49</v>
      </c>
      <c r="B672" s="175" t="n">
        <v>36</v>
      </c>
    </row>
    <row r="673">
      <c r="A673" s="175" t="n">
        <v>-52</v>
      </c>
      <c r="B673" s="175" t="n">
        <v>34.5</v>
      </c>
    </row>
    <row r="674">
      <c r="A674" s="175" t="n">
        <v>-53.5</v>
      </c>
      <c r="B674" s="175" t="n">
        <v>33</v>
      </c>
    </row>
    <row r="675">
      <c r="A675" s="175" t="n">
        <v>-56</v>
      </c>
      <c r="B675" s="175" t="n">
        <v>29</v>
      </c>
    </row>
    <row r="676">
      <c r="A676" s="175" t="n">
        <v>-60</v>
      </c>
      <c r="B676" s="175" t="n">
        <v>25.5</v>
      </c>
    </row>
    <row r="677">
      <c r="A677" s="175" t="n">
        <v>-62.5</v>
      </c>
      <c r="B677" s="175" t="n">
        <v>8</v>
      </c>
    </row>
    <row r="678">
      <c r="A678" s="175" t="n">
        <v>-80.5</v>
      </c>
      <c r="B678" s="175" t="n">
        <v>4</v>
      </c>
    </row>
    <row r="679">
      <c r="A679" s="175" t="n">
        <v>-84</v>
      </c>
      <c r="B679" s="175" t="n">
        <v>0</v>
      </c>
    </row>
    <row r="680">
      <c r="A680" s="175" t="n">
        <v>1</v>
      </c>
      <c r="B680" s="175" t="n">
        <v>0</v>
      </c>
    </row>
    <row r="681">
      <c r="A681" s="175" t="n">
        <v>-39</v>
      </c>
      <c r="B681" s="175" t="n">
        <v>28</v>
      </c>
    </row>
    <row r="682">
      <c r="A682" s="175" t="n">
        <v>-30</v>
      </c>
      <c r="B682" s="175" t="n">
        <v>3</v>
      </c>
    </row>
    <row r="683">
      <c r="A683" s="175" t="n">
        <v>-4.5</v>
      </c>
      <c r="B683" s="175" t="n">
        <v>5</v>
      </c>
    </row>
    <row r="684">
      <c r="A684" s="175" t="n">
        <v>-9.5</v>
      </c>
      <c r="B684" s="175" t="n">
        <v>1</v>
      </c>
    </row>
    <row r="685">
      <c r="A685" s="175" t="n">
        <v>-5.5</v>
      </c>
      <c r="B685" s="175" t="n">
        <v>50.5</v>
      </c>
    </row>
    <row r="686">
      <c r="A686" s="175" t="n">
        <v>-8</v>
      </c>
      <c r="B686" s="175" t="n">
        <v>41</v>
      </c>
    </row>
    <row r="687">
      <c r="A687" s="175" t="n">
        <v>-10.5</v>
      </c>
      <c r="B687" s="175" t="n">
        <v>37.5</v>
      </c>
    </row>
    <row r="688">
      <c r="A688" s="175" t="n">
        <v>-13.5</v>
      </c>
      <c r="B688" s="175" t="n">
        <v>35</v>
      </c>
    </row>
    <row r="689">
      <c r="A689" s="175" t="n">
        <v>-69</v>
      </c>
      <c r="B689" s="175" t="n">
        <v>22.5</v>
      </c>
    </row>
    <row r="690">
      <c r="A690" s="175" t="n">
        <v>-6</v>
      </c>
      <c r="B690" s="175" t="n">
        <v>107</v>
      </c>
    </row>
    <row r="691">
      <c r="A691" s="175" t="n">
        <v>-22.5</v>
      </c>
      <c r="B691" s="175" t="n">
        <v>91</v>
      </c>
    </row>
    <row r="692">
      <c r="A692" s="175" t="n">
        <v>-3</v>
      </c>
      <c r="B692" s="175" t="n">
        <v>1</v>
      </c>
    </row>
    <row r="693">
      <c r="A693" s="175" t="n">
        <v>-1.5</v>
      </c>
      <c r="B693" s="175" t="n">
        <v>1</v>
      </c>
    </row>
    <row r="694">
      <c r="A694" s="175" t="n">
        <v>-2</v>
      </c>
      <c r="B694" s="175" t="n">
        <v>3.5</v>
      </c>
    </row>
    <row r="695">
      <c r="A695" s="175" t="n">
        <v>-3</v>
      </c>
      <c r="B695" s="175" t="n">
        <v>2</v>
      </c>
    </row>
    <row r="696">
      <c r="A696" s="175" t="n">
        <v>-1</v>
      </c>
      <c r="B696" s="175" t="n">
        <v>5</v>
      </c>
    </row>
    <row r="697">
      <c r="A697" s="175" t="n">
        <v>-0.5</v>
      </c>
      <c r="B697" s="175" t="n">
        <v>2</v>
      </c>
    </row>
    <row r="698">
      <c r="A698" s="175" t="n">
        <v>-1.5</v>
      </c>
      <c r="B698" s="175" t="n">
        <v>11</v>
      </c>
    </row>
    <row r="699">
      <c r="A699" s="175" t="n">
        <v>-2</v>
      </c>
      <c r="B699" s="175" t="n">
        <v>2</v>
      </c>
    </row>
    <row r="700">
      <c r="A700" s="175" t="n">
        <v>-3.5</v>
      </c>
      <c r="B700" s="175" t="n">
        <v>1</v>
      </c>
    </row>
    <row r="701">
      <c r="A701" s="175" t="n">
        <v>-3.5</v>
      </c>
      <c r="B701" s="175" t="n">
        <v>1.5</v>
      </c>
    </row>
    <row r="702">
      <c r="A702" s="175" t="n">
        <v>-2.5</v>
      </c>
      <c r="B702" s="175" t="n">
        <v>0.5</v>
      </c>
    </row>
    <row r="703">
      <c r="A703" s="175" t="n">
        <v>-2.5</v>
      </c>
      <c r="B703" s="175" t="n">
        <v>7.5</v>
      </c>
    </row>
    <row r="704">
      <c r="A704" s="175" t="n">
        <v>-0.5</v>
      </c>
      <c r="B704" s="175" t="n">
        <v>7</v>
      </c>
    </row>
    <row r="705">
      <c r="A705" s="175" t="n">
        <v>-6</v>
      </c>
      <c r="B705" s="175" t="n">
        <v>17.5</v>
      </c>
    </row>
    <row r="706">
      <c r="A706" s="175" t="n">
        <v>-11</v>
      </c>
      <c r="B706" s="175" t="n">
        <v>4.5</v>
      </c>
    </row>
    <row r="707">
      <c r="A707" s="175" t="n">
        <v>-3</v>
      </c>
      <c r="B707" s="175" t="n">
        <v>0.5</v>
      </c>
    </row>
    <row r="708">
      <c r="A708" s="175" t="n">
        <v>-6</v>
      </c>
      <c r="B708" s="175" t="n">
        <v>30</v>
      </c>
    </row>
    <row r="709">
      <c r="A709" s="175" t="n">
        <v>-7.5</v>
      </c>
      <c r="B709" s="175" t="n">
        <v>6.5</v>
      </c>
    </row>
    <row r="710">
      <c r="A710" s="175" t="n">
        <v>-9</v>
      </c>
      <c r="B710" s="175" t="n">
        <v>5.5</v>
      </c>
    </row>
    <row r="711">
      <c r="A711" s="175" t="n">
        <v>-14</v>
      </c>
      <c r="B711" s="175" t="n">
        <v>0.5</v>
      </c>
    </row>
    <row r="712">
      <c r="A712" s="175" t="n">
        <v>-1.5</v>
      </c>
      <c r="B712" s="175" t="n">
        <v>2.5</v>
      </c>
    </row>
    <row r="713">
      <c r="A713" s="175" t="n">
        <v>-5</v>
      </c>
      <c r="B713" s="175" t="n">
        <v>0.5</v>
      </c>
    </row>
    <row r="714">
      <c r="A714" s="175" t="n">
        <v>-6</v>
      </c>
      <c r="B714" s="175" t="n">
        <v>5</v>
      </c>
    </row>
    <row r="715">
      <c r="A715" s="175" t="n">
        <v>-9</v>
      </c>
      <c r="B715" s="175" t="n">
        <v>1</v>
      </c>
    </row>
    <row r="716">
      <c r="A716" s="175" t="n">
        <v>-3</v>
      </c>
      <c r="B716" s="175" t="n">
        <v>5.5</v>
      </c>
    </row>
    <row r="717">
      <c r="A717" s="175" t="n">
        <v>-3.5</v>
      </c>
      <c r="B717" s="175" t="n">
        <v>2</v>
      </c>
    </row>
    <row r="718">
      <c r="A718" s="175" t="n">
        <v>-1.5</v>
      </c>
      <c r="B718" s="175" t="n">
        <v>0.5</v>
      </c>
    </row>
    <row r="719">
      <c r="A719" s="175" t="n">
        <v>-1.5</v>
      </c>
      <c r="B719" s="175" t="n">
        <v>1</v>
      </c>
    </row>
    <row r="720">
      <c r="A720" s="175" t="n">
        <v>-12</v>
      </c>
      <c r="B720" s="175" t="n">
        <v>6.5</v>
      </c>
    </row>
    <row r="721">
      <c r="A721" s="175" t="n">
        <v>-7</v>
      </c>
      <c r="B721" s="175" t="n">
        <v>5.5</v>
      </c>
    </row>
    <row r="722">
      <c r="A722" s="175" t="n">
        <v>-1</v>
      </c>
      <c r="B722" s="175" t="n">
        <v>0.5</v>
      </c>
    </row>
    <row r="723">
      <c r="A723" s="175" t="n">
        <v>-5</v>
      </c>
      <c r="B723" s="175" t="n">
        <v>0.5</v>
      </c>
    </row>
    <row r="724">
      <c r="A724" s="175" t="n">
        <v>-6</v>
      </c>
      <c r="B724" s="175" t="n">
        <v>11.5</v>
      </c>
    </row>
    <row r="725">
      <c r="A725" s="175" t="n">
        <v>-9.5</v>
      </c>
      <c r="B725" s="175" t="n">
        <v>9</v>
      </c>
    </row>
    <row r="726">
      <c r="A726" s="175" t="n">
        <v>-11</v>
      </c>
      <c r="B726" s="175" t="n">
        <v>7</v>
      </c>
    </row>
    <row r="727">
      <c r="A727" s="175" t="n">
        <v>-13</v>
      </c>
      <c r="B727" s="175" t="n">
        <v>4.5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Z8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style="74" min="1" max="1"/>
    <col width="52" customWidth="1" style="74" min="2" max="2"/>
    <col width="10" customWidth="1" style="74" min="3" max="3"/>
    <col width="10" customWidth="1" style="74" min="4" max="4"/>
    <col width="10" customWidth="1" style="74" min="5" max="5"/>
    <col width="10" customWidth="1" style="74" min="6" max="6"/>
    <col width="10" customWidth="1" style="74" min="7" max="7"/>
    <col width="10" customWidth="1" style="74" min="8" max="8"/>
    <col width="10" customWidth="1" style="74" min="9" max="9"/>
    <col width="10" customWidth="1" style="74" min="10" max="10"/>
    <col width="10" customWidth="1" style="74" min="11" max="11"/>
    <col width="10" customWidth="1" style="74" min="12" max="12"/>
    <col width="10" customWidth="1" style="74" min="13" max="13"/>
    <col width="10" customWidth="1" style="74" min="14" max="14"/>
    <col width="10" customWidth="1" style="74" min="15" max="15"/>
    <col width="10" customWidth="1" style="74" min="16" max="16"/>
    <col width="10" customWidth="1" style="74" min="17" max="17"/>
    <col width="10" customWidth="1" style="74" min="18" max="18"/>
    <col width="10" customWidth="1" style="74" min="19" max="19"/>
    <col width="10" customWidth="1" style="74" min="20" max="20"/>
    <col width="10" customWidth="1" style="74" min="21" max="21"/>
    <col width="10" customWidth="1" style="74" min="22" max="22"/>
    <col width="10" customWidth="1" style="74" min="23" max="23"/>
    <col width="10" customWidth="1" style="74" min="24" max="24"/>
    <col width="10" customWidth="1" style="74" min="25" max="25"/>
    <col width="10" customWidth="1" style="74" min="26" max="26"/>
  </cols>
  <sheetData>
    <row r="1">
      <c r="A1" s="151" t="inlineStr">
        <is>
          <t>Đặc trưng tập đánh giá theo độ phân giải model</t>
        </is>
      </c>
    </row>
    <row r="2">
      <c r="A2" s="152" t="inlineStr">
        <is>
          <t>Nguồn: results_test/ (evaluate_real.py, 29/09/2026). 144 file; Nhãn trong C:/Users/leuhu/OneDrive/Máy tính/test/data/AAA/Ground_truth. Python reference, chưa phải output lib. Nhãn bin 0.5 s; model cửa sổ 0.96 s, hop 0.08 s (lưới chung 0.02 s). Chỉ tính từ nhãn và vị trí cửa sổ, không dùng điểm model. Chữ xanh = số từ Python; cột dev − test là công thức, chữ đỏ khi lệch &gt; 10 điểm %.</t>
        </is>
      </c>
    </row>
    <row r="4">
      <c r="A4" s="154" t="inlineStr">
        <is>
          <t>a. Đặc trưng theo category × tập (số gộp từ số đếm, không trung bình theo file)</t>
        </is>
      </c>
    </row>
    <row r="5">
      <c r="A5" s="162" t="inlineStr">
        <is>
          <t>Đặc trưng</t>
        </is>
      </c>
      <c r="B5" s="162" t="inlineStr">
        <is>
          <t>Ý nghĩa</t>
        </is>
      </c>
      <c r="C5" s="162" t="inlineStr">
        <is>
          <t>Asm
dev</t>
        </is>
      </c>
      <c r="D5" s="162" t="inlineStr">
        <is>
          <t>Asm
test</t>
        </is>
      </c>
      <c r="E5" s="162" t="inlineStr">
        <is>
          <t>Asm
tất cả</t>
        </is>
      </c>
      <c r="F5" s="162" t="inlineStr">
        <is>
          <t>Asm
dev − test</t>
        </is>
      </c>
      <c r="G5" s="162" t="inlineStr">
        <is>
          <t>Babble
dev</t>
        </is>
      </c>
      <c r="H5" s="162" t="inlineStr">
        <is>
          <t>Babble
test</t>
        </is>
      </c>
      <c r="I5" s="162" t="inlineStr">
        <is>
          <t>Babble
tất cả</t>
        </is>
      </c>
      <c r="J5" s="162" t="inlineStr">
        <is>
          <t>Babble
dev − test</t>
        </is>
      </c>
      <c r="K5" s="162" t="inlineStr">
        <is>
          <t>Clean
dev</t>
        </is>
      </c>
      <c r="L5" s="162" t="inlineStr">
        <is>
          <t>Clean
test</t>
        </is>
      </c>
      <c r="M5" s="162" t="inlineStr">
        <is>
          <t>Clean
tất cả</t>
        </is>
      </c>
      <c r="N5" s="162" t="inlineStr">
        <is>
          <t>Clean
dev − test</t>
        </is>
      </c>
      <c r="O5" s="162" t="inlineStr">
        <is>
          <t>Music
dev</t>
        </is>
      </c>
      <c r="P5" s="162" t="inlineStr">
        <is>
          <t>Music
test</t>
        </is>
      </c>
      <c r="Q5" s="162" t="inlineStr">
        <is>
          <t>Music
tất cả</t>
        </is>
      </c>
      <c r="R5" s="162" t="inlineStr">
        <is>
          <t>Music
dev − test</t>
        </is>
      </c>
      <c r="S5" s="162" t="inlineStr">
        <is>
          <t>Noise
dev</t>
        </is>
      </c>
      <c r="T5" s="162" t="inlineStr">
        <is>
          <t>Noise
test</t>
        </is>
      </c>
      <c r="U5" s="162" t="inlineStr">
        <is>
          <t>Noise
tất cả</t>
        </is>
      </c>
      <c r="V5" s="162" t="inlineStr">
        <is>
          <t>Noise
dev − test</t>
        </is>
      </c>
      <c r="W5" s="162" t="inlineStr">
        <is>
          <t>Tất cả
dev</t>
        </is>
      </c>
      <c r="X5" s="162" t="inlineStr">
        <is>
          <t>Tất cả
test</t>
        </is>
      </c>
      <c r="Y5" s="162" t="inlineStr">
        <is>
          <t>Tất cả
tất cả</t>
        </is>
      </c>
      <c r="Z5" s="162" t="inlineStr">
        <is>
          <t>Tất cả
dev − test</t>
        </is>
      </c>
    </row>
    <row r="6">
      <c r="A6" s="154" t="inlineStr">
        <is>
          <t>Cỡ mẫu</t>
        </is>
      </c>
    </row>
    <row r="7">
      <c r="A7" s="155" t="inlineStr">
        <is>
          <t>Số file</t>
        </is>
      </c>
      <c r="B7" s="155" t="inlineStr"/>
      <c r="C7" s="168" t="n">
        <v>9</v>
      </c>
      <c r="D7" s="168" t="n">
        <v>21</v>
      </c>
      <c r="E7" s="168" t="n">
        <v>30</v>
      </c>
      <c r="F7" s="163" t="n"/>
      <c r="G7" s="168" t="n">
        <v>8</v>
      </c>
      <c r="H7" s="168" t="n">
        <v>19</v>
      </c>
      <c r="I7" s="168" t="n">
        <v>27</v>
      </c>
      <c r="J7" s="163" t="n"/>
      <c r="K7" s="168" t="n">
        <v>9</v>
      </c>
      <c r="L7" s="168" t="n">
        <v>21</v>
      </c>
      <c r="M7" s="168" t="n">
        <v>30</v>
      </c>
      <c r="N7" s="163" t="n"/>
      <c r="O7" s="168" t="n">
        <v>9</v>
      </c>
      <c r="P7" s="168" t="n">
        <v>21</v>
      </c>
      <c r="Q7" s="168" t="n">
        <v>30</v>
      </c>
      <c r="R7" s="163" t="n"/>
      <c r="S7" s="168" t="n">
        <v>8</v>
      </c>
      <c r="T7" s="168" t="n">
        <v>19</v>
      </c>
      <c r="U7" s="168" t="n">
        <v>27</v>
      </c>
      <c r="V7" s="163" t="n"/>
      <c r="W7" s="168" t="n">
        <v>43</v>
      </c>
      <c r="X7" s="168" t="n">
        <v>101</v>
      </c>
      <c r="Y7" s="168" t="n">
        <v>144</v>
      </c>
      <c r="Z7" s="163" t="n"/>
    </row>
    <row r="8">
      <c r="A8" s="155" t="inlineStr">
        <is>
          <t>Thời lượng (phút)</t>
        </is>
      </c>
      <c r="B8" s="155" t="inlineStr"/>
      <c r="C8" s="173" t="n">
        <v>18</v>
      </c>
      <c r="D8" s="173" t="n">
        <v>42</v>
      </c>
      <c r="E8" s="173" t="n">
        <v>60</v>
      </c>
      <c r="F8" s="163" t="n"/>
      <c r="G8" s="173" t="n">
        <v>13.35</v>
      </c>
      <c r="H8" s="173" t="n">
        <v>35.875</v>
      </c>
      <c r="I8" s="173" t="n">
        <v>49.225</v>
      </c>
      <c r="J8" s="163" t="n"/>
      <c r="K8" s="173" t="n">
        <v>14.78333333333333</v>
      </c>
      <c r="L8" s="173" t="n">
        <v>39.6</v>
      </c>
      <c r="M8" s="173" t="n">
        <v>54.38333333333333</v>
      </c>
      <c r="N8" s="163" t="n"/>
      <c r="O8" s="173" t="n">
        <v>17.275</v>
      </c>
      <c r="P8" s="173" t="n">
        <v>41.65833333333333</v>
      </c>
      <c r="Q8" s="173" t="n">
        <v>58.93333333333333</v>
      </c>
      <c r="R8" s="163" t="n"/>
      <c r="S8" s="173" t="n">
        <v>16</v>
      </c>
      <c r="T8" s="173" t="n">
        <v>38</v>
      </c>
      <c r="U8" s="173" t="n">
        <v>54</v>
      </c>
      <c r="V8" s="163" t="n"/>
      <c r="W8" s="173" t="n">
        <v>79.40833333333333</v>
      </c>
      <c r="X8" s="173" t="n">
        <v>197.1333333333333</v>
      </c>
      <c r="Y8" s="173" t="n">
        <v>276.5416666666667</v>
      </c>
      <c r="Z8" s="163" t="n"/>
    </row>
    <row r="9">
      <c r="A9" s="155" t="inlineStr">
        <is>
          <t>Số bin 0.5 s</t>
        </is>
      </c>
      <c r="B9" s="155" t="inlineStr"/>
      <c r="C9" s="168" t="n">
        <v>2160</v>
      </c>
      <c r="D9" s="168" t="n">
        <v>5040</v>
      </c>
      <c r="E9" s="168" t="n">
        <v>7200</v>
      </c>
      <c r="F9" s="163" t="n"/>
      <c r="G9" s="168" t="n">
        <v>1602</v>
      </c>
      <c r="H9" s="168" t="n">
        <v>4305</v>
      </c>
      <c r="I9" s="168" t="n">
        <v>5907</v>
      </c>
      <c r="J9" s="163" t="n"/>
      <c r="K9" s="168" t="n">
        <v>1774</v>
      </c>
      <c r="L9" s="168" t="n">
        <v>4752</v>
      </c>
      <c r="M9" s="168" t="n">
        <v>6526</v>
      </c>
      <c r="N9" s="163" t="n"/>
      <c r="O9" s="168" t="n">
        <v>2073</v>
      </c>
      <c r="P9" s="168" t="n">
        <v>4999</v>
      </c>
      <c r="Q9" s="168" t="n">
        <v>7072</v>
      </c>
      <c r="R9" s="163" t="n"/>
      <c r="S9" s="168" t="n">
        <v>1920</v>
      </c>
      <c r="T9" s="168" t="n">
        <v>4560</v>
      </c>
      <c r="U9" s="168" t="n">
        <v>6480</v>
      </c>
      <c r="V9" s="163" t="n"/>
      <c r="W9" s="168" t="n">
        <v>9529</v>
      </c>
      <c r="X9" s="168" t="n">
        <v>23656</v>
      </c>
      <c r="Y9" s="168" t="n">
        <v>33185</v>
      </c>
      <c r="Z9" s="163" t="n"/>
    </row>
    <row r="10">
      <c r="A10" s="155" t="inlineStr">
        <is>
          <t>Số cửa sổ 0.96 s không chồng nhau</t>
        </is>
      </c>
      <c r="B10" s="155" t="inlineStr">
        <is>
          <t>thời lượng / 0.96 s: cỡ mẫu độc lập ở độ phân giải model</t>
        </is>
      </c>
      <c r="C10" s="185" t="n">
        <v>1125</v>
      </c>
      <c r="D10" s="185" t="n">
        <v>2625</v>
      </c>
      <c r="E10" s="185" t="n">
        <v>3750</v>
      </c>
      <c r="F10" s="163" t="n"/>
      <c r="G10" s="185" t="n">
        <v>834.375</v>
      </c>
      <c r="H10" s="185" t="n">
        <v>2242.1875</v>
      </c>
      <c r="I10" s="185" t="n">
        <v>3076.5625</v>
      </c>
      <c r="J10" s="163" t="n"/>
      <c r="K10" s="185" t="n">
        <v>923.9583333333334</v>
      </c>
      <c r="L10" s="185" t="n">
        <v>2475</v>
      </c>
      <c r="M10" s="185" t="n">
        <v>3398.958333333333</v>
      </c>
      <c r="N10" s="163" t="n"/>
      <c r="O10" s="185" t="n">
        <v>1079.6875</v>
      </c>
      <c r="P10" s="185" t="n">
        <v>2603.645833333333</v>
      </c>
      <c r="Q10" s="185" t="n">
        <v>3683.333333333333</v>
      </c>
      <c r="R10" s="163" t="n"/>
      <c r="S10" s="185" t="n">
        <v>1000</v>
      </c>
      <c r="T10" s="185" t="n">
        <v>2375</v>
      </c>
      <c r="U10" s="185" t="n">
        <v>3375</v>
      </c>
      <c r="V10" s="163" t="n"/>
      <c r="W10" s="185" t="n">
        <v>4963.020833333334</v>
      </c>
      <c r="X10" s="185" t="n">
        <v>12320.83333333333</v>
      </c>
      <c r="Y10" s="185" t="n">
        <v>17283.85416666667</v>
      </c>
      <c r="Z10" s="163" t="n"/>
    </row>
    <row r="11">
      <c r="A11" s="155" t="inlineStr">
        <is>
          <t>% bin speech</t>
        </is>
      </c>
      <c r="B11" s="155" t="inlineStr"/>
      <c r="C11" s="186" t="n">
        <v>0.324537037037037</v>
      </c>
      <c r="D11" s="186" t="n">
        <v>0.3087301587301587</v>
      </c>
      <c r="E11" s="186" t="n">
        <v>0.3134722222222222</v>
      </c>
      <c r="F11" s="167">
        <f>IF(OR(C11="",D11=""),"",C11-D11)</f>
        <v/>
      </c>
      <c r="G11" s="186" t="n">
        <v>0.3451935081148564</v>
      </c>
      <c r="H11" s="186" t="n">
        <v>0.3289198606271777</v>
      </c>
      <c r="I11" s="186" t="n">
        <v>0.3333333333333333</v>
      </c>
      <c r="J11" s="167">
        <f>IF(OR(G11="",H11=""),"",G11-H11)</f>
        <v/>
      </c>
      <c r="K11" s="186" t="n">
        <v>0.8680947012401353</v>
      </c>
      <c r="L11" s="186" t="n">
        <v>0.8973063973063973</v>
      </c>
      <c r="M11" s="186" t="n">
        <v>0.889365614465216</v>
      </c>
      <c r="N11" s="167">
        <f>IF(OR(K11="",L11=""),"",K11-L11)</f>
        <v/>
      </c>
      <c r="O11" s="186" t="n">
        <v>0.0028943560057887</v>
      </c>
      <c r="P11" s="186" t="n">
        <v>0.0058011602320464</v>
      </c>
      <c r="Q11" s="186" t="n">
        <v>0.0049490950226244</v>
      </c>
      <c r="R11" s="167">
        <f>IF(OR(O11="",P11=""),"",O11-P11)</f>
        <v/>
      </c>
      <c r="S11" s="186" t="n">
        <v>0.0625</v>
      </c>
      <c r="T11" s="186" t="n">
        <v>0.0348684210526315</v>
      </c>
      <c r="U11" s="186" t="n">
        <v>0.0430555555555555</v>
      </c>
      <c r="V11" s="167">
        <f>IF(OR(S11="",T11=""),"",S11-T11)</f>
        <v/>
      </c>
      <c r="W11" s="186" t="n">
        <v>0.3064329940182601</v>
      </c>
      <c r="X11" s="186" t="n">
        <v>0.3138315860669597</v>
      </c>
      <c r="Y11" s="186" t="n">
        <v>0.31170709657978</v>
      </c>
      <c r="Z11" s="167">
        <f>IF(OR(W11="",X11=""),"",W11-X11)</f>
        <v/>
      </c>
    </row>
    <row r="12">
      <c r="A12" s="155" t="inlineStr">
        <is>
          <t>Số lần chuyển trạng thái / phút</t>
        </is>
      </c>
      <c r="B12" s="155" t="inlineStr">
        <is>
          <t>càng cao càng nhiều bin sát biên</t>
        </is>
      </c>
      <c r="C12" s="173" t="n">
        <v>12.27777777777778</v>
      </c>
      <c r="D12" s="173" t="n">
        <v>15.47619047619048</v>
      </c>
      <c r="E12" s="173" t="n">
        <v>14.51666666666667</v>
      </c>
      <c r="F12" s="171">
        <f>IF(OR(C12="",D12=""),"",C12-D12)</f>
        <v/>
      </c>
      <c r="G12" s="173" t="n">
        <v>4.794007490636704</v>
      </c>
      <c r="H12" s="173" t="n">
        <v>8.86411149825784</v>
      </c>
      <c r="I12" s="173" t="n">
        <v>7.760284408329101</v>
      </c>
      <c r="J12" s="171">
        <f>IF(OR(G12="",H12=""),"",G12-H12)</f>
        <v/>
      </c>
      <c r="K12" s="173" t="n">
        <v>9.605411499436302</v>
      </c>
      <c r="L12" s="173" t="n">
        <v>10.27777777777778</v>
      </c>
      <c r="M12" s="173" t="n">
        <v>10.09500459699663</v>
      </c>
      <c r="N12" s="171">
        <f>IF(OR(K12="",L12=""),"",K12-L12)</f>
        <v/>
      </c>
      <c r="O12" s="173" t="n">
        <v>0.3473227206946455</v>
      </c>
      <c r="P12" s="173" t="n">
        <v>0.8161632326465293</v>
      </c>
      <c r="Q12" s="173" t="n">
        <v>0.6787330316742082</v>
      </c>
      <c r="R12" s="171">
        <f>IF(OR(O12="",P12=""),"",O12-P12)</f>
        <v/>
      </c>
      <c r="S12" s="173" t="n">
        <v>2.875</v>
      </c>
      <c r="T12" s="173" t="n">
        <v>2.526315789473684</v>
      </c>
      <c r="U12" s="173" t="n">
        <v>2.62962962962963</v>
      </c>
      <c r="V12" s="171">
        <f>IF(OR(S12="",T12=""),"",S12-T12)</f>
        <v/>
      </c>
      <c r="W12" s="173" t="n">
        <v>6.032112498688215</v>
      </c>
      <c r="X12" s="173" t="n">
        <v>7.634426783902605</v>
      </c>
      <c r="Y12" s="173" t="n">
        <v>7.174325749585655</v>
      </c>
      <c r="Z12" s="171">
        <f>IF(OR(W12="",X12=""),"",W12-X12)</f>
        <v/>
      </c>
    </row>
    <row r="13">
      <c r="A13" s="154" t="inlineStr">
        <is>
          <t>Đoạn speech so với cửa sổ</t>
        </is>
      </c>
    </row>
    <row r="14">
      <c r="A14" s="155" t="inlineStr">
        <is>
          <t>Số đoạn speech</t>
        </is>
      </c>
      <c r="B14" s="155" t="inlineStr">
        <is>
          <t>cỡ mẫu cho event-F1</t>
        </is>
      </c>
      <c r="C14" s="168" t="n">
        <v>112</v>
      </c>
      <c r="D14" s="168" t="n">
        <v>328</v>
      </c>
      <c r="E14" s="168" t="n">
        <v>440</v>
      </c>
      <c r="F14" s="163" t="n"/>
      <c r="G14" s="168" t="n">
        <v>35</v>
      </c>
      <c r="H14" s="168" t="n">
        <v>165</v>
      </c>
      <c r="I14" s="168" t="n">
        <v>200</v>
      </c>
      <c r="J14" s="163" t="n"/>
      <c r="K14" s="168" t="n">
        <v>78</v>
      </c>
      <c r="L14" s="168" t="n">
        <v>219</v>
      </c>
      <c r="M14" s="168" t="n">
        <v>297</v>
      </c>
      <c r="N14" s="163" t="n"/>
      <c r="O14" s="168" t="n">
        <v>3</v>
      </c>
      <c r="P14" s="168" t="n">
        <v>17</v>
      </c>
      <c r="Q14" s="168" t="n">
        <v>20</v>
      </c>
      <c r="R14" s="163" t="n"/>
      <c r="S14" s="168" t="n">
        <v>23</v>
      </c>
      <c r="T14" s="168" t="n">
        <v>48</v>
      </c>
      <c r="U14" s="168" t="n">
        <v>71</v>
      </c>
      <c r="V14" s="163" t="n"/>
      <c r="W14" s="168" t="n">
        <v>251</v>
      </c>
      <c r="X14" s="168" t="n">
        <v>777</v>
      </c>
      <c r="Y14" s="168" t="n">
        <v>1028</v>
      </c>
      <c r="Z14" s="163" t="n"/>
    </row>
    <row r="15">
      <c r="A15" s="155" t="inlineStr">
        <is>
          <t>% đoạn &lt; 0.96 s</t>
        </is>
      </c>
      <c r="B15" s="155" t="inlineStr">
        <is>
          <t>ngắn hơn cửa sổ: không cửa sổ nào nằm trọn trong đoạn</t>
        </is>
      </c>
      <c r="C15" s="186" t="n">
        <v>0.125</v>
      </c>
      <c r="D15" s="186" t="n">
        <v>0.125</v>
      </c>
      <c r="E15" s="186" t="n">
        <v>0.125</v>
      </c>
      <c r="F15" s="167">
        <f>IF(OR(C15="",D15=""),"",C15-D15)</f>
        <v/>
      </c>
      <c r="G15" s="186" t="n">
        <v>0.1428571428571428</v>
      </c>
      <c r="H15" s="186" t="n">
        <v>0.2303030303030303</v>
      </c>
      <c r="I15" s="186" t="n">
        <v>0.215</v>
      </c>
      <c r="J15" s="167">
        <f>IF(OR(G15="",H15=""),"",G15-H15)</f>
        <v/>
      </c>
      <c r="K15" s="186" t="n">
        <v>0.0256410256410256</v>
      </c>
      <c r="L15" s="186" t="n">
        <v>0.0684931506849315</v>
      </c>
      <c r="M15" s="186" t="n">
        <v>0.0572390572390572</v>
      </c>
      <c r="N15" s="167">
        <f>IF(OR(K15="",L15=""),"",K15-L15)</f>
        <v/>
      </c>
      <c r="O15" s="186" t="n">
        <v>0.3333333333333333</v>
      </c>
      <c r="P15" s="186" t="n">
        <v>0.4705882352941176</v>
      </c>
      <c r="Q15" s="186" t="n">
        <v>0.45</v>
      </c>
      <c r="R15" s="167">
        <f>IF(OR(O15="",P15=""),"",O15-P15)</f>
        <v/>
      </c>
      <c r="S15" s="186" t="n">
        <v>0.217391304347826</v>
      </c>
      <c r="T15" s="186" t="n">
        <v>0.1666666666666666</v>
      </c>
      <c r="U15" s="186" t="n">
        <v>0.1830985915492957</v>
      </c>
      <c r="V15" s="167">
        <f>IF(OR(S15="",T15=""),"",S15-T15)</f>
        <v/>
      </c>
      <c r="W15" s="186" t="n">
        <v>0.1075697211155378</v>
      </c>
      <c r="X15" s="186" t="n">
        <v>0.1415701415701415</v>
      </c>
      <c r="Y15" s="186" t="n">
        <v>0.1332684824902723</v>
      </c>
      <c r="Z15" s="167">
        <f>IF(OR(W15="",X15=""),"",W15-X15)</f>
        <v/>
      </c>
    </row>
    <row r="16">
      <c r="A16" s="155" t="inlineStr">
        <is>
          <t>% đoạn 0.96–1.46 s</t>
        </is>
      </c>
      <c r="B16" s="155" t="inlineStr">
        <is>
          <t>chứa được 1 cửa sổ, chưa đủ cửa sổ + 1 bin</t>
        </is>
      </c>
      <c r="C16" s="186" t="n">
        <v>0.1785714285714285</v>
      </c>
      <c r="D16" s="186" t="n">
        <v>0.2378048780487804</v>
      </c>
      <c r="E16" s="186" t="n">
        <v>0.2227272727272727</v>
      </c>
      <c r="F16" s="167">
        <f>IF(OR(C16="",D16=""),"",C16-D16)</f>
        <v/>
      </c>
      <c r="G16" s="186" t="n">
        <v>0.1714285714285714</v>
      </c>
      <c r="H16" s="186" t="n">
        <v>0.1818181818181818</v>
      </c>
      <c r="I16" s="186" t="n">
        <v>0.18</v>
      </c>
      <c r="J16" s="167">
        <f>IF(OR(G16="",H16=""),"",G16-H16)</f>
        <v/>
      </c>
      <c r="K16" s="186" t="n">
        <v>0.0897435897435897</v>
      </c>
      <c r="L16" s="186" t="n">
        <v>0.0958904109589041</v>
      </c>
      <c r="M16" s="186" t="n">
        <v>0.09427609427609419</v>
      </c>
      <c r="N16" s="167">
        <f>IF(OR(K16="",L16=""),"",K16-L16)</f>
        <v/>
      </c>
      <c r="O16" s="186" t="n">
        <v>0.3333333333333333</v>
      </c>
      <c r="P16" s="186" t="n">
        <v>0.3529411764705882</v>
      </c>
      <c r="Q16" s="186" t="n">
        <v>0.35</v>
      </c>
      <c r="R16" s="167">
        <f>IF(OR(O16="",P16=""),"",O16-P16)</f>
        <v/>
      </c>
      <c r="S16" s="186" t="n">
        <v>0.217391304347826</v>
      </c>
      <c r="T16" s="186" t="n">
        <v>0.3541666666666667</v>
      </c>
      <c r="U16" s="186" t="n">
        <v>0.3098591549295774</v>
      </c>
      <c r="V16" s="167">
        <f>IF(OR(S16="",T16=""),"",S16-T16)</f>
        <v/>
      </c>
      <c r="W16" s="186" t="n">
        <v>0.1553784860557769</v>
      </c>
      <c r="X16" s="186" t="n">
        <v>0.1956241956241956</v>
      </c>
      <c r="Y16" s="186" t="n">
        <v>0.1857976653696498</v>
      </c>
      <c r="Z16" s="167">
        <f>IF(OR(W16="",X16=""),"",W16-X16)</f>
        <v/>
      </c>
    </row>
    <row r="17">
      <c r="A17" s="155" t="inlineStr">
        <is>
          <t>% đoạn 1.46–2 s</t>
        </is>
      </c>
      <c r="B17" s="155" t="inlineStr"/>
      <c r="C17" s="186" t="n">
        <v>0.1517857142857142</v>
      </c>
      <c r="D17" s="186" t="n">
        <v>0.1859756097560975</v>
      </c>
      <c r="E17" s="186" t="n">
        <v>0.1772727272727272</v>
      </c>
      <c r="F17" s="167">
        <f>IF(OR(C17="",D17=""),"",C17-D17)</f>
        <v/>
      </c>
      <c r="G17" s="186" t="n">
        <v>0.3142857142857143</v>
      </c>
      <c r="H17" s="186" t="n">
        <v>0.109090909090909</v>
      </c>
      <c r="I17" s="186" t="n">
        <v>0.145</v>
      </c>
      <c r="J17" s="167">
        <f>IF(OR(G17="",H17=""),"",G17-H17)</f>
        <v/>
      </c>
      <c r="K17" s="186" t="n">
        <v>0.0769230769230769</v>
      </c>
      <c r="L17" s="186" t="n">
        <v>0.0958904109589041</v>
      </c>
      <c r="M17" s="186" t="n">
        <v>0.0909090909090909</v>
      </c>
      <c r="N17" s="167">
        <f>IF(OR(K17="",L17=""),"",K17-L17)</f>
        <v/>
      </c>
      <c r="O17" s="186" t="n">
        <v>0.3333333333333333</v>
      </c>
      <c r="P17" s="186" t="n">
        <v>0.1764705882352941</v>
      </c>
      <c r="Q17" s="186" t="n">
        <v>0.2</v>
      </c>
      <c r="R17" s="167">
        <f>IF(OR(O17="",P17=""),"",O17-P17)</f>
        <v/>
      </c>
      <c r="S17" s="186" t="n">
        <v>0.0869565217391304</v>
      </c>
      <c r="T17" s="186" t="n">
        <v>0.2291666666666666</v>
      </c>
      <c r="U17" s="186" t="n">
        <v>0.1830985915492957</v>
      </c>
      <c r="V17" s="167">
        <f>IF(OR(S17="",T17=""),"",S17-T17)</f>
        <v/>
      </c>
      <c r="W17" s="186" t="n">
        <v>0.147410358565737</v>
      </c>
      <c r="X17" s="186" t="n">
        <v>0.1467181467181467</v>
      </c>
      <c r="Y17" s="186" t="n">
        <v>0.1468871595330739</v>
      </c>
      <c r="Z17" s="167">
        <f>IF(OR(W17="",X17=""),"",W17-X17)</f>
        <v/>
      </c>
    </row>
    <row r="18">
      <c r="A18" s="155" t="inlineStr">
        <is>
          <t>% đoạn ≥ 2 s</t>
        </is>
      </c>
      <c r="B18" s="155" t="inlineStr">
        <is>
          <t>đủ dài: có bin ở giữa không bị biên ảnh hưởng</t>
        </is>
      </c>
      <c r="C18" s="186" t="n">
        <v>0.5446428571428571</v>
      </c>
      <c r="D18" s="186" t="n">
        <v>0.4512195121951219</v>
      </c>
      <c r="E18" s="186" t="n">
        <v>0.475</v>
      </c>
      <c r="F18" s="167">
        <f>IF(OR(C18="",D18=""),"",C18-D18)</f>
        <v/>
      </c>
      <c r="G18" s="186" t="n">
        <v>0.3714285714285714</v>
      </c>
      <c r="H18" s="186" t="n">
        <v>0.4787878787878787</v>
      </c>
      <c r="I18" s="186" t="n">
        <v>0.46</v>
      </c>
      <c r="J18" s="167">
        <f>IF(OR(G18="",H18=""),"",G18-H18)</f>
        <v/>
      </c>
      <c r="K18" s="186" t="n">
        <v>0.8076923076923077</v>
      </c>
      <c r="L18" s="186" t="n">
        <v>0.7397260273972602</v>
      </c>
      <c r="M18" s="186" t="n">
        <v>0.7575757575757576</v>
      </c>
      <c r="N18" s="167">
        <f>IF(OR(K18="",L18=""),"",K18-L18)</f>
        <v/>
      </c>
      <c r="O18" s="186" t="n">
        <v>0</v>
      </c>
      <c r="P18" s="186" t="n">
        <v>0</v>
      </c>
      <c r="Q18" s="186" t="n">
        <v>0</v>
      </c>
      <c r="R18" s="167">
        <f>IF(OR(O18="",P18=""),"",O18-P18)</f>
        <v/>
      </c>
      <c r="S18" s="186" t="n">
        <v>0.4782608695652174</v>
      </c>
      <c r="T18" s="186" t="n">
        <v>0.25</v>
      </c>
      <c r="U18" s="186" t="n">
        <v>0.323943661971831</v>
      </c>
      <c r="V18" s="167">
        <f>IF(OR(S18="",T18=""),"",S18-T18)</f>
        <v/>
      </c>
      <c r="W18" s="186" t="n">
        <v>0.5896414342629482</v>
      </c>
      <c r="X18" s="186" t="n">
        <v>0.5160875160875161</v>
      </c>
      <c r="Y18" s="186" t="n">
        <v>0.5340466926070039</v>
      </c>
      <c r="Z18" s="167">
        <f>IF(OR(W18="",X18=""),"",W18-X18)</f>
        <v/>
      </c>
    </row>
    <row r="19">
      <c r="A19" s="155" t="inlineStr">
        <is>
          <t>% thời gian speech trong đoạn &lt; 0.96 s</t>
        </is>
      </c>
      <c r="B19" s="155" t="inlineStr">
        <is>
          <t>phần speech model khó thấy trọn</t>
        </is>
      </c>
      <c r="C19" s="186" t="n">
        <v>0.0199714693295292</v>
      </c>
      <c r="D19" s="186" t="n">
        <v>0.0263496143958868</v>
      </c>
      <c r="E19" s="186" t="n">
        <v>0.0243686309260079</v>
      </c>
      <c r="F19" s="167">
        <f>IF(OR(C19="",D19=""),"",C19-D19)</f>
        <v/>
      </c>
      <c r="G19" s="186" t="n">
        <v>0.0090415913200723</v>
      </c>
      <c r="H19" s="186" t="n">
        <v>0.0268361581920903</v>
      </c>
      <c r="I19" s="186" t="n">
        <v>0.0218384966988318</v>
      </c>
      <c r="J19" s="167">
        <f>IF(OR(G19="",H19=""),"",G19-H19)</f>
        <v/>
      </c>
      <c r="K19" s="186" t="n">
        <v>0.0012987012987012</v>
      </c>
      <c r="L19" s="186" t="n">
        <v>0.0035178236397748</v>
      </c>
      <c r="M19" s="186" t="n">
        <v>0.0029290144727773</v>
      </c>
      <c r="N19" s="167">
        <f>IF(OR(K19="",L19=""),"",K19-L19)</f>
        <v/>
      </c>
      <c r="O19" s="186" t="n">
        <v>0.1666666666666666</v>
      </c>
      <c r="P19" s="186" t="n">
        <v>0.2758620689655172</v>
      </c>
      <c r="Q19" s="186" t="n">
        <v>0.2571428571428571</v>
      </c>
      <c r="R19" s="167">
        <f>IF(OR(O19="",P19=""),"",O19-P19)</f>
        <v/>
      </c>
      <c r="S19" s="186" t="n">
        <v>0.0416666666666666</v>
      </c>
      <c r="T19" s="186" t="n">
        <v>0.050314465408805</v>
      </c>
      <c r="U19" s="186" t="n">
        <v>0.046594982078853</v>
      </c>
      <c r="V19" s="167">
        <f>IF(OR(S19="",T19=""),"",S19-T19)</f>
        <v/>
      </c>
      <c r="W19" s="186" t="n">
        <v>0.0092465753424657</v>
      </c>
      <c r="X19" s="186" t="n">
        <v>0.0148168103448275</v>
      </c>
      <c r="Y19" s="186" t="n">
        <v>0.0132443928847641</v>
      </c>
      <c r="Z19" s="167">
        <f>IF(OR(W19="",X19=""),"",W19-X19)</f>
        <v/>
      </c>
    </row>
    <row r="20">
      <c r="A20" s="155" t="inlineStr">
        <is>
          <t>Trung vị độ dài đoạn (s)</t>
        </is>
      </c>
      <c r="B20" s="155" t="inlineStr"/>
      <c r="C20" s="161" t="n">
        <v>2</v>
      </c>
      <c r="D20" s="161" t="n">
        <v>1.5</v>
      </c>
      <c r="E20" s="161" t="n">
        <v>1.5</v>
      </c>
      <c r="F20" s="164">
        <f>IF(OR(C20="",D20=""),"",C20-D20)</f>
        <v/>
      </c>
      <c r="G20" s="161" t="n">
        <v>1.5</v>
      </c>
      <c r="H20" s="161" t="n">
        <v>1.5</v>
      </c>
      <c r="I20" s="161" t="n">
        <v>1.5</v>
      </c>
      <c r="J20" s="164">
        <f>IF(OR(G20="",H20=""),"",G20-H20)</f>
        <v/>
      </c>
      <c r="K20" s="161" t="n">
        <v>4.25</v>
      </c>
      <c r="L20" s="161" t="n">
        <v>4.5</v>
      </c>
      <c r="M20" s="161" t="n">
        <v>4.5</v>
      </c>
      <c r="N20" s="164">
        <f>IF(OR(K20="",L20=""),"",K20-L20)</f>
        <v/>
      </c>
      <c r="O20" s="161" t="n">
        <v>1</v>
      </c>
      <c r="P20" s="161" t="n">
        <v>1</v>
      </c>
      <c r="Q20" s="161" t="n">
        <v>1</v>
      </c>
      <c r="R20" s="164">
        <f>IF(OR(O20="",P20=""),"",O20-P20)</f>
        <v/>
      </c>
      <c r="S20" s="161" t="n">
        <v>1.5</v>
      </c>
      <c r="T20" s="161" t="n">
        <v>1</v>
      </c>
      <c r="U20" s="161" t="n">
        <v>1.5</v>
      </c>
      <c r="V20" s="164">
        <f>IF(OR(S20="",T20=""),"",S20-T20)</f>
        <v/>
      </c>
      <c r="W20" s="161" t="n">
        <v>2</v>
      </c>
      <c r="X20" s="161" t="n">
        <v>2</v>
      </c>
      <c r="Y20" s="161" t="n">
        <v>2</v>
      </c>
      <c r="Z20" s="164">
        <f>IF(OR(W20="",X20=""),"",W20-X20)</f>
        <v/>
      </c>
    </row>
    <row r="21">
      <c r="A21" s="155" t="inlineStr">
        <is>
          <t>% đoạn bị drop</t>
        </is>
      </c>
      <c r="B21" s="155" t="inlineStr">
        <is>
          <t>đoạn + pad ngắn hơn --drop (0 khi không dùng drop)</t>
        </is>
      </c>
      <c r="C21" s="186" t="n">
        <v>0</v>
      </c>
      <c r="D21" s="186" t="n">
        <v>0</v>
      </c>
      <c r="E21" s="186" t="n">
        <v>0</v>
      </c>
      <c r="F21" s="167">
        <f>IF(OR(C21="",D21=""),"",C21-D21)</f>
        <v/>
      </c>
      <c r="G21" s="186" t="n">
        <v>0</v>
      </c>
      <c r="H21" s="186" t="n">
        <v>0</v>
      </c>
      <c r="I21" s="186" t="n">
        <v>0</v>
      </c>
      <c r="J21" s="167">
        <f>IF(OR(G21="",H21=""),"",G21-H21)</f>
        <v/>
      </c>
      <c r="K21" s="186" t="n">
        <v>0</v>
      </c>
      <c r="L21" s="186" t="n">
        <v>0</v>
      </c>
      <c r="M21" s="186" t="n">
        <v>0</v>
      </c>
      <c r="N21" s="167">
        <f>IF(OR(K21="",L21=""),"",K21-L21)</f>
        <v/>
      </c>
      <c r="O21" s="186" t="n">
        <v>0</v>
      </c>
      <c r="P21" s="186" t="n">
        <v>0</v>
      </c>
      <c r="Q21" s="186" t="n">
        <v>0</v>
      </c>
      <c r="R21" s="167">
        <f>IF(OR(O21="",P21=""),"",O21-P21)</f>
        <v/>
      </c>
      <c r="S21" s="186" t="n">
        <v>0</v>
      </c>
      <c r="T21" s="186" t="n">
        <v>0</v>
      </c>
      <c r="U21" s="186" t="n">
        <v>0</v>
      </c>
      <c r="V21" s="167">
        <f>IF(OR(S21="",T21=""),"",S21-T21)</f>
        <v/>
      </c>
      <c r="W21" s="186" t="n">
        <v>0</v>
      </c>
      <c r="X21" s="186" t="n">
        <v>0</v>
      </c>
      <c r="Y21" s="186" t="n">
        <v>0</v>
      </c>
      <c r="Z21" s="167">
        <f>IF(OR(W21="",X21=""),"",W21-X21)</f>
        <v/>
      </c>
    </row>
    <row r="22">
      <c r="A22" s="154" t="inlineStr">
        <is>
          <t>Khoảng lặng giữa hai đoạn speech</t>
        </is>
      </c>
    </row>
    <row r="23">
      <c r="A23" s="155" t="inlineStr">
        <is>
          <t>Số khoảng lặng</t>
        </is>
      </c>
      <c r="B23" s="155" t="inlineStr"/>
      <c r="C23" s="168" t="n">
        <v>104</v>
      </c>
      <c r="D23" s="168" t="n">
        <v>310</v>
      </c>
      <c r="E23" s="168" t="n">
        <v>414</v>
      </c>
      <c r="F23" s="163" t="n"/>
      <c r="G23" s="168" t="n">
        <v>28</v>
      </c>
      <c r="H23" s="168" t="n">
        <v>148</v>
      </c>
      <c r="I23" s="168" t="n">
        <v>176</v>
      </c>
      <c r="J23" s="163" t="n"/>
      <c r="K23" s="168" t="n">
        <v>69</v>
      </c>
      <c r="L23" s="168" t="n">
        <v>198</v>
      </c>
      <c r="M23" s="168" t="n">
        <v>267</v>
      </c>
      <c r="N23" s="163" t="n"/>
      <c r="O23" s="168" t="n">
        <v>2</v>
      </c>
      <c r="P23" s="168" t="n">
        <v>9</v>
      </c>
      <c r="Q23" s="168" t="n">
        <v>11</v>
      </c>
      <c r="R23" s="163" t="n"/>
      <c r="S23" s="168" t="n">
        <v>19</v>
      </c>
      <c r="T23" s="168" t="n">
        <v>38</v>
      </c>
      <c r="U23" s="168" t="n">
        <v>57</v>
      </c>
      <c r="V23" s="163" t="n"/>
      <c r="W23" s="168" t="n">
        <v>222</v>
      </c>
      <c r="X23" s="168" t="n">
        <v>703</v>
      </c>
      <c r="Y23" s="168" t="n">
        <v>925</v>
      </c>
      <c r="Z23" s="163" t="n"/>
    </row>
    <row r="24">
      <c r="A24" s="155" t="inlineStr">
        <is>
          <t>% khoảng lặng &lt; 0.96 s</t>
        </is>
      </c>
      <c r="B24" s="155" t="inlineStr">
        <is>
          <t>ngắn hơn cửa sổ</t>
        </is>
      </c>
      <c r="C24" s="186" t="n">
        <v>0.3173076923076923</v>
      </c>
      <c r="D24" s="186" t="n">
        <v>0.2548387096774193</v>
      </c>
      <c r="E24" s="186" t="n">
        <v>0.2705314009661835</v>
      </c>
      <c r="F24" s="167">
        <f>IF(OR(C24="",D24=""),"",C24-D24)</f>
        <v/>
      </c>
      <c r="G24" s="186" t="n">
        <v>0.1785714285714285</v>
      </c>
      <c r="H24" s="186" t="n">
        <v>0.1554054054054054</v>
      </c>
      <c r="I24" s="186" t="n">
        <v>0.1590909090909091</v>
      </c>
      <c r="J24" s="167">
        <f>IF(OR(G24="",H24=""),"",G24-H24)</f>
        <v/>
      </c>
      <c r="K24" s="186" t="n">
        <v>0.5652173913043478</v>
      </c>
      <c r="L24" s="186" t="n">
        <v>0.5808080808080808</v>
      </c>
      <c r="M24" s="186" t="n">
        <v>0.5767790262172284</v>
      </c>
      <c r="N24" s="167">
        <f>IF(OR(K24="",L24=""),"",K24-L24)</f>
        <v/>
      </c>
      <c r="O24" s="186" t="n">
        <v>0</v>
      </c>
      <c r="P24" s="186" t="n">
        <v>0.1111111111111111</v>
      </c>
      <c r="Q24" s="186" t="n">
        <v>0.0909090909090909</v>
      </c>
      <c r="R24" s="167">
        <f>IF(OR(O24="",P24=""),"",O24-P24)</f>
        <v/>
      </c>
      <c r="S24" s="186" t="n">
        <v>0.1578947368421052</v>
      </c>
      <c r="T24" s="186" t="n">
        <v>0.131578947368421</v>
      </c>
      <c r="U24" s="186" t="n">
        <v>0.1403508771929824</v>
      </c>
      <c r="V24" s="167">
        <f>IF(OR(S24="",T24=""),"",S24-T24)</f>
        <v/>
      </c>
      <c r="W24" s="186" t="n">
        <v>0.3603603603603603</v>
      </c>
      <c r="X24" s="186" t="n">
        <v>0.3172119487908961</v>
      </c>
      <c r="Y24" s="186" t="n">
        <v>0.3275675675675675</v>
      </c>
      <c r="Z24" s="167">
        <f>IF(OR(W24="",X24=""),"",W24-X24)</f>
        <v/>
      </c>
    </row>
    <row r="25">
      <c r="A25" s="155" t="inlineStr">
        <is>
          <t>% khoảng lặng 0.96–1.46 s</t>
        </is>
      </c>
      <c r="B25" s="155" t="inlineStr"/>
      <c r="C25" s="186" t="n">
        <v>0.2307692307692307</v>
      </c>
      <c r="D25" s="186" t="n">
        <v>0.2354838709677419</v>
      </c>
      <c r="E25" s="186" t="n">
        <v>0.2342995169082125</v>
      </c>
      <c r="F25" s="167">
        <f>IF(OR(C25="",D25=""),"",C25-D25)</f>
        <v/>
      </c>
      <c r="G25" s="186" t="n">
        <v>0.1071428571428571</v>
      </c>
      <c r="H25" s="186" t="n">
        <v>0.1486486486486486</v>
      </c>
      <c r="I25" s="186" t="n">
        <v>0.1420454545454545</v>
      </c>
      <c r="J25" s="167">
        <f>IF(OR(G25="",H25=""),"",G25-H25)</f>
        <v/>
      </c>
      <c r="K25" s="186" t="n">
        <v>0.1159420289855072</v>
      </c>
      <c r="L25" s="186" t="n">
        <v>0.2474747474747475</v>
      </c>
      <c r="M25" s="186" t="n">
        <v>0.2134831460674157</v>
      </c>
      <c r="N25" s="167">
        <f>IF(OR(K25="",L25=""),"",K25-L25)</f>
        <v/>
      </c>
      <c r="O25" s="186" t="n">
        <v>0</v>
      </c>
      <c r="P25" s="186" t="n">
        <v>0</v>
      </c>
      <c r="Q25" s="186" t="n">
        <v>0</v>
      </c>
      <c r="R25" s="167">
        <f>IF(OR(O25="",P25=""),"",O25-P25)</f>
        <v/>
      </c>
      <c r="S25" s="186" t="n">
        <v>0.2631578947368421</v>
      </c>
      <c r="T25" s="186" t="n">
        <v>0.0526315789473684</v>
      </c>
      <c r="U25" s="186" t="n">
        <v>0.1228070175438596</v>
      </c>
      <c r="V25" s="167">
        <f>IF(OR(S25="",T25=""),"",S25-T25)</f>
        <v/>
      </c>
      <c r="W25" s="186" t="n">
        <v>0.1801801801801801</v>
      </c>
      <c r="X25" s="186" t="n">
        <v>0.2076813655761024</v>
      </c>
      <c r="Y25" s="186" t="n">
        <v>0.201081081081081</v>
      </c>
      <c r="Z25" s="167">
        <f>IF(OR(W25="",X25=""),"",W25-X25)</f>
        <v/>
      </c>
    </row>
    <row r="26">
      <c r="A26" s="155" t="inlineStr">
        <is>
          <t>% khoảng lặng 1.46–2 s</t>
        </is>
      </c>
      <c r="B26" s="155" t="inlineStr"/>
      <c r="C26" s="186" t="n">
        <v>0.08653846153846149</v>
      </c>
      <c r="D26" s="186" t="n">
        <v>0.1096774193548387</v>
      </c>
      <c r="E26" s="186" t="n">
        <v>0.1038647342995169</v>
      </c>
      <c r="F26" s="167">
        <f>IF(OR(C26="",D26=""),"",C26-D26)</f>
        <v/>
      </c>
      <c r="G26" s="186" t="n">
        <v>0.0714285714285714</v>
      </c>
      <c r="H26" s="186" t="n">
        <v>0.1148648648648648</v>
      </c>
      <c r="I26" s="186" t="n">
        <v>0.1079545454545454</v>
      </c>
      <c r="J26" s="167">
        <f>IF(OR(G26="",H26=""),"",G26-H26)</f>
        <v/>
      </c>
      <c r="K26" s="186" t="n">
        <v>0.0579710144927536</v>
      </c>
      <c r="L26" s="186" t="n">
        <v>0.0606060606060606</v>
      </c>
      <c r="M26" s="186" t="n">
        <v>0.0599250936329588</v>
      </c>
      <c r="N26" s="167">
        <f>IF(OR(K26="",L26=""),"",K26-L26)</f>
        <v/>
      </c>
      <c r="O26" s="186" t="n">
        <v>0</v>
      </c>
      <c r="P26" s="186" t="n">
        <v>0.1111111111111111</v>
      </c>
      <c r="Q26" s="186" t="n">
        <v>0.0909090909090909</v>
      </c>
      <c r="R26" s="167">
        <f>IF(OR(O26="",P26=""),"",O26-P26)</f>
        <v/>
      </c>
      <c r="S26" s="186" t="n">
        <v>0.0526315789473684</v>
      </c>
      <c r="T26" s="186" t="n">
        <v>0.0789473684210526</v>
      </c>
      <c r="U26" s="186" t="n">
        <v>0.0701754385964912</v>
      </c>
      <c r="V26" s="167">
        <f>IF(OR(S26="",T26=""),"",S26-T26)</f>
        <v/>
      </c>
      <c r="W26" s="186" t="n">
        <v>0.072072072072072</v>
      </c>
      <c r="X26" s="186" t="n">
        <v>0.09530583214793741</v>
      </c>
      <c r="Y26" s="186" t="n">
        <v>0.0897297297297297</v>
      </c>
      <c r="Z26" s="167">
        <f>IF(OR(W26="",X26=""),"",W26-X26)</f>
        <v/>
      </c>
    </row>
    <row r="27">
      <c r="A27" s="155" t="inlineStr">
        <is>
          <t>% khoảng lặng ≥ 2 s</t>
        </is>
      </c>
      <c r="B27" s="155" t="inlineStr"/>
      <c r="C27" s="186" t="n">
        <v>0.3653846153846153</v>
      </c>
      <c r="D27" s="186" t="n">
        <v>0.4</v>
      </c>
      <c r="E27" s="186" t="n">
        <v>0.391304347826087</v>
      </c>
      <c r="F27" s="167">
        <f>IF(OR(C27="",D27=""),"",C27-D27)</f>
        <v/>
      </c>
      <c r="G27" s="186" t="n">
        <v>0.6428571428571429</v>
      </c>
      <c r="H27" s="186" t="n">
        <v>0.581081081081081</v>
      </c>
      <c r="I27" s="186" t="n">
        <v>0.5909090909090909</v>
      </c>
      <c r="J27" s="167">
        <f>IF(OR(G27="",H27=""),"",G27-H27)</f>
        <v/>
      </c>
      <c r="K27" s="186" t="n">
        <v>0.2608695652173913</v>
      </c>
      <c r="L27" s="186" t="n">
        <v>0.1111111111111111</v>
      </c>
      <c r="M27" s="186" t="n">
        <v>0.149812734082397</v>
      </c>
      <c r="N27" s="167">
        <f>IF(OR(K27="",L27=""),"",K27-L27)</f>
        <v/>
      </c>
      <c r="O27" s="186" t="n">
        <v>1</v>
      </c>
      <c r="P27" s="186" t="n">
        <v>0.7777777777777778</v>
      </c>
      <c r="Q27" s="186" t="n">
        <v>0.8181818181818182</v>
      </c>
      <c r="R27" s="167">
        <f>IF(OR(O27="",P27=""),"",O27-P27)</f>
        <v/>
      </c>
      <c r="S27" s="186" t="n">
        <v>0.5263157894736842</v>
      </c>
      <c r="T27" s="186" t="n">
        <v>0.7368421052631579</v>
      </c>
      <c r="U27" s="186" t="n">
        <v>0.6666666666666666</v>
      </c>
      <c r="V27" s="167">
        <f>IF(OR(S27="",T27=""),"",S27-T27)</f>
        <v/>
      </c>
      <c r="W27" s="186" t="n">
        <v>0.3873873873873873</v>
      </c>
      <c r="X27" s="186" t="n">
        <v>0.379800853485064</v>
      </c>
      <c r="Y27" s="186" t="n">
        <v>0.3816216216216216</v>
      </c>
      <c r="Z27" s="167">
        <f>IF(OR(W27="",X27=""),"",W27-X27)</f>
        <v/>
      </c>
    </row>
    <row r="28">
      <c r="A28" s="155" t="inlineStr">
        <is>
          <t>% khoảng lặng &lt; 0.72 s (pad + merge lấp)</t>
        </is>
      </c>
      <c r="B28" s="155" t="inlineStr">
        <is>
          <t>model đúng hoàn toàn vẫn bị tính FA ở A2–A4</t>
        </is>
      </c>
      <c r="C28" s="186" t="n">
        <v>0.3173076923076923</v>
      </c>
      <c r="D28" s="186" t="n">
        <v>0.2548387096774193</v>
      </c>
      <c r="E28" s="186" t="n">
        <v>0.2705314009661835</v>
      </c>
      <c r="F28" s="167">
        <f>IF(OR(C28="",D28=""),"",C28-D28)</f>
        <v/>
      </c>
      <c r="G28" s="186" t="n">
        <v>0.1785714285714285</v>
      </c>
      <c r="H28" s="186" t="n">
        <v>0.1554054054054054</v>
      </c>
      <c r="I28" s="186" t="n">
        <v>0.1590909090909091</v>
      </c>
      <c r="J28" s="167">
        <f>IF(OR(G28="",H28=""),"",G28-H28)</f>
        <v/>
      </c>
      <c r="K28" s="186" t="n">
        <v>0.5652173913043478</v>
      </c>
      <c r="L28" s="186" t="n">
        <v>0.5808080808080808</v>
      </c>
      <c r="M28" s="186" t="n">
        <v>0.5767790262172284</v>
      </c>
      <c r="N28" s="167">
        <f>IF(OR(K28="",L28=""),"",K28-L28)</f>
        <v/>
      </c>
      <c r="O28" s="186" t="n">
        <v>0</v>
      </c>
      <c r="P28" s="186" t="n">
        <v>0.1111111111111111</v>
      </c>
      <c r="Q28" s="186" t="n">
        <v>0.0909090909090909</v>
      </c>
      <c r="R28" s="167">
        <f>IF(OR(O28="",P28=""),"",O28-P28)</f>
        <v/>
      </c>
      <c r="S28" s="186" t="n">
        <v>0.1578947368421052</v>
      </c>
      <c r="T28" s="186" t="n">
        <v>0.131578947368421</v>
      </c>
      <c r="U28" s="186" t="n">
        <v>0.1403508771929824</v>
      </c>
      <c r="V28" s="167">
        <f>IF(OR(S28="",T28=""),"",S28-T28)</f>
        <v/>
      </c>
      <c r="W28" s="186" t="n">
        <v>0.3603603603603603</v>
      </c>
      <c r="X28" s="186" t="n">
        <v>0.3172119487908961</v>
      </c>
      <c r="Y28" s="186" t="n">
        <v>0.3275675675675675</v>
      </c>
      <c r="Z28" s="167">
        <f>IF(OR(W28="",X28=""),"",W28-X28)</f>
        <v/>
      </c>
    </row>
    <row r="29">
      <c r="A29" s="155" t="inlineStr">
        <is>
          <t>Trung vị độ dài khoảng lặng (s)</t>
        </is>
      </c>
      <c r="B29" s="155" t="inlineStr"/>
      <c r="C29" s="161" t="n">
        <v>1</v>
      </c>
      <c r="D29" s="161" t="n">
        <v>1.5</v>
      </c>
      <c r="E29" s="161" t="n">
        <v>1</v>
      </c>
      <c r="F29" s="164">
        <f>IF(OR(C29="",D29=""),"",C29-D29)</f>
        <v/>
      </c>
      <c r="G29" s="161" t="n">
        <v>4</v>
      </c>
      <c r="H29" s="161" t="n">
        <v>2</v>
      </c>
      <c r="I29" s="161" t="n">
        <v>2</v>
      </c>
      <c r="J29" s="164">
        <f>IF(OR(G29="",H29=""),"",G29-H29)</f>
        <v/>
      </c>
      <c r="K29" s="161" t="n">
        <v>0.5</v>
      </c>
      <c r="L29" s="161" t="n">
        <v>0.5</v>
      </c>
      <c r="M29" s="161" t="n">
        <v>0.5</v>
      </c>
      <c r="N29" s="164">
        <f>IF(OR(K29="",L29=""),"",K29-L29)</f>
        <v/>
      </c>
      <c r="O29" s="161" t="n">
        <v>31.5</v>
      </c>
      <c r="P29" s="161" t="n">
        <v>7</v>
      </c>
      <c r="Q29" s="161" t="n">
        <v>11.5</v>
      </c>
      <c r="R29" s="164">
        <f>IF(OR(O29="",P29=""),"",O29-P29)</f>
        <v/>
      </c>
      <c r="S29" s="161" t="n">
        <v>2.5</v>
      </c>
      <c r="T29" s="161" t="n">
        <v>5.5</v>
      </c>
      <c r="U29" s="161" t="n">
        <v>3.5</v>
      </c>
      <c r="V29" s="164">
        <f>IF(OR(S29="",T29=""),"",S29-T29)</f>
        <v/>
      </c>
      <c r="W29" s="161" t="n">
        <v>1</v>
      </c>
      <c r="X29" s="161" t="n">
        <v>1</v>
      </c>
      <c r="Y29" s="161" t="n">
        <v>1</v>
      </c>
      <c r="Z29" s="164">
        <f>IF(OR(W29="",X29=""),"",W29-X29)</f>
        <v/>
      </c>
    </row>
    <row r="30">
      <c r="A30" s="154" t="inlineStr">
        <is>
          <t>Cửa sổ 0.96 s theo tỉ lệ speech của nhãn</t>
        </is>
      </c>
    </row>
    <row r="31">
      <c r="A31" s="155" t="inlineStr">
        <is>
          <t>% cửa sổ thuần speech</t>
        </is>
      </c>
      <c r="B31" s="155" t="inlineStr"/>
      <c r="C31" s="186" t="n">
        <v>0.2343189964157706</v>
      </c>
      <c r="D31" s="186" t="n">
        <v>0.1944124423963133</v>
      </c>
      <c r="E31" s="186" t="n">
        <v>0.2063844086021505</v>
      </c>
      <c r="F31" s="167">
        <f>IF(OR(C31="",D31=""),"",C31-D31)</f>
        <v/>
      </c>
      <c r="G31" s="186" t="n">
        <v>0.3097086399838693</v>
      </c>
      <c r="H31" s="186" t="n">
        <v>0.2669589985758189</v>
      </c>
      <c r="I31" s="186" t="n">
        <v>0.2785443020682495</v>
      </c>
      <c r="J31" s="167">
        <f>IF(OR(G31="",H31=""),"",G31-H31)</f>
        <v/>
      </c>
      <c r="K31" s="186" t="n">
        <v>0.7936247723132969</v>
      </c>
      <c r="L31" s="186" t="n">
        <v>0.819959266802444</v>
      </c>
      <c r="M31" s="186" t="n">
        <v>0.8128090999010881</v>
      </c>
      <c r="N31" s="167">
        <f>IF(OR(K31="",L31=""),"",K31-L31)</f>
        <v/>
      </c>
      <c r="O31" s="186" t="n">
        <v>0.0006224227806737</v>
      </c>
      <c r="P31" s="186" t="n">
        <v>0.0008711644564901</v>
      </c>
      <c r="Q31" s="186" t="n">
        <v>0.0007982484149067</v>
      </c>
      <c r="R31" s="167">
        <f>IF(OR(O31="",P31=""),"",O31-P31)</f>
        <v/>
      </c>
      <c r="S31" s="186" t="n">
        <v>0.0426747311827956</v>
      </c>
      <c r="T31" s="186" t="n">
        <v>0.0168010752688172</v>
      </c>
      <c r="U31" s="186" t="n">
        <v>0.0244673436877737</v>
      </c>
      <c r="V31" s="167">
        <f>IF(OR(S31="",T31=""),"",S31-T31)</f>
        <v/>
      </c>
      <c r="W31" s="186" t="n">
        <v>0.2614821839859098</v>
      </c>
      <c r="X31" s="186" t="n">
        <v>0.2581296239473594</v>
      </c>
      <c r="Y31" s="186" t="n">
        <v>0.2590919918523308</v>
      </c>
      <c r="Z31" s="167">
        <f>IF(OR(W31="",X31=""),"",W31-X31)</f>
        <v/>
      </c>
    </row>
    <row r="32">
      <c r="A32" s="155" t="inlineStr">
        <is>
          <t>% cửa sổ thuần non-speech</t>
        </is>
      </c>
      <c r="B32" s="155" t="inlineStr"/>
      <c r="C32" s="186" t="n">
        <v>0.5910991636798089</v>
      </c>
      <c r="D32" s="186" t="n">
        <v>0.5825652841781874</v>
      </c>
      <c r="E32" s="186" t="n">
        <v>0.5851254480286738</v>
      </c>
      <c r="F32" s="167">
        <f>IF(OR(C32="",D32=""),"",C32-D32)</f>
        <v/>
      </c>
      <c r="G32" s="186" t="n">
        <v>0.619820546426051</v>
      </c>
      <c r="H32" s="186" t="n">
        <v>0.606138970092197</v>
      </c>
      <c r="I32" s="186" t="n">
        <v>0.6098467254993033</v>
      </c>
      <c r="J32" s="167">
        <f>IF(OR(G32="",H32=""),"",G32-H32)</f>
        <v/>
      </c>
      <c r="K32" s="186" t="n">
        <v>0.0759562841530054</v>
      </c>
      <c r="L32" s="186" t="n">
        <v>0.0427359131025118</v>
      </c>
      <c r="M32" s="186" t="n">
        <v>0.05175568743818</v>
      </c>
      <c r="N32" s="167">
        <f>IF(OR(K32="",L32=""),"",K32-L32)</f>
        <v/>
      </c>
      <c r="O32" s="186" t="n">
        <v>0.9943203921263518</v>
      </c>
      <c r="P32" s="186" t="n">
        <v>0.9878682283096184</v>
      </c>
      <c r="Q32" s="186" t="n">
        <v>0.9897596131916252</v>
      </c>
      <c r="R32" s="167">
        <f>IF(OR(O32="",P32=""),"",O32-P32)</f>
        <v/>
      </c>
      <c r="S32" s="186" t="n">
        <v>0.916162634408602</v>
      </c>
      <c r="T32" s="186" t="n">
        <v>0.9460597057159028</v>
      </c>
      <c r="U32" s="186" t="n">
        <v>0.9372013142174432</v>
      </c>
      <c r="V32" s="167">
        <f>IF(OR(S32="",T32=""),"",S32-T32)</f>
        <v/>
      </c>
      <c r="W32" s="186" t="n">
        <v>0.6534344939710066</v>
      </c>
      <c r="X32" s="186" t="n">
        <v>0.6341413521530121</v>
      </c>
      <c r="Y32" s="186" t="n">
        <v>0.6396795379746528</v>
      </c>
      <c r="Z32" s="167">
        <f>IF(OR(W32="",X32=""),"",W32-X32)</f>
        <v/>
      </c>
    </row>
    <row r="33">
      <c r="A33" s="155" t="inlineStr">
        <is>
          <t>% cửa sổ lẫn</t>
        </is>
      </c>
      <c r="B33" s="155" t="inlineStr">
        <is>
          <t>chứa cả speech lẫn non-speech: điểm tuỳ cách model hiểu nhãn cửa sổ</t>
        </is>
      </c>
      <c r="C33" s="186" t="n">
        <v>0.1745818399044205</v>
      </c>
      <c r="D33" s="186" t="n">
        <v>0.2230222734254992</v>
      </c>
      <c r="E33" s="186" t="n">
        <v>0.2084901433691756</v>
      </c>
      <c r="F33" s="167">
        <f>IF(OR(C33="",D33=""),"",C33-D33)</f>
        <v/>
      </c>
      <c r="G33" s="186" t="n">
        <v>0.0704708135900796</v>
      </c>
      <c r="H33" s="186" t="n">
        <v>0.1269020313319841</v>
      </c>
      <c r="I33" s="186" t="n">
        <v>0.1116089724324472</v>
      </c>
      <c r="J33" s="167">
        <f>IF(OR(G33="",H33=""),"",G33-H33)</f>
        <v/>
      </c>
      <c r="K33" s="186" t="n">
        <v>0.1304189435336976</v>
      </c>
      <c r="L33" s="186" t="n">
        <v>0.1373048200950441</v>
      </c>
      <c r="M33" s="186" t="n">
        <v>0.1354352126607319</v>
      </c>
      <c r="N33" s="167">
        <f>IF(OR(K33="",L33=""),"",K33-L33)</f>
        <v/>
      </c>
      <c r="O33" s="186" t="n">
        <v>0.0050571850929744</v>
      </c>
      <c r="P33" s="186" t="n">
        <v>0.0112606072338915</v>
      </c>
      <c r="Q33" s="186" t="n">
        <v>0.009442138393468</v>
      </c>
      <c r="R33" s="167">
        <f>IF(OR(O33="",P33=""),"",O33-P33)</f>
        <v/>
      </c>
      <c r="S33" s="186" t="n">
        <v>0.0411626344086021</v>
      </c>
      <c r="T33" s="186" t="n">
        <v>0.0371392190152801</v>
      </c>
      <c r="U33" s="186" t="n">
        <v>0.0383313420947829</v>
      </c>
      <c r="V33" s="167">
        <f>IF(OR(S33="",T33=""),"",S33-T33)</f>
        <v/>
      </c>
      <c r="W33" s="186" t="n">
        <v>0.0850833220430836</v>
      </c>
      <c r="X33" s="186" t="n">
        <v>0.1077290238996283</v>
      </c>
      <c r="Y33" s="186" t="n">
        <v>0.1012284701730164</v>
      </c>
      <c r="Z33" s="167">
        <f>IF(OR(W33="",X33=""),"",W33-X33)</f>
        <v/>
      </c>
    </row>
    <row r="34">
      <c r="A34" s="154" t="inlineStr">
        <is>
          <t>Khoảng cách từ tâm bin tới chuyển trạng thái gần nhất</t>
        </is>
      </c>
    </row>
    <row r="35">
      <c r="A35" s="155" t="inlineStr">
        <is>
          <t>% bin ≤ 0.48 s</t>
        </is>
      </c>
      <c r="B35" s="155" t="inlineStr">
        <is>
          <t>bin biên: cửa sổ đặt tâm trong bin (A0) đã chứa biên</t>
        </is>
      </c>
      <c r="C35" s="186" t="n">
        <v>0.1828703703703703</v>
      </c>
      <c r="D35" s="186" t="n">
        <v>0.2343253968253968</v>
      </c>
      <c r="E35" s="186" t="n">
        <v>0.2188888888888888</v>
      </c>
      <c r="F35" s="167">
        <f>IF(OR(C35="",D35=""),"",C35-D35)</f>
        <v/>
      </c>
      <c r="G35" s="186" t="n">
        <v>0.0736579275905118</v>
      </c>
      <c r="H35" s="186" t="n">
        <v>0.1337979094076655</v>
      </c>
      <c r="I35" s="186" t="n">
        <v>0.1174877264262739</v>
      </c>
      <c r="J35" s="167">
        <f>IF(OR(G35="",H35=""),"",G35-H35)</f>
        <v/>
      </c>
      <c r="K35" s="186" t="n">
        <v>0.1369785794813979</v>
      </c>
      <c r="L35" s="186" t="n">
        <v>0.1443602693602693</v>
      </c>
      <c r="M35" s="186" t="n">
        <v>0.142353662273981</v>
      </c>
      <c r="N35" s="167">
        <f>IF(OR(K35="",L35=""),"",K35-L35)</f>
        <v/>
      </c>
      <c r="O35" s="186" t="n">
        <v>0.0053063193439459</v>
      </c>
      <c r="P35" s="186" t="n">
        <v>0.0118023604720944</v>
      </c>
      <c r="Q35" s="186" t="n">
        <v>0.009898190045248801</v>
      </c>
      <c r="R35" s="167">
        <f>IF(OR(O35="",P35=""),"",O35-P35)</f>
        <v/>
      </c>
      <c r="S35" s="186" t="n">
        <v>0.04375</v>
      </c>
      <c r="T35" s="186" t="n">
        <v>0.0392543859649122</v>
      </c>
      <c r="U35" s="186" t="n">
        <v>0.0405864197530864</v>
      </c>
      <c r="V35" s="167">
        <f>IF(OR(S35="",T35=""),"",S35-T35)</f>
        <v/>
      </c>
      <c r="W35" s="186" t="n">
        <v>0.08930632805121209</v>
      </c>
      <c r="X35" s="186" t="n">
        <v>0.1133327696990192</v>
      </c>
      <c r="Y35" s="186" t="n">
        <v>0.1064336296519511</v>
      </c>
      <c r="Z35" s="167">
        <f>IF(OR(W35="",X35=""),"",W35-X35)</f>
        <v/>
      </c>
    </row>
    <row r="36">
      <c r="A36" s="155" t="inlineStr">
        <is>
          <t>% bin 0.48–0.96 s</t>
        </is>
      </c>
      <c r="B36" s="155" t="inlineStr">
        <is>
          <t>A0 không chạm biên; A1–A4 (gộp cửa sổ quanh hop) còn chạm</t>
        </is>
      </c>
      <c r="C36" s="186" t="n">
        <v>0.1087962962962963</v>
      </c>
      <c r="D36" s="186" t="n">
        <v>0.1311507936507936</v>
      </c>
      <c r="E36" s="186" t="n">
        <v>0.1244444444444444</v>
      </c>
      <c r="F36" s="167">
        <f>IF(OR(C36="",D36=""),"",C36-D36)</f>
        <v/>
      </c>
      <c r="G36" s="186" t="n">
        <v>0.0493133583021223</v>
      </c>
      <c r="H36" s="186" t="n">
        <v>0.0878048780487804</v>
      </c>
      <c r="I36" s="186" t="n">
        <v>0.0773658371423734</v>
      </c>
      <c r="J36" s="167">
        <f>IF(OR(G36="",H36=""),"",G36-H36)</f>
        <v/>
      </c>
      <c r="K36" s="186" t="n">
        <v>0.09075535512965049</v>
      </c>
      <c r="L36" s="186" t="n">
        <v>0.0801767676767676</v>
      </c>
      <c r="M36" s="186" t="n">
        <v>0.0830524057615691</v>
      </c>
      <c r="N36" s="167">
        <f>IF(OR(K36="",L36=""),"",K36-L36)</f>
        <v/>
      </c>
      <c r="O36" s="186" t="n">
        <v>0.0033767486734201</v>
      </c>
      <c r="P36" s="186" t="n">
        <v>0.0068013602720544</v>
      </c>
      <c r="Q36" s="186" t="n">
        <v>0.0057975113122171</v>
      </c>
      <c r="R36" s="167">
        <f>IF(OR(O36="",P36=""),"",O36-P36)</f>
        <v/>
      </c>
      <c r="S36" s="186" t="n">
        <v>0.0270833333333333</v>
      </c>
      <c r="T36" s="186" t="n">
        <v>0.0247807017543859</v>
      </c>
      <c r="U36" s="186" t="n">
        <v>0.0254629629629629</v>
      </c>
      <c r="V36" s="167">
        <f>IF(OR(S36="",T36=""),"",S36-T36)</f>
        <v/>
      </c>
      <c r="W36" s="186" t="n">
        <v>0.0560394584951201</v>
      </c>
      <c r="X36" s="186" t="n">
        <v>0.0662411227595536</v>
      </c>
      <c r="Y36" s="186" t="n">
        <v>0.0633117372306765</v>
      </c>
      <c r="Z36" s="167">
        <f>IF(OR(W36="",X36=""),"",W36-X36)</f>
        <v/>
      </c>
    </row>
    <row r="37">
      <c r="A37" s="155" t="inlineStr">
        <is>
          <t>% bin 0.96–1.44 s</t>
        </is>
      </c>
      <c r="B37" s="155" t="inlineStr">
        <is>
          <t>chỉ A1–A4 có làm mượt còn chạm biên</t>
        </is>
      </c>
      <c r="C37" s="186" t="n">
        <v>0.0652777777777777</v>
      </c>
      <c r="D37" s="186" t="n">
        <v>0.06944444444444441</v>
      </c>
      <c r="E37" s="186" t="n">
        <v>0.0681944444444444</v>
      </c>
      <c r="F37" s="167">
        <f>IF(OR(C37="",D37=""),"",C37-D37)</f>
        <v/>
      </c>
      <c r="G37" s="186" t="n">
        <v>0.0337078651685393</v>
      </c>
      <c r="H37" s="186" t="n">
        <v>0.0603948896631823</v>
      </c>
      <c r="I37" s="186" t="n">
        <v>0.053157271034366</v>
      </c>
      <c r="J37" s="167">
        <f>IF(OR(G37="",H37=""),"",G37-H37)</f>
        <v/>
      </c>
      <c r="K37" s="186" t="n">
        <v>0.0642615558060879</v>
      </c>
      <c r="L37" s="186" t="n">
        <v>0.0635521885521885</v>
      </c>
      <c r="M37" s="186" t="n">
        <v>0.0637450199203187</v>
      </c>
      <c r="N37" s="167">
        <f>IF(OR(K37="",L37=""),"",K37-L37)</f>
        <v/>
      </c>
      <c r="O37" s="186" t="n">
        <v>0.0028943560057887</v>
      </c>
      <c r="P37" s="186" t="n">
        <v>0.0056011202240448</v>
      </c>
      <c r="Q37" s="186" t="n">
        <v>0.0048076923076923</v>
      </c>
      <c r="R37" s="167">
        <f>IF(OR(O37="",P37=""),"",O37-P37)</f>
        <v/>
      </c>
      <c r="S37" s="186" t="n">
        <v>0.0192708333333333</v>
      </c>
      <c r="T37" s="186" t="n">
        <v>0.0184210526315789</v>
      </c>
      <c r="U37" s="186" t="n">
        <v>0.0186728395061728</v>
      </c>
      <c r="V37" s="167">
        <f>IF(OR(S37="",T37=""),"",S37-T37)</f>
        <v/>
      </c>
      <c r="W37" s="186" t="n">
        <v>0.0369398677720642</v>
      </c>
      <c r="X37" s="186" t="n">
        <v>0.0432871153195806</v>
      </c>
      <c r="Y37" s="186" t="n">
        <v>0.0414645171010998</v>
      </c>
      <c r="Z37" s="167">
        <f>IF(OR(W37="",X37=""),"",W37-X37)</f>
        <v/>
      </c>
    </row>
    <row r="38">
      <c r="A38" s="155" t="inlineStr">
        <is>
          <t>% bin &gt; 1.44 s</t>
        </is>
      </c>
      <c r="B38" s="155" t="inlineStr">
        <is>
          <t>xa biên: không cửa sổ nào góp vào điểm bin chứa biên</t>
        </is>
      </c>
      <c r="C38" s="186" t="n">
        <v>0.6430555555555556</v>
      </c>
      <c r="D38" s="186" t="n">
        <v>0.5650793650793651</v>
      </c>
      <c r="E38" s="186" t="n">
        <v>0.5884722222222222</v>
      </c>
      <c r="F38" s="167">
        <f>IF(OR(C38="",D38=""),"",C38-D38)</f>
        <v/>
      </c>
      <c r="G38" s="186" t="n">
        <v>0.8433208489388264</v>
      </c>
      <c r="H38" s="186" t="n">
        <v>0.7180023228803717</v>
      </c>
      <c r="I38" s="186" t="n">
        <v>0.7519891653969867</v>
      </c>
      <c r="J38" s="167">
        <f>IF(OR(G38="",H38=""),"",G38-H38)</f>
        <v/>
      </c>
      <c r="K38" s="186" t="n">
        <v>0.7080045095828635</v>
      </c>
      <c r="L38" s="186" t="n">
        <v>0.7119107744107744</v>
      </c>
      <c r="M38" s="186" t="n">
        <v>0.7108489120441311</v>
      </c>
      <c r="N38" s="167">
        <f>IF(OR(K38="",L38=""),"",K38-L38)</f>
        <v/>
      </c>
      <c r="O38" s="186" t="n">
        <v>0.9884225759768452</v>
      </c>
      <c r="P38" s="186" t="n">
        <v>0.9757951590318064</v>
      </c>
      <c r="Q38" s="186" t="n">
        <v>0.9794966063348416</v>
      </c>
      <c r="R38" s="167">
        <f>IF(OR(O38="",P38=""),"",O38-P38)</f>
        <v/>
      </c>
      <c r="S38" s="186" t="n">
        <v>0.9098958333333332</v>
      </c>
      <c r="T38" s="186" t="n">
        <v>0.9175438596491228</v>
      </c>
      <c r="U38" s="186" t="n">
        <v>0.9152777777777776</v>
      </c>
      <c r="V38" s="167">
        <f>IF(OR(S38="",T38=""),"",S38-T38)</f>
        <v/>
      </c>
      <c r="W38" s="186" t="n">
        <v>0.8177143456816035</v>
      </c>
      <c r="X38" s="186" t="n">
        <v>0.7771389922218465</v>
      </c>
      <c r="Y38" s="186" t="n">
        <v>0.7887901160162724</v>
      </c>
      <c r="Z38" s="167">
        <f>IF(OR(W38="",X38=""),"",W38-X38)</f>
        <v/>
      </c>
    </row>
    <row r="39">
      <c r="A39" s="155" t="inlineStr">
        <is>
          <t>% bin &lt; 6 tâm cửa sổ</t>
        </is>
      </c>
      <c r="B39" s="155" t="inlineStr">
        <is>
          <t>đầu / cuối file: điểm A0 dựa trên ít cửa sổ hoặc nội suy</t>
        </is>
      </c>
      <c r="C39" s="186" t="n">
        <v>0.0083333333333333</v>
      </c>
      <c r="D39" s="186" t="n">
        <v>0.0083333333333333</v>
      </c>
      <c r="E39" s="186" t="n">
        <v>0.0083333333333333</v>
      </c>
      <c r="F39" s="167">
        <f>IF(OR(C39="",D39=""),"",C39-D39)</f>
        <v/>
      </c>
      <c r="G39" s="186" t="n">
        <v>0.009987515605493101</v>
      </c>
      <c r="H39" s="186" t="n">
        <v>0.0088269454123112</v>
      </c>
      <c r="I39" s="186" t="n">
        <v>0.009141696292534199</v>
      </c>
      <c r="J39" s="167">
        <f>IF(OR(G39="",H39=""),"",G39-H39)</f>
        <v/>
      </c>
      <c r="K39" s="186" t="n">
        <v>0.0101465614430665</v>
      </c>
      <c r="L39" s="186" t="n">
        <v>0.008627946127946101</v>
      </c>
      <c r="M39" s="186" t="n">
        <v>0.0090407600367759</v>
      </c>
      <c r="N39" s="167">
        <f>IF(OR(K39="",L39=""),"",K39-L39)</f>
        <v/>
      </c>
      <c r="O39" s="186" t="n">
        <v>0.0086830680173661</v>
      </c>
      <c r="P39" s="186" t="n">
        <v>0.0084016803360672</v>
      </c>
      <c r="Q39" s="186" t="n">
        <v>0.008484162895927599</v>
      </c>
      <c r="R39" s="167">
        <f>IF(OR(O39="",P39=""),"",O39-P39)</f>
        <v/>
      </c>
      <c r="S39" s="186" t="n">
        <v>0.0083333333333333</v>
      </c>
      <c r="T39" s="186" t="n">
        <v>0.0083333333333333</v>
      </c>
      <c r="U39" s="186" t="n">
        <v>0.0083333333333333</v>
      </c>
      <c r="V39" s="167">
        <f>IF(OR(S39="",T39=""),"",S39-T39)</f>
        <v/>
      </c>
      <c r="W39" s="186" t="n">
        <v>0.0090250813306747</v>
      </c>
      <c r="X39" s="186" t="n">
        <v>0.0084967872844098</v>
      </c>
      <c r="Y39" s="186" t="n">
        <v>0.008648485761639201</v>
      </c>
      <c r="Z39" s="167">
        <f>IF(OR(W39="",X39=""),"",W39-X39)</f>
        <v/>
      </c>
    </row>
    <row r="40">
      <c r="A40" s="154" t="inlineStr">
        <is>
          <t>Trần oracle: model hoàn hảo cùng cửa sổ 0.96 s (điểm = tỉ lệ speech, ngưỡng 0.5)</t>
        </is>
      </c>
    </row>
    <row r="41">
      <c r="A41" s="155" t="inlineStr">
        <is>
          <t>Oracle A0 F1</t>
        </is>
      </c>
      <c r="B41" s="155" t="inlineStr">
        <is>
          <t>điểm bin thô; &lt; 1 là phần mất do độ phân giải, không phải lỗi model</t>
        </is>
      </c>
      <c r="C41" s="166" t="n">
        <v>0.9992872416250892</v>
      </c>
      <c r="D41" s="166" t="n">
        <v>0.9987154784842646</v>
      </c>
      <c r="E41" s="166" t="n">
        <v>0.9988930706220944</v>
      </c>
      <c r="F41" s="165">
        <f>IF(OR(C41="",D41=""),"",C41-D41)</f>
        <v/>
      </c>
      <c r="G41" s="166" t="n">
        <v>1</v>
      </c>
      <c r="H41" s="166" t="n">
        <v>0.9996467679265276</v>
      </c>
      <c r="I41" s="166" t="n">
        <v>0.9997459994919988</v>
      </c>
      <c r="J41" s="165">
        <f>IF(OR(G41="",H41=""),"",G41-H41)</f>
        <v/>
      </c>
      <c r="K41" s="166" t="n">
        <v>1</v>
      </c>
      <c r="L41" s="166" t="n">
        <v>0.99953095684803</v>
      </c>
      <c r="M41" s="166" t="n">
        <v>0.9996554100620262</v>
      </c>
      <c r="N41" s="165">
        <f>IF(OR(K41="",L41=""),"",K41-L41)</f>
        <v/>
      </c>
      <c r="O41" s="166" t="n">
        <v>1</v>
      </c>
      <c r="P41" s="166" t="n">
        <v>1</v>
      </c>
      <c r="Q41" s="166" t="n">
        <v>1</v>
      </c>
      <c r="R41" s="165">
        <f>IF(OR(O41="",P41=""),"",O41-P41)</f>
        <v/>
      </c>
      <c r="S41" s="166" t="n">
        <v>1</v>
      </c>
      <c r="T41" s="166" t="n">
        <v>1</v>
      </c>
      <c r="U41" s="166" t="n">
        <v>1</v>
      </c>
      <c r="V41" s="165">
        <f>IF(OR(S41="",T41=""),"",S41-T41)</f>
        <v/>
      </c>
      <c r="W41" s="166" t="n">
        <v>0.999828796438966</v>
      </c>
      <c r="X41" s="166" t="n">
        <v>0.9993938985790288</v>
      </c>
      <c r="Y41" s="166" t="n">
        <v>0.999516674722088</v>
      </c>
      <c r="Z41" s="165">
        <f>IF(OR(W41="",X41=""),"",W41-X41)</f>
        <v/>
      </c>
    </row>
    <row r="42">
      <c r="A42" s="155" t="inlineStr">
        <is>
          <t>Oracle A0 MR</t>
        </is>
      </c>
      <c r="B42" s="155" t="inlineStr"/>
      <c r="C42" s="186" t="n">
        <v>0</v>
      </c>
      <c r="D42" s="186" t="n">
        <v>0.0006426735218507999</v>
      </c>
      <c r="E42" s="186" t="n">
        <v>0.0004430660168365</v>
      </c>
      <c r="F42" s="167">
        <f>IF(OR(C42="",D42=""),"",C42-D42)</f>
        <v/>
      </c>
      <c r="G42" s="186" t="n">
        <v>0</v>
      </c>
      <c r="H42" s="186" t="n">
        <v>0.0007062146892655</v>
      </c>
      <c r="I42" s="186" t="n">
        <v>0.0005078720162519</v>
      </c>
      <c r="J42" s="167">
        <f>IF(OR(G42="",H42=""),"",G42-H42)</f>
        <v/>
      </c>
      <c r="K42" s="186" t="n">
        <v>0</v>
      </c>
      <c r="L42" s="186" t="n">
        <v>0.0004690431519699</v>
      </c>
      <c r="M42" s="186" t="n">
        <v>0.0003445899379738</v>
      </c>
      <c r="N42" s="167">
        <f>IF(OR(K42="",L42=""),"",K42-L42)</f>
        <v/>
      </c>
      <c r="O42" s="186" t="n">
        <v>0</v>
      </c>
      <c r="P42" s="186" t="n">
        <v>0</v>
      </c>
      <c r="Q42" s="186" t="n">
        <v>0</v>
      </c>
      <c r="R42" s="167">
        <f>IF(OR(O42="",P42=""),"",O42-P42)</f>
        <v/>
      </c>
      <c r="S42" s="186" t="n">
        <v>0</v>
      </c>
      <c r="T42" s="186" t="n">
        <v>0</v>
      </c>
      <c r="U42" s="186" t="n">
        <v>0</v>
      </c>
      <c r="V42" s="167">
        <f>IF(OR(S42="",T42=""),"",S42-T42)</f>
        <v/>
      </c>
      <c r="W42" s="186" t="n">
        <v>0</v>
      </c>
      <c r="X42" s="186" t="n">
        <v>0.0005387931034482</v>
      </c>
      <c r="Y42" s="186" t="n">
        <v>0.0003866976024748</v>
      </c>
      <c r="Z42" s="167">
        <f>IF(OR(W42="",X42=""),"",W42-X42)</f>
        <v/>
      </c>
    </row>
    <row r="43">
      <c r="A43" s="155" t="inlineStr">
        <is>
          <t>Oracle A0 FAR</t>
        </is>
      </c>
      <c r="B43" s="155" t="inlineStr"/>
      <c r="C43" s="186" t="n">
        <v>0.0006854009595613</v>
      </c>
      <c r="D43" s="186" t="n">
        <v>0.0008610792192881</v>
      </c>
      <c r="E43" s="186" t="n">
        <v>0.0008092251669026</v>
      </c>
      <c r="F43" s="167">
        <f>IF(OR(C43="",D43=""),"",C43-D43)</f>
        <v/>
      </c>
      <c r="G43" s="186" t="n">
        <v>0</v>
      </c>
      <c r="H43" s="186" t="n">
        <v>0</v>
      </c>
      <c r="I43" s="186" t="n">
        <v>0</v>
      </c>
      <c r="J43" s="167">
        <f>IF(OR(G43="",H43=""),"",G43-H43)</f>
        <v/>
      </c>
      <c r="K43" s="186" t="n">
        <v>0</v>
      </c>
      <c r="L43" s="186" t="n">
        <v>0.0040983606557377</v>
      </c>
      <c r="M43" s="186" t="n">
        <v>0.002770083102493</v>
      </c>
      <c r="N43" s="167">
        <f>IF(OR(K43="",L43=""),"",K43-L43)</f>
        <v/>
      </c>
      <c r="O43" s="186" t="n">
        <v>0</v>
      </c>
      <c r="P43" s="186" t="n">
        <v>0</v>
      </c>
      <c r="Q43" s="186" t="n">
        <v>0</v>
      </c>
      <c r="R43" s="167">
        <f>IF(OR(O43="",P43=""),"",O43-P43)</f>
        <v/>
      </c>
      <c r="S43" s="186" t="n">
        <v>0</v>
      </c>
      <c r="T43" s="186" t="n">
        <v>0</v>
      </c>
      <c r="U43" s="186" t="n">
        <v>0</v>
      </c>
      <c r="V43" s="167">
        <f>IF(OR(S43="",T43=""),"",S43-T43)</f>
        <v/>
      </c>
      <c r="W43" s="186" t="n">
        <v>0.0001513088213042</v>
      </c>
      <c r="X43" s="186" t="n">
        <v>0.0003080335140463</v>
      </c>
      <c r="Y43" s="186" t="n">
        <v>0.0002626855216496</v>
      </c>
      <c r="Z43" s="167">
        <f>IF(OR(W43="",X43=""),"",W43-X43)</f>
        <v/>
      </c>
    </row>
    <row r="44">
      <c r="A44" s="155" t="inlineStr">
        <is>
          <t>Oracle A0 DCF</t>
        </is>
      </c>
      <c r="B44" s="155" t="inlineStr">
        <is>
          <t>trọng số miss 0.75 (Python, không theo ô B6)</t>
        </is>
      </c>
      <c r="C44" s="166" t="n">
        <v>0.0001713502398903</v>
      </c>
      <c r="D44" s="166" t="n">
        <v>0.0006972749462102</v>
      </c>
      <c r="E44" s="166" t="n">
        <v>0.000534605804353</v>
      </c>
      <c r="F44" s="165">
        <f>IF(OR(C44="",D44=""),"",C44-D44)</f>
        <v/>
      </c>
      <c r="G44" s="166" t="n">
        <v>0</v>
      </c>
      <c r="H44" s="166" t="n">
        <v>0.0005296610169491</v>
      </c>
      <c r="I44" s="166" t="n">
        <v>0.0003809040121889</v>
      </c>
      <c r="J44" s="165">
        <f>IF(OR(G44="",H44=""),"",G44-H44)</f>
        <v/>
      </c>
      <c r="K44" s="166" t="n">
        <v>0</v>
      </c>
      <c r="L44" s="166" t="n">
        <v>0.0013763725279119</v>
      </c>
      <c r="M44" s="166" t="n">
        <v>0.0009509632291036</v>
      </c>
      <c r="N44" s="165">
        <f>IF(OR(K44="",L44=""),"",K44-L44)</f>
        <v/>
      </c>
      <c r="O44" s="166" t="n">
        <v>0</v>
      </c>
      <c r="P44" s="166" t="n">
        <v>0</v>
      </c>
      <c r="Q44" s="166" t="n">
        <v>0</v>
      </c>
      <c r="R44" s="165">
        <f>IF(OR(O44="",P44=""),"",O44-P44)</f>
        <v/>
      </c>
      <c r="S44" s="166" t="n">
        <v>0</v>
      </c>
      <c r="T44" s="166" t="n">
        <v>0</v>
      </c>
      <c r="U44" s="166" t="n">
        <v>0</v>
      </c>
      <c r="V44" s="165">
        <f>IF(OR(S44="",T44=""),"",S44-T44)</f>
        <v/>
      </c>
      <c r="W44" s="166" t="n">
        <v>3.782720532607051e-05</v>
      </c>
      <c r="X44" s="166" t="n">
        <v>0.0004811032060977</v>
      </c>
      <c r="Y44" s="166" t="n">
        <v>0.0003556945822685</v>
      </c>
      <c r="Z44" s="165">
        <f>IF(OR(W44="",X44=""),"",W44-X44)</f>
        <v/>
      </c>
    </row>
    <row r="45">
      <c r="A45" s="155" t="inlineStr">
        <is>
          <t>Oracle A0 % bin sai</t>
        </is>
      </c>
      <c r="B45" s="155" t="inlineStr"/>
      <c r="C45" s="186" t="n">
        <v>0.0004629629629629</v>
      </c>
      <c r="D45" s="186" t="n">
        <v>0.0007936507936507</v>
      </c>
      <c r="E45" s="186" t="n">
        <v>0.0006944444444444</v>
      </c>
      <c r="F45" s="167">
        <f>IF(OR(C45="",D45=""),"",C45-D45)</f>
        <v/>
      </c>
      <c r="G45" s="186" t="n">
        <v>0</v>
      </c>
      <c r="H45" s="186" t="n">
        <v>0.000232288037166</v>
      </c>
      <c r="I45" s="186" t="n">
        <v>0.0001692906720839</v>
      </c>
      <c r="J45" s="167">
        <f>IF(OR(G45="",H45=""),"",G45-H45)</f>
        <v/>
      </c>
      <c r="K45" s="186" t="n">
        <v>0</v>
      </c>
      <c r="L45" s="186" t="n">
        <v>0.0008417508417508</v>
      </c>
      <c r="M45" s="186" t="n">
        <v>0.0006129328838492001</v>
      </c>
      <c r="N45" s="167">
        <f>IF(OR(K45="",L45=""),"",K45-L45)</f>
        <v/>
      </c>
      <c r="O45" s="186" t="n">
        <v>0</v>
      </c>
      <c r="P45" s="186" t="n">
        <v>0</v>
      </c>
      <c r="Q45" s="186" t="n">
        <v>0</v>
      </c>
      <c r="R45" s="167">
        <f>IF(OR(O45="",P45=""),"",O45-P45)</f>
        <v/>
      </c>
      <c r="S45" s="186" t="n">
        <v>0</v>
      </c>
      <c r="T45" s="186" t="n">
        <v>0</v>
      </c>
      <c r="U45" s="186" t="n">
        <v>0</v>
      </c>
      <c r="V45" s="167">
        <f>IF(OR(S45="",T45=""),"",S45-T45)</f>
        <v/>
      </c>
      <c r="W45" s="186" t="n">
        <v>0.0001049428061706</v>
      </c>
      <c r="X45" s="186" t="n">
        <v>0.0003804531619885</v>
      </c>
      <c r="Y45" s="186" t="n">
        <v>0.0003013409673045</v>
      </c>
      <c r="Z45" s="167">
        <f>IF(OR(W45="",X45=""),"",W45-X45)</f>
        <v/>
      </c>
    </row>
    <row r="46">
      <c r="A46" s="155" t="inlineStr">
        <is>
          <t>Oracle A4 F1</t>
        </is>
      </c>
      <c r="B46" s="155" t="inlineStr">
        <is>
          <t>hậu xử lý hiện tại; &lt; 1 là phần mất do độ phân giải, không phải lỗi model</t>
        </is>
      </c>
      <c r="C46" s="166" t="n">
        <v>0.9705882352941176</v>
      </c>
      <c r="D46" s="166" t="n">
        <v>0.9646687697160884</v>
      </c>
      <c r="E46" s="166" t="n">
        <v>0.9665071770334928</v>
      </c>
      <c r="F46" s="165">
        <f>IF(OR(C46="",D46=""),"",C46-D46)</f>
        <v/>
      </c>
      <c r="G46" s="166" t="n">
        <v>0.9909584086799276</v>
      </c>
      <c r="H46" s="166" t="n">
        <v>0.9805585012371862</v>
      </c>
      <c r="I46" s="166" t="n">
        <v>0.983481575603558</v>
      </c>
      <c r="J46" s="165">
        <f>IF(OR(G46="",H46=""),"",G46-H46)</f>
        <v/>
      </c>
      <c r="K46" s="166" t="n">
        <v>0.9862223646267222</v>
      </c>
      <c r="L46" s="166" t="n">
        <v>0.9854200416570238</v>
      </c>
      <c r="M46" s="166" t="n">
        <v>0.985632916772932</v>
      </c>
      <c r="N46" s="165">
        <f>IF(OR(K46="",L46=""),"",K46-L46)</f>
        <v/>
      </c>
      <c r="O46" s="166" t="n">
        <v>0.9090909090909092</v>
      </c>
      <c r="P46" s="166" t="n">
        <v>0.8461538461538461</v>
      </c>
      <c r="Q46" s="166" t="n">
        <v>0.8571428571428571</v>
      </c>
      <c r="R46" s="165">
        <f>IF(OR(O46="",P46=""),"",O46-P46)</f>
        <v/>
      </c>
      <c r="S46" s="166" t="n">
        <v>0.9623430962343096</v>
      </c>
      <c r="T46" s="166" t="n">
        <v>0.9655172413793104</v>
      </c>
      <c r="U46" s="166" t="n">
        <v>0.96415770609319</v>
      </c>
      <c r="V46" s="165">
        <f>IF(OR(S46="",T46=""),"",S46-T46)</f>
        <v/>
      </c>
      <c r="W46" s="166" t="n">
        <v>0.9822184589331076</v>
      </c>
      <c r="X46" s="166" t="n">
        <v>0.9792166266986412</v>
      </c>
      <c r="Y46" s="166" t="n">
        <v>0.9800640627241</v>
      </c>
      <c r="Z46" s="165">
        <f>IF(OR(W46="",X46=""),"",W46-X46)</f>
        <v/>
      </c>
    </row>
    <row r="47">
      <c r="A47" s="155" t="inlineStr">
        <is>
          <t>Oracle A4 MR</t>
        </is>
      </c>
      <c r="B47" s="155" t="inlineStr"/>
      <c r="C47" s="186" t="n">
        <v>0.0114122681883024</v>
      </c>
      <c r="D47" s="186" t="n">
        <v>0.0173521850899742</v>
      </c>
      <c r="E47" s="186" t="n">
        <v>0.0155073105892778</v>
      </c>
      <c r="F47" s="167">
        <f>IF(OR(C47="",D47=""),"",C47-D47)</f>
        <v/>
      </c>
      <c r="G47" s="186" t="n">
        <v>0.0090415913200723</v>
      </c>
      <c r="H47" s="186" t="n">
        <v>0.0204802259887005</v>
      </c>
      <c r="I47" s="186" t="n">
        <v>0.0172676485525647</v>
      </c>
      <c r="J47" s="167">
        <f>IF(OR(G47="",H47=""),"",G47-H47)</f>
        <v/>
      </c>
      <c r="K47" s="186" t="n">
        <v>0.0006493506493506</v>
      </c>
      <c r="L47" s="186" t="n">
        <v>0.0014071294559099</v>
      </c>
      <c r="M47" s="186" t="n">
        <v>0.0012060647829083</v>
      </c>
      <c r="N47" s="167">
        <f>IF(OR(K47="",L47=""),"",K47-L47)</f>
        <v/>
      </c>
      <c r="O47" s="186" t="n">
        <v>0.1666666666666666</v>
      </c>
      <c r="P47" s="186" t="n">
        <v>0.2413793103448276</v>
      </c>
      <c r="Q47" s="186" t="n">
        <v>0.2285714285714285</v>
      </c>
      <c r="R47" s="167">
        <f>IF(OR(O47="",P47=""),"",O47-P47)</f>
        <v/>
      </c>
      <c r="S47" s="186" t="n">
        <v>0.0416666666666666</v>
      </c>
      <c r="T47" s="186" t="n">
        <v>0.0314465408805031</v>
      </c>
      <c r="U47" s="186" t="n">
        <v>0.03584229390681</v>
      </c>
      <c r="V47" s="167">
        <f>IF(OR(S47="",T47=""),"",S47-T47)</f>
        <v/>
      </c>
      <c r="W47" s="186" t="n">
        <v>0.0068493150684931</v>
      </c>
      <c r="X47" s="186" t="n">
        <v>0.009967672413793101</v>
      </c>
      <c r="Y47" s="186" t="n">
        <v>0.009087393658159301</v>
      </c>
      <c r="Z47" s="167">
        <f>IF(OR(W47="",X47=""),"",W47-X47)</f>
        <v/>
      </c>
    </row>
    <row r="48">
      <c r="A48" s="155" t="inlineStr">
        <is>
          <t>Oracle A4 FAR</t>
        </is>
      </c>
      <c r="B48" s="155" t="inlineStr"/>
      <c r="C48" s="186" t="n">
        <v>0.0233036326250856</v>
      </c>
      <c r="D48" s="186" t="n">
        <v>0.0243972445464982</v>
      </c>
      <c r="E48" s="186" t="n">
        <v>0.024074448715355</v>
      </c>
      <c r="F48" s="167">
        <f>IF(OR(C48="",D48=""),"",C48-D48)</f>
        <v/>
      </c>
      <c r="G48" s="186" t="n">
        <v>0.0047664442326024</v>
      </c>
      <c r="H48" s="186" t="n">
        <v>0.0089996538594669</v>
      </c>
      <c r="I48" s="186" t="n">
        <v>0.0078720162519045</v>
      </c>
      <c r="J48" s="167">
        <f>IF(OR(G48="",H48=""),"",G48-H48)</f>
        <v/>
      </c>
      <c r="K48" s="186" t="n">
        <v>0.1794871794871795</v>
      </c>
      <c r="L48" s="186" t="n">
        <v>0.2459016393442623</v>
      </c>
      <c r="M48" s="186" t="n">
        <v>0.224376731301939</v>
      </c>
      <c r="N48" s="167">
        <f>IF(OR(K48="",L48=""),"",K48-L48)</f>
        <v/>
      </c>
      <c r="O48" s="186" t="n">
        <v>0</v>
      </c>
      <c r="P48" s="186" t="n">
        <v>0.0002012072434607</v>
      </c>
      <c r="Q48" s="186" t="n">
        <v>0.0001421060110842</v>
      </c>
      <c r="R48" s="167">
        <f>IF(OR(O48="",P48=""),"",O48-P48)</f>
        <v/>
      </c>
      <c r="S48" s="186" t="n">
        <v>0.0022222222222222</v>
      </c>
      <c r="T48" s="186" t="n">
        <v>0.0013633265167007</v>
      </c>
      <c r="U48" s="186" t="n">
        <v>0.001612643122077</v>
      </c>
      <c r="V48" s="167">
        <f>IF(OR(S48="",T48=""),"",S48-T48)</f>
        <v/>
      </c>
      <c r="W48" s="186" t="n">
        <v>0.0128612498108639</v>
      </c>
      <c r="X48" s="186" t="n">
        <v>0.0146623952686052</v>
      </c>
      <c r="Y48" s="186" t="n">
        <v>0.0141412372488069</v>
      </c>
      <c r="Z48" s="167">
        <f>IF(OR(W48="",X48=""),"",W48-X48)</f>
        <v/>
      </c>
    </row>
    <row r="49">
      <c r="A49" s="155" t="inlineStr">
        <is>
          <t>Oracle A4 DCF</t>
        </is>
      </c>
      <c r="B49" s="155" t="inlineStr">
        <is>
          <t>trọng số miss 0.75 (Python, không theo ô B6)</t>
        </is>
      </c>
      <c r="C49" s="166" t="n">
        <v>0.0143851092974982</v>
      </c>
      <c r="D49" s="166" t="n">
        <v>0.0191134499541052</v>
      </c>
      <c r="E49" s="166" t="n">
        <v>0.0176490951207971</v>
      </c>
      <c r="F49" s="165">
        <f>IF(OR(C49="",D49=""),"",C49-D49)</f>
        <v/>
      </c>
      <c r="G49" s="166" t="n">
        <v>0.007972804548204799</v>
      </c>
      <c r="H49" s="166" t="n">
        <v>0.0176100829563921</v>
      </c>
      <c r="I49" s="166" t="n">
        <v>0.0149187404773996</v>
      </c>
      <c r="J49" s="165">
        <f>IF(OR(G49="",H49=""),"",G49-H49)</f>
        <v/>
      </c>
      <c r="K49" s="166" t="n">
        <v>0.0453588078588078</v>
      </c>
      <c r="L49" s="166" t="n">
        <v>0.062530756927998</v>
      </c>
      <c r="M49" s="166" t="n">
        <v>0.056998731412666</v>
      </c>
      <c r="N49" s="165">
        <f>IF(OR(K49="",L49=""),"",K49-L49)</f>
        <v/>
      </c>
      <c r="O49" s="166" t="n">
        <v>0.125</v>
      </c>
      <c r="P49" s="166" t="n">
        <v>0.1810847845694858</v>
      </c>
      <c r="Q49" s="166" t="n">
        <v>0.1714640979313424</v>
      </c>
      <c r="R49" s="165">
        <f>IF(OR(O49="",P49=""),"",O49-P49)</f>
        <v/>
      </c>
      <c r="S49" s="166" t="n">
        <v>0.0318055555555555</v>
      </c>
      <c r="T49" s="166" t="n">
        <v>0.0239257372895525</v>
      </c>
      <c r="U49" s="166" t="n">
        <v>0.0272848812106267</v>
      </c>
      <c r="V49" s="165">
        <f>IF(OR(S49="",T49=""),"",S49-T49)</f>
        <v/>
      </c>
      <c r="W49" s="166" t="n">
        <v>0.0083522987540858</v>
      </c>
      <c r="X49" s="166" t="n">
        <v>0.0111413531274961</v>
      </c>
      <c r="Y49" s="166" t="n">
        <v>0.0103508545558212</v>
      </c>
      <c r="Z49" s="165">
        <f>IF(OR(W49="",X49=""),"",W49-X49)</f>
        <v/>
      </c>
    </row>
    <row r="50">
      <c r="A50" s="155" t="inlineStr">
        <is>
          <t>Oracle A4 % bin sai</t>
        </is>
      </c>
      <c r="B50" s="155" t="inlineStr"/>
      <c r="C50" s="186" t="n">
        <v>0.0194444444444444</v>
      </c>
      <c r="D50" s="186" t="n">
        <v>0.0222222222222222</v>
      </c>
      <c r="E50" s="186" t="n">
        <v>0.0213888888888888</v>
      </c>
      <c r="F50" s="167">
        <f>IF(OR(C50="",D50=""),"",C50-D50)</f>
        <v/>
      </c>
      <c r="G50" s="186" t="n">
        <v>0.0062421972534332</v>
      </c>
      <c r="H50" s="186" t="n">
        <v>0.0127758420441347</v>
      </c>
      <c r="I50" s="186" t="n">
        <v>0.0110038936854579</v>
      </c>
      <c r="J50" s="167">
        <f>IF(OR(G50="",H50=""),"",G50-H50)</f>
        <v/>
      </c>
      <c r="K50" s="186" t="n">
        <v>0.02423900789177</v>
      </c>
      <c r="L50" s="186" t="n">
        <v>0.0265151515151515</v>
      </c>
      <c r="M50" s="186" t="n">
        <v>0.0258964143426294</v>
      </c>
      <c r="N50" s="167">
        <f>IF(OR(K50="",L50=""),"",K50-L50)</f>
        <v/>
      </c>
      <c r="O50" s="186" t="n">
        <v>0.0004823926676314</v>
      </c>
      <c r="P50" s="186" t="n">
        <v>0.0016003200640128</v>
      </c>
      <c r="Q50" s="186" t="n">
        <v>0.0012726244343891</v>
      </c>
      <c r="R50" s="167">
        <f>IF(OR(O50="",P50=""),"",O50-P50)</f>
        <v/>
      </c>
      <c r="S50" s="186" t="n">
        <v>0.0046875</v>
      </c>
      <c r="T50" s="186" t="n">
        <v>0.0024122807017543</v>
      </c>
      <c r="U50" s="186" t="n">
        <v>0.0030864197530864</v>
      </c>
      <c r="V50" s="167">
        <f>IF(OR(S50="",T50=""),"",S50-T50)</f>
        <v/>
      </c>
      <c r="W50" s="186" t="n">
        <v>0.0110189946479168</v>
      </c>
      <c r="X50" s="186" t="n">
        <v>0.0131890429489347</v>
      </c>
      <c r="Y50" s="186" t="n">
        <v>0.0125659183365978</v>
      </c>
      <c r="Z50" s="167">
        <f>IF(OR(W50="",X50=""),"",W50-X50)</f>
        <v/>
      </c>
    </row>
    <row r="52">
      <c r="A52" s="154" t="inlineStr">
        <is>
          <t>b. Phân bố độ dài đoạn speech / khoảng lặng (số đoạn theo độ dài, toàn bộ file); nhãn theo bin nên độ dài là bội của 0.5 s</t>
        </is>
      </c>
    </row>
    <row r="53">
      <c r="A53" s="162" t="inlineStr">
        <is>
          <t>Category</t>
        </is>
      </c>
      <c r="B53" s="162" t="inlineStr">
        <is>
          <t>Loại</t>
        </is>
      </c>
      <c r="C53" s="162" t="inlineStr">
        <is>
          <t>Số đoạn</t>
        </is>
      </c>
      <c r="D53" s="162" t="inlineStr">
        <is>
          <t>0.5 s</t>
        </is>
      </c>
      <c r="E53" s="162" t="inlineStr">
        <is>
          <t>1 s</t>
        </is>
      </c>
      <c r="F53" s="162" t="inlineStr">
        <is>
          <t>1.5 s</t>
        </is>
      </c>
      <c r="G53" s="162" t="inlineStr">
        <is>
          <t>2 s</t>
        </is>
      </c>
      <c r="H53" s="162" t="inlineStr">
        <is>
          <t>2.5 s</t>
        </is>
      </c>
      <c r="I53" s="162" t="inlineStr">
        <is>
          <t>3 s</t>
        </is>
      </c>
      <c r="J53" s="162" t="inlineStr">
        <is>
          <t>3.5 s</t>
        </is>
      </c>
      <c r="K53" s="162" t="inlineStr">
        <is>
          <t>4 s</t>
        </is>
      </c>
      <c r="L53" s="162" t="inlineStr">
        <is>
          <t>4.5 s</t>
        </is>
      </c>
      <c r="M53" s="162" t="inlineStr">
        <is>
          <t>≥ 5 s</t>
        </is>
      </c>
      <c r="N53" s="162" t="inlineStr">
        <is>
          <t>% 0.5 s</t>
        </is>
      </c>
      <c r="O53" s="162" t="inlineStr">
        <is>
          <t>% 1 s</t>
        </is>
      </c>
      <c r="P53" s="162" t="inlineStr">
        <is>
          <t>% 1.5 s</t>
        </is>
      </c>
      <c r="Q53" s="162" t="inlineStr">
        <is>
          <t>% 2 s</t>
        </is>
      </c>
      <c r="R53" s="162" t="inlineStr">
        <is>
          <t>% 2.5 s</t>
        </is>
      </c>
      <c r="S53" s="162" t="inlineStr">
        <is>
          <t>% 3 s</t>
        </is>
      </c>
      <c r="T53" s="162" t="inlineStr">
        <is>
          <t>% 3.5 s</t>
        </is>
      </c>
      <c r="U53" s="162" t="inlineStr">
        <is>
          <t>% 4 s</t>
        </is>
      </c>
      <c r="V53" s="162" t="inlineStr">
        <is>
          <t>% 4.5 s</t>
        </is>
      </c>
      <c r="W53" s="162" t="inlineStr">
        <is>
          <t>% ≥ 5 s</t>
        </is>
      </c>
    </row>
    <row r="54">
      <c r="A54" s="155" t="inlineStr">
        <is>
          <t>Asm</t>
        </is>
      </c>
      <c r="B54" s="155" t="inlineStr">
        <is>
          <t>speech</t>
        </is>
      </c>
      <c r="C54" s="168" t="n">
        <v>440</v>
      </c>
      <c r="D54" s="168" t="n">
        <v>55</v>
      </c>
      <c r="E54" s="168" t="n">
        <v>98</v>
      </c>
      <c r="F54" s="168" t="n">
        <v>78</v>
      </c>
      <c r="G54" s="168" t="n">
        <v>63</v>
      </c>
      <c r="H54" s="168" t="n">
        <v>44</v>
      </c>
      <c r="I54" s="168" t="n">
        <v>24</v>
      </c>
      <c r="J54" s="168" t="n">
        <v>15</v>
      </c>
      <c r="K54" s="168" t="n">
        <v>12</v>
      </c>
      <c r="L54" s="168" t="n">
        <v>17</v>
      </c>
      <c r="M54" s="168" t="n">
        <v>34</v>
      </c>
      <c r="N54" s="167">
        <f>IF($C54=0,"",D54/$C54)</f>
        <v/>
      </c>
      <c r="O54" s="167">
        <f>IF($C54=0,"",E54/$C54)</f>
        <v/>
      </c>
      <c r="P54" s="167">
        <f>IF($C54=0,"",F54/$C54)</f>
        <v/>
      </c>
      <c r="Q54" s="167">
        <f>IF($C54=0,"",G54/$C54)</f>
        <v/>
      </c>
      <c r="R54" s="167">
        <f>IF($C54=0,"",H54/$C54)</f>
        <v/>
      </c>
      <c r="S54" s="167">
        <f>IF($C54=0,"",I54/$C54)</f>
        <v/>
      </c>
      <c r="T54" s="167">
        <f>IF($C54=0,"",J54/$C54)</f>
        <v/>
      </c>
      <c r="U54" s="167">
        <f>IF($C54=0,"",K54/$C54)</f>
        <v/>
      </c>
      <c r="V54" s="167">
        <f>IF($C54=0,"",L54/$C54)</f>
        <v/>
      </c>
      <c r="W54" s="167">
        <f>IF($C54=0,"",M54/$C54)</f>
        <v/>
      </c>
    </row>
    <row r="55">
      <c r="A55" s="155" t="inlineStr">
        <is>
          <t>Asm</t>
        </is>
      </c>
      <c r="B55" s="155" t="inlineStr">
        <is>
          <t>khoảng lặng</t>
        </is>
      </c>
      <c r="C55" s="168" t="n">
        <v>414</v>
      </c>
      <c r="D55" s="168" t="n">
        <v>112</v>
      </c>
      <c r="E55" s="168" t="n">
        <v>97</v>
      </c>
      <c r="F55" s="168" t="n">
        <v>43</v>
      </c>
      <c r="G55" s="168" t="n">
        <v>43</v>
      </c>
      <c r="H55" s="168" t="n">
        <v>24</v>
      </c>
      <c r="I55" s="168" t="n">
        <v>14</v>
      </c>
      <c r="J55" s="168" t="n">
        <v>10</v>
      </c>
      <c r="K55" s="168" t="n">
        <v>8</v>
      </c>
      <c r="L55" s="168" t="n">
        <v>5</v>
      </c>
      <c r="M55" s="168" t="n">
        <v>58</v>
      </c>
      <c r="N55" s="167">
        <f>IF($C55=0,"",D55/$C55)</f>
        <v/>
      </c>
      <c r="O55" s="167">
        <f>IF($C55=0,"",E55/$C55)</f>
        <v/>
      </c>
      <c r="P55" s="167">
        <f>IF($C55=0,"",F55/$C55)</f>
        <v/>
      </c>
      <c r="Q55" s="167">
        <f>IF($C55=0,"",G55/$C55)</f>
        <v/>
      </c>
      <c r="R55" s="167">
        <f>IF($C55=0,"",H55/$C55)</f>
        <v/>
      </c>
      <c r="S55" s="167">
        <f>IF($C55=0,"",I55/$C55)</f>
        <v/>
      </c>
      <c r="T55" s="167">
        <f>IF($C55=0,"",J55/$C55)</f>
        <v/>
      </c>
      <c r="U55" s="167">
        <f>IF($C55=0,"",K55/$C55)</f>
        <v/>
      </c>
      <c r="V55" s="167">
        <f>IF($C55=0,"",L55/$C55)</f>
        <v/>
      </c>
      <c r="W55" s="167">
        <f>IF($C55=0,"",M55/$C55)</f>
        <v/>
      </c>
    </row>
    <row r="56">
      <c r="A56" s="155" t="inlineStr">
        <is>
          <t>Babble</t>
        </is>
      </c>
      <c r="B56" s="155" t="inlineStr">
        <is>
          <t>speech</t>
        </is>
      </c>
      <c r="C56" s="168" t="n">
        <v>200</v>
      </c>
      <c r="D56" s="168" t="n">
        <v>43</v>
      </c>
      <c r="E56" s="168" t="n">
        <v>36</v>
      </c>
      <c r="F56" s="168" t="n">
        <v>29</v>
      </c>
      <c r="G56" s="168" t="n">
        <v>19</v>
      </c>
      <c r="H56" s="168" t="n">
        <v>14</v>
      </c>
      <c r="I56" s="168" t="n">
        <v>4</v>
      </c>
      <c r="J56" s="168" t="n">
        <v>11</v>
      </c>
      <c r="K56" s="168" t="n">
        <v>4</v>
      </c>
      <c r="L56" s="168" t="n">
        <v>6</v>
      </c>
      <c r="M56" s="168" t="n">
        <v>34</v>
      </c>
      <c r="N56" s="167">
        <f>IF($C56=0,"",D56/$C56)</f>
        <v/>
      </c>
      <c r="O56" s="167">
        <f>IF($C56=0,"",E56/$C56)</f>
        <v/>
      </c>
      <c r="P56" s="167">
        <f>IF($C56=0,"",F56/$C56)</f>
        <v/>
      </c>
      <c r="Q56" s="167">
        <f>IF($C56=0,"",G56/$C56)</f>
        <v/>
      </c>
      <c r="R56" s="167">
        <f>IF($C56=0,"",H56/$C56)</f>
        <v/>
      </c>
      <c r="S56" s="167">
        <f>IF($C56=0,"",I56/$C56)</f>
        <v/>
      </c>
      <c r="T56" s="167">
        <f>IF($C56=0,"",J56/$C56)</f>
        <v/>
      </c>
      <c r="U56" s="167">
        <f>IF($C56=0,"",K56/$C56)</f>
        <v/>
      </c>
      <c r="V56" s="167">
        <f>IF($C56=0,"",L56/$C56)</f>
        <v/>
      </c>
      <c r="W56" s="167">
        <f>IF($C56=0,"",M56/$C56)</f>
        <v/>
      </c>
    </row>
    <row r="57">
      <c r="A57" s="155" t="inlineStr">
        <is>
          <t>Babble</t>
        </is>
      </c>
      <c r="B57" s="155" t="inlineStr">
        <is>
          <t>khoảng lặng</t>
        </is>
      </c>
      <c r="C57" s="168" t="n">
        <v>176</v>
      </c>
      <c r="D57" s="168" t="n">
        <v>28</v>
      </c>
      <c r="E57" s="168" t="n">
        <v>25</v>
      </c>
      <c r="F57" s="168" t="n">
        <v>19</v>
      </c>
      <c r="G57" s="168" t="n">
        <v>17</v>
      </c>
      <c r="H57" s="168" t="n">
        <v>7</v>
      </c>
      <c r="I57" s="168" t="n">
        <v>5</v>
      </c>
      <c r="J57" s="168" t="n">
        <v>6</v>
      </c>
      <c r="K57" s="168" t="n">
        <v>7</v>
      </c>
      <c r="L57" s="168" t="n">
        <v>5</v>
      </c>
      <c r="M57" s="168" t="n">
        <v>57</v>
      </c>
      <c r="N57" s="167">
        <f>IF($C57=0,"",D57/$C57)</f>
        <v/>
      </c>
      <c r="O57" s="167">
        <f>IF($C57=0,"",E57/$C57)</f>
        <v/>
      </c>
      <c r="P57" s="167">
        <f>IF($C57=0,"",F57/$C57)</f>
        <v/>
      </c>
      <c r="Q57" s="167">
        <f>IF($C57=0,"",G57/$C57)</f>
        <v/>
      </c>
      <c r="R57" s="167">
        <f>IF($C57=0,"",H57/$C57)</f>
        <v/>
      </c>
      <c r="S57" s="167">
        <f>IF($C57=0,"",I57/$C57)</f>
        <v/>
      </c>
      <c r="T57" s="167">
        <f>IF($C57=0,"",J57/$C57)</f>
        <v/>
      </c>
      <c r="U57" s="167">
        <f>IF($C57=0,"",K57/$C57)</f>
        <v/>
      </c>
      <c r="V57" s="167">
        <f>IF($C57=0,"",L57/$C57)</f>
        <v/>
      </c>
      <c r="W57" s="167">
        <f>IF($C57=0,"",M57/$C57)</f>
        <v/>
      </c>
    </row>
    <row r="58">
      <c r="A58" s="155" t="inlineStr">
        <is>
          <t>Clean</t>
        </is>
      </c>
      <c r="B58" s="155" t="inlineStr">
        <is>
          <t>speech</t>
        </is>
      </c>
      <c r="C58" s="168" t="n">
        <v>297</v>
      </c>
      <c r="D58" s="168" t="n">
        <v>17</v>
      </c>
      <c r="E58" s="168" t="n">
        <v>28</v>
      </c>
      <c r="F58" s="168" t="n">
        <v>27</v>
      </c>
      <c r="G58" s="168" t="n">
        <v>24</v>
      </c>
      <c r="H58" s="168" t="n">
        <v>14</v>
      </c>
      <c r="I58" s="168" t="n">
        <v>16</v>
      </c>
      <c r="J58" s="168" t="n">
        <v>13</v>
      </c>
      <c r="K58" s="168" t="n">
        <v>8</v>
      </c>
      <c r="L58" s="168" t="n">
        <v>11</v>
      </c>
      <c r="M58" s="168" t="n">
        <v>139</v>
      </c>
      <c r="N58" s="167">
        <f>IF($C58=0,"",D58/$C58)</f>
        <v/>
      </c>
      <c r="O58" s="167">
        <f>IF($C58=0,"",E58/$C58)</f>
        <v/>
      </c>
      <c r="P58" s="167">
        <f>IF($C58=0,"",F58/$C58)</f>
        <v/>
      </c>
      <c r="Q58" s="167">
        <f>IF($C58=0,"",G58/$C58)</f>
        <v/>
      </c>
      <c r="R58" s="167">
        <f>IF($C58=0,"",H58/$C58)</f>
        <v/>
      </c>
      <c r="S58" s="167">
        <f>IF($C58=0,"",I58/$C58)</f>
        <v/>
      </c>
      <c r="T58" s="167">
        <f>IF($C58=0,"",J58/$C58)</f>
        <v/>
      </c>
      <c r="U58" s="167">
        <f>IF($C58=0,"",K58/$C58)</f>
        <v/>
      </c>
      <c r="V58" s="167">
        <f>IF($C58=0,"",L58/$C58)</f>
        <v/>
      </c>
      <c r="W58" s="167">
        <f>IF($C58=0,"",M58/$C58)</f>
        <v/>
      </c>
    </row>
    <row r="59">
      <c r="A59" s="155" t="inlineStr">
        <is>
          <t>Clean</t>
        </is>
      </c>
      <c r="B59" s="155" t="inlineStr">
        <is>
          <t>khoảng lặng</t>
        </is>
      </c>
      <c r="C59" s="168" t="n">
        <v>267</v>
      </c>
      <c r="D59" s="168" t="n">
        <v>154</v>
      </c>
      <c r="E59" s="168" t="n">
        <v>57</v>
      </c>
      <c r="F59" s="168" t="n">
        <v>16</v>
      </c>
      <c r="G59" s="168" t="n">
        <v>9</v>
      </c>
      <c r="H59" s="168" t="n">
        <v>6</v>
      </c>
      <c r="I59" s="168" t="n">
        <v>3</v>
      </c>
      <c r="J59" s="168" t="n">
        <v>5</v>
      </c>
      <c r="K59" s="168" t="n">
        <v>3</v>
      </c>
      <c r="L59" s="168" t="n">
        <v>1</v>
      </c>
      <c r="M59" s="168" t="n">
        <v>13</v>
      </c>
      <c r="N59" s="167">
        <f>IF($C59=0,"",D59/$C59)</f>
        <v/>
      </c>
      <c r="O59" s="167">
        <f>IF($C59=0,"",E59/$C59)</f>
        <v/>
      </c>
      <c r="P59" s="167">
        <f>IF($C59=0,"",F59/$C59)</f>
        <v/>
      </c>
      <c r="Q59" s="167">
        <f>IF($C59=0,"",G59/$C59)</f>
        <v/>
      </c>
      <c r="R59" s="167">
        <f>IF($C59=0,"",H59/$C59)</f>
        <v/>
      </c>
      <c r="S59" s="167">
        <f>IF($C59=0,"",I59/$C59)</f>
        <v/>
      </c>
      <c r="T59" s="167">
        <f>IF($C59=0,"",J59/$C59)</f>
        <v/>
      </c>
      <c r="U59" s="167">
        <f>IF($C59=0,"",K59/$C59)</f>
        <v/>
      </c>
      <c r="V59" s="167">
        <f>IF($C59=0,"",L59/$C59)</f>
        <v/>
      </c>
      <c r="W59" s="167">
        <f>IF($C59=0,"",M59/$C59)</f>
        <v/>
      </c>
    </row>
    <row r="60">
      <c r="A60" s="155" t="inlineStr">
        <is>
          <t>Music</t>
        </is>
      </c>
      <c r="B60" s="155" t="inlineStr">
        <is>
          <t>speech</t>
        </is>
      </c>
      <c r="C60" s="168" t="n">
        <v>20</v>
      </c>
      <c r="D60" s="168" t="n">
        <v>9</v>
      </c>
      <c r="E60" s="168" t="n">
        <v>7</v>
      </c>
      <c r="F60" s="168" t="n">
        <v>4</v>
      </c>
      <c r="G60" s="168" t="n">
        <v>0</v>
      </c>
      <c r="H60" s="168" t="n">
        <v>0</v>
      </c>
      <c r="I60" s="168" t="n">
        <v>0</v>
      </c>
      <c r="J60" s="168" t="n">
        <v>0</v>
      </c>
      <c r="K60" s="168" t="n">
        <v>0</v>
      </c>
      <c r="L60" s="168" t="n">
        <v>0</v>
      </c>
      <c r="M60" s="168" t="n">
        <v>0</v>
      </c>
      <c r="N60" s="167">
        <f>IF($C60=0,"",D60/$C60)</f>
        <v/>
      </c>
      <c r="O60" s="167">
        <f>IF($C60=0,"",E60/$C60)</f>
        <v/>
      </c>
      <c r="P60" s="167">
        <f>IF($C60=0,"",F60/$C60)</f>
        <v/>
      </c>
      <c r="Q60" s="167">
        <f>IF($C60=0,"",G60/$C60)</f>
        <v/>
      </c>
      <c r="R60" s="167">
        <f>IF($C60=0,"",H60/$C60)</f>
        <v/>
      </c>
      <c r="S60" s="167">
        <f>IF($C60=0,"",I60/$C60)</f>
        <v/>
      </c>
      <c r="T60" s="167">
        <f>IF($C60=0,"",J60/$C60)</f>
        <v/>
      </c>
      <c r="U60" s="167">
        <f>IF($C60=0,"",K60/$C60)</f>
        <v/>
      </c>
      <c r="V60" s="167">
        <f>IF($C60=0,"",L60/$C60)</f>
        <v/>
      </c>
      <c r="W60" s="167">
        <f>IF($C60=0,"",M60/$C60)</f>
        <v/>
      </c>
    </row>
    <row r="61">
      <c r="A61" s="155" t="inlineStr">
        <is>
          <t>Music</t>
        </is>
      </c>
      <c r="B61" s="155" t="inlineStr">
        <is>
          <t>khoảng lặng</t>
        </is>
      </c>
      <c r="C61" s="168" t="n">
        <v>11</v>
      </c>
      <c r="D61" s="168" t="n">
        <v>1</v>
      </c>
      <c r="E61" s="168" t="n">
        <v>0</v>
      </c>
      <c r="F61" s="168" t="n">
        <v>1</v>
      </c>
      <c r="G61" s="168" t="n">
        <v>1</v>
      </c>
      <c r="H61" s="168" t="n">
        <v>0</v>
      </c>
      <c r="I61" s="168" t="n">
        <v>0</v>
      </c>
      <c r="J61" s="168" t="n">
        <v>1</v>
      </c>
      <c r="K61" s="168" t="n">
        <v>0</v>
      </c>
      <c r="L61" s="168" t="n">
        <v>0</v>
      </c>
      <c r="M61" s="168" t="n">
        <v>7</v>
      </c>
      <c r="N61" s="167">
        <f>IF($C61=0,"",D61/$C61)</f>
        <v/>
      </c>
      <c r="O61" s="167">
        <f>IF($C61=0,"",E61/$C61)</f>
        <v/>
      </c>
      <c r="P61" s="167">
        <f>IF($C61=0,"",F61/$C61)</f>
        <v/>
      </c>
      <c r="Q61" s="167">
        <f>IF($C61=0,"",G61/$C61)</f>
        <v/>
      </c>
      <c r="R61" s="167">
        <f>IF($C61=0,"",H61/$C61)</f>
        <v/>
      </c>
      <c r="S61" s="167">
        <f>IF($C61=0,"",I61/$C61)</f>
        <v/>
      </c>
      <c r="T61" s="167">
        <f>IF($C61=0,"",J61/$C61)</f>
        <v/>
      </c>
      <c r="U61" s="167">
        <f>IF($C61=0,"",K61/$C61)</f>
        <v/>
      </c>
      <c r="V61" s="167">
        <f>IF($C61=0,"",L61/$C61)</f>
        <v/>
      </c>
      <c r="W61" s="167">
        <f>IF($C61=0,"",M61/$C61)</f>
        <v/>
      </c>
    </row>
    <row r="62">
      <c r="A62" s="155" t="inlineStr">
        <is>
          <t>Noise</t>
        </is>
      </c>
      <c r="B62" s="155" t="inlineStr">
        <is>
          <t>speech</t>
        </is>
      </c>
      <c r="C62" s="168" t="n">
        <v>71</v>
      </c>
      <c r="D62" s="168" t="n">
        <v>13</v>
      </c>
      <c r="E62" s="168" t="n">
        <v>22</v>
      </c>
      <c r="F62" s="168" t="n">
        <v>13</v>
      </c>
      <c r="G62" s="168" t="n">
        <v>10</v>
      </c>
      <c r="H62" s="168" t="n">
        <v>2</v>
      </c>
      <c r="I62" s="168" t="n">
        <v>2</v>
      </c>
      <c r="J62" s="168" t="n">
        <v>1</v>
      </c>
      <c r="K62" s="168" t="n">
        <v>3</v>
      </c>
      <c r="L62" s="168" t="n">
        <v>1</v>
      </c>
      <c r="M62" s="168" t="n">
        <v>4</v>
      </c>
      <c r="N62" s="167">
        <f>IF($C62=0,"",D62/$C62)</f>
        <v/>
      </c>
      <c r="O62" s="167">
        <f>IF($C62=0,"",E62/$C62)</f>
        <v/>
      </c>
      <c r="P62" s="167">
        <f>IF($C62=0,"",F62/$C62)</f>
        <v/>
      </c>
      <c r="Q62" s="167">
        <f>IF($C62=0,"",G62/$C62)</f>
        <v/>
      </c>
      <c r="R62" s="167">
        <f>IF($C62=0,"",H62/$C62)</f>
        <v/>
      </c>
      <c r="S62" s="167">
        <f>IF($C62=0,"",I62/$C62)</f>
        <v/>
      </c>
      <c r="T62" s="167">
        <f>IF($C62=0,"",J62/$C62)</f>
        <v/>
      </c>
      <c r="U62" s="167">
        <f>IF($C62=0,"",K62/$C62)</f>
        <v/>
      </c>
      <c r="V62" s="167">
        <f>IF($C62=0,"",L62/$C62)</f>
        <v/>
      </c>
      <c r="W62" s="167">
        <f>IF($C62=0,"",M62/$C62)</f>
        <v/>
      </c>
    </row>
    <row r="63">
      <c r="A63" s="155" t="inlineStr">
        <is>
          <t>Noise</t>
        </is>
      </c>
      <c r="B63" s="155" t="inlineStr">
        <is>
          <t>khoảng lặng</t>
        </is>
      </c>
      <c r="C63" s="168" t="n">
        <v>57</v>
      </c>
      <c r="D63" s="168" t="n">
        <v>8</v>
      </c>
      <c r="E63" s="168" t="n">
        <v>7</v>
      </c>
      <c r="F63" s="168" t="n">
        <v>4</v>
      </c>
      <c r="G63" s="168" t="n">
        <v>1</v>
      </c>
      <c r="H63" s="168" t="n">
        <v>3</v>
      </c>
      <c r="I63" s="168" t="n">
        <v>4</v>
      </c>
      <c r="J63" s="168" t="n">
        <v>2</v>
      </c>
      <c r="K63" s="168" t="n">
        <v>2</v>
      </c>
      <c r="L63" s="168" t="n">
        <v>1</v>
      </c>
      <c r="M63" s="168" t="n">
        <v>25</v>
      </c>
      <c r="N63" s="167">
        <f>IF($C63=0,"",D63/$C63)</f>
        <v/>
      </c>
      <c r="O63" s="167">
        <f>IF($C63=0,"",E63/$C63)</f>
        <v/>
      </c>
      <c r="P63" s="167">
        <f>IF($C63=0,"",F63/$C63)</f>
        <v/>
      </c>
      <c r="Q63" s="167">
        <f>IF($C63=0,"",G63/$C63)</f>
        <v/>
      </c>
      <c r="R63" s="167">
        <f>IF($C63=0,"",H63/$C63)</f>
        <v/>
      </c>
      <c r="S63" s="167">
        <f>IF($C63=0,"",I63/$C63)</f>
        <v/>
      </c>
      <c r="T63" s="167">
        <f>IF($C63=0,"",J63/$C63)</f>
        <v/>
      </c>
      <c r="U63" s="167">
        <f>IF($C63=0,"",K63/$C63)</f>
        <v/>
      </c>
      <c r="V63" s="167">
        <f>IF($C63=0,"",L63/$C63)</f>
        <v/>
      </c>
      <c r="W63" s="167">
        <f>IF($C63=0,"",M63/$C63)</f>
        <v/>
      </c>
    </row>
    <row r="64">
      <c r="A64" s="155" t="inlineStr">
        <is>
          <t>Tất cả</t>
        </is>
      </c>
      <c r="B64" s="155" t="inlineStr">
        <is>
          <t>speech</t>
        </is>
      </c>
      <c r="C64" s="168" t="n">
        <v>1028</v>
      </c>
      <c r="D64" s="168" t="n">
        <v>137</v>
      </c>
      <c r="E64" s="168" t="n">
        <v>191</v>
      </c>
      <c r="F64" s="168" t="n">
        <v>151</v>
      </c>
      <c r="G64" s="168" t="n">
        <v>116</v>
      </c>
      <c r="H64" s="168" t="n">
        <v>74</v>
      </c>
      <c r="I64" s="168" t="n">
        <v>46</v>
      </c>
      <c r="J64" s="168" t="n">
        <v>40</v>
      </c>
      <c r="K64" s="168" t="n">
        <v>27</v>
      </c>
      <c r="L64" s="168" t="n">
        <v>35</v>
      </c>
      <c r="M64" s="168" t="n">
        <v>211</v>
      </c>
      <c r="N64" s="167">
        <f>IF($C64=0,"",D64/$C64)</f>
        <v/>
      </c>
      <c r="O64" s="167">
        <f>IF($C64=0,"",E64/$C64)</f>
        <v/>
      </c>
      <c r="P64" s="167">
        <f>IF($C64=0,"",F64/$C64)</f>
        <v/>
      </c>
      <c r="Q64" s="167">
        <f>IF($C64=0,"",G64/$C64)</f>
        <v/>
      </c>
      <c r="R64" s="167">
        <f>IF($C64=0,"",H64/$C64)</f>
        <v/>
      </c>
      <c r="S64" s="167">
        <f>IF($C64=0,"",I64/$C64)</f>
        <v/>
      </c>
      <c r="T64" s="167">
        <f>IF($C64=0,"",J64/$C64)</f>
        <v/>
      </c>
      <c r="U64" s="167">
        <f>IF($C64=0,"",K64/$C64)</f>
        <v/>
      </c>
      <c r="V64" s="167">
        <f>IF($C64=0,"",L64/$C64)</f>
        <v/>
      </c>
      <c r="W64" s="167">
        <f>IF($C64=0,"",M64/$C64)</f>
        <v/>
      </c>
    </row>
    <row r="65">
      <c r="A65" s="155" t="inlineStr">
        <is>
          <t>Tất cả</t>
        </is>
      </c>
      <c r="B65" s="155" t="inlineStr">
        <is>
          <t>khoảng lặng</t>
        </is>
      </c>
      <c r="C65" s="168" t="n">
        <v>925</v>
      </c>
      <c r="D65" s="168" t="n">
        <v>303</v>
      </c>
      <c r="E65" s="168" t="n">
        <v>186</v>
      </c>
      <c r="F65" s="168" t="n">
        <v>83</v>
      </c>
      <c r="G65" s="168" t="n">
        <v>71</v>
      </c>
      <c r="H65" s="168" t="n">
        <v>40</v>
      </c>
      <c r="I65" s="168" t="n">
        <v>26</v>
      </c>
      <c r="J65" s="168" t="n">
        <v>24</v>
      </c>
      <c r="K65" s="168" t="n">
        <v>20</v>
      </c>
      <c r="L65" s="168" t="n">
        <v>12</v>
      </c>
      <c r="M65" s="168" t="n">
        <v>160</v>
      </c>
      <c r="N65" s="167">
        <f>IF($C65=0,"",D65/$C65)</f>
        <v/>
      </c>
      <c r="O65" s="167">
        <f>IF($C65=0,"",E65/$C65)</f>
        <v/>
      </c>
      <c r="P65" s="167">
        <f>IF($C65=0,"",F65/$C65)</f>
        <v/>
      </c>
      <c r="Q65" s="167">
        <f>IF($C65=0,"",G65/$C65)</f>
        <v/>
      </c>
      <c r="R65" s="167">
        <f>IF($C65=0,"",H65/$C65)</f>
        <v/>
      </c>
      <c r="S65" s="167">
        <f>IF($C65=0,"",I65/$C65)</f>
        <v/>
      </c>
      <c r="T65" s="167">
        <f>IF($C65=0,"",J65/$C65)</f>
        <v/>
      </c>
      <c r="U65" s="167">
        <f>IF($C65=0,"",K65/$C65)</f>
        <v/>
      </c>
      <c r="V65" s="167">
        <f>IF($C65=0,"",L65/$C65)</f>
        <v/>
      </c>
      <c r="W65" s="167">
        <f>IF($C65=0,"",M65/$C65)</f>
        <v/>
      </c>
    </row>
    <row r="67">
      <c r="A67" s="154" t="inlineStr">
        <is>
          <t>c. Cửa sổ 0.96 s theo tỉ lệ speech của nhãn trong cửa sổ (toàn bộ file)</t>
        </is>
      </c>
    </row>
    <row r="68">
      <c r="A68" s="162" t="inlineStr">
        <is>
          <t>Category</t>
        </is>
      </c>
      <c r="B68" s="162" t="inlineStr"/>
      <c r="C68" s="162" t="inlineStr">
        <is>
          <t>Số cửa sổ</t>
        </is>
      </c>
      <c r="D68" s="162" t="inlineStr">
        <is>
          <t>0</t>
        </is>
      </c>
      <c r="E68" s="162" t="inlineStr">
        <is>
          <t>(0, .25]</t>
        </is>
      </c>
      <c r="F68" s="162" t="inlineStr">
        <is>
          <t>(.25, .5)</t>
        </is>
      </c>
      <c r="G68" s="162" t="inlineStr">
        <is>
          <t>[.5, .75)</t>
        </is>
      </c>
      <c r="H68" s="162" t="inlineStr">
        <is>
          <t>[.75, 1)</t>
        </is>
      </c>
      <c r="I68" s="162" t="inlineStr">
        <is>
          <t>1</t>
        </is>
      </c>
      <c r="J68" s="162" t="inlineStr">
        <is>
          <t>% 0</t>
        </is>
      </c>
      <c r="K68" s="162" t="inlineStr">
        <is>
          <t>% (0, .25]</t>
        </is>
      </c>
      <c r="L68" s="162" t="inlineStr">
        <is>
          <t>% (.25, .5)</t>
        </is>
      </c>
      <c r="M68" s="162" t="inlineStr">
        <is>
          <t>% [.5, .75)</t>
        </is>
      </c>
      <c r="N68" s="162" t="inlineStr">
        <is>
          <t>% [.75, 1)</t>
        </is>
      </c>
      <c r="O68" s="162" t="inlineStr">
        <is>
          <t>% 1</t>
        </is>
      </c>
    </row>
    <row r="69">
      <c r="A69" s="155" t="inlineStr">
        <is>
          <t>Asm</t>
        </is>
      </c>
      <c r="B69" s="163" t="n"/>
      <c r="C69" s="168" t="n">
        <v>44640</v>
      </c>
      <c r="D69" s="168" t="n">
        <v>26120</v>
      </c>
      <c r="E69" s="168" t="n">
        <v>1920</v>
      </c>
      <c r="F69" s="168" t="n">
        <v>2459</v>
      </c>
      <c r="G69" s="168" t="n">
        <v>2642</v>
      </c>
      <c r="H69" s="168" t="n">
        <v>2286</v>
      </c>
      <c r="I69" s="168" t="n">
        <v>9213</v>
      </c>
      <c r="J69" s="167">
        <f>IF($C69=0,"",D69/$C69)</f>
        <v/>
      </c>
      <c r="K69" s="167">
        <f>IF($C69=0,"",E69/$C69)</f>
        <v/>
      </c>
      <c r="L69" s="167">
        <f>IF($C69=0,"",F69/$C69)</f>
        <v/>
      </c>
      <c r="M69" s="167">
        <f>IF($C69=0,"",G69/$C69)</f>
        <v/>
      </c>
      <c r="N69" s="167">
        <f>IF($C69=0,"",H69/$C69)</f>
        <v/>
      </c>
      <c r="O69" s="167">
        <f>IF($C69=0,"",I69/$C69)</f>
        <v/>
      </c>
    </row>
    <row r="70">
      <c r="A70" s="155" t="inlineStr">
        <is>
          <t>Babble</t>
        </is>
      </c>
      <c r="B70" s="163" t="n"/>
      <c r="C70" s="168" t="n">
        <v>36601</v>
      </c>
      <c r="D70" s="168" t="n">
        <v>22321</v>
      </c>
      <c r="E70" s="168" t="n">
        <v>969</v>
      </c>
      <c r="F70" s="168" t="n">
        <v>1064</v>
      </c>
      <c r="G70" s="168" t="n">
        <v>1161</v>
      </c>
      <c r="H70" s="168" t="n">
        <v>891</v>
      </c>
      <c r="I70" s="168" t="n">
        <v>10195</v>
      </c>
      <c r="J70" s="167">
        <f>IF($C70=0,"",D70/$C70)</f>
        <v/>
      </c>
      <c r="K70" s="167">
        <f>IF($C70=0,"",E70/$C70)</f>
        <v/>
      </c>
      <c r="L70" s="167">
        <f>IF($C70=0,"",F70/$C70)</f>
        <v/>
      </c>
      <c r="M70" s="167">
        <f>IF($C70=0,"",G70/$C70)</f>
        <v/>
      </c>
      <c r="N70" s="167">
        <f>IF($C70=0,"",H70/$C70)</f>
        <v/>
      </c>
      <c r="O70" s="167">
        <f>IF($C70=0,"",I70/$C70)</f>
        <v/>
      </c>
    </row>
    <row r="71">
      <c r="A71" s="155" t="inlineStr">
        <is>
          <t>Clean</t>
        </is>
      </c>
      <c r="B71" s="163" t="n"/>
      <c r="C71" s="168" t="n">
        <v>40440</v>
      </c>
      <c r="D71" s="168" t="n">
        <v>2093</v>
      </c>
      <c r="E71" s="168" t="n">
        <v>699</v>
      </c>
      <c r="F71" s="168" t="n">
        <v>1575</v>
      </c>
      <c r="G71" s="168" t="n">
        <v>1652</v>
      </c>
      <c r="H71" s="168" t="n">
        <v>1551</v>
      </c>
      <c r="I71" s="168" t="n">
        <v>32870</v>
      </c>
      <c r="J71" s="167">
        <f>IF($C71=0,"",D71/$C71)</f>
        <v/>
      </c>
      <c r="K71" s="167">
        <f>IF($C71=0,"",E71/$C71)</f>
        <v/>
      </c>
      <c r="L71" s="167">
        <f>IF($C71=0,"",F71/$C71)</f>
        <v/>
      </c>
      <c r="M71" s="167">
        <f>IF($C71=0,"",G71/$C71)</f>
        <v/>
      </c>
      <c r="N71" s="167">
        <f>IF($C71=0,"",H71/$C71)</f>
        <v/>
      </c>
      <c r="O71" s="167">
        <f>IF($C71=0,"",I71/$C71)</f>
        <v/>
      </c>
    </row>
    <row r="72">
      <c r="A72" s="155" t="inlineStr">
        <is>
          <t>Music</t>
        </is>
      </c>
      <c r="B72" s="163" t="n"/>
      <c r="C72" s="168" t="n">
        <v>43846</v>
      </c>
      <c r="D72" s="168" t="n">
        <v>43397</v>
      </c>
      <c r="E72" s="168" t="n">
        <v>114</v>
      </c>
      <c r="F72" s="168" t="n">
        <v>111</v>
      </c>
      <c r="G72" s="168" t="n">
        <v>123</v>
      </c>
      <c r="H72" s="168" t="n">
        <v>66</v>
      </c>
      <c r="I72" s="168" t="n">
        <v>35</v>
      </c>
      <c r="J72" s="167">
        <f>IF($C72=0,"",D72/$C72)</f>
        <v/>
      </c>
      <c r="K72" s="167">
        <f>IF($C72=0,"",E72/$C72)</f>
        <v/>
      </c>
      <c r="L72" s="167">
        <f>IF($C72=0,"",F72/$C72)</f>
        <v/>
      </c>
      <c r="M72" s="167">
        <f>IF($C72=0,"",G72/$C72)</f>
        <v/>
      </c>
      <c r="N72" s="167">
        <f>IF($C72=0,"",H72/$C72)</f>
        <v/>
      </c>
      <c r="O72" s="167">
        <f>IF($C72=0,"",I72/$C72)</f>
        <v/>
      </c>
    </row>
    <row r="73">
      <c r="A73" s="155" t="inlineStr">
        <is>
          <t>Noise</t>
        </is>
      </c>
      <c r="B73" s="163" t="n"/>
      <c r="C73" s="168" t="n">
        <v>40176</v>
      </c>
      <c r="D73" s="168" t="n">
        <v>37653</v>
      </c>
      <c r="E73" s="168" t="n">
        <v>372</v>
      </c>
      <c r="F73" s="168" t="n">
        <v>388</v>
      </c>
      <c r="G73" s="168" t="n">
        <v>432</v>
      </c>
      <c r="H73" s="168" t="n">
        <v>348</v>
      </c>
      <c r="I73" s="168" t="n">
        <v>983</v>
      </c>
      <c r="J73" s="167">
        <f>IF($C73=0,"",D73/$C73)</f>
        <v/>
      </c>
      <c r="K73" s="167">
        <f>IF($C73=0,"",E73/$C73)</f>
        <v/>
      </c>
      <c r="L73" s="167">
        <f>IF($C73=0,"",F73/$C73)</f>
        <v/>
      </c>
      <c r="M73" s="167">
        <f>IF($C73=0,"",G73/$C73)</f>
        <v/>
      </c>
      <c r="N73" s="167">
        <f>IF($C73=0,"",H73/$C73)</f>
        <v/>
      </c>
      <c r="O73" s="167">
        <f>IF($C73=0,"",I73/$C73)</f>
        <v/>
      </c>
    </row>
    <row r="74">
      <c r="A74" s="155" t="inlineStr">
        <is>
          <t>Tất cả</t>
        </is>
      </c>
      <c r="B74" s="163" t="n"/>
      <c r="C74" s="168" t="n">
        <v>205703</v>
      </c>
      <c r="D74" s="168" t="n">
        <v>131584</v>
      </c>
      <c r="E74" s="168" t="n">
        <v>4074</v>
      </c>
      <c r="F74" s="168" t="n">
        <v>5597</v>
      </c>
      <c r="G74" s="168" t="n">
        <v>6010</v>
      </c>
      <c r="H74" s="168" t="n">
        <v>5142</v>
      </c>
      <c r="I74" s="168" t="n">
        <v>53296</v>
      </c>
      <c r="J74" s="167">
        <f>IF($C74=0,"",D74/$C74)</f>
        <v/>
      </c>
      <c r="K74" s="167">
        <f>IF($C74=0,"",E74/$C74)</f>
        <v/>
      </c>
      <c r="L74" s="167">
        <f>IF($C74=0,"",F74/$C74)</f>
        <v/>
      </c>
      <c r="M74" s="167">
        <f>IF($C74=0,"",G74/$C74)</f>
        <v/>
      </c>
      <c r="N74" s="167">
        <f>IF($C74=0,"",H74/$C74)</f>
        <v/>
      </c>
      <c r="O74" s="167">
        <f>IF($C74=0,"",I74/$C74)</f>
        <v/>
      </c>
    </row>
    <row r="76">
      <c r="A76" s="154" t="inlineStr">
        <is>
          <t>d. Thang thời gian dùng ở trên</t>
        </is>
      </c>
    </row>
    <row r="77">
      <c r="A77" s="179" t="inlineStr">
        <is>
          <t>0.5 s = bin nhãn (độ phân giải của nhãn); 0.08 s = hop model; 0.96 s = cửa sổ model; lưới chung 0.02 s nên mọi tỉ lệ đều chính xác.</t>
        </is>
      </c>
    </row>
    <row r="78">
      <c r="A78" s="179" t="inlineStr">
        <is>
          <t>Đoạn / khoảng lặng &lt; 0.96 s: không cửa sổ nào nằm trọn bên trong -&gt; model không bao giờ thấy 'thuần' đoạn đó.</t>
        </is>
      </c>
    </row>
    <row r="79">
      <c r="A79" s="179" t="inlineStr">
        <is>
          <t>0.96–1.46 s: chứa được 1 cửa sổ nhưng chưa đủ cửa sổ + 1 bin; ≥ 2 s: có bin ở giữa không chịu ảnh hưởng của biên.</t>
        </is>
      </c>
    </row>
    <row r="80">
      <c r="A80" s="179" t="inlineStr">
        <is>
          <t>Khoảng lặng &lt; merge gap + pad trước + pad sau = 0.72 s bị hậu xử lý lấp kể cả khi model đúng hoàn toàn.</t>
        </is>
      </c>
    </row>
    <row r="81">
      <c r="A81" s="179" t="inlineStr">
        <is>
          <t>Khoảng cách tới biên: A0 gộp các cửa sổ có tâm trong bin (tầm ±0.73 s quanh tâm bin); A1–A4 gộp cửa sổ quanh từng hop rồi làm mượt (tầm tới ~1.4 s).</t>
        </is>
      </c>
    </row>
    <row r="82">
      <c r="A82" s="179" t="inlineStr">
        <is>
          <t>Trần oracle: điểm mỗi cửa sổ = tỉ lệ speech thật trong cửa sổ, qua đúng pipeline A0 / A4 ở ngưỡng 0.5. Khoảng cách giữa kết quả model và trần này mới là phần model có thể cải thiện.</t>
        </is>
      </c>
    </row>
    <row r="84">
      <c r="A84" s="154" t="inlineStr">
        <is>
          <t>e. Độ dài đoạn speech / khoảng lặng so với frame 0.5 s (hình Python, fig6_do_dai_doan.png)</t>
        </is>
      </c>
    </row>
  </sheetData>
  <conditionalFormatting sqref="F11">
    <cfRule type="expression" priority="1" dxfId="6">
      <formula>AND(ISNUMBER(F11),ABS(F11)&gt;0.1)</formula>
    </cfRule>
  </conditionalFormatting>
  <conditionalFormatting sqref="J11">
    <cfRule type="expression" priority="2" dxfId="6">
      <formula>AND(ISNUMBER(J11),ABS(J11)&gt;0.1)</formula>
    </cfRule>
  </conditionalFormatting>
  <conditionalFormatting sqref="N11">
    <cfRule type="expression" priority="3" dxfId="6">
      <formula>AND(ISNUMBER(N11),ABS(N11)&gt;0.1)</formula>
    </cfRule>
  </conditionalFormatting>
  <conditionalFormatting sqref="R11">
    <cfRule type="expression" priority="4" dxfId="6">
      <formula>AND(ISNUMBER(R11),ABS(R11)&gt;0.1)</formula>
    </cfRule>
  </conditionalFormatting>
  <conditionalFormatting sqref="V11">
    <cfRule type="expression" priority="5" dxfId="6">
      <formula>AND(ISNUMBER(V11),ABS(V11)&gt;0.1)</formula>
    </cfRule>
  </conditionalFormatting>
  <conditionalFormatting sqref="Z11">
    <cfRule type="expression" priority="6" dxfId="6">
      <formula>AND(ISNUMBER(Z11),ABS(Z11)&gt;0.1)</formula>
    </cfRule>
  </conditionalFormatting>
  <conditionalFormatting sqref="F15">
    <cfRule type="expression" priority="7" dxfId="6">
      <formula>AND(ISNUMBER(F15),ABS(F15)&gt;0.1)</formula>
    </cfRule>
  </conditionalFormatting>
  <conditionalFormatting sqref="J15">
    <cfRule type="expression" priority="8" dxfId="6">
      <formula>AND(ISNUMBER(J15),ABS(J15)&gt;0.1)</formula>
    </cfRule>
  </conditionalFormatting>
  <conditionalFormatting sqref="N15">
    <cfRule type="expression" priority="9" dxfId="6">
      <formula>AND(ISNUMBER(N15),ABS(N15)&gt;0.1)</formula>
    </cfRule>
  </conditionalFormatting>
  <conditionalFormatting sqref="R15">
    <cfRule type="expression" priority="10" dxfId="6">
      <formula>AND(ISNUMBER(R15),ABS(R15)&gt;0.1)</formula>
    </cfRule>
  </conditionalFormatting>
  <conditionalFormatting sqref="V15">
    <cfRule type="expression" priority="11" dxfId="6">
      <formula>AND(ISNUMBER(V15),ABS(V15)&gt;0.1)</formula>
    </cfRule>
  </conditionalFormatting>
  <conditionalFormatting sqref="Z15">
    <cfRule type="expression" priority="12" dxfId="6">
      <formula>AND(ISNUMBER(Z15),ABS(Z15)&gt;0.1)</formula>
    </cfRule>
  </conditionalFormatting>
  <conditionalFormatting sqref="F16">
    <cfRule type="expression" priority="13" dxfId="6">
      <formula>AND(ISNUMBER(F16),ABS(F16)&gt;0.1)</formula>
    </cfRule>
  </conditionalFormatting>
  <conditionalFormatting sqref="J16">
    <cfRule type="expression" priority="14" dxfId="6">
      <formula>AND(ISNUMBER(J16),ABS(J16)&gt;0.1)</formula>
    </cfRule>
  </conditionalFormatting>
  <conditionalFormatting sqref="N16">
    <cfRule type="expression" priority="15" dxfId="6">
      <formula>AND(ISNUMBER(N16),ABS(N16)&gt;0.1)</formula>
    </cfRule>
  </conditionalFormatting>
  <conditionalFormatting sqref="R16">
    <cfRule type="expression" priority="16" dxfId="6">
      <formula>AND(ISNUMBER(R16),ABS(R16)&gt;0.1)</formula>
    </cfRule>
  </conditionalFormatting>
  <conditionalFormatting sqref="V16">
    <cfRule type="expression" priority="17" dxfId="6">
      <formula>AND(ISNUMBER(V16),ABS(V16)&gt;0.1)</formula>
    </cfRule>
  </conditionalFormatting>
  <conditionalFormatting sqref="Z16">
    <cfRule type="expression" priority="18" dxfId="6">
      <formula>AND(ISNUMBER(Z16),ABS(Z16)&gt;0.1)</formula>
    </cfRule>
  </conditionalFormatting>
  <conditionalFormatting sqref="F17">
    <cfRule type="expression" priority="19" dxfId="6">
      <formula>AND(ISNUMBER(F17),ABS(F17)&gt;0.1)</formula>
    </cfRule>
  </conditionalFormatting>
  <conditionalFormatting sqref="J17">
    <cfRule type="expression" priority="20" dxfId="6">
      <formula>AND(ISNUMBER(J17),ABS(J17)&gt;0.1)</formula>
    </cfRule>
  </conditionalFormatting>
  <conditionalFormatting sqref="N17">
    <cfRule type="expression" priority="21" dxfId="6">
      <formula>AND(ISNUMBER(N17),ABS(N17)&gt;0.1)</formula>
    </cfRule>
  </conditionalFormatting>
  <conditionalFormatting sqref="R17">
    <cfRule type="expression" priority="22" dxfId="6">
      <formula>AND(ISNUMBER(R17),ABS(R17)&gt;0.1)</formula>
    </cfRule>
  </conditionalFormatting>
  <conditionalFormatting sqref="V17">
    <cfRule type="expression" priority="23" dxfId="6">
      <formula>AND(ISNUMBER(V17),ABS(V17)&gt;0.1)</formula>
    </cfRule>
  </conditionalFormatting>
  <conditionalFormatting sqref="Z17">
    <cfRule type="expression" priority="24" dxfId="6">
      <formula>AND(ISNUMBER(Z17),ABS(Z17)&gt;0.1)</formula>
    </cfRule>
  </conditionalFormatting>
  <conditionalFormatting sqref="F18">
    <cfRule type="expression" priority="25" dxfId="6">
      <formula>AND(ISNUMBER(F18),ABS(F18)&gt;0.1)</formula>
    </cfRule>
  </conditionalFormatting>
  <conditionalFormatting sqref="J18">
    <cfRule type="expression" priority="26" dxfId="6">
      <formula>AND(ISNUMBER(J18),ABS(J18)&gt;0.1)</formula>
    </cfRule>
  </conditionalFormatting>
  <conditionalFormatting sqref="N18">
    <cfRule type="expression" priority="27" dxfId="6">
      <formula>AND(ISNUMBER(N18),ABS(N18)&gt;0.1)</formula>
    </cfRule>
  </conditionalFormatting>
  <conditionalFormatting sqref="R18">
    <cfRule type="expression" priority="28" dxfId="6">
      <formula>AND(ISNUMBER(R18),ABS(R18)&gt;0.1)</formula>
    </cfRule>
  </conditionalFormatting>
  <conditionalFormatting sqref="V18">
    <cfRule type="expression" priority="29" dxfId="6">
      <formula>AND(ISNUMBER(V18),ABS(V18)&gt;0.1)</formula>
    </cfRule>
  </conditionalFormatting>
  <conditionalFormatting sqref="Z18">
    <cfRule type="expression" priority="30" dxfId="6">
      <formula>AND(ISNUMBER(Z18),ABS(Z18)&gt;0.1)</formula>
    </cfRule>
  </conditionalFormatting>
  <conditionalFormatting sqref="F19">
    <cfRule type="expression" priority="31" dxfId="6">
      <formula>AND(ISNUMBER(F19),ABS(F19)&gt;0.1)</formula>
    </cfRule>
  </conditionalFormatting>
  <conditionalFormatting sqref="J19">
    <cfRule type="expression" priority="32" dxfId="6">
      <formula>AND(ISNUMBER(J19),ABS(J19)&gt;0.1)</formula>
    </cfRule>
  </conditionalFormatting>
  <conditionalFormatting sqref="N19">
    <cfRule type="expression" priority="33" dxfId="6">
      <formula>AND(ISNUMBER(N19),ABS(N19)&gt;0.1)</formula>
    </cfRule>
  </conditionalFormatting>
  <conditionalFormatting sqref="R19">
    <cfRule type="expression" priority="34" dxfId="6">
      <formula>AND(ISNUMBER(R19),ABS(R19)&gt;0.1)</formula>
    </cfRule>
  </conditionalFormatting>
  <conditionalFormatting sqref="V19">
    <cfRule type="expression" priority="35" dxfId="6">
      <formula>AND(ISNUMBER(V19),ABS(V19)&gt;0.1)</formula>
    </cfRule>
  </conditionalFormatting>
  <conditionalFormatting sqref="Z19">
    <cfRule type="expression" priority="36" dxfId="6">
      <formula>AND(ISNUMBER(Z19),ABS(Z19)&gt;0.1)</formula>
    </cfRule>
  </conditionalFormatting>
  <conditionalFormatting sqref="F21">
    <cfRule type="expression" priority="37" dxfId="6">
      <formula>AND(ISNUMBER(F21),ABS(F21)&gt;0.1)</formula>
    </cfRule>
  </conditionalFormatting>
  <conditionalFormatting sqref="J21">
    <cfRule type="expression" priority="38" dxfId="6">
      <formula>AND(ISNUMBER(J21),ABS(J21)&gt;0.1)</formula>
    </cfRule>
  </conditionalFormatting>
  <conditionalFormatting sqref="N21">
    <cfRule type="expression" priority="39" dxfId="6">
      <formula>AND(ISNUMBER(N21),ABS(N21)&gt;0.1)</formula>
    </cfRule>
  </conditionalFormatting>
  <conditionalFormatting sqref="R21">
    <cfRule type="expression" priority="40" dxfId="6">
      <formula>AND(ISNUMBER(R21),ABS(R21)&gt;0.1)</formula>
    </cfRule>
  </conditionalFormatting>
  <conditionalFormatting sqref="V21">
    <cfRule type="expression" priority="41" dxfId="6">
      <formula>AND(ISNUMBER(V21),ABS(V21)&gt;0.1)</formula>
    </cfRule>
  </conditionalFormatting>
  <conditionalFormatting sqref="Z21">
    <cfRule type="expression" priority="42" dxfId="6">
      <formula>AND(ISNUMBER(Z21),ABS(Z21)&gt;0.1)</formula>
    </cfRule>
  </conditionalFormatting>
  <conditionalFormatting sqref="F24">
    <cfRule type="expression" priority="43" dxfId="6">
      <formula>AND(ISNUMBER(F24),ABS(F24)&gt;0.1)</formula>
    </cfRule>
  </conditionalFormatting>
  <conditionalFormatting sqref="J24">
    <cfRule type="expression" priority="44" dxfId="6">
      <formula>AND(ISNUMBER(J24),ABS(J24)&gt;0.1)</formula>
    </cfRule>
  </conditionalFormatting>
  <conditionalFormatting sqref="N24">
    <cfRule type="expression" priority="45" dxfId="6">
      <formula>AND(ISNUMBER(N24),ABS(N24)&gt;0.1)</formula>
    </cfRule>
  </conditionalFormatting>
  <conditionalFormatting sqref="R24">
    <cfRule type="expression" priority="46" dxfId="6">
      <formula>AND(ISNUMBER(R24),ABS(R24)&gt;0.1)</formula>
    </cfRule>
  </conditionalFormatting>
  <conditionalFormatting sqref="V24">
    <cfRule type="expression" priority="47" dxfId="6">
      <formula>AND(ISNUMBER(V24),ABS(V24)&gt;0.1)</formula>
    </cfRule>
  </conditionalFormatting>
  <conditionalFormatting sqref="Z24">
    <cfRule type="expression" priority="48" dxfId="6">
      <formula>AND(ISNUMBER(Z24),ABS(Z24)&gt;0.1)</formula>
    </cfRule>
  </conditionalFormatting>
  <conditionalFormatting sqref="F25">
    <cfRule type="expression" priority="49" dxfId="6">
      <formula>AND(ISNUMBER(F25),ABS(F25)&gt;0.1)</formula>
    </cfRule>
  </conditionalFormatting>
  <conditionalFormatting sqref="J25">
    <cfRule type="expression" priority="50" dxfId="6">
      <formula>AND(ISNUMBER(J25),ABS(J25)&gt;0.1)</formula>
    </cfRule>
  </conditionalFormatting>
  <conditionalFormatting sqref="N25">
    <cfRule type="expression" priority="51" dxfId="6">
      <formula>AND(ISNUMBER(N25),ABS(N25)&gt;0.1)</formula>
    </cfRule>
  </conditionalFormatting>
  <conditionalFormatting sqref="R25">
    <cfRule type="expression" priority="52" dxfId="6">
      <formula>AND(ISNUMBER(R25),ABS(R25)&gt;0.1)</formula>
    </cfRule>
  </conditionalFormatting>
  <conditionalFormatting sqref="V25">
    <cfRule type="expression" priority="53" dxfId="6">
      <formula>AND(ISNUMBER(V25),ABS(V25)&gt;0.1)</formula>
    </cfRule>
  </conditionalFormatting>
  <conditionalFormatting sqref="Z25">
    <cfRule type="expression" priority="54" dxfId="6">
      <formula>AND(ISNUMBER(Z25),ABS(Z25)&gt;0.1)</formula>
    </cfRule>
  </conditionalFormatting>
  <conditionalFormatting sqref="F26">
    <cfRule type="expression" priority="55" dxfId="6">
      <formula>AND(ISNUMBER(F26),ABS(F26)&gt;0.1)</formula>
    </cfRule>
  </conditionalFormatting>
  <conditionalFormatting sqref="J26">
    <cfRule type="expression" priority="56" dxfId="6">
      <formula>AND(ISNUMBER(J26),ABS(J26)&gt;0.1)</formula>
    </cfRule>
  </conditionalFormatting>
  <conditionalFormatting sqref="N26">
    <cfRule type="expression" priority="57" dxfId="6">
      <formula>AND(ISNUMBER(N26),ABS(N26)&gt;0.1)</formula>
    </cfRule>
  </conditionalFormatting>
  <conditionalFormatting sqref="R26">
    <cfRule type="expression" priority="58" dxfId="6">
      <formula>AND(ISNUMBER(R26),ABS(R26)&gt;0.1)</formula>
    </cfRule>
  </conditionalFormatting>
  <conditionalFormatting sqref="V26">
    <cfRule type="expression" priority="59" dxfId="6">
      <formula>AND(ISNUMBER(V26),ABS(V26)&gt;0.1)</formula>
    </cfRule>
  </conditionalFormatting>
  <conditionalFormatting sqref="Z26">
    <cfRule type="expression" priority="60" dxfId="6">
      <formula>AND(ISNUMBER(Z26),ABS(Z26)&gt;0.1)</formula>
    </cfRule>
  </conditionalFormatting>
  <conditionalFormatting sqref="F27">
    <cfRule type="expression" priority="61" dxfId="6">
      <formula>AND(ISNUMBER(F27),ABS(F27)&gt;0.1)</formula>
    </cfRule>
  </conditionalFormatting>
  <conditionalFormatting sqref="J27">
    <cfRule type="expression" priority="62" dxfId="6">
      <formula>AND(ISNUMBER(J27),ABS(J27)&gt;0.1)</formula>
    </cfRule>
  </conditionalFormatting>
  <conditionalFormatting sqref="N27">
    <cfRule type="expression" priority="63" dxfId="6">
      <formula>AND(ISNUMBER(N27),ABS(N27)&gt;0.1)</formula>
    </cfRule>
  </conditionalFormatting>
  <conditionalFormatting sqref="R27">
    <cfRule type="expression" priority="64" dxfId="6">
      <formula>AND(ISNUMBER(R27),ABS(R27)&gt;0.1)</formula>
    </cfRule>
  </conditionalFormatting>
  <conditionalFormatting sqref="V27">
    <cfRule type="expression" priority="65" dxfId="6">
      <formula>AND(ISNUMBER(V27),ABS(V27)&gt;0.1)</formula>
    </cfRule>
  </conditionalFormatting>
  <conditionalFormatting sqref="Z27">
    <cfRule type="expression" priority="66" dxfId="6">
      <formula>AND(ISNUMBER(Z27),ABS(Z27)&gt;0.1)</formula>
    </cfRule>
  </conditionalFormatting>
  <conditionalFormatting sqref="F28">
    <cfRule type="expression" priority="67" dxfId="6">
      <formula>AND(ISNUMBER(F28),ABS(F28)&gt;0.1)</formula>
    </cfRule>
  </conditionalFormatting>
  <conditionalFormatting sqref="J28">
    <cfRule type="expression" priority="68" dxfId="6">
      <formula>AND(ISNUMBER(J28),ABS(J28)&gt;0.1)</formula>
    </cfRule>
  </conditionalFormatting>
  <conditionalFormatting sqref="N28">
    <cfRule type="expression" priority="69" dxfId="6">
      <formula>AND(ISNUMBER(N28),ABS(N28)&gt;0.1)</formula>
    </cfRule>
  </conditionalFormatting>
  <conditionalFormatting sqref="R28">
    <cfRule type="expression" priority="70" dxfId="6">
      <formula>AND(ISNUMBER(R28),ABS(R28)&gt;0.1)</formula>
    </cfRule>
  </conditionalFormatting>
  <conditionalFormatting sqref="V28">
    <cfRule type="expression" priority="71" dxfId="6">
      <formula>AND(ISNUMBER(V28),ABS(V28)&gt;0.1)</formula>
    </cfRule>
  </conditionalFormatting>
  <conditionalFormatting sqref="Z28">
    <cfRule type="expression" priority="72" dxfId="6">
      <formula>AND(ISNUMBER(Z28),ABS(Z28)&gt;0.1)</formula>
    </cfRule>
  </conditionalFormatting>
  <conditionalFormatting sqref="F31">
    <cfRule type="expression" priority="73" dxfId="6">
      <formula>AND(ISNUMBER(F31),ABS(F31)&gt;0.1)</formula>
    </cfRule>
  </conditionalFormatting>
  <conditionalFormatting sqref="J31">
    <cfRule type="expression" priority="74" dxfId="6">
      <formula>AND(ISNUMBER(J31),ABS(J31)&gt;0.1)</formula>
    </cfRule>
  </conditionalFormatting>
  <conditionalFormatting sqref="N31">
    <cfRule type="expression" priority="75" dxfId="6">
      <formula>AND(ISNUMBER(N31),ABS(N31)&gt;0.1)</formula>
    </cfRule>
  </conditionalFormatting>
  <conditionalFormatting sqref="R31">
    <cfRule type="expression" priority="76" dxfId="6">
      <formula>AND(ISNUMBER(R31),ABS(R31)&gt;0.1)</formula>
    </cfRule>
  </conditionalFormatting>
  <conditionalFormatting sqref="V31">
    <cfRule type="expression" priority="77" dxfId="6">
      <formula>AND(ISNUMBER(V31),ABS(V31)&gt;0.1)</formula>
    </cfRule>
  </conditionalFormatting>
  <conditionalFormatting sqref="Z31">
    <cfRule type="expression" priority="78" dxfId="6">
      <formula>AND(ISNUMBER(Z31),ABS(Z31)&gt;0.1)</formula>
    </cfRule>
  </conditionalFormatting>
  <conditionalFormatting sqref="F32">
    <cfRule type="expression" priority="79" dxfId="6">
      <formula>AND(ISNUMBER(F32),ABS(F32)&gt;0.1)</formula>
    </cfRule>
  </conditionalFormatting>
  <conditionalFormatting sqref="J32">
    <cfRule type="expression" priority="80" dxfId="6">
      <formula>AND(ISNUMBER(J32),ABS(J32)&gt;0.1)</formula>
    </cfRule>
  </conditionalFormatting>
  <conditionalFormatting sqref="N32">
    <cfRule type="expression" priority="81" dxfId="6">
      <formula>AND(ISNUMBER(N32),ABS(N32)&gt;0.1)</formula>
    </cfRule>
  </conditionalFormatting>
  <conditionalFormatting sqref="R32">
    <cfRule type="expression" priority="82" dxfId="6">
      <formula>AND(ISNUMBER(R32),ABS(R32)&gt;0.1)</formula>
    </cfRule>
  </conditionalFormatting>
  <conditionalFormatting sqref="V32">
    <cfRule type="expression" priority="83" dxfId="6">
      <formula>AND(ISNUMBER(V32),ABS(V32)&gt;0.1)</formula>
    </cfRule>
  </conditionalFormatting>
  <conditionalFormatting sqref="Z32">
    <cfRule type="expression" priority="84" dxfId="6">
      <formula>AND(ISNUMBER(Z32),ABS(Z32)&gt;0.1)</formula>
    </cfRule>
  </conditionalFormatting>
  <conditionalFormatting sqref="F33">
    <cfRule type="expression" priority="85" dxfId="6">
      <formula>AND(ISNUMBER(F33),ABS(F33)&gt;0.1)</formula>
    </cfRule>
  </conditionalFormatting>
  <conditionalFormatting sqref="J33">
    <cfRule type="expression" priority="86" dxfId="6">
      <formula>AND(ISNUMBER(J33),ABS(J33)&gt;0.1)</formula>
    </cfRule>
  </conditionalFormatting>
  <conditionalFormatting sqref="N33">
    <cfRule type="expression" priority="87" dxfId="6">
      <formula>AND(ISNUMBER(N33),ABS(N33)&gt;0.1)</formula>
    </cfRule>
  </conditionalFormatting>
  <conditionalFormatting sqref="R33">
    <cfRule type="expression" priority="88" dxfId="6">
      <formula>AND(ISNUMBER(R33),ABS(R33)&gt;0.1)</formula>
    </cfRule>
  </conditionalFormatting>
  <conditionalFormatting sqref="V33">
    <cfRule type="expression" priority="89" dxfId="6">
      <formula>AND(ISNUMBER(V33),ABS(V33)&gt;0.1)</formula>
    </cfRule>
  </conditionalFormatting>
  <conditionalFormatting sqref="Z33">
    <cfRule type="expression" priority="90" dxfId="6">
      <formula>AND(ISNUMBER(Z33),ABS(Z33)&gt;0.1)</formula>
    </cfRule>
  </conditionalFormatting>
  <conditionalFormatting sqref="F35">
    <cfRule type="expression" priority="91" dxfId="6">
      <formula>AND(ISNUMBER(F35),ABS(F35)&gt;0.1)</formula>
    </cfRule>
  </conditionalFormatting>
  <conditionalFormatting sqref="J35">
    <cfRule type="expression" priority="92" dxfId="6">
      <formula>AND(ISNUMBER(J35),ABS(J35)&gt;0.1)</formula>
    </cfRule>
  </conditionalFormatting>
  <conditionalFormatting sqref="N35">
    <cfRule type="expression" priority="93" dxfId="6">
      <formula>AND(ISNUMBER(N35),ABS(N35)&gt;0.1)</formula>
    </cfRule>
  </conditionalFormatting>
  <conditionalFormatting sqref="R35">
    <cfRule type="expression" priority="94" dxfId="6">
      <formula>AND(ISNUMBER(R35),ABS(R35)&gt;0.1)</formula>
    </cfRule>
  </conditionalFormatting>
  <conditionalFormatting sqref="V35">
    <cfRule type="expression" priority="95" dxfId="6">
      <formula>AND(ISNUMBER(V35),ABS(V35)&gt;0.1)</formula>
    </cfRule>
  </conditionalFormatting>
  <conditionalFormatting sqref="Z35">
    <cfRule type="expression" priority="96" dxfId="6">
      <formula>AND(ISNUMBER(Z35),ABS(Z35)&gt;0.1)</formula>
    </cfRule>
  </conditionalFormatting>
  <conditionalFormatting sqref="F36">
    <cfRule type="expression" priority="97" dxfId="6">
      <formula>AND(ISNUMBER(F36),ABS(F36)&gt;0.1)</formula>
    </cfRule>
  </conditionalFormatting>
  <conditionalFormatting sqref="J36">
    <cfRule type="expression" priority="98" dxfId="6">
      <formula>AND(ISNUMBER(J36),ABS(J36)&gt;0.1)</formula>
    </cfRule>
  </conditionalFormatting>
  <conditionalFormatting sqref="N36">
    <cfRule type="expression" priority="99" dxfId="6">
      <formula>AND(ISNUMBER(N36),ABS(N36)&gt;0.1)</formula>
    </cfRule>
  </conditionalFormatting>
  <conditionalFormatting sqref="R36">
    <cfRule type="expression" priority="100" dxfId="6">
      <formula>AND(ISNUMBER(R36),ABS(R36)&gt;0.1)</formula>
    </cfRule>
  </conditionalFormatting>
  <conditionalFormatting sqref="V36">
    <cfRule type="expression" priority="101" dxfId="6">
      <formula>AND(ISNUMBER(V36),ABS(V36)&gt;0.1)</formula>
    </cfRule>
  </conditionalFormatting>
  <conditionalFormatting sqref="Z36">
    <cfRule type="expression" priority="102" dxfId="6">
      <formula>AND(ISNUMBER(Z36),ABS(Z36)&gt;0.1)</formula>
    </cfRule>
  </conditionalFormatting>
  <conditionalFormatting sqref="F37">
    <cfRule type="expression" priority="103" dxfId="6">
      <formula>AND(ISNUMBER(F37),ABS(F37)&gt;0.1)</formula>
    </cfRule>
  </conditionalFormatting>
  <conditionalFormatting sqref="J37">
    <cfRule type="expression" priority="104" dxfId="6">
      <formula>AND(ISNUMBER(J37),ABS(J37)&gt;0.1)</formula>
    </cfRule>
  </conditionalFormatting>
  <conditionalFormatting sqref="N37">
    <cfRule type="expression" priority="105" dxfId="6">
      <formula>AND(ISNUMBER(N37),ABS(N37)&gt;0.1)</formula>
    </cfRule>
  </conditionalFormatting>
  <conditionalFormatting sqref="R37">
    <cfRule type="expression" priority="106" dxfId="6">
      <formula>AND(ISNUMBER(R37),ABS(R37)&gt;0.1)</formula>
    </cfRule>
  </conditionalFormatting>
  <conditionalFormatting sqref="V37">
    <cfRule type="expression" priority="107" dxfId="6">
      <formula>AND(ISNUMBER(V37),ABS(V37)&gt;0.1)</formula>
    </cfRule>
  </conditionalFormatting>
  <conditionalFormatting sqref="Z37">
    <cfRule type="expression" priority="108" dxfId="6">
      <formula>AND(ISNUMBER(Z37),ABS(Z37)&gt;0.1)</formula>
    </cfRule>
  </conditionalFormatting>
  <conditionalFormatting sqref="F38">
    <cfRule type="expression" priority="109" dxfId="6">
      <formula>AND(ISNUMBER(F38),ABS(F38)&gt;0.1)</formula>
    </cfRule>
  </conditionalFormatting>
  <conditionalFormatting sqref="J38">
    <cfRule type="expression" priority="110" dxfId="6">
      <formula>AND(ISNUMBER(J38),ABS(J38)&gt;0.1)</formula>
    </cfRule>
  </conditionalFormatting>
  <conditionalFormatting sqref="N38">
    <cfRule type="expression" priority="111" dxfId="6">
      <formula>AND(ISNUMBER(N38),ABS(N38)&gt;0.1)</formula>
    </cfRule>
  </conditionalFormatting>
  <conditionalFormatting sqref="R38">
    <cfRule type="expression" priority="112" dxfId="6">
      <formula>AND(ISNUMBER(R38),ABS(R38)&gt;0.1)</formula>
    </cfRule>
  </conditionalFormatting>
  <conditionalFormatting sqref="V38">
    <cfRule type="expression" priority="113" dxfId="6">
      <formula>AND(ISNUMBER(V38),ABS(V38)&gt;0.1)</formula>
    </cfRule>
  </conditionalFormatting>
  <conditionalFormatting sqref="Z38">
    <cfRule type="expression" priority="114" dxfId="6">
      <formula>AND(ISNUMBER(Z38),ABS(Z38)&gt;0.1)</formula>
    </cfRule>
  </conditionalFormatting>
  <conditionalFormatting sqref="F39">
    <cfRule type="expression" priority="115" dxfId="6">
      <formula>AND(ISNUMBER(F39),ABS(F39)&gt;0.1)</formula>
    </cfRule>
  </conditionalFormatting>
  <conditionalFormatting sqref="J39">
    <cfRule type="expression" priority="116" dxfId="6">
      <formula>AND(ISNUMBER(J39),ABS(J39)&gt;0.1)</formula>
    </cfRule>
  </conditionalFormatting>
  <conditionalFormatting sqref="N39">
    <cfRule type="expression" priority="117" dxfId="6">
      <formula>AND(ISNUMBER(N39),ABS(N39)&gt;0.1)</formula>
    </cfRule>
  </conditionalFormatting>
  <conditionalFormatting sqref="R39">
    <cfRule type="expression" priority="118" dxfId="6">
      <formula>AND(ISNUMBER(R39),ABS(R39)&gt;0.1)</formula>
    </cfRule>
  </conditionalFormatting>
  <conditionalFormatting sqref="V39">
    <cfRule type="expression" priority="119" dxfId="6">
      <formula>AND(ISNUMBER(V39),ABS(V39)&gt;0.1)</formula>
    </cfRule>
  </conditionalFormatting>
  <conditionalFormatting sqref="Z39">
    <cfRule type="expression" priority="120" dxfId="6">
      <formula>AND(ISNUMBER(Z39),ABS(Z39)&gt;0.1)</formula>
    </cfRule>
  </conditionalFormatting>
  <conditionalFormatting sqref="F42">
    <cfRule type="expression" priority="121" dxfId="6">
      <formula>AND(ISNUMBER(F42),ABS(F42)&gt;0.1)</formula>
    </cfRule>
  </conditionalFormatting>
  <conditionalFormatting sqref="J42">
    <cfRule type="expression" priority="122" dxfId="6">
      <formula>AND(ISNUMBER(J42),ABS(J42)&gt;0.1)</formula>
    </cfRule>
  </conditionalFormatting>
  <conditionalFormatting sqref="N42">
    <cfRule type="expression" priority="123" dxfId="6">
      <formula>AND(ISNUMBER(N42),ABS(N42)&gt;0.1)</formula>
    </cfRule>
  </conditionalFormatting>
  <conditionalFormatting sqref="R42">
    <cfRule type="expression" priority="124" dxfId="6">
      <formula>AND(ISNUMBER(R42),ABS(R42)&gt;0.1)</formula>
    </cfRule>
  </conditionalFormatting>
  <conditionalFormatting sqref="V42">
    <cfRule type="expression" priority="125" dxfId="6">
      <formula>AND(ISNUMBER(V42),ABS(V42)&gt;0.1)</formula>
    </cfRule>
  </conditionalFormatting>
  <conditionalFormatting sqref="Z42">
    <cfRule type="expression" priority="126" dxfId="6">
      <formula>AND(ISNUMBER(Z42),ABS(Z42)&gt;0.1)</formula>
    </cfRule>
  </conditionalFormatting>
  <conditionalFormatting sqref="F43">
    <cfRule type="expression" priority="127" dxfId="6">
      <formula>AND(ISNUMBER(F43),ABS(F43)&gt;0.1)</formula>
    </cfRule>
  </conditionalFormatting>
  <conditionalFormatting sqref="J43">
    <cfRule type="expression" priority="128" dxfId="6">
      <formula>AND(ISNUMBER(J43),ABS(J43)&gt;0.1)</formula>
    </cfRule>
  </conditionalFormatting>
  <conditionalFormatting sqref="N43">
    <cfRule type="expression" priority="129" dxfId="6">
      <formula>AND(ISNUMBER(N43),ABS(N43)&gt;0.1)</formula>
    </cfRule>
  </conditionalFormatting>
  <conditionalFormatting sqref="R43">
    <cfRule type="expression" priority="130" dxfId="6">
      <formula>AND(ISNUMBER(R43),ABS(R43)&gt;0.1)</formula>
    </cfRule>
  </conditionalFormatting>
  <conditionalFormatting sqref="V43">
    <cfRule type="expression" priority="131" dxfId="6">
      <formula>AND(ISNUMBER(V43),ABS(V43)&gt;0.1)</formula>
    </cfRule>
  </conditionalFormatting>
  <conditionalFormatting sqref="Z43">
    <cfRule type="expression" priority="132" dxfId="6">
      <formula>AND(ISNUMBER(Z43),ABS(Z43)&gt;0.1)</formula>
    </cfRule>
  </conditionalFormatting>
  <conditionalFormatting sqref="F45">
    <cfRule type="expression" priority="133" dxfId="6">
      <formula>AND(ISNUMBER(F45),ABS(F45)&gt;0.1)</formula>
    </cfRule>
  </conditionalFormatting>
  <conditionalFormatting sqref="J45">
    <cfRule type="expression" priority="134" dxfId="6">
      <formula>AND(ISNUMBER(J45),ABS(J45)&gt;0.1)</formula>
    </cfRule>
  </conditionalFormatting>
  <conditionalFormatting sqref="N45">
    <cfRule type="expression" priority="135" dxfId="6">
      <formula>AND(ISNUMBER(N45),ABS(N45)&gt;0.1)</formula>
    </cfRule>
  </conditionalFormatting>
  <conditionalFormatting sqref="R45">
    <cfRule type="expression" priority="136" dxfId="6">
      <formula>AND(ISNUMBER(R45),ABS(R45)&gt;0.1)</formula>
    </cfRule>
  </conditionalFormatting>
  <conditionalFormatting sqref="V45">
    <cfRule type="expression" priority="137" dxfId="6">
      <formula>AND(ISNUMBER(V45),ABS(V45)&gt;0.1)</formula>
    </cfRule>
  </conditionalFormatting>
  <conditionalFormatting sqref="Z45">
    <cfRule type="expression" priority="138" dxfId="6">
      <formula>AND(ISNUMBER(Z45),ABS(Z45)&gt;0.1)</formula>
    </cfRule>
  </conditionalFormatting>
  <conditionalFormatting sqref="F47">
    <cfRule type="expression" priority="139" dxfId="6">
      <formula>AND(ISNUMBER(F47),ABS(F47)&gt;0.1)</formula>
    </cfRule>
  </conditionalFormatting>
  <conditionalFormatting sqref="J47">
    <cfRule type="expression" priority="140" dxfId="6">
      <formula>AND(ISNUMBER(J47),ABS(J47)&gt;0.1)</formula>
    </cfRule>
  </conditionalFormatting>
  <conditionalFormatting sqref="N47">
    <cfRule type="expression" priority="141" dxfId="6">
      <formula>AND(ISNUMBER(N47),ABS(N47)&gt;0.1)</formula>
    </cfRule>
  </conditionalFormatting>
  <conditionalFormatting sqref="R47">
    <cfRule type="expression" priority="142" dxfId="6">
      <formula>AND(ISNUMBER(R47),ABS(R47)&gt;0.1)</formula>
    </cfRule>
  </conditionalFormatting>
  <conditionalFormatting sqref="V47">
    <cfRule type="expression" priority="143" dxfId="6">
      <formula>AND(ISNUMBER(V47),ABS(V47)&gt;0.1)</formula>
    </cfRule>
  </conditionalFormatting>
  <conditionalFormatting sqref="Z47">
    <cfRule type="expression" priority="144" dxfId="6">
      <formula>AND(ISNUMBER(Z47),ABS(Z47)&gt;0.1)</formula>
    </cfRule>
  </conditionalFormatting>
  <conditionalFormatting sqref="F48">
    <cfRule type="expression" priority="145" dxfId="6">
      <formula>AND(ISNUMBER(F48),ABS(F48)&gt;0.1)</formula>
    </cfRule>
  </conditionalFormatting>
  <conditionalFormatting sqref="J48">
    <cfRule type="expression" priority="146" dxfId="6">
      <formula>AND(ISNUMBER(J48),ABS(J48)&gt;0.1)</formula>
    </cfRule>
  </conditionalFormatting>
  <conditionalFormatting sqref="N48">
    <cfRule type="expression" priority="147" dxfId="6">
      <formula>AND(ISNUMBER(N48),ABS(N48)&gt;0.1)</formula>
    </cfRule>
  </conditionalFormatting>
  <conditionalFormatting sqref="R48">
    <cfRule type="expression" priority="148" dxfId="6">
      <formula>AND(ISNUMBER(R48),ABS(R48)&gt;0.1)</formula>
    </cfRule>
  </conditionalFormatting>
  <conditionalFormatting sqref="V48">
    <cfRule type="expression" priority="149" dxfId="6">
      <formula>AND(ISNUMBER(V48),ABS(V48)&gt;0.1)</formula>
    </cfRule>
  </conditionalFormatting>
  <conditionalFormatting sqref="Z48">
    <cfRule type="expression" priority="150" dxfId="6">
      <formula>AND(ISNUMBER(Z48),ABS(Z48)&gt;0.1)</formula>
    </cfRule>
  </conditionalFormatting>
  <conditionalFormatting sqref="F50">
    <cfRule type="expression" priority="151" dxfId="6">
      <formula>AND(ISNUMBER(F50),ABS(F50)&gt;0.1)</formula>
    </cfRule>
  </conditionalFormatting>
  <conditionalFormatting sqref="J50">
    <cfRule type="expression" priority="152" dxfId="6">
      <formula>AND(ISNUMBER(J50),ABS(J50)&gt;0.1)</formula>
    </cfRule>
  </conditionalFormatting>
  <conditionalFormatting sqref="N50">
    <cfRule type="expression" priority="153" dxfId="6">
      <formula>AND(ISNUMBER(N50),ABS(N50)&gt;0.1)</formula>
    </cfRule>
  </conditionalFormatting>
  <conditionalFormatting sqref="R50">
    <cfRule type="expression" priority="154" dxfId="6">
      <formula>AND(ISNUMBER(R50),ABS(R50)&gt;0.1)</formula>
    </cfRule>
  </conditionalFormatting>
  <conditionalFormatting sqref="V50">
    <cfRule type="expression" priority="155" dxfId="6">
      <formula>AND(ISNUMBER(V50),ABS(V50)&gt;0.1)</formula>
    </cfRule>
  </conditionalFormatting>
  <conditionalFormatting sqref="Z50">
    <cfRule type="expression" priority="156" dxfId="6">
      <formula>AND(ISNUMBER(Z50),ABS(Z50)&gt;0.1)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2026-09-25T02:29:51Z</dcterms:created>
  <dcterms:modified xsi:type="dcterms:W3CDTF">2026-09-29T00:02:33Z</dcterms:modified>
  <cp:revision>0</cp:revision>
</cp:coreProperties>
</file>